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590" windowWidth="20730" windowHeight="10320"/>
  </bookViews>
  <sheets>
    <sheet name="30-06-2016" sheetId="17" r:id="rId1"/>
    <sheet name="30-06-2016 ENG" sheetId="18" r:id="rId2"/>
    <sheet name="pivot" sheetId="3" state="hidden" r:id="rId3"/>
    <sheet name="DB" sheetId="5" state="hidden" r:id="rId4"/>
    <sheet name="SP Gestio OLD" sheetId="9" state="hidden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</externalReferences>
  <definedNames>
    <definedName name="\a" localSheetId="0">[1]SINTESI!#REF!</definedName>
    <definedName name="\a" localSheetId="1">[1]SINTESI!#REF!</definedName>
    <definedName name="\a" localSheetId="4">[1]SINTESI!#REF!</definedName>
    <definedName name="\a">[1]SINTESI!#REF!</definedName>
    <definedName name="\b" localSheetId="0">[1]SINTESI!#REF!</definedName>
    <definedName name="\b" localSheetId="1">[1]SINTESI!#REF!</definedName>
    <definedName name="\b" localSheetId="4">[1]SINTESI!#REF!</definedName>
    <definedName name="\b">[1]SINTESI!#REF!</definedName>
    <definedName name="\c" localSheetId="0">[1]SINTESI!#REF!</definedName>
    <definedName name="\c" localSheetId="1">[1]SINTESI!#REF!</definedName>
    <definedName name="\c">[1]SINTESI!#REF!</definedName>
    <definedName name="\d" localSheetId="0">[1]SINTESI!#REF!</definedName>
    <definedName name="\d" localSheetId="1">[1]SINTESI!#REF!</definedName>
    <definedName name="\d">[1]SINTESI!#REF!</definedName>
    <definedName name="\e" localSheetId="0">[1]SINTESI!#REF!</definedName>
    <definedName name="\e" localSheetId="1">[1]SINTESI!#REF!</definedName>
    <definedName name="\e">[1]SINTESI!#REF!</definedName>
    <definedName name="\g" localSheetId="0">[1]SINTESI!#REF!</definedName>
    <definedName name="\g" localSheetId="1">[1]SINTESI!#REF!</definedName>
    <definedName name="\g">[1]SINTESI!#REF!</definedName>
    <definedName name="\h" localSheetId="0">[1]SINTESI!#REF!</definedName>
    <definedName name="\h" localSheetId="1">[1]SINTESI!#REF!</definedName>
    <definedName name="\h">[1]SINTESI!#REF!</definedName>
    <definedName name="\i" localSheetId="0">[1]SINTESI!#REF!</definedName>
    <definedName name="\i" localSheetId="1">[1]SINTESI!#REF!</definedName>
    <definedName name="\i">[1]SINTESI!#REF!</definedName>
    <definedName name="\q" localSheetId="0">#REF!</definedName>
    <definedName name="\q" localSheetId="1">#REF!</definedName>
    <definedName name="\q" localSheetId="3">#REF!</definedName>
    <definedName name="\q" localSheetId="4">#REF!</definedName>
    <definedName name="\q">#REF!</definedName>
    <definedName name="\x" localSheetId="0">[1]SINTESI!#REF!</definedName>
    <definedName name="\x" localSheetId="1">[1]SINTESI!#REF!</definedName>
    <definedName name="\x" localSheetId="4">[1]SINTESI!#REF!</definedName>
    <definedName name="\x">[1]SINTESI!#REF!</definedName>
    <definedName name="_______NB0711" localSheetId="0">#REF!</definedName>
    <definedName name="_______NB0711" localSheetId="1">#REF!</definedName>
    <definedName name="_______NB0711" localSheetId="3">#REF!</definedName>
    <definedName name="_______NB0711" localSheetId="4">#REF!</definedName>
    <definedName name="_______NB0711">#REF!</definedName>
    <definedName name="_______NB0713" localSheetId="0">#REF!</definedName>
    <definedName name="_______NB0713" localSheetId="1">#REF!</definedName>
    <definedName name="_______NB0713" localSheetId="3">#REF!</definedName>
    <definedName name="_______NB0713">#REF!</definedName>
    <definedName name="_____NB0202" localSheetId="0">#REF!</definedName>
    <definedName name="_____NB0202" localSheetId="1">#REF!</definedName>
    <definedName name="_____NB0202" localSheetId="3">#REF!</definedName>
    <definedName name="_____NB0202">#REF!</definedName>
    <definedName name="_____NB0204" localSheetId="0">#REF!</definedName>
    <definedName name="_____NB0204" localSheetId="1">#REF!</definedName>
    <definedName name="_____NB0204" localSheetId="3">#REF!</definedName>
    <definedName name="_____NB0204">#REF!</definedName>
    <definedName name="_____NB0306" localSheetId="0">#REF!</definedName>
    <definedName name="_____NB0306" localSheetId="1">#REF!</definedName>
    <definedName name="_____NB0306" localSheetId="3">#REF!</definedName>
    <definedName name="_____NB0306">#REF!</definedName>
    <definedName name="_____NB0307" localSheetId="0">#REF!</definedName>
    <definedName name="_____NB0307" localSheetId="1">#REF!</definedName>
    <definedName name="_____NB0307" localSheetId="3">#REF!</definedName>
    <definedName name="_____NB0307">#REF!</definedName>
    <definedName name="_____NB0401" localSheetId="0">#REF!</definedName>
    <definedName name="_____NB0401" localSheetId="1">#REF!</definedName>
    <definedName name="_____NB0401" localSheetId="3">#REF!</definedName>
    <definedName name="_____NB0401">#REF!</definedName>
    <definedName name="_____NB0402" localSheetId="0">#REF!</definedName>
    <definedName name="_____NB0402" localSheetId="1">#REF!</definedName>
    <definedName name="_____NB0402" localSheetId="3">#REF!</definedName>
    <definedName name="_____NB0402">#REF!</definedName>
    <definedName name="_____NB0702" localSheetId="0">#REF!</definedName>
    <definedName name="_____NB0702" localSheetId="1">#REF!</definedName>
    <definedName name="_____NB0702" localSheetId="3">#REF!</definedName>
    <definedName name="_____NB0702">#REF!</definedName>
    <definedName name="_____NB0704" localSheetId="0">#REF!</definedName>
    <definedName name="_____NB0704" localSheetId="1">#REF!</definedName>
    <definedName name="_____NB0704" localSheetId="3">#REF!</definedName>
    <definedName name="_____NB0704">#REF!</definedName>
    <definedName name="_____NB0705" localSheetId="0">#REF!</definedName>
    <definedName name="_____NB0705" localSheetId="1">#REF!</definedName>
    <definedName name="_____NB0705" localSheetId="3">#REF!</definedName>
    <definedName name="_____NB0705">#REF!</definedName>
    <definedName name="_____NB0706" localSheetId="0">#REF!</definedName>
    <definedName name="_____NB0706" localSheetId="1">#REF!</definedName>
    <definedName name="_____NB0706" localSheetId="3">#REF!</definedName>
    <definedName name="_____NB0706">#REF!</definedName>
    <definedName name="_____NB0707" localSheetId="0">#REF!</definedName>
    <definedName name="_____NB0707" localSheetId="1">#REF!</definedName>
    <definedName name="_____NB0707" localSheetId="3">#REF!</definedName>
    <definedName name="_____NB0707">#REF!</definedName>
    <definedName name="_____NB0710" localSheetId="0">#REF!</definedName>
    <definedName name="_____NB0710" localSheetId="1">#REF!</definedName>
    <definedName name="_____NB0710" localSheetId="3">#REF!</definedName>
    <definedName name="_____NB0710">#REF!</definedName>
    <definedName name="_____NB0711" localSheetId="0">#REF!</definedName>
    <definedName name="_____NB0711" localSheetId="1">#REF!</definedName>
    <definedName name="_____NB0711" localSheetId="3">#REF!</definedName>
    <definedName name="_____NB0711">#REF!</definedName>
    <definedName name="_____NB0712" localSheetId="0">#REF!</definedName>
    <definedName name="_____NB0712" localSheetId="1">#REF!</definedName>
    <definedName name="_____NB0712" localSheetId="3">#REF!</definedName>
    <definedName name="_____NB0712">#REF!</definedName>
    <definedName name="_____NB0713" localSheetId="0">#REF!</definedName>
    <definedName name="_____NB0713" localSheetId="1">#REF!</definedName>
    <definedName name="_____NB0713" localSheetId="3">#REF!</definedName>
    <definedName name="_____NB0713">#REF!</definedName>
    <definedName name="_____NB0809" localSheetId="0">#REF!</definedName>
    <definedName name="_____NB0809" localSheetId="1">#REF!</definedName>
    <definedName name="_____NB0809" localSheetId="3">#REF!</definedName>
    <definedName name="_____NB0809">#REF!</definedName>
    <definedName name="_____NB1133" localSheetId="0">#REF!</definedName>
    <definedName name="_____NB1133" localSheetId="1">#REF!</definedName>
    <definedName name="_____NB1133" localSheetId="3">#REF!</definedName>
    <definedName name="_____NB1133">#REF!</definedName>
    <definedName name="_____NE0701" localSheetId="0">#REF!</definedName>
    <definedName name="_____NE0701" localSheetId="1">#REF!</definedName>
    <definedName name="_____NE0701" localSheetId="3">#REF!</definedName>
    <definedName name="_____NE0701">#REF!</definedName>
    <definedName name="____NB0202" localSheetId="0">#REF!</definedName>
    <definedName name="____NB0202" localSheetId="1">#REF!</definedName>
    <definedName name="____NB0202" localSheetId="3">#REF!</definedName>
    <definedName name="____NB0202">#REF!</definedName>
    <definedName name="____NB0204" localSheetId="0">#REF!</definedName>
    <definedName name="____NB0204" localSheetId="1">#REF!</definedName>
    <definedName name="____NB0204" localSheetId="3">#REF!</definedName>
    <definedName name="____NB0204">#REF!</definedName>
    <definedName name="____NB0306" localSheetId="0">#REF!</definedName>
    <definedName name="____NB0306" localSheetId="1">#REF!</definedName>
    <definedName name="____NB0306" localSheetId="3">#REF!</definedName>
    <definedName name="____NB0306">#REF!</definedName>
    <definedName name="____NB0307" localSheetId="0">#REF!</definedName>
    <definedName name="____NB0307" localSheetId="1">#REF!</definedName>
    <definedName name="____NB0307" localSheetId="3">#REF!</definedName>
    <definedName name="____NB0307">#REF!</definedName>
    <definedName name="____NB0401" localSheetId="0">#REF!</definedName>
    <definedName name="____NB0401" localSheetId="1">#REF!</definedName>
    <definedName name="____NB0401" localSheetId="3">#REF!</definedName>
    <definedName name="____NB0401">#REF!</definedName>
    <definedName name="____NB0402" localSheetId="0">#REF!</definedName>
    <definedName name="____NB0402" localSheetId="1">#REF!</definedName>
    <definedName name="____NB0402" localSheetId="3">#REF!</definedName>
    <definedName name="____NB0402">#REF!</definedName>
    <definedName name="____NB0702" localSheetId="0">#REF!</definedName>
    <definedName name="____NB0702" localSheetId="1">#REF!</definedName>
    <definedName name="____NB0702" localSheetId="3">#REF!</definedName>
    <definedName name="____NB0702">#REF!</definedName>
    <definedName name="____NB0704" localSheetId="0">#REF!</definedName>
    <definedName name="____NB0704" localSheetId="1">#REF!</definedName>
    <definedName name="____NB0704" localSheetId="3">#REF!</definedName>
    <definedName name="____NB0704">#REF!</definedName>
    <definedName name="____NB0705" localSheetId="0">#REF!</definedName>
    <definedName name="____NB0705" localSheetId="1">#REF!</definedName>
    <definedName name="____NB0705" localSheetId="3">#REF!</definedName>
    <definedName name="____NB0705">#REF!</definedName>
    <definedName name="____NB0706" localSheetId="0">#REF!</definedName>
    <definedName name="____NB0706" localSheetId="1">#REF!</definedName>
    <definedName name="____NB0706" localSheetId="3">#REF!</definedName>
    <definedName name="____NB0706">#REF!</definedName>
    <definedName name="____NB0707" localSheetId="0">#REF!</definedName>
    <definedName name="____NB0707" localSheetId="1">#REF!</definedName>
    <definedName name="____NB0707" localSheetId="3">#REF!</definedName>
    <definedName name="____NB0707">#REF!</definedName>
    <definedName name="____NB0710" localSheetId="0">#REF!</definedName>
    <definedName name="____NB0710" localSheetId="1">#REF!</definedName>
    <definedName name="____NB0710" localSheetId="3">#REF!</definedName>
    <definedName name="____NB0710">#REF!</definedName>
    <definedName name="____NB0712" localSheetId="0">#REF!</definedName>
    <definedName name="____NB0712" localSheetId="1">#REF!</definedName>
    <definedName name="____NB0712" localSheetId="3">#REF!</definedName>
    <definedName name="____NB0712">#REF!</definedName>
    <definedName name="____NB0809" localSheetId="0">#REF!</definedName>
    <definedName name="____NB0809" localSheetId="1">#REF!</definedName>
    <definedName name="____NB0809" localSheetId="3">#REF!</definedName>
    <definedName name="____NB0809">#REF!</definedName>
    <definedName name="____NB1133" localSheetId="0">#REF!</definedName>
    <definedName name="____NB1133" localSheetId="1">#REF!</definedName>
    <definedName name="____NB1133" localSheetId="3">#REF!</definedName>
    <definedName name="____NB1133">#REF!</definedName>
    <definedName name="____NE0701" localSheetId="0">#REF!</definedName>
    <definedName name="____NE0701" localSheetId="1">#REF!</definedName>
    <definedName name="____NE0701" localSheetId="3">#REF!</definedName>
    <definedName name="____NE0701">#REF!</definedName>
    <definedName name="___Dec02">[2]SalaryData!$AV$11</definedName>
    <definedName name="___Dec03">[2]SalaryData!$BH$11</definedName>
    <definedName name="___INQ1" localSheetId="0">#REF!</definedName>
    <definedName name="___INQ1" localSheetId="1">#REF!</definedName>
    <definedName name="___INQ1" localSheetId="3">#REF!</definedName>
    <definedName name="___INQ1" localSheetId="4">#REF!</definedName>
    <definedName name="___INQ1">#REF!</definedName>
    <definedName name="___JAN02">[2]SalaryData!$AK$11</definedName>
    <definedName name="___NB0202" localSheetId="0">#REF!</definedName>
    <definedName name="___NB0202" localSheetId="1">#REF!</definedName>
    <definedName name="___NB0202" localSheetId="3">#REF!</definedName>
    <definedName name="___NB0202" localSheetId="4">#REF!</definedName>
    <definedName name="___NB0202">#REF!</definedName>
    <definedName name="___NB0204" localSheetId="0">#REF!</definedName>
    <definedName name="___NB0204" localSheetId="1">#REF!</definedName>
    <definedName name="___NB0204" localSheetId="3">#REF!</definedName>
    <definedName name="___NB0204">#REF!</definedName>
    <definedName name="___NB0306" localSheetId="0">#REF!</definedName>
    <definedName name="___NB0306" localSheetId="1">#REF!</definedName>
    <definedName name="___NB0306" localSheetId="3">#REF!</definedName>
    <definedName name="___NB0306">#REF!</definedName>
    <definedName name="___NB0307" localSheetId="0">#REF!</definedName>
    <definedName name="___NB0307" localSheetId="1">#REF!</definedName>
    <definedName name="___NB0307" localSheetId="3">#REF!</definedName>
    <definedName name="___NB0307">#REF!</definedName>
    <definedName name="___NB0401" localSheetId="0">#REF!</definedName>
    <definedName name="___NB0401" localSheetId="1">#REF!</definedName>
    <definedName name="___NB0401" localSheetId="3">#REF!</definedName>
    <definedName name="___NB0401">#REF!</definedName>
    <definedName name="___NB0402" localSheetId="0">#REF!</definedName>
    <definedName name="___NB0402" localSheetId="1">#REF!</definedName>
    <definedName name="___NB0402" localSheetId="3">#REF!</definedName>
    <definedName name="___NB0402">#REF!</definedName>
    <definedName name="___NB0702" localSheetId="0">#REF!</definedName>
    <definedName name="___NB0702" localSheetId="1">#REF!</definedName>
    <definedName name="___NB0702" localSheetId="3">#REF!</definedName>
    <definedName name="___NB0702">#REF!</definedName>
    <definedName name="___NB0704" localSheetId="0">#REF!</definedName>
    <definedName name="___NB0704" localSheetId="1">#REF!</definedName>
    <definedName name="___NB0704" localSheetId="3">#REF!</definedName>
    <definedName name="___NB0704">#REF!</definedName>
    <definedName name="___NB0705" localSheetId="0">#REF!</definedName>
    <definedName name="___NB0705" localSheetId="1">#REF!</definedName>
    <definedName name="___NB0705" localSheetId="3">#REF!</definedName>
    <definedName name="___NB0705">#REF!</definedName>
    <definedName name="___NB0706" localSheetId="0">#REF!</definedName>
    <definedName name="___NB0706" localSheetId="1">#REF!</definedName>
    <definedName name="___NB0706" localSheetId="3">#REF!</definedName>
    <definedName name="___NB0706">#REF!</definedName>
    <definedName name="___NB0707" localSheetId="0">#REF!</definedName>
    <definedName name="___NB0707" localSheetId="1">#REF!</definedName>
    <definedName name="___NB0707" localSheetId="3">#REF!</definedName>
    <definedName name="___NB0707">#REF!</definedName>
    <definedName name="___NB0710" localSheetId="0">#REF!</definedName>
    <definedName name="___NB0710" localSheetId="1">#REF!</definedName>
    <definedName name="___NB0710" localSheetId="3">#REF!</definedName>
    <definedName name="___NB0710">#REF!</definedName>
    <definedName name="___NB0711" localSheetId="0">#REF!</definedName>
    <definedName name="___NB0711" localSheetId="1">#REF!</definedName>
    <definedName name="___NB0711" localSheetId="3">#REF!</definedName>
    <definedName name="___NB0711">#REF!</definedName>
    <definedName name="___NB0712" localSheetId="0">#REF!</definedName>
    <definedName name="___NB0712" localSheetId="1">#REF!</definedName>
    <definedName name="___NB0712" localSheetId="3">#REF!</definedName>
    <definedName name="___NB0712">#REF!</definedName>
    <definedName name="___NB0713" localSheetId="0">#REF!</definedName>
    <definedName name="___NB0713" localSheetId="1">#REF!</definedName>
    <definedName name="___NB0713" localSheetId="3">#REF!</definedName>
    <definedName name="___NB0713">#REF!</definedName>
    <definedName name="___NB0809" localSheetId="0">#REF!</definedName>
    <definedName name="___NB0809" localSheetId="1">#REF!</definedName>
    <definedName name="___NB0809" localSheetId="3">#REF!</definedName>
    <definedName name="___NB0809">#REF!</definedName>
    <definedName name="___NB1133" localSheetId="0">#REF!</definedName>
    <definedName name="___NB1133" localSheetId="1">#REF!</definedName>
    <definedName name="___NB1133" localSheetId="3">#REF!</definedName>
    <definedName name="___NB1133">#REF!</definedName>
    <definedName name="___NE0701" localSheetId="0">#REF!</definedName>
    <definedName name="___NE0701" localSheetId="1">#REF!</definedName>
    <definedName name="___NE0701" localSheetId="3">#REF!</definedName>
    <definedName name="___NE0701">#REF!</definedName>
    <definedName name="__123Graph_D" localSheetId="0" hidden="1">[3]Proforma!#REF!</definedName>
    <definedName name="__123Graph_D" localSheetId="1" hidden="1">[3]Proforma!#REF!</definedName>
    <definedName name="__123Graph_D" localSheetId="4" hidden="1">[3]Proforma!#REF!</definedName>
    <definedName name="__123Graph_D" hidden="1">[3]Proforma!#REF!</definedName>
    <definedName name="__Dec02">[2]SalaryData!$AV$11</definedName>
    <definedName name="__Dec03">[2]SalaryData!$BH$11</definedName>
    <definedName name="__INQ1" localSheetId="0">#REF!</definedName>
    <definedName name="__INQ1" localSheetId="1">#REF!</definedName>
    <definedName name="__INQ1" localSheetId="3">#REF!</definedName>
    <definedName name="__INQ1" localSheetId="4">#REF!</definedName>
    <definedName name="__INQ1">#REF!</definedName>
    <definedName name="__JAN02">[2]SalaryData!$AK$11</definedName>
    <definedName name="__NB0202" localSheetId="0">#REF!</definedName>
    <definedName name="__NB0202" localSheetId="1">#REF!</definedName>
    <definedName name="__NB0202" localSheetId="3">#REF!</definedName>
    <definedName name="__NB0202" localSheetId="4">#REF!</definedName>
    <definedName name="__NB0202">#REF!</definedName>
    <definedName name="__NB0204" localSheetId="0">#REF!</definedName>
    <definedName name="__NB0204" localSheetId="1">#REF!</definedName>
    <definedName name="__NB0204" localSheetId="3">#REF!</definedName>
    <definedName name="__NB0204">#REF!</definedName>
    <definedName name="__NB0306" localSheetId="0">#REF!</definedName>
    <definedName name="__NB0306" localSheetId="1">#REF!</definedName>
    <definedName name="__NB0306" localSheetId="3">#REF!</definedName>
    <definedName name="__NB0306">#REF!</definedName>
    <definedName name="__NB0307" localSheetId="0">#REF!</definedName>
    <definedName name="__NB0307" localSheetId="1">#REF!</definedName>
    <definedName name="__NB0307" localSheetId="3">#REF!</definedName>
    <definedName name="__NB0307">#REF!</definedName>
    <definedName name="__NB0401" localSheetId="0">#REF!</definedName>
    <definedName name="__NB0401" localSheetId="1">#REF!</definedName>
    <definedName name="__NB0401" localSheetId="3">#REF!</definedName>
    <definedName name="__NB0401">#REF!</definedName>
    <definedName name="__NB0402" localSheetId="0">#REF!</definedName>
    <definedName name="__NB0402" localSheetId="1">#REF!</definedName>
    <definedName name="__NB0402" localSheetId="3">#REF!</definedName>
    <definedName name="__NB0402">#REF!</definedName>
    <definedName name="__NB0702" localSheetId="0">#REF!</definedName>
    <definedName name="__NB0702" localSheetId="1">#REF!</definedName>
    <definedName name="__NB0702" localSheetId="3">#REF!</definedName>
    <definedName name="__NB0702">#REF!</definedName>
    <definedName name="__NB0704" localSheetId="0">#REF!</definedName>
    <definedName name="__NB0704" localSheetId="1">#REF!</definedName>
    <definedName name="__NB0704" localSheetId="3">#REF!</definedName>
    <definedName name="__NB0704">#REF!</definedName>
    <definedName name="__NB0705" localSheetId="0">#REF!</definedName>
    <definedName name="__NB0705" localSheetId="1">#REF!</definedName>
    <definedName name="__NB0705" localSheetId="3">#REF!</definedName>
    <definedName name="__NB0705">#REF!</definedName>
    <definedName name="__NB0706" localSheetId="0">#REF!</definedName>
    <definedName name="__NB0706" localSheetId="1">#REF!</definedName>
    <definedName name="__NB0706" localSheetId="3">#REF!</definedName>
    <definedName name="__NB0706">#REF!</definedName>
    <definedName name="__NB0707" localSheetId="0">#REF!</definedName>
    <definedName name="__NB0707" localSheetId="1">#REF!</definedName>
    <definedName name="__NB0707" localSheetId="3">#REF!</definedName>
    <definedName name="__NB0707">#REF!</definedName>
    <definedName name="__NB0710" localSheetId="0">#REF!</definedName>
    <definedName name="__NB0710" localSheetId="1">#REF!</definedName>
    <definedName name="__NB0710" localSheetId="3">#REF!</definedName>
    <definedName name="__NB0710">#REF!</definedName>
    <definedName name="__NB0711" localSheetId="0">#REF!</definedName>
    <definedName name="__NB0711" localSheetId="1">#REF!</definedName>
    <definedName name="__NB0711" localSheetId="3">#REF!</definedName>
    <definedName name="__NB0711">#REF!</definedName>
    <definedName name="__NB0712" localSheetId="0">#REF!</definedName>
    <definedName name="__NB0712" localSheetId="1">#REF!</definedName>
    <definedName name="__NB0712" localSheetId="3">#REF!</definedName>
    <definedName name="__NB0712">#REF!</definedName>
    <definedName name="__NB0713" localSheetId="0">#REF!</definedName>
    <definedName name="__NB0713" localSheetId="1">#REF!</definedName>
    <definedName name="__NB0713" localSheetId="3">#REF!</definedName>
    <definedName name="__NB0713">#REF!</definedName>
    <definedName name="__NB0809" localSheetId="0">#REF!</definedName>
    <definedName name="__NB0809" localSheetId="1">#REF!</definedName>
    <definedName name="__NB0809" localSheetId="3">#REF!</definedName>
    <definedName name="__NB0809">#REF!</definedName>
    <definedName name="__NB1133" localSheetId="0">#REF!</definedName>
    <definedName name="__NB1133" localSheetId="1">#REF!</definedName>
    <definedName name="__NB1133" localSheetId="3">#REF!</definedName>
    <definedName name="__NB1133">#REF!</definedName>
    <definedName name="__NE0701" localSheetId="0">#REF!</definedName>
    <definedName name="__NE0701" localSheetId="1">#REF!</definedName>
    <definedName name="__NE0701" localSheetId="3">#REF!</definedName>
    <definedName name="__NE0701">#REF!</definedName>
    <definedName name="_bil11" localSheetId="4">'[4]sigla holding SP'!$U$2:$W$33</definedName>
    <definedName name="_bil11">'[5]sigla holding SP'!$U$2:$W$33</definedName>
    <definedName name="_Dec02">[2]SalaryData!$AV$11</definedName>
    <definedName name="_Dec03">[2]SalaryData!$BH$11</definedName>
    <definedName name="_xlnm._FilterDatabase" localSheetId="0" hidden="1">#REF!</definedName>
    <definedName name="_xlnm._FilterDatabase" localSheetId="1" hidden="1">#REF!</definedName>
    <definedName name="_xlnm._FilterDatabase" localSheetId="3" hidden="1">DB!$A$1:$XDW$3207</definedName>
    <definedName name="_xlnm._FilterDatabase" localSheetId="4" hidden="1">#REF!</definedName>
    <definedName name="_xlnm._FilterDatabase" hidden="1">#REF!</definedName>
    <definedName name="_hdg300608" localSheetId="4">'[6]sigla hdg 300908'!$A$1:$C$65</definedName>
    <definedName name="_hdg300608">'[7]sigla hdg 300908'!$A$1:$C$65</definedName>
    <definedName name="_INQ1" localSheetId="0">#REF!</definedName>
    <definedName name="_INQ1" localSheetId="1">#REF!</definedName>
    <definedName name="_INQ1" localSheetId="3">#REF!</definedName>
    <definedName name="_INQ1" localSheetId="4">#REF!</definedName>
    <definedName name="_INQ1">#REF!</definedName>
    <definedName name="_JAN02">[2]SalaryData!$AK$11</definedName>
    <definedName name="_Key1" localSheetId="0" hidden="1">[8]IMM!#REF!</definedName>
    <definedName name="_Key1" localSheetId="1" hidden="1">[8]IMM!#REF!</definedName>
    <definedName name="_Key1" localSheetId="4" hidden="1">[9]IMM!#REF!</definedName>
    <definedName name="_Key1" hidden="1">[8]IMM!#REF!</definedName>
    <definedName name="_Key2" localSheetId="0" hidden="1">[8]IMM!#REF!</definedName>
    <definedName name="_Key2" localSheetId="1" hidden="1">[8]IMM!#REF!</definedName>
    <definedName name="_Key2" localSheetId="4" hidden="1">[9]IMM!#REF!</definedName>
    <definedName name="_Key2" hidden="1">[8]IMM!#REF!</definedName>
    <definedName name="_NB0202" localSheetId="0">#REF!</definedName>
    <definedName name="_NB0202" localSheetId="1">#REF!</definedName>
    <definedName name="_NB0202" localSheetId="3">#REF!</definedName>
    <definedName name="_NB0202" localSheetId="4">#REF!</definedName>
    <definedName name="_NB0202">#REF!</definedName>
    <definedName name="_NB0204" localSheetId="0">#REF!</definedName>
    <definedName name="_NB0204" localSheetId="1">#REF!</definedName>
    <definedName name="_NB0204" localSheetId="3">#REF!</definedName>
    <definedName name="_NB0204">#REF!</definedName>
    <definedName name="_NB0306" localSheetId="0">#REF!</definedName>
    <definedName name="_NB0306" localSheetId="1">#REF!</definedName>
    <definedName name="_NB0306" localSheetId="3">#REF!</definedName>
    <definedName name="_NB0306">#REF!</definedName>
    <definedName name="_NB0307" localSheetId="0">#REF!</definedName>
    <definedName name="_NB0307" localSheetId="1">#REF!</definedName>
    <definedName name="_NB0307" localSheetId="3">#REF!</definedName>
    <definedName name="_NB0307">#REF!</definedName>
    <definedName name="_NB0401" localSheetId="0">#REF!</definedName>
    <definedName name="_NB0401" localSheetId="1">#REF!</definedName>
    <definedName name="_NB0401" localSheetId="3">#REF!</definedName>
    <definedName name="_NB0401">#REF!</definedName>
    <definedName name="_NB0402" localSheetId="0">#REF!</definedName>
    <definedName name="_NB0402" localSheetId="1">#REF!</definedName>
    <definedName name="_NB0402" localSheetId="3">#REF!</definedName>
    <definedName name="_NB0402">#REF!</definedName>
    <definedName name="_NB0702" localSheetId="0">#REF!</definedName>
    <definedName name="_NB0702" localSheetId="1">#REF!</definedName>
    <definedName name="_NB0702" localSheetId="3">#REF!</definedName>
    <definedName name="_NB0702">#REF!</definedName>
    <definedName name="_NB0704" localSheetId="0">#REF!</definedName>
    <definedName name="_NB0704" localSheetId="1">#REF!</definedName>
    <definedName name="_NB0704" localSheetId="3">#REF!</definedName>
    <definedName name="_NB0704">#REF!</definedName>
    <definedName name="_NB0705" localSheetId="0">#REF!</definedName>
    <definedName name="_NB0705" localSheetId="1">#REF!</definedName>
    <definedName name="_NB0705" localSheetId="3">#REF!</definedName>
    <definedName name="_NB0705">#REF!</definedName>
    <definedName name="_NB0706" localSheetId="0">#REF!</definedName>
    <definedName name="_NB0706" localSheetId="1">#REF!</definedName>
    <definedName name="_NB0706" localSheetId="3">#REF!</definedName>
    <definedName name="_NB0706">#REF!</definedName>
    <definedName name="_NB0707" localSheetId="0">#REF!</definedName>
    <definedName name="_NB0707" localSheetId="1">#REF!</definedName>
    <definedName name="_NB0707" localSheetId="3">#REF!</definedName>
    <definedName name="_NB0707">#REF!</definedName>
    <definedName name="_NB0710" localSheetId="0">#REF!</definedName>
    <definedName name="_NB0710" localSheetId="1">#REF!</definedName>
    <definedName name="_NB0710" localSheetId="3">#REF!</definedName>
    <definedName name="_NB0710">#REF!</definedName>
    <definedName name="_NB0711" localSheetId="0">#REF!</definedName>
    <definedName name="_NB0711" localSheetId="1">#REF!</definedName>
    <definedName name="_NB0711" localSheetId="3">#REF!</definedName>
    <definedName name="_NB0711">#REF!</definedName>
    <definedName name="_NB0712" localSheetId="0">#REF!</definedName>
    <definedName name="_NB0712" localSheetId="1">#REF!</definedName>
    <definedName name="_NB0712" localSheetId="3">#REF!</definedName>
    <definedName name="_NB0712">#REF!</definedName>
    <definedName name="_NB0713" localSheetId="0">#REF!</definedName>
    <definedName name="_NB0713" localSheetId="1">#REF!</definedName>
    <definedName name="_NB0713" localSheetId="3">#REF!</definedName>
    <definedName name="_NB0713">#REF!</definedName>
    <definedName name="_NB0809" localSheetId="0">#REF!</definedName>
    <definedName name="_NB0809" localSheetId="1">#REF!</definedName>
    <definedName name="_NB0809" localSheetId="3">#REF!</definedName>
    <definedName name="_NB0809">#REF!</definedName>
    <definedName name="_NB1133" localSheetId="0">#REF!</definedName>
    <definedName name="_NB1133" localSheetId="1">#REF!</definedName>
    <definedName name="_NB1133" localSheetId="3">#REF!</definedName>
    <definedName name="_NB1133">#REF!</definedName>
    <definedName name="_NE0701" localSheetId="0">#REF!</definedName>
    <definedName name="_NE0701" localSheetId="1">#REF!</definedName>
    <definedName name="_NE0701" localSheetId="3">#REF!</definedName>
    <definedName name="_NE0701">#REF!</definedName>
    <definedName name="_nov07" localSheetId="4">'[4]SIGLA SRL CE'!$S$2:$Z$167</definedName>
    <definedName name="_nov07">'[5]SIGLA SRL CE'!$S$2:$Z$167</definedName>
    <definedName name="_Order1" hidden="1">0</definedName>
    <definedName name="_Order2" hidden="1">255</definedName>
    <definedName name="_prova" localSheetId="0" hidden="1">[8]IMM!#REF!</definedName>
    <definedName name="_prova" localSheetId="1" hidden="1">[8]IMM!#REF!</definedName>
    <definedName name="_prova" localSheetId="4" hidden="1">[8]IMM!#REF!</definedName>
    <definedName name="_prova" hidden="1">[8]IMM!#REF!</definedName>
    <definedName name="_sem99" localSheetId="0">#REF!,#REF!</definedName>
    <definedName name="_sem99" localSheetId="1">#REF!,#REF!</definedName>
    <definedName name="_sem99" localSheetId="3">#REF!,#REF!</definedName>
    <definedName name="_sem99" localSheetId="4">#REF!,#REF!</definedName>
    <definedName name="_sem99">#REF!,#REF!</definedName>
    <definedName name="_Sort" localSheetId="0" hidden="1">#REF!</definedName>
    <definedName name="_Sort" localSheetId="1" hidden="1">#REF!</definedName>
    <definedName name="_Sort" localSheetId="3" hidden="1">#REF!</definedName>
    <definedName name="_Sort" localSheetId="4" hidden="1">#REF!</definedName>
    <definedName name="_Sort" hidden="1">#REF!</definedName>
    <definedName name="_Table1_In1" localSheetId="0" hidden="1">'[3]#REF'!#REF!</definedName>
    <definedName name="_Table1_In1" localSheetId="1" hidden="1">'[3]#REF'!#REF!</definedName>
    <definedName name="_Table1_In1" localSheetId="3" hidden="1">'[3]#REF'!#REF!</definedName>
    <definedName name="_Table1_In1" localSheetId="4" hidden="1">'[3]#REF'!#REF!</definedName>
    <definedName name="_Table1_In1" hidden="1">'[3]#REF'!#REF!</definedName>
    <definedName name="_Table1_Out" hidden="1">'[3]#REF'!$Q$47:$R$52</definedName>
    <definedName name="_Table2_In1" localSheetId="0" hidden="1">'[3]#REF'!#REF!</definedName>
    <definedName name="_Table2_In1" localSheetId="1" hidden="1">'[3]#REF'!#REF!</definedName>
    <definedName name="_Table2_In1" localSheetId="4" hidden="1">'[3]#REF'!#REF!</definedName>
    <definedName name="_Table2_In1" hidden="1">'[3]#REF'!#REF!</definedName>
    <definedName name="_Table2_In2" hidden="1">'[3]#REF'!$M$14</definedName>
    <definedName name="_Table2_Out" hidden="1">'[3]#REF'!$C$11:$I$22</definedName>
    <definedName name="_tan300608" localSheetId="4">'[6]tantira 300908'!$A$1:$C$150</definedName>
    <definedName name="_tan300608">'[7]tantira 300908'!$A$1:$C$150</definedName>
    <definedName name="a" localSheetId="0">[1]SINTESI!#REF!</definedName>
    <definedName name="a" localSheetId="1">[1]SINTESI!#REF!</definedName>
    <definedName name="a" localSheetId="4">[1]SINTESI!#REF!</definedName>
    <definedName name="a">[1]SINTESI!#REF!</definedName>
    <definedName name="aa">[10]fORMULAE!$BG$7</definedName>
    <definedName name="AAA">"V2001-12-31"</definedName>
    <definedName name="aaaa">37242.7523958333</definedName>
    <definedName name="aaaaa">0.000590277777519077</definedName>
    <definedName name="ab">[10]fORMULAE!$CI$7</definedName>
    <definedName name="ABILA1C" localSheetId="0">#REF!</definedName>
    <definedName name="ABILA1C" localSheetId="1">#REF!</definedName>
    <definedName name="ABILA1C" localSheetId="3">#REF!</definedName>
    <definedName name="ABILA1C" localSheetId="4">#REF!</definedName>
    <definedName name="ABILA1C">#REF!</definedName>
    <definedName name="ABILA2C" localSheetId="0">#REF!</definedName>
    <definedName name="ABILA2C" localSheetId="1">#REF!</definedName>
    <definedName name="ABILA2C" localSheetId="3">#REF!</definedName>
    <definedName name="ABILA2C">#REF!</definedName>
    <definedName name="ABILA3C" localSheetId="0">#REF!</definedName>
    <definedName name="ABILA3C" localSheetId="1">#REF!</definedName>
    <definedName name="ABILA3C" localSheetId="3">#REF!</definedName>
    <definedName name="ABILA3C">#REF!</definedName>
    <definedName name="ABILA4C" localSheetId="0">#REF!</definedName>
    <definedName name="ABILA4C" localSheetId="1">#REF!</definedName>
    <definedName name="ABILA4C" localSheetId="3">#REF!</definedName>
    <definedName name="ABILA4C">#REF!</definedName>
    <definedName name="ac">[10]fORMULAE!$BU$7</definedName>
    <definedName name="acc">'[11]11-YTD_MANAG'!$AC$4</definedName>
    <definedName name="acc_ALTRO">[12]Altre!$B$65:$O$69</definedName>
    <definedName name="acc_AMM">[12]Ammin!$B$71:$O$78</definedName>
    <definedName name="acc_DG">[12]DG!$B$80:$O$87</definedName>
    <definedName name="acc_HR">[12]HR!$B$62:$O$69</definedName>
    <definedName name="acc_LEG">[12]Legale!$B$55:$O$59</definedName>
    <definedName name="acc_MKT">[12]MKT!$B$75:$O$84</definedName>
    <definedName name="acc_RISK">[12]Risk!$B$31:$O$36</definedName>
    <definedName name="acc_TESO">[12]Tesoreria!$B$57:$O$61</definedName>
    <definedName name="acconto">'[13]dati generali'!$B$2</definedName>
    <definedName name="ad">[10]fORMULAE!$CW$7</definedName>
    <definedName name="ADDANNO" localSheetId="0">#REF!</definedName>
    <definedName name="ADDANNO" localSheetId="1">#REF!</definedName>
    <definedName name="ADDANNO" localSheetId="3">#REF!</definedName>
    <definedName name="ADDANNO" localSheetId="4">#REF!</definedName>
    <definedName name="ADDANNO">#REF!</definedName>
    <definedName name="ADDMESE" localSheetId="0">#REF!</definedName>
    <definedName name="ADDMESE" localSheetId="1">#REF!</definedName>
    <definedName name="ADDMESE" localSheetId="3">#REF!</definedName>
    <definedName name="ADDMESE">#REF!</definedName>
    <definedName name="af">[10]fORMULAE!$O$7</definedName>
    <definedName name="ai">[10]fORMULAE!$DK$7</definedName>
    <definedName name="ak">[10]fORMULAE!$AC$7</definedName>
    <definedName name="al">[10]fORMULAE!$A$7</definedName>
    <definedName name="ALMUTUA" localSheetId="0">#REF!</definedName>
    <definedName name="ALMUTUA" localSheetId="1">#REF!</definedName>
    <definedName name="ALMUTUA" localSheetId="3">#REF!</definedName>
    <definedName name="ALMUTUA" localSheetId="4">#REF!</definedName>
    <definedName name="ALMUTUA">#REF!</definedName>
    <definedName name="ALTRI" localSheetId="0">#REF!</definedName>
    <definedName name="ALTRI" localSheetId="1">#REF!</definedName>
    <definedName name="ALTRI" localSheetId="3">#REF!</definedName>
    <definedName name="ALTRI">#REF!</definedName>
    <definedName name="ALTRIFAM" localSheetId="0">#REF!</definedName>
    <definedName name="ALTRIFAM" localSheetId="1">#REF!</definedName>
    <definedName name="ALTRIFAM" localSheetId="3">#REF!</definedName>
    <definedName name="ALTRIFAM">#REF!</definedName>
    <definedName name="ammortamenti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ammortamenti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ammortamenti" localSheetId="4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ammortamenti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Andrew___Data">'[14]Original Andrew___Data'!$B$6:$N$507</definedName>
    <definedName name="ANNO">[15]macro!$D$13</definedName>
    <definedName name="ANNUO" localSheetId="0">#REF!</definedName>
    <definedName name="ANNUO" localSheetId="1">#REF!</definedName>
    <definedName name="ANNUO" localSheetId="3">#REF!</definedName>
    <definedName name="ANNUO" localSheetId="4">#REF!</definedName>
    <definedName name="ANNUO">#REF!</definedName>
    <definedName name="anscount" hidden="1">1</definedName>
    <definedName name="APN">'[16]13-USA'!$AF$4</definedName>
    <definedName name="APPRENDISTA">'[17]DATI PER CALCOLO'!$D$4</definedName>
    <definedName name="AREA_COS_LAC_GOG">[18]dettaglio!$B$190:$AF$293</definedName>
    <definedName name="_xlnm.Print_Area" localSheetId="3">DB!$A$1:$H$227</definedName>
    <definedName name="AREALIMONI">[18]dettaglio!$B$4:$AF$96</definedName>
    <definedName name="AREAPEG">[18]dettaglio!$B$99:$AF$186</definedName>
    <definedName name="aRIEPILOGO">[18]dettaglio!$B$313:$AE$381</definedName>
    <definedName name="ASDS">37116.7668121528</definedName>
    <definedName name="B" localSheetId="0">#REF!</definedName>
    <definedName name="B" localSheetId="1">#REF!</definedName>
    <definedName name="B" localSheetId="3">#REF!</definedName>
    <definedName name="B" localSheetId="4">#REF!</definedName>
    <definedName name="B">#REF!</definedName>
    <definedName name="BB">"VGROUP"</definedName>
    <definedName name="bbb">37358.8097222222</definedName>
    <definedName name="BDG">[18]dettaglio!$DO$85</definedName>
    <definedName name="BIL" localSheetId="4">'[19]30_11_07'!$B$1:$D$244</definedName>
    <definedName name="BIL">'[20]30_11_07'!$B$1:$D$244</definedName>
    <definedName name="bila" localSheetId="4">[21]Foglio1!$A$1:$E$280</definedName>
    <definedName name="bila">[22]Foglio1!$A$1:$E$280</definedName>
    <definedName name="Branche1" localSheetId="0">#REF!</definedName>
    <definedName name="Branche1" localSheetId="1">#REF!</definedName>
    <definedName name="Branche1" localSheetId="3">#REF!</definedName>
    <definedName name="Branche1" localSheetId="4">#REF!</definedName>
    <definedName name="Branche1">#REF!</definedName>
    <definedName name="Branche2" localSheetId="0">#REF!</definedName>
    <definedName name="Branche2" localSheetId="1">#REF!</definedName>
    <definedName name="Branche2" localSheetId="3">#REF!</definedName>
    <definedName name="Branche2">#REF!</definedName>
    <definedName name="Branche3" localSheetId="0">#REF!</definedName>
    <definedName name="Branche3" localSheetId="1">#REF!</definedName>
    <definedName name="Branche3" localSheetId="3">#REF!</definedName>
    <definedName name="Branche3">#REF!</definedName>
    <definedName name="CAB">[23]DATI9701!$L$3:$N$43</definedName>
    <definedName name="calcolo" localSheetId="0">#REF!</definedName>
    <definedName name="calcolo" localSheetId="1">#REF!</definedName>
    <definedName name="calcolo" localSheetId="3">#REF!</definedName>
    <definedName name="calcolo" localSheetId="4">#REF!</definedName>
    <definedName name="calcolo">#REF!</definedName>
    <definedName name="CarAllowance">[2]SalaryData!$GA$10</definedName>
    <definedName name="cassamutua" localSheetId="0">#REF!</definedName>
    <definedName name="cassamutua" localSheetId="1">#REF!</definedName>
    <definedName name="cassamutua" localSheetId="3">#REF!</definedName>
    <definedName name="cassamutua" localSheetId="4">#REF!</definedName>
    <definedName name="cassamutua">#REF!</definedName>
    <definedName name="cazzo" localSheetId="1" hidden="1">{#N/A,#N/A,FALSE,"Valuation Assumptions";#N/A,#N/A,FALSE,"Summary";#N/A,#N/A,FALSE,"DCF";#N/A,#N/A,FALSE,"Valuation";#N/A,#N/A,FALSE,"WACC";#N/A,#N/A,FALSE,"UBVH";#N/A,#N/A,FALSE,"Free Cash Flow"}</definedName>
    <definedName name="cazzo" localSheetId="3" hidden="1">{#N/A,#N/A,FALSE,"Valuation Assumptions";#N/A,#N/A,FALSE,"Summary";#N/A,#N/A,FALSE,"DCF";#N/A,#N/A,FALSE,"Valuation";#N/A,#N/A,FALSE,"WACC";#N/A,#N/A,FALSE,"UBVH";#N/A,#N/A,FALSE,"Free Cash Flow"}</definedName>
    <definedName name="cazzo" localSheetId="4" hidden="1">{#N/A,#N/A,FALSE,"Valuation Assumptions";#N/A,#N/A,FALSE,"Summary";#N/A,#N/A,FALSE,"DCF";#N/A,#N/A,FALSE,"Valuation";#N/A,#N/A,FALSE,"WACC";#N/A,#N/A,FALSE,"UBVH";#N/A,#N/A,FALSE,"Free Cash Flow"}</definedName>
    <definedName name="cazzo" hidden="1">{#N/A,#N/A,FALSE,"Valuation Assumptions";#N/A,#N/A,FALSE,"Summary";#N/A,#N/A,FALSE,"DCF";#N/A,#N/A,FALSE,"Valuation";#N/A,#N/A,FALSE,"WACC";#N/A,#N/A,FALSE,"UBVH";#N/A,#N/A,FALSE,"Free Cash Flow"}</definedName>
    <definedName name="ccc">37209.5918189815</definedName>
    <definedName name="ccccc">0.000590277777519077</definedName>
    <definedName name="CE">[24]piano_conti311298!$K$2:$P$40</definedName>
    <definedName name="ce_pivot" localSheetId="0">#REF!</definedName>
    <definedName name="ce_pivot" localSheetId="1">#REF!</definedName>
    <definedName name="ce_pivot" localSheetId="3">#REF!</definedName>
    <definedName name="ce_pivot" localSheetId="4">#REF!</definedName>
    <definedName name="ce_pivot">#REF!</definedName>
    <definedName name="cepivot" localSheetId="0">#REF!</definedName>
    <definedName name="cepivot" localSheetId="1">#REF!</definedName>
    <definedName name="cepivot" localSheetId="3">#REF!</definedName>
    <definedName name="cepivot">#REF!</definedName>
    <definedName name="CERCA" localSheetId="0">#REF!</definedName>
    <definedName name="CERCA" localSheetId="1">#REF!</definedName>
    <definedName name="CERCA" localSheetId="3">#REF!</definedName>
    <definedName name="CERCA">#REF!</definedName>
    <definedName name="cerca_rr" localSheetId="0">#REF!</definedName>
    <definedName name="cerca_rr" localSheetId="1">#REF!</definedName>
    <definedName name="cerca_rr" localSheetId="3">#REF!</definedName>
    <definedName name="cerca_rr">#REF!</definedName>
    <definedName name="CI" localSheetId="0">#REF!</definedName>
    <definedName name="CI" localSheetId="1">#REF!</definedName>
    <definedName name="CI" localSheetId="3">#REF!</definedName>
    <definedName name="CI">#REF!</definedName>
    <definedName name="compet" localSheetId="0">#REF!</definedName>
    <definedName name="compet" localSheetId="1">#REF!</definedName>
    <definedName name="compet" localSheetId="3">#REF!</definedName>
    <definedName name="compet">#REF!</definedName>
    <definedName name="CONIUGE" localSheetId="0">#REF!</definedName>
    <definedName name="CONIUGE" localSheetId="1">#REF!</definedName>
    <definedName name="CONIUGE" localSheetId="3">#REF!</definedName>
    <definedName name="CONIUGE">#REF!</definedName>
    <definedName name="CONS04">[25]PARAM!$D$14</definedName>
    <definedName name="CONS05">[25]PARAM!$D$12</definedName>
    <definedName name="CONTROLLO" localSheetId="0">#REF!</definedName>
    <definedName name="CONTROLLO" localSheetId="1">#REF!</definedName>
    <definedName name="CONTROLLO" localSheetId="3">#REF!</definedName>
    <definedName name="CONTROLLO" localSheetId="4">#REF!</definedName>
    <definedName name="CONTROLLO">#REF!</definedName>
    <definedName name="controllo30695" localSheetId="0">#REF!</definedName>
    <definedName name="controllo30695" localSheetId="1">#REF!</definedName>
    <definedName name="controllo30695" localSheetId="3">#REF!</definedName>
    <definedName name="controllo30695">#REF!</definedName>
    <definedName name="controllo3112195" localSheetId="0">#REF!</definedName>
    <definedName name="controllo3112195" localSheetId="1">#REF!</definedName>
    <definedName name="controllo3112195" localSheetId="3">#REF!</definedName>
    <definedName name="controllo3112195">#REF!</definedName>
    <definedName name="COUNTRY">[26]DATI_MERCATO!$A$1</definedName>
    <definedName name="cred" localSheetId="1" hidden="1">{#N/A,#N/A,FALSE,"INPUTS";#N/A,#N/A,FALSE,"PROFORMA BSHEET";#N/A,#N/A,FALSE,"COMBINED";#N/A,#N/A,FALSE,"HIGH YIELD";#N/A,#N/A,FALSE,"COMB_GRAPHS"}</definedName>
    <definedName name="cred" localSheetId="3" hidden="1">{#N/A,#N/A,FALSE,"INPUTS";#N/A,#N/A,FALSE,"PROFORMA BSHEET";#N/A,#N/A,FALSE,"COMBINED";#N/A,#N/A,FALSE,"HIGH YIELD";#N/A,#N/A,FALSE,"COMB_GRAPHS"}</definedName>
    <definedName name="cred" localSheetId="4" hidden="1">{#N/A,#N/A,FALSE,"INPUTS";#N/A,#N/A,FALSE,"PROFORMA BSHEET";#N/A,#N/A,FALSE,"COMBINED";#N/A,#N/A,FALSE,"HIGH YIELD";#N/A,#N/A,FALSE,"COMB_GRAPHS"}</definedName>
    <definedName name="cred" hidden="1">{#N/A,#N/A,FALSE,"INPUTS";#N/A,#N/A,FALSE,"PROFORMA BSHEET";#N/A,#N/A,FALSE,"COMBINED";#N/A,#N/A,FALSE,"HIGH YIELD";#N/A,#N/A,FALSE,"COMB_GRAPHS"}</definedName>
    <definedName name="_xlnm.Criteria" localSheetId="0">#REF!</definedName>
    <definedName name="_xlnm.Criteria" localSheetId="1">#REF!</definedName>
    <definedName name="_xlnm.Criteria" localSheetId="3">#REF!</definedName>
    <definedName name="_xlnm.Criteria" localSheetId="4">#REF!</definedName>
    <definedName name="_xlnm.Criteria">#REF!</definedName>
    <definedName name="CTRAPPRENDISTI" localSheetId="0">#REF!</definedName>
    <definedName name="CTRAPPRENDISTI" localSheetId="1">#REF!</definedName>
    <definedName name="CTRAPPRENDISTI" localSheetId="3">#REF!</definedName>
    <definedName name="CTRAPPRENDISTI">#REF!</definedName>
    <definedName name="CTRRRCD" localSheetId="0">#REF!</definedName>
    <definedName name="CTRRRCD" localSheetId="1">#REF!</definedName>
    <definedName name="CTRRRCD" localSheetId="3">#REF!</definedName>
    <definedName name="CTRRRCD">#REF!</definedName>
    <definedName name="cvb">"V2002-05-31"</definedName>
    <definedName name="d" localSheetId="1" hidden="1">{#N/A,#N/A,FALSE,"Schedule A";#N/A,#N/A,FALSE,"Schedule B";#N/A,#N/A,FALSE,"Schedule C";#N/A,#N/A,FALSE,"Schedule D";#N/A,#N/A,FALSE,"Schedule E";#N/A,#N/A,FALSE,"Schedule 3";#N/A,#N/A,FALSE,"Schedule 3a"}</definedName>
    <definedName name="d" localSheetId="3" hidden="1">{#N/A,#N/A,FALSE,"Schedule A";#N/A,#N/A,FALSE,"Schedule B";#N/A,#N/A,FALSE,"Schedule C";#N/A,#N/A,FALSE,"Schedule D";#N/A,#N/A,FALSE,"Schedule E";#N/A,#N/A,FALSE,"Schedule 3";#N/A,#N/A,FALSE,"Schedule 3a"}</definedName>
    <definedName name="d" localSheetId="4" hidden="1">{#N/A,#N/A,FALSE,"Schedule A";#N/A,#N/A,FALSE,"Schedule B";#N/A,#N/A,FALSE,"Schedule C";#N/A,#N/A,FALSE,"Schedule D";#N/A,#N/A,FALSE,"Schedule E";#N/A,#N/A,FALSE,"Schedule 3";#N/A,#N/A,FALSE,"Schedule 3a"}</definedName>
    <definedName name="d" hidden="1">{#N/A,#N/A,FALSE,"Schedule A";#N/A,#N/A,FALSE,"Schedule B";#N/A,#N/A,FALSE,"Schedule C";#N/A,#N/A,FALSE,"Schedule D";#N/A,#N/A,FALSE,"Schedule E";#N/A,#N/A,FALSE,"Schedule 3";#N/A,#N/A,FALSE,"Schedule 3a"}</definedName>
    <definedName name="DATA_ULTIMO_AGGIORNAMENTO1">"Intestazione!R5C2"</definedName>
    <definedName name="_xlnm.Database" localSheetId="0">#REF!</definedName>
    <definedName name="_xlnm.Database" localSheetId="1">#REF!</definedName>
    <definedName name="_xlnm.Database" localSheetId="3">#REF!</definedName>
    <definedName name="_xlnm.Database" localSheetId="4">#REF!</definedName>
    <definedName name="_xlnm.Database">#REF!</definedName>
    <definedName name="DATABASE1" localSheetId="4">'[27]SP FINANZIARIA'!$A$1:$C$98</definedName>
    <definedName name="DATABASE1">'[28]SP FINANZIARIA'!$A$1:$C$98</definedName>
    <definedName name="Date_BegModel">[29]NamedVar!$B$1</definedName>
    <definedName name="DATI98" localSheetId="0">#REF!</definedName>
    <definedName name="DATI98" localSheetId="1">#REF!</definedName>
    <definedName name="DATI98" localSheetId="3">#REF!</definedName>
    <definedName name="DATI98" localSheetId="4">#REF!</definedName>
    <definedName name="DATI98">#REF!</definedName>
    <definedName name="DbElementi">[30]Database!$C$2:$T$2000</definedName>
    <definedName name="ddd">"V2001-10-31"</definedName>
    <definedName name="dddd">"V2001-11-30"</definedName>
    <definedName name="DEDPOLINF" localSheetId="0">#REF!</definedName>
    <definedName name="DEDPOLINF" localSheetId="1">#REF!</definedName>
    <definedName name="DEDPOLINF" localSheetId="3">#REF!</definedName>
    <definedName name="DEDPOLINF" localSheetId="4">#REF!</definedName>
    <definedName name="DEDPOLINF">#REF!</definedName>
    <definedName name="DESCRIZIONE1">"Intestazione!R4C2"</definedName>
    <definedName name="DETRLAVDIP" localSheetId="0">#REF!</definedName>
    <definedName name="DETRLAVDIP" localSheetId="1">#REF!</definedName>
    <definedName name="DETRLAVDIP" localSheetId="3">#REF!</definedName>
    <definedName name="DETRLAVDIP" localSheetId="4">#REF!</definedName>
    <definedName name="DETRLAVDIP">#REF!</definedName>
    <definedName name="DETRONERI" localSheetId="0">#REF!</definedName>
    <definedName name="DETRONERI" localSheetId="1">#REF!</definedName>
    <definedName name="DETRONERI" localSheetId="3">#REF!</definedName>
    <definedName name="DETRONERI">#REF!</definedName>
    <definedName name="dfv">0.00366898148058681</definedName>
    <definedName name="DI" localSheetId="0">#REF!</definedName>
    <definedName name="DI" localSheetId="1">#REF!</definedName>
    <definedName name="DI" localSheetId="3">#REF!</definedName>
    <definedName name="DI" localSheetId="4">#REF!</definedName>
    <definedName name="DI">#REF!</definedName>
    <definedName name="DIFAZI" localSheetId="0">#REF!</definedName>
    <definedName name="DIFAZI" localSheetId="1">#REF!</definedName>
    <definedName name="DIFAZI" localSheetId="3">#REF!</definedName>
    <definedName name="DIFAZI">#REF!</definedName>
    <definedName name="DIFDIP" localSheetId="0">#REF!</definedName>
    <definedName name="DIFDIP" localSheetId="1">#REF!</definedName>
    <definedName name="DIFDIP" localSheetId="3">#REF!</definedName>
    <definedName name="DIFDIP">#REF!</definedName>
    <definedName name="DIFFIP" localSheetId="0">#REF!</definedName>
    <definedName name="DIFFIP" localSheetId="1">#REF!</definedName>
    <definedName name="DIFFIP" localSheetId="3">#REF!</definedName>
    <definedName name="DIFFIP">#REF!</definedName>
    <definedName name="dssd" localSheetId="0">#REF!</definedName>
    <definedName name="dssd" localSheetId="1">#REF!</definedName>
    <definedName name="dssd" localSheetId="3">#REF!</definedName>
    <definedName name="dssd">#REF!</definedName>
    <definedName name="EC_cfr" localSheetId="0">#REF!</definedName>
    <definedName name="EC_cfr" localSheetId="1">#REF!</definedName>
    <definedName name="EC_cfr" localSheetId="3">#REF!</definedName>
    <definedName name="EC_cfr">#REF!</definedName>
    <definedName name="edc">0.00554398148233304</definedName>
    <definedName name="edf">"V2002-04-30"</definedName>
    <definedName name="ee">0.000590277777519077</definedName>
    <definedName name="eee">"V2001-12-31"</definedName>
    <definedName name="eeee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eeee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eeee" localSheetId="4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eeee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eeeee">37242.7523958333</definedName>
    <definedName name="erd">0.00554398148233304</definedName>
    <definedName name="ERRORE" localSheetId="0">#REF!</definedName>
    <definedName name="ERRORE" localSheetId="1">#REF!</definedName>
    <definedName name="ERRORE" localSheetId="3">#REF!</definedName>
    <definedName name="ERRORE" localSheetId="4">#REF!</definedName>
    <definedName name="ERRORE">#REF!</definedName>
    <definedName name="ERT">37391.4894097222</definedName>
    <definedName name="ES_cfr" localSheetId="0">#REF!</definedName>
    <definedName name="ES_cfr" localSheetId="1">#REF!</definedName>
    <definedName name="ES_cfr" localSheetId="3">#REF!</definedName>
    <definedName name="ES_cfr" localSheetId="4">#REF!</definedName>
    <definedName name="ES_cfr">#REF!</definedName>
    <definedName name="eur">[31]Overheads!$B$17</definedName>
    <definedName name="EURO">'[13]dati generali'!$B$1</definedName>
    <definedName name="f" localSheetId="0">#REF!</definedName>
    <definedName name="f" localSheetId="1">#REF!</definedName>
    <definedName name="f" localSheetId="3">#REF!</definedName>
    <definedName name="f" localSheetId="4">#REF!</definedName>
    <definedName name="f">#REF!</definedName>
    <definedName name="FAPDIP" localSheetId="0">#REF!</definedName>
    <definedName name="FAPDIP" localSheetId="1">#REF!</definedName>
    <definedName name="FAPDIP" localSheetId="3">#REF!</definedName>
    <definedName name="FAPDIP">#REF!</definedName>
    <definedName name="fff">"V2001-10-31"</definedName>
    <definedName name="ffff">37242.7523958333</definedName>
    <definedName name="ffffffffffffff">37242.7523958333</definedName>
    <definedName name="fgb">0.00190972221753327</definedName>
    <definedName name="fi" localSheetId="0">#REF!</definedName>
    <definedName name="fi" localSheetId="1">#REF!</definedName>
    <definedName name="fi" localSheetId="3">#REF!</definedName>
    <definedName name="fi" localSheetId="4">#REF!</definedName>
    <definedName name="fi">#REF!</definedName>
    <definedName name="FICSRR" localSheetId="0">#REF!</definedName>
    <definedName name="FICSRR" localSheetId="1">#REF!</definedName>
    <definedName name="FICSRR" localSheetId="3">#REF!</definedName>
    <definedName name="FICSRR">#REF!</definedName>
    <definedName name="FIGLI" localSheetId="0">#REF!</definedName>
    <definedName name="FIGLI" localSheetId="1">#REF!</definedName>
    <definedName name="FIGLI" localSheetId="3">#REF!</definedName>
    <definedName name="FIGLI">#REF!</definedName>
    <definedName name="fina300608" localSheetId="4">'[6]sigla fin 300908'!$A$1:$C$165</definedName>
    <definedName name="fina300608">'[7]sigla fin 300908'!$A$1:$C$165</definedName>
    <definedName name="FORECAST" localSheetId="4">'[32]SP FINANZIARIA'!$A$1:$C$132</definedName>
    <definedName name="FORLAV" localSheetId="0">#REF!</definedName>
    <definedName name="FORLAV" localSheetId="1">#REF!</definedName>
    <definedName name="FORLAV" localSheetId="3">#REF!</definedName>
    <definedName name="FORLAV" localSheetId="4">#REF!</definedName>
    <definedName name="FORLAV">#REF!</definedName>
    <definedName name="FSC" localSheetId="4">[33]Foglio2!$A$1:$A$3</definedName>
    <definedName name="FSC">[34]Foglio2!$A$1:$A$3</definedName>
    <definedName name="ftebasic">[10]fORMULAE!$AS$7</definedName>
    <definedName name="Funding_date" localSheetId="0">#REF!</definedName>
    <definedName name="Funding_date" localSheetId="1">#REF!</definedName>
    <definedName name="Funding_date" localSheetId="3">#REF!</definedName>
    <definedName name="Funding_date" localSheetId="4">#REF!</definedName>
    <definedName name="Funding_date">#REF!</definedName>
    <definedName name="FX">[35]schede!$K$40:$L$42</definedName>
    <definedName name="garanzie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garanzie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garanzie" localSheetId="4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garanzie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gargre" localSheetId="1" hidden="1">{#N/A,#N/A,FALSE,"Valuation Assumptions";#N/A,#N/A,FALSE,"Summary";#N/A,#N/A,FALSE,"DCF";#N/A,#N/A,FALSE,"Valuation";#N/A,#N/A,FALSE,"WACC";#N/A,#N/A,FALSE,"UBVH";#N/A,#N/A,FALSE,"Free Cash Flow"}</definedName>
    <definedName name="gargre" localSheetId="3" hidden="1">{#N/A,#N/A,FALSE,"Valuation Assumptions";#N/A,#N/A,FALSE,"Summary";#N/A,#N/A,FALSE,"DCF";#N/A,#N/A,FALSE,"Valuation";#N/A,#N/A,FALSE,"WACC";#N/A,#N/A,FALSE,"UBVH";#N/A,#N/A,FALSE,"Free Cash Flow"}</definedName>
    <definedName name="gargre" localSheetId="4" hidden="1">{#N/A,#N/A,FALSE,"Valuation Assumptions";#N/A,#N/A,FALSE,"Summary";#N/A,#N/A,FALSE,"DCF";#N/A,#N/A,FALSE,"Valuation";#N/A,#N/A,FALSE,"WACC";#N/A,#N/A,FALSE,"UBVH";#N/A,#N/A,FALSE,"Free Cash Flow"}</definedName>
    <definedName name="gargre" hidden="1">{#N/A,#N/A,FALSE,"Valuation Assumptions";#N/A,#N/A,FALSE,"Summary";#N/A,#N/A,FALSE,"DCF";#N/A,#N/A,FALSE,"Valuation";#N/A,#N/A,FALSE,"WACC";#N/A,#N/A,FALSE,"UBVH";#N/A,#N/A,FALSE,"Free Cash Flow"}</definedName>
    <definedName name="GESCALDIP" localSheetId="0">#REF!</definedName>
    <definedName name="GESCALDIP" localSheetId="1">#REF!</definedName>
    <definedName name="GESCALDIP" localSheetId="3">#REF!</definedName>
    <definedName name="GESCALDIP" localSheetId="4">#REF!</definedName>
    <definedName name="GESCALDIP">#REF!</definedName>
    <definedName name="ggg">0.0000901620369404554</definedName>
    <definedName name="ggwwwg">'[16]13-USA'!$AF$4</definedName>
    <definedName name="ghj">"V2002-08-31"</definedName>
    <definedName name="GIU" localSheetId="0">#REF!</definedName>
    <definedName name="GIU" localSheetId="1">#REF!</definedName>
    <definedName name="GIU" localSheetId="3">#REF!</definedName>
    <definedName name="GIU" localSheetId="4">#REF!</definedName>
    <definedName name="GIU">#REF!</definedName>
    <definedName name="GVS">0.00366898148058681</definedName>
    <definedName name="h" localSheetId="0">#REF!</definedName>
    <definedName name="h" localSheetId="1">#REF!</definedName>
    <definedName name="h" localSheetId="3">#REF!</definedName>
    <definedName name="h" localSheetId="4">#REF!</definedName>
    <definedName name="h">#REF!</definedName>
    <definedName name="hh" localSheetId="0">#REF!</definedName>
    <definedName name="hh" localSheetId="1">#REF!</definedName>
    <definedName name="hh" localSheetId="3">#REF!</definedName>
    <definedName name="hh">#REF!</definedName>
    <definedName name="HHH">37331.6600810185</definedName>
    <definedName name="HHHHH">"V2002-02-28"</definedName>
    <definedName name="hjjj" localSheetId="3">#N/A</definedName>
    <definedName name="hjjj">#N/A</definedName>
    <definedName name="HJK">37391.4894097222</definedName>
    <definedName name="hjmn">"VGROUP"</definedName>
    <definedName name="HPI" localSheetId="1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HPI" localSheetId="3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HPI" localSheetId="4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HPI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ic">#N/A</definedName>
    <definedName name="IDCOS">[18]elabora!$B$10</definedName>
    <definedName name="IDGOG">[18]elabora!$B$12</definedName>
    <definedName name="IDLAC">[18]elabora!$B$11</definedName>
    <definedName name="IDLIM">[18]elabora!$B$8</definedName>
    <definedName name="IDPEG">[18]elabora!$B$9</definedName>
    <definedName name="III">0.000671296293148771</definedName>
    <definedName name="IIItrim" localSheetId="0">#REF!</definedName>
    <definedName name="IIItrim" localSheetId="1">#REF!</definedName>
    <definedName name="IIItrim" localSheetId="3">#REF!</definedName>
    <definedName name="IIItrim" localSheetId="4">#REF!</definedName>
    <definedName name="IIItrim">#REF!</definedName>
    <definedName name="IITRIM" localSheetId="0">#REF!</definedName>
    <definedName name="IITRIM" localSheetId="1">#REF!</definedName>
    <definedName name="IITRIM" localSheetId="3">#REF!</definedName>
    <definedName name="IITRIM">#REF!</definedName>
    <definedName name="imm" localSheetId="0">[1]SINTESI!#REF!</definedName>
    <definedName name="imm" localSheetId="1">[1]SINTESI!#REF!</definedName>
    <definedName name="imm" localSheetId="4">[1]SINTESI!#REF!</definedName>
    <definedName name="imm">[1]SINTESI!#REF!</definedName>
    <definedName name="IMPONIBILEINAIL" localSheetId="0">#REF!</definedName>
    <definedName name="IMPONIBILEINAIL" localSheetId="1">#REF!</definedName>
    <definedName name="IMPONIBILEINAIL" localSheetId="3">#REF!</definedName>
    <definedName name="IMPONIBILEINAIL" localSheetId="4">#REF!</definedName>
    <definedName name="IMPONIBILEINAIL">#REF!</definedName>
    <definedName name="IMPORTOULTSCATTO" localSheetId="0">#REF!</definedName>
    <definedName name="IMPORTOULTSCATTO" localSheetId="1">#REF!</definedName>
    <definedName name="IMPORTOULTSCATTO" localSheetId="3">#REF!</definedName>
    <definedName name="IMPORTOULTSCATTO">#REF!</definedName>
    <definedName name="IMPPART" localSheetId="0">#REF!</definedName>
    <definedName name="IMPPART" localSheetId="1">#REF!</definedName>
    <definedName name="IMPPART" localSheetId="3">#REF!</definedName>
    <definedName name="IMPPART">#REF!</definedName>
    <definedName name="IMPPREV01" localSheetId="0">#REF!</definedName>
    <definedName name="IMPPREV01" localSheetId="1">#REF!</definedName>
    <definedName name="IMPPREV01" localSheetId="3">#REF!</definedName>
    <definedName name="IMPPREV01">#REF!</definedName>
    <definedName name="IND_cfr" localSheetId="0">#REF!</definedName>
    <definedName name="IND_cfr" localSheetId="1">#REF!</definedName>
    <definedName name="IND_cfr" localSheetId="3">#REF!</definedName>
    <definedName name="IND_cfr">#REF!</definedName>
    <definedName name="INPSFIPAZ" localSheetId="0">#REF!</definedName>
    <definedName name="INPSFIPAZ" localSheetId="1">#REF!</definedName>
    <definedName name="INPSFIPAZ" localSheetId="3">#REF!</definedName>
    <definedName name="INPSFIPAZ">#REF!</definedName>
    <definedName name="INPSMUTUA" localSheetId="0">#REF!</definedName>
    <definedName name="INPSMUTUA" localSheetId="1">#REF!</definedName>
    <definedName name="INPSMUTUA" localSheetId="3">#REF!</definedName>
    <definedName name="INPSMUTUA">#REF!</definedName>
    <definedName name="INQUADRAMENTO" localSheetId="0">#REF!</definedName>
    <definedName name="INQUADRAMENTO" localSheetId="1">#REF!</definedName>
    <definedName name="INQUADRAMENTO" localSheetId="3">#REF!</definedName>
    <definedName name="INQUADRAMENTO">#REF!</definedName>
    <definedName name="INQUADRAMENTO1" localSheetId="0">#REF!</definedName>
    <definedName name="INQUADRAMENTO1" localSheetId="1">#REF!</definedName>
    <definedName name="INQUADRAMENTO1" localSheetId="3">#REF!</definedName>
    <definedName name="INQUADRAMENTO1">#REF!</definedName>
    <definedName name="Insert_Cosulich">[18]dettaglio!$CU$197</definedName>
    <definedName name="INVCD" localSheetId="0">#REF!</definedName>
    <definedName name="INVCD" localSheetId="1">#REF!</definedName>
    <definedName name="INVCD" localSheetId="3">#REF!</definedName>
    <definedName name="INVCD" localSheetId="4">#REF!</definedName>
    <definedName name="INVCD">#REF!</definedName>
    <definedName name="IRAP" localSheetId="0">#REF!</definedName>
    <definedName name="IRAP" localSheetId="1">#REF!</definedName>
    <definedName name="IRAP" localSheetId="3">#REF!</definedName>
    <definedName name="IRAP">#REF!</definedName>
    <definedName name="IRSAL30697" localSheetId="0">'[36]311298'!#REF!</definedName>
    <definedName name="IRSAL30697" localSheetId="1">'[36]311298'!#REF!</definedName>
    <definedName name="IRSAL30697" localSheetId="4">'[36]311298'!#REF!</definedName>
    <definedName name="IRSAL30697">'[36]311298'!#REF!</definedName>
    <definedName name="Isemestre" localSheetId="0">#REF!</definedName>
    <definedName name="Isemestre" localSheetId="1">#REF!</definedName>
    <definedName name="Isemestre" localSheetId="3">#REF!</definedName>
    <definedName name="Isemestre" localSheetId="4">#REF!</definedName>
    <definedName name="Isemestre">#REF!</definedName>
    <definedName name="itrim" localSheetId="0">#REF!</definedName>
    <definedName name="itrim" localSheetId="1">#REF!</definedName>
    <definedName name="itrim" localSheetId="3">#REF!</definedName>
    <definedName name="itrim">#REF!</definedName>
    <definedName name="JHG">0.00210648147913162</definedName>
    <definedName name="LLL">0.000325925924698822</definedName>
    <definedName name="lug" localSheetId="0">#REF!</definedName>
    <definedName name="lug" localSheetId="1">#REF!</definedName>
    <definedName name="lug" localSheetId="3">#REF!</definedName>
    <definedName name="lug" localSheetId="4">#REF!</definedName>
    <definedName name="lug">#REF!</definedName>
    <definedName name="m" localSheetId="3">#N/A</definedName>
    <definedName name="m">#N/A</definedName>
    <definedName name="Macro1" localSheetId="3">#N/A</definedName>
    <definedName name="Macro1">#N/A</definedName>
    <definedName name="Macro3" localSheetId="3">#N/A</definedName>
    <definedName name="Macro3">#N/A</definedName>
    <definedName name="Macro4" localSheetId="3">#N/A</definedName>
    <definedName name="Macro4">#N/A</definedName>
    <definedName name="Macro5" localSheetId="3">#N/A</definedName>
    <definedName name="Macro5">#N/A</definedName>
    <definedName name="MACROX" localSheetId="3">#N/A</definedName>
    <definedName name="MACROX">#N/A</definedName>
    <definedName name="MASTRO" localSheetId="0">#REF!</definedName>
    <definedName name="MASTRO" localSheetId="1">#REF!</definedName>
    <definedName name="MASTRO" localSheetId="3">#REF!</definedName>
    <definedName name="MASTRO" localSheetId="4">#REF!</definedName>
    <definedName name="MASTRO">#REF!</definedName>
    <definedName name="MENSILE" localSheetId="0">#REF!</definedName>
    <definedName name="MENSILE" localSheetId="1">#REF!</definedName>
    <definedName name="MENSILE" localSheetId="3">#REF!</definedName>
    <definedName name="MENSILE">#REF!</definedName>
    <definedName name="mese">[15]macro!$C$13</definedName>
    <definedName name="MMM" localSheetId="3">#N/A</definedName>
    <definedName name="MMM">#N/A</definedName>
    <definedName name="mnm" localSheetId="0">#REF!</definedName>
    <definedName name="mnm" localSheetId="1">#REF!</definedName>
    <definedName name="mnm" localSheetId="3">#REF!</definedName>
    <definedName name="mnm" localSheetId="4">#REF!</definedName>
    <definedName name="mnm">#REF!</definedName>
    <definedName name="MonthEnd" localSheetId="4">[37]MOI!$A$3:$IV$3</definedName>
    <definedName name="MonthEnd">[38]MOI!$A$3:$IV$3</definedName>
    <definedName name="NB0101A" localSheetId="0">#REF!</definedName>
    <definedName name="NB0101A" localSheetId="1">#REF!</definedName>
    <definedName name="NB0101A" localSheetId="3">#REF!</definedName>
    <definedName name="NB0101A" localSheetId="4">#REF!</definedName>
    <definedName name="NB0101A">#REF!</definedName>
    <definedName name="NB0102B" localSheetId="0">#REF!</definedName>
    <definedName name="NB0102B" localSheetId="1">#REF!</definedName>
    <definedName name="NB0102B" localSheetId="3">#REF!</definedName>
    <definedName name="NB0102B">#REF!</definedName>
    <definedName name="NB0103E" localSheetId="0">#REF!</definedName>
    <definedName name="NB0103E" localSheetId="1">#REF!</definedName>
    <definedName name="NB0103E" localSheetId="3">#REF!</definedName>
    <definedName name="NB0103E">#REF!</definedName>
    <definedName name="NB0104F" localSheetId="0">#REF!</definedName>
    <definedName name="NB0104F" localSheetId="1">#REF!</definedName>
    <definedName name="NB0104F" localSheetId="3">#REF!</definedName>
    <definedName name="NB0104F">#REF!</definedName>
    <definedName name="NB0105A" localSheetId="0">#REF!</definedName>
    <definedName name="NB0105A" localSheetId="1">#REF!</definedName>
    <definedName name="NB0105A" localSheetId="3">#REF!</definedName>
    <definedName name="NB0105A">#REF!</definedName>
    <definedName name="NB0106A" localSheetId="0">#REF!</definedName>
    <definedName name="NB0106A" localSheetId="1">#REF!</definedName>
    <definedName name="NB0106A" localSheetId="3">#REF!</definedName>
    <definedName name="NB0106A">#REF!</definedName>
    <definedName name="NB0107B" localSheetId="0">#REF!</definedName>
    <definedName name="NB0107B" localSheetId="1">#REF!</definedName>
    <definedName name="NB0107B" localSheetId="3">#REF!</definedName>
    <definedName name="NB0107B">#REF!</definedName>
    <definedName name="NB0108E" localSheetId="0">#REF!</definedName>
    <definedName name="NB0108E" localSheetId="1">#REF!</definedName>
    <definedName name="NB0108E" localSheetId="3">#REF!</definedName>
    <definedName name="NB0108E">#REF!</definedName>
    <definedName name="NB0109F" localSheetId="0">#REF!</definedName>
    <definedName name="NB0109F" localSheetId="1">#REF!</definedName>
    <definedName name="NB0109F" localSheetId="3">#REF!</definedName>
    <definedName name="NB0109F">#REF!</definedName>
    <definedName name="NB0151C" localSheetId="0">#REF!</definedName>
    <definedName name="NB0151C" localSheetId="1">#REF!</definedName>
    <definedName name="NB0151C" localSheetId="3">#REF!</definedName>
    <definedName name="NB0151C">#REF!</definedName>
    <definedName name="NB0156C" localSheetId="0">#REF!</definedName>
    <definedName name="NB0156C" localSheetId="1">#REF!</definedName>
    <definedName name="NB0156C" localSheetId="3">#REF!</definedName>
    <definedName name="NB0156C">#REF!</definedName>
    <definedName name="NB0161C" localSheetId="0">#REF!</definedName>
    <definedName name="NB0161C" localSheetId="1">#REF!</definedName>
    <definedName name="NB0161C" localSheetId="3">#REF!</definedName>
    <definedName name="NB0161C">#REF!</definedName>
    <definedName name="NB0200C" localSheetId="0">#REF!</definedName>
    <definedName name="NB0200C" localSheetId="1">#REF!</definedName>
    <definedName name="NB0200C" localSheetId="3">#REF!</definedName>
    <definedName name="NB0200C">#REF!</definedName>
    <definedName name="NB0201A" localSheetId="0">#REF!</definedName>
    <definedName name="NB0201A" localSheetId="1">#REF!</definedName>
    <definedName name="NB0201A" localSheetId="3">#REF!</definedName>
    <definedName name="NB0201A">#REF!</definedName>
    <definedName name="NB0203A" localSheetId="0">#REF!</definedName>
    <definedName name="NB0203A" localSheetId="1">#REF!</definedName>
    <definedName name="NB0203A" localSheetId="3">#REF!</definedName>
    <definedName name="NB0203A">#REF!</definedName>
    <definedName name="NB0302A" localSheetId="0">#REF!</definedName>
    <definedName name="NB0302A" localSheetId="1">#REF!</definedName>
    <definedName name="NB0302A" localSheetId="3">#REF!</definedName>
    <definedName name="NB0302A">#REF!</definedName>
    <definedName name="NB0303A" localSheetId="0">#REF!</definedName>
    <definedName name="NB0303A" localSheetId="1">#REF!</definedName>
    <definedName name="NB0303A" localSheetId="3">#REF!</definedName>
    <definedName name="NB0303A">#REF!</definedName>
    <definedName name="NB0304A" localSheetId="0">#REF!</definedName>
    <definedName name="NB0304A" localSheetId="1">#REF!</definedName>
    <definedName name="NB0304A" localSheetId="3">#REF!</definedName>
    <definedName name="NB0304A">#REF!</definedName>
    <definedName name="NB0305A" localSheetId="0">#REF!</definedName>
    <definedName name="NB0305A" localSheetId="1">#REF!</definedName>
    <definedName name="NB0305A" localSheetId="3">#REF!</definedName>
    <definedName name="NB0305A">#REF!</definedName>
    <definedName name="NB0403C" localSheetId="0">#REF!</definedName>
    <definedName name="NB0403C" localSheetId="1">#REF!</definedName>
    <definedName name="NB0403C" localSheetId="3">#REF!</definedName>
    <definedName name="NB0403C">#REF!</definedName>
    <definedName name="NB0404C" localSheetId="0">#REF!</definedName>
    <definedName name="NB0404C" localSheetId="1">#REF!</definedName>
    <definedName name="NB0404C" localSheetId="3">#REF!</definedName>
    <definedName name="NB0404C">#REF!</definedName>
    <definedName name="NB0501C" localSheetId="0">#REF!</definedName>
    <definedName name="NB0501C" localSheetId="1">#REF!</definedName>
    <definedName name="NB0501C" localSheetId="3">#REF!</definedName>
    <definedName name="NB0501C">#REF!</definedName>
    <definedName name="NB0502C" localSheetId="0">#REF!</definedName>
    <definedName name="NB0502C" localSheetId="1">#REF!</definedName>
    <definedName name="NB0502C" localSheetId="3">#REF!</definedName>
    <definedName name="NB0502C">#REF!</definedName>
    <definedName name="NB0503A" localSheetId="0">#REF!</definedName>
    <definedName name="NB0503A" localSheetId="1">#REF!</definedName>
    <definedName name="NB0503A" localSheetId="3">#REF!</definedName>
    <definedName name="NB0503A">#REF!</definedName>
    <definedName name="NB0504A" localSheetId="0">#REF!</definedName>
    <definedName name="NB0504A" localSheetId="1">#REF!</definedName>
    <definedName name="NB0504A" localSheetId="3">#REF!</definedName>
    <definedName name="NB0504A">#REF!</definedName>
    <definedName name="NB0601A" localSheetId="0">#REF!</definedName>
    <definedName name="NB0601A" localSheetId="1">#REF!</definedName>
    <definedName name="NB0601A" localSheetId="3">#REF!</definedName>
    <definedName name="NB0601A">#REF!</definedName>
    <definedName name="NB0602A" localSheetId="0">#REF!</definedName>
    <definedName name="NB0602A" localSheetId="1">#REF!</definedName>
    <definedName name="NB0602A" localSheetId="3">#REF!</definedName>
    <definedName name="NB0602A">#REF!</definedName>
    <definedName name="NB0603C" localSheetId="0">#REF!</definedName>
    <definedName name="NB0603C" localSheetId="1">#REF!</definedName>
    <definedName name="NB0603C" localSheetId="3">#REF!</definedName>
    <definedName name="NB0603C">#REF!</definedName>
    <definedName name="NB0604C" localSheetId="0">#REF!</definedName>
    <definedName name="NB0604C" localSheetId="1">#REF!</definedName>
    <definedName name="NB0604C" localSheetId="3">#REF!</definedName>
    <definedName name="NB0604C">#REF!</definedName>
    <definedName name="NB0605C" localSheetId="0">#REF!</definedName>
    <definedName name="NB0605C" localSheetId="1">#REF!</definedName>
    <definedName name="NB0605C" localSheetId="3">#REF!</definedName>
    <definedName name="NB0605C">#REF!</definedName>
    <definedName name="NB0606C" localSheetId="0">#REF!</definedName>
    <definedName name="NB0606C" localSheetId="1">#REF!</definedName>
    <definedName name="NB0606C" localSheetId="3">#REF!</definedName>
    <definedName name="NB0606C">#REF!</definedName>
    <definedName name="NB0701C" localSheetId="0">#REF!</definedName>
    <definedName name="NB0701C" localSheetId="1">#REF!</definedName>
    <definedName name="NB0701C" localSheetId="3">#REF!</definedName>
    <definedName name="NB0701C">#REF!</definedName>
    <definedName name="NB0703C" localSheetId="0">#REF!</definedName>
    <definedName name="NB0703C" localSheetId="1">#REF!</definedName>
    <definedName name="NB0703C" localSheetId="3">#REF!</definedName>
    <definedName name="NB0703C">#REF!</definedName>
    <definedName name="NB0708C" localSheetId="0">#REF!</definedName>
    <definedName name="NB0708C" localSheetId="1">#REF!</definedName>
    <definedName name="NB0708C" localSheetId="3">#REF!</definedName>
    <definedName name="NB0708C">#REF!</definedName>
    <definedName name="NB0709C" localSheetId="0">#REF!</definedName>
    <definedName name="NB0709C" localSheetId="1">#REF!</definedName>
    <definedName name="NB0709C" localSheetId="3">#REF!</definedName>
    <definedName name="NB0709C">#REF!</definedName>
    <definedName name="NB0801C" localSheetId="0">#REF!</definedName>
    <definedName name="NB0801C" localSheetId="1">#REF!</definedName>
    <definedName name="NB0801C" localSheetId="3">#REF!</definedName>
    <definedName name="NB0801C">#REF!</definedName>
    <definedName name="NB0802C" localSheetId="0">#REF!</definedName>
    <definedName name="NB0802C" localSheetId="1">#REF!</definedName>
    <definedName name="NB0802C" localSheetId="3">#REF!</definedName>
    <definedName name="NB0802C">#REF!</definedName>
    <definedName name="NB0803C" localSheetId="0">#REF!</definedName>
    <definedName name="NB0803C" localSheetId="1">#REF!</definedName>
    <definedName name="NB0803C" localSheetId="3">#REF!</definedName>
    <definedName name="NB0803C">#REF!</definedName>
    <definedName name="NB0804C" localSheetId="0">#REF!</definedName>
    <definedName name="NB0804C" localSheetId="1">#REF!</definedName>
    <definedName name="NB0804C" localSheetId="3">#REF!</definedName>
    <definedName name="NB0804C">#REF!</definedName>
    <definedName name="NB0805C" localSheetId="0">#REF!</definedName>
    <definedName name="NB0805C" localSheetId="1">#REF!</definedName>
    <definedName name="NB0805C" localSheetId="3">#REF!</definedName>
    <definedName name="NB0805C">#REF!</definedName>
    <definedName name="NB0806C" localSheetId="0">#REF!</definedName>
    <definedName name="NB0806C" localSheetId="1">#REF!</definedName>
    <definedName name="NB0806C" localSheetId="3">#REF!</definedName>
    <definedName name="NB0806C">#REF!</definedName>
    <definedName name="NB0807C" localSheetId="0">#REF!</definedName>
    <definedName name="NB0807C" localSheetId="1">#REF!</definedName>
    <definedName name="NB0807C" localSheetId="3">#REF!</definedName>
    <definedName name="NB0807C">#REF!</definedName>
    <definedName name="NB0808C" localSheetId="0">#REF!</definedName>
    <definedName name="NB0808C" localSheetId="1">#REF!</definedName>
    <definedName name="NB0808C" localSheetId="3">#REF!</definedName>
    <definedName name="NB0808C">#REF!</definedName>
    <definedName name="NB0901C" localSheetId="0">#REF!</definedName>
    <definedName name="NB0901C" localSheetId="1">#REF!</definedName>
    <definedName name="NB0901C" localSheetId="3">#REF!</definedName>
    <definedName name="NB0901C">#REF!</definedName>
    <definedName name="NB0902C" localSheetId="0">#REF!</definedName>
    <definedName name="NB0902C" localSheetId="1">#REF!</definedName>
    <definedName name="NB0902C" localSheetId="3">#REF!</definedName>
    <definedName name="NB0902C">#REF!</definedName>
    <definedName name="NB0903A" localSheetId="0">#REF!</definedName>
    <definedName name="NB0903A" localSheetId="1">#REF!</definedName>
    <definedName name="NB0903A" localSheetId="3">#REF!</definedName>
    <definedName name="NB0903A">#REF!</definedName>
    <definedName name="NB1001C" localSheetId="0">#REF!</definedName>
    <definedName name="NB1001C" localSheetId="1">#REF!</definedName>
    <definedName name="NB1001C" localSheetId="3">#REF!</definedName>
    <definedName name="NB1001C">#REF!</definedName>
    <definedName name="NB1002C" localSheetId="0">#REF!</definedName>
    <definedName name="NB1002C" localSheetId="1">#REF!</definedName>
    <definedName name="NB1002C" localSheetId="3">#REF!</definedName>
    <definedName name="NB1002C">#REF!</definedName>
    <definedName name="NB1003A" localSheetId="0">#REF!</definedName>
    <definedName name="NB1003A" localSheetId="1">#REF!</definedName>
    <definedName name="NB1003A" localSheetId="3">#REF!</definedName>
    <definedName name="NB1003A">#REF!</definedName>
    <definedName name="NB1004A" localSheetId="0">#REF!</definedName>
    <definedName name="NB1004A" localSheetId="1">#REF!</definedName>
    <definedName name="NB1004A" localSheetId="3">#REF!</definedName>
    <definedName name="NB1004A">#REF!</definedName>
    <definedName name="NB1005B" localSheetId="0">#REF!</definedName>
    <definedName name="NB1005B" localSheetId="1">#REF!</definedName>
    <definedName name="NB1005B" localSheetId="3">#REF!</definedName>
    <definedName name="NB1005B">#REF!</definedName>
    <definedName name="NB1006A" localSheetId="0">#REF!</definedName>
    <definedName name="NB1006A" localSheetId="1">#REF!</definedName>
    <definedName name="NB1006A" localSheetId="3">#REF!</definedName>
    <definedName name="NB1006A">#REF!</definedName>
    <definedName name="NB1101A" localSheetId="0">#REF!</definedName>
    <definedName name="NB1101A" localSheetId="1">#REF!</definedName>
    <definedName name="NB1101A" localSheetId="3">#REF!</definedName>
    <definedName name="NB1101A">#REF!</definedName>
    <definedName name="NB1102A" localSheetId="0">#REF!</definedName>
    <definedName name="NB1102A" localSheetId="1">#REF!</definedName>
    <definedName name="NB1102A" localSheetId="3">#REF!</definedName>
    <definedName name="NB1102A">#REF!</definedName>
    <definedName name="NB1103A" localSheetId="0">#REF!</definedName>
    <definedName name="NB1103A" localSheetId="1">#REF!</definedName>
    <definedName name="NB1103A" localSheetId="3">#REF!</definedName>
    <definedName name="NB1103A">#REF!</definedName>
    <definedName name="NB1104A" localSheetId="0">#REF!</definedName>
    <definedName name="NB1104A" localSheetId="1">#REF!</definedName>
    <definedName name="NB1104A" localSheetId="3">#REF!</definedName>
    <definedName name="NB1104A">#REF!</definedName>
    <definedName name="NB1105B" localSheetId="0">#REF!</definedName>
    <definedName name="NB1105B" localSheetId="1">#REF!</definedName>
    <definedName name="NB1105B" localSheetId="3">#REF!</definedName>
    <definedName name="NB1105B">#REF!</definedName>
    <definedName name="NB1106D" localSheetId="0">#REF!</definedName>
    <definedName name="NB1106D" localSheetId="1">#REF!</definedName>
    <definedName name="NB1106D" localSheetId="3">#REF!</definedName>
    <definedName name="NB1106D">#REF!</definedName>
    <definedName name="NB1107A" localSheetId="0">#REF!</definedName>
    <definedName name="NB1107A" localSheetId="1">#REF!</definedName>
    <definedName name="NB1107A" localSheetId="3">#REF!</definedName>
    <definedName name="NB1107A">#REF!</definedName>
    <definedName name="NB1201A" localSheetId="0">#REF!</definedName>
    <definedName name="NB1201A" localSheetId="1">#REF!</definedName>
    <definedName name="NB1201A" localSheetId="3">#REF!</definedName>
    <definedName name="NB1201A">#REF!</definedName>
    <definedName name="NB1202A" localSheetId="0">#REF!</definedName>
    <definedName name="NB1202A" localSheetId="1">#REF!</definedName>
    <definedName name="NB1202A" localSheetId="3">#REF!</definedName>
    <definedName name="NB1202A">#REF!</definedName>
    <definedName name="NB1203A" localSheetId="0">#REF!</definedName>
    <definedName name="NB1203A" localSheetId="1">#REF!</definedName>
    <definedName name="NB1203A" localSheetId="3">#REF!</definedName>
    <definedName name="NB1203A">#REF!</definedName>
    <definedName name="NB1204A" localSheetId="0">#REF!</definedName>
    <definedName name="NB1204A" localSheetId="1">#REF!</definedName>
    <definedName name="NB1204A" localSheetId="3">#REF!</definedName>
    <definedName name="NB1204A">#REF!</definedName>
    <definedName name="NB1205A" localSheetId="0">#REF!</definedName>
    <definedName name="NB1205A" localSheetId="1">#REF!</definedName>
    <definedName name="NB1205A" localSheetId="3">#REF!</definedName>
    <definedName name="NB1205A">#REF!</definedName>
    <definedName name="ND0101A" localSheetId="0">#REF!</definedName>
    <definedName name="ND0101A" localSheetId="1">#REF!</definedName>
    <definedName name="ND0101A" localSheetId="3">#REF!</definedName>
    <definedName name="ND0101A">#REF!</definedName>
    <definedName name="ND0102A" localSheetId="0">#REF!</definedName>
    <definedName name="ND0102A" localSheetId="1">#REF!</definedName>
    <definedName name="ND0102A" localSheetId="3">#REF!</definedName>
    <definedName name="ND0102A">#REF!</definedName>
    <definedName name="NE0101C" localSheetId="0">#REF!</definedName>
    <definedName name="NE0101C" localSheetId="1">#REF!</definedName>
    <definedName name="NE0101C" localSheetId="3">#REF!</definedName>
    <definedName name="NE0101C">#REF!</definedName>
    <definedName name="NE0102C" localSheetId="0">#REF!</definedName>
    <definedName name="NE0102C" localSheetId="1">#REF!</definedName>
    <definedName name="NE0102C" localSheetId="3">#REF!</definedName>
    <definedName name="NE0102C">#REF!</definedName>
    <definedName name="NE0103A" localSheetId="0">#REF!</definedName>
    <definedName name="NE0103A" localSheetId="1">#REF!</definedName>
    <definedName name="NE0103A" localSheetId="3">#REF!</definedName>
    <definedName name="NE0103A">#REF!</definedName>
    <definedName name="NE0104A" localSheetId="0">#REF!</definedName>
    <definedName name="NE0104A" localSheetId="1">#REF!</definedName>
    <definedName name="NE0104A" localSheetId="3">#REF!</definedName>
    <definedName name="NE0104A">#REF!</definedName>
    <definedName name="NE0201C" localSheetId="0">#REF!</definedName>
    <definedName name="NE0201C" localSheetId="1">#REF!</definedName>
    <definedName name="NE0201C" localSheetId="3">#REF!</definedName>
    <definedName name="NE0201C">#REF!</definedName>
    <definedName name="NE0202C" localSheetId="0">#REF!</definedName>
    <definedName name="NE0202C" localSheetId="1">#REF!</definedName>
    <definedName name="NE0202C" localSheetId="3">#REF!</definedName>
    <definedName name="NE0202C">#REF!</definedName>
    <definedName name="NE0203C" localSheetId="0">#REF!</definedName>
    <definedName name="NE0203C" localSheetId="1">#REF!</definedName>
    <definedName name="NE0203C" localSheetId="3">#REF!</definedName>
    <definedName name="NE0203C">#REF!</definedName>
    <definedName name="NE0301B" localSheetId="0">#REF!</definedName>
    <definedName name="NE0301B" localSheetId="1">#REF!</definedName>
    <definedName name="NE0301B" localSheetId="3">#REF!</definedName>
    <definedName name="NE0301B">#REF!</definedName>
    <definedName name="NE0302C" localSheetId="0">#REF!</definedName>
    <definedName name="NE0302C" localSheetId="1">#REF!</definedName>
    <definedName name="NE0302C" localSheetId="3">#REF!</definedName>
    <definedName name="NE0302C">#REF!</definedName>
    <definedName name="NE0401B" localSheetId="0">#REF!</definedName>
    <definedName name="NE0401B" localSheetId="1">#REF!</definedName>
    <definedName name="NE0401B" localSheetId="3">#REF!</definedName>
    <definedName name="NE0401B">#REF!</definedName>
    <definedName name="NE0402C" localSheetId="0">#REF!</definedName>
    <definedName name="NE0402C" localSheetId="1">#REF!</definedName>
    <definedName name="NE0402C" localSheetId="3">#REF!</definedName>
    <definedName name="NE0402C">#REF!</definedName>
    <definedName name="NE0501C" localSheetId="0">#REF!</definedName>
    <definedName name="NE0501C" localSheetId="1">#REF!</definedName>
    <definedName name="NE0501C" localSheetId="3">#REF!</definedName>
    <definedName name="NE0501C">#REF!</definedName>
    <definedName name="NE0502C" localSheetId="0">#REF!</definedName>
    <definedName name="NE0502C" localSheetId="1">#REF!</definedName>
    <definedName name="NE0502C" localSheetId="3">#REF!</definedName>
    <definedName name="NE0502C">#REF!</definedName>
    <definedName name="NE0503C" localSheetId="0">#REF!</definedName>
    <definedName name="NE0503C" localSheetId="1">#REF!</definedName>
    <definedName name="NE0503C" localSheetId="3">#REF!</definedName>
    <definedName name="NE0503C">#REF!</definedName>
    <definedName name="NE0504C" localSheetId="0">#REF!</definedName>
    <definedName name="NE0504C" localSheetId="1">#REF!</definedName>
    <definedName name="NE0504C" localSheetId="3">#REF!</definedName>
    <definedName name="NE0504C">#REF!</definedName>
    <definedName name="NE0505B" localSheetId="0">#REF!</definedName>
    <definedName name="NE0505B" localSheetId="1">#REF!</definedName>
    <definedName name="NE0505B" localSheetId="3">#REF!</definedName>
    <definedName name="NE0505B">#REF!</definedName>
    <definedName name="NE0506B" localSheetId="0">#REF!</definedName>
    <definedName name="NE0506B" localSheetId="1">#REF!</definedName>
    <definedName name="NE0506B" localSheetId="3">#REF!</definedName>
    <definedName name="NE0506B">#REF!</definedName>
    <definedName name="NE0601C" localSheetId="0">#REF!</definedName>
    <definedName name="NE0601C" localSheetId="1">#REF!</definedName>
    <definedName name="NE0601C" localSheetId="3">#REF!</definedName>
    <definedName name="NE0601C">#REF!</definedName>
    <definedName name="NE0602C" localSheetId="0">#REF!</definedName>
    <definedName name="NE0602C" localSheetId="1">#REF!</definedName>
    <definedName name="NE0602C" localSheetId="3">#REF!</definedName>
    <definedName name="NE0602C">#REF!</definedName>
    <definedName name="NE0603C" localSheetId="0">#REF!</definedName>
    <definedName name="NE0603C" localSheetId="1">#REF!</definedName>
    <definedName name="NE0603C" localSheetId="3">#REF!</definedName>
    <definedName name="NE0603C">#REF!</definedName>
    <definedName name="NE0604C" localSheetId="0">#REF!</definedName>
    <definedName name="NE0604C" localSheetId="1">#REF!</definedName>
    <definedName name="NE0604C" localSheetId="3">#REF!</definedName>
    <definedName name="NE0604C">#REF!</definedName>
    <definedName name="NEO" localSheetId="0">#REF!</definedName>
    <definedName name="NEO" localSheetId="1">#REF!</definedName>
    <definedName name="NEO" localSheetId="3">#REF!</definedName>
    <definedName name="NEO">#REF!</definedName>
    <definedName name="NI_cfr" localSheetId="0">#REF!</definedName>
    <definedName name="NI_cfr" localSheetId="1">#REF!</definedName>
    <definedName name="NI_cfr" localSheetId="3">#REF!</definedName>
    <definedName name="NI_cfr">#REF!</definedName>
    <definedName name="NI1_cfr" localSheetId="0">#REF!</definedName>
    <definedName name="NI1_cfr" localSheetId="1">#REF!</definedName>
    <definedName name="NI1_cfr" localSheetId="3">#REF!</definedName>
    <definedName name="NI1_cfr">#REF!</definedName>
    <definedName name="NI2_cfr" localSheetId="0">#REF!</definedName>
    <definedName name="NI2_cfr" localSheetId="1">#REF!</definedName>
    <definedName name="NI2_cfr" localSheetId="3">#REF!</definedName>
    <definedName name="NI2_cfr">#REF!</definedName>
    <definedName name="NI3_cfr" localSheetId="0">#REF!</definedName>
    <definedName name="NI3_cfr" localSheetId="1">#REF!</definedName>
    <definedName name="NI3_cfr" localSheetId="3">#REF!</definedName>
    <definedName name="NI3_cfr">#REF!</definedName>
    <definedName name="NMVB">0.00190972221753327</definedName>
    <definedName name="nnn">"V2002-03-31"</definedName>
    <definedName name="NomeBilancio1">"Intestazione!R8C2"</definedName>
    <definedName name="NvsAnswerCol">"[PACK_18.xls]USD!$A$4"</definedName>
    <definedName name="NvsASD">"V2001-09-30"</definedName>
    <definedName name="NvsAutoDrillOk">"VN"</definedName>
    <definedName name="NvsElapsedTime">0.000019560189684853</definedName>
    <definedName name="NvsEndTime">37187.3595418981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"%,X,RZF..NORMAL,CZF.."</definedName>
    <definedName name="NvsPanelBusUnit">"V"</definedName>
    <definedName name="NvsPanelEffdt">"V1900-01-01"</definedName>
    <definedName name="NvsPanelSetid">"VMODEL"</definedName>
    <definedName name="NvsReqBU">"VMILAN"</definedName>
    <definedName name="NvsReqBUOnly">"VY"</definedName>
    <definedName name="NvsTransLed">"VN"</definedName>
    <definedName name="NvsTreeASD">"V2001-09-30"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DEPTID">"DEPT_DEPTSET_VW"</definedName>
    <definedName name="NvsValTbl.OPERATING_UNIT">"OPERUNIT_ALL_VW"</definedName>
    <definedName name="NvsValTbl.PRODUCT">"PRODUCT_TBL"</definedName>
    <definedName name="NvsValTbl.SCENARIO">"BD_SCENARIO_TBL"</definedName>
    <definedName name="oàlp" localSheetId="0">#REF!</definedName>
    <definedName name="oàlp" localSheetId="1">#REF!</definedName>
    <definedName name="oàlp" localSheetId="3">#REF!</definedName>
    <definedName name="oàlp" localSheetId="4">#REF!</definedName>
    <definedName name="oàlp">#REF!</definedName>
    <definedName name="OLA">[2]SalaryData!$EE$10</definedName>
    <definedName name="OOO">"VGROUP"</definedName>
    <definedName name="ORA_ULTIMO_AGGIORNAMENTO1">"Intestazione!R6C2"</definedName>
    <definedName name="PA_cfr" localSheetId="0">#REF!</definedName>
    <definedName name="PA_cfr" localSheetId="1">#REF!</definedName>
    <definedName name="PA_cfr" localSheetId="3">#REF!</definedName>
    <definedName name="PA_cfr" localSheetId="4">#REF!</definedName>
    <definedName name="PA_cfr">#REF!</definedName>
    <definedName name="pageee">[39]Overheads!$B$17</definedName>
    <definedName name="Part" hidden="1">255</definedName>
    <definedName name="PASTO" localSheetId="0">#REF!</definedName>
    <definedName name="PASTO" localSheetId="1">#REF!</definedName>
    <definedName name="PASTO" localSheetId="3">#REF!</definedName>
    <definedName name="PASTO" localSheetId="4">#REF!</definedName>
    <definedName name="PASTO">#REF!</definedName>
    <definedName name="PCTA" localSheetId="0">#REF!</definedName>
    <definedName name="PCTA" localSheetId="1">#REF!</definedName>
    <definedName name="PCTA" localSheetId="3">#REF!</definedName>
    <definedName name="PCTA">#REF!</definedName>
    <definedName name="PCTP" localSheetId="0">#REF!</definedName>
    <definedName name="PCTP" localSheetId="1">#REF!</definedName>
    <definedName name="PCTP" localSheetId="3">#REF!</definedName>
    <definedName name="PCTP">#REF!</definedName>
    <definedName name="percent_inc">[40]Assistance!$D$3</definedName>
    <definedName name="PERCENTUALE" localSheetId="0">#REF!</definedName>
    <definedName name="PERCENTUALE" localSheetId="1">#REF!</definedName>
    <definedName name="PERCENTUALE" localSheetId="3">#REF!</definedName>
    <definedName name="PERCENTUALE" localSheetId="4">#REF!</definedName>
    <definedName name="PERCENTUALE">#REF!</definedName>
    <definedName name="PERCFIPAZ" localSheetId="0">#REF!</definedName>
    <definedName name="PERCFIPAZ" localSheetId="1">#REF!</definedName>
    <definedName name="PERCFIPAZ" localSheetId="3">#REF!</definedName>
    <definedName name="PERCFIPAZ">#REF!</definedName>
    <definedName name="PERCFIPDIP" localSheetId="0">#REF!</definedName>
    <definedName name="PERCFIPDIP" localSheetId="1">#REF!</definedName>
    <definedName name="PERCFIPDIP" localSheetId="3">#REF!</definedName>
    <definedName name="PERCFIPDIP">#REF!</definedName>
    <definedName name="percollini" localSheetId="0">#REF!</definedName>
    <definedName name="percollini" localSheetId="1">#REF!</definedName>
    <definedName name="percollini" localSheetId="3">#REF!</definedName>
    <definedName name="percollini">#REF!</definedName>
    <definedName name="PERCONERI" localSheetId="0">#REF!</definedName>
    <definedName name="PERCONERI" localSheetId="1">#REF!</definedName>
    <definedName name="PERCONERI" localSheetId="3">#REF!</definedName>
    <definedName name="PERCONERI">#REF!</definedName>
    <definedName name="perf">'[41]USA_$'!$E$41</definedName>
    <definedName name="Pillar1">[42]Assumptions!$D$6</definedName>
    <definedName name="pippo" localSheetId="0">#REF!</definedName>
    <definedName name="pippo" localSheetId="1">#REF!</definedName>
    <definedName name="pippo" localSheetId="3">#REF!</definedName>
    <definedName name="pippo" localSheetId="4">#REF!</definedName>
    <definedName name="pippo">#REF!</definedName>
    <definedName name="Plu_Min_cfr" localSheetId="0">#REF!</definedName>
    <definedName name="Plu_Min_cfr" localSheetId="1">#REF!</definedName>
    <definedName name="Plu_Min_cfr" localSheetId="3">#REF!</definedName>
    <definedName name="Plu_Min_cfr">#REF!</definedName>
    <definedName name="poi">"V2002-04-30"</definedName>
    <definedName name="POLINF" localSheetId="0">#REF!</definedName>
    <definedName name="POLINF" localSheetId="1">#REF!</definedName>
    <definedName name="POLINF" localSheetId="3">#REF!</definedName>
    <definedName name="POLINF" localSheetId="4">#REF!</definedName>
    <definedName name="POLINF">#REF!</definedName>
    <definedName name="polizzainf" localSheetId="0">#REF!</definedName>
    <definedName name="polizzainf" localSheetId="1">#REF!</definedName>
    <definedName name="polizzainf" localSheetId="3">#REF!</definedName>
    <definedName name="polizzainf">#REF!</definedName>
    <definedName name="PP_cfr" localSheetId="0">#REF!</definedName>
    <definedName name="PP_cfr" localSheetId="1">#REF!</definedName>
    <definedName name="PP_cfr" localSheetId="3">#REF!</definedName>
    <definedName name="PP_cfr">#REF!</definedName>
    <definedName name="ppp">37209.5918189815</definedName>
    <definedName name="pppp">37484.4921875</definedName>
    <definedName name="ppppp">0.000590277777519077</definedName>
    <definedName name="Print_Area_MI" localSheetId="0">[43]RIVALIM!#REF!</definedName>
    <definedName name="Print_Area_MI" localSheetId="1">[43]RIVALIM!#REF!</definedName>
    <definedName name="Print_Area_MI" localSheetId="4">[43]RIVALIM!#REF!</definedName>
    <definedName name="Print_Area_MI">[43]RIVALIM!#REF!</definedName>
    <definedName name="Print_Titles_MI" localSheetId="0">[43]RIVALIM!#REF!</definedName>
    <definedName name="Print_Titles_MI" localSheetId="1">[43]RIVALIM!#REF!</definedName>
    <definedName name="Print_Titles_MI" localSheetId="4">[43]RIVALIM!#REF!</definedName>
    <definedName name="Print_Titles_MI">[43]RIVALIM!#REF!</definedName>
    <definedName name="Progetti">[44]Riepilogo!$B$51:$O$62</definedName>
    <definedName name="q" localSheetId="0">#REF!</definedName>
    <definedName name="q" localSheetId="1">#REF!</definedName>
    <definedName name="q" localSheetId="3">#REF!</definedName>
    <definedName name="q" localSheetId="4">#REF!</definedName>
    <definedName name="q">#REF!</definedName>
    <definedName name="qe" localSheetId="1" hidden="1">{#N/A,#N/A,FALSE,"MFS-98";#N/A,#N/A,FALSE,"Administrative Expenses";#N/A,#N/A,FALSE,"Stat bal sheet";#N/A,#N/A,FALSE,"Debtors &amp; creditors"}</definedName>
    <definedName name="qe" localSheetId="3" hidden="1">{#N/A,#N/A,FALSE,"MFS-98";#N/A,#N/A,FALSE,"Administrative Expenses";#N/A,#N/A,FALSE,"Stat bal sheet";#N/A,#N/A,FALSE,"Debtors &amp; creditors"}</definedName>
    <definedName name="qe" localSheetId="4" hidden="1">{#N/A,#N/A,FALSE,"MFS-98";#N/A,#N/A,FALSE,"Administrative Expenses";#N/A,#N/A,FALSE,"Stat bal sheet";#N/A,#N/A,FALSE,"Debtors &amp; creditors"}</definedName>
    <definedName name="qe" hidden="1">{#N/A,#N/A,FALSE,"MFS-98";#N/A,#N/A,FALSE,"Administrative Expenses";#N/A,#N/A,FALSE,"Stat bal sheet";#N/A,#N/A,FALSE,"Debtors &amp; creditors"}</definedName>
    <definedName name="qq">0.00260416666424135</definedName>
    <definedName name="qqq">0.00315972221869742</definedName>
    <definedName name="qqqq">37242.7523958333</definedName>
    <definedName name="qqqqq">"V2001-11-30"</definedName>
    <definedName name="Quote" localSheetId="0">#REF!,#REF!</definedName>
    <definedName name="Quote" localSheetId="1">#REF!,#REF!</definedName>
    <definedName name="Quote" localSheetId="3">#REF!,#REF!</definedName>
    <definedName name="Quote" localSheetId="4">#REF!,#REF!</definedName>
    <definedName name="Quote">#REF!,#REF!</definedName>
    <definedName name="RACC_cfr" localSheetId="0">#REF!</definedName>
    <definedName name="RACC_cfr" localSheetId="1">#REF!</definedName>
    <definedName name="RACC_cfr" localSheetId="3">#REF!</definedName>
    <definedName name="RACC_cfr" localSheetId="4">#REF!</definedName>
    <definedName name="RACC_cfr">#REF!</definedName>
    <definedName name="racnet">[45]DATI_INPUT!$A$6</definedName>
    <definedName name="rateo310397" localSheetId="0">#REF!</definedName>
    <definedName name="rateo310397" localSheetId="1">#REF!</definedName>
    <definedName name="rateo310397" localSheetId="3">#REF!</definedName>
    <definedName name="rateo310397" localSheetId="4">#REF!</definedName>
    <definedName name="rateo310397">#REF!</definedName>
    <definedName name="RECUPEROFNP" localSheetId="0">#REF!</definedName>
    <definedName name="RECUPEROFNP" localSheetId="1">#REF!</definedName>
    <definedName name="RECUPEROFNP" localSheetId="3">#REF!</definedName>
    <definedName name="RECUPEROFNP">#REF!</definedName>
    <definedName name="redo" localSheetId="1" hidden="1">{#N/A,#N/A,FALSE,"ACQ_GRAPHS";#N/A,#N/A,FALSE,"T_1 GRAPHS";#N/A,#N/A,FALSE,"T_2 GRAPHS";#N/A,#N/A,FALSE,"COMB_GRAPHS"}</definedName>
    <definedName name="redo" localSheetId="3" hidden="1">{#N/A,#N/A,FALSE,"ACQ_GRAPHS";#N/A,#N/A,FALSE,"T_1 GRAPHS";#N/A,#N/A,FALSE,"T_2 GRAPHS";#N/A,#N/A,FALSE,"COMB_GRAPHS"}</definedName>
    <definedName name="redo" localSheetId="4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ic_EC_cfr" localSheetId="0">#REF!</definedName>
    <definedName name="Ric_EC_cfr" localSheetId="1">#REF!</definedName>
    <definedName name="Ric_EC_cfr" localSheetId="3">#REF!</definedName>
    <definedName name="Ric_EC_cfr" localSheetId="4">#REF!</definedName>
    <definedName name="Ric_EC_cfr">#REF!</definedName>
    <definedName name="Ric_EC_cfr_sintesi" localSheetId="0">#REF!</definedName>
    <definedName name="Ric_EC_cfr_sintesi" localSheetId="1">#REF!</definedName>
    <definedName name="Ric_EC_cfr_sintesi" localSheetId="3">#REF!</definedName>
    <definedName name="Ric_EC_cfr_sintesi">#REF!</definedName>
    <definedName name="Riclassificato1">"Intestazione!R9C2"</definedName>
    <definedName name="RIEPILOGO">[18]dettaglio!$B$312</definedName>
    <definedName name="rrr">0.00190972221753327</definedName>
    <definedName name="RWA">[42]Assumptions!$D$23</definedName>
    <definedName name="RWA_LATE">[42]Assumptions!$D$24</definedName>
    <definedName name="sa" localSheetId="4">[46]Foglio1!$A$1:$C$300</definedName>
    <definedName name="sa">[47]Foglio1!$A$1:$C$300</definedName>
    <definedName name="SCATTI" localSheetId="0">#REF!</definedName>
    <definedName name="SCATTI" localSheetId="1">#REF!</definedName>
    <definedName name="SCATTI" localSheetId="3">#REF!</definedName>
    <definedName name="SCATTI" localSheetId="4">#REF!</definedName>
    <definedName name="SCATTI">#REF!</definedName>
    <definedName name="sdxc">37420.647962963</definedName>
    <definedName name="se" localSheetId="4">[48]Foglio3!$A$1:$F$63</definedName>
    <definedName name="se">[49]Foglio3!$A$1:$F$63</definedName>
    <definedName name="Service_fee" localSheetId="0">#REF!</definedName>
    <definedName name="Service_fee" localSheetId="1">#REF!</definedName>
    <definedName name="Service_fee" localSheetId="3">#REF!</definedName>
    <definedName name="Service_fee" localSheetId="4">#REF!</definedName>
    <definedName name="Service_fee">#REF!</definedName>
    <definedName name="siglasrl300908" localSheetId="4">'[6]sigla srl 300908'!$A$1:$C$348</definedName>
    <definedName name="siglasrl300908">'[7]sigla srl 300908'!$A$1:$C$348</definedName>
    <definedName name="SOCIETA1">"Intestazione!R3C2"</definedName>
    <definedName name="Sofferenze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Sofferenze" localSheetId="3" hidden="1">{#N/A,#N/A,FALSE,"INPUTS";#N/A,#N/A,FALSE,"PROFORMA BSHEET";#N/A,#N/A,FALSE,"COMBINED";#N/A,#N/A,FALSE,"ACQUIROR";#N/A,#N/A,FALSE,"TARGET 1";#N/A,#N/A,FALSE,"TARGET 2";#N/A,#N/A,FALSE,"HIGH YIELD";#N/A,#N/A,FALSE,"OVERFUND"}</definedName>
    <definedName name="Sofferenze" localSheetId="4" hidden="1">{#N/A,#N/A,FALSE,"INPUTS";#N/A,#N/A,FALSE,"PROFORMA BSHEET";#N/A,#N/A,FALSE,"COMBINED";#N/A,#N/A,FALSE,"ACQUIROR";#N/A,#N/A,FALSE,"TARGET 1";#N/A,#N/A,FALSE,"TARGET 2";#N/A,#N/A,FALSE,"HIGH YIELD";#N/A,#N/A,FALSE,"OVERFUND"}</definedName>
    <definedName name="Sofferenze" hidden="1">{#N/A,#N/A,FALSE,"INPUTS";#N/A,#N/A,FALSE,"PROFORMA BSHEET";#N/A,#N/A,FALSE,"COMBINED";#N/A,#N/A,FALSE,"ACQUIROR";#N/A,#N/A,FALSE,"TARGET 1";#N/A,#N/A,FALSE,"TARGET 2";#N/A,#N/A,FALSE,"HIGH YIELD";#N/A,#N/A,FALSE,"OVERFUND"}</definedName>
    <definedName name="SOLIDDIP" localSheetId="0">#REF!</definedName>
    <definedName name="SOLIDDIP" localSheetId="1">#REF!</definedName>
    <definedName name="SOLIDDIP" localSheetId="3">#REF!</definedName>
    <definedName name="SOLIDDIP" localSheetId="4">#REF!</definedName>
    <definedName name="SOLIDDIP">#REF!</definedName>
    <definedName name="Spread" localSheetId="0">#REF!</definedName>
    <definedName name="Spread" localSheetId="1">#REF!</definedName>
    <definedName name="Spread" localSheetId="3">#REF!</definedName>
    <definedName name="Spread">#REF!</definedName>
    <definedName name="ss">"VGROUP"</definedName>
    <definedName name="SSNDIP" localSheetId="0">#REF!</definedName>
    <definedName name="SSNDIP" localSheetId="1">#REF!</definedName>
    <definedName name="SSNDIP" localSheetId="3">#REF!</definedName>
    <definedName name="SSNDIP" localSheetId="4">#REF!</definedName>
    <definedName name="SSNDIP">#REF!</definedName>
    <definedName name="SSS">'[50]13-USA'!$AG$4</definedName>
    <definedName name="ssss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ssss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ssss" localSheetId="4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ssss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Start_Date_Model">[51]Ipotesi!$C$3</definedName>
    <definedName name="stock">[18]dettaglio!$GM$9</definedName>
    <definedName name="Stress_factor" localSheetId="4">'[52]Std Price'!$H$4</definedName>
    <definedName name="Stress_factor">'[53]Std Price'!$H$4</definedName>
    <definedName name="Stress_Pricing" localSheetId="4">[54]ALL!$H$3</definedName>
    <definedName name="Stress_Pricing">[55]ALL!$H$3</definedName>
    <definedName name="TABINTFICS" localSheetId="0">#REF!</definedName>
    <definedName name="TABINTFICS" localSheetId="1">#REF!</definedName>
    <definedName name="TABINTFICS" localSheetId="3">#REF!</definedName>
    <definedName name="TABINTFICS" localSheetId="4">#REF!</definedName>
    <definedName name="TABINTFICS">#REF!</definedName>
    <definedName name="TABPREPOSTO" localSheetId="0">#REF!</definedName>
    <definedName name="TABPREPOSTO" localSheetId="1">#REF!</definedName>
    <definedName name="TABPREPOSTO" localSheetId="3">#REF!</definedName>
    <definedName name="TABPREPOSTO">#REF!</definedName>
    <definedName name="TABRRFICS" localSheetId="0">#REF!</definedName>
    <definedName name="TABRRFICS" localSheetId="1">#REF!</definedName>
    <definedName name="TABRRFICS" localSheetId="3">#REF!</definedName>
    <definedName name="TABRRFICS">#REF!</definedName>
    <definedName name="Tes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" localSheetId="4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" localSheetId="4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1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1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1" localSheetId="4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I_cfr" localSheetId="0">#REF!</definedName>
    <definedName name="TI_cfr" localSheetId="1">#REF!</definedName>
    <definedName name="TI_cfr" localSheetId="3">#REF!</definedName>
    <definedName name="TI_cfr" localSheetId="4">#REF!</definedName>
    <definedName name="TI_cfr">#REF!</definedName>
    <definedName name="TREMONTIFORMAZIONE">[13]RA!$G$225</definedName>
    <definedName name="ttt">37321.3805787037</definedName>
    <definedName name="ttttt">'[56]11-INTERNL'!$AG$4</definedName>
    <definedName name="ULTDETR" localSheetId="0">#REF!</definedName>
    <definedName name="ULTDETR" localSheetId="1">#REF!</definedName>
    <definedName name="ULTDETR" localSheetId="3">#REF!</definedName>
    <definedName name="ULTDETR" localSheetId="4">#REF!</definedName>
    <definedName name="ULTDETR">#REF!</definedName>
    <definedName name="ULTSCATTO" localSheetId="0">#REF!</definedName>
    <definedName name="ULTSCATTO" localSheetId="1">#REF!</definedName>
    <definedName name="ULTSCATTO" localSheetId="3">#REF!</definedName>
    <definedName name="ULTSCATTO">#REF!</definedName>
    <definedName name="UNIT">[25]PARAM!$D$7</definedName>
    <definedName name="UTENTE1">"Intestazione!R7C2"</definedName>
    <definedName name="valuta">[26]INPUT_SEDE!$B$2</definedName>
    <definedName name="vedere">[57]OBBL313!$A$1:$N$1</definedName>
    <definedName name="vedere2">[57]OBBL313!$A$1:$N$8</definedName>
    <definedName name="VERFIP" localSheetId="0">#REF!</definedName>
    <definedName name="VERFIP" localSheetId="1">#REF!</definedName>
    <definedName name="VERFIP" localSheetId="3">#REF!</definedName>
    <definedName name="VERFIP" localSheetId="4">#REF!</definedName>
    <definedName name="VERFIP">#REF!</definedName>
    <definedName name="wed">37391.4894097222</definedName>
    <definedName name="wegjkolooo" localSheetId="1" hidden="1">{#N/A,#N/A,TRUE,"Directors Report1";#N/A,#N/A,TRUE,"Directors Report2";#N/A,#N/A,TRUE,"accounting policies"}</definedName>
    <definedName name="wegjkolooo" localSheetId="3" hidden="1">{#N/A,#N/A,TRUE,"Directors Report1";#N/A,#N/A,TRUE,"Directors Report2";#N/A,#N/A,TRUE,"accounting policies"}</definedName>
    <definedName name="wegjkolooo" localSheetId="4" hidden="1">{#N/A,#N/A,TRUE,"Directors Report1";#N/A,#N/A,TRUE,"Directors Report2";#N/A,#N/A,TRUE,"accounting policies"}</definedName>
    <definedName name="wegjkolooo" hidden="1">{#N/A,#N/A,TRUE,"Directors Report1";#N/A,#N/A,TRUE,"Directors Report2";#N/A,#N/A,TRUE,"accounting policies"}</definedName>
    <definedName name="WER">0.00315972221869742</definedName>
    <definedName name="wrn.ALL.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3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4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1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1" localSheetId="3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1" localSheetId="4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rgos." localSheetId="1" hidden="1">{#N/A,#N/A,TRUE,"Factors";#N/A,#N/A,TRUE,"P &amp; L capbs";#N/A,#N/A,TRUE,"Outplan";#N/A,#N/A,TRUE,"BS Budget 2002"}</definedName>
    <definedName name="wrn.argos." localSheetId="3" hidden="1">{#N/A,#N/A,TRUE,"Factors";#N/A,#N/A,TRUE,"P &amp; L capbs";#N/A,#N/A,TRUE,"Outplan";#N/A,#N/A,TRUE,"BS Budget 2002"}</definedName>
    <definedName name="wrn.argos." localSheetId="4" hidden="1">{#N/A,#N/A,TRUE,"Factors";#N/A,#N/A,TRUE,"P &amp; L capbs";#N/A,#N/A,TRUE,"Outplan";#N/A,#N/A,TRUE,"BS Budget 2002"}</definedName>
    <definedName name="wrn.argos." hidden="1">{#N/A,#N/A,TRUE,"Factors";#N/A,#N/A,TRUE,"P &amp; L capbs";#N/A,#N/A,TRUE,"Outplan";#N/A,#N/A,TRUE,"BS Budget 2002"}</definedName>
    <definedName name="wrn.Balances._.and._.Journals." localSheetId="1" hidden="1">{#N/A,#N/A,FALSE,"BSD3";#N/A,#N/A,FALSE,"RBS SUMMARY";#N/A,#N/A,FALSE,"RBS REC"}</definedName>
    <definedName name="wrn.Balances._.and._.Journals." localSheetId="3" hidden="1">{#N/A,#N/A,FALSE,"BSD3";#N/A,#N/A,FALSE,"RBS SUMMARY";#N/A,#N/A,FALSE,"RBS REC"}</definedName>
    <definedName name="wrn.Balances._.and._.Journals." localSheetId="4" hidden="1">{#N/A,#N/A,FALSE,"BSD3";#N/A,#N/A,FALSE,"RBS SUMMARY";#N/A,#N/A,FALSE,"RBS REC"}</definedName>
    <definedName name="wrn.Balances._.and._.Journals." hidden="1">{#N/A,#N/A,FALSE,"BSD3";#N/A,#N/A,FALSE,"RBS SUMMARY";#N/A,#N/A,FALSE,"RBS REC"}</definedName>
    <definedName name="wrn.BoardPapers." localSheetId="1" hidden="1">{#N/A,#N/A,TRUE,"WL P&amp;L";#N/A,#N/A,TRUE,"Grp Balance Sheet";#N/A,#N/A,TRUE,"Debtors";#N/A,#N/A,TRUE,"Mat Analysis";#N/A,#N/A,TRUE,"Cont liabilities"}</definedName>
    <definedName name="wrn.BoardPapers." localSheetId="3" hidden="1">{#N/A,#N/A,TRUE,"WL P&amp;L";#N/A,#N/A,TRUE,"Grp Balance Sheet";#N/A,#N/A,TRUE,"Debtors";#N/A,#N/A,TRUE,"Mat Analysis";#N/A,#N/A,TRUE,"Cont liabilities"}</definedName>
    <definedName name="wrn.BoardPapers." localSheetId="4" hidden="1">{#N/A,#N/A,TRUE,"WL P&amp;L";#N/A,#N/A,TRUE,"Grp Balance Sheet";#N/A,#N/A,TRUE,"Debtors";#N/A,#N/A,TRUE,"Mat Analysis";#N/A,#N/A,TRUE,"Cont liabilities"}</definedName>
    <definedName name="wrn.BoardPapers." hidden="1">{#N/A,#N/A,TRUE,"WL P&amp;L";#N/A,#N/A,TRUE,"Grp Balance Sheet";#N/A,#N/A,TRUE,"Debtors";#N/A,#N/A,TRUE,"Mat Analysis";#N/A,#N/A,TRUE,"Cont liabilities"}</definedName>
    <definedName name="wrn.COMBINED." localSheetId="1" hidden="1">{#N/A,#N/A,FALSE,"INPUTS";#N/A,#N/A,FALSE,"PROFORMA BSHEET";#N/A,#N/A,FALSE,"COMBINED";#N/A,#N/A,FALSE,"HIGH YIELD";#N/A,#N/A,FALSE,"COMB_GRAPHS"}</definedName>
    <definedName name="wrn.COMBINED." localSheetId="3" hidden="1">{#N/A,#N/A,FALSE,"INPUTS";#N/A,#N/A,FALSE,"PROFORMA BSHEET";#N/A,#N/A,FALSE,"COMBINED";#N/A,#N/A,FALSE,"HIGH YIELD";#N/A,#N/A,FALSE,"COMB_GRAPHS"}</definedName>
    <definedName name="wrn.COMBINED." localSheetId="4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dbury." localSheetId="1" hidden="1">{#N/A,#N/A,FALSE,"MFS-98";#N/A,#N/A,FALSE,"Administrative Expenses";#N/A,#N/A,FALSE,"Stat bal sheet";#N/A,#N/A,FALSE,"Debtors &amp; creditors"}</definedName>
    <definedName name="wrn.dbury." localSheetId="3" hidden="1">{#N/A,#N/A,FALSE,"MFS-98";#N/A,#N/A,FALSE,"Administrative Expenses";#N/A,#N/A,FALSE,"Stat bal sheet";#N/A,#N/A,FALSE,"Debtors &amp; creditors"}</definedName>
    <definedName name="wrn.dbury." localSheetId="4" hidden="1">{#N/A,#N/A,FALSE,"MFS-98";#N/A,#N/A,FALSE,"Administrative Expenses";#N/A,#N/A,FALSE,"Stat bal sheet";#N/A,#N/A,FALSE,"Debtors &amp; creditors"}</definedName>
    <definedName name="wrn.dbury." hidden="1">{#N/A,#N/A,FALSE,"MFS-98";#N/A,#N/A,FALSE,"Administrative Expenses";#N/A,#N/A,FALSE,"Stat bal sheet";#N/A,#N/A,FALSE,"Debtors &amp; creditors"}</definedName>
    <definedName name="wrn.GGC._.Reports." localSheetId="1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wrn.GGC._.Reports." localSheetId="3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wrn.GGC._.Reports." localSheetId="4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wrn.GGC._.Reports.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wrn.GRAPHS." localSheetId="1" hidden="1">{#N/A,#N/A,FALSE,"ACQ_GRAPHS";#N/A,#N/A,FALSE,"T_1 GRAPHS";#N/A,#N/A,FALSE,"T_2 GRAPHS";#N/A,#N/A,FALSE,"COMB_GRAPHS"}</definedName>
    <definedName name="wrn.GRAPHS." localSheetId="3" hidden="1">{#N/A,#N/A,FALSE,"ACQ_GRAPHS";#N/A,#N/A,FALSE,"T_1 GRAPHS";#N/A,#N/A,FALSE,"T_2 GRAPHS";#N/A,#N/A,FALSE,"COMB_GRAPHS"}</definedName>
    <definedName name="wrn.GRAPHS." localSheetId="4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JEM._.Balances." localSheetId="1" hidden="1">{#N/A,#N/A,FALSE,"COUNTERPARTY EXPOSURE";#N/A,#N/A,FALSE,"LIQUIDITY (2)";#N/A,#N/A,FALSE,"LIQUIDITY";#N/A,#N/A,FALSE,"RBS";#N/A,#N/A,FALSE,"cons exp (2)";#N/A,#N/A,FALSE,"BSD3";#N/A,#N/A,FALSE,"CCY CALL"}</definedName>
    <definedName name="wrn.JEM._.Balances." localSheetId="3" hidden="1">{#N/A,#N/A,FALSE,"COUNTERPARTY EXPOSURE";#N/A,#N/A,FALSE,"LIQUIDITY (2)";#N/A,#N/A,FALSE,"LIQUIDITY";#N/A,#N/A,FALSE,"RBS";#N/A,#N/A,FALSE,"cons exp (2)";#N/A,#N/A,FALSE,"BSD3";#N/A,#N/A,FALSE,"CCY CALL"}</definedName>
    <definedName name="wrn.JEM._.Balances." localSheetId="4" hidden="1">{#N/A,#N/A,FALSE,"COUNTERPARTY EXPOSURE";#N/A,#N/A,FALSE,"LIQUIDITY (2)";#N/A,#N/A,FALSE,"LIQUIDITY";#N/A,#N/A,FALSE,"RBS";#N/A,#N/A,FALSE,"cons exp (2)";#N/A,#N/A,FALSE,"BSD3";#N/A,#N/A,FALSE,"CCY CALL"}</definedName>
    <definedName name="wrn.JEM._.Balances." hidden="1">{#N/A,#N/A,FALSE,"COUNTERPARTY EXPOSURE";#N/A,#N/A,FALSE,"LIQUIDITY (2)";#N/A,#N/A,FALSE,"LIQUIDITY";#N/A,#N/A,FALSE,"RBS";#N/A,#N/A,FALSE,"cons exp (2)";#N/A,#N/A,FALSE,"BSD3";#N/A,#N/A,FALSE,"CCY CALL"}</definedName>
    <definedName name="wrn.jim" localSheetId="1" hidden="1">{#N/A,#N/A,FALSE,"ACQ_GRAPHS";#N/A,#N/A,FALSE,"T_1 GRAPHS";#N/A,#N/A,FALSE,"T_2 GRAPHS";#N/A,#N/A,FALSE,"COMB_GRAPHS"}</definedName>
    <definedName name="wrn.jim" localSheetId="3" hidden="1">{#N/A,#N/A,FALSE,"ACQ_GRAPHS";#N/A,#N/A,FALSE,"T_1 GRAPHS";#N/A,#N/A,FALSE,"T_2 GRAPHS";#N/A,#N/A,FALSE,"COMB_GRAPHS"}</definedName>
    <definedName name="wrn.jim" localSheetId="4" hidden="1">{#N/A,#N/A,FALSE,"ACQ_GRAPHS";#N/A,#N/A,FALSE,"T_1 GRAPHS";#N/A,#N/A,FALSE,"T_2 GRAPHS";#N/A,#N/A,FALSE,"COMB_GRAPHS"}</definedName>
    <definedName name="wrn.jim" hidden="1">{#N/A,#N/A,FALSE,"ACQ_GRAPHS";#N/A,#N/A,FALSE,"T_1 GRAPHS";#N/A,#N/A,FALSE,"T_2 GRAPHS";#N/A,#N/A,FALSE,"COMB_GRAPHS"}</definedName>
    <definedName name="wrn.PES." localSheetId="1" hidden="1">{#N/A,#N/A,FALSE,"Schedule A";#N/A,#N/A,FALSE,"Schedule B";#N/A,#N/A,FALSE,"Schedule C";#N/A,#N/A,FALSE,"Schedule D";#N/A,#N/A,FALSE,"Schedule E";#N/A,#N/A,FALSE,"Schedule 3";#N/A,#N/A,FALSE,"Schedule 3a"}</definedName>
    <definedName name="wrn.PES." localSheetId="3" hidden="1">{#N/A,#N/A,FALSE,"Schedule A";#N/A,#N/A,FALSE,"Schedule B";#N/A,#N/A,FALSE,"Schedule C";#N/A,#N/A,FALSE,"Schedule D";#N/A,#N/A,FALSE,"Schedule E";#N/A,#N/A,FALSE,"Schedule 3";#N/A,#N/A,FALSE,"Schedule 3a"}</definedName>
    <definedName name="wrn.PES." localSheetId="4" hidden="1">{#N/A,#N/A,FALSE,"Schedule A";#N/A,#N/A,FALSE,"Schedule B";#N/A,#N/A,FALSE,"Schedule C";#N/A,#N/A,FALSE,"Schedule D";#N/A,#N/A,FALSE,"Schedule E";#N/A,#N/A,FALSE,"Schedule 3";#N/A,#N/A,FALSE,"Schedule 3a"}</definedName>
    <definedName name="wrn.PES." hidden="1">{#N/A,#N/A,FALSE,"Schedule A";#N/A,#N/A,FALSE,"Schedule B";#N/A,#N/A,FALSE,"Schedule C";#N/A,#N/A,FALSE,"Schedule D";#N/A,#N/A,FALSE,"Schedule E";#N/A,#N/A,FALSE,"Schedule 3";#N/A,#N/A,FALSE,"Schedule 3a"}</definedName>
    <definedName name="wrn.stats01." localSheetId="1" hidden="1">{#N/A,#N/A,TRUE,"Directors Report1";#N/A,#N/A,TRUE,"Directors Report2";#N/A,#N/A,TRUE,"Directors Report3";#N/A,#N/A,TRUE,"Audit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1." localSheetId="3" hidden="1">{#N/A,#N/A,TRUE,"Directors Report1";#N/A,#N/A,TRUE,"Directors Report2";#N/A,#N/A,TRUE,"Directors Report3";#N/A,#N/A,TRUE,"Audit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1." localSheetId="4" hidden="1">{#N/A,#N/A,TRUE,"Directors Report1";#N/A,#N/A,TRUE,"Directors Report2";#N/A,#N/A,TRUE,"Directors Report3";#N/A,#N/A,TRUE,"Audit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1." hidden="1">{#N/A,#N/A,TRUE,"Directors Report1";#N/A,#N/A,TRUE,"Directors Report2";#N/A,#N/A,TRUE,"Directors Report3";#N/A,#N/A,TRUE,"Audit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2." localSheetId="1" hidden="1">{#N/A,#N/A,TRUE,"Directors Report1";#N/A,#N/A,TRUE,"Directors Report2";#N/A,#N/A,TRUE,"Directors Report3";#N/A,#N/A,TRUE,"Directors Report4";#N/A,#N/A,TRUE,"Audit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2." localSheetId="3" hidden="1">{#N/A,#N/A,TRUE,"Directors Report1";#N/A,#N/A,TRUE,"Directors Report2";#N/A,#N/A,TRUE,"Directors Report3";#N/A,#N/A,TRUE,"Directors Report4";#N/A,#N/A,TRUE,"Audit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2." localSheetId="4" hidden="1">{#N/A,#N/A,TRUE,"Directors Report1";#N/A,#N/A,TRUE,"Directors Report2";#N/A,#N/A,TRUE,"Directors Report3";#N/A,#N/A,TRUE,"Directors Report4";#N/A,#N/A,TRUE,"Audit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2." hidden="1">{#N/A,#N/A,TRUE,"Directors Report1";#N/A,#N/A,TRUE,"Directors Report2";#N/A,#N/A,TRUE,"Directors Report3";#N/A,#N/A,TRUE,"Directors Report4";#N/A,#N/A,TRUE,"Audit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6." localSheetId="1" hidden="1">{#N/A,#N/A,TRUE,"Directors Rep1";#N/A,#N/A,TRUE,"Directors Rep2 ";#N/A,#N/A,TRUE,"Directors Rep3 ";#N/A,#N/A,TRUE,"Audit report";#N/A,#N/A,TRUE,"profit and loss";#N/A,#N/A,TRUE,"STRGL";#N/A,#N/A,TRUE,"balance sheet";#N/A,#N/A,TRUE,"accounting policies";#N/A,#N/A,TRUE,"accounting policies (2)";#N/A,#N/A,TRUE,"notes 1";#N/A,#N/A,TRUE,"notes 2";#N/A,#N/A,TRUE,"notes 3";#N/A,#N/A,TRUE,"notes 4";#N/A,#N/A,TRUE,"notes 5";#N/A,#N/A,TRUE,"Fin Inst(a)";#N/A,#N/A,TRUE,"Fin Inst (b)";#N/A,#N/A,TRUE,"Fin Inst(c)";#N/A,#N/A,TRUE,"notes 7"}</definedName>
    <definedName name="wrn.stats06." localSheetId="3" hidden="1">{#N/A,#N/A,TRUE,"Directors Rep1";#N/A,#N/A,TRUE,"Directors Rep2 ";#N/A,#N/A,TRUE,"Directors Rep3 ";#N/A,#N/A,TRUE,"Audit report";#N/A,#N/A,TRUE,"profit and loss";#N/A,#N/A,TRUE,"STRGL";#N/A,#N/A,TRUE,"balance sheet";#N/A,#N/A,TRUE,"accounting policies";#N/A,#N/A,TRUE,"accounting policies (2)";#N/A,#N/A,TRUE,"notes 1";#N/A,#N/A,TRUE,"notes 2";#N/A,#N/A,TRUE,"notes 3";#N/A,#N/A,TRUE,"notes 4";#N/A,#N/A,TRUE,"notes 5";#N/A,#N/A,TRUE,"Fin Inst(a)";#N/A,#N/A,TRUE,"Fin Inst (b)";#N/A,#N/A,TRUE,"Fin Inst(c)";#N/A,#N/A,TRUE,"notes 7"}</definedName>
    <definedName name="wrn.stats06." localSheetId="4" hidden="1">{#N/A,#N/A,TRUE,"Directors Rep1";#N/A,#N/A,TRUE,"Directors Rep2 ";#N/A,#N/A,TRUE,"Directors Rep3 ";#N/A,#N/A,TRUE,"Audit report";#N/A,#N/A,TRUE,"profit and loss";#N/A,#N/A,TRUE,"STRGL";#N/A,#N/A,TRUE,"balance sheet";#N/A,#N/A,TRUE,"accounting policies";#N/A,#N/A,TRUE,"accounting policies (2)";#N/A,#N/A,TRUE,"notes 1";#N/A,#N/A,TRUE,"notes 2";#N/A,#N/A,TRUE,"notes 3";#N/A,#N/A,TRUE,"notes 4";#N/A,#N/A,TRUE,"notes 5";#N/A,#N/A,TRUE,"Fin Inst(a)";#N/A,#N/A,TRUE,"Fin Inst (b)";#N/A,#N/A,TRUE,"Fin Inst(c)";#N/A,#N/A,TRUE,"notes 7"}</definedName>
    <definedName name="wrn.stats06." hidden="1">{#N/A,#N/A,TRUE,"Directors Rep1";#N/A,#N/A,TRUE,"Directors Rep2 ";#N/A,#N/A,TRUE,"Directors Rep3 ";#N/A,#N/A,TRUE,"Audit report";#N/A,#N/A,TRUE,"profit and loss";#N/A,#N/A,TRUE,"STRGL";#N/A,#N/A,TRUE,"balance sheet";#N/A,#N/A,TRUE,"accounting policies";#N/A,#N/A,TRUE,"accounting policies (2)";#N/A,#N/A,TRUE,"notes 1";#N/A,#N/A,TRUE,"notes 2";#N/A,#N/A,TRUE,"notes 3";#N/A,#N/A,TRUE,"notes 4";#N/A,#N/A,TRUE,"notes 5";#N/A,#N/A,TRUE,"Fin Inst(a)";#N/A,#N/A,TRUE,"Fin Inst (b)";#N/A,#N/A,TRUE,"Fin Inst(c)";#N/A,#N/A,TRUE,"notes 7"}</definedName>
    <definedName name="wrn.stats07." localSheetId="1" hidden="1">{#N/A,#N/A,FALSE,"Directors Rep1";#N/A,#N/A,FALSE,"Directors Rep2 ";#N/A,#N/A,FALSE,"Directors Rep3 ";#N/A,#N/A,FALSE,"Audit report";#N/A,#N/A,FALSE,"profit and loss";#N/A,#N/A,FALSE,"STRGL";#N/A,#N/A,FALSE,"balance sheet";#N/A,#N/A,FALSE,"accounting policies";#N/A,#N/A,FALSE,"accounting policies (2)";#N/A,#N/A,FALSE,"notes 1";#N/A,#N/A,FALSE,"notes 2";#N/A,#N/A,FALSE,"notes 3";#N/A,#N/A,FALSE,"notes 4";#N/A,#N/A,FALSE,"notes 5";#N/A,#N/A,FALSE,"Fin Inst(a)";#N/A,#N/A,FALSE,"Fin Inst (b)";#N/A,#N/A,FALSE,"Fin Inst(c)";#N/A,#N/A,FALSE,"notes 7"}</definedName>
    <definedName name="wrn.stats07." localSheetId="3" hidden="1">{#N/A,#N/A,FALSE,"Directors Rep1";#N/A,#N/A,FALSE,"Directors Rep2 ";#N/A,#N/A,FALSE,"Directors Rep3 ";#N/A,#N/A,FALSE,"Audit report";#N/A,#N/A,FALSE,"profit and loss";#N/A,#N/A,FALSE,"STRGL";#N/A,#N/A,FALSE,"balance sheet";#N/A,#N/A,FALSE,"accounting policies";#N/A,#N/A,FALSE,"accounting policies (2)";#N/A,#N/A,FALSE,"notes 1";#N/A,#N/A,FALSE,"notes 2";#N/A,#N/A,FALSE,"notes 3";#N/A,#N/A,FALSE,"notes 4";#N/A,#N/A,FALSE,"notes 5";#N/A,#N/A,FALSE,"Fin Inst(a)";#N/A,#N/A,FALSE,"Fin Inst (b)";#N/A,#N/A,FALSE,"Fin Inst(c)";#N/A,#N/A,FALSE,"notes 7"}</definedName>
    <definedName name="wrn.stats07." localSheetId="4" hidden="1">{#N/A,#N/A,FALSE,"Directors Rep1";#N/A,#N/A,FALSE,"Directors Rep2 ";#N/A,#N/A,FALSE,"Directors Rep3 ";#N/A,#N/A,FALSE,"Audit report";#N/A,#N/A,FALSE,"profit and loss";#N/A,#N/A,FALSE,"STRGL";#N/A,#N/A,FALSE,"balance sheet";#N/A,#N/A,FALSE,"accounting policies";#N/A,#N/A,FALSE,"accounting policies (2)";#N/A,#N/A,FALSE,"notes 1";#N/A,#N/A,FALSE,"notes 2";#N/A,#N/A,FALSE,"notes 3";#N/A,#N/A,FALSE,"notes 4";#N/A,#N/A,FALSE,"notes 5";#N/A,#N/A,FALSE,"Fin Inst(a)";#N/A,#N/A,FALSE,"Fin Inst (b)";#N/A,#N/A,FALSE,"Fin Inst(c)";#N/A,#N/A,FALSE,"notes 7"}</definedName>
    <definedName name="wrn.stats07." hidden="1">{#N/A,#N/A,FALSE,"Directors Rep1";#N/A,#N/A,FALSE,"Directors Rep2 ";#N/A,#N/A,FALSE,"Directors Rep3 ";#N/A,#N/A,FALSE,"Audit report";#N/A,#N/A,FALSE,"profit and loss";#N/A,#N/A,FALSE,"STRGL";#N/A,#N/A,FALSE,"balance sheet";#N/A,#N/A,FALSE,"accounting policies";#N/A,#N/A,FALSE,"accounting policies (2)";#N/A,#N/A,FALSE,"notes 1";#N/A,#N/A,FALSE,"notes 2";#N/A,#N/A,FALSE,"notes 3";#N/A,#N/A,FALSE,"notes 4";#N/A,#N/A,FALSE,"notes 5";#N/A,#N/A,FALSE,"Fin Inst(a)";#N/A,#N/A,FALSE,"Fin Inst (b)";#N/A,#N/A,FALSE,"Fin Inst(c)";#N/A,#N/A,FALSE,"notes 7"}</definedName>
    <definedName name="wrn.stats1." localSheetId="1" hidden="1">{#N/A,#N/A,TRUE,"Directors Report1";#N/A,#N/A,TRUE,"Directors Report2";#N/A,#N/A,TRUE,"Directors Report3";#N/A,#N/A,TRUE,"accounting policies";#N/A,#N/A,TRUE,"accounting policies (2)";#N/A,#N/A,TRUE,"Audit report";#N/A,#N/A,TRUE,"profit and loss";#N/A,#N/A,TRUE,"balance sheet";#N/A,#N/A,TRUE,"notes 1";#N/A,#N/A,TRUE,"new note";#N/A,#N/A,TRUE,"notes 2";#N/A,#N/A,TRUE,"notes 3";#N/A,#N/A,TRUE,"notes 4";#N/A,#N/A,TRUE,"notes 5";#N/A,#N/A,TRUE,"notes 6";#N/A,#N/A,TRUE,"FRS 13";#N/A,#N/A,TRUE,"FRS 13 (1)";#N/A,#N/A,TRUE,"FRS 13 (2)";#N/A,#N/A,TRUE,"notes 7"}</definedName>
    <definedName name="wrn.stats1." localSheetId="3" hidden="1">{#N/A,#N/A,TRUE,"Directors Report1";#N/A,#N/A,TRUE,"Directors Report2";#N/A,#N/A,TRUE,"Directors Report3";#N/A,#N/A,TRUE,"accounting policies";#N/A,#N/A,TRUE,"accounting policies (2)";#N/A,#N/A,TRUE,"Audit report";#N/A,#N/A,TRUE,"profit and loss";#N/A,#N/A,TRUE,"balance sheet";#N/A,#N/A,TRUE,"notes 1";#N/A,#N/A,TRUE,"new note";#N/A,#N/A,TRUE,"notes 2";#N/A,#N/A,TRUE,"notes 3";#N/A,#N/A,TRUE,"notes 4";#N/A,#N/A,TRUE,"notes 5";#N/A,#N/A,TRUE,"notes 6";#N/A,#N/A,TRUE,"FRS 13";#N/A,#N/A,TRUE,"FRS 13 (1)";#N/A,#N/A,TRUE,"FRS 13 (2)";#N/A,#N/A,TRUE,"notes 7"}</definedName>
    <definedName name="wrn.stats1." localSheetId="4" hidden="1">{#N/A,#N/A,TRUE,"Directors Report1";#N/A,#N/A,TRUE,"Directors Report2";#N/A,#N/A,TRUE,"Directors Report3";#N/A,#N/A,TRUE,"accounting policies";#N/A,#N/A,TRUE,"accounting policies (2)";#N/A,#N/A,TRUE,"Audit report";#N/A,#N/A,TRUE,"profit and loss";#N/A,#N/A,TRUE,"balance sheet";#N/A,#N/A,TRUE,"notes 1";#N/A,#N/A,TRUE,"new note";#N/A,#N/A,TRUE,"notes 2";#N/A,#N/A,TRUE,"notes 3";#N/A,#N/A,TRUE,"notes 4";#N/A,#N/A,TRUE,"notes 5";#N/A,#N/A,TRUE,"notes 6";#N/A,#N/A,TRUE,"FRS 13";#N/A,#N/A,TRUE,"FRS 13 (1)";#N/A,#N/A,TRUE,"FRS 13 (2)";#N/A,#N/A,TRUE,"notes 7"}</definedName>
    <definedName name="wrn.stats1." hidden="1">{#N/A,#N/A,TRUE,"Directors Report1";#N/A,#N/A,TRUE,"Directors Report2";#N/A,#N/A,TRUE,"Directors Report3";#N/A,#N/A,TRUE,"accounting policies";#N/A,#N/A,TRUE,"accounting policies (2)";#N/A,#N/A,TRUE,"Audit report";#N/A,#N/A,TRUE,"profit and loss";#N/A,#N/A,TRUE,"balance sheet";#N/A,#N/A,TRUE,"notes 1";#N/A,#N/A,TRUE,"new note";#N/A,#N/A,TRUE,"notes 2";#N/A,#N/A,TRUE,"notes 3";#N/A,#N/A,TRUE,"notes 4";#N/A,#N/A,TRUE,"notes 5";#N/A,#N/A,TRUE,"notes 6";#N/A,#N/A,TRUE,"FRS 13";#N/A,#N/A,TRUE,"FRS 13 (1)";#N/A,#N/A,TRUE,"FRS 13 (2)";#N/A,#N/A,TRUE,"notes 7"}</definedName>
    <definedName name="wrn.stats2." localSheetId="1" hidden="1">{#N/A,#N/A,FALSE,"Directors Report1";#N/A,#N/A,FALSE,"Directors Report2";#N/A,#N/A,FALSE,"Directors Report3";#N/A,#N/A,FALSE,"Audit report";#N/A,#N/A,FALSE,"profit and loss";#N/A,#N/A,FALSE,"balance sheet";#N/A,#N/A,FALSE,"accounting policies";#N/A,#N/A,FALSE,"accounting policies (2)";#N/A,#N/A,FALSE,"notes 1";#N/A,#N/A,FALSE,"notes 2";#N/A,#N/A,FALSE,"notes 3";#N/A,#N/A,FALSE,"notes 4";#N/A,#N/A,FALSE,"notes 5";#N/A,#N/A,FALSE,"notes 6";#N/A,#N/A,FALSE,"FRS 13a";#N/A,#N/A,FALSE,"FRS 13 (2)";#N/A,#N/A,FALSE,"FRS 13 (4)";#N/A,#N/A,FALSE,"notes 7"}</definedName>
    <definedName name="wrn.stats2." localSheetId="3" hidden="1">{#N/A,#N/A,FALSE,"Directors Report1";#N/A,#N/A,FALSE,"Directors Report2";#N/A,#N/A,FALSE,"Directors Report3";#N/A,#N/A,FALSE,"Audit report";#N/A,#N/A,FALSE,"profit and loss";#N/A,#N/A,FALSE,"balance sheet";#N/A,#N/A,FALSE,"accounting policies";#N/A,#N/A,FALSE,"accounting policies (2)";#N/A,#N/A,FALSE,"notes 1";#N/A,#N/A,FALSE,"notes 2";#N/A,#N/A,FALSE,"notes 3";#N/A,#N/A,FALSE,"notes 4";#N/A,#N/A,FALSE,"notes 5";#N/A,#N/A,FALSE,"notes 6";#N/A,#N/A,FALSE,"FRS 13a";#N/A,#N/A,FALSE,"FRS 13 (2)";#N/A,#N/A,FALSE,"FRS 13 (4)";#N/A,#N/A,FALSE,"notes 7"}</definedName>
    <definedName name="wrn.stats2." localSheetId="4" hidden="1">{#N/A,#N/A,FALSE,"Directors Report1";#N/A,#N/A,FALSE,"Directors Report2";#N/A,#N/A,FALSE,"Directors Report3";#N/A,#N/A,FALSE,"Audit report";#N/A,#N/A,FALSE,"profit and loss";#N/A,#N/A,FALSE,"balance sheet";#N/A,#N/A,FALSE,"accounting policies";#N/A,#N/A,FALSE,"accounting policies (2)";#N/A,#N/A,FALSE,"notes 1";#N/A,#N/A,FALSE,"notes 2";#N/A,#N/A,FALSE,"notes 3";#N/A,#N/A,FALSE,"notes 4";#N/A,#N/A,FALSE,"notes 5";#N/A,#N/A,FALSE,"notes 6";#N/A,#N/A,FALSE,"FRS 13a";#N/A,#N/A,FALSE,"FRS 13 (2)";#N/A,#N/A,FALSE,"FRS 13 (4)";#N/A,#N/A,FALSE,"notes 7"}</definedName>
    <definedName name="wrn.stats2." hidden="1">{#N/A,#N/A,FALSE,"Directors Report1";#N/A,#N/A,FALSE,"Directors Report2";#N/A,#N/A,FALSE,"Directors Report3";#N/A,#N/A,FALSE,"Audit report";#N/A,#N/A,FALSE,"profit and loss";#N/A,#N/A,FALSE,"balance sheet";#N/A,#N/A,FALSE,"accounting policies";#N/A,#N/A,FALSE,"accounting policies (2)";#N/A,#N/A,FALSE,"notes 1";#N/A,#N/A,FALSE,"notes 2";#N/A,#N/A,FALSE,"notes 3";#N/A,#N/A,FALSE,"notes 4";#N/A,#N/A,FALSE,"notes 5";#N/A,#N/A,FALSE,"notes 6";#N/A,#N/A,FALSE,"FRS 13a";#N/A,#N/A,FALSE,"FRS 13 (2)";#N/A,#N/A,FALSE,"FRS 13 (4)";#N/A,#N/A,FALSE,"notes 7"}</definedName>
    <definedName name="wrn.statsnf." localSheetId="1" hidden="1">{#N/A,#N/A,TRUE,"Directors Report1";#N/A,#N/A,TRUE,"Directors Report2";#N/A,#N/A,TRUE,"Directors Report3 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5";#N/A,#N/A,TRUE,"FRS 13a";#N/A,#N/A,TRUE,"FRS 13 (2)";#N/A,#N/A,TRUE,"FRS 13 (4)";#N/A,#N/A,TRUE,"notes 7"}</definedName>
    <definedName name="wrn.statsnf." localSheetId="3" hidden="1">{#N/A,#N/A,TRUE,"Directors Report1";#N/A,#N/A,TRUE,"Directors Report2";#N/A,#N/A,TRUE,"Directors Report3 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5";#N/A,#N/A,TRUE,"FRS 13a";#N/A,#N/A,TRUE,"FRS 13 (2)";#N/A,#N/A,TRUE,"FRS 13 (4)";#N/A,#N/A,TRUE,"notes 7"}</definedName>
    <definedName name="wrn.statsnf." localSheetId="4" hidden="1">{#N/A,#N/A,TRUE,"Directors Report1";#N/A,#N/A,TRUE,"Directors Report2";#N/A,#N/A,TRUE,"Directors Report3 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5";#N/A,#N/A,TRUE,"FRS 13a";#N/A,#N/A,TRUE,"FRS 13 (2)";#N/A,#N/A,TRUE,"FRS 13 (4)";#N/A,#N/A,TRUE,"notes 7"}</definedName>
    <definedName name="wrn.statsnf." hidden="1">{#N/A,#N/A,TRUE,"Directors Report1";#N/A,#N/A,TRUE,"Directors Report2";#N/A,#N/A,TRUE,"Directors Report3 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5";#N/A,#N/A,TRUE,"FRS 13a";#N/A,#N/A,TRUE,"FRS 13 (2)";#N/A,#N/A,TRUE,"FRS 13 (4)";#N/A,#N/A,TRUE,"notes 7"}</definedName>
    <definedName name="wrn.test." localSheetId="1" hidden="1">{#N/A,#N/A,TRUE,"Directors Report1";#N/A,#N/A,TRUE,"Directors Report2";#N/A,#N/A,TRUE,"accounting policies"}</definedName>
    <definedName name="wrn.test." localSheetId="3" hidden="1">{#N/A,#N/A,TRUE,"Directors Report1";#N/A,#N/A,TRUE,"Directors Report2";#N/A,#N/A,TRUE,"accounting policies"}</definedName>
    <definedName name="wrn.test." localSheetId="4" hidden="1">{#N/A,#N/A,TRUE,"Directors Report1";#N/A,#N/A,TRUE,"Directors Report2";#N/A,#N/A,TRUE,"accounting policies"}</definedName>
    <definedName name="wrn.test." hidden="1">{#N/A,#N/A,TRUE,"Directors Report1";#N/A,#N/A,TRUE,"Directors Report2";#N/A,#N/A,TRUE,"accounting policies"}</definedName>
    <definedName name="wrn.Tout._.Sauf._.BG.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Tout._.Sauf._.BG.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Tout._.Sauf._.BG." localSheetId="4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Tout._.Sauf._.BG.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VALUATION." localSheetId="1" hidden="1">{#N/A,#N/A,FALSE,"Valuation Assumptions";#N/A,#N/A,FALSE,"Summary";#N/A,#N/A,FALSE,"DCF";#N/A,#N/A,FALSE,"Valuation";#N/A,#N/A,FALSE,"WACC";#N/A,#N/A,FALSE,"UBVH";#N/A,#N/A,FALSE,"Free Cash Flow"}</definedName>
    <definedName name="wrn.VALUATION." localSheetId="3" hidden="1">{#N/A,#N/A,FALSE,"Valuation Assumptions";#N/A,#N/A,FALSE,"Summary";#N/A,#N/A,FALSE,"DCF";#N/A,#N/A,FALSE,"Valuation";#N/A,#N/A,FALSE,"WACC";#N/A,#N/A,FALSE,"UBVH";#N/A,#N/A,FALSE,"Free Cash Flow"}</definedName>
    <definedName name="wrn.VALUATION." localSheetId="4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sa">37449.7182523148</definedName>
    <definedName name="wwerert" localSheetId="1" hidden="1">{#N/A,#N/A,TRUE,"Factors";#N/A,#N/A,TRUE,"P &amp; L capbs";#N/A,#N/A,TRUE,"Outplan";#N/A,#N/A,TRUE,"BS Budget 2002"}</definedName>
    <definedName name="wwerert" localSheetId="3" hidden="1">{#N/A,#N/A,TRUE,"Factors";#N/A,#N/A,TRUE,"P &amp; L capbs";#N/A,#N/A,TRUE,"Outplan";#N/A,#N/A,TRUE,"BS Budget 2002"}</definedName>
    <definedName name="wwerert" localSheetId="4" hidden="1">{#N/A,#N/A,TRUE,"Factors";#N/A,#N/A,TRUE,"P &amp; L capbs";#N/A,#N/A,TRUE,"Outplan";#N/A,#N/A,TRUE,"BS Budget 2002"}</definedName>
    <definedName name="wwerert" hidden="1">{#N/A,#N/A,TRUE,"Factors";#N/A,#N/A,TRUE,"P &amp; L capbs";#N/A,#N/A,TRUE,"Outplan";#N/A,#N/A,TRUE,"BS Budget 2002"}</definedName>
    <definedName name="www">0.000984953709121328</definedName>
    <definedName name="wwww">"VPIML1"</definedName>
    <definedName name="x" localSheetId="0">[1]SINTESI!#REF!</definedName>
    <definedName name="x" localSheetId="1">[1]SINTESI!#REF!</definedName>
    <definedName name="x" localSheetId="4">[1]SINTESI!#REF!</definedName>
    <definedName name="x">[1]SINTESI!#REF!</definedName>
    <definedName name="x_formula" localSheetId="0">#REF!</definedName>
    <definedName name="x_formula" localSheetId="1">#REF!</definedName>
    <definedName name="x_formula" localSheetId="3">#REF!</definedName>
    <definedName name="x_formula" localSheetId="4">#REF!</definedName>
    <definedName name="x_formula">#REF!</definedName>
    <definedName name="x_formula_tutto" localSheetId="0">#REF!</definedName>
    <definedName name="x_formula_tutto" localSheetId="1">#REF!</definedName>
    <definedName name="x_formula_tutto" localSheetId="3">#REF!</definedName>
    <definedName name="x_formula_tutto">#REF!</definedName>
    <definedName name="x_tutto_uno" localSheetId="0">#REF!</definedName>
    <definedName name="x_tutto_uno" localSheetId="1">#REF!</definedName>
    <definedName name="x_tutto_uno" localSheetId="3">#REF!</definedName>
    <definedName name="x_tutto_uno">#REF!</definedName>
    <definedName name="xxx">0.000984953709121328</definedName>
    <definedName name="YEAR">'[16]13-USA'!$AG$4</definedName>
    <definedName name="YYY">0.00260416666424135</definedName>
    <definedName name="yyyy">37242.7523958333</definedName>
    <definedName name="z">"V2002-03-31"</definedName>
    <definedName name="zxc">0.00315972221869742</definedName>
  </definedNames>
  <calcPr calcId="145621"/>
  <pivotCaches>
    <pivotCache cacheId="0" r:id="rId63"/>
  </pivotCaches>
</workbook>
</file>

<file path=xl/calcChain.xml><?xml version="1.0" encoding="utf-8"?>
<calcChain xmlns="http://schemas.openxmlformats.org/spreadsheetml/2006/main">
  <c r="H45" i="9" l="1"/>
  <c r="H44" i="9"/>
  <c r="H21" i="9"/>
  <c r="H42" i="9"/>
  <c r="H47" i="9" l="1"/>
  <c r="H49" i="9"/>
  <c r="E49" i="9"/>
  <c r="F49" i="9"/>
  <c r="F44" i="9"/>
  <c r="F47" i="9" s="1"/>
  <c r="F17" i="9"/>
  <c r="D44" i="9" l="1"/>
  <c r="G45" i="9" l="1"/>
  <c r="C37" i="9"/>
  <c r="G49" i="9" l="1"/>
  <c r="G44" i="9"/>
  <c r="G47" i="9" s="1"/>
  <c r="E44" i="9"/>
  <c r="E47" i="9" s="1"/>
  <c r="C44" i="9" l="1"/>
  <c r="D12" i="9" l="1"/>
  <c r="E37" i="9" l="1"/>
  <c r="D37" i="9"/>
  <c r="E26" i="9"/>
  <c r="D26" i="9"/>
  <c r="E22" i="9"/>
  <c r="D22" i="9"/>
  <c r="E8" i="9"/>
  <c r="E21" i="9" s="1"/>
  <c r="D8" i="9"/>
  <c r="D21" i="9" s="1"/>
  <c r="D42" i="9" l="1"/>
  <c r="E42" i="9"/>
  <c r="D43" i="9" l="1"/>
  <c r="C45" i="9" l="1"/>
  <c r="C47" i="9" s="1"/>
  <c r="C49" i="9" l="1"/>
  <c r="C50" i="9" s="1"/>
  <c r="D45" i="9" l="1"/>
  <c r="D47" i="9" s="1"/>
  <c r="G50" i="9" s="1"/>
  <c r="D49" i="9" l="1"/>
  <c r="D50" i="9" s="1"/>
  <c r="H50" i="9"/>
  <c r="E50" i="9"/>
  <c r="F50" i="9"/>
</calcChain>
</file>

<file path=xl/sharedStrings.xml><?xml version="1.0" encoding="utf-8"?>
<sst xmlns="http://schemas.openxmlformats.org/spreadsheetml/2006/main" count="6959" uniqueCount="1750">
  <si>
    <t>Class</t>
  </si>
  <si>
    <t>Conto</t>
  </si>
  <si>
    <t>Descr conto</t>
  </si>
  <si>
    <t>Mese</t>
  </si>
  <si>
    <t>Voce consolidata</t>
  </si>
  <si>
    <t>DIC 13</t>
  </si>
  <si>
    <t>FSC</t>
  </si>
  <si>
    <t>Account</t>
  </si>
  <si>
    <t>Società</t>
  </si>
  <si>
    <t>c</t>
  </si>
  <si>
    <t>Voce consolidata 2012</t>
  </si>
  <si>
    <t>Spese amm.tive</t>
  </si>
  <si>
    <t>Banca Sistema</t>
  </si>
  <si>
    <t>CE</t>
  </si>
  <si>
    <t>4059 14 0002</t>
  </si>
  <si>
    <t>Utile (perdita) delle partecipazioni</t>
  </si>
  <si>
    <t>4001 02 0001</t>
  </si>
  <si>
    <t>INT. PASS. DEP. LIB. CL. R/E           (M</t>
  </si>
  <si>
    <t>Interessi passivi ed oneri assimilati</t>
  </si>
  <si>
    <t>Interessi passivi ed oneri assimilati - Debiti verso clientela - cc e depositi liberi</t>
  </si>
  <si>
    <t>4001 06 0001</t>
  </si>
  <si>
    <t xml:space="preserve">INT. PASS. C/C CL. R/E                 </t>
  </si>
  <si>
    <t>4001 06 0002</t>
  </si>
  <si>
    <t xml:space="preserve">INT. PASS. C/C CL. R/E ESENTI RIT. FIS </t>
  </si>
  <si>
    <t>4001 06 0004</t>
  </si>
  <si>
    <t xml:space="preserve">INT. PASS. C/C CL. NR/E                </t>
  </si>
  <si>
    <t>4007 12 0004</t>
  </si>
  <si>
    <t>INT. PASS. DEP. LIB. NR/V BANCHE       (M</t>
  </si>
  <si>
    <t>Interessi passivi ed oneri assimilati - Debiti verso banche - cc e depositi liberi</t>
  </si>
  <si>
    <t>4007 15 0001</t>
  </si>
  <si>
    <t>INT. PASS. DEP. VINC. R/E BANCHE       (M</t>
  </si>
  <si>
    <t>Interessi passivi ed oneri assimilati - Debiti verso banche - depositi vincolati</t>
  </si>
  <si>
    <t>4007 02 0001</t>
  </si>
  <si>
    <t>INT. PASS. C/BANCHE</t>
  </si>
  <si>
    <t>4011 02 1001</t>
  </si>
  <si>
    <t>INT. PASS. PCT PROPR. R/E              (M</t>
  </si>
  <si>
    <t>Interessi passivi ed oneri assimilati - Debiti verso clientela - Pct passivi</t>
  </si>
  <si>
    <t>4011 06 1001</t>
  </si>
  <si>
    <t xml:space="preserve">INT. PASS. PCT IST. CRED. R/E          </t>
  </si>
  <si>
    <t>Interessi passivi ed oneri assimilati - Debiti verso banche - finanziamenti  - pct passivi</t>
  </si>
  <si>
    <t>4014 62 1801</t>
  </si>
  <si>
    <t xml:space="preserve">INT. PASS. NS. OBBLIG. PCA R/E         </t>
  </si>
  <si>
    <t>Interessi passivi ed oneri assimilati su titoli di debito - obbligazioni - altre</t>
  </si>
  <si>
    <t>4014 64 1801</t>
  </si>
  <si>
    <t>INT. PASS. NS. OBBLIG. SUB. PCA R/E    (M</t>
  </si>
  <si>
    <t>Interessi passivi ed oneri assimilati su titoli di debito - obbligazioni - subordinate</t>
  </si>
  <si>
    <t>4019 02 0401</t>
  </si>
  <si>
    <t xml:space="preserve">PERDITE NEGOZ. TIT. DEBITO TRA R/E     </t>
  </si>
  <si>
    <t>Risultato netto delle attività di negoziazione</t>
  </si>
  <si>
    <t>Risultato netto delle attività di negoziazione - AF di negoz. - Tit. debito - PERDITE DA NEGOZIAZIONE</t>
  </si>
  <si>
    <t>4019 12 0401</t>
  </si>
  <si>
    <t xml:space="preserve">MINUSVALENZE TIT. DEBITO TRA R/E       </t>
  </si>
  <si>
    <t>Risultato netto delle attività di negoziazione - AF di negoz. - Tit. debito - MINUSVALENZE</t>
  </si>
  <si>
    <t>4025 32 0005</t>
  </si>
  <si>
    <t xml:space="preserve">SPESE BANCARIE BONIFICI ASL DA RECUPER </t>
  </si>
  <si>
    <t>Commissioni passive</t>
  </si>
  <si>
    <t>Commissioni passive - Servizi incasso e pagamento</t>
  </si>
  <si>
    <t>4025 42 0002</t>
  </si>
  <si>
    <t>COMMISSIONI COLL.TO E MANTEN. SI CONTO (M</t>
  </si>
  <si>
    <t>Commissioni passive - Collocamento di strumenti finanziari</t>
  </si>
  <si>
    <t>4025 32 0009</t>
  </si>
  <si>
    <t>COMM. INTERB. E-MID                    (M</t>
  </si>
  <si>
    <t>4025 32 0007</t>
  </si>
  <si>
    <t>COMM. INTERB. ICBPI                    (M</t>
  </si>
  <si>
    <t>4025 32 0008</t>
  </si>
  <si>
    <t xml:space="preserve">COMM. INTERB. BANCOMAT/POS/EUROPAY     </t>
  </si>
  <si>
    <t>4025 32 0010</t>
  </si>
  <si>
    <t xml:space="preserve">COMM. INTERB. DETTAGLIO (ALTRE PROCEDU </t>
  </si>
  <si>
    <t>4025 32 0012</t>
  </si>
  <si>
    <t>TARIFFAZIONI BANCA D'ITALIA            (M</t>
  </si>
  <si>
    <t>4025 48 0007</t>
  </si>
  <si>
    <t>COMM. PASS. INCASSO - SOLVI            (M</t>
  </si>
  <si>
    <t>180b</t>
  </si>
  <si>
    <t xml:space="preserve">Spese amministrative </t>
  </si>
  <si>
    <t>Altre Spese amministrative - Consulenze</t>
  </si>
  <si>
    <t>4025 32 0011</t>
  </si>
  <si>
    <t xml:space="preserve">ONERI INTERB. DETTAGLIO (ALTRE PROCEDU </t>
  </si>
  <si>
    <t>4025 34 0001</t>
  </si>
  <si>
    <t xml:space="preserve">COMM. NEGOZIAZIONE TITOLI              </t>
  </si>
  <si>
    <t>Commissioni passive - Servizi di gestione e intermediazione - Negoziazione di strumenti finanziari</t>
  </si>
  <si>
    <t>4025 34 0003</t>
  </si>
  <si>
    <t>COMMISSIONI PASSIVE DA DISAGGIO DI EMISSIONE</t>
  </si>
  <si>
    <t>4025 34 0004</t>
  </si>
  <si>
    <t>INT. PASSIVO - QUOTA RICONOSCIUTA AI SOCI</t>
  </si>
  <si>
    <t>4025 42 0001</t>
  </si>
  <si>
    <t xml:space="preserve">COLLOCAMENTO DI TITOLI                 </t>
  </si>
  <si>
    <t>4025 48 0001</t>
  </si>
  <si>
    <t xml:space="preserve">COMM./SPESE/ONERI ESTERO               </t>
  </si>
  <si>
    <t>Commissioni passive - Altri servizi</t>
  </si>
  <si>
    <t>4025 48 0008</t>
  </si>
  <si>
    <t>COMM. PASS. PF 615                     (M</t>
  </si>
  <si>
    <t>4071 04 0017</t>
  </si>
  <si>
    <t>COMPENSI SEGNALATORI                   (M</t>
  </si>
  <si>
    <t>4025 48 0003</t>
  </si>
  <si>
    <t xml:space="preserve">COMMISSIONI/SPESE/ONERI/VARIE          </t>
  </si>
  <si>
    <t>4025 48 0004</t>
  </si>
  <si>
    <t xml:space="preserve">COMM.NI PRATICHE CREDITIZIE            </t>
  </si>
  <si>
    <t>4033 02 0001</t>
  </si>
  <si>
    <t xml:space="preserve">STIPENDI E INDENNITA' VARIE            </t>
  </si>
  <si>
    <t>180a</t>
  </si>
  <si>
    <t>Spese per il personale - Salari e Stipendi</t>
  </si>
  <si>
    <t>4033 02 0009</t>
  </si>
  <si>
    <t>RETRIBUZIONI - STRAORDINARI            (M</t>
  </si>
  <si>
    <t>4033 02 0002</t>
  </si>
  <si>
    <t xml:space="preserve">COMPENSI VARI AL PERSONALE             </t>
  </si>
  <si>
    <t>4033 02 0008</t>
  </si>
  <si>
    <t>RETRIBUZIONI - TRASFERTE E MISSIONI    (M</t>
  </si>
  <si>
    <t>4033 02 0017</t>
  </si>
  <si>
    <t xml:space="preserve">RIMBORSI SPESE AMEX DIRETTORE GENERALE </t>
  </si>
  <si>
    <t>Altre Spese amministrative - Altre</t>
  </si>
  <si>
    <t>4033 04 0001</t>
  </si>
  <si>
    <t xml:space="preserve">CONTRIBUTI SOCIALI (INPS/GESCAL/ALTRO) </t>
  </si>
  <si>
    <t>Spese per il personale - Oneri Sociali</t>
  </si>
  <si>
    <t>4033 04 0002</t>
  </si>
  <si>
    <t xml:space="preserve">CONTRIBUTI I.N.A.I.L.                  </t>
  </si>
  <si>
    <t>4033 04 0007</t>
  </si>
  <si>
    <t xml:space="preserve">CONTRIBUTI SOCIALI BESUSSO             </t>
  </si>
  <si>
    <t>Spese per il personale - Versamenti ai fondi di previdenza complementare esterni</t>
  </si>
  <si>
    <t>4033 04 0008</t>
  </si>
  <si>
    <t xml:space="preserve">CONTRIBUTI SOCIALI PASTORE             </t>
  </si>
  <si>
    <t>4033 04 0009</t>
  </si>
  <si>
    <t xml:space="preserve">CONTRIBUTI SOCIALI NEGRI               </t>
  </si>
  <si>
    <t>4033 10 0001</t>
  </si>
  <si>
    <t xml:space="preserve">ACC.TO F.DO INDENNITA' DI FINE RAPPORT </t>
  </si>
  <si>
    <t>Spese per il personale - accantonamento al trattamento di fine rapporto</t>
  </si>
  <si>
    <t>4033 02 0010</t>
  </si>
  <si>
    <t>RETRIBUZIONI - INCENTIVI ALL'ESODO     (M</t>
  </si>
  <si>
    <t>Spese per il personale - Altri benefici a favore dipendenti</t>
  </si>
  <si>
    <t>4033 42 0005</t>
  </si>
  <si>
    <t xml:space="preserve">GITE E RIMBORSO SPESE                  </t>
  </si>
  <si>
    <t>4071 02 0007</t>
  </si>
  <si>
    <t>SP. LINEE TRASMISSIONE DATI            (M</t>
  </si>
  <si>
    <t>Altre Spese amministrative - Linee trasmissione dati</t>
  </si>
  <si>
    <t>4033 16 0002</t>
  </si>
  <si>
    <t>TICKETS RESTAURANT                     (M</t>
  </si>
  <si>
    <t>4033 42 0007</t>
  </si>
  <si>
    <t xml:space="preserve">ALTRE SPESE PER IL PERSONALE           </t>
  </si>
  <si>
    <t>4033 02 0006</t>
  </si>
  <si>
    <t>RETRIBUZIONI - BONUS                   (M</t>
  </si>
  <si>
    <t>4033 42 0011</t>
  </si>
  <si>
    <t xml:space="preserve">INDENNITA' DI TRASFERTA                </t>
  </si>
  <si>
    <t>4043 46 0005</t>
  </si>
  <si>
    <t xml:space="preserve">IMPOSTA SOSTITUTIVA SU FINANZIAMENTI   </t>
  </si>
  <si>
    <t>Altre Spese amministrative - imposte indirette e tasse</t>
  </si>
  <si>
    <t>4043 46 0009</t>
  </si>
  <si>
    <t xml:space="preserve">DIRITTI CAMERALI                       </t>
  </si>
  <si>
    <t>4043 46 0013</t>
  </si>
  <si>
    <t xml:space="preserve">IMPOSTE INDIRETTE E TASSE - ALTRE      </t>
  </si>
  <si>
    <t>4043 46 0015</t>
  </si>
  <si>
    <t>BOLLI (STIMA)</t>
  </si>
  <si>
    <t>4043 46 0014</t>
  </si>
  <si>
    <t>IMP.BOLLO VIRT. SU CC-CT-DR CARICO BAN (M</t>
  </si>
  <si>
    <t>4065 12 0001</t>
  </si>
  <si>
    <t>AMMORTAMENTO BENI MATERIALI</t>
  </si>
  <si>
    <t>Rettifiche/riprese di valore su attività materiali</t>
  </si>
  <si>
    <t>4073 14 0001</t>
  </si>
  <si>
    <t>PERDITE DA REALIZZI - DI ALTRI BENI MO (M</t>
  </si>
  <si>
    <t>4065 20 0001</t>
  </si>
  <si>
    <t>AMMORTAMENTO BENI IMMATERIALI</t>
  </si>
  <si>
    <t>Rettifiche/riprese di valore su attività immateriali</t>
  </si>
  <si>
    <t>4065 12 0004</t>
  </si>
  <si>
    <t>AMM.TO BENI INFERIORI A 516 EURO M.02. (M</t>
  </si>
  <si>
    <t>4065 12 0005</t>
  </si>
  <si>
    <t>AMM.TO ARREDAMENTI M.02.07             (M</t>
  </si>
  <si>
    <t>4069 02 0001</t>
  </si>
  <si>
    <t xml:space="preserve">RETT. VAL. CRED. SOFF. Q. CAP. NUOVE P </t>
  </si>
  <si>
    <t>130a</t>
  </si>
  <si>
    <t>Rettifiche di valore nette per deterioramento di crediti</t>
  </si>
  <si>
    <t>4071 02 0001</t>
  </si>
  <si>
    <t xml:space="preserve">SPESE TELEFONIA FISSA                  </t>
  </si>
  <si>
    <t>Altre Spese amministrative - Telefoniche</t>
  </si>
  <si>
    <t>4071 02 0003</t>
  </si>
  <si>
    <t xml:space="preserve">SPESE TELEFONIA MOBILE                 </t>
  </si>
  <si>
    <t>4071 02 0012</t>
  </si>
  <si>
    <t xml:space="preserve">CANONI ABBONAMENTI SERVIZI SATELLITARI </t>
  </si>
  <si>
    <t>4071 06 0002</t>
  </si>
  <si>
    <t>CANONI LIC. SOFTWARE                   (M</t>
  </si>
  <si>
    <t>Altre Spese amministrative - Spese informatiche</t>
  </si>
  <si>
    <t>4071 02 0118</t>
  </si>
  <si>
    <t xml:space="preserve">VISURE CAMERALI E IPOCATASTALI         </t>
  </si>
  <si>
    <t>4071 06 0001</t>
  </si>
  <si>
    <t>CANONI LIC. IT-SOFTWARE - UTILIZZO DIR (M</t>
  </si>
  <si>
    <t>4071 02 0200</t>
  </si>
  <si>
    <t xml:space="preserve">SPESE ACQUA                            </t>
  </si>
  <si>
    <t>Altre Spese amministrative - Spese per utenze acqua, luce, gas e pulizia</t>
  </si>
  <si>
    <t>4071 02 0400</t>
  </si>
  <si>
    <t xml:space="preserve">SPESE ENERGIA ELETTRICA - GAS          </t>
  </si>
  <si>
    <t>4071 02 0501</t>
  </si>
  <si>
    <t>MANUTENZIONE AREE VERDI                (M</t>
  </si>
  <si>
    <t>4071 02 0500</t>
  </si>
  <si>
    <t xml:space="preserve">SPESE PULIZIA LOCALI E AREE VERDI      </t>
  </si>
  <si>
    <t>4071 04 0006</t>
  </si>
  <si>
    <t>COMPENSI CONSUL.PAGHE-CONTRIBUTI       (M</t>
  </si>
  <si>
    <t>4071 04 0005</t>
  </si>
  <si>
    <t xml:space="preserve">COMPENSI CONSUL. FISCALE               </t>
  </si>
  <si>
    <t>4071 04 0018</t>
  </si>
  <si>
    <t>Contratto service SFTS</t>
  </si>
  <si>
    <t>Altre Spese amministrative - Services SFTS</t>
  </si>
  <si>
    <t>4071 04 0007</t>
  </si>
  <si>
    <t>COMPENSI CONTRATTI SERVICE CRSM</t>
  </si>
  <si>
    <t>Altre Spese amministrative - Services CRSM</t>
  </si>
  <si>
    <t>4071 04 0010</t>
  </si>
  <si>
    <t xml:space="preserve">COMPENSI CONSULENZA LEGALE             </t>
  </si>
  <si>
    <t>4071 04 0011</t>
  </si>
  <si>
    <t xml:space="preserve">SPESE NOTARILI E SPESE LEGALI          </t>
  </si>
  <si>
    <t>Altre Spese amministrative - Spese Legali</t>
  </si>
  <si>
    <t>4071 04 0014</t>
  </si>
  <si>
    <t xml:space="preserve">COMPENSI CONSULENZA SVILUPPO ORGANIZZA </t>
  </si>
  <si>
    <t>4071 04 0015</t>
  </si>
  <si>
    <t xml:space="preserve">COMPENSI SOCIETA' DI REVISIONE         </t>
  </si>
  <si>
    <t>Altre Spese amministrative - Spese di revisione contabile</t>
  </si>
  <si>
    <t>4071 06 0003</t>
  </si>
  <si>
    <t xml:space="preserve">CANONI PASSIVI-INFOPROVIDER E ALTRI    </t>
  </si>
  <si>
    <t xml:space="preserve">Altre Spese amministrative - Spese infoprovider </t>
  </si>
  <si>
    <t>4071 06 0004</t>
  </si>
  <si>
    <t>CANONI PASSIVI- MERCATI E-MID          (M</t>
  </si>
  <si>
    <t>4071 38 0033</t>
  </si>
  <si>
    <t>MATERIALE ELETTRONICO E INFORMATICO    (M</t>
  </si>
  <si>
    <t>4071 06 0007</t>
  </si>
  <si>
    <t>CANONI PASSIVI- ICBPI -                (M</t>
  </si>
  <si>
    <t>4071 06 0005</t>
  </si>
  <si>
    <t xml:space="preserve">CANONI PASSIVI-ALTRI-CSE               </t>
  </si>
  <si>
    <t>Altre Spese amministrative - Spese informatiche - CSE</t>
  </si>
  <si>
    <t>4071 08 0002</t>
  </si>
  <si>
    <t>MANUT. NON CONTRAT. IMMOBILI           (M</t>
  </si>
  <si>
    <t>Altre Spese amministrative - Manutenzione beni mobili e immobili</t>
  </si>
  <si>
    <t>4071 02 0013</t>
  </si>
  <si>
    <t>SERVIZI DI TRASLOCO                    (M</t>
  </si>
  <si>
    <t>4071 06 0006</t>
  </si>
  <si>
    <t xml:space="preserve">CANONI PASSIVI ASS. TECNICA MACCHINE   </t>
  </si>
  <si>
    <t>4071 08 0003</t>
  </si>
  <si>
    <t xml:space="preserve">MANUT. ORDIN. IMMOBILI NON STRUMENTALI </t>
  </si>
  <si>
    <t>4071 08 0115</t>
  </si>
  <si>
    <t xml:space="preserve">MANUT. NON CONTRATT. ORD. TRASMISSIONE </t>
  </si>
  <si>
    <t>4071 08 0132</t>
  </si>
  <si>
    <t xml:space="preserve"> MANUT. NON CONTRATT. ORD. MOBIL</t>
  </si>
  <si>
    <t>4071 08 0131</t>
  </si>
  <si>
    <t>MANUT. CONTRATT. ORDIN. MOBILI E ARRED (M</t>
  </si>
  <si>
    <t>4071 10 0002</t>
  </si>
  <si>
    <t xml:space="preserve">POL. ASSIC. RESP. CIVILI VARIE         </t>
  </si>
  <si>
    <t>Altre Spese amministrative - Assicurazioni</t>
  </si>
  <si>
    <t>4071 14 0001</t>
  </si>
  <si>
    <t xml:space="preserve">EROGAZIONI LIBERALI DEDUCIBILI         </t>
  </si>
  <si>
    <t>Altre Spese amministrative - Erogazioni liberali</t>
  </si>
  <si>
    <t>4071 14 5001</t>
  </si>
  <si>
    <t xml:space="preserve">SPESE VARIE INDEDUCIBILI               </t>
  </si>
  <si>
    <t>4071 16 0002</t>
  </si>
  <si>
    <t xml:space="preserve">MANUT.ORD.IMMOBILI IN LOCAZ. NON STRUM </t>
  </si>
  <si>
    <t>4071 06 0008</t>
  </si>
  <si>
    <t>CANONI PASSIVI- CARICESE -             (M</t>
  </si>
  <si>
    <t>Altre Spese amministrative - Altri servizi professionali</t>
  </si>
  <si>
    <t>4071 16 0003</t>
  </si>
  <si>
    <t xml:space="preserve">MANUT. STRAORDINARIA UFF. STRUMENTALI  </t>
  </si>
  <si>
    <t>4071 16 0007</t>
  </si>
  <si>
    <t xml:space="preserve">ALTRE SPESE/ MATERIALI DI CONSUMO      </t>
  </si>
  <si>
    <t>4071 04 0013</t>
  </si>
  <si>
    <t>COMPENSI CONSUL.SICUREZZA              (M</t>
  </si>
  <si>
    <t>4071 16 0008</t>
  </si>
  <si>
    <t xml:space="preserve">ALTRE SPESE/SERVIZI VARI               </t>
  </si>
  <si>
    <t>4071 16 0053</t>
  </si>
  <si>
    <t>ALTRE SPESE GEST.SERV.BANCOMAT         (M</t>
  </si>
  <si>
    <t>Altre Spese amministrative - Bancomat/carte</t>
  </si>
  <si>
    <t>4071 16 0009</t>
  </si>
  <si>
    <t>RIMOBORSO SPESE TRASFERTE (VITTO E ALLOGGIO)</t>
  </si>
  <si>
    <t>Altre Spese amministrative - Rimborsi spese dipendenti</t>
  </si>
  <si>
    <t>4071 16 0010</t>
  </si>
  <si>
    <t>RIMOBORSO SPESE TRASFERTE (VIAGGI E TRASPORTI)</t>
  </si>
  <si>
    <t>4071 16 0014</t>
  </si>
  <si>
    <t xml:space="preserve">COMPENSI AMMINISTRATORI E RIMB. SPESE  </t>
  </si>
  <si>
    <t>Spese per il personale - Amministratori</t>
  </si>
  <si>
    <t>4071 16 0016</t>
  </si>
  <si>
    <t xml:space="preserve">COMPENSI SINDACI E RIMBORSI SPESE SIND </t>
  </si>
  <si>
    <t>Spese per il personale - Sindaci</t>
  </si>
  <si>
    <t>4071 16 0017</t>
  </si>
  <si>
    <t xml:space="preserve">COMPENSI COLLABORATORI A PROGETTO      </t>
  </si>
  <si>
    <t>Spese per il personale - Altro personale in attività</t>
  </si>
  <si>
    <t>4071 20 0001</t>
  </si>
  <si>
    <t xml:space="preserve">COSTO PERSONALE DISTACCATO             </t>
  </si>
  <si>
    <t>Spese per il personale - Rimborsi di spese per dipendenti di terzi distaccati presso la società</t>
  </si>
  <si>
    <t>4071 22 0004</t>
  </si>
  <si>
    <t xml:space="preserve">NOLEGGIO AUTOVETTURE USO DIPENDENTI-AL </t>
  </si>
  <si>
    <t>Altre Spese amministrative - Noleggio e spese inerenti auto</t>
  </si>
  <si>
    <t>4071 04 0012</t>
  </si>
  <si>
    <t>COMPENSI PROGETTAZIONE UFFICI          (M</t>
  </si>
  <si>
    <t>4071 02 0600</t>
  </si>
  <si>
    <t>SPESE VIGILANZA                        (M</t>
  </si>
  <si>
    <t>4071 24 0001</t>
  </si>
  <si>
    <t xml:space="preserve">CANONI FITTI PASS. IMM. TERZI - USO ST </t>
  </si>
  <si>
    <t>Altre Spese amministrative - Affitti e spese inerenti</t>
  </si>
  <si>
    <t>4071 34 0001</t>
  </si>
  <si>
    <t xml:space="preserve">SPESE POSTALI - MARCHE DA BOLLO        </t>
  </si>
  <si>
    <t>Altre Spese amministrative - Postali</t>
  </si>
  <si>
    <t>4071 36 0035</t>
  </si>
  <si>
    <t xml:space="preserve">SPESE CONDOMINIALI                     </t>
  </si>
  <si>
    <t>4071 38 0001</t>
  </si>
  <si>
    <t xml:space="preserve">CANCELLERIA                            </t>
  </si>
  <si>
    <t>Altre Spese amministrative - Cancelleria e stampati</t>
  </si>
  <si>
    <t>4071 38 0005</t>
  </si>
  <si>
    <t xml:space="preserve">STAMPATI/MODULI                        </t>
  </si>
  <si>
    <t>4071 38 0031</t>
  </si>
  <si>
    <t xml:space="preserve">LIBRI/GIORNALI/VARIE                   </t>
  </si>
  <si>
    <t>Altre Spese amministrative - Giornali/libri</t>
  </si>
  <si>
    <t>4071 50 0001</t>
  </si>
  <si>
    <t xml:space="preserve">CONTRIBUTI ASSOCIATIVI                 </t>
  </si>
  <si>
    <t>Altre Spese amministrative - Contributi associativi</t>
  </si>
  <si>
    <t>4071 52 0001</t>
  </si>
  <si>
    <t xml:space="preserve">SPESE DI RAPPRESENTANZA                </t>
  </si>
  <si>
    <t>Altre Spese amministrative - Spese di rappresentanza</t>
  </si>
  <si>
    <t>4071 52 0004</t>
  </si>
  <si>
    <t>SPESE PER EVENTI                       (M</t>
  </si>
  <si>
    <t>Altre Spese amministrative - Pubblicità</t>
  </si>
  <si>
    <t>4071 52 0003</t>
  </si>
  <si>
    <t>SPESE DI PUBBLICITA'-INTERNET          (M</t>
  </si>
  <si>
    <t>4071 52 0002</t>
  </si>
  <si>
    <t xml:space="preserve">SPESE DI PUBBLICITA'                   </t>
  </si>
  <si>
    <t>4072 14 0003</t>
  </si>
  <si>
    <t xml:space="preserve">REFUSIONE INT. BANCOMAT/POS            </t>
  </si>
  <si>
    <t>Altri oneri /proventi di gestione</t>
  </si>
  <si>
    <t>Altri oneri di gestione</t>
  </si>
  <si>
    <t>4185 00 0008</t>
  </si>
  <si>
    <t>SOPR. ATT.: ARROT. E PARTITE MINIME    (M</t>
  </si>
  <si>
    <t>4072 14 0005</t>
  </si>
  <si>
    <t xml:space="preserve">REFUSIONE INT. DETTAGLIO (ALTRE PROCED </t>
  </si>
  <si>
    <t>4072 14 0006</t>
  </si>
  <si>
    <t xml:space="preserve">PENALI INTERB. DETTAGLIO (ALTRE PROCED </t>
  </si>
  <si>
    <t>4072 14 0008</t>
  </si>
  <si>
    <t xml:space="preserve">ONERI PER INTERVENTI EROGATI DA F.I.T. </t>
  </si>
  <si>
    <t>4075 00 0006</t>
  </si>
  <si>
    <t xml:space="preserve">SOPRAVVENIENZE PASSIVE                 </t>
  </si>
  <si>
    <t>4075 00 0008</t>
  </si>
  <si>
    <t>SOPR. PASS.: ARROT. E PARTITE MINIME   (M</t>
  </si>
  <si>
    <t>4075 00 0009</t>
  </si>
  <si>
    <t xml:space="preserve">SOPR. PASS.: PARTITE VARIE NON RILEV.  </t>
  </si>
  <si>
    <t>4101 04 0001</t>
  </si>
  <si>
    <t xml:space="preserve">INT. ATT. C/C CL. R/E                  </t>
  </si>
  <si>
    <t>Interessi attivi e proventi assimilati</t>
  </si>
  <si>
    <t>Interessi attivi e proventi assimilati - Crediti verso clientela - c/c e depositi</t>
  </si>
  <si>
    <t>4101 04 0003</t>
  </si>
  <si>
    <t xml:space="preserve">INT. ATT. C/C CL. NR/E                 </t>
  </si>
  <si>
    <t>4101 04 0005</t>
  </si>
  <si>
    <t xml:space="preserve">COMMISSIONI MAX SCOPERTO               </t>
  </si>
  <si>
    <t>4101 04 0009</t>
  </si>
  <si>
    <t>INT. ATT. C/C DENARO CALDO             (M</t>
  </si>
  <si>
    <t>Interessi attivi e proventi assimilati - Crediti verso clientela - altri finanziamenti</t>
  </si>
  <si>
    <t>4101 16 0026</t>
  </si>
  <si>
    <t>INT. ATT. INCASSI PAGAMENTI DA CEDENTI (M</t>
  </si>
  <si>
    <t>Interessi attivi e proventi assimilati - Crediti verso clientela - operazioni di factoring</t>
  </si>
  <si>
    <t>4101 16 0005</t>
  </si>
  <si>
    <t xml:space="preserve">INT. ATT. MORA A.C. PF SENZA EFFETTI   </t>
  </si>
  <si>
    <t>Interessi attivi e proventi assimilati - Crediti verso clientela -  mutui su imm. Residenziali</t>
  </si>
  <si>
    <t>4101 16 0007</t>
  </si>
  <si>
    <t xml:space="preserve">INT. ATT. MUTUI IP. TV ML/T NON AGEVOL </t>
  </si>
  <si>
    <t>4101 16 0008</t>
  </si>
  <si>
    <t xml:space="preserve">INT. ATT. MUTUI CH. TF ML/T NON AGEVOL </t>
  </si>
  <si>
    <t>Interessi attivi e proventi assimilati - Crediti verso clientela - mutui altri</t>
  </si>
  <si>
    <t>4101 16 0009</t>
  </si>
  <si>
    <t xml:space="preserve">INT. ATT. MUTUI CH. TV ML/T NON AGEVOL </t>
  </si>
  <si>
    <t>4101 16 0012</t>
  </si>
  <si>
    <t xml:space="preserve">INT. ATT. PR. PERS. TF ML/T NON AGEVOL </t>
  </si>
  <si>
    <t>Interessi attivi e proventi assimilati - Crediti verso clientela - carte di credito, prestiti personali e cessioni del quinto</t>
  </si>
  <si>
    <t>4101 16 0023</t>
  </si>
  <si>
    <t>INT. ATT.CESSIONI ML/T PF 615 COMM. ME (M</t>
  </si>
  <si>
    <t>4101 16 0020</t>
  </si>
  <si>
    <t xml:space="preserve">INT. ATT. CESSIONI ASL B/T NON AGEVOLA </t>
  </si>
  <si>
    <t>4101 16 0021</t>
  </si>
  <si>
    <t xml:space="preserve">INT. ATT. CESSIONI ASL ML/T NON AGEVOL </t>
  </si>
  <si>
    <t>4101 16 0022</t>
  </si>
  <si>
    <t>INT. ATT. CESSIONI B/T PF 615 COMM. ME (M</t>
  </si>
  <si>
    <t>4107 02 0001</t>
  </si>
  <si>
    <t xml:space="preserve">INT. ATT. C/C BANCHE R/E               </t>
  </si>
  <si>
    <t>Interessi attivi e proventi assimilati - Crediti verso banche -  cc e depositi</t>
  </si>
  <si>
    <t>4107 16 0001</t>
  </si>
  <si>
    <t xml:space="preserve">INT. ATT. DEP. LIB. R/E BANCHE         </t>
  </si>
  <si>
    <t>4007 12 0001</t>
  </si>
  <si>
    <t>INT. PASS. DEP. LIB. R/E BANCHE        (M</t>
  </si>
  <si>
    <t>4107 19 0001</t>
  </si>
  <si>
    <t xml:space="preserve">INT. ATT. DEP. VINC. R/E BANCHE        </t>
  </si>
  <si>
    <t>4101 16 0030</t>
  </si>
  <si>
    <t>INTERESSI DEPOSITI MARGINATURA ICBPI   (M</t>
  </si>
  <si>
    <t>4113 02 0001</t>
  </si>
  <si>
    <t xml:space="preserve">INT. ATT. BANKIT C/RISERVA OBBLIGATORI </t>
  </si>
  <si>
    <t>Interessi attivi e proventi assimilati - Crediti verso banche centrali - riserva obbligatoria</t>
  </si>
  <si>
    <t>4119 14 0401</t>
  </si>
  <si>
    <t xml:space="preserve">INT. ATT. TIT. STATO TRA R/E           </t>
  </si>
  <si>
    <t>Interessi attivi e proventi assimilati - TITOLI DI STATO - trading</t>
  </si>
  <si>
    <t>4119 18 0401</t>
  </si>
  <si>
    <t xml:space="preserve">INT. ATT. TIT. BANCHE TRA R/E          </t>
  </si>
  <si>
    <t>Interessi attivi e proventi assimilati - Titoli emessi da banche - trading</t>
  </si>
  <si>
    <t>4119 18 0403</t>
  </si>
  <si>
    <t xml:space="preserve">INT. ATT. TIT. BANCHE TRA NR/E         </t>
  </si>
  <si>
    <t>4119 24 0401</t>
  </si>
  <si>
    <t xml:space="preserve">INT. ATT. TIT. ALTRI SOGG. TRA R/E     </t>
  </si>
  <si>
    <t>Interessi attivi e proventi assimilati - TRA</t>
  </si>
  <si>
    <t>4119 64 0401</t>
  </si>
  <si>
    <t>INT. ATT. NS. OBBLIG. SUB. TRA R/E     (M</t>
  </si>
  <si>
    <t>4131 10 0001</t>
  </si>
  <si>
    <t xml:space="preserve">INTERESSI DI MORA SU SOFFERENZE        </t>
  </si>
  <si>
    <t>Interessi attivi e proventi assimilati - Crediti verso clientela - sofferenze non ripartite</t>
  </si>
  <si>
    <t>4133 06 1001</t>
  </si>
  <si>
    <t>INT. ATT. PCT IST. CRED. R/E           (M</t>
  </si>
  <si>
    <t>Interessi attivi e proventi assimilati - Crediti verso banche - pronti conti termine attivi</t>
  </si>
  <si>
    <t>4011 02 1201</t>
  </si>
  <si>
    <t>DIFF. PRZ. PCT CL. ORD. R/E            (M</t>
  </si>
  <si>
    <t>4011 02 1101</t>
  </si>
  <si>
    <t>SCAR. EM. PCT CL. ORD. R/E             (M</t>
  </si>
  <si>
    <t>4133 02 1001</t>
  </si>
  <si>
    <t xml:space="preserve">INT. ATT. PCT CL. ORD. R/E             </t>
  </si>
  <si>
    <t>Interessi attivi e proventi assimilati - Crediti verso clientela - pronti contro termine attivi</t>
  </si>
  <si>
    <t>4143 02 0401</t>
  </si>
  <si>
    <t xml:space="preserve">UTILI NEGOZ. TIT. DEBITO TRA R/E       </t>
  </si>
  <si>
    <t>Risultato netto delle attività di negoziazione - AF di negoz. - Tit. debito - UTILI DA NEGOZIAZIONE</t>
  </si>
  <si>
    <t>4143 02 1001</t>
  </si>
  <si>
    <t>UTILI CESSIONE TIT. DEBITO HTM R/E     (M</t>
  </si>
  <si>
    <t>100 c</t>
  </si>
  <si>
    <t>Utile (perditae) da cessione o riacquisto</t>
  </si>
  <si>
    <t>Utili da cessione/riacquisto - Attività finanziarie detenute sino alla scadenza</t>
  </si>
  <si>
    <t>4143 02 0403</t>
  </si>
  <si>
    <t xml:space="preserve">UTILI NEGOZ. TIT. DEBITO TRA NR/E      </t>
  </si>
  <si>
    <t>4143 06 0001</t>
  </si>
  <si>
    <t xml:space="preserve">UTILE SU CAMBI PER RIVALUTAZIONE       </t>
  </si>
  <si>
    <t>Risultato netto delle attività di negoziazione - A e P di negoz. - DIFFERENZE CAMBIO</t>
  </si>
  <si>
    <t>4143 12 0401</t>
  </si>
  <si>
    <t xml:space="preserve">PLUSVALENZE TIT. DEBITO TRA R/E        </t>
  </si>
  <si>
    <t>Risultato netto delle attività di negoziazione - AF di negoz. - Tit. debito - PLUSVALENZE</t>
  </si>
  <si>
    <t>4166 02 0002</t>
  </si>
  <si>
    <t xml:space="preserve">COMM. CREDITI DI FIRMA ITALIA          </t>
  </si>
  <si>
    <t>Commissioni attive</t>
  </si>
  <si>
    <t>Commissioni attive - Garanzie rilasciate</t>
  </si>
  <si>
    <t>4166 04 0003</t>
  </si>
  <si>
    <t xml:space="preserve">COMM. E SPESE C/C DEB. ESTERO          </t>
  </si>
  <si>
    <t>Commissioni attive - Tenuta e gestione conti correnti</t>
  </si>
  <si>
    <t>4166 04 0004</t>
  </si>
  <si>
    <t xml:space="preserve">COMM. E SPESE LIQ. C/C DEB. ITALIA     </t>
  </si>
  <si>
    <t>4166 06 0005</t>
  </si>
  <si>
    <t>COMM. SERVICING PF 615 COMM. MENSILI   (M</t>
  </si>
  <si>
    <t>Commissioni attive - Servizi di incasso e pagamento</t>
  </si>
  <si>
    <t>4166 06 0001</t>
  </si>
  <si>
    <t xml:space="preserve">COMM. INCASSO RATE FINANZIAMENTI ITALI </t>
  </si>
  <si>
    <t>4166 06 0002</t>
  </si>
  <si>
    <t xml:space="preserve">COMM. EST. ANT. FINANZIAMENTI ITALIA   </t>
  </si>
  <si>
    <t>4166 06 0004</t>
  </si>
  <si>
    <t xml:space="preserve">COMM. SERVICING CESSIONI ASL           </t>
  </si>
  <si>
    <t>4166 16 0006</t>
  </si>
  <si>
    <t xml:space="preserve">CANONI HOME BANKING                    </t>
  </si>
  <si>
    <t>Commissioni attive - Altri servizi</t>
  </si>
  <si>
    <t>4166 16 0013</t>
  </si>
  <si>
    <t xml:space="preserve">COMM. TRASF. TITOLI AD ALTRE BANCHE    </t>
  </si>
  <si>
    <t>Commissioni attive - Servizi di gestione, intermediazione e consulenza - Custodia e Amministrazione titoli</t>
  </si>
  <si>
    <t>4166 16 0024</t>
  </si>
  <si>
    <t xml:space="preserve">COMM. VARIE - CORPORATE FINANCE        </t>
  </si>
  <si>
    <t>4166 16 0026</t>
  </si>
  <si>
    <t>4166 16 0028</t>
  </si>
  <si>
    <t>4166 18 0002</t>
  </si>
  <si>
    <t xml:space="preserve">COMM. BONIFICI/PAGAMENTI/DOCUMENTATE   </t>
  </si>
  <si>
    <t>4166 18 0005</t>
  </si>
  <si>
    <t xml:space="preserve">COMM. SERVIZIO BANCOMAT                </t>
  </si>
  <si>
    <t>4166 18 0015</t>
  </si>
  <si>
    <t>COMM. INCASSO RAV/BOLL.BANCARI         (M</t>
  </si>
  <si>
    <t>4166 18 0014</t>
  </si>
  <si>
    <t xml:space="preserve">COMM. UTENZE/SETIF/RID                 </t>
  </si>
  <si>
    <t>4166 18 0017</t>
  </si>
  <si>
    <t xml:space="preserve">COMM. SERVIZIO PAG.TO PENSIONI INPS    </t>
  </si>
  <si>
    <t>4166 18 0021</t>
  </si>
  <si>
    <t>COMM. INCASSO F24                      (M</t>
  </si>
  <si>
    <t>4166 22 0001</t>
  </si>
  <si>
    <t xml:space="preserve">COMM. VALUTARIE                        </t>
  </si>
  <si>
    <t>4166 16 0005</t>
  </si>
  <si>
    <t>COMM. POSSESSO PAGOBANCOMAT            (M</t>
  </si>
  <si>
    <t>4166 28 0001</t>
  </si>
  <si>
    <t xml:space="preserve">COMM. GESTIONE GPM                     </t>
  </si>
  <si>
    <t>4166 44 0001</t>
  </si>
  <si>
    <t xml:space="preserve">DIRITTI CUSTODIA/AMM.NE TITOLI         </t>
  </si>
  <si>
    <t>4166 44 0002</t>
  </si>
  <si>
    <t>4166 46 0003</t>
  </si>
  <si>
    <t xml:space="preserve">COMM. ATT. MANTENIMENTO TITOLI E MT    </t>
  </si>
  <si>
    <t>Commissioni attive - Servizi di gestione, intermediazione e consulenza - Collocamento di titoli</t>
  </si>
  <si>
    <t>4166 54 0002</t>
  </si>
  <si>
    <t xml:space="preserve">COMM. RACC. ORDINI TITOLI              </t>
  </si>
  <si>
    <t>Commissioni attive - Servizi di gestione, intermediazione e consulenza - Attività di ricezione e trasmissione ordini</t>
  </si>
  <si>
    <t>4167 26 0001</t>
  </si>
  <si>
    <t xml:space="preserve">REC. BOLLI SERVIZIO ESTERO             </t>
  </si>
  <si>
    <t>Recupero imposte e tasse</t>
  </si>
  <si>
    <t>4167 26 0005</t>
  </si>
  <si>
    <t xml:space="preserve">REC. BOLLI SU ESTRATTI C/TITOLI        </t>
  </si>
  <si>
    <t>4167 26 0006</t>
  </si>
  <si>
    <t xml:space="preserve">REC. BOLLI SU ESTRATTI C/C             </t>
  </si>
  <si>
    <t>4167 26 0011</t>
  </si>
  <si>
    <t xml:space="preserve">REC. IMP. SOSTITUTIVA FINANZIAMENTI    </t>
  </si>
  <si>
    <t>4167 26 0012</t>
  </si>
  <si>
    <t xml:space="preserve">REC. BOLLI SU ESTRATTI C/GPM           </t>
  </si>
  <si>
    <t>4167 30 0002</t>
  </si>
  <si>
    <t xml:space="preserve">REC. PREMI ASS.NE C/C                  </t>
  </si>
  <si>
    <t>Altri proventi di gestione</t>
  </si>
  <si>
    <t>4167 34 0002</t>
  </si>
  <si>
    <t xml:space="preserve">REC. SPESE SERVIZIO ESTERO             </t>
  </si>
  <si>
    <t>Recupero di spese su depositi e cc</t>
  </si>
  <si>
    <t>4167 34 0005</t>
  </si>
  <si>
    <t>REC. SPESE DEP. ITALIA                 (M</t>
  </si>
  <si>
    <t>Interessi passivi ed oneri assimilati - Debiti verso clientela - depositi vincolati</t>
  </si>
  <si>
    <t>4167 34 0003</t>
  </si>
  <si>
    <t xml:space="preserve">REC. SPESE OP. C/C CRED. ITALIA        </t>
  </si>
  <si>
    <t>4167 34 0004</t>
  </si>
  <si>
    <t xml:space="preserve">REC. SPESE LIQ. C/C CRED. ITALIA       </t>
  </si>
  <si>
    <t>4167 42 0009</t>
  </si>
  <si>
    <t xml:space="preserve">REC. SPESE VARIE                       </t>
  </si>
  <si>
    <t>4167 42 0015</t>
  </si>
  <si>
    <t xml:space="preserve">REC. SPESE ISTRUTTORIA FINANZIAMENTI   </t>
  </si>
  <si>
    <t>Recupero di spese su depositi e cc - altri</t>
  </si>
  <si>
    <t>4167 42 0016</t>
  </si>
  <si>
    <t xml:space="preserve">REC. SPESE SOLLECITI SU FINANZIARIO    </t>
  </si>
  <si>
    <t>4167 42 0029</t>
  </si>
  <si>
    <t xml:space="preserve">RIFUSIONE INTERESSI DETTAGLIO (ALTRE P </t>
  </si>
  <si>
    <t>4167 42 0031</t>
  </si>
  <si>
    <t>4167 42 0035</t>
  </si>
  <si>
    <t xml:space="preserve">RECUPERO SPESE SU OPERAZIONI COMPRAV.  </t>
  </si>
  <si>
    <t>4169 02 0003</t>
  </si>
  <si>
    <t xml:space="preserve">RIPR. VAL. SOFF. Q. CAP. DA VALUTAZION </t>
  </si>
  <si>
    <t>4169 02 0006</t>
  </si>
  <si>
    <t xml:space="preserve">RIPR. VAL. SOFF. Q. INT. DA INCASSO    </t>
  </si>
  <si>
    <t>4173 02 0001</t>
  </si>
  <si>
    <t>RICAVI PER IMPOSTE ANTICIPATE</t>
  </si>
  <si>
    <t>Imposte sul reddito d'eserciizo</t>
  </si>
  <si>
    <t>4043 38 0001</t>
  </si>
  <si>
    <t>irap</t>
  </si>
  <si>
    <t>Imposte sul reddito d'eserciizo - ires</t>
  </si>
  <si>
    <t>4043 36 0001</t>
  </si>
  <si>
    <t>ires</t>
  </si>
  <si>
    <t>Imposte sul reddito d'eserciizo - irap</t>
  </si>
  <si>
    <t>4185 00 0003</t>
  </si>
  <si>
    <t xml:space="preserve">SOPR. ATT.: ARROTONDAMENTI F24         </t>
  </si>
  <si>
    <t>4185 00 0010</t>
  </si>
  <si>
    <t xml:space="preserve">SOPRAVVENIENZE ATTIVE                  </t>
  </si>
  <si>
    <t>4166 26 0001</t>
  </si>
  <si>
    <t xml:space="preserve">RIMBORSI SPESE PER PERSONALE DISTACCAT </t>
  </si>
  <si>
    <t>Spese per il personale - Recuperi di spese per dipendenti distaccati presso altre aziende</t>
  </si>
  <si>
    <t>4119 14 0801</t>
  </si>
  <si>
    <t xml:space="preserve">INT. ATT. TIT. STATO AFS R/E           </t>
  </si>
  <si>
    <t>Interessi attivi e proventi assimilati - TITOLI DI STATO - afs</t>
  </si>
  <si>
    <t>4119 24 1003</t>
  </si>
  <si>
    <t>INT. ATT. TIT. ALTRI SOGG. HTM NR/E    (M</t>
  </si>
  <si>
    <t>Interessi attivi e proventi assimilati - Titoli emessi da altri soggetti - HTM</t>
  </si>
  <si>
    <t>4119 14 1001</t>
  </si>
  <si>
    <t>INT. ATT. TIT. STATO HTM R/E           (M</t>
  </si>
  <si>
    <t>Interessi attivi e proventi assimilati - TITOLI DI STATO - HTM</t>
  </si>
  <si>
    <t>4119 20 0403</t>
  </si>
  <si>
    <t xml:space="preserve">INT. ATT. TIT. SOC. FIN. TRA NR/E      </t>
  </si>
  <si>
    <t>Interessi attivi e proventi assimilati - Titoli emessi da società finanziarie - trading</t>
  </si>
  <si>
    <t>4033 04 0010</t>
  </si>
  <si>
    <t>CONTRIBUTI SECONDA PENSIONE</t>
  </si>
  <si>
    <t>4001 02 0010</t>
  </si>
  <si>
    <t xml:space="preserve">INT. PASS. DEP. VINC. 3 MESI RETAIL-BU </t>
  </si>
  <si>
    <t>4001 02 0016</t>
  </si>
  <si>
    <t>INT. PASS. DEP. VINC. 30M RETAIL-BUSIN (M</t>
  </si>
  <si>
    <t>4001 02 0017</t>
  </si>
  <si>
    <t>INT. PASS. DEP. VINC. 36M RETAIL-BUSIN (M</t>
  </si>
  <si>
    <t>Attività finanziarie detenute sino alla scadenza</t>
  </si>
  <si>
    <t>4001 02 0011</t>
  </si>
  <si>
    <t xml:space="preserve">INT. PASS. DEP. VINC. 6 MESI RETAIL-BU </t>
  </si>
  <si>
    <t>4001 02 0012</t>
  </si>
  <si>
    <t xml:space="preserve">INT. PASS. DEP. VINC. 9 MESI RETAIL-BU </t>
  </si>
  <si>
    <t>4001 02 0013</t>
  </si>
  <si>
    <t xml:space="preserve">INT. PASS. DEP. VINC. 12 MESI RETAIL-B </t>
  </si>
  <si>
    <t>4001 02 0014</t>
  </si>
  <si>
    <t xml:space="preserve">INT. PASS. DEP. VINC. 18 MESI RETAIL-B </t>
  </si>
  <si>
    <t>4001 02 0115</t>
  </si>
  <si>
    <t>INT. PASS. DEP. VINC. 24 MESI ESENTI R (M</t>
  </si>
  <si>
    <t>4001 02 0110</t>
  </si>
  <si>
    <t>INT. PASS. DEP. VINC. 3 MESI ESENTI RI (M</t>
  </si>
  <si>
    <t>4001 02 0015</t>
  </si>
  <si>
    <t xml:space="preserve">INT. PASS. DEP. VINC. 24 MESI RETAIL-B </t>
  </si>
  <si>
    <t>4007 02 0002</t>
  </si>
  <si>
    <t xml:space="preserve">INT. PASS. C/C BANCHE R/V              </t>
  </si>
  <si>
    <t>4025 34 0005</t>
  </si>
  <si>
    <t xml:space="preserve">DISAGGIO DI EMISSIONE - PRESTITO SUBOR </t>
  </si>
  <si>
    <t>4033 02 0007</t>
  </si>
  <si>
    <t xml:space="preserve">MENSILITA' SUPPLEMENTARI E GRATIFICHE  </t>
  </si>
  <si>
    <t>4033 04 0011</t>
  </si>
  <si>
    <t xml:space="preserve">CONTR. SOLIDARIETA' F. BESUSSO         </t>
  </si>
  <si>
    <t>4033 04 0012</t>
  </si>
  <si>
    <t xml:space="preserve">CONTR. SOLIDARIETA' F. PASTORE         </t>
  </si>
  <si>
    <t>4033 04 0013</t>
  </si>
  <si>
    <t xml:space="preserve">CONTR. SOLIDARIETA' F. NEGRI           </t>
  </si>
  <si>
    <t>4033 04 0014</t>
  </si>
  <si>
    <t xml:space="preserve">CONTR. SOLIDARIETA' SECONDA PENSIONE   </t>
  </si>
  <si>
    <t>4033 04 0015</t>
  </si>
  <si>
    <t xml:space="preserve">CONTRIBUTI AMMINISTRATORI              </t>
  </si>
  <si>
    <t>Spese per il personale - Amministratori e sindaci</t>
  </si>
  <si>
    <t>4033 04 0017</t>
  </si>
  <si>
    <t xml:space="preserve">CONTRIBUTI CO.CO.PRO                   </t>
  </si>
  <si>
    <t>4033 42 0012</t>
  </si>
  <si>
    <t xml:space="preserve">CORSI DI FORMAZIONE                    </t>
  </si>
  <si>
    <t>4065 12 0002</t>
  </si>
  <si>
    <t xml:space="preserve">AMM.TO MACCHINE ELETTRONICHE M.02.65   </t>
  </si>
  <si>
    <t>4065 12 0006</t>
  </si>
  <si>
    <t xml:space="preserve">AMM.TO MACCHINARI APPAR. E ATTREZZ. VA </t>
  </si>
  <si>
    <t>4065 20 0002</t>
  </si>
  <si>
    <t xml:space="preserve">AMM.TO SOFTWARE 33% P.02.21            </t>
  </si>
  <si>
    <t>4065 20 0008_1</t>
  </si>
  <si>
    <t xml:space="preserve">AMM.TO ALTRI ONERI PLURIENNALI P.02.34 </t>
  </si>
  <si>
    <t>4065 20 0008</t>
  </si>
  <si>
    <t>4069 10 0001</t>
  </si>
  <si>
    <t xml:space="preserve">SVALUTAZIONI FORFETARIE                </t>
  </si>
  <si>
    <t>Rettifiche di valore crediti verso clientela finanziamento di portafoglio</t>
  </si>
  <si>
    <t>4071 16 0015</t>
  </si>
  <si>
    <t xml:space="preserve">RIMBORSI SPESE AMMINISTRATORI          </t>
  </si>
  <si>
    <t>Altre Spese amministrative - Rimborsi spese amministratori</t>
  </si>
  <si>
    <t>4071 16 0018</t>
  </si>
  <si>
    <t xml:space="preserve">COMPENSI COLLABORATORI INTERINALI      </t>
  </si>
  <si>
    <t>4073 02 0002</t>
  </si>
  <si>
    <t xml:space="preserve">MINUS. BENI IMMOB. NON STRUMENTALI     </t>
  </si>
  <si>
    <t>4019 02 0801</t>
  </si>
  <si>
    <t>PERDITE CESSIONE TIT. DEBITO AFS R/E   (M</t>
  </si>
  <si>
    <t>100 b</t>
  </si>
  <si>
    <t>Perdita da cessione/riacquisto - attività finanziarie disponibili per la vendita</t>
  </si>
  <si>
    <t>4019 02 1001</t>
  </si>
  <si>
    <t>PERDITE CESSIONE TIT. DEBITO HTM R/E   (M</t>
  </si>
  <si>
    <t>4143 02 0801</t>
  </si>
  <si>
    <t xml:space="preserve">UTILI CESSIONE TIT. DEBITO AFS R/E     </t>
  </si>
  <si>
    <t>Utili da cessione/riacquisto - attività finanziarie disponibili per la vendita</t>
  </si>
  <si>
    <t>4143 22 1801</t>
  </si>
  <si>
    <t>UTILI RIACQUISTO TIT. DEBITO PCA R/E   (M</t>
  </si>
  <si>
    <t>100 d</t>
  </si>
  <si>
    <t>Utili (perdite) da cessione o riacquisto di:</t>
  </si>
  <si>
    <t>d) passività finanziarie</t>
  </si>
  <si>
    <t>4007 15 0005</t>
  </si>
  <si>
    <t>INT. PASS. OMA FINANZIAMENTO           (M</t>
  </si>
  <si>
    <t>Interessi passivi ed oneri assimilati - Debiti verso banche centrali</t>
  </si>
  <si>
    <t>4007 02 0005</t>
  </si>
  <si>
    <t>INT. PASS. LINEA FINANZIAMENTO -COMM SOCI</t>
  </si>
  <si>
    <t>4014 62 0001</t>
  </si>
  <si>
    <t>INT. PASS. NS. OBBLIG. PCA R/E - COMM SOCI</t>
  </si>
  <si>
    <t>4025 28 0009</t>
  </si>
  <si>
    <t>COMM.PASS.SU CONTI CC&amp;G                (M</t>
  </si>
  <si>
    <t>4025 48 0005</t>
  </si>
  <si>
    <t xml:space="preserve">COMM.NI INTRODUCING CREDITI ASL - SF TRUST IT </t>
  </si>
  <si>
    <t>4071 20 0002</t>
  </si>
  <si>
    <t xml:space="preserve">COSTO PERSONALE DISTACCATO SF TRUST ITALIA </t>
  </si>
  <si>
    <t>4001 02 0113</t>
  </si>
  <si>
    <t>INT. PASS. DEP. VINC. 12 MESI ESENTI R (M</t>
  </si>
  <si>
    <t>4001 06 0006</t>
  </si>
  <si>
    <t>PREMIO CDS</t>
  </si>
  <si>
    <t>4001 06 0007</t>
  </si>
  <si>
    <t>INT. PASSIVI CASSA DD PP</t>
  </si>
  <si>
    <t>Interessi passivi ed oneri assimilati - Debiti verso clientela</t>
  </si>
  <si>
    <t>4011 08 1001</t>
  </si>
  <si>
    <t>INT. PASS. PCT PROPR. CC&amp;G             (M</t>
  </si>
  <si>
    <t>4143 02 0402</t>
  </si>
  <si>
    <t>UTILI NEGOZ. TIT. DEBITO TRA R/V       (M</t>
  </si>
  <si>
    <t>4143 02 1003</t>
  </si>
  <si>
    <t>UTILI CESSIONE TIT. DEBITO HTM NR/E    (M</t>
  </si>
  <si>
    <t>4071 04 0021</t>
  </si>
  <si>
    <t>COMPENSI CONSUL.PAGHE-CONTRIBUTI   EX SOLVI</t>
  </si>
  <si>
    <t>4071 04 0024</t>
  </si>
  <si>
    <t xml:space="preserve">COMPENSI SOCIETA' DI REVISIONE EX SOLVI   </t>
  </si>
  <si>
    <t>4071 04 0019</t>
  </si>
  <si>
    <t>COMM. PASS. INCASSO - Officine</t>
  </si>
  <si>
    <t>4025 48 0010</t>
  </si>
  <si>
    <t>COMMISSIONI/SPESE/ONERI/VARIE  EX SOLVI</t>
  </si>
  <si>
    <t>4071 04 0022</t>
  </si>
  <si>
    <t>SOLVI CONSULENZE COLLECTOR             (M</t>
  </si>
  <si>
    <t>4025 32 0001</t>
  </si>
  <si>
    <t>COMM. INTERB. ASS. INS./RICH./PROT.    (M</t>
  </si>
  <si>
    <t>4033 02 0020</t>
  </si>
  <si>
    <t>STIPENDI E INDENNITA' VARIE  EX SOLVI</t>
  </si>
  <si>
    <t>4033 02 0021</t>
  </si>
  <si>
    <t>COMPENSI VARI AL PERSONALE/RATEO FERIE EX SOLVI</t>
  </si>
  <si>
    <t>4071 16 0022</t>
  </si>
  <si>
    <t>COMPENSI COLLABORATORI A PROGETTO EX SOLVI</t>
  </si>
  <si>
    <t>4071 14 5002</t>
  </si>
  <si>
    <t>SPESE VARIE INDEDUCIBILI EX SOLVI</t>
  </si>
  <si>
    <t>4071 16 0054</t>
  </si>
  <si>
    <t xml:space="preserve">ALTRE SPESE/SERVIZI VARI EX SOLVI           </t>
  </si>
  <si>
    <t>4071 16 0099</t>
  </si>
  <si>
    <t>ALTRE SPESE EX SOLVI</t>
  </si>
  <si>
    <t>4033 04 0025</t>
  </si>
  <si>
    <t>contributi enti bilaterali EX SOLVI</t>
  </si>
  <si>
    <t>4033 04 0024</t>
  </si>
  <si>
    <t>assistenza sanitaria E.S.T. EX SOLVI</t>
  </si>
  <si>
    <t>4033 10 0010</t>
  </si>
  <si>
    <t>ACC.TO F.DO INDENNITA' DI FINE RAPPORT EX SOLVI</t>
  </si>
  <si>
    <t>4033 42 0015</t>
  </si>
  <si>
    <t xml:space="preserve">CORSI DI FORMAZIONE  EX SOLVI   </t>
  </si>
  <si>
    <t>4033 16 0023</t>
  </si>
  <si>
    <t>SOLVI TICKETS RESTAURANT               (M</t>
  </si>
  <si>
    <t>4043 46 0026</t>
  </si>
  <si>
    <t>IMPOSTE INDIRETTE E TASSE - ALTRE EX SOLVI</t>
  </si>
  <si>
    <t>4043 46 0027</t>
  </si>
  <si>
    <t xml:space="preserve">DIRITTI CAMERALI EX SOLVI                       </t>
  </si>
  <si>
    <t>4043 46 0004</t>
  </si>
  <si>
    <t>IMPOSTA SOSTITUTIVA AFFRANCAMENTO AVVI (M</t>
  </si>
  <si>
    <t>4043 46 0016</t>
  </si>
  <si>
    <t>MARCHE E VALORI BOLLATI                (M</t>
  </si>
  <si>
    <t>4069 02 0015</t>
  </si>
  <si>
    <t>PERDITE CREDITI VIVI Q. CAPITALE       (M</t>
  </si>
  <si>
    <t>4071 02 0002</t>
  </si>
  <si>
    <t xml:space="preserve">SPESE TELEFONIA FISSA EX SOLVI           </t>
  </si>
  <si>
    <t>4071 02 0004</t>
  </si>
  <si>
    <t xml:space="preserve">SPESE TELEFONIA MOBILE EX SOLVI           </t>
  </si>
  <si>
    <t>4071 06 0024</t>
  </si>
  <si>
    <t>SOLVI CANONI LIC IT SOFTW - UTILIZZO D (M</t>
  </si>
  <si>
    <t xml:space="preserve">Altre Spese amministrative - Spese informatiche </t>
  </si>
  <si>
    <t>4071 02 0401</t>
  </si>
  <si>
    <t>SPESE ENERGIA ELETTRICA - GAS  EX SOLVI</t>
  </si>
  <si>
    <t>4071 02 0502</t>
  </si>
  <si>
    <t>SPESE PULIZIA LOCALI E AREE VERDI      EX SOLVI</t>
  </si>
  <si>
    <t>4043 46 0021</t>
  </si>
  <si>
    <t>ABBONAMENTI RADIO TV                   (M</t>
  </si>
  <si>
    <t>4071 04 0009</t>
  </si>
  <si>
    <t xml:space="preserve">ALTRE SPESE LEGALI  </t>
  </si>
  <si>
    <t>4071 04 0023</t>
  </si>
  <si>
    <t>SOLVI SPESE NOTARILI E SPESE LEGALI    (M</t>
  </si>
  <si>
    <t>4071 04 0025</t>
  </si>
  <si>
    <t>SPESE LEGALI FACTORING                 (M</t>
  </si>
  <si>
    <t>4071 04 0026</t>
  </si>
  <si>
    <t>ASSISTENZA GIUDIZIALE FACTORING        (M</t>
  </si>
  <si>
    <t>4071 06 0010</t>
  </si>
  <si>
    <t>CANONI PASSIVI SERVIZI ICT</t>
  </si>
  <si>
    <t>4071 06 0009</t>
  </si>
  <si>
    <t>CANONI PASSIVI ASS. TECNICA MACCHINE   EX SOLVI</t>
  </si>
  <si>
    <t>4071 08 0004</t>
  </si>
  <si>
    <t>MANUT. NON CONTRAT. IMMOBILI EX SOLVI</t>
  </si>
  <si>
    <t>4071 08 0001</t>
  </si>
  <si>
    <t>MANUT. CONTRATT. ORDIN. IMMOBILI CRSM  (M</t>
  </si>
  <si>
    <t>4071 10 0009</t>
  </si>
  <si>
    <t xml:space="preserve">POL. ASSIC. RESP. CIVILI VARIE  EX SOLVI    </t>
  </si>
  <si>
    <t>4071 10 0004</t>
  </si>
  <si>
    <t>ASSICURAZIONI PERSONALE                (M</t>
  </si>
  <si>
    <t>4043 46 0025</t>
  </si>
  <si>
    <t>F23 DECRETI INGIUNTIVI FACTORING       (M</t>
  </si>
  <si>
    <t>4071 04 0020</t>
  </si>
  <si>
    <t>COMPENSI DUE DILIG CREDITI IVA      (M</t>
  </si>
  <si>
    <t>x</t>
  </si>
  <si>
    <t>4071 16 0020</t>
  </si>
  <si>
    <t>RIMOBORSO SPESE TRASFERTE (VITTO E ALLOGGIO) EX SOLVI</t>
  </si>
  <si>
    <t>4071 16 0021</t>
  </si>
  <si>
    <t>SOLVI RIMB SPES TRASFERT(VIAGGI E TRAS (M</t>
  </si>
  <si>
    <t>4071 16 0056</t>
  </si>
  <si>
    <t>COMPENSI AMMINISTRATORI E RIMB. SPESE  EX SOLVI</t>
  </si>
  <si>
    <t>4071 16 0055</t>
  </si>
  <si>
    <t>SOLVI COMPENSI SINDACI                 (M</t>
  </si>
  <si>
    <t>4071 22 0007</t>
  </si>
  <si>
    <t>SOLVI NOLEG AUTO USO DIP - SPESE INERE (M</t>
  </si>
  <si>
    <t>4071 36 0036</t>
  </si>
  <si>
    <t>SPESE CONDOMINIALI EX SOLVI</t>
  </si>
  <si>
    <t>4071 24 0004</t>
  </si>
  <si>
    <t>CANONI FITTI PASS. IMM. TERZI - USO STRUM EX SOLVI</t>
  </si>
  <si>
    <t>4071 34 0002</t>
  </si>
  <si>
    <t>SPESE POSTALI - MARCHE DA BOLLO  EX SOLVI</t>
  </si>
  <si>
    <t>4071 38 0034</t>
  </si>
  <si>
    <t xml:space="preserve">CANCELLERIA EX SOLVI       </t>
  </si>
  <si>
    <t>4071 38 0035</t>
  </si>
  <si>
    <t xml:space="preserve">LIBRI/GIORNALI/VARIE  EX SOLVI         </t>
  </si>
  <si>
    <t>4071 50 0002</t>
  </si>
  <si>
    <t xml:space="preserve">CONTRIBUTI ASSOCIATIVI EX SOLVI     </t>
  </si>
  <si>
    <t>4071 52 0005</t>
  </si>
  <si>
    <t xml:space="preserve">SPESE DI RAPPRESENTANZA  EX SOLVI              </t>
  </si>
  <si>
    <t>4075 00 0016</t>
  </si>
  <si>
    <t>SOPR. PASS.: INT. PASS. SU IMPOSTE COR (M</t>
  </si>
  <si>
    <t>4101 16 0027</t>
  </si>
  <si>
    <t xml:space="preserve">INT. ATT. INCASSI DILAZIONE PAGAMENTI FA </t>
  </si>
  <si>
    <t>Interessi attivi e proventi assimilati - Crediti verso clientela - operazioni di factoring (Int Mora)</t>
  </si>
  <si>
    <t>4101 16 0028</t>
  </si>
  <si>
    <t>INT. ATT. MORA RITARDATO PAGAMENTO FAC (M</t>
  </si>
  <si>
    <t>4101 16 0202</t>
  </si>
  <si>
    <t>INT. ATT. PRODOTTI FACT PRO SOLVENDO C (M</t>
  </si>
  <si>
    <t>4101 16 0029</t>
  </si>
  <si>
    <t>INT. ATT. MORA DA CEDENTI</t>
  </si>
  <si>
    <t>4101 16 0013</t>
  </si>
  <si>
    <t>INT. ATT. PR. PERS. TV ML/T NON AGEVOL (M</t>
  </si>
  <si>
    <t>4101 16 0015</t>
  </si>
  <si>
    <t>INT. ATT. PR. PERS. TV B/T NON AGEVOLA (M</t>
  </si>
  <si>
    <t>4101 16 0100</t>
  </si>
  <si>
    <t>INT. ATT. PRODOTTI FACTORING           (M</t>
  </si>
  <si>
    <t>4101 16 0300</t>
  </si>
  <si>
    <t>INT. ATT. PRODOTTI FACTORING CRED IVA  (M</t>
  </si>
  <si>
    <t>4101 16 0200</t>
  </si>
  <si>
    <t>INT. ATT. PRODOTTI FACTORING PDO BRIDG (M</t>
  </si>
  <si>
    <t>4166 06 0030</t>
  </si>
  <si>
    <t>COMM. SALDO FINE MESE     (Pro-soluto)</t>
  </si>
  <si>
    <t>Commissioni attive - Servizi per operazioni di factoring</t>
  </si>
  <si>
    <t>4166 06 0031</t>
  </si>
  <si>
    <t>COMM. ATT. CREDITI IVA FINE MESE       (M</t>
  </si>
  <si>
    <t>4166 06 0016</t>
  </si>
  <si>
    <t>COMM. SALDO FINE MESE                  (M</t>
  </si>
  <si>
    <t>4101 16 0301</t>
  </si>
  <si>
    <t xml:space="preserve">INT. ATT. LEGALI FACTORING CRED IVA  </t>
  </si>
  <si>
    <t>4107 02 0005</t>
  </si>
  <si>
    <t>INT. ATT. C/C BANCHE R/E  EX SOLVI</t>
  </si>
  <si>
    <t>4119 62 0401</t>
  </si>
  <si>
    <t>INT. ATT. NS. OBBLIG. TRA R/E          (M</t>
  </si>
  <si>
    <t>4166 06 0007</t>
  </si>
  <si>
    <t>COMM. ATT. GESTIONE CREDITI PDO BRIDGE (M</t>
  </si>
  <si>
    <t>4166 06 0017</t>
  </si>
  <si>
    <t>COMM. ATT. GEST CRED. PRO SOLVENDO CLA (M</t>
  </si>
  <si>
    <t>4166 06 0040</t>
  </si>
  <si>
    <t>COMMISSIONI STRUTTURAZ.PRO SOLUTO      (M</t>
  </si>
  <si>
    <t>4166 16 0033</t>
  </si>
  <si>
    <t>SOLVI COMMISSIONI ATTIVE ATT COLLECTIO (M</t>
  </si>
  <si>
    <t>4166 70 0007</t>
  </si>
  <si>
    <t>COMM.ATTIVITA' INTERMEDIAZIONE ASSICUR (M</t>
  </si>
  <si>
    <t>Commissioni attive - Distribuzione di servizi di terzi - prodotti assicurativi</t>
  </si>
  <si>
    <t>4167 34 0007</t>
  </si>
  <si>
    <t>RECUPERO SPESE LIBRETTI ASSEGNI INVIAT (M</t>
  </si>
  <si>
    <t>4166 06 0006</t>
  </si>
  <si>
    <t>COMM. SERVICING CREDITI FISCALI        (M</t>
  </si>
  <si>
    <t>4166 06 0013</t>
  </si>
  <si>
    <t>COMMISSIONI STRUTTURAZIONE CRED. IVA   (M</t>
  </si>
  <si>
    <t>4166 06 0015</t>
  </si>
  <si>
    <t>COMM. PLUSFACTORING                    (M</t>
  </si>
  <si>
    <t>4166 06 0051</t>
  </si>
  <si>
    <t>COMM. MENSILE PROSOLVENDO CLASSE A     (M</t>
  </si>
  <si>
    <t>4166 06 0050</t>
  </si>
  <si>
    <t>COMM. PLUSFACTORING CLASSE A           (M</t>
  </si>
  <si>
    <t>4166 18 0001</t>
  </si>
  <si>
    <t>COMM. PRESENTAZIONE PORTAFOGLIO        (M</t>
  </si>
  <si>
    <t>4166 18 0009</t>
  </si>
  <si>
    <t>COMM. RICH./INS./PROT./ESITI/ALTRO GI  (M</t>
  </si>
  <si>
    <t>4167 42 0036</t>
  </si>
  <si>
    <t>REC. SPESE FORFETARIE-BREAK UP FEE CRE (M</t>
  </si>
  <si>
    <t>4166 18 0010</t>
  </si>
  <si>
    <t>COMM. ASSEGNI INSOL./PROTESTATI        (M</t>
  </si>
  <si>
    <t>4166 20 0001</t>
  </si>
  <si>
    <t>COMM. NEGOZIAZIONE TITOLI              (M</t>
  </si>
  <si>
    <t>Commissioni attive - Servizi di gestione, intermediazione e consulenza - Neg. di strumenti finanziari</t>
  </si>
  <si>
    <t>4166 44 0004</t>
  </si>
  <si>
    <t>COLLOCAMENTO TITOLI                    (M</t>
  </si>
  <si>
    <t>4185 00 0011</t>
  </si>
  <si>
    <t>SOPRAVVENIENZE ATTIVE  EX SOLVI</t>
  </si>
  <si>
    <t>4167 42 0037</t>
  </si>
  <si>
    <t>REC. SPESE CORSI FORMAZIONE FONDIR     (M</t>
  </si>
  <si>
    <t>4069 10 0002</t>
  </si>
  <si>
    <t>SVALUTAZIONI FORFETARIE  EX SOLVI</t>
  </si>
  <si>
    <t>4169 02 0012</t>
  </si>
  <si>
    <t>RIPR. VAL. F.DO INTERESSI DI MORA      (M</t>
  </si>
  <si>
    <t>4173 02 0002</t>
  </si>
  <si>
    <t>IRAP RICAVI PER IMPOSTE ANTICIPATE</t>
  </si>
  <si>
    <t>4001 02 0019</t>
  </si>
  <si>
    <t>INT. PASS. DEP. VINC. 48M RETAIL-BUSIN (M</t>
  </si>
  <si>
    <t>4001 02 0021</t>
  </si>
  <si>
    <t>INT. PASS. DEP. VINC. 60M RETAIL-BUSIN (M</t>
  </si>
  <si>
    <t>4001 06 0008</t>
  </si>
  <si>
    <t>INT. PASS. DEPOSITI VINCOLATI          (M</t>
  </si>
  <si>
    <t>4001 02 0018</t>
  </si>
  <si>
    <t>INT. PASS. DEP. VINC. 42M RETAIL-BUSIN (M</t>
  </si>
  <si>
    <t>4033 04 0023</t>
  </si>
  <si>
    <t>CONTRIBUTI SOCIALI (INPS/GESCAL/ALTRO) EX SOLVI</t>
  </si>
  <si>
    <t>4033 04 0026</t>
  </si>
  <si>
    <t xml:space="preserve">CONTRIBUTI SOCIALI BESUSSO  EX SOLVI           </t>
  </si>
  <si>
    <t>4033 04 0027</t>
  </si>
  <si>
    <t xml:space="preserve">CONTRIBUTI SOCIALI NEGRI  EX SOLVI        </t>
  </si>
  <si>
    <t>4033 04 0029</t>
  </si>
  <si>
    <t>CONTRIBUTI SOCIALI PASTORE  EX SOLVI</t>
  </si>
  <si>
    <t>4033 04 0030</t>
  </si>
  <si>
    <t xml:space="preserve">CONTRIBUTI I.N.A.I.L. EX SOLVI    </t>
  </si>
  <si>
    <t>4065 12 8886</t>
  </si>
  <si>
    <t>F.DO AMM.MACCHIN. APPARECCHI E ATTREZZ.  1 M 0 1</t>
  </si>
  <si>
    <t>4065 12 8881</t>
  </si>
  <si>
    <t xml:space="preserve">AMM.TO MOBILI DA UFFICIO EX SOLVI  </t>
  </si>
  <si>
    <t>4065 12 8885</t>
  </si>
  <si>
    <t xml:space="preserve">AMM.TO ARREDAMENTI SOLVI        </t>
  </si>
  <si>
    <t>4065 12 8882</t>
  </si>
  <si>
    <t xml:space="preserve">MACCHINE ELETTRONICHE EX SOLVI  </t>
  </si>
  <si>
    <t>4075 00 0022</t>
  </si>
  <si>
    <t xml:space="preserve">SOPRAVVENIENZE PASSIVE EX SOLVI        </t>
  </si>
  <si>
    <t>4065 20 8888</t>
  </si>
  <si>
    <t xml:space="preserve"> AMM.TO ALTRI ONERI PLURIENNALI SOLVI  </t>
  </si>
  <si>
    <t>4065 20 8882</t>
  </si>
  <si>
    <t xml:space="preserve">AMM.TO SOFTWARE 33% SOLVI            </t>
  </si>
  <si>
    <t>4071 16 0019</t>
  </si>
  <si>
    <t>RIMBORSI SPESE AMMINISTRATORI EX SOLVI</t>
  </si>
  <si>
    <t>4019 22 1801</t>
  </si>
  <si>
    <t>PERDITE RIACQUISTO TIT. DEBITO PCA R/E (M</t>
  </si>
  <si>
    <t>4071 20 0003</t>
  </si>
  <si>
    <t>COSTO PERSONALE DISTACCATO SOLVI       (M</t>
  </si>
  <si>
    <t>SF Trust Holding</t>
  </si>
  <si>
    <t>1130300SFTH</t>
  </si>
  <si>
    <t>Secondment fees to Banca Sistema</t>
  </si>
  <si>
    <t>4100100SFTH</t>
  </si>
  <si>
    <t>Interest on own company account</t>
  </si>
  <si>
    <t>3115000SFTH</t>
  </si>
  <si>
    <t>Staff training</t>
  </si>
  <si>
    <t>3283500SFTH</t>
  </si>
  <si>
    <t>Deal fees</t>
  </si>
  <si>
    <t>3272006SFTH</t>
  </si>
  <si>
    <t>Collection Legal expenses - SOLVI</t>
  </si>
  <si>
    <t>3284500SFTH</t>
  </si>
  <si>
    <t>Late fees paid</t>
  </si>
  <si>
    <t>3252200SFTH</t>
  </si>
  <si>
    <t>NSE hosted e-mail</t>
  </si>
  <si>
    <t>3246000SFTH</t>
  </si>
  <si>
    <t>Catering supplies</t>
  </si>
  <si>
    <t>3244000SFTH</t>
  </si>
  <si>
    <t>Photocopier supplies</t>
  </si>
  <si>
    <t>1130100SFTH</t>
  </si>
  <si>
    <t>Servicing fees - Pubblica Funding</t>
  </si>
  <si>
    <t>Commissioni attive - servizi di servicing per operazioni di cartolarizzazione</t>
  </si>
  <si>
    <t>1130200SFTH</t>
  </si>
  <si>
    <t>Management fees Banca Sistema</t>
  </si>
  <si>
    <t>1130000SFTH</t>
  </si>
  <si>
    <t>Processing fees receivable</t>
  </si>
  <si>
    <t>Utili (Perdite) da cessione di investimenti</t>
  </si>
  <si>
    <t>3500000SFTH</t>
  </si>
  <si>
    <t>Amounts written off investments</t>
  </si>
  <si>
    <t>3294000SFTH</t>
  </si>
  <si>
    <t>Depreciation of office furniture and equipment</t>
  </si>
  <si>
    <t>3293002SFTH</t>
  </si>
  <si>
    <t>Depreciation of Computer hardware</t>
  </si>
  <si>
    <t>4200400SFTH</t>
  </si>
  <si>
    <t>Other interest payable</t>
  </si>
  <si>
    <t>3287000SFTH</t>
  </si>
  <si>
    <t>Provision for bad or doubtful debts</t>
  </si>
  <si>
    <t>3291302SFTH</t>
  </si>
  <si>
    <t>Depreciation - Leasehold Duke House</t>
  </si>
  <si>
    <t>3225000SFTH</t>
  </si>
  <si>
    <t>Light &amp; heat</t>
  </si>
  <si>
    <t>3254100SFTH</t>
  </si>
  <si>
    <t>Hosting charges - NSE</t>
  </si>
  <si>
    <t>3111100SFTH</t>
  </si>
  <si>
    <t>Basic pay</t>
  </si>
  <si>
    <t>3111101SFTH</t>
  </si>
  <si>
    <t>Payroll Accruals</t>
  </si>
  <si>
    <t>3111106SFTH</t>
  </si>
  <si>
    <t>RBS Non-Executive fees</t>
  </si>
  <si>
    <t>3111108SFTH</t>
  </si>
  <si>
    <t>Donato Pinto fees</t>
  </si>
  <si>
    <t>3111109SFTH</t>
  </si>
  <si>
    <t>Chairman fees</t>
  </si>
  <si>
    <t>3111111SFTH</t>
  </si>
  <si>
    <t>Salary Recharges</t>
  </si>
  <si>
    <t>3111112SFTH</t>
  </si>
  <si>
    <t>Fabio Sangiovani</t>
  </si>
  <si>
    <t>3111113SFTH</t>
  </si>
  <si>
    <t>Gianluca Garbi</t>
  </si>
  <si>
    <t>3111300SFTH</t>
  </si>
  <si>
    <t>Bonuses</t>
  </si>
  <si>
    <t>3112000SFTH</t>
  </si>
  <si>
    <t>National insurance</t>
  </si>
  <si>
    <t>3114000SFTH</t>
  </si>
  <si>
    <t>Staff recruitment</t>
  </si>
  <si>
    <t>3116100SFTH</t>
  </si>
  <si>
    <t>Medical &amp; staff welfare</t>
  </si>
  <si>
    <t>3117200SFTH</t>
  </si>
  <si>
    <t>Housing costs</t>
  </si>
  <si>
    <t>3119400SFTH</t>
  </si>
  <si>
    <t>Language tuition</t>
  </si>
  <si>
    <t>3117300SFTH</t>
  </si>
  <si>
    <t>Subsistence</t>
  </si>
  <si>
    <t>3118200SFTH</t>
  </si>
  <si>
    <t>Staff entertaining - recoverable</t>
  </si>
  <si>
    <t>3118300SFTH</t>
  </si>
  <si>
    <t>Staff entertaining - not recoverable</t>
  </si>
  <si>
    <t>3119200SFTH</t>
  </si>
  <si>
    <t>Temporary staff</t>
  </si>
  <si>
    <t>3119300SFTH</t>
  </si>
  <si>
    <t>Contract staff</t>
  </si>
  <si>
    <t>3119600SFTH</t>
  </si>
  <si>
    <t>Termination payments</t>
  </si>
  <si>
    <t>3221000SFTH</t>
  </si>
  <si>
    <t>Rent</t>
  </si>
  <si>
    <t>3237000SFTH</t>
  </si>
  <si>
    <t>Travel</t>
  </si>
  <si>
    <t>3237010SFTH</t>
  </si>
  <si>
    <t>Chairman expenses</t>
  </si>
  <si>
    <t>3238000SFTH</t>
  </si>
  <si>
    <t>Hotel and accommodation</t>
  </si>
  <si>
    <t>3239000SFTH</t>
  </si>
  <si>
    <t>Taxi &amp; public transport fares</t>
  </si>
  <si>
    <t>3241000SFTH</t>
  </si>
  <si>
    <t>Office stationery</t>
  </si>
  <si>
    <t>3242000SFTH</t>
  </si>
  <si>
    <t>Computer stationery</t>
  </si>
  <si>
    <t>3243000SFTH</t>
  </si>
  <si>
    <t>Periodicals and newspapers</t>
  </si>
  <si>
    <t>3245000SFTH</t>
  </si>
  <si>
    <t>Printed supplies</t>
  </si>
  <si>
    <t>3251000SFTH</t>
  </si>
  <si>
    <t>Postage</t>
  </si>
  <si>
    <t>3252000SFTH</t>
  </si>
  <si>
    <t>Telephones</t>
  </si>
  <si>
    <t>3252010SFTH</t>
  </si>
  <si>
    <t>Telephones - Voxige</t>
  </si>
  <si>
    <t>3252100SFTH</t>
  </si>
  <si>
    <t>Mobile telephones</t>
  </si>
  <si>
    <t>3253000SFTH</t>
  </si>
  <si>
    <t>Data lines</t>
  </si>
  <si>
    <t>3254000SFTH</t>
  </si>
  <si>
    <t>Delivery - couriers</t>
  </si>
  <si>
    <t>3256000SFTH</t>
  </si>
  <si>
    <t>Systems maintenance and support</t>
  </si>
  <si>
    <t>3262500SFTH</t>
  </si>
  <si>
    <t>Web site</t>
  </si>
  <si>
    <t>3252020SFTH</t>
  </si>
  <si>
    <t>Telephones - Powwow</t>
  </si>
  <si>
    <t>3264000SFTH</t>
  </si>
  <si>
    <t>Corporate subscriptions</t>
  </si>
  <si>
    <t>3265000SFTH</t>
  </si>
  <si>
    <t>Promotional events</t>
  </si>
  <si>
    <t>3266000SFTH</t>
  </si>
  <si>
    <t>Other events</t>
  </si>
  <si>
    <t>3268000SFTH</t>
  </si>
  <si>
    <t>Business entertaining</t>
  </si>
  <si>
    <t>3268500SFTH</t>
  </si>
  <si>
    <t>Donations</t>
  </si>
  <si>
    <t>3271000SFTH</t>
  </si>
  <si>
    <t>Consultancy</t>
  </si>
  <si>
    <t>3271100SFTH</t>
  </si>
  <si>
    <t>Consultancy - FDS</t>
  </si>
  <si>
    <t>3271200SFTH</t>
  </si>
  <si>
    <t>Consultancy - Marketing</t>
  </si>
  <si>
    <t>3271400SFTH</t>
  </si>
  <si>
    <t>Consultancy - e-Cocoon</t>
  </si>
  <si>
    <t>3272000SFTH</t>
  </si>
  <si>
    <t>Legal</t>
  </si>
  <si>
    <t>3272005SFTH</t>
  </si>
  <si>
    <t>Legal - Orick</t>
  </si>
  <si>
    <t>3272010SFTH</t>
  </si>
  <si>
    <t>Legal - SPV costs</t>
  </si>
  <si>
    <t>3272100SFTH</t>
  </si>
  <si>
    <t>Legale/SFM</t>
  </si>
  <si>
    <t>3272200SFTH</t>
  </si>
  <si>
    <t>Legale - Norton Rose</t>
  </si>
  <si>
    <t>3272300SFTH</t>
  </si>
  <si>
    <t>Legale - Ashurst</t>
  </si>
  <si>
    <t>3273000SFTH</t>
  </si>
  <si>
    <t>Audit</t>
  </si>
  <si>
    <t>Altre Spese amministrative - Spese di Revisione contabile</t>
  </si>
  <si>
    <t>3276000SFTH</t>
  </si>
  <si>
    <t>Payroll management</t>
  </si>
  <si>
    <t>3278000SFTH</t>
  </si>
  <si>
    <t>Company secretarial costs</t>
  </si>
  <si>
    <t>3279000SFTH</t>
  </si>
  <si>
    <t>Other professional services</t>
  </si>
  <si>
    <t>3279100SFTH</t>
  </si>
  <si>
    <t>SPV professional fees</t>
  </si>
  <si>
    <t>3279200SFTH</t>
  </si>
  <si>
    <t>Translation services</t>
  </si>
  <si>
    <t>3281000SFTH</t>
  </si>
  <si>
    <t>Employer &amp; Public Liability insurance</t>
  </si>
  <si>
    <t>3282000SFTH</t>
  </si>
  <si>
    <t>Other insurances</t>
  </si>
  <si>
    <t>3284000SFTH</t>
  </si>
  <si>
    <t>Bank charges</t>
  </si>
  <si>
    <t>3284100SFTH</t>
  </si>
  <si>
    <t>Bank fees</t>
  </si>
  <si>
    <t>3285000SFTH</t>
  </si>
  <si>
    <t>Irrecoverable VAT</t>
  </si>
  <si>
    <t>3285200SFTH</t>
  </si>
  <si>
    <t>Miscellaneous Expenses</t>
  </si>
  <si>
    <t>3288100SFTH</t>
  </si>
  <si>
    <t>Realised exchange differences</t>
  </si>
  <si>
    <t>3288200SFTH</t>
  </si>
  <si>
    <t>Unrealised exchange differences</t>
  </si>
  <si>
    <t>3293001SFTH</t>
  </si>
  <si>
    <t>Depreciation of Computer software</t>
  </si>
  <si>
    <t>4100200SFTH</t>
  </si>
  <si>
    <t>Bank deposit interest</t>
  </si>
  <si>
    <t>Interessi attivi e proventi assimilati - Crediti verso banche</t>
  </si>
  <si>
    <t>4100600SFTH</t>
  </si>
  <si>
    <t>Group interest receivable</t>
  </si>
  <si>
    <t>Interessi attivi e proventi assimilati - Altri</t>
  </si>
  <si>
    <t>4200100SFTH</t>
  </si>
  <si>
    <t>Overdraft interest</t>
  </si>
  <si>
    <t>4200200SFTH</t>
  </si>
  <si>
    <t>Term loan interest</t>
  </si>
  <si>
    <t>4200501SFTH</t>
  </si>
  <si>
    <t>Senior loan interest</t>
  </si>
  <si>
    <t>5512020SFTH</t>
  </si>
  <si>
    <t>Software development - FDS</t>
  </si>
  <si>
    <t>3226000SFTH</t>
  </si>
  <si>
    <t>Relocation, Removal and storage costs</t>
  </si>
  <si>
    <t>3111105SFTH</t>
  </si>
  <si>
    <t>Consultancy fees</t>
  </si>
  <si>
    <t>3272030SFTH</t>
  </si>
  <si>
    <t>Companies House fees</t>
  </si>
  <si>
    <t>3118100SFTH</t>
  </si>
  <si>
    <t>Subscription &amp; membership</t>
  </si>
  <si>
    <t>3275000SFTH</t>
  </si>
  <si>
    <t>Accountancy services</t>
  </si>
  <si>
    <t>3274000SFTH</t>
  </si>
  <si>
    <t>Taxation</t>
  </si>
  <si>
    <t>3257000SFTH</t>
  </si>
  <si>
    <t>Other maintenance and support</t>
  </si>
  <si>
    <t>3228000SFTH</t>
  </si>
  <si>
    <t>Cleaning</t>
  </si>
  <si>
    <t>3227000SFTH</t>
  </si>
  <si>
    <t>Repairs, maintenance and renewals</t>
  </si>
  <si>
    <t>3222000SFTH</t>
  </si>
  <si>
    <t>Rates</t>
  </si>
  <si>
    <t>3225100SFTH</t>
  </si>
  <si>
    <t>Electricity</t>
  </si>
  <si>
    <t>3600000SFTH</t>
  </si>
  <si>
    <t>Exceptional income</t>
  </si>
  <si>
    <t>SF Trust Services</t>
  </si>
  <si>
    <t>1130000SFTS</t>
  </si>
  <si>
    <t>1150000SFTS</t>
  </si>
  <si>
    <t>SAPA fees receivable</t>
  </si>
  <si>
    <t>3284100SFTS</t>
  </si>
  <si>
    <t>3283000SFTS</t>
  </si>
  <si>
    <t>2230000SFTS</t>
  </si>
  <si>
    <t>Provision for credits</t>
  </si>
  <si>
    <t>3111108SFTS</t>
  </si>
  <si>
    <t>3111111SFTS</t>
  </si>
  <si>
    <t>3236000SFTS</t>
  </si>
  <si>
    <t>Car parking</t>
  </si>
  <si>
    <t>2350000SFTS</t>
  </si>
  <si>
    <t>Notification fees</t>
  </si>
  <si>
    <t>3246000SFTS</t>
  </si>
  <si>
    <t>3242000SFTS</t>
  </si>
  <si>
    <t>3245000SFTS</t>
  </si>
  <si>
    <t>3276000SFTS</t>
  </si>
  <si>
    <t>3241000SFTS</t>
  </si>
  <si>
    <t>3253000SFTS</t>
  </si>
  <si>
    <t>1140000SFTS</t>
  </si>
  <si>
    <t>Other servicing fees receivable</t>
  </si>
  <si>
    <t>1300000SFTS</t>
  </si>
  <si>
    <t>Arrangement fees</t>
  </si>
  <si>
    <t>3111107SFTS</t>
  </si>
  <si>
    <t>Inghingolo Carlo fees</t>
  </si>
  <si>
    <t>3111105SFTS</t>
  </si>
  <si>
    <t>3111109SFTS</t>
  </si>
  <si>
    <t>3111300SFTS</t>
  </si>
  <si>
    <t>3114000SFTS</t>
  </si>
  <si>
    <t>3115000SFTS</t>
  </si>
  <si>
    <t>3116100SFTS</t>
  </si>
  <si>
    <t>3225000SFTS</t>
  </si>
  <si>
    <t>3117200SFTS</t>
  </si>
  <si>
    <t>3117300SFTS</t>
  </si>
  <si>
    <t>3118100SFTS</t>
  </si>
  <si>
    <t>3118200SFTS</t>
  </si>
  <si>
    <t>3118300SFTS</t>
  </si>
  <si>
    <t>3119200SFTS</t>
  </si>
  <si>
    <t>3119300SFTS</t>
  </si>
  <si>
    <t>3119400SFTS</t>
  </si>
  <si>
    <t>3119600SFTS</t>
  </si>
  <si>
    <t>1130200SFTS</t>
  </si>
  <si>
    <t>Altri proventi - recuperi di spesa da Banca SISTEMA</t>
  </si>
  <si>
    <t>3600000SFTS</t>
  </si>
  <si>
    <t>Altri proventi - storno per rinuncia a debito IC vs SFTH</t>
  </si>
  <si>
    <t>3221000SFTS</t>
  </si>
  <si>
    <t>3223000SFTS</t>
  </si>
  <si>
    <t>Service charge</t>
  </si>
  <si>
    <t>3224000SFTS</t>
  </si>
  <si>
    <t>Buildings insurance</t>
  </si>
  <si>
    <t>3226000SFTS</t>
  </si>
  <si>
    <t>Removal and storage costs</t>
  </si>
  <si>
    <t>3227000SFTS</t>
  </si>
  <si>
    <t>3228000SFTS</t>
  </si>
  <si>
    <t>3233000SFTS</t>
  </si>
  <si>
    <t>Fleet costs - insurance</t>
  </si>
  <si>
    <t>3237000SFTS</t>
  </si>
  <si>
    <t>3237010SFTS</t>
  </si>
  <si>
    <t>3225100SFTS</t>
  </si>
  <si>
    <t>3238000SFTS</t>
  </si>
  <si>
    <t>3239000SFTS</t>
  </si>
  <si>
    <t>3243000SFTS</t>
  </si>
  <si>
    <t>3244000SFTS</t>
  </si>
  <si>
    <t>3251000SFTS</t>
  </si>
  <si>
    <t>3252020SFTS</t>
  </si>
  <si>
    <t>3252000SFTS</t>
  </si>
  <si>
    <t>3252010SFTS</t>
  </si>
  <si>
    <t>3252100SFTS</t>
  </si>
  <si>
    <t>3252200SFTS</t>
  </si>
  <si>
    <t>3254000SFTS</t>
  </si>
  <si>
    <t>3254100SFTS</t>
  </si>
  <si>
    <t>3255000SFTS</t>
  </si>
  <si>
    <t>Equipment leasing</t>
  </si>
  <si>
    <t>3256000SFTS</t>
  </si>
  <si>
    <t>3257000SFTS</t>
  </si>
  <si>
    <t>3265000SFTS</t>
  </si>
  <si>
    <t>3268000SFTS</t>
  </si>
  <si>
    <t>3269100SFTS</t>
  </si>
  <si>
    <t>Sales commissions</t>
  </si>
  <si>
    <t>3271000SFTS</t>
  </si>
  <si>
    <t>3271100SFTS</t>
  </si>
  <si>
    <t>3271200SFTS</t>
  </si>
  <si>
    <t>3271300SFTS</t>
  </si>
  <si>
    <t>Consultancy - IConsulting</t>
  </si>
  <si>
    <t>3272000SFTS</t>
  </si>
  <si>
    <t>3272001SFTS</t>
  </si>
  <si>
    <t>Legal - transactions</t>
  </si>
  <si>
    <t>3272006SFTS</t>
  </si>
  <si>
    <t>3272007SFTS</t>
  </si>
  <si>
    <t>Solvi Collection Costs - Bancasistema</t>
  </si>
  <si>
    <t>3272010SFTS</t>
  </si>
  <si>
    <t>3272020SFTS</t>
  </si>
  <si>
    <t>Cerved Fee</t>
  </si>
  <si>
    <t>3272030SFTS</t>
  </si>
  <si>
    <t>3273000SFTS</t>
  </si>
  <si>
    <t>3275000SFTS</t>
  </si>
  <si>
    <t>3279100SFTS</t>
  </si>
  <si>
    <t>3279200SFTS</t>
  </si>
  <si>
    <t>3281000SFTS</t>
  </si>
  <si>
    <t>3282000SFTS</t>
  </si>
  <si>
    <t>3283500SFTS</t>
  </si>
  <si>
    <t>3284000SFTS</t>
  </si>
  <si>
    <t>3284500SFTS</t>
  </si>
  <si>
    <t>3285000SFTS</t>
  </si>
  <si>
    <t>3285200SFTS</t>
  </si>
  <si>
    <t>3288100SFTS</t>
  </si>
  <si>
    <t>3288200SFTS</t>
  </si>
  <si>
    <t>3293001SFTS</t>
  </si>
  <si>
    <t>3293002SFTS</t>
  </si>
  <si>
    <t>3294000SFTS</t>
  </si>
  <si>
    <t>4100100SFTS</t>
  </si>
  <si>
    <t>4100200SFTS</t>
  </si>
  <si>
    <t>4100500SFTS</t>
  </si>
  <si>
    <t>Other interest receivable</t>
  </si>
  <si>
    <t>4100600SFTS</t>
  </si>
  <si>
    <t>4200600SFTS</t>
  </si>
  <si>
    <t>Group interest payable</t>
  </si>
  <si>
    <t>Interessi passivi ed oneri assimilati - Altre passività</t>
  </si>
  <si>
    <t>4200100SFTS</t>
  </si>
  <si>
    <t>4200400SFTS</t>
  </si>
  <si>
    <t>4200700SFTS</t>
  </si>
  <si>
    <t>3111101SFTS</t>
  </si>
  <si>
    <t>3112000SFTS</t>
  </si>
  <si>
    <t>3111100SFTS</t>
  </si>
  <si>
    <t>3291302SFTS</t>
  </si>
  <si>
    <t>Depreciation - Leasehold Dukehouse</t>
  </si>
  <si>
    <t>1130100SFTS</t>
  </si>
  <si>
    <t>3800000SFTS</t>
  </si>
  <si>
    <t>3279300SFTS</t>
  </si>
  <si>
    <t>Liquidators' fees</t>
  </si>
  <si>
    <t>Scritture conso</t>
  </si>
  <si>
    <t>Altri oneri/proventi di gestione</t>
  </si>
  <si>
    <t>Dividendi e proventi simili</t>
  </si>
  <si>
    <t>Rettifiche/riprese di valore per deterioramento di:</t>
  </si>
  <si>
    <t>Commissioni passive Vs SFT</t>
  </si>
  <si>
    <t>SFTH - IC</t>
  </si>
  <si>
    <t>SERVICE SFTS</t>
  </si>
  <si>
    <t>SFTS - IC</t>
  </si>
  <si>
    <t>B SISTEMA - IC</t>
  </si>
  <si>
    <t>COMM.NI INTRODUCING CREDITI</t>
  </si>
  <si>
    <t>COMM PASSIVE DI INCASSO SOLVI</t>
  </si>
  <si>
    <t>SERVICE SFTH</t>
  </si>
  <si>
    <t>270</t>
  </si>
  <si>
    <t>SF Trust Italia</t>
  </si>
  <si>
    <t>sssssss</t>
  </si>
  <si>
    <t>Rettifica di valore terza rata</t>
  </si>
  <si>
    <t>Collaboratori</t>
  </si>
  <si>
    <t>Ricupero spese d'imposta e di notarizzazione</t>
  </si>
  <si>
    <t>Interessi attivi bancari</t>
  </si>
  <si>
    <t>TFR su mensalita aggiuntive</t>
  </si>
  <si>
    <t>Plus_SOLVI</t>
  </si>
  <si>
    <t>Plusvalenza cessione partecipazione</t>
  </si>
  <si>
    <t>Commissioni di organizzazione</t>
  </si>
  <si>
    <t>Crediti ceduti</t>
  </si>
  <si>
    <t>Proventi da consolidato</t>
  </si>
  <si>
    <t>Commissione d'acquisto crediti</t>
  </si>
  <si>
    <t>Interessi attivi  vs clienti (SAPA)</t>
  </si>
  <si>
    <t>Crediti vs P.Funding per correspettivi factoring</t>
  </si>
  <si>
    <t>Ricavi per corrispettivi factoring vs Pubblica Funding</t>
  </si>
  <si>
    <t>Altri ricavi</t>
  </si>
  <si>
    <t>Sopravvenienze attive</t>
  </si>
  <si>
    <t>Crediti acquisiti</t>
  </si>
  <si>
    <t>Spese notarili</t>
  </si>
  <si>
    <t>Sopravennienze passive</t>
  </si>
  <si>
    <t>Incentivo all'esodo</t>
  </si>
  <si>
    <t>Stipendi</t>
  </si>
  <si>
    <t>Ticket Restaurant</t>
  </si>
  <si>
    <t>Mensilita aggiuntive</t>
  </si>
  <si>
    <t>Consulenze Finanziarie</t>
  </si>
  <si>
    <t>Compensi per servizi commerciali</t>
  </si>
  <si>
    <t>Compensi organo amministrativo</t>
  </si>
  <si>
    <t>Premi</t>
  </si>
  <si>
    <t>Previdenza sociale</t>
  </si>
  <si>
    <t>Contributi INPS</t>
  </si>
  <si>
    <t>Contributi INPS Ditta COCOCO</t>
  </si>
  <si>
    <t>INAIL</t>
  </si>
  <si>
    <t>Cont. Arti &amp; Mestieri c/Ditta</t>
  </si>
  <si>
    <t>Contributi INPS su menalita aggiuntive</t>
  </si>
  <si>
    <t>Contributi Negri C/Ditta</t>
  </si>
  <si>
    <t>Contributi Besusso C/Ditta</t>
  </si>
  <si>
    <t>Contributi Pastore C/Ditta</t>
  </si>
  <si>
    <t>Contributi Formazione C/Ditta</t>
  </si>
  <si>
    <t>Fondo QUAS</t>
  </si>
  <si>
    <t>Bonus</t>
  </si>
  <si>
    <t>Spese per recruitment</t>
  </si>
  <si>
    <t>Formazione</t>
  </si>
  <si>
    <t>Previdenza medica e sociale</t>
  </si>
  <si>
    <t>Spese di vitto per trasferte nel Comune</t>
  </si>
  <si>
    <t>Spese di vitto all'estero</t>
  </si>
  <si>
    <t>Intrattenimento del personale - non ricuperabile</t>
  </si>
  <si>
    <t>Accontonamento TFR</t>
  </si>
  <si>
    <t>Affitto</t>
  </si>
  <si>
    <t>Termination costs</t>
  </si>
  <si>
    <t>Elettricità</t>
  </si>
  <si>
    <t>GAS</t>
  </si>
  <si>
    <t>Riparazioni, manutenzione e rinnovamenti</t>
  </si>
  <si>
    <t>Pulizie</t>
  </si>
  <si>
    <t>Sicurezza</t>
  </si>
  <si>
    <t>Costi autovetture - leasing</t>
  </si>
  <si>
    <t>Costi autovetture - mantutenzione</t>
  </si>
  <si>
    <t>Costi autovetture - bolle ed imposte</t>
  </si>
  <si>
    <t>Parcheggio</t>
  </si>
  <si>
    <t>Spese Viaggio</t>
  </si>
  <si>
    <t>CARTA CARBURANTE</t>
  </si>
  <si>
    <t>Spese di alloggio per trasferte fuori Comune</t>
  </si>
  <si>
    <t>Spese di alloggio per trasferte nel Comune</t>
  </si>
  <si>
    <t>Spese di alloggio all'estero</t>
  </si>
  <si>
    <t>Altre spese di viaggio</t>
  </si>
  <si>
    <t>Periodici e giornali</t>
  </si>
  <si>
    <t>Fotocopiatrice</t>
  </si>
  <si>
    <t>Spese di catering</t>
  </si>
  <si>
    <t>Biglietti da visita</t>
  </si>
  <si>
    <t>Spese postali</t>
  </si>
  <si>
    <t>Spese telefoniche fisse</t>
  </si>
  <si>
    <t>Telefonia - Voxige</t>
  </si>
  <si>
    <t>Telefoni portatili</t>
  </si>
  <si>
    <t>Costi hosting  - NSE</t>
  </si>
  <si>
    <t>Manutenzione e supporto di sistemi</t>
  </si>
  <si>
    <t>Altri costi di manutenzione e supporto</t>
  </si>
  <si>
    <t>Spese di pubblicità commerciale</t>
  </si>
  <si>
    <t>Spese di rappresentanza</t>
  </si>
  <si>
    <t>Commissioni di vendita - Campania</t>
  </si>
  <si>
    <t>Consulenza finanziaria</t>
  </si>
  <si>
    <t>Consulenza - Marketing</t>
  </si>
  <si>
    <t>Consulenze</t>
  </si>
  <si>
    <t>Spese legali</t>
  </si>
  <si>
    <t>Costo legale SPV</t>
  </si>
  <si>
    <t>Camera del Commercio</t>
  </si>
  <si>
    <t>Altri costi professionali</t>
  </si>
  <si>
    <t>SPV- spese professionali</t>
  </si>
  <si>
    <t>Assicurazione ufficio</t>
  </si>
  <si>
    <t>Spese bancarie</t>
  </si>
  <si>
    <t>IVA non recuperabile su SFTS commissioni</t>
  </si>
  <si>
    <t>Arrotondamenti</t>
  </si>
  <si>
    <t>Ammortamento Computer</t>
  </si>
  <si>
    <t>Ammortamento mobili e arredi</t>
  </si>
  <si>
    <t>Ammortamento impianti specifici</t>
  </si>
  <si>
    <t>Sopravvenienze passive</t>
  </si>
  <si>
    <t>Interessi su depositi bancari</t>
  </si>
  <si>
    <t>Interessi vs SFT Servicing PLC</t>
  </si>
  <si>
    <t>Interessi passivi bancari</t>
  </si>
  <si>
    <t>Interessi passivi vs Royal Bank of Scotland</t>
  </si>
  <si>
    <t>Margine su interessi passivi SPV</t>
  </si>
  <si>
    <t>Corporation tax - CY charge</t>
  </si>
  <si>
    <t>Consegna - corrieri</t>
  </si>
  <si>
    <t>Fondo Est</t>
  </si>
  <si>
    <t>Interessi di mora</t>
  </si>
  <si>
    <t>Abbonamenti</t>
  </si>
  <si>
    <t>Rimborso Chilometrico Dipendenti</t>
  </si>
  <si>
    <t>Computer accessori</t>
  </si>
  <si>
    <t>Onorario Cerved</t>
  </si>
  <si>
    <t>Spese di vitto per trasferte fuori Comune</t>
  </si>
  <si>
    <t>Commissioni bancarie</t>
  </si>
  <si>
    <t>Costi autovetture - assicurazioni</t>
  </si>
  <si>
    <t>Accantonamento TFR</t>
  </si>
  <si>
    <t>Utili da dividendi</t>
  </si>
  <si>
    <t>Cancelleria dell'ufficio</t>
  </si>
  <si>
    <t>Spese di consulenza fiscale</t>
  </si>
  <si>
    <t>Servizi di contabilità</t>
  </si>
  <si>
    <t>Interessi passivi vs Group</t>
  </si>
  <si>
    <t>Competenze Collegio Sindicale</t>
  </si>
  <si>
    <t>Commissioni di vendita</t>
  </si>
  <si>
    <t>Linee di trasferimento dati</t>
  </si>
  <si>
    <t>Web sito</t>
  </si>
  <si>
    <t>Fiere ed eventi promozionali</t>
  </si>
  <si>
    <t>Altri eventi</t>
  </si>
  <si>
    <t>Amministrazione Libro paga</t>
  </si>
  <si>
    <t>Compensi bancarie</t>
  </si>
  <si>
    <t>IVA non recuperabile</t>
  </si>
  <si>
    <t>Differenza di cambio realizzata</t>
  </si>
  <si>
    <t>Differenza di cambio irrealizzata</t>
  </si>
  <si>
    <t>Compenso organo amministrativo</t>
  </si>
  <si>
    <t>SFTI - IC</t>
  </si>
  <si>
    <t>Solvi srl</t>
  </si>
  <si>
    <t>sopravvenienze attive</t>
  </si>
  <si>
    <t>abbuoni attivi</t>
  </si>
  <si>
    <t>domini</t>
  </si>
  <si>
    <t>cancelleria-stampati-mat.uffic</t>
  </si>
  <si>
    <t>spese varie deducibili</t>
  </si>
  <si>
    <t>spese varie indeducibili</t>
  </si>
  <si>
    <t>retribuzioni ordinarie</t>
  </si>
  <si>
    <t>ratei ferie e 14^</t>
  </si>
  <si>
    <t>compensi coll.progetto</t>
  </si>
  <si>
    <t>contributi ratei</t>
  </si>
  <si>
    <t>contributi carico azienda</t>
  </si>
  <si>
    <t>contributi formazione dirig.</t>
  </si>
  <si>
    <t>contributi M.Besusso</t>
  </si>
  <si>
    <t>contributi M.Negri+formazione</t>
  </si>
  <si>
    <t>contributi A.Pastore</t>
  </si>
  <si>
    <t>contributi enti bilaterali</t>
  </si>
  <si>
    <t>contributi inail</t>
  </si>
  <si>
    <t>rivalutazione TFR</t>
  </si>
  <si>
    <t>accantonamento t.f.r.</t>
  </si>
  <si>
    <t>assistenza sanitaria E.S.T.</t>
  </si>
  <si>
    <t>spese ristoro dipendenti</t>
  </si>
  <si>
    <t>affitti passivi</t>
  </si>
  <si>
    <t>noleggi diversi</t>
  </si>
  <si>
    <t>noleggi autovetture</t>
  </si>
  <si>
    <t>energia e forza motrice</t>
  </si>
  <si>
    <t>telefoniche</t>
  </si>
  <si>
    <t>postali</t>
  </si>
  <si>
    <t>spese Vodafone</t>
  </si>
  <si>
    <t>manutenzione ufficio</t>
  </si>
  <si>
    <t>manutenzione macchine ufficio</t>
  </si>
  <si>
    <t>manutenzione imp.telefonici</t>
  </si>
  <si>
    <t>canone manutenzione edp</t>
  </si>
  <si>
    <t>canone manutenzione impianti</t>
  </si>
  <si>
    <t>note spese amministratore</t>
  </si>
  <si>
    <t>alberghi e ristoranti</t>
  </si>
  <si>
    <t>note spese collaboratori</t>
  </si>
  <si>
    <t>spese viaggi</t>
  </si>
  <si>
    <t>carburante autovetture</t>
  </si>
  <si>
    <t>spese gestione autovetture</t>
  </si>
  <si>
    <t>spese/manutez. mini</t>
  </si>
  <si>
    <t>rimborso spese consulenti</t>
  </si>
  <si>
    <t>amm. Ordinario macc.ufficio</t>
  </si>
  <si>
    <t>amm.impianto codizionamento</t>
  </si>
  <si>
    <t>amm.arredi</t>
  </si>
  <si>
    <t>amm.telefonia fissa</t>
  </si>
  <si>
    <t>amm.telefonia mobile</t>
  </si>
  <si>
    <t>plusvalenze cessione cespiti</t>
  </si>
  <si>
    <t>amm.oneri pluriennali</t>
  </si>
  <si>
    <t>amm.spese costituzione</t>
  </si>
  <si>
    <t>amm.spese edp</t>
  </si>
  <si>
    <t>amm.brevetti e marchi</t>
  </si>
  <si>
    <t>trasporti</t>
  </si>
  <si>
    <t>assic.autovetture/motoveicoli</t>
  </si>
  <si>
    <t>assic.auto mini</t>
  </si>
  <si>
    <t>assic.autoveicoli</t>
  </si>
  <si>
    <t>assicurazione ufficio</t>
  </si>
  <si>
    <t>legali e notarili</t>
  </si>
  <si>
    <t>compensi collegio Sindacale</t>
  </si>
  <si>
    <t>prestazioni occasionali lavoro</t>
  </si>
  <si>
    <t>consulenza amm.ne personale</t>
  </si>
  <si>
    <t>consulenza G.C.C.</t>
  </si>
  <si>
    <t xml:space="preserve">consulenza Pischedda </t>
  </si>
  <si>
    <t xml:space="preserve">consulenza Seila di M.Silvio </t>
  </si>
  <si>
    <t>consulenza Montecucco</t>
  </si>
  <si>
    <t>consulenza Bosso Rosaria</t>
  </si>
  <si>
    <t>consulenza Viele</t>
  </si>
  <si>
    <t>consulenza Moschetti</t>
  </si>
  <si>
    <t>consulenza Pompeo Giovanni</t>
  </si>
  <si>
    <t>consulenza Trasforini</t>
  </si>
  <si>
    <t>34606/34625</t>
  </si>
  <si>
    <t>consulenza Moschetti/ElleEmme</t>
  </si>
  <si>
    <t>consulenza Clinicservice</t>
  </si>
  <si>
    <t>consulenza Schipilliti</t>
  </si>
  <si>
    <t>consulenza Pipitone</t>
  </si>
  <si>
    <t>consulenza certificaz.ISO 900</t>
  </si>
  <si>
    <t>consulenza Carcaterra</t>
  </si>
  <si>
    <t>consulenza varia</t>
  </si>
  <si>
    <t>consulenza Pinti</t>
  </si>
  <si>
    <t>consulenza Maccio'</t>
  </si>
  <si>
    <t>consul.-assisten.Cata 1</t>
  </si>
  <si>
    <t>supporto sistemistico Ntt is</t>
  </si>
  <si>
    <t>consul.assist.Ntt is</t>
  </si>
  <si>
    <t>consulenza Compagnino</t>
  </si>
  <si>
    <t>consulenza Lunetta</t>
  </si>
  <si>
    <t>consulenza Simone</t>
  </si>
  <si>
    <t xml:space="preserve">STIMA consulenza </t>
  </si>
  <si>
    <t>Stima consulenze</t>
  </si>
  <si>
    <t>consulenza Ska-te</t>
  </si>
  <si>
    <t>Consul/Assist. Ntt</t>
  </si>
  <si>
    <t>amm.svalutazione crediti</t>
  </si>
  <si>
    <t>emolumenti</t>
  </si>
  <si>
    <t>contributi Inps comp.collab.</t>
  </si>
  <si>
    <t>indennita'kilometriche</t>
  </si>
  <si>
    <t>spese di pubblicita'</t>
  </si>
  <si>
    <t>libri e abbonamenti</t>
  </si>
  <si>
    <t>quote associative</t>
  </si>
  <si>
    <t xml:space="preserve">sp.acc.noleggio auto </t>
  </si>
  <si>
    <t>spese autostrada</t>
  </si>
  <si>
    <t>spese-bolli fatt.ricevute</t>
  </si>
  <si>
    <t>partecipazione corsi</t>
  </si>
  <si>
    <t>valori bollati</t>
  </si>
  <si>
    <t>tassa ann.vidimaz.libri social</t>
  </si>
  <si>
    <t>spese di pulizia</t>
  </si>
  <si>
    <t>diritti annuali c.c.i.a.a.</t>
  </si>
  <si>
    <t>imposte e tasse comunali</t>
  </si>
  <si>
    <t>sanzioni x imposte e tasse</t>
  </si>
  <si>
    <t>imposte e tasse varie</t>
  </si>
  <si>
    <t>bollo auto/moto</t>
  </si>
  <si>
    <t>informazioni commerciali</t>
  </si>
  <si>
    <t>spese parcheggio autovett.</t>
  </si>
  <si>
    <t>spese condominiali</t>
  </si>
  <si>
    <t>certificati/bolli bilanci</t>
  </si>
  <si>
    <t>spese rappresentanza da 2009</t>
  </si>
  <si>
    <t>omaggi&lt;euro 50,00</t>
  </si>
  <si>
    <t>interessi passivi</t>
  </si>
  <si>
    <t>interessi rateizz.imposte</t>
  </si>
  <si>
    <t>spese bancarie</t>
  </si>
  <si>
    <t>spese gestione fidi</t>
  </si>
  <si>
    <t>minusvalenza cess.Mini</t>
  </si>
  <si>
    <t>soprav. attive non tassabili</t>
  </si>
  <si>
    <t>abbuoni passivi</t>
  </si>
  <si>
    <t>sopravvenienze passive</t>
  </si>
  <si>
    <t>ricavi maquet</t>
  </si>
  <si>
    <t>ricavi Biogen IDEC</t>
  </si>
  <si>
    <t>ricavi Banca Sistema</t>
  </si>
  <si>
    <t>ricavi Getinge</t>
  </si>
  <si>
    <t>ricavi Teva</t>
  </si>
  <si>
    <t>ricavi w.l.gore &amp; associati</t>
  </si>
  <si>
    <t>ricavi edwards lifesciences</t>
  </si>
  <si>
    <t>ricavi samo spa</t>
  </si>
  <si>
    <t>ricavi dompe' spa</t>
  </si>
  <si>
    <t>ricavi schering</t>
  </si>
  <si>
    <t>ricavi essex</t>
  </si>
  <si>
    <t>ricavi diversi</t>
  </si>
  <si>
    <t>ricavi D.Group</t>
  </si>
  <si>
    <t>ricavi Medicair</t>
  </si>
  <si>
    <t>ricavi Sf Trust</t>
  </si>
  <si>
    <t>ricavi cis bio/iba</t>
  </si>
  <si>
    <t>ricavi Eupharma</t>
  </si>
  <si>
    <t>ricavi ST.Jude Medical Italia</t>
  </si>
  <si>
    <t>ricavi Novo Nordisk</t>
  </si>
  <si>
    <t>ricavi formazione</t>
  </si>
  <si>
    <t>interessi attivi c/c</t>
  </si>
  <si>
    <t>Interessi attivi diversi</t>
  </si>
  <si>
    <t>plusvalenza cessione auto</t>
  </si>
  <si>
    <t>materiale vario (toner cart.)</t>
  </si>
  <si>
    <t>manutenzione &amp; riparazione</t>
  </si>
  <si>
    <t>canone manut.macch.ufficio</t>
  </si>
  <si>
    <t>amm.to mobili ufficio</t>
  </si>
  <si>
    <t>amm.to macchine elettron.</t>
  </si>
  <si>
    <t>amm.to centralino telefonico</t>
  </si>
  <si>
    <t>spese notarili</t>
  </si>
  <si>
    <t>consulenza Con Lor</t>
  </si>
  <si>
    <t>compensi revisione legale</t>
  </si>
  <si>
    <t>vidimazione registraz.diritti</t>
  </si>
  <si>
    <t>erogazioni liberali</t>
  </si>
  <si>
    <t>imposte anticipate anno preced</t>
  </si>
  <si>
    <t>ricavi Aloka</t>
  </si>
  <si>
    <t>ricavi Synthes</t>
  </si>
  <si>
    <t>rimborso telefonia mobile</t>
  </si>
  <si>
    <t>imposte anticipate</t>
  </si>
  <si>
    <t>Imposta ires</t>
  </si>
  <si>
    <t>Imposta irap</t>
  </si>
  <si>
    <t>Solvi - IC</t>
  </si>
  <si>
    <t>interessi attivi c/c bancario</t>
  </si>
  <si>
    <t>ricavi v/ SFTS</t>
  </si>
  <si>
    <t>ricavi v/Banca Sistema</t>
  </si>
  <si>
    <t>ricavi v/ SFTI interessi attivi cash pooling</t>
  </si>
  <si>
    <t>PF</t>
  </si>
  <si>
    <t>Interessi passivi e oneri assimilati</t>
  </si>
  <si>
    <t>Interessi attivi e proventi assimilati - IRS</t>
  </si>
  <si>
    <t>Interessi passivi e oneri assimilati - Notes</t>
  </si>
  <si>
    <t>Rettifiche/riprese di valore su crediti</t>
  </si>
  <si>
    <t>b) altre spese amministrative</t>
  </si>
  <si>
    <t>PF - IC</t>
  </si>
  <si>
    <t>Servicing fees SFTS</t>
  </si>
  <si>
    <t>Commissioni Collocamento</t>
  </si>
  <si>
    <t>Totale complessivo</t>
  </si>
  <si>
    <t>2013</t>
  </si>
  <si>
    <t>(vuoto)</t>
  </si>
  <si>
    <t>Commissioni passive - SOLVI</t>
  </si>
  <si>
    <t>Commissioni passive - Introducing factoring</t>
  </si>
  <si>
    <t xml:space="preserve">derivati su crediti </t>
  </si>
  <si>
    <t>Commissioni passive - OFFICINE</t>
  </si>
  <si>
    <t>Commissioni passive - Collectors ex Solvi</t>
  </si>
  <si>
    <t>Altre Spese amministrative - DD crediti IVA</t>
  </si>
  <si>
    <t>Spese per il personale - Accantonamento al trattamento di fine rapporto</t>
  </si>
  <si>
    <t>Imposte sul reddito d'eserciizo - ires - saldo positivo</t>
  </si>
  <si>
    <t>Altre Spese amministrative - Collectors</t>
  </si>
  <si>
    <t>Rettifiche di valore crediti verso clientela finanziamento specifiche</t>
  </si>
  <si>
    <t>Commissioni passive - Collector</t>
  </si>
  <si>
    <t>Imposte sul reddito d'esercizio - anticipate</t>
  </si>
  <si>
    <t>Voce di Bilancio</t>
  </si>
  <si>
    <t>60.</t>
  </si>
  <si>
    <t>Commissioni nette</t>
  </si>
  <si>
    <t>Margine di intermediazione</t>
  </si>
  <si>
    <t>Risultato netto della gestione finanziaria</t>
  </si>
  <si>
    <t>Accantonamenti netti ai fondi per rischi e oneri</t>
  </si>
  <si>
    <t>230</t>
  </si>
  <si>
    <t>Costi operativi</t>
  </si>
  <si>
    <t>Imposte sul reddito d’esercizio</t>
  </si>
  <si>
    <t>Cassa e disponibilità liquide</t>
  </si>
  <si>
    <t>Portafoglio titoli</t>
  </si>
  <si>
    <t>Crediti verso banche</t>
  </si>
  <si>
    <t>Crediti verso clientela</t>
  </si>
  <si>
    <t>Attività materiali e immateriali</t>
  </si>
  <si>
    <t>Altre attività</t>
  </si>
  <si>
    <t>Totale attivo</t>
  </si>
  <si>
    <t>Debiti verso banche</t>
  </si>
  <si>
    <t>Debiti verso clientela</t>
  </si>
  <si>
    <t>di cui Clienti Cedenti</t>
  </si>
  <si>
    <t>Titoli in circolazione</t>
  </si>
  <si>
    <t>Altre passività</t>
  </si>
  <si>
    <t>Patrimonio netto</t>
  </si>
  <si>
    <t>Utile della operatività corrente al lordo delle imposte</t>
  </si>
  <si>
    <t>10.</t>
  </si>
  <si>
    <t>20.</t>
  </si>
  <si>
    <t>Attività finanziarie detenute per la negoziazione</t>
  </si>
  <si>
    <t>40.</t>
  </si>
  <si>
    <t>Attività finanziarie disponibili per la vendita</t>
  </si>
  <si>
    <t>70.</t>
  </si>
  <si>
    <t>120.</t>
  </si>
  <si>
    <t>Attività materiali</t>
  </si>
  <si>
    <t>130.</t>
  </si>
  <si>
    <t>Attività immateriali</t>
  </si>
  <si>
    <t>140.</t>
  </si>
  <si>
    <t xml:space="preserve"> Attività fiscali</t>
  </si>
  <si>
    <t>160.</t>
  </si>
  <si>
    <t>Totale dell'attivo</t>
  </si>
  <si>
    <t>30.</t>
  </si>
  <si>
    <t>80.</t>
  </si>
  <si>
    <t>Passività fiscali</t>
  </si>
  <si>
    <t>100.</t>
  </si>
  <si>
    <t>110.</t>
  </si>
  <si>
    <t>Trattamento di fine rapporto del personale</t>
  </si>
  <si>
    <t>Fondi per rischi e oneri</t>
  </si>
  <si>
    <t>Riserve</t>
  </si>
  <si>
    <t>190.</t>
  </si>
  <si>
    <t>Capitale</t>
  </si>
  <si>
    <t>220.</t>
  </si>
  <si>
    <t>Totale del passivo e del patrimonio netto</t>
  </si>
  <si>
    <t>240.</t>
  </si>
  <si>
    <t xml:space="preserve">Utili (Perdite) delle partecipazioni </t>
  </si>
  <si>
    <t xml:space="preserve"> </t>
  </si>
  <si>
    <t>Gruppo Banca SISTEMA</t>
  </si>
  <si>
    <t>Stato patrimoniale consolidato</t>
  </si>
  <si>
    <t>Fonte</t>
  </si>
  <si>
    <r>
      <t>STATO PATRIMONIALE</t>
    </r>
    <r>
      <rPr>
        <i/>
        <sz val="9"/>
        <color theme="0"/>
        <rFont val="Calibri"/>
        <family val="2"/>
        <scheme val="minor"/>
      </rPr>
      <t xml:space="preserve"> (€'000)</t>
    </r>
  </si>
  <si>
    <t>31 Dic 13</t>
  </si>
  <si>
    <t>10A</t>
  </si>
  <si>
    <t>40A</t>
  </si>
  <si>
    <t>60A</t>
  </si>
  <si>
    <t>70A</t>
  </si>
  <si>
    <t>di cui factoring crediti commerciali</t>
  </si>
  <si>
    <t>di cui factoring crediti IVA</t>
  </si>
  <si>
    <t>di cui PCT</t>
  </si>
  <si>
    <t>di cui C/C clientela</t>
  </si>
  <si>
    <t>di cui CQS</t>
  </si>
  <si>
    <t>di cui Finanziamenti PMI</t>
  </si>
  <si>
    <t>di cui SIConto Subito</t>
  </si>
  <si>
    <t>di cui altro</t>
  </si>
  <si>
    <t>120A</t>
  </si>
  <si>
    <t>Partecipazione Candia/St.Ing</t>
  </si>
  <si>
    <t>140A</t>
  </si>
  <si>
    <t>Attività fiscali</t>
  </si>
  <si>
    <t>160A</t>
  </si>
  <si>
    <t>10P</t>
  </si>
  <si>
    <t>di cui Banche</t>
  </si>
  <si>
    <t>di cui BCE</t>
  </si>
  <si>
    <t>di cui Abaco</t>
  </si>
  <si>
    <t>20P</t>
  </si>
  <si>
    <t>di cui SI Conto! Deposito</t>
  </si>
  <si>
    <t>di cui pct</t>
  </si>
  <si>
    <t>30P</t>
  </si>
  <si>
    <t>100P</t>
  </si>
  <si>
    <t>110P</t>
  </si>
  <si>
    <t>TFR</t>
  </si>
  <si>
    <t>120P</t>
  </si>
  <si>
    <t>Fondi per rischi ed oneri</t>
  </si>
  <si>
    <t>80P</t>
  </si>
  <si>
    <t>140P</t>
  </si>
  <si>
    <t>Riserve da valutazione</t>
  </si>
  <si>
    <t>190P</t>
  </si>
  <si>
    <t>170P</t>
  </si>
  <si>
    <t>utile di periodo/d'esercizio</t>
  </si>
  <si>
    <t>Totale Passivo e Patrimonio Netto</t>
  </si>
  <si>
    <t>31 Mar 14</t>
  </si>
  <si>
    <t>Dividendi</t>
  </si>
  <si>
    <t>PN senza utile</t>
  </si>
  <si>
    <t>Utile da CE</t>
  </si>
  <si>
    <t xml:space="preserve">PN </t>
  </si>
  <si>
    <t>PN medio</t>
  </si>
  <si>
    <t>Utile annualizzato</t>
  </si>
  <si>
    <t>ROE annualizzato</t>
  </si>
  <si>
    <t>dividend distribution</t>
  </si>
  <si>
    <t>FORECAST 2014</t>
  </si>
  <si>
    <t>BDG 2013</t>
  </si>
  <si>
    <t>Partecipazioni</t>
  </si>
  <si>
    <t>Margine di interesse</t>
  </si>
  <si>
    <t>Spese per il personale</t>
  </si>
  <si>
    <t>Importi in migliaia di Euro</t>
  </si>
  <si>
    <t>40. - 50.</t>
  </si>
  <si>
    <t>80. + 90. + 100. + 110.</t>
  </si>
  <si>
    <t>Risultato netto dell’attività di negoziazione, copertura, cessione/riacquisto e delle attività/passività valutate al fair value</t>
  </si>
  <si>
    <t>Rettifiche/riprese di valore nette per deterioramento di crediti</t>
  </si>
  <si>
    <t>Spese amministrative</t>
  </si>
  <si>
    <t>180. a)</t>
  </si>
  <si>
    <t>180. b)</t>
  </si>
  <si>
    <t>200. + 210.</t>
  </si>
  <si>
    <t>Rettifiche/riprese di valore su attività materiali e immateriali</t>
  </si>
  <si>
    <t>340.</t>
  </si>
  <si>
    <t>Utile (perdita) di periodo di pertinenza della capogruppo</t>
  </si>
  <si>
    <t>280.</t>
  </si>
  <si>
    <t>290.</t>
  </si>
  <si>
    <t>Variazioni
A - B</t>
  </si>
  <si>
    <t>Variazioni %
A - B</t>
  </si>
  <si>
    <t xml:space="preserve"> di cui avviamento</t>
  </si>
  <si>
    <t>140. + 170. + 180. + 190.</t>
  </si>
  <si>
    <t>Capitale, sovrapprezzi di emissione, riserve, riserve da valutazione</t>
  </si>
  <si>
    <t>Utile (Perdita) di periodo/d'esercizio (+/-)</t>
  </si>
  <si>
    <t>ATTIVO</t>
  </si>
  <si>
    <t>GRUPPO BANCA SISTEMA: STATO PATRIMONIALE CONSOLIDATO</t>
  </si>
  <si>
    <t xml:space="preserve">GRUPPO BANCA SISTEMA: CONTO ECONOMICO CONSOLIDATO </t>
  </si>
  <si>
    <t>PASSIVO E PATRIMONIO NETTO</t>
  </si>
  <si>
    <t>31.12.2015
B</t>
  </si>
  <si>
    <t>31.12.2015 
B</t>
  </si>
  <si>
    <t>30.06.2016
A</t>
  </si>
  <si>
    <t>30.06.2015
B</t>
  </si>
  <si>
    <t>30.06.2015
B (Normalizzato)</t>
  </si>
  <si>
    <t>GRUPPO BANCA SISTEMA: CONTO ECONOMICO CONSOLIDATO NORMALIZZATO AL 31 GIUGNO 2015</t>
  </si>
  <si>
    <t>Figures in thousands of euro</t>
  </si>
  <si>
    <t>31.03.2015
B</t>
  </si>
  <si>
    <t>Difference
A - B</t>
  </si>
  <si>
    <t>Difference %
A - B</t>
  </si>
  <si>
    <t>Interest income</t>
  </si>
  <si>
    <t>Interest expenses</t>
  </si>
  <si>
    <t xml:space="preserve">Net interest income </t>
  </si>
  <si>
    <t xml:space="preserve">Net fee and commission income </t>
  </si>
  <si>
    <t>Dividends and similar income</t>
  </si>
  <si>
    <t>Net income from trading, hedging and disposal/repurchase activities and from assets/liabilities designated at fair value</t>
  </si>
  <si>
    <t>Operating income</t>
  </si>
  <si>
    <t>Net impairment losses on loans</t>
  </si>
  <si>
    <t>Net operating income</t>
  </si>
  <si>
    <t>Staff costs</t>
  </si>
  <si>
    <t>Other administrative expenses</t>
  </si>
  <si>
    <t>Net allowance for risks and charges</t>
  </si>
  <si>
    <t>Net provisions for risks and charges</t>
  </si>
  <si>
    <t>Other net operating income/expense</t>
  </si>
  <si>
    <t>Operating expenses</t>
  </si>
  <si>
    <t>Profits of equity-accounted investees</t>
  </si>
  <si>
    <t>Profits from investments disposal</t>
  </si>
  <si>
    <t xml:space="preserve">Pre-tax profit from continuing operations </t>
  </si>
  <si>
    <t>Taxes on income for the period/year from continuing operations</t>
  </si>
  <si>
    <t xml:space="preserve">Profit (loss) for the year/period attributable to the shareholders of the Parent </t>
  </si>
  <si>
    <t>BANCA SISTEMA GROUP: CONSOLIDATED INTERIM FINANCIAL REPORT  AS AT 30 JUNE 2015 (normalized figures)</t>
  </si>
  <si>
    <t>Figures in thousands of Euro</t>
  </si>
  <si>
    <t>30.06.2015
B (Normalized)</t>
  </si>
  <si>
    <t>BANCA SISTEMA GROUP: CONSOLIDATED BALANCE SHEET</t>
  </si>
  <si>
    <t>ASSETS</t>
  </si>
  <si>
    <t>Cash and cash equivalents</t>
  </si>
  <si>
    <t>Financial assets held for trading</t>
  </si>
  <si>
    <t>Available-for-sale financial assets</t>
  </si>
  <si>
    <t>Loans and advances to banks</t>
  </si>
  <si>
    <t>Loans and advances to customers</t>
  </si>
  <si>
    <t>Equity investments</t>
  </si>
  <si>
    <t xml:space="preserve">Property, plant and equipment </t>
  </si>
  <si>
    <t>Intangible assets</t>
  </si>
  <si>
    <t>of which: goodwill</t>
  </si>
  <si>
    <t>Tax assets</t>
  </si>
  <si>
    <t>Other assets</t>
  </si>
  <si>
    <t>Total assets</t>
  </si>
  <si>
    <t>LIABILITIES AND EQUITY</t>
  </si>
  <si>
    <t>Due to banks</t>
  </si>
  <si>
    <t>Due to customers</t>
  </si>
  <si>
    <t>Debt securities issued</t>
  </si>
  <si>
    <t>Tax liabilities</t>
  </si>
  <si>
    <t>Other liabilities</t>
  </si>
  <si>
    <t>Post-employment benefits</t>
  </si>
  <si>
    <t>Provisions for risks and charges:</t>
  </si>
  <si>
    <t>Share capital, share premiums, reserves, valuation reserves and treasury shares</t>
  </si>
  <si>
    <t>Profit (loss) for the year</t>
  </si>
  <si>
    <t>Total liabilities and equity</t>
  </si>
  <si>
    <t xml:space="preserve">BANCA SISTEMA GROUP: CONSOLIDATED INTERIM FINANCIAL REPORT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</si>
</sst>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2"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-* #,##0_-;\-* #,##0_-;_-* &quot;-&quot;??_-;_-@_-"/>
    <numFmt numFmtId="165" formatCode="_-* #,##0_-;\ \(#,##0\);_-* &quot;-&quot;_-;_-@_-"/>
    <numFmt numFmtId="166" formatCode="#,##0_ ;[Red]\-#,##0\ "/>
    <numFmt numFmtId="167" formatCode="[$-410]dd\-mmm\-yy;@"/>
    <numFmt numFmtId="168" formatCode="_-[$€-2]\ * #,##0.00_-;\-[$€-2]\ * #,##0.00_-;_-[$€-2]\ * &quot;-&quot;??_-"/>
    <numFmt numFmtId="169" formatCode="#,##0.00_ ;[Red]\-#,##0.00;\-"/>
    <numFmt numFmtId="170" formatCode="#,##0;\(#,##0\)"/>
    <numFmt numFmtId="171" formatCode="#,##0.0_);\(#,##0.0\)"/>
    <numFmt numFmtId="172" formatCode="_(* #,##0.0000_);_(* \(#,##0.0000\);_(* &quot;-&quot;??_);_(@_)"/>
    <numFmt numFmtId="173" formatCode="0.0%;[Red]\-0.0%"/>
    <numFmt numFmtId="174" formatCode="0%;[Red]\-0%"/>
    <numFmt numFmtId="175" formatCode="_(&quot;$&quot;* #,##0.00_);_(&quot;$&quot;* \(#,##0.00\);_(&quot;$&quot;* &quot;-&quot;??_);_(@_)"/>
    <numFmt numFmtId="176" formatCode="0.0%;\(0.0%\)"/>
    <numFmt numFmtId="177" formatCode="_(* #,##0_);_(* \(#,##0\);_(* &quot;-&quot;_);_(@_)"/>
    <numFmt numFmtId="178" formatCode="&quot; &quot;#,##0.00&quot; &quot;;&quot;-&quot;#,##0.00&quot; &quot;;&quot; -&quot;00&quot; &quot;;&quot; &quot;@&quot; &quot;"/>
    <numFmt numFmtId="179" formatCode="_(* #,##0.00_);_(* \(#,##0.00\);_(* &quot;-&quot;??_);_(@_)"/>
    <numFmt numFmtId="180" formatCode="0.0000%"/>
    <numFmt numFmtId="181" formatCode="0.000"/>
    <numFmt numFmtId="182" formatCode="_-* #,##0.00\ _€_-;\-* #,##0.00\ _€_-;_-* &quot;-&quot;??\ _€_-;_-@_-"/>
    <numFmt numFmtId="183" formatCode="_-&quot;IR£&quot;* #,##0_-;\-&quot;IR£&quot;* #,##0_-;_-&quot;IR£&quot;* &quot;-&quot;_-;_-@_-"/>
    <numFmt numFmtId="184" formatCode="0.000%"/>
    <numFmt numFmtId="185" formatCode="_ * #,##0_ ;_ * \-#,##0_ ;_ * &quot;-&quot;_ ;_ @_ "/>
    <numFmt numFmtId="186" formatCode="\$#,##0.00_ ;\(\$#,##0.00\)"/>
    <numFmt numFmtId="187" formatCode="#,##0.0000"/>
    <numFmt numFmtId="188" formatCode="&quot; &quot;[$€-402]&quot; &quot;#,##0.00&quot; &quot;;&quot;-&quot;[$€-402]&quot; &quot;#,##0.00&quot; &quot;;&quot; &quot;[$€-402]&quot; -&quot;00&quot; &quot;"/>
    <numFmt numFmtId="189" formatCode="_-[$€-2]* #,##0.00_-;\-[$€-2]* #,##0.00_-;_-[$€-2]* &quot;-&quot;??_-"/>
    <numFmt numFmtId="190" formatCode="#,##0.0_ ;\(#,##0.0\)"/>
    <numFmt numFmtId="191" formatCode="0.0%"/>
    <numFmt numFmtId="192" formatCode="&quot; &quot;#,##0&quot; &quot;;&quot;-&quot;#,##0&quot; &quot;;&quot; - &quot;;&quot; &quot;@&quot; &quot;"/>
    <numFmt numFmtId="193" formatCode="_(\$* #,##0_);_(\$* \(#,##0\);_(\$* &quot;-&quot;_);_(@_)"/>
    <numFmt numFmtId="194" formatCode="#,##0.00;[Red]\(#,##0.00\)"/>
    <numFmt numFmtId="195" formatCode="#,##0.0_)\x;\(#,##0.0\)\x;#,##0.0_)\x;@_)_x"/>
    <numFmt numFmtId="196" formatCode="#,###;\(#,###\)"/>
    <numFmt numFmtId="197" formatCode="0_ ;\(0\)"/>
    <numFmt numFmtId="198" formatCode="0.00_)"/>
    <numFmt numFmtId="199" formatCode="#,##0\ ;\(#,##0\)"/>
    <numFmt numFmtId="200" formatCode="_-[$€-410]\ * #,##0.00_-;\-[$€-410]\ * #,##0.00_-;_-[$€-410]\ * &quot;-&quot;??_-;_-@_-"/>
    <numFmt numFmtId="201" formatCode="_-* #,##0\ &quot;TL&quot;_-;\-* #,##0\ &quot;TL&quot;_-;_-* &quot;-&quot;\ &quot;TL&quot;_-;_-@_-"/>
    <numFmt numFmtId="202" formatCode="_-* #,##0.00\ &quot;TL&quot;_-;\-* #,##0.00\ &quot;TL&quot;_-;_-* &quot;-&quot;??\ &quot;TL&quot;_-;_-@_-"/>
    <numFmt numFmtId="203" formatCode="#,##0,;\(#,##0,\)"/>
    <numFmt numFmtId="204" formatCode="#,##0.0\x_ ;\(#,##0.0\x\)"/>
    <numFmt numFmtId="205" formatCode="&quot;L.&quot;\ #,##0;[Red]\-&quot;L.&quot;\ #,##0"/>
    <numFmt numFmtId="206" formatCode="_-* #,##0\ _T_L_-;\-* #,##0\ _T_L_-;_-* &quot;-&quot;\ _T_L_-;_-@_-"/>
    <numFmt numFmtId="207" formatCode="_-* #,##0.00\ _T_L_-;\-* #,##0.00\ _T_L_-;_-* &quot;-&quot;??\ _T_L_-;_-@_-"/>
    <numFmt numFmtId="208" formatCode="_ &quot;DEM&quot;* #,##0.00_ ;_ &quot;DEM&quot;* \-#,##0.00_ ;_ &quot;DEM&quot;* &quot;-&quot;??_ ;_ @_ "/>
    <numFmt numFmtId="209" formatCode="_-* #,##0.0_-;\-* #,##0.0_-;_-* &quot;-&quot;?_-;_-@_-"/>
    <numFmt numFmtId="210" formatCode="0.000000"/>
    <numFmt numFmtId="211" formatCode="_-* #,##0_-;\(#,##0\)\ ;\-\ \ ;\-@_-"/>
    <numFmt numFmtId="212" formatCode="[$-410]mmm\-yy;@"/>
  </numFmts>
  <fonts count="144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8"/>
      <color rgb="FF006100"/>
      <name val="Calibri"/>
      <family val="2"/>
      <scheme val="minor"/>
    </font>
    <font>
      <sz val="8"/>
      <color rgb="FF9C0006"/>
      <name val="Calibri"/>
      <family val="2"/>
      <scheme val="minor"/>
    </font>
    <font>
      <sz val="8"/>
      <color rgb="FF9C6500"/>
      <name val="Calibri"/>
      <family val="2"/>
      <scheme val="minor"/>
    </font>
    <font>
      <sz val="8"/>
      <color rgb="FF3F3F76"/>
      <name val="Calibri"/>
      <family val="2"/>
      <scheme val="minor"/>
    </font>
    <font>
      <b/>
      <sz val="8"/>
      <color rgb="FF3F3F3F"/>
      <name val="Calibri"/>
      <family val="2"/>
      <scheme val="minor"/>
    </font>
    <font>
      <b/>
      <sz val="8"/>
      <color rgb="FFFA7D00"/>
      <name val="Calibri"/>
      <family val="2"/>
      <scheme val="minor"/>
    </font>
    <font>
      <sz val="8"/>
      <color rgb="FFFA7D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FF0000"/>
      <name val="Calibri"/>
      <family val="2"/>
      <scheme val="minor"/>
    </font>
    <font>
      <i/>
      <sz val="8"/>
      <color rgb="FF7F7F7F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rgb="FFFF0000"/>
      <name val="Arial"/>
      <family val="2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i/>
      <sz val="12"/>
      <name val="Arial"/>
      <family val="2"/>
    </font>
    <font>
      <b/>
      <sz val="11"/>
      <name val="Calibri"/>
      <family val="2"/>
      <scheme val="minor"/>
    </font>
    <font>
      <b/>
      <sz val="12"/>
      <color rgb="FFFF0000"/>
      <name val="Arial"/>
      <family val="2"/>
    </font>
    <font>
      <sz val="11"/>
      <name val="Calibri"/>
      <family val="2"/>
      <scheme val="minor"/>
    </font>
    <font>
      <sz val="8"/>
      <color theme="1"/>
      <name val="Arial"/>
      <family val="2"/>
    </font>
    <font>
      <sz val="12"/>
      <color indexed="12"/>
      <name val="Times New Roman"/>
      <family val="1"/>
    </font>
    <font>
      <sz val="12"/>
      <name val="Times New Roman"/>
      <family val="1"/>
    </font>
    <font>
      <b/>
      <sz val="10"/>
      <name val="Arial"/>
      <family val="2"/>
    </font>
    <font>
      <b/>
      <sz val="11"/>
      <name val="Book Antiqua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b/>
      <sz val="12"/>
      <name val="Times New Roman"/>
      <family val="1"/>
    </font>
    <font>
      <sz val="12"/>
      <color indexed="8"/>
      <name val="Times New Roman"/>
      <family val="1"/>
    </font>
    <font>
      <sz val="11"/>
      <color indexed="20"/>
      <name val="Calibri"/>
      <family val="2"/>
    </font>
    <font>
      <sz val="10"/>
      <color indexed="8"/>
      <name val="Book Antiqua"/>
      <family val="1"/>
    </font>
    <font>
      <sz val="10"/>
      <color indexed="12"/>
      <name val="Book Antiqua"/>
      <family val="1"/>
    </font>
    <font>
      <b/>
      <sz val="10"/>
      <color indexed="8"/>
      <name val="Times New Roman"/>
      <family val="1"/>
    </font>
    <font>
      <sz val="10"/>
      <name val="Helv"/>
    </font>
    <font>
      <sz val="10"/>
      <name val="MS Sans Serif"/>
      <family val="2"/>
    </font>
    <font>
      <b/>
      <sz val="11"/>
      <color rgb="FFFA7D00"/>
      <name val="Calibri"/>
      <family val="2"/>
      <scheme val="minor"/>
    </font>
    <font>
      <b/>
      <sz val="11"/>
      <color indexed="52"/>
      <name val="Calibri"/>
      <family val="2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indexed="9"/>
      <name val="Calibri"/>
      <family val="2"/>
    </font>
    <font>
      <sz val="11"/>
      <name val="Book Antiqua"/>
      <family val="1"/>
    </font>
    <font>
      <sz val="11"/>
      <color rgb="FF000000"/>
      <name val="Calibri"/>
      <family val="2"/>
    </font>
    <font>
      <sz val="10"/>
      <color theme="1"/>
      <name val="Arial Narrow"/>
      <family val="2"/>
    </font>
    <font>
      <sz val="12"/>
      <color indexed="8"/>
      <name val="Book Antiqua"/>
      <family val="1"/>
    </font>
    <font>
      <sz val="10"/>
      <color indexed="8"/>
      <name val="Arial"/>
      <family val="2"/>
    </font>
    <font>
      <sz val="8"/>
      <name val="Verdana"/>
      <family val="2"/>
    </font>
    <font>
      <sz val="10"/>
      <name val="Arial CE"/>
      <charset val="238"/>
    </font>
    <font>
      <i/>
      <sz val="11"/>
      <color indexed="23"/>
      <name val="Calibri"/>
      <family val="2"/>
    </font>
    <font>
      <u/>
      <sz val="10"/>
      <color indexed="14"/>
      <name val="MS Sans Serif"/>
      <family val="2"/>
    </font>
    <font>
      <sz val="11"/>
      <color rgb="FF006100"/>
      <name val="Calibri"/>
      <family val="2"/>
      <scheme val="minor"/>
    </font>
    <font>
      <sz val="11"/>
      <color indexed="17"/>
      <name val="Calibri"/>
      <family val="2"/>
    </font>
    <font>
      <sz val="8"/>
      <name val="Arial"/>
      <family val="2"/>
    </font>
    <font>
      <sz val="12"/>
      <color indexed="9"/>
      <name val="Times New Roman"/>
      <family val="1"/>
    </font>
    <font>
      <b/>
      <sz val="10"/>
      <color indexed="56"/>
      <name val="Book Antiqua"/>
      <family val="1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1"/>
      <color rgb="FF3F3F76"/>
      <name val="Calibri"/>
      <family val="2"/>
      <scheme val="minor"/>
    </font>
    <font>
      <sz val="11"/>
      <color indexed="62"/>
      <name val="Calibri"/>
      <family val="2"/>
    </font>
    <font>
      <sz val="10"/>
      <color indexed="1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color indexed="14"/>
      <name val="Verdana"/>
      <family val="2"/>
    </font>
    <font>
      <sz val="11"/>
      <color indexed="52"/>
      <name val="Calibri"/>
      <family val="2"/>
    </font>
    <font>
      <sz val="11"/>
      <name val="Tahoma"/>
      <family val="2"/>
    </font>
    <font>
      <sz val="8"/>
      <name val="Univers 45 Light"/>
    </font>
    <font>
      <sz val="10"/>
      <name val="Geneva"/>
    </font>
    <font>
      <b/>
      <sz val="8"/>
      <name val="Arial"/>
      <family val="2"/>
    </font>
    <font>
      <b/>
      <u/>
      <sz val="12"/>
      <name val="Comic Sans MS"/>
      <family val="4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sz val="10"/>
      <name val="Courier"/>
      <family val="3"/>
    </font>
    <font>
      <b/>
      <i/>
      <sz val="16"/>
      <name val="Helv"/>
    </font>
    <font>
      <sz val="12"/>
      <name val="Helv"/>
    </font>
    <font>
      <sz val="10"/>
      <color rgb="FF000000"/>
      <name val="Arial"/>
      <family val="2"/>
    </font>
    <font>
      <sz val="11"/>
      <color indexed="8"/>
      <name val="Arial"/>
      <family val="2"/>
    </font>
    <font>
      <sz val="10"/>
      <name val="Times New Roman"/>
      <family val="1"/>
    </font>
    <font>
      <sz val="10"/>
      <name val="Arial CE"/>
    </font>
    <font>
      <b/>
      <sz val="11"/>
      <color rgb="FF3F3F3F"/>
      <name val="Calibri"/>
      <family val="2"/>
      <scheme val="minor"/>
    </font>
    <font>
      <b/>
      <sz val="11"/>
      <color indexed="63"/>
      <name val="Calibri"/>
      <family val="2"/>
    </font>
    <font>
      <sz val="10"/>
      <name val="Arial Tur"/>
      <charset val="162"/>
    </font>
    <font>
      <b/>
      <sz val="10"/>
      <name val="Times New Roman"/>
      <family val="1"/>
    </font>
    <font>
      <sz val="22"/>
      <name val="UBSHeadline"/>
      <family val="1"/>
    </font>
    <font>
      <i/>
      <sz val="12"/>
      <color indexed="8"/>
      <name val="Times New Roman"/>
      <family val="1"/>
    </font>
    <font>
      <i/>
      <sz val="9"/>
      <name val="Book Antiqua"/>
      <family val="1"/>
    </font>
    <font>
      <sz val="12"/>
      <name val="Book Antiqua"/>
      <family val="1"/>
    </font>
    <font>
      <b/>
      <sz val="10"/>
      <name val="MS Sans Serif"/>
      <family val="2"/>
    </font>
    <font>
      <b/>
      <sz val="12"/>
      <color indexed="8"/>
      <name val="Times New Roman"/>
      <family val="1"/>
    </font>
    <font>
      <sz val="10"/>
      <color indexed="8"/>
      <name val="Times New Roman"/>
      <family val="1"/>
    </font>
    <font>
      <sz val="10"/>
      <color indexed="12"/>
      <name val="Times New Roman"/>
      <family val="1"/>
    </font>
    <font>
      <b/>
      <sz val="10"/>
      <color indexed="9"/>
      <name val="Arial"/>
      <family val="2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 Narrow"/>
      <family val="2"/>
    </font>
    <font>
      <b/>
      <sz val="18"/>
      <color indexed="56"/>
      <name val="Cambria"/>
      <family val="2"/>
    </font>
    <font>
      <b/>
      <sz val="12"/>
      <name val="Avant Garde"/>
    </font>
    <font>
      <b/>
      <sz val="12"/>
      <color rgb="FF000000"/>
      <name val="Times New Roman"/>
      <family val="1"/>
    </font>
    <font>
      <b/>
      <sz val="11"/>
      <color indexed="8"/>
      <name val="Calibri"/>
      <family val="2"/>
    </font>
    <font>
      <sz val="11"/>
      <color rgb="FF9C0006"/>
      <name val="Calibri"/>
      <family val="2"/>
      <scheme val="minor"/>
    </font>
    <font>
      <sz val="11"/>
      <color indexed="10"/>
      <name val="Calibri"/>
      <family val="2"/>
    </font>
    <font>
      <i/>
      <sz val="8"/>
      <name val="Calibri"/>
      <family val="2"/>
      <scheme val="minor"/>
    </font>
    <font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9"/>
      <name val="Calibri"/>
      <family val="2"/>
      <scheme val="minor"/>
    </font>
    <font>
      <b/>
      <u/>
      <sz val="9"/>
      <color rgb="FF002060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9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9"/>
      <name val="Calibri"/>
      <family val="2"/>
      <scheme val="minor"/>
    </font>
    <font>
      <b/>
      <sz val="9"/>
      <color rgb="FF002060"/>
      <name val="Calibri"/>
      <family val="2"/>
      <scheme val="minor"/>
    </font>
    <font>
      <i/>
      <u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b/>
      <i/>
      <u/>
      <sz val="9"/>
      <name val="Calibri"/>
      <family val="2"/>
      <scheme val="minor"/>
    </font>
    <font>
      <i/>
      <sz val="8"/>
      <color rgb="FFFF00FF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</fonts>
  <fills count="7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mediumGray">
        <fgColor indexed="22"/>
      </patternFill>
    </fill>
    <fill>
      <patternFill patternType="gray0625"/>
    </fill>
    <fill>
      <patternFill patternType="solid">
        <fgColor indexed="8"/>
        <bgColor indexed="64"/>
      </patternFill>
    </fill>
    <fill>
      <patternFill patternType="solid">
        <fgColor indexed="13"/>
      </patternFill>
    </fill>
    <fill>
      <patternFill patternType="solid">
        <fgColor rgb="FFFFFF00"/>
        <bgColor rgb="FFFFFF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33D4F"/>
        <bgColor indexed="64"/>
      </patternFill>
    </fill>
    <fill>
      <patternFill patternType="solid">
        <fgColor rgb="FF0087A8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18"/>
      </bottom>
      <diagonal/>
    </border>
    <border>
      <left/>
      <right/>
      <top/>
      <bottom style="hair">
        <color indexed="22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56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3"/>
      </top>
      <bottom style="medium">
        <color theme="3"/>
      </bottom>
      <diagonal/>
    </border>
    <border>
      <left style="hair">
        <color indexed="64"/>
      </left>
      <right style="hair">
        <color indexed="64"/>
      </right>
      <top style="thin">
        <color rgb="FF002060"/>
      </top>
      <bottom style="medium">
        <color theme="3"/>
      </bottom>
      <diagonal/>
    </border>
    <border>
      <left style="hair">
        <color indexed="64"/>
      </left>
      <right style="hair">
        <color indexed="64"/>
      </right>
      <top/>
      <bottom style="thin">
        <color rgb="FF002060"/>
      </bottom>
      <diagonal/>
    </border>
    <border>
      <left/>
      <right/>
      <top/>
      <bottom style="medium">
        <color theme="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</borders>
  <cellStyleXfs count="33473">
    <xf numFmtId="0" fontId="0" fillId="0" borderId="0"/>
    <xf numFmtId="43" fontId="17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/>
    <xf numFmtId="0" fontId="23" fillId="0" borderId="0"/>
    <xf numFmtId="0" fontId="17" fillId="0" borderId="0"/>
    <xf numFmtId="10" fontId="29" fillId="0" borderId="0"/>
    <xf numFmtId="9" fontId="30" fillId="0" borderId="0"/>
    <xf numFmtId="168" fontId="30" fillId="0" borderId="0"/>
    <xf numFmtId="10" fontId="30" fillId="0" borderId="0"/>
    <xf numFmtId="168" fontId="23" fillId="0" borderId="0">
      <alignment horizontal="left" wrapText="1"/>
    </xf>
    <xf numFmtId="169" fontId="23" fillId="38" borderId="19"/>
    <xf numFmtId="168" fontId="23" fillId="39" borderId="0"/>
    <xf numFmtId="168" fontId="31" fillId="39" borderId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9" fontId="23" fillId="40" borderId="0"/>
    <xf numFmtId="168" fontId="23" fillId="0" borderId="0"/>
    <xf numFmtId="170" fontId="30" fillId="0" borderId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168" fontId="32" fillId="0" borderId="20" applyFont="0" applyFill="0" applyBorder="0" applyAlignment="0" applyProtection="0"/>
    <xf numFmtId="0" fontId="33" fillId="41" borderId="0" applyNumberFormat="0" applyBorder="0" applyAlignment="0" applyProtection="0"/>
    <xf numFmtId="0" fontId="33" fillId="42" borderId="0" applyNumberFormat="0" applyBorder="0" applyAlignment="0" applyProtection="0"/>
    <xf numFmtId="0" fontId="33" fillId="43" borderId="0" applyNumberFormat="0" applyBorder="0" applyAlignment="0" applyProtection="0"/>
    <xf numFmtId="0" fontId="33" fillId="44" borderId="0" applyNumberFormat="0" applyBorder="0" applyAlignment="0" applyProtection="0"/>
    <xf numFmtId="0" fontId="33" fillId="45" borderId="0" applyNumberFormat="0" applyBorder="0" applyAlignment="0" applyProtection="0"/>
    <xf numFmtId="0" fontId="33" fillId="46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47" borderId="0" applyNumberFormat="0" applyBorder="0" applyAlignment="0" applyProtection="0"/>
    <xf numFmtId="0" fontId="33" fillId="48" borderId="0" applyNumberFormat="0" applyBorder="0" applyAlignment="0" applyProtection="0"/>
    <xf numFmtId="0" fontId="33" fillId="49" borderId="0" applyNumberFormat="0" applyBorder="0" applyAlignment="0" applyProtection="0"/>
    <xf numFmtId="0" fontId="33" fillId="44" borderId="0" applyNumberFormat="0" applyBorder="0" applyAlignment="0" applyProtection="0"/>
    <xf numFmtId="0" fontId="33" fillId="47" borderId="0" applyNumberFormat="0" applyBorder="0" applyAlignment="0" applyProtection="0"/>
    <xf numFmtId="0" fontId="33" fillId="50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1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" fillId="31" borderId="0" applyNumberFormat="0" applyBorder="0" applyAlignment="0" applyProtection="0"/>
    <xf numFmtId="0" fontId="34" fillId="51" borderId="0" applyNumberFormat="0" applyBorder="0" applyAlignment="0" applyProtection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34" fillId="52" borderId="0" applyNumberFormat="0" applyBorder="0" applyAlignment="0" applyProtection="0"/>
    <xf numFmtId="0" fontId="34" fillId="53" borderId="0" applyNumberFormat="0" applyBorder="0" applyAlignment="0" applyProtection="0"/>
    <xf numFmtId="0" fontId="34" fillId="54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16" fillId="12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16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16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16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16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16" fillId="32" borderId="0" applyNumberFormat="0" applyBorder="0" applyAlignment="0" applyProtection="0"/>
    <xf numFmtId="0" fontId="34" fillId="55" borderId="0" applyNumberFormat="0" applyBorder="0" applyAlignment="0" applyProtection="0"/>
    <xf numFmtId="0" fontId="35" fillId="9" borderId="0" applyNumberFormat="0" applyBorder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7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3" borderId="0" applyNumberFormat="0" applyBorder="0" applyAlignment="0" applyProtection="0"/>
    <xf numFmtId="0" fontId="34" fillId="58" borderId="0" applyNumberFormat="0" applyBorder="0" applyAlignment="0" applyProtection="0"/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6" fillId="0" borderId="15" applyFont="0">
      <alignment horizontal="centerContinuous"/>
    </xf>
    <xf numFmtId="168" fontId="37" fillId="0" borderId="0"/>
    <xf numFmtId="9" fontId="29" fillId="0" borderId="0"/>
    <xf numFmtId="168" fontId="29" fillId="0" borderId="0"/>
    <xf numFmtId="168" fontId="29" fillId="0" borderId="0"/>
    <xf numFmtId="168" fontId="29" fillId="0" borderId="0"/>
    <xf numFmtId="168" fontId="29" fillId="0" borderId="0"/>
    <xf numFmtId="168" fontId="23" fillId="0" borderId="0"/>
    <xf numFmtId="168" fontId="30" fillId="0" borderId="0"/>
    <xf numFmtId="0" fontId="38" fillId="42" borderId="0" applyNumberFormat="0" applyBorder="0" applyAlignment="0" applyProtection="0"/>
    <xf numFmtId="38" fontId="39" fillId="0" borderId="0" applyNumberFormat="0" applyFill="0" applyBorder="0" applyAlignment="0" applyProtection="0"/>
    <xf numFmtId="168" fontId="40" fillId="0" borderId="0" applyNumberFormat="0" applyFill="0" applyBorder="0" applyAlignment="0" applyProtection="0"/>
    <xf numFmtId="168" fontId="30" fillId="0" borderId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6" fillId="0" borderId="15" applyNumberForma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9" fillId="0" borderId="15" applyNumberFormat="0" applyFont="0" applyFill="0" applyAlignment="0" applyProtection="0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7" fillId="0" borderId="21"/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30" fillId="0" borderId="15">
      <alignment horizontal="centerContinuous"/>
    </xf>
    <xf numFmtId="168" fontId="23" fillId="0" borderId="22" applyBorder="0">
      <alignment horizontal="centerContinuous"/>
    </xf>
    <xf numFmtId="168" fontId="30" fillId="0" borderId="0" applyFont="0" applyFill="0" applyBorder="0" applyAlignment="0" applyProtection="0"/>
    <xf numFmtId="168" fontId="41" fillId="0" borderId="0"/>
    <xf numFmtId="168" fontId="29" fillId="0" borderId="0"/>
    <xf numFmtId="168" fontId="37" fillId="0" borderId="0">
      <alignment horizontal="right"/>
    </xf>
    <xf numFmtId="168" fontId="37" fillId="0" borderId="0">
      <alignment horizontal="right"/>
    </xf>
    <xf numFmtId="168" fontId="37" fillId="0" borderId="0">
      <alignment horizontal="right"/>
    </xf>
    <xf numFmtId="37" fontId="30" fillId="0" borderId="0">
      <alignment horizontal="center"/>
    </xf>
    <xf numFmtId="168" fontId="36" fillId="0" borderId="0"/>
    <xf numFmtId="168" fontId="23" fillId="0" borderId="0" applyFill="0" applyBorder="0" applyAlignment="0"/>
    <xf numFmtId="171" fontId="42" fillId="0" borderId="0" applyFill="0" applyBorder="0" applyAlignment="0"/>
    <xf numFmtId="172" fontId="42" fillId="0" borderId="0" applyFill="0" applyBorder="0" applyAlignment="0"/>
    <xf numFmtId="173" fontId="43" fillId="0" borderId="0" applyFill="0" applyBorder="0" applyAlignment="0"/>
    <xf numFmtId="174" fontId="43" fillId="0" borderId="0" applyFill="0" applyBorder="0" applyAlignment="0"/>
    <xf numFmtId="175" fontId="42" fillId="0" borderId="0" applyFill="0" applyBorder="0" applyAlignment="0"/>
    <xf numFmtId="176" fontId="42" fillId="0" borderId="0" applyFill="0" applyBorder="0" applyAlignment="0"/>
    <xf numFmtId="171" fontId="42" fillId="0" borderId="0" applyFill="0" applyBorder="0" applyAlignment="0"/>
    <xf numFmtId="0" fontId="44" fillId="6" borderId="4" applyNumberFormat="0" applyAlignment="0" applyProtection="0"/>
    <xf numFmtId="0" fontId="44" fillId="6" borderId="4" applyNumberFormat="0" applyAlignment="0" applyProtection="0"/>
    <xf numFmtId="0" fontId="10" fillId="6" borderId="4" applyNumberFormat="0" applyAlignment="0" applyProtection="0"/>
    <xf numFmtId="0" fontId="45" fillId="59" borderId="23" applyNumberFormat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11" fillId="0" borderId="6" applyNumberFormat="0" applyFill="0" applyAlignment="0" applyProtection="0"/>
    <xf numFmtId="0" fontId="47" fillId="7" borderId="7" applyNumberFormat="0" applyAlignment="0" applyProtection="0"/>
    <xf numFmtId="0" fontId="47" fillId="7" borderId="7" applyNumberFormat="0" applyAlignment="0" applyProtection="0"/>
    <xf numFmtId="0" fontId="12" fillId="7" borderId="7" applyNumberFormat="0" applyAlignment="0" applyProtection="0"/>
    <xf numFmtId="0" fontId="48" fillId="60" borderId="24" applyNumberFormat="0" applyAlignment="0" applyProtection="0"/>
    <xf numFmtId="168" fontId="30" fillId="0" borderId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16" fillId="9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16" fillId="13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16" fillId="17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16" fillId="21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16" fillId="25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16" fillId="29" borderId="0" applyNumberFormat="0" applyBorder="0" applyAlignment="0" applyProtection="0"/>
    <xf numFmtId="41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175" fontId="42" fillId="0" borderId="0" applyFont="0" applyFill="0" applyBorder="0" applyAlignment="0" applyProtection="0"/>
    <xf numFmtId="168" fontId="49" fillId="0" borderId="0" applyFont="0" applyFill="0" applyBorder="0" applyAlignment="0" applyProtection="0"/>
    <xf numFmtId="40" fontId="49" fillId="0" borderId="0" applyFont="0" applyFill="0" applyBorder="0" applyAlignment="0" applyProtection="0"/>
    <xf numFmtId="43" fontId="23" fillId="0" borderId="0" applyFont="0" applyFill="0" applyBorder="0" applyAlignment="0" applyProtection="0"/>
    <xf numFmtId="178" fontId="50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178" fontId="50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178" fontId="50" fillId="0" borderId="0" applyFont="0" applyFill="0" applyBorder="0" applyAlignment="0" applyProtection="0"/>
    <xf numFmtId="17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9" fontId="17" fillId="0" borderId="0" applyFont="0" applyFill="0" applyBorder="0" applyAlignment="0" applyProtection="0"/>
    <xf numFmtId="43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33" fillId="0" borderId="0" applyFont="0" applyFill="0" applyBorder="0" applyAlignment="0" applyProtection="0"/>
    <xf numFmtId="180" fontId="23" fillId="0" borderId="0" applyFont="0" applyFill="0" applyBorder="0" applyAlignment="0" applyProtection="0"/>
    <xf numFmtId="178" fontId="50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43" fontId="51" fillId="0" borderId="0" applyFont="0" applyFill="0" applyBorder="0" applyAlignment="0" applyProtection="0"/>
    <xf numFmtId="179" fontId="51" fillId="0" borderId="0" applyFont="0" applyFill="0" applyBorder="0" applyAlignment="0" applyProtection="0"/>
    <xf numFmtId="17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43" fontId="51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71" fontId="42" fillId="0" borderId="0" applyFont="0" applyFill="0" applyBorder="0" applyAlignment="0" applyProtection="0"/>
    <xf numFmtId="168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168" fontId="30" fillId="0" borderId="0" applyFont="0" applyFill="0" applyBorder="0" applyAlignment="0" applyProtection="0"/>
    <xf numFmtId="14" fontId="53" fillId="0" borderId="0" applyFill="0" applyBorder="0" applyAlignment="0"/>
    <xf numFmtId="4" fontId="54" fillId="0" borderId="0" applyFill="0" applyBorder="0" applyAlignment="0" applyProtection="0"/>
    <xf numFmtId="185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68" fontId="55" fillId="0" borderId="0" applyFont="0" applyFill="0" applyBorder="0" applyAlignment="0" applyProtection="0"/>
    <xf numFmtId="187" fontId="23" fillId="0" borderId="0" applyFont="0" applyFill="0" applyBorder="0" applyAlignment="0" applyProtection="0"/>
    <xf numFmtId="175" fontId="42" fillId="0" borderId="0" applyFill="0" applyBorder="0" applyAlignment="0"/>
    <xf numFmtId="171" fontId="42" fillId="0" borderId="0" applyFill="0" applyBorder="0" applyAlignment="0"/>
    <xf numFmtId="175" fontId="42" fillId="0" borderId="0" applyFill="0" applyBorder="0" applyAlignment="0"/>
    <xf numFmtId="176" fontId="42" fillId="0" borderId="0" applyFill="0" applyBorder="0" applyAlignment="0"/>
    <xf numFmtId="171" fontId="42" fillId="0" borderId="0" applyFill="0" applyBorder="0" applyAlignment="0"/>
    <xf numFmtId="168" fontId="22" fillId="61" borderId="0" applyFont="0" applyFill="0" applyBorder="0" applyAlignment="0" applyProtection="0"/>
    <xf numFmtId="167" fontId="22" fillId="61" borderId="0" applyFont="0" applyFill="0" applyBorder="0" applyAlignment="0" applyProtection="0"/>
    <xf numFmtId="188" fontId="50" fillId="0" borderId="0" applyFont="0" applyFill="0" applyBorder="0" applyAlignment="0" applyProtection="0"/>
    <xf numFmtId="168" fontId="22" fillId="61" borderId="0" applyFont="0" applyFill="0" applyBorder="0" applyAlignment="0" applyProtection="0"/>
    <xf numFmtId="189" fontId="23" fillId="0" borderId="0" applyFont="0" applyFill="0" applyBorder="0" applyAlignment="0" applyProtection="0">
      <alignment horizontal="left" wrapText="1"/>
    </xf>
    <xf numFmtId="0" fontId="56" fillId="0" borderId="0" applyNumberFormat="0" applyFill="0" applyBorder="0" applyAlignment="0" applyProtection="0"/>
    <xf numFmtId="168" fontId="57" fillId="0" borderId="0" applyNumberFormat="0" applyFill="0" applyBorder="0" applyAlignment="0" applyProtection="0"/>
    <xf numFmtId="0" fontId="58" fillId="2" borderId="0" applyNumberFormat="0" applyBorder="0" applyAlignment="0" applyProtection="0"/>
    <xf numFmtId="0" fontId="59" fillId="43" borderId="0" applyNumberFormat="0" applyBorder="0" applyAlignment="0" applyProtection="0"/>
    <xf numFmtId="38" fontId="60" fillId="39" borderId="0" applyNumberFormat="0" applyBorder="0" applyAlignment="0" applyProtection="0"/>
    <xf numFmtId="168" fontId="61" fillId="0" borderId="0" applyNumberFormat="0" applyFill="0" applyProtection="0">
      <alignment horizontal="left"/>
    </xf>
    <xf numFmtId="168" fontId="62" fillId="0" borderId="25">
      <alignment horizontal="center"/>
    </xf>
    <xf numFmtId="1" fontId="23" fillId="0" borderId="22" applyFill="0">
      <alignment horizontal="center" vertical="center" wrapText="1"/>
    </xf>
    <xf numFmtId="168" fontId="31" fillId="39" borderId="0"/>
    <xf numFmtId="168" fontId="63" fillId="0" borderId="26" applyNumberFormat="0" applyAlignment="0" applyProtection="0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168" fontId="63" fillId="0" borderId="27">
      <alignment horizontal="left" vertical="center"/>
    </xf>
    <xf numFmtId="0" fontId="64" fillId="0" borderId="28" applyNumberFormat="0" applyFill="0" applyAlignment="0" applyProtection="0"/>
    <xf numFmtId="0" fontId="65" fillId="0" borderId="29" applyNumberFormat="0" applyFill="0" applyAlignment="0" applyProtection="0"/>
    <xf numFmtId="0" fontId="66" fillId="0" borderId="30" applyNumberFormat="0" applyFill="0" applyAlignment="0" applyProtection="0"/>
    <xf numFmtId="0" fontId="66" fillId="0" borderId="0" applyNumberFormat="0" applyFill="0" applyBorder="0" applyAlignment="0" applyProtection="0"/>
    <xf numFmtId="168" fontId="67" fillId="0" borderId="0" applyNumberFormat="0" applyFill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0" fontId="68" fillId="5" borderId="4" applyNumberFormat="0" applyAlignment="0" applyProtection="0"/>
    <xf numFmtId="0" fontId="69" fillId="46" borderId="23" applyNumberFormat="0" applyAlignment="0" applyProtection="0"/>
    <xf numFmtId="0" fontId="8" fillId="5" borderId="4" applyNumberFormat="0" applyAlignment="0" applyProtection="0"/>
    <xf numFmtId="168" fontId="29" fillId="0" borderId="0" applyNumberFormat="0" applyFill="0" applyBorder="0" applyAlignment="0">
      <protection locked="0"/>
    </xf>
    <xf numFmtId="168" fontId="70" fillId="0" borderId="0" applyNumberFormat="0" applyFill="0" applyBorder="0" applyAlignment="0"/>
    <xf numFmtId="38" fontId="71" fillId="0" borderId="0"/>
    <xf numFmtId="38" fontId="72" fillId="0" borderId="0"/>
    <xf numFmtId="38" fontId="73" fillId="0" borderId="0"/>
    <xf numFmtId="38" fontId="74" fillId="0" borderId="0"/>
    <xf numFmtId="168" fontId="75" fillId="0" borderId="0"/>
    <xf numFmtId="168" fontId="75" fillId="0" borderId="0"/>
    <xf numFmtId="190" fontId="76" fillId="0" borderId="0" applyNumberFormat="0" applyFill="0" applyBorder="0" applyAlignment="0" applyProtection="0"/>
    <xf numFmtId="175" fontId="42" fillId="0" borderId="0" applyFill="0" applyBorder="0" applyAlignment="0"/>
    <xf numFmtId="171" fontId="42" fillId="0" borderId="0" applyFill="0" applyBorder="0" applyAlignment="0"/>
    <xf numFmtId="175" fontId="42" fillId="0" borderId="0" applyFill="0" applyBorder="0" applyAlignment="0"/>
    <xf numFmtId="176" fontId="42" fillId="0" borderId="0" applyFill="0" applyBorder="0" applyAlignment="0"/>
    <xf numFmtId="171" fontId="42" fillId="0" borderId="0" applyFill="0" applyBorder="0" applyAlignment="0"/>
    <xf numFmtId="0" fontId="77" fillId="0" borderId="32" applyNumberFormat="0" applyFill="0" applyAlignment="0" applyProtection="0"/>
    <xf numFmtId="191" fontId="23" fillId="0" borderId="0" applyFill="0" applyBorder="0" applyAlignment="0" applyProtection="0"/>
    <xf numFmtId="168" fontId="55" fillId="0" borderId="0" applyFont="0" applyFill="0" applyBorder="0" applyAlignment="0" applyProtection="0"/>
    <xf numFmtId="168" fontId="55" fillId="0" borderId="0" applyFont="0" applyFill="0" applyBorder="0" applyAlignment="0" applyProtection="0"/>
    <xf numFmtId="168" fontId="55" fillId="0" borderId="0" applyFont="0" applyFill="0" applyBorder="0" applyAlignment="0" applyProtection="0"/>
    <xf numFmtId="168" fontId="55" fillId="0" borderId="0" applyFont="0" applyFill="0" applyBorder="0" applyAlignment="0" applyProtection="0"/>
    <xf numFmtId="38" fontId="4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192" fontId="50" fillId="0" borderId="0" applyFont="0" applyFill="0" applyBorder="0" applyAlignment="0" applyProtection="0"/>
    <xf numFmtId="177" fontId="23" fillId="0" borderId="0" applyFont="0" applyFill="0" applyBorder="0" applyAlignment="0" applyProtection="0"/>
    <xf numFmtId="41" fontId="78" fillId="0" borderId="0" applyFont="0" applyFill="0" applyBorder="0" applyAlignment="0" applyProtection="0"/>
    <xf numFmtId="192" fontId="50" fillId="0" borderId="0" applyFont="0" applyFill="0" applyBorder="0" applyAlignment="0" applyProtection="0"/>
    <xf numFmtId="177" fontId="23" fillId="0" borderId="0" applyFont="0" applyFill="0" applyBorder="0" applyAlignment="0" applyProtection="0"/>
    <xf numFmtId="41" fontId="78" fillId="0" borderId="0" applyFont="0" applyFill="0" applyBorder="0" applyAlignment="0" applyProtection="0"/>
    <xf numFmtId="41" fontId="23" fillId="0" borderId="0" applyFont="0" applyFill="0" applyBorder="0" applyAlignment="0" applyProtection="0"/>
    <xf numFmtId="177" fontId="79" fillId="0" borderId="0" applyFont="0" applyFill="0" applyBorder="0" applyAlignment="0" applyProtection="0"/>
    <xf numFmtId="177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179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8" fontId="50" fillId="0" borderId="0" applyFont="0" applyFill="0" applyBorder="0" applyAlignment="0" applyProtection="0"/>
    <xf numFmtId="179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43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8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3" fontId="5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50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8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9" fontId="17" fillId="0" borderId="0" applyFont="0" applyFill="0" applyBorder="0" applyAlignment="0" applyProtection="0"/>
    <xf numFmtId="178" fontId="50" fillId="0" borderId="0" applyFont="0" applyFill="0" applyBorder="0" applyAlignment="0" applyProtection="0"/>
    <xf numFmtId="179" fontId="79" fillId="0" borderId="0" applyFont="0" applyFill="0" applyBorder="0" applyAlignment="0" applyProtection="0"/>
    <xf numFmtId="43" fontId="23" fillId="0" borderId="0" applyFont="0" applyFill="0" applyBorder="0" applyAlignment="0" applyProtection="0"/>
    <xf numFmtId="179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7" fillId="0" borderId="0" applyFont="0" applyFill="0" applyBorder="0" applyAlignment="0" applyProtection="0"/>
    <xf numFmtId="43" fontId="51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7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194" fontId="82" fillId="0" borderId="33"/>
    <xf numFmtId="195" fontId="23" fillId="0" borderId="0" applyFont="0" applyFill="0" applyBorder="0" applyAlignment="0" applyProtection="0"/>
    <xf numFmtId="196" fontId="42" fillId="0" borderId="0" applyFont="0" applyFill="0" applyBorder="0" applyAlignment="0"/>
    <xf numFmtId="0" fontId="83" fillId="62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7" fillId="4" borderId="0" applyNumberFormat="0" applyBorder="0" applyAlignment="0" applyProtection="0"/>
    <xf numFmtId="168" fontId="37" fillId="0" borderId="0">
      <alignment horizontal="left"/>
    </xf>
    <xf numFmtId="197" fontId="23" fillId="0" borderId="0" applyFont="0" applyFill="0" applyBorder="0" applyAlignment="0" applyProtection="0"/>
    <xf numFmtId="168" fontId="85" fillId="0" borderId="0"/>
    <xf numFmtId="198" fontId="86" fillId="0" borderId="0"/>
    <xf numFmtId="199" fontId="87" fillId="0" borderId="0"/>
    <xf numFmtId="0" fontId="23" fillId="0" borderId="0"/>
    <xf numFmtId="199" fontId="87" fillId="0" borderId="0"/>
    <xf numFmtId="0" fontId="23" fillId="0" borderId="0"/>
    <xf numFmtId="199" fontId="87" fillId="0" borderId="0"/>
    <xf numFmtId="0" fontId="23" fillId="0" borderId="0"/>
    <xf numFmtId="199" fontId="87" fillId="0" borderId="0"/>
    <xf numFmtId="0" fontId="23" fillId="0" borderId="0"/>
    <xf numFmtId="168" fontId="23" fillId="0" borderId="0"/>
    <xf numFmtId="168" fontId="23" fillId="0" borderId="0"/>
    <xf numFmtId="0" fontId="23" fillId="0" borderId="0"/>
    <xf numFmtId="168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168" fontId="23" fillId="0" borderId="0"/>
    <xf numFmtId="0" fontId="23" fillId="0" borderId="0"/>
    <xf numFmtId="0" fontId="23" fillId="0" borderId="0"/>
    <xf numFmtId="0" fontId="23" fillId="0" borderId="0">
      <alignment horizontal="left" wrapText="1"/>
    </xf>
    <xf numFmtId="167" fontId="23" fillId="0" borderId="0"/>
    <xf numFmtId="0" fontId="23" fillId="0" borderId="0">
      <alignment horizontal="left" wrapText="1"/>
    </xf>
    <xf numFmtId="167" fontId="23" fillId="0" borderId="0"/>
    <xf numFmtId="200" fontId="23" fillId="0" borderId="0"/>
    <xf numFmtId="0" fontId="17" fillId="0" borderId="0"/>
    <xf numFmtId="0" fontId="23" fillId="0" borderId="0"/>
    <xf numFmtId="0" fontId="23" fillId="0" borderId="0"/>
    <xf numFmtId="168" fontId="23" fillId="0" borderId="0"/>
    <xf numFmtId="0" fontId="88" fillId="0" borderId="0" applyNumberFormat="0" applyBorder="0" applyProtection="0"/>
    <xf numFmtId="0" fontId="23" fillId="0" borderId="0"/>
    <xf numFmtId="0" fontId="23" fillId="0" borderId="0"/>
    <xf numFmtId="0" fontId="23" fillId="0" borderId="0"/>
    <xf numFmtId="0" fontId="17" fillId="0" borderId="0"/>
    <xf numFmtId="200" fontId="23" fillId="0" borderId="0"/>
    <xf numFmtId="0" fontId="23" fillId="0" borderId="0"/>
    <xf numFmtId="168" fontId="23" fillId="0" borderId="0"/>
    <xf numFmtId="0" fontId="23" fillId="0" borderId="0"/>
    <xf numFmtId="0" fontId="23" fillId="0" borderId="0"/>
    <xf numFmtId="168" fontId="23" fillId="0" borderId="0"/>
    <xf numFmtId="0" fontId="23" fillId="0" borderId="0">
      <alignment horizontal="left" wrapText="1"/>
    </xf>
    <xf numFmtId="0" fontId="23" fillId="0" borderId="0"/>
    <xf numFmtId="168" fontId="23" fillId="0" borderId="0"/>
    <xf numFmtId="0" fontId="23" fillId="0" borderId="0"/>
    <xf numFmtId="168" fontId="23" fillId="0" borderId="0"/>
    <xf numFmtId="0" fontId="23" fillId="0" borderId="0"/>
    <xf numFmtId="168" fontId="23" fillId="0" borderId="0"/>
    <xf numFmtId="0" fontId="23" fillId="0" borderId="0"/>
    <xf numFmtId="168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8" fillId="0" borderId="0" applyNumberFormat="0" applyBorder="0" applyProtection="0"/>
    <xf numFmtId="167" fontId="23" fillId="0" borderId="0"/>
    <xf numFmtId="0" fontId="23" fillId="0" borderId="0"/>
    <xf numFmtId="0" fontId="23" fillId="0" borderId="0"/>
    <xf numFmtId="168" fontId="33" fillId="0" borderId="0"/>
    <xf numFmtId="168" fontId="23" fillId="0" borderId="0">
      <alignment wrapText="1"/>
    </xf>
    <xf numFmtId="0" fontId="88" fillId="0" borderId="0" applyNumberFormat="0" applyBorder="0" applyProtection="0">
      <alignment wrapText="1"/>
    </xf>
    <xf numFmtId="0" fontId="17" fillId="0" borderId="0"/>
    <xf numFmtId="0" fontId="23" fillId="0" borderId="0">
      <alignment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>
      <alignment horizontal="left" wrapText="1"/>
    </xf>
    <xf numFmtId="0" fontId="50" fillId="0" borderId="0"/>
    <xf numFmtId="0" fontId="17" fillId="0" borderId="0"/>
    <xf numFmtId="0" fontId="28" fillId="0" borderId="0"/>
    <xf numFmtId="0" fontId="23" fillId="0" borderId="0"/>
    <xf numFmtId="168" fontId="23" fillId="0" borderId="0"/>
    <xf numFmtId="0" fontId="88" fillId="0" borderId="0" applyNumberFormat="0" applyBorder="0" applyProtection="0"/>
    <xf numFmtId="0" fontId="23" fillId="0" borderId="0"/>
    <xf numFmtId="168" fontId="23" fillId="0" borderId="0"/>
    <xf numFmtId="0" fontId="23" fillId="0" borderId="0"/>
    <xf numFmtId="0" fontId="23" fillId="0" borderId="0"/>
    <xf numFmtId="168" fontId="23" fillId="0" borderId="0"/>
    <xf numFmtId="0" fontId="23" fillId="0" borderId="0"/>
    <xf numFmtId="0" fontId="23" fillId="0" borderId="0"/>
    <xf numFmtId="0" fontId="23" fillId="0" borderId="0"/>
    <xf numFmtId="199" fontId="87" fillId="0" borderId="0"/>
    <xf numFmtId="168" fontId="23" fillId="0" borderId="0"/>
    <xf numFmtId="0" fontId="89" fillId="0" borderId="0"/>
    <xf numFmtId="199" fontId="87" fillId="0" borderId="0"/>
    <xf numFmtId="168" fontId="23" fillId="0" borderId="0">
      <alignment horizontal="left" wrapText="1"/>
    </xf>
    <xf numFmtId="0" fontId="88" fillId="0" borderId="0" applyNumberFormat="0" applyBorder="0" applyProtection="0">
      <alignment horizontal="left" wrapText="1"/>
    </xf>
    <xf numFmtId="0" fontId="23" fillId="0" borderId="0">
      <alignment horizontal="left" wrapText="1"/>
    </xf>
    <xf numFmtId="199" fontId="87" fillId="0" borderId="0"/>
    <xf numFmtId="168" fontId="51" fillId="0" borderId="0"/>
    <xf numFmtId="0" fontId="23" fillId="0" borderId="0"/>
    <xf numFmtId="199" fontId="87" fillId="0" borderId="0"/>
    <xf numFmtId="168" fontId="51" fillId="0" borderId="0"/>
    <xf numFmtId="0" fontId="23" fillId="0" borderId="0"/>
    <xf numFmtId="199" fontId="87" fillId="0" borderId="0"/>
    <xf numFmtId="0" fontId="23" fillId="0" borderId="0"/>
    <xf numFmtId="0" fontId="79" fillId="0" borderId="0"/>
    <xf numFmtId="0" fontId="17" fillId="0" borderId="0"/>
    <xf numFmtId="200" fontId="23" fillId="0" borderId="0"/>
    <xf numFmtId="0" fontId="17" fillId="0" borderId="0"/>
    <xf numFmtId="200" fontId="23" fillId="0" borderId="0"/>
    <xf numFmtId="0" fontId="17" fillId="0" borderId="0"/>
    <xf numFmtId="200" fontId="23" fillId="0" borderId="0"/>
    <xf numFmtId="0" fontId="17" fillId="0" borderId="0"/>
    <xf numFmtId="20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200" fontId="23" fillId="0" borderId="0"/>
    <xf numFmtId="0" fontId="17" fillId="0" borderId="0"/>
    <xf numFmtId="20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200" fontId="23" fillId="0" borderId="0"/>
    <xf numFmtId="0" fontId="17" fillId="0" borderId="0"/>
    <xf numFmtId="200" fontId="23" fillId="0" borderId="0"/>
    <xf numFmtId="0" fontId="17" fillId="0" borderId="0"/>
    <xf numFmtId="20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7" fillId="0" borderId="0"/>
    <xf numFmtId="0" fontId="17" fillId="0" borderId="0"/>
    <xf numFmtId="20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167" fontId="23" fillId="0" borderId="0"/>
    <xf numFmtId="0" fontId="23" fillId="0" borderId="0"/>
    <xf numFmtId="0" fontId="88" fillId="0" borderId="0" applyNumberFormat="0" applyBorder="0" applyProtection="0"/>
    <xf numFmtId="0" fontId="1" fillId="0" borderId="0"/>
    <xf numFmtId="0" fontId="78" fillId="0" borderId="0"/>
    <xf numFmtId="167" fontId="23" fillId="0" borderId="0"/>
    <xf numFmtId="200" fontId="23" fillId="0" borderId="0"/>
    <xf numFmtId="0" fontId="23" fillId="0" borderId="0"/>
    <xf numFmtId="0" fontId="17" fillId="0" borderId="0"/>
    <xf numFmtId="0" fontId="23" fillId="0" borderId="0"/>
    <xf numFmtId="0" fontId="23" fillId="0" borderId="0">
      <alignment vertical="center"/>
    </xf>
    <xf numFmtId="0" fontId="1" fillId="0" borderId="0"/>
    <xf numFmtId="0" fontId="17" fillId="0" borderId="0"/>
    <xf numFmtId="200" fontId="23" fillId="0" borderId="0"/>
    <xf numFmtId="0" fontId="1" fillId="0" borderId="0"/>
    <xf numFmtId="0" fontId="17" fillId="0" borderId="0"/>
    <xf numFmtId="0" fontId="17" fillId="0" borderId="0"/>
    <xf numFmtId="200" fontId="23" fillId="0" borderId="0"/>
    <xf numFmtId="0" fontId="1" fillId="0" borderId="0"/>
    <xf numFmtId="167" fontId="17" fillId="0" borderId="0"/>
    <xf numFmtId="200" fontId="23" fillId="0" borderId="0"/>
    <xf numFmtId="167" fontId="17" fillId="0" borderId="0"/>
    <xf numFmtId="200" fontId="23" fillId="0" borderId="0"/>
    <xf numFmtId="167" fontId="17" fillId="0" borderId="0"/>
    <xf numFmtId="200" fontId="23" fillId="0" borderId="0"/>
    <xf numFmtId="167" fontId="17" fillId="0" borderId="0"/>
    <xf numFmtId="200" fontId="23" fillId="0" borderId="0"/>
    <xf numFmtId="167" fontId="17" fillId="0" borderId="0"/>
    <xf numFmtId="200" fontId="23" fillId="0" borderId="0"/>
    <xf numFmtId="167" fontId="17" fillId="0" borderId="0"/>
    <xf numFmtId="200" fontId="23" fillId="0" borderId="0"/>
    <xf numFmtId="167" fontId="17" fillId="0" borderId="0"/>
    <xf numFmtId="200" fontId="23" fillId="0" borderId="0"/>
    <xf numFmtId="167" fontId="17" fillId="0" borderId="0"/>
    <xf numFmtId="200" fontId="23" fillId="0" borderId="0"/>
    <xf numFmtId="0" fontId="23" fillId="0" borderId="0"/>
    <xf numFmtId="167" fontId="23" fillId="0" borderId="0"/>
    <xf numFmtId="0" fontId="88" fillId="0" borderId="0" applyNumberFormat="0" applyBorder="0" applyProtection="0"/>
    <xf numFmtId="0" fontId="23" fillId="0" borderId="0"/>
    <xf numFmtId="0" fontId="17" fillId="0" borderId="0"/>
    <xf numFmtId="168" fontId="17" fillId="0" borderId="0"/>
    <xf numFmtId="167" fontId="17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8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8" fontId="1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7" fontId="1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7" fontId="17" fillId="0" borderId="0"/>
    <xf numFmtId="0" fontId="1" fillId="0" borderId="0"/>
    <xf numFmtId="167" fontId="17" fillId="0" borderId="0"/>
    <xf numFmtId="167" fontId="17" fillId="0" borderId="0"/>
    <xf numFmtId="0" fontId="50" fillId="0" borderId="0"/>
    <xf numFmtId="167" fontId="17" fillId="0" borderId="0"/>
    <xf numFmtId="167" fontId="17" fillId="0" borderId="0"/>
    <xf numFmtId="0" fontId="17" fillId="0" borderId="0"/>
    <xf numFmtId="0" fontId="17" fillId="0" borderId="0"/>
    <xf numFmtId="167" fontId="17" fillId="0" borderId="0"/>
    <xf numFmtId="0" fontId="1" fillId="0" borderId="0"/>
    <xf numFmtId="0" fontId="23" fillId="0" borderId="0">
      <alignment vertical="center"/>
    </xf>
    <xf numFmtId="168" fontId="17" fillId="0" borderId="0"/>
    <xf numFmtId="168" fontId="17" fillId="0" borderId="0"/>
    <xf numFmtId="0" fontId="1" fillId="0" borderId="0"/>
    <xf numFmtId="0" fontId="1" fillId="0" borderId="0"/>
    <xf numFmtId="0" fontId="23" fillId="0" borderId="0"/>
    <xf numFmtId="0" fontId="17" fillId="0" borderId="0"/>
    <xf numFmtId="0" fontId="17" fillId="0" borderId="0"/>
    <xf numFmtId="167" fontId="17" fillId="0" borderId="0"/>
    <xf numFmtId="200" fontId="23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3" fillId="0" borderId="0"/>
    <xf numFmtId="0" fontId="23" fillId="0" borderId="0"/>
    <xf numFmtId="200" fontId="23" fillId="0" borderId="0"/>
    <xf numFmtId="167" fontId="17" fillId="0" borderId="0"/>
    <xf numFmtId="0" fontId="17" fillId="0" borderId="0"/>
    <xf numFmtId="200" fontId="23" fillId="0" borderId="0"/>
    <xf numFmtId="167" fontId="17" fillId="0" borderId="0"/>
    <xf numFmtId="0" fontId="23" fillId="0" borderId="0"/>
    <xf numFmtId="0" fontId="23" fillId="0" borderId="0"/>
    <xf numFmtId="200" fontId="23" fillId="0" borderId="0"/>
    <xf numFmtId="0" fontId="51" fillId="0" borderId="0"/>
    <xf numFmtId="0" fontId="17" fillId="0" borderId="0"/>
    <xf numFmtId="200" fontId="23" fillId="0" borderId="0"/>
    <xf numFmtId="168" fontId="55" fillId="0" borderId="0"/>
    <xf numFmtId="168" fontId="91" fillId="0" borderId="0"/>
    <xf numFmtId="168" fontId="55" fillId="0" borderId="0"/>
    <xf numFmtId="168" fontId="55" fillId="0" borderId="0"/>
    <xf numFmtId="168" fontId="53" fillId="0" borderId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0" fontId="17" fillId="8" borderId="8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0" fontId="17" fillId="8" borderId="8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0" fontId="2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33" fillId="63" borderId="34" applyNumberFormat="0" applyFont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92" fillId="6" borderId="5" applyNumberFormat="0" applyAlignment="0" applyProtection="0"/>
    <xf numFmtId="0" fontId="92" fillId="6" borderId="5" applyNumberFormat="0" applyAlignment="0" applyProtection="0"/>
    <xf numFmtId="0" fontId="9" fillId="6" borderId="5" applyNumberFormat="0" applyAlignment="0" applyProtection="0"/>
    <xf numFmtId="0" fontId="93" fillId="59" borderId="35" applyNumberFormat="0" applyAlignment="0" applyProtection="0"/>
    <xf numFmtId="10" fontId="30" fillId="0" borderId="36"/>
    <xf numFmtId="201" fontId="94" fillId="0" borderId="0" applyFont="0" applyFill="0" applyBorder="0" applyAlignment="0" applyProtection="0"/>
    <xf numFmtId="202" fontId="94" fillId="0" borderId="0" applyFont="0" applyFill="0" applyBorder="0" applyAlignment="0" applyProtection="0"/>
    <xf numFmtId="168" fontId="95" fillId="0" borderId="37" applyNumberFormat="0" applyAlignment="0" applyProtection="0"/>
    <xf numFmtId="168" fontId="90" fillId="40" borderId="0" applyNumberFormat="0" applyFont="0" applyBorder="0" applyAlignment="0" applyProtection="0"/>
    <xf numFmtId="168" fontId="60" fillId="64" borderId="11" applyNumberFormat="0" applyFont="0" applyBorder="0" applyAlignment="0" applyProtection="0">
      <alignment horizontal="center"/>
    </xf>
    <xf numFmtId="168" fontId="60" fillId="65" borderId="11" applyNumberFormat="0" applyFont="0" applyBorder="0" applyAlignment="0" applyProtection="0">
      <alignment horizontal="center"/>
    </xf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8" applyNumberFormat="0" applyAlignment="0" applyProtection="0"/>
    <xf numFmtId="168" fontId="90" fillId="0" borderId="39" applyNumberFormat="0" applyAlignment="0" applyProtection="0"/>
    <xf numFmtId="168" fontId="90" fillId="0" borderId="39" applyNumberFormat="0" applyAlignment="0" applyProtection="0"/>
    <xf numFmtId="168" fontId="95" fillId="0" borderId="40" applyNumberFormat="0" applyAlignment="0" applyProtection="0"/>
    <xf numFmtId="49" fontId="96" fillId="0" borderId="15" applyFill="0" applyProtection="0">
      <alignment vertical="center"/>
    </xf>
    <xf numFmtId="168" fontId="37" fillId="0" borderId="0"/>
    <xf numFmtId="168" fontId="97" fillId="0" borderId="0"/>
    <xf numFmtId="9" fontId="39" fillId="0" borderId="0" applyFont="0" applyFill="0" applyBorder="0" applyAlignment="0" applyProtection="0"/>
    <xf numFmtId="166" fontId="43" fillId="0" borderId="0" applyFont="0" applyFill="0" applyBorder="0" applyAlignment="0" applyProtection="0"/>
    <xf numFmtId="168" fontId="98" fillId="0" borderId="0" applyFont="0" applyFill="0" applyBorder="0" applyAlignment="0" applyProtection="0"/>
    <xf numFmtId="10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168" fontId="99" fillId="0" borderId="0" applyFont="0" applyFill="0" applyBorder="0" applyAlignment="0" applyProtection="0">
      <alignment horizontal="center"/>
    </xf>
    <xf numFmtId="168" fontId="99" fillId="0" borderId="0" applyFont="0" applyFill="0" applyBorder="0" applyAlignment="0" applyProtection="0">
      <alignment horizontal="center"/>
    </xf>
    <xf numFmtId="168" fontId="99" fillId="0" borderId="0" applyFont="0" applyFill="0" applyBorder="0" applyAlignment="0" applyProtection="0">
      <alignment horizontal="center"/>
    </xf>
    <xf numFmtId="175" fontId="42" fillId="0" borderId="0" applyFill="0" applyBorder="0" applyAlignment="0"/>
    <xf numFmtId="171" fontId="42" fillId="0" borderId="0" applyFill="0" applyBorder="0" applyAlignment="0"/>
    <xf numFmtId="175" fontId="42" fillId="0" borderId="0" applyFill="0" applyBorder="0" applyAlignment="0"/>
    <xf numFmtId="176" fontId="42" fillId="0" borderId="0" applyFill="0" applyBorder="0" applyAlignment="0"/>
    <xf numFmtId="171" fontId="42" fillId="0" borderId="0" applyFill="0" applyBorder="0" applyAlignment="0"/>
    <xf numFmtId="168" fontId="43" fillId="0" borderId="0" applyNumberFormat="0" applyFont="0" applyFill="0" applyBorder="0" applyAlignment="0" applyProtection="0">
      <alignment horizontal="left"/>
    </xf>
    <xf numFmtId="15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168" fontId="100" fillId="0" borderId="22">
      <alignment horizontal="center"/>
    </xf>
    <xf numFmtId="3" fontId="43" fillId="0" borderId="0" applyFont="0" applyFill="0" applyBorder="0" applyAlignment="0" applyProtection="0"/>
    <xf numFmtId="168" fontId="43" fillId="66" borderId="0" applyNumberFormat="0" applyFont="0" applyBorder="0" applyAlignment="0" applyProtection="0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68" fontId="101" fillId="0" borderId="15"/>
    <xf numFmtId="10" fontId="37" fillId="0" borderId="31"/>
    <xf numFmtId="10" fontId="37" fillId="0" borderId="31"/>
    <xf numFmtId="10" fontId="37" fillId="0" borderId="31"/>
    <xf numFmtId="10" fontId="37" fillId="0" borderId="31"/>
    <xf numFmtId="10" fontId="37" fillId="0" borderId="31"/>
    <xf numFmtId="10" fontId="37" fillId="0" borderId="31"/>
    <xf numFmtId="10" fontId="37" fillId="0" borderId="31"/>
    <xf numFmtId="10" fontId="37" fillId="0" borderId="31"/>
    <xf numFmtId="10" fontId="23" fillId="0" borderId="0"/>
    <xf numFmtId="2" fontId="30" fillId="0" borderId="0">
      <alignment horizontal="right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0"/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protection locked="0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90" fillId="0" borderId="0">
      <alignment horizontal="center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2" fillId="0" borderId="20">
      <alignment horizontal="centerContinuous"/>
    </xf>
    <xf numFmtId="168" fontId="103" fillId="67" borderId="0" applyNumberFormat="0" applyFont="0" applyBorder="0" applyAlignment="0" applyProtection="0"/>
    <xf numFmtId="168" fontId="23" fillId="0" borderId="0"/>
    <xf numFmtId="168" fontId="23" fillId="0" borderId="0"/>
    <xf numFmtId="168" fontId="23" fillId="0" borderId="0">
      <alignment horizontal="left" wrapText="1"/>
    </xf>
    <xf numFmtId="168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36" fillId="0" borderId="15">
      <alignment horizontal="centerContinuous"/>
    </xf>
    <xf numFmtId="168" fontId="104" fillId="68" borderId="41" applyBorder="0">
      <alignment horizontal="left"/>
    </xf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49" fontId="53" fillId="0" borderId="0" applyFill="0" applyBorder="0" applyAlignment="0"/>
    <xf numFmtId="166" fontId="43" fillId="0" borderId="0" applyFill="0" applyBorder="0" applyAlignment="0"/>
    <xf numFmtId="174" fontId="43" fillId="0" borderId="0" applyFill="0" applyBorder="0" applyAlignment="0"/>
    <xf numFmtId="203" fontId="107" fillId="0" borderId="0"/>
    <xf numFmtId="204" fontId="23" fillId="0" borderId="0" applyFont="0" applyFill="0" applyBorder="0" applyAlignment="0" applyProtection="0"/>
    <xf numFmtId="0" fontId="108" fillId="0" borderId="0" applyNumberFormat="0" applyFill="0" applyBorder="0" applyAlignment="0" applyProtection="0"/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168" fontId="109" fillId="0" borderId="42" applyNumberFormat="0" applyFill="0" applyBorder="0" applyAlignment="0" applyProtection="0">
      <alignment horizontal="left"/>
    </xf>
    <xf numFmtId="0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0" fontId="110" fillId="70" borderId="43" applyNumberFormat="0" applyAlignment="0" applyProtection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8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168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167" fontId="36" fillId="69" borderId="27" applyAlignment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168" fontId="39" fillId="0" borderId="44" applyNumberFormat="0" applyFont="0" applyFill="0" applyAlignment="0" applyProtection="0"/>
    <xf numFmtId="0" fontId="111" fillId="0" borderId="45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15" fillId="0" borderId="9" applyNumberFormat="0" applyFill="0" applyAlignment="0" applyProtection="0"/>
    <xf numFmtId="0" fontId="112" fillId="3" borderId="0" applyNumberFormat="0" applyBorder="0" applyAlignment="0" applyProtection="0"/>
    <xf numFmtId="0" fontId="112" fillId="3" borderId="0" applyNumberFormat="0" applyBorder="0" applyAlignment="0" applyProtection="0"/>
    <xf numFmtId="0" fontId="6" fillId="3" borderId="0" applyNumberFormat="0" applyBorder="0" applyAlignment="0" applyProtection="0"/>
    <xf numFmtId="0" fontId="58" fillId="2" borderId="0" applyNumberFormat="0" applyBorder="0" applyAlignment="0" applyProtection="0"/>
    <xf numFmtId="0" fontId="58" fillId="2" borderId="0" applyNumberFormat="0" applyBorder="0" applyAlignment="0" applyProtection="0"/>
    <xf numFmtId="0" fontId="5" fillId="2" borderId="0" applyNumberFormat="0" applyBorder="0" applyAlignment="0" applyProtection="0"/>
    <xf numFmtId="205" fontId="43" fillId="0" borderId="0" applyFont="0" applyFill="0" applyBorder="0" applyAlignment="0" applyProtection="0"/>
    <xf numFmtId="206" fontId="94" fillId="0" borderId="0" applyFont="0" applyFill="0" applyBorder="0" applyAlignment="0" applyProtection="0"/>
    <xf numFmtId="207" fontId="94" fillId="0" borderId="0" applyFont="0" applyFill="0" applyBorder="0" applyAlignment="0" applyProtection="0"/>
    <xf numFmtId="168" fontId="23" fillId="0" borderId="0" applyFont="0" applyFill="0" applyBorder="0" applyAlignment="0" applyProtection="0"/>
    <xf numFmtId="208" fontId="23" fillId="0" borderId="0" applyFont="0" applyFill="0" applyBorder="0" applyAlignment="0" applyProtection="0"/>
    <xf numFmtId="209" fontId="23" fillId="0" borderId="0" applyFont="0" applyFill="0" applyBorder="0" applyAlignment="0" applyProtection="0"/>
    <xf numFmtId="210" fontId="23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168" fontId="23" fillId="0" borderId="0"/>
    <xf numFmtId="168" fontId="23" fillId="0" borderId="0"/>
    <xf numFmtId="168" fontId="23" fillId="0" borderId="0"/>
    <xf numFmtId="9" fontId="17" fillId="0" borderId="0" applyFont="0" applyFill="0" applyBorder="0" applyAlignment="0" applyProtection="0"/>
    <xf numFmtId="167" fontId="2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79" fillId="0" borderId="0" applyFont="0" applyFill="0" applyBorder="0" applyAlignment="0" applyProtection="0"/>
    <xf numFmtId="168" fontId="23" fillId="0" borderId="0"/>
    <xf numFmtId="4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/>
  </cellStyleXfs>
  <cellXfs count="238">
    <xf numFmtId="0" fontId="0" fillId="0" borderId="0" xfId="0"/>
    <xf numFmtId="0" fontId="18" fillId="0" borderId="0" xfId="0" applyFont="1" applyFill="1"/>
    <xf numFmtId="43" fontId="19" fillId="0" borderId="0" xfId="1" applyFont="1" applyFill="1"/>
    <xf numFmtId="0" fontId="18" fillId="0" borderId="0" xfId="0" applyFont="1" applyFill="1" applyAlignment="1">
      <alignment horizontal="right"/>
    </xf>
    <xf numFmtId="164" fontId="19" fillId="0" borderId="0" xfId="1" quotePrefix="1" applyNumberFormat="1" applyFont="1" applyFill="1"/>
    <xf numFmtId="0" fontId="19" fillId="0" borderId="0" xfId="0" applyFont="1" applyFill="1"/>
    <xf numFmtId="164" fontId="19" fillId="0" borderId="0" xfId="1" applyNumberFormat="1" applyFont="1" applyFill="1"/>
    <xf numFmtId="0" fontId="19" fillId="0" borderId="0" xfId="0" applyFont="1" applyFill="1" applyAlignment="1">
      <alignment horizontal="right"/>
    </xf>
    <xf numFmtId="0" fontId="20" fillId="0" borderId="0" xfId="0" applyFont="1" applyFill="1"/>
    <xf numFmtId="14" fontId="19" fillId="0" borderId="0" xfId="0" applyNumberFormat="1" applyFont="1" applyFill="1"/>
    <xf numFmtId="164" fontId="19" fillId="0" borderId="0" xfId="1" applyNumberFormat="1" applyFont="1" applyFill="1" applyAlignment="1">
      <alignment horizontal="right"/>
    </xf>
    <xf numFmtId="0" fontId="19" fillId="0" borderId="0" xfId="0" applyFont="1" applyFill="1" applyBorder="1"/>
    <xf numFmtId="0" fontId="0" fillId="33" borderId="0" xfId="0" applyFill="1" applyAlignment="1">
      <alignment horizontal="left" indent="2"/>
    </xf>
    <xf numFmtId="0" fontId="18" fillId="0" borderId="0" xfId="0" applyFont="1" applyFill="1" applyAlignment="1">
      <alignment horizontal="left" indent="1"/>
    </xf>
    <xf numFmtId="0" fontId="19" fillId="0" borderId="0" xfId="0" applyFont="1" applyFill="1" applyAlignment="1">
      <alignment horizontal="left" indent="2"/>
    </xf>
    <xf numFmtId="0" fontId="0" fillId="0" borderId="0" xfId="0" applyAlignment="1">
      <alignment horizontal="left" indent="2"/>
    </xf>
    <xf numFmtId="0" fontId="22" fillId="0" borderId="0" xfId="0" applyFont="1" applyFill="1"/>
    <xf numFmtId="164" fontId="22" fillId="0" borderId="0" xfId="1" applyNumberFormat="1" applyFont="1" applyFill="1"/>
    <xf numFmtId="0" fontId="22" fillId="0" borderId="11" xfId="2" applyFont="1" applyFill="1" applyBorder="1" applyAlignment="1">
      <alignment vertical="center"/>
    </xf>
    <xf numFmtId="0" fontId="20" fillId="0" borderId="0" xfId="0" applyFont="1" applyFill="1" applyAlignment="1">
      <alignment horizontal="right"/>
    </xf>
    <xf numFmtId="0" fontId="0" fillId="34" borderId="10" xfId="0" applyFont="1" applyFill="1" applyBorder="1"/>
    <xf numFmtId="0" fontId="22" fillId="0" borderId="11" xfId="3" applyFont="1" applyFill="1" applyBorder="1" applyAlignment="1">
      <alignment vertical="center"/>
    </xf>
    <xf numFmtId="0" fontId="24" fillId="0" borderId="11" xfId="3" applyFont="1" applyFill="1" applyBorder="1" applyAlignment="1">
      <alignment vertical="center"/>
    </xf>
    <xf numFmtId="0" fontId="19" fillId="0" borderId="12" xfId="0" applyFont="1" applyFill="1" applyBorder="1"/>
    <xf numFmtId="0" fontId="22" fillId="0" borderId="0" xfId="0" applyFont="1" applyFill="1" applyBorder="1"/>
    <xf numFmtId="0" fontId="0" fillId="34" borderId="13" xfId="0" applyFont="1" applyFill="1" applyBorder="1"/>
    <xf numFmtId="0" fontId="0" fillId="35" borderId="0" xfId="0" applyFont="1" applyFill="1" applyBorder="1"/>
    <xf numFmtId="0" fontId="25" fillId="36" borderId="0" xfId="0" applyFont="1" applyFill="1" applyAlignment="1">
      <alignment horizontal="left" indent="1"/>
    </xf>
    <xf numFmtId="0" fontId="19" fillId="0" borderId="0" xfId="0" applyFont="1" applyFill="1" applyProtection="1"/>
    <xf numFmtId="0" fontId="19" fillId="0" borderId="0" xfId="0" applyNumberFormat="1" applyFont="1" applyFill="1"/>
    <xf numFmtId="0" fontId="22" fillId="0" borderId="0" xfId="0" applyFont="1" applyFill="1" applyAlignment="1">
      <alignment horizontal="left" indent="2"/>
    </xf>
    <xf numFmtId="0" fontId="19" fillId="0" borderId="0" xfId="0" applyNumberFormat="1" applyFont="1" applyFill="1" applyAlignment="1" applyProtection="1">
      <alignment horizontal="right"/>
    </xf>
    <xf numFmtId="0" fontId="19" fillId="0" borderId="0" xfId="0" applyNumberFormat="1" applyFont="1" applyFill="1" applyAlignment="1" applyProtection="1">
      <alignment horizontal="left"/>
    </xf>
    <xf numFmtId="0" fontId="19" fillId="0" borderId="0" xfId="0" applyFont="1" applyFill="1" applyAlignment="1"/>
    <xf numFmtId="0" fontId="19" fillId="0" borderId="14" xfId="0" applyFont="1" applyFill="1" applyBorder="1"/>
    <xf numFmtId="0" fontId="19" fillId="37" borderId="0" xfId="0" applyFont="1" applyFill="1"/>
    <xf numFmtId="164" fontId="19" fillId="37" borderId="0" xfId="1" applyNumberFormat="1" applyFont="1" applyFill="1"/>
    <xf numFmtId="0" fontId="19" fillId="37" borderId="0" xfId="0" applyFont="1" applyFill="1" applyAlignment="1">
      <alignment horizontal="right"/>
    </xf>
    <xf numFmtId="0" fontId="19" fillId="0" borderId="15" xfId="0" applyNumberFormat="1" applyFont="1" applyFill="1" applyBorder="1" applyAlignment="1" applyProtection="1">
      <alignment horizontal="right"/>
    </xf>
    <xf numFmtId="0" fontId="19" fillId="0" borderId="15" xfId="0" applyFont="1" applyFill="1" applyBorder="1" applyAlignment="1"/>
    <xf numFmtId="49" fontId="20" fillId="0" borderId="11" xfId="4" applyNumberFormat="1" applyFont="1" applyFill="1" applyBorder="1" applyAlignment="1" applyProtection="1">
      <alignment horizontal="center" vertical="center"/>
    </xf>
    <xf numFmtId="0" fontId="20" fillId="0" borderId="11" xfId="4" applyFont="1" applyFill="1" applyBorder="1" applyAlignment="1" applyProtection="1">
      <alignment vertical="center"/>
    </xf>
    <xf numFmtId="165" fontId="20" fillId="0" borderId="11" xfId="1" applyNumberFormat="1" applyFont="1" applyFill="1" applyBorder="1" applyAlignment="1" applyProtection="1">
      <alignment vertical="center"/>
      <protection locked="0"/>
    </xf>
    <xf numFmtId="0" fontId="26" fillId="0" borderId="16" xfId="0" applyFont="1" applyFill="1" applyBorder="1" applyAlignment="1">
      <alignment horizontal="left"/>
    </xf>
    <xf numFmtId="0" fontId="20" fillId="0" borderId="0" xfId="0" applyFont="1" applyFill="1" applyAlignment="1">
      <alignment horizontal="left" indent="1"/>
    </xf>
    <xf numFmtId="49" fontId="20" fillId="0" borderId="11" xfId="5" applyNumberFormat="1" applyFont="1" applyFill="1" applyBorder="1" applyAlignment="1" applyProtection="1">
      <alignment horizontal="center" vertical="center"/>
    </xf>
    <xf numFmtId="0" fontId="20" fillId="0" borderId="11" xfId="5" applyFont="1" applyFill="1" applyBorder="1" applyAlignment="1" applyProtection="1">
      <alignment vertical="center"/>
    </xf>
    <xf numFmtId="0" fontId="26" fillId="0" borderId="0" xfId="0" applyFont="1" applyFill="1" applyAlignment="1">
      <alignment horizontal="left" indent="1"/>
    </xf>
    <xf numFmtId="49" fontId="20" fillId="0" borderId="11" xfId="0" applyNumberFormat="1" applyFont="1" applyFill="1" applyBorder="1" applyAlignment="1">
      <alignment horizontal="left"/>
    </xf>
    <xf numFmtId="37" fontId="19" fillId="0" borderId="11" xfId="0" applyNumberFormat="1" applyFont="1" applyFill="1" applyBorder="1"/>
    <xf numFmtId="49" fontId="19" fillId="0" borderId="11" xfId="0" applyNumberFormat="1" applyFont="1" applyFill="1" applyBorder="1" applyAlignment="1">
      <alignment horizontal="right"/>
    </xf>
    <xf numFmtId="49" fontId="19" fillId="0" borderId="11" xfId="0" applyNumberFormat="1" applyFont="1" applyFill="1" applyBorder="1" applyAlignment="1">
      <alignment horizontal="center"/>
    </xf>
    <xf numFmtId="49" fontId="19" fillId="0" borderId="11" xfId="0" applyNumberFormat="1" applyFont="1" applyFill="1" applyBorder="1" applyAlignment="1">
      <alignment horizontal="left"/>
    </xf>
    <xf numFmtId="14" fontId="19" fillId="0" borderId="11" xfId="0" applyNumberFormat="1" applyFont="1" applyFill="1" applyBorder="1" applyAlignment="1">
      <alignment horizontal="left"/>
    </xf>
    <xf numFmtId="49" fontId="19" fillId="0" borderId="0" xfId="0" applyNumberFormat="1" applyFont="1" applyFill="1" applyAlignment="1">
      <alignment horizontal="right"/>
    </xf>
    <xf numFmtId="49" fontId="19" fillId="0" borderId="0" xfId="0" applyNumberFormat="1" applyFont="1" applyFill="1"/>
    <xf numFmtId="0" fontId="19" fillId="0" borderId="0" xfId="0" applyNumberFormat="1" applyFont="1" applyFill="1" applyAlignment="1">
      <alignment horizontal="right"/>
    </xf>
    <xf numFmtId="166" fontId="22" fillId="0" borderId="17" xfId="1" applyNumberFormat="1" applyFont="1" applyFill="1" applyBorder="1"/>
    <xf numFmtId="0" fontId="19" fillId="0" borderId="0" xfId="0" quotePrefix="1" applyFont="1" applyFill="1"/>
    <xf numFmtId="49" fontId="24" fillId="0" borderId="11" xfId="3" applyNumberFormat="1" applyFont="1" applyFill="1" applyBorder="1" applyAlignment="1">
      <alignment horizontal="right" vertical="center"/>
    </xf>
    <xf numFmtId="0" fontId="19" fillId="0" borderId="12" xfId="0" applyFont="1" applyFill="1" applyBorder="1" applyAlignment="1">
      <alignment horizontal="right"/>
    </xf>
    <xf numFmtId="0" fontId="19" fillId="0" borderId="0" xfId="0" applyFont="1" applyFill="1" applyBorder="1" applyAlignment="1"/>
    <xf numFmtId="43" fontId="19" fillId="0" borderId="0" xfId="1" applyNumberFormat="1" applyFont="1" applyFill="1"/>
    <xf numFmtId="49" fontId="0" fillId="0" borderId="11" xfId="0" applyNumberFormat="1" applyFill="1" applyBorder="1" applyAlignment="1">
      <alignment horizontal="left"/>
    </xf>
    <xf numFmtId="0" fontId="22" fillId="0" borderId="11" xfId="4" applyFont="1" applyFill="1" applyBorder="1" applyAlignment="1" applyProtection="1">
      <alignment vertical="center"/>
    </xf>
    <xf numFmtId="165" fontId="22" fillId="0" borderId="11" xfId="1" applyNumberFormat="1" applyFont="1" applyFill="1" applyBorder="1" applyAlignment="1" applyProtection="1">
      <alignment vertical="center"/>
      <protection locked="0"/>
    </xf>
    <xf numFmtId="0" fontId="18" fillId="0" borderId="16" xfId="0" applyFont="1" applyFill="1" applyBorder="1" applyAlignment="1">
      <alignment horizontal="left"/>
    </xf>
    <xf numFmtId="0" fontId="0" fillId="0" borderId="0" xfId="0" applyFont="1" applyFill="1" applyAlignment="1">
      <alignment horizontal="left" indent="1"/>
    </xf>
    <xf numFmtId="0" fontId="27" fillId="0" borderId="11" xfId="4" applyFont="1" applyFill="1" applyBorder="1" applyAlignment="1" applyProtection="1">
      <alignment vertical="center"/>
    </xf>
    <xf numFmtId="14" fontId="19" fillId="0" borderId="11" xfId="0" applyNumberFormat="1" applyFont="1" applyFill="1" applyBorder="1"/>
    <xf numFmtId="167" fontId="22" fillId="0" borderId="11" xfId="6" applyFont="1" applyFill="1" applyBorder="1" applyAlignment="1" applyProtection="1">
      <alignment vertical="center"/>
    </xf>
    <xf numFmtId="0" fontId="27" fillId="0" borderId="11" xfId="7" applyFont="1" applyFill="1" applyBorder="1" applyAlignment="1" applyProtection="1">
      <alignment vertical="center"/>
    </xf>
    <xf numFmtId="0" fontId="0" fillId="0" borderId="0" xfId="0" applyFill="1"/>
    <xf numFmtId="0" fontId="22" fillId="0" borderId="11" xfId="7" applyFont="1" applyFill="1" applyBorder="1" applyAlignment="1" applyProtection="1">
      <alignment vertical="center"/>
    </xf>
    <xf numFmtId="0" fontId="27" fillId="0" borderId="11" xfId="3" applyFont="1" applyFill="1" applyBorder="1" applyAlignment="1">
      <alignment vertical="center"/>
    </xf>
    <xf numFmtId="0" fontId="27" fillId="37" borderId="11" xfId="3" applyFont="1" applyFill="1" applyBorder="1" applyAlignment="1">
      <alignment vertical="center"/>
    </xf>
    <xf numFmtId="0" fontId="27" fillId="37" borderId="18" xfId="3" applyFont="1" applyFill="1" applyBorder="1" applyAlignment="1">
      <alignment vertical="center"/>
    </xf>
    <xf numFmtId="0" fontId="27" fillId="0" borderId="18" xfId="3" applyFont="1" applyFill="1" applyBorder="1" applyAlignment="1">
      <alignment vertical="center"/>
    </xf>
    <xf numFmtId="0" fontId="28" fillId="0" borderId="0" xfId="8" applyFont="1" applyFill="1" applyBorder="1"/>
    <xf numFmtId="0" fontId="27" fillId="0" borderId="0" xfId="3" applyFont="1" applyFill="1" applyBorder="1" applyAlignment="1">
      <alignment vertical="center"/>
    </xf>
    <xf numFmtId="0" fontId="24" fillId="0" borderId="11" xfId="2" applyFont="1" applyFill="1" applyBorder="1" applyAlignment="1">
      <alignment vertical="center"/>
    </xf>
    <xf numFmtId="164" fontId="19" fillId="0" borderId="0" xfId="0" applyNumberFormat="1" applyFont="1" applyFill="1"/>
    <xf numFmtId="0" fontId="1" fillId="0" borderId="0" xfId="0" applyFont="1"/>
    <xf numFmtId="211" fontId="1" fillId="0" borderId="0" xfId="1" applyNumberFormat="1" applyFont="1"/>
    <xf numFmtId="211" fontId="1" fillId="0" borderId="0" xfId="0" applyNumberFormat="1" applyFont="1"/>
    <xf numFmtId="0" fontId="1" fillId="0" borderId="0" xfId="0" pivotButton="1" applyFont="1" applyAlignment="1">
      <alignment vertical="center"/>
    </xf>
    <xf numFmtId="0" fontId="1" fillId="0" borderId="0" xfId="0" applyFont="1" applyAlignment="1">
      <alignment vertical="center"/>
    </xf>
    <xf numFmtId="0" fontId="27" fillId="36" borderId="0" xfId="0" applyFont="1" applyFill="1" applyAlignment="1">
      <alignment horizontal="left" indent="2"/>
    </xf>
    <xf numFmtId="0" fontId="1" fillId="0" borderId="0" xfId="0" applyFont="1" applyAlignment="1">
      <alignment horizontal="center"/>
    </xf>
    <xf numFmtId="0" fontId="1" fillId="0" borderId="0" xfId="0" pivotButton="1" applyFont="1" applyAlignment="1">
      <alignment horizontal="center" vertical="center"/>
    </xf>
    <xf numFmtId="168" fontId="118" fillId="0" borderId="0" xfId="12216" applyFont="1" applyFill="1" applyAlignment="1">
      <alignment vertical="center"/>
    </xf>
    <xf numFmtId="168" fontId="119" fillId="0" borderId="0" xfId="12216" applyFont="1" applyFill="1" applyAlignment="1">
      <alignment vertical="center"/>
    </xf>
    <xf numFmtId="164" fontId="120" fillId="0" borderId="0" xfId="1" applyNumberFormat="1" applyFont="1" applyFill="1" applyAlignment="1">
      <alignment vertical="center"/>
    </xf>
    <xf numFmtId="168" fontId="121" fillId="0" borderId="0" xfId="12216" applyFont="1" applyFill="1" applyAlignment="1">
      <alignment vertical="center"/>
    </xf>
    <xf numFmtId="168" fontId="118" fillId="0" borderId="0" xfId="12216" applyFont="1" applyFill="1" applyBorder="1" applyAlignment="1">
      <alignment vertical="center"/>
    </xf>
    <xf numFmtId="168" fontId="122" fillId="0" borderId="0" xfId="12216" applyFont="1" applyFill="1" applyAlignment="1">
      <alignment vertical="center"/>
    </xf>
    <xf numFmtId="9" fontId="121" fillId="0" borderId="0" xfId="33452" applyFont="1" applyFill="1" applyBorder="1" applyAlignment="1">
      <alignment vertical="center" wrapText="1"/>
    </xf>
    <xf numFmtId="168" fontId="121" fillId="0" borderId="0" xfId="12216" applyFont="1" applyFill="1" applyBorder="1" applyAlignment="1">
      <alignment vertical="center"/>
    </xf>
    <xf numFmtId="14" fontId="123" fillId="0" borderId="0" xfId="12216" applyNumberFormat="1" applyFont="1" applyFill="1" applyBorder="1" applyAlignment="1">
      <alignment vertical="center" wrapText="1"/>
    </xf>
    <xf numFmtId="14" fontId="124" fillId="72" borderId="49" xfId="12216" applyNumberFormat="1" applyFont="1" applyFill="1" applyBorder="1" applyAlignment="1" applyProtection="1">
      <alignment horizontal="center" vertical="center"/>
    </xf>
    <xf numFmtId="212" fontId="123" fillId="72" borderId="31" xfId="12216" applyNumberFormat="1" applyFont="1" applyFill="1" applyBorder="1" applyAlignment="1">
      <alignment horizontal="center" vertical="center" wrapText="1"/>
    </xf>
    <xf numFmtId="212" fontId="124" fillId="72" borderId="31" xfId="12216" quotePrefix="1" applyNumberFormat="1" applyFont="1" applyFill="1" applyBorder="1" applyAlignment="1">
      <alignment horizontal="center" vertical="center" wrapText="1"/>
    </xf>
    <xf numFmtId="168" fontId="126" fillId="0" borderId="0" xfId="12216" applyFont="1" applyFill="1" applyAlignment="1">
      <alignment horizontal="center" vertical="center"/>
    </xf>
    <xf numFmtId="167" fontId="25" fillId="0" borderId="17" xfId="33453" applyNumberFormat="1" applyFont="1" applyFill="1" applyBorder="1" applyAlignment="1" applyProtection="1">
      <alignment horizontal="left" vertical="center"/>
    </xf>
    <xf numFmtId="164" fontId="122" fillId="0" borderId="11" xfId="1" applyNumberFormat="1" applyFont="1" applyBorder="1" applyAlignment="1">
      <alignment horizontal="left" vertical="center" wrapText="1"/>
    </xf>
    <xf numFmtId="164" fontId="127" fillId="0" borderId="50" xfId="1" applyNumberFormat="1" applyFont="1" applyFill="1" applyBorder="1" applyAlignment="1" applyProtection="1">
      <alignment vertical="center"/>
      <protection locked="0"/>
    </xf>
    <xf numFmtId="164" fontId="128" fillId="0" borderId="0" xfId="1" applyNumberFormat="1" applyFont="1" applyFill="1" applyAlignment="1">
      <alignment vertical="center"/>
    </xf>
    <xf numFmtId="164" fontId="122" fillId="0" borderId="50" xfId="1" applyNumberFormat="1" applyFont="1" applyBorder="1" applyAlignment="1">
      <alignment horizontal="left" vertical="center" wrapText="1"/>
    </xf>
    <xf numFmtId="164" fontId="127" fillId="0" borderId="0" xfId="1" applyNumberFormat="1" applyFont="1" applyFill="1" applyAlignment="1">
      <alignment horizontal="left" vertical="center"/>
    </xf>
    <xf numFmtId="164" fontId="122" fillId="0" borderId="50" xfId="1" applyNumberFormat="1" applyFont="1" applyFill="1" applyBorder="1" applyAlignment="1" applyProtection="1">
      <alignment vertical="center"/>
      <protection locked="0"/>
    </xf>
    <xf numFmtId="164" fontId="119" fillId="0" borderId="0" xfId="1" applyNumberFormat="1" applyFont="1" applyFill="1" applyAlignment="1">
      <alignment vertical="center"/>
    </xf>
    <xf numFmtId="164" fontId="122" fillId="0" borderId="50" xfId="1" applyNumberFormat="1" applyFont="1" applyFill="1" applyBorder="1" applyAlignment="1">
      <alignment horizontal="left" vertical="center" wrapText="1"/>
    </xf>
    <xf numFmtId="164" fontId="114" fillId="0" borderId="0" xfId="1" applyNumberFormat="1" applyFont="1" applyFill="1" applyAlignment="1">
      <alignment horizontal="left" vertical="center"/>
    </xf>
    <xf numFmtId="164" fontId="114" fillId="0" borderId="11" xfId="1" applyNumberFormat="1" applyFont="1" applyBorder="1" applyAlignment="1">
      <alignment horizontal="left" vertical="center" wrapText="1" indent="1"/>
    </xf>
    <xf numFmtId="164" fontId="114" fillId="0" borderId="50" xfId="1" applyNumberFormat="1" applyFont="1" applyFill="1" applyBorder="1" applyAlignment="1" applyProtection="1">
      <alignment vertical="center"/>
      <protection locked="0"/>
    </xf>
    <xf numFmtId="164" fontId="116" fillId="0" borderId="0" xfId="1" applyNumberFormat="1" applyFont="1" applyFill="1" applyAlignment="1">
      <alignment vertical="center"/>
    </xf>
    <xf numFmtId="164" fontId="114" fillId="0" borderId="50" xfId="1" applyNumberFormat="1" applyFont="1" applyFill="1" applyBorder="1" applyAlignment="1">
      <alignment horizontal="left" vertical="center" wrapText="1" indent="1"/>
    </xf>
    <xf numFmtId="164" fontId="114" fillId="0" borderId="11" xfId="1" applyNumberFormat="1" applyFont="1" applyFill="1" applyBorder="1" applyAlignment="1">
      <alignment horizontal="left" vertical="center" wrapText="1" indent="1"/>
    </xf>
    <xf numFmtId="164" fontId="122" fillId="0" borderId="0" xfId="1" applyNumberFormat="1" applyFont="1" applyFill="1" applyAlignment="1">
      <alignment horizontal="left" vertical="center"/>
    </xf>
    <xf numFmtId="164" fontId="122" fillId="0" borderId="0" xfId="1" applyNumberFormat="1" applyFont="1" applyFill="1" applyAlignment="1">
      <alignment vertical="center"/>
    </xf>
    <xf numFmtId="164" fontId="122" fillId="0" borderId="11" xfId="1" applyNumberFormat="1" applyFont="1" applyFill="1" applyBorder="1" applyAlignment="1">
      <alignment horizontal="left" vertical="center" wrapText="1"/>
    </xf>
    <xf numFmtId="164" fontId="129" fillId="0" borderId="0" xfId="1" applyNumberFormat="1" applyFont="1" applyFill="1" applyAlignment="1">
      <alignment vertical="center"/>
    </xf>
    <xf numFmtId="168" fontId="117" fillId="71" borderId="51" xfId="33451" applyFont="1" applyFill="1" applyBorder="1" applyAlignment="1">
      <alignment vertical="center"/>
    </xf>
    <xf numFmtId="164" fontId="117" fillId="71" borderId="52" xfId="1" applyNumberFormat="1" applyFont="1" applyFill="1" applyBorder="1" applyAlignment="1">
      <alignment vertical="center"/>
    </xf>
    <xf numFmtId="164" fontId="130" fillId="0" borderId="0" xfId="1" applyNumberFormat="1" applyFont="1" applyFill="1" applyAlignment="1">
      <alignment vertical="center"/>
    </xf>
    <xf numFmtId="164" fontId="131" fillId="0" borderId="0" xfId="1" applyNumberFormat="1" applyFont="1" applyFill="1" applyAlignment="1">
      <alignment vertical="center"/>
    </xf>
    <xf numFmtId="164" fontId="114" fillId="0" borderId="0" xfId="1" applyNumberFormat="1" applyFont="1" applyFill="1" applyAlignment="1">
      <alignment horizontal="right" vertical="center"/>
    </xf>
    <xf numFmtId="164" fontId="127" fillId="0" borderId="0" xfId="1" applyNumberFormat="1" applyFont="1" applyFill="1" applyAlignment="1">
      <alignment vertical="center"/>
    </xf>
    <xf numFmtId="164" fontId="114" fillId="0" borderId="0" xfId="1" applyNumberFormat="1" applyFont="1" applyFill="1" applyAlignment="1">
      <alignment vertical="center"/>
    </xf>
    <xf numFmtId="164" fontId="132" fillId="0" borderId="0" xfId="1" applyNumberFormat="1" applyFont="1" applyFill="1" applyAlignment="1">
      <alignment vertical="center"/>
    </xf>
    <xf numFmtId="170" fontId="115" fillId="0" borderId="50" xfId="1" applyNumberFormat="1" applyFont="1" applyFill="1" applyBorder="1" applyAlignment="1" applyProtection="1">
      <alignment vertical="center"/>
      <protection locked="0"/>
    </xf>
    <xf numFmtId="164" fontId="115" fillId="0" borderId="0" xfId="1" applyNumberFormat="1" applyFont="1" applyFill="1" applyAlignment="1">
      <alignment vertical="center"/>
    </xf>
    <xf numFmtId="164" fontId="115" fillId="0" borderId="50" xfId="1" applyNumberFormat="1" applyFont="1" applyBorder="1" applyAlignment="1">
      <alignment horizontal="left" vertical="center" wrapText="1"/>
    </xf>
    <xf numFmtId="164" fontId="114" fillId="0" borderId="11" xfId="1" quotePrefix="1" applyNumberFormat="1" applyFont="1" applyBorder="1" applyAlignment="1">
      <alignment horizontal="left" vertical="center" wrapText="1" indent="1"/>
    </xf>
    <xf numFmtId="170" fontId="114" fillId="0" borderId="53" xfId="1" applyNumberFormat="1" applyFont="1" applyFill="1" applyBorder="1" applyAlignment="1" applyProtection="1">
      <alignment vertical="center"/>
      <protection locked="0"/>
    </xf>
    <xf numFmtId="164" fontId="118" fillId="0" borderId="0" xfId="1" applyNumberFormat="1" applyFont="1" applyFill="1" applyAlignment="1">
      <alignment vertical="center"/>
    </xf>
    <xf numFmtId="164" fontId="118" fillId="0" borderId="0" xfId="1" applyNumberFormat="1" applyFont="1" applyFill="1" applyBorder="1" applyAlignment="1">
      <alignment vertical="center"/>
    </xf>
    <xf numFmtId="164" fontId="121" fillId="0" borderId="0" xfId="1" applyNumberFormat="1" applyFont="1" applyFill="1" applyAlignment="1">
      <alignment vertical="center"/>
    </xf>
    <xf numFmtId="164" fontId="121" fillId="73" borderId="0" xfId="1" applyNumberFormat="1" applyFont="1" applyFill="1" applyAlignment="1">
      <alignment vertical="center"/>
    </xf>
    <xf numFmtId="191" fontId="121" fillId="0" borderId="0" xfId="33452" applyNumberFormat="1" applyFont="1" applyFill="1" applyAlignment="1">
      <alignment vertical="center"/>
    </xf>
    <xf numFmtId="164" fontId="122" fillId="0" borderId="0" xfId="1" applyNumberFormat="1" applyFont="1" applyBorder="1" applyAlignment="1">
      <alignment horizontal="left" vertical="center" wrapText="1"/>
    </xf>
    <xf numFmtId="164" fontId="114" fillId="0" borderId="0" xfId="1" applyNumberFormat="1" applyFont="1" applyBorder="1" applyAlignment="1">
      <alignment horizontal="left" vertical="center" wrapText="1" indent="1"/>
    </xf>
    <xf numFmtId="164" fontId="114" fillId="0" borderId="0" xfId="1" applyNumberFormat="1" applyFont="1" applyFill="1" applyBorder="1" applyAlignment="1">
      <alignment horizontal="left" vertical="center" wrapText="1" indent="1"/>
    </xf>
    <xf numFmtId="164" fontId="122" fillId="0" borderId="0" xfId="1" applyNumberFormat="1" applyFont="1" applyFill="1" applyBorder="1" applyAlignment="1">
      <alignment horizontal="left" vertical="center" wrapText="1"/>
    </xf>
    <xf numFmtId="164" fontId="114" fillId="0" borderId="0" xfId="1" quotePrefix="1" applyNumberFormat="1" applyFont="1" applyBorder="1" applyAlignment="1">
      <alignment horizontal="left" vertical="center" wrapText="1" indent="1"/>
    </xf>
    <xf numFmtId="164" fontId="117" fillId="71" borderId="54" xfId="1" applyNumberFormat="1" applyFont="1" applyFill="1" applyBorder="1" applyAlignment="1">
      <alignment vertical="center"/>
    </xf>
    <xf numFmtId="168" fontId="121" fillId="73" borderId="0" xfId="12216" applyFont="1" applyFill="1" applyAlignment="1">
      <alignment vertical="center"/>
    </xf>
    <xf numFmtId="212" fontId="12" fillId="37" borderId="31" xfId="12216" quotePrefix="1" applyNumberFormat="1" applyFont="1" applyFill="1" applyBorder="1" applyAlignment="1">
      <alignment horizontal="center" vertical="center"/>
    </xf>
    <xf numFmtId="0" fontId="21" fillId="0" borderId="0" xfId="0" applyFont="1"/>
    <xf numFmtId="0" fontId="21" fillId="0" borderId="0" xfId="0" applyFont="1" applyBorder="1"/>
    <xf numFmtId="0" fontId="133" fillId="0" borderId="0" xfId="0" applyFont="1"/>
    <xf numFmtId="0" fontId="134" fillId="0" borderId="0" xfId="0" applyFont="1"/>
    <xf numFmtId="0" fontId="136" fillId="0" borderId="0" xfId="0" applyFont="1"/>
    <xf numFmtId="0" fontId="137" fillId="0" borderId="0" xfId="0" applyFont="1"/>
    <xf numFmtId="0" fontId="0" fillId="0" borderId="0" xfId="0" applyFont="1"/>
    <xf numFmtId="0" fontId="12" fillId="75" borderId="31" xfId="0" applyFont="1" applyFill="1" applyBorder="1" applyAlignment="1">
      <alignment horizontal="center" vertical="center" wrapText="1"/>
    </xf>
    <xf numFmtId="14" fontId="123" fillId="76" borderId="31" xfId="0" applyNumberFormat="1" applyFont="1" applyFill="1" applyBorder="1" applyAlignment="1">
      <alignment horizontal="center" vertical="center" wrapText="1"/>
    </xf>
    <xf numFmtId="0" fontId="123" fillId="75" borderId="31" xfId="0" applyFont="1" applyFill="1" applyBorder="1" applyAlignment="1">
      <alignment horizontal="center" vertical="center" wrapText="1"/>
    </xf>
    <xf numFmtId="0" fontId="123" fillId="75" borderId="58" xfId="0" applyFont="1" applyFill="1" applyBorder="1" applyAlignment="1">
      <alignment horizontal="center" vertical="center" wrapText="1"/>
    </xf>
    <xf numFmtId="0" fontId="115" fillId="0" borderId="46" xfId="0" applyFont="1" applyFill="1" applyBorder="1" applyAlignment="1">
      <alignment horizontal="center" vertical="center"/>
    </xf>
    <xf numFmtId="0" fontId="121" fillId="0" borderId="55" xfId="0" applyFont="1" applyFill="1" applyBorder="1" applyAlignment="1">
      <alignment horizontal="left" vertical="center"/>
    </xf>
    <xf numFmtId="211" fontId="121" fillId="0" borderId="11" xfId="0" applyNumberFormat="1" applyFont="1" applyFill="1" applyBorder="1" applyAlignment="1">
      <alignment horizontal="right" vertical="center"/>
    </xf>
    <xf numFmtId="191" fontId="121" fillId="0" borderId="59" xfId="33452" applyNumberFormat="1" applyFont="1" applyFill="1" applyBorder="1" applyAlignment="1">
      <alignment horizontal="right" vertical="center"/>
    </xf>
    <xf numFmtId="0" fontId="115" fillId="0" borderId="47" xfId="0" applyFont="1" applyFill="1" applyBorder="1" applyAlignment="1">
      <alignment horizontal="center" vertical="center"/>
    </xf>
    <xf numFmtId="0" fontId="121" fillId="0" borderId="56" xfId="0" applyFont="1" applyFill="1" applyBorder="1" applyAlignment="1">
      <alignment horizontal="left" vertical="center"/>
    </xf>
    <xf numFmtId="0" fontId="138" fillId="0" borderId="11" xfId="0" applyFont="1" applyFill="1" applyBorder="1" applyAlignment="1">
      <alignment horizontal="center" vertical="center"/>
    </xf>
    <xf numFmtId="0" fontId="122" fillId="0" borderId="0" xfId="0" applyFont="1" applyFill="1" applyBorder="1" applyAlignment="1">
      <alignment horizontal="left" vertical="center"/>
    </xf>
    <xf numFmtId="211" fontId="122" fillId="0" borderId="46" xfId="0" applyNumberFormat="1" applyFont="1" applyFill="1" applyBorder="1" applyAlignment="1">
      <alignment horizontal="right" vertical="center"/>
    </xf>
    <xf numFmtId="191" fontId="122" fillId="0" borderId="60" xfId="33452" applyNumberFormat="1" applyFont="1" applyFill="1" applyBorder="1" applyAlignment="1">
      <alignment horizontal="right" vertical="center"/>
    </xf>
    <xf numFmtId="0" fontId="115" fillId="0" borderId="11" xfId="0" applyFont="1" applyFill="1" applyBorder="1" applyAlignment="1">
      <alignment horizontal="center" vertical="center"/>
    </xf>
    <xf numFmtId="0" fontId="121" fillId="0" borderId="0" xfId="0" applyFont="1" applyFill="1" applyBorder="1" applyAlignment="1">
      <alignment horizontal="left" vertical="center"/>
    </xf>
    <xf numFmtId="0" fontId="115" fillId="0" borderId="11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left" vertical="center" wrapText="1"/>
    </xf>
    <xf numFmtId="0" fontId="0" fillId="0" borderId="0" xfId="0" applyFont="1" applyAlignment="1">
      <alignment wrapText="1"/>
    </xf>
    <xf numFmtId="0" fontId="138" fillId="0" borderId="46" xfId="0" applyFont="1" applyFill="1" applyBorder="1" applyAlignment="1">
      <alignment horizontal="center" vertical="center"/>
    </xf>
    <xf numFmtId="0" fontId="122" fillId="0" borderId="21" xfId="0" applyFont="1" applyFill="1" applyBorder="1" applyAlignment="1">
      <alignment horizontal="left" vertical="center"/>
    </xf>
    <xf numFmtId="0" fontId="137" fillId="0" borderId="0" xfId="0" applyFont="1" applyBorder="1" applyAlignment="1">
      <alignment wrapText="1"/>
    </xf>
    <xf numFmtId="0" fontId="0" fillId="0" borderId="0" xfId="0" applyFont="1" applyBorder="1"/>
    <xf numFmtId="211" fontId="122" fillId="0" borderId="0" xfId="0" applyNumberFormat="1" applyFont="1" applyFill="1" applyBorder="1" applyAlignment="1">
      <alignment horizontal="left" vertical="center"/>
    </xf>
    <xf numFmtId="0" fontId="122" fillId="0" borderId="0" xfId="0" applyFont="1" applyFill="1" applyBorder="1" applyAlignment="1">
      <alignment horizontal="center" vertical="center"/>
    </xf>
    <xf numFmtId="0" fontId="138" fillId="0" borderId="61" xfId="0" applyFont="1" applyFill="1" applyBorder="1" applyAlignment="1">
      <alignment horizontal="center" vertical="center"/>
    </xf>
    <xf numFmtId="0" fontId="122" fillId="0" borderId="62" xfId="0" applyFont="1" applyFill="1" applyBorder="1" applyAlignment="1">
      <alignment horizontal="left" vertical="center"/>
    </xf>
    <xf numFmtId="211" fontId="122" fillId="0" borderId="61" xfId="0" applyNumberFormat="1" applyFont="1" applyFill="1" applyBorder="1" applyAlignment="1">
      <alignment horizontal="right" vertical="center"/>
    </xf>
    <xf numFmtId="191" fontId="122" fillId="0" borderId="57" xfId="33452" applyNumberFormat="1" applyFont="1" applyFill="1" applyBorder="1" applyAlignment="1">
      <alignment horizontal="right" vertical="center"/>
    </xf>
    <xf numFmtId="211" fontId="122" fillId="0" borderId="0" xfId="0" applyNumberFormat="1" applyFont="1" applyFill="1" applyBorder="1" applyAlignment="1">
      <alignment horizontal="right" vertical="center"/>
    </xf>
    <xf numFmtId="191" fontId="122" fillId="0" borderId="0" xfId="33452" applyNumberFormat="1" applyFont="1" applyFill="1" applyBorder="1" applyAlignment="1">
      <alignment horizontal="right" vertical="center"/>
    </xf>
    <xf numFmtId="0" fontId="134" fillId="0" borderId="0" xfId="0" applyFont="1" applyBorder="1"/>
    <xf numFmtId="14" fontId="123" fillId="75" borderId="31" xfId="0" applyNumberFormat="1" applyFont="1" applyFill="1" applyBorder="1" applyAlignment="1">
      <alignment horizontal="center" vertical="center" wrapText="1"/>
    </xf>
    <xf numFmtId="0" fontId="115" fillId="0" borderId="46" xfId="0" applyFont="1" applyFill="1" applyBorder="1" applyAlignment="1">
      <alignment horizontal="center" vertical="center" wrapText="1"/>
    </xf>
    <xf numFmtId="0" fontId="139" fillId="0" borderId="46" xfId="0" applyFont="1" applyBorder="1" applyAlignment="1">
      <alignment horizontal="left" vertical="center"/>
    </xf>
    <xf numFmtId="14" fontId="139" fillId="74" borderId="46" xfId="0" applyNumberFormat="1" applyFont="1" applyFill="1" applyBorder="1" applyAlignment="1">
      <alignment horizontal="center" vertical="center"/>
    </xf>
    <xf numFmtId="0" fontId="122" fillId="0" borderId="46" xfId="0" applyFont="1" applyFill="1" applyBorder="1" applyAlignment="1">
      <alignment horizontal="center" vertical="center" wrapText="1"/>
    </xf>
    <xf numFmtId="0" fontId="122" fillId="0" borderId="60" xfId="0" applyFont="1" applyFill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133" fillId="0" borderId="11" xfId="0" applyFont="1" applyBorder="1" applyAlignment="1">
      <alignment horizontal="left" vertical="center" wrapText="1"/>
    </xf>
    <xf numFmtId="211" fontId="133" fillId="0" borderId="11" xfId="0" applyNumberFormat="1" applyFont="1" applyBorder="1" applyAlignment="1">
      <alignment horizontal="right" vertical="center" wrapText="1"/>
    </xf>
    <xf numFmtId="191" fontId="133" fillId="0" borderId="59" xfId="33452" applyNumberFormat="1" applyFont="1" applyBorder="1" applyAlignment="1">
      <alignment horizontal="right" vertical="center" wrapText="1"/>
    </xf>
    <xf numFmtId="0" fontId="137" fillId="0" borderId="11" xfId="0" applyFont="1" applyBorder="1" applyAlignment="1">
      <alignment horizontal="center" vertical="center"/>
    </xf>
    <xf numFmtId="0" fontId="135" fillId="0" borderId="11" xfId="0" applyFont="1" applyBorder="1" applyAlignment="1">
      <alignment horizontal="left" vertical="center" wrapText="1"/>
    </xf>
    <xf numFmtId="211" fontId="135" fillId="0" borderId="11" xfId="0" applyNumberFormat="1" applyFont="1" applyBorder="1" applyAlignment="1">
      <alignment horizontal="right" vertical="center" wrapText="1"/>
    </xf>
    <xf numFmtId="191" fontId="135" fillId="0" borderId="59" xfId="33452" applyNumberFormat="1" applyFont="1" applyBorder="1" applyAlignment="1">
      <alignment horizontal="right" vertical="center" wrapText="1"/>
    </xf>
    <xf numFmtId="0" fontId="1" fillId="0" borderId="47" xfId="0" applyFont="1" applyBorder="1" applyAlignment="1">
      <alignment horizontal="center" vertical="center"/>
    </xf>
    <xf numFmtId="0" fontId="133" fillId="0" borderId="47" xfId="0" applyFont="1" applyBorder="1" applyAlignment="1">
      <alignment horizontal="left" vertical="center" wrapText="1"/>
    </xf>
    <xf numFmtId="0" fontId="1" fillId="0" borderId="63" xfId="0" applyFont="1" applyBorder="1" applyAlignment="1">
      <alignment horizontal="center" vertical="center"/>
    </xf>
    <xf numFmtId="0" fontId="139" fillId="0" borderId="64" xfId="0" applyFont="1" applyBorder="1" applyAlignment="1">
      <alignment horizontal="left" vertical="center" wrapText="1"/>
    </xf>
    <xf numFmtId="211" fontId="139" fillId="0" borderId="61" xfId="0" applyNumberFormat="1" applyFont="1" applyBorder="1" applyAlignment="1">
      <alignment horizontal="right" vertical="center"/>
    </xf>
    <xf numFmtId="191" fontId="139" fillId="0" borderId="57" xfId="33452" applyNumberFormat="1" applyFont="1" applyBorder="1" applyAlignment="1">
      <alignment horizontal="right" vertical="center"/>
    </xf>
    <xf numFmtId="0" fontId="133" fillId="0" borderId="17" xfId="0" applyFont="1" applyBorder="1" applyAlignment="1">
      <alignment horizontal="left" vertical="center" wrapText="1"/>
    </xf>
    <xf numFmtId="0" fontId="1" fillId="0" borderId="11" xfId="0" applyFont="1" applyBorder="1" applyAlignment="1">
      <alignment horizontal="center" vertical="center" wrapText="1"/>
    </xf>
    <xf numFmtId="0" fontId="133" fillId="0" borderId="48" xfId="0" applyFont="1" applyBorder="1" applyAlignment="1">
      <alignment horizontal="left" vertical="center" wrapText="1"/>
    </xf>
    <xf numFmtId="211" fontId="133" fillId="0" borderId="47" xfId="0" applyNumberFormat="1" applyFont="1" applyBorder="1" applyAlignment="1">
      <alignment horizontal="right" vertical="center" wrapText="1"/>
    </xf>
    <xf numFmtId="191" fontId="133" fillId="0" borderId="65" xfId="33452" applyNumberFormat="1" applyFont="1" applyBorder="1" applyAlignment="1">
      <alignment horizontal="right" vertical="center" wrapText="1"/>
    </xf>
    <xf numFmtId="0" fontId="1" fillId="0" borderId="66" xfId="0" applyFont="1" applyBorder="1" applyAlignment="1">
      <alignment horizontal="center" vertical="center"/>
    </xf>
    <xf numFmtId="0" fontId="139" fillId="0" borderId="67" xfId="0" applyFont="1" applyBorder="1" applyAlignment="1">
      <alignment horizontal="left" vertical="center" wrapText="1"/>
    </xf>
    <xf numFmtId="3" fontId="139" fillId="0" borderId="68" xfId="0" applyNumberFormat="1" applyFont="1" applyBorder="1" applyAlignment="1">
      <alignment horizontal="right" vertical="center"/>
    </xf>
    <xf numFmtId="211" fontId="139" fillId="0" borderId="68" xfId="0" applyNumberFormat="1" applyFont="1" applyBorder="1" applyAlignment="1">
      <alignment horizontal="right" vertical="center"/>
    </xf>
    <xf numFmtId="191" fontId="139" fillId="0" borderId="69" xfId="33452" applyNumberFormat="1" applyFont="1" applyBorder="1" applyAlignment="1">
      <alignment horizontal="right" vertical="center"/>
    </xf>
    <xf numFmtId="3" fontId="0" fillId="0" borderId="0" xfId="0" applyNumberFormat="1" applyFont="1"/>
    <xf numFmtId="0" fontId="140" fillId="0" borderId="0" xfId="0" applyFont="1"/>
    <xf numFmtId="0" fontId="141" fillId="0" borderId="0" xfId="0" applyFont="1"/>
    <xf numFmtId="0" fontId="121" fillId="0" borderId="55" xfId="0" applyFont="1" applyFill="1" applyBorder="1" applyAlignment="1">
      <alignment horizontal="left" vertical="center" wrapText="1"/>
    </xf>
    <xf numFmtId="0" fontId="121" fillId="0" borderId="56" xfId="0" applyFont="1" applyFill="1" applyBorder="1" applyAlignment="1">
      <alignment horizontal="left" vertical="center" wrapText="1"/>
    </xf>
    <xf numFmtId="0" fontId="122" fillId="0" borderId="21" xfId="0" applyFont="1" applyFill="1" applyBorder="1" applyAlignment="1">
      <alignment horizontal="left" vertical="center" wrapText="1"/>
    </xf>
    <xf numFmtId="0" fontId="139" fillId="0" borderId="0" xfId="0" applyFont="1"/>
    <xf numFmtId="0" fontId="133" fillId="0" borderId="0" xfId="0" applyFont="1" applyAlignment="1">
      <alignment wrapText="1"/>
    </xf>
    <xf numFmtId="0" fontId="133" fillId="0" borderId="0" xfId="0" applyFont="1" applyBorder="1" applyAlignment="1">
      <alignment wrapText="1"/>
    </xf>
    <xf numFmtId="0" fontId="114" fillId="0" borderId="11" xfId="0" applyFont="1" applyFill="1" applyBorder="1" applyAlignment="1">
      <alignment horizontal="center" vertical="center"/>
    </xf>
    <xf numFmtId="0" fontId="133" fillId="0" borderId="0" xfId="0" applyFont="1" applyBorder="1"/>
    <xf numFmtId="0" fontId="139" fillId="0" borderId="0" xfId="0" applyFont="1" applyBorder="1"/>
    <xf numFmtId="0" fontId="122" fillId="0" borderId="62" xfId="0" applyFont="1" applyFill="1" applyBorder="1" applyAlignment="1">
      <alignment horizontal="left" vertical="center" wrapText="1"/>
    </xf>
    <xf numFmtId="0" fontId="122" fillId="0" borderId="0" xfId="0" applyFont="1" applyFill="1" applyBorder="1" applyAlignment="1">
      <alignment horizontal="left" vertical="center" wrapText="1"/>
    </xf>
    <xf numFmtId="0" fontId="15" fillId="0" borderId="11" xfId="0" applyFont="1" applyBorder="1" applyAlignment="1">
      <alignment horizontal="center" vertical="center"/>
    </xf>
    <xf numFmtId="0" fontId="142" fillId="0" borderId="11" xfId="0" applyFont="1" applyBorder="1" applyAlignment="1">
      <alignment horizontal="center" vertical="center"/>
    </xf>
    <xf numFmtId="0" fontId="143" fillId="0" borderId="11" xfId="0" applyFont="1" applyBorder="1" applyAlignment="1">
      <alignment horizontal="left" vertical="center" wrapText="1"/>
    </xf>
    <xf numFmtId="211" fontId="143" fillId="0" borderId="11" xfId="0" applyNumberFormat="1" applyFont="1" applyBorder="1" applyAlignment="1">
      <alignment horizontal="right" vertical="center" wrapText="1"/>
    </xf>
    <xf numFmtId="0" fontId="15" fillId="0" borderId="47" xfId="0" applyFont="1" applyBorder="1" applyAlignment="1">
      <alignment horizontal="center" vertical="center"/>
    </xf>
    <xf numFmtId="0" fontId="138" fillId="0" borderId="46" xfId="0" applyFont="1" applyFill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</cellXfs>
  <cellStyles count="33473">
    <cellStyle name="%" xfId="9"/>
    <cellStyle name="%0" xfId="10"/>
    <cellStyle name="%1" xfId="11"/>
    <cellStyle name="%2" xfId="12"/>
    <cellStyle name="_Arca Sgr - CE _ST" xfId="13"/>
    <cellStyle name="_Data" xfId="14"/>
    <cellStyle name="_Row1" xfId="15"/>
    <cellStyle name="_Row2" xfId="16"/>
    <cellStyle name="£ BP" xfId="17"/>
    <cellStyle name="¥ JY" xfId="18"/>
    <cellStyle name="=C:\WINDOWS\SYSTEM32\COMMAND.COM" xfId="19"/>
    <cellStyle name="•W€_laroux" xfId="20"/>
    <cellStyle name="0" xfId="21"/>
    <cellStyle name="0.0x" xfId="22"/>
    <cellStyle name="0.0x 10" xfId="23"/>
    <cellStyle name="0.0x 2" xfId="24"/>
    <cellStyle name="0.0x 2 2" xfId="25"/>
    <cellStyle name="0.0x 2 2 2" xfId="26"/>
    <cellStyle name="0.0x 2 2 2 2" xfId="27"/>
    <cellStyle name="0.0x 2 2 2 2 2" xfId="28"/>
    <cellStyle name="0.0x 2 2 2 2 3" xfId="29"/>
    <cellStyle name="0.0x 2 2 2 3" xfId="30"/>
    <cellStyle name="0.0x 2 2 2 4" xfId="31"/>
    <cellStyle name="0.0x 2 2 3" xfId="32"/>
    <cellStyle name="0.0x 2 2 3 2" xfId="33"/>
    <cellStyle name="0.0x 2 2 3 3" xfId="34"/>
    <cellStyle name="0.0x 2 2 4" xfId="35"/>
    <cellStyle name="0.0x 2 2 5" xfId="36"/>
    <cellStyle name="0.0x 2 3" xfId="37"/>
    <cellStyle name="0.0x 2 3 2" xfId="38"/>
    <cellStyle name="0.0x 2 3 2 2" xfId="39"/>
    <cellStyle name="0.0x 2 3 2 2 2" xfId="40"/>
    <cellStyle name="0.0x 2 3 2 2 3" xfId="41"/>
    <cellStyle name="0.0x 2 3 2 3" xfId="42"/>
    <cellStyle name="0.0x 2 3 2 4" xfId="43"/>
    <cellStyle name="0.0x 2 3 3" xfId="44"/>
    <cellStyle name="0.0x 2 3 3 2" xfId="45"/>
    <cellStyle name="0.0x 2 3 3 3" xfId="46"/>
    <cellStyle name="0.0x 2 3 4" xfId="47"/>
    <cellStyle name="0.0x 2 3 5" xfId="48"/>
    <cellStyle name="0.0x 2 4" xfId="49"/>
    <cellStyle name="0.0x 2 4 2" xfId="50"/>
    <cellStyle name="0.0x 2 4 2 2" xfId="51"/>
    <cellStyle name="0.0x 2 4 2 2 2" xfId="52"/>
    <cellStyle name="0.0x 2 4 2 2 3" xfId="53"/>
    <cellStyle name="0.0x 2 4 2 3" xfId="54"/>
    <cellStyle name="0.0x 2 4 2 4" xfId="55"/>
    <cellStyle name="0.0x 2 4 3" xfId="56"/>
    <cellStyle name="0.0x 2 4 3 2" xfId="57"/>
    <cellStyle name="0.0x 2 4 3 3" xfId="58"/>
    <cellStyle name="0.0x 2 4 4" xfId="59"/>
    <cellStyle name="0.0x 2 4 5" xfId="60"/>
    <cellStyle name="0.0x 2 5" xfId="61"/>
    <cellStyle name="0.0x 2 5 2" xfId="62"/>
    <cellStyle name="0.0x 2 5 2 2" xfId="63"/>
    <cellStyle name="0.0x 2 5 2 3" xfId="64"/>
    <cellStyle name="0.0x 2 5 3" xfId="65"/>
    <cellStyle name="0.0x 2 5 4" xfId="66"/>
    <cellStyle name="0.0x 2 6" xfId="67"/>
    <cellStyle name="0.0x 2 6 2" xfId="68"/>
    <cellStyle name="0.0x 2 6 3" xfId="69"/>
    <cellStyle name="0.0x 2 7" xfId="70"/>
    <cellStyle name="0.0x 2 8" xfId="71"/>
    <cellStyle name="0.0x 3" xfId="72"/>
    <cellStyle name="0.0x 3 2" xfId="73"/>
    <cellStyle name="0.0x 3 2 2" xfId="74"/>
    <cellStyle name="0.0x 3 2 2 2" xfId="75"/>
    <cellStyle name="0.0x 3 2 2 2 2" xfId="76"/>
    <cellStyle name="0.0x 3 2 2 2 3" xfId="77"/>
    <cellStyle name="0.0x 3 2 2 3" xfId="78"/>
    <cellStyle name="0.0x 3 2 2 4" xfId="79"/>
    <cellStyle name="0.0x 3 2 3" xfId="80"/>
    <cellStyle name="0.0x 3 2 3 2" xfId="81"/>
    <cellStyle name="0.0x 3 2 3 3" xfId="82"/>
    <cellStyle name="0.0x 3 2 4" xfId="83"/>
    <cellStyle name="0.0x 3 2 5" xfId="84"/>
    <cellStyle name="0.0x 3 3" xfId="85"/>
    <cellStyle name="0.0x 3 3 2" xfId="86"/>
    <cellStyle name="0.0x 3 3 2 2" xfId="87"/>
    <cellStyle name="0.0x 3 3 2 2 2" xfId="88"/>
    <cellStyle name="0.0x 3 3 2 2 3" xfId="89"/>
    <cellStyle name="0.0x 3 3 2 3" xfId="90"/>
    <cellStyle name="0.0x 3 3 2 4" xfId="91"/>
    <cellStyle name="0.0x 3 3 3" xfId="92"/>
    <cellStyle name="0.0x 3 3 3 2" xfId="93"/>
    <cellStyle name="0.0x 3 3 3 3" xfId="94"/>
    <cellStyle name="0.0x 3 3 4" xfId="95"/>
    <cellStyle name="0.0x 3 3 5" xfId="96"/>
    <cellStyle name="0.0x 3 4" xfId="97"/>
    <cellStyle name="0.0x 3 4 2" xfId="98"/>
    <cellStyle name="0.0x 3 4 2 2" xfId="99"/>
    <cellStyle name="0.0x 3 4 2 2 2" xfId="100"/>
    <cellStyle name="0.0x 3 4 2 2 3" xfId="101"/>
    <cellStyle name="0.0x 3 4 2 3" xfId="102"/>
    <cellStyle name="0.0x 3 4 2 4" xfId="103"/>
    <cellStyle name="0.0x 3 4 3" xfId="104"/>
    <cellStyle name="0.0x 3 4 3 2" xfId="105"/>
    <cellStyle name="0.0x 3 4 3 3" xfId="106"/>
    <cellStyle name="0.0x 3 4 4" xfId="107"/>
    <cellStyle name="0.0x 3 4 5" xfId="108"/>
    <cellStyle name="0.0x 3 5" xfId="109"/>
    <cellStyle name="0.0x 3 5 2" xfId="110"/>
    <cellStyle name="0.0x 3 5 2 2" xfId="111"/>
    <cellStyle name="0.0x 3 5 2 3" xfId="112"/>
    <cellStyle name="0.0x 3 5 3" xfId="113"/>
    <cellStyle name="0.0x 3 5 4" xfId="114"/>
    <cellStyle name="0.0x 3 6" xfId="115"/>
    <cellStyle name="0.0x 3 6 2" xfId="116"/>
    <cellStyle name="0.0x 3 6 3" xfId="117"/>
    <cellStyle name="0.0x 3 7" xfId="118"/>
    <cellStyle name="0.0x 3 8" xfId="119"/>
    <cellStyle name="0.0x 4" xfId="120"/>
    <cellStyle name="0.0x 4 2" xfId="121"/>
    <cellStyle name="0.0x 4 2 2" xfId="122"/>
    <cellStyle name="0.0x 4 2 2 2" xfId="123"/>
    <cellStyle name="0.0x 4 2 2 3" xfId="124"/>
    <cellStyle name="0.0x 4 2 3" xfId="125"/>
    <cellStyle name="0.0x 4 2 4" xfId="126"/>
    <cellStyle name="0.0x 4 3" xfId="127"/>
    <cellStyle name="0.0x 4 3 2" xfId="128"/>
    <cellStyle name="0.0x 4 3 3" xfId="129"/>
    <cellStyle name="0.0x 4 4" xfId="130"/>
    <cellStyle name="0.0x 4 5" xfId="131"/>
    <cellStyle name="0.0x 5" xfId="132"/>
    <cellStyle name="0.0x 5 2" xfId="133"/>
    <cellStyle name="0.0x 5 2 2" xfId="134"/>
    <cellStyle name="0.0x 5 2 2 2" xfId="135"/>
    <cellStyle name="0.0x 5 2 2 3" xfId="136"/>
    <cellStyle name="0.0x 5 2 3" xfId="137"/>
    <cellStyle name="0.0x 5 2 4" xfId="138"/>
    <cellStyle name="0.0x 5 3" xfId="139"/>
    <cellStyle name="0.0x 5 3 2" xfId="140"/>
    <cellStyle name="0.0x 5 3 3" xfId="141"/>
    <cellStyle name="0.0x 5 4" xfId="142"/>
    <cellStyle name="0.0x 5 5" xfId="143"/>
    <cellStyle name="0.0x 6" xfId="144"/>
    <cellStyle name="0.0x 6 2" xfId="145"/>
    <cellStyle name="0.0x 6 2 2" xfId="146"/>
    <cellStyle name="0.0x 6 2 2 2" xfId="147"/>
    <cellStyle name="0.0x 6 2 2 3" xfId="148"/>
    <cellStyle name="0.0x 6 2 3" xfId="149"/>
    <cellStyle name="0.0x 6 2 4" xfId="150"/>
    <cellStyle name="0.0x 6 3" xfId="151"/>
    <cellStyle name="0.0x 6 3 2" xfId="152"/>
    <cellStyle name="0.0x 6 3 3" xfId="153"/>
    <cellStyle name="0.0x 6 4" xfId="154"/>
    <cellStyle name="0.0x 6 5" xfId="155"/>
    <cellStyle name="0.0x 7" xfId="156"/>
    <cellStyle name="0.0x 7 2" xfId="157"/>
    <cellStyle name="0.0x 7 2 2" xfId="158"/>
    <cellStyle name="0.0x 7 2 3" xfId="159"/>
    <cellStyle name="0.0x 7 3" xfId="160"/>
    <cellStyle name="0.0x 7 4" xfId="161"/>
    <cellStyle name="0.0x 8" xfId="162"/>
    <cellStyle name="0.0x 8 2" xfId="163"/>
    <cellStyle name="0.0x 8 3" xfId="164"/>
    <cellStyle name="0.0x 9" xfId="165"/>
    <cellStyle name="20% - Accent1 2" xfId="166"/>
    <cellStyle name="20% - Accent2 2" xfId="167"/>
    <cellStyle name="20% - Accent3 2" xfId="168"/>
    <cellStyle name="20% - Accent4 2" xfId="169"/>
    <cellStyle name="20% - Accent5 2" xfId="170"/>
    <cellStyle name="20% - Accent6 2" xfId="171"/>
    <cellStyle name="20% - Colore 1 2" xfId="172"/>
    <cellStyle name="20% - Colore 1 2 2" xfId="173"/>
    <cellStyle name="20% - Colore 1 2 3" xfId="174"/>
    <cellStyle name="20% - Colore 2 2" xfId="175"/>
    <cellStyle name="20% - Colore 2 2 2" xfId="176"/>
    <cellStyle name="20% - Colore 2 2 3" xfId="177"/>
    <cellStyle name="20% - Colore 3 2" xfId="178"/>
    <cellStyle name="20% - Colore 3 2 2" xfId="179"/>
    <cellStyle name="20% - Colore 3 2 3" xfId="180"/>
    <cellStyle name="20% - Colore 4 2" xfId="181"/>
    <cellStyle name="20% - Colore 4 2 2" xfId="182"/>
    <cellStyle name="20% - Colore 4 2 3" xfId="183"/>
    <cellStyle name="20% - Colore 5 2" xfId="184"/>
    <cellStyle name="20% - Colore 5 2 2" xfId="185"/>
    <cellStyle name="20% - Colore 5 2 3" xfId="186"/>
    <cellStyle name="20% - Colore 6 2" xfId="187"/>
    <cellStyle name="20% - Colore 6 2 2" xfId="188"/>
    <cellStyle name="20% - Colore 6 2 3" xfId="189"/>
    <cellStyle name="40% - Accent1 2" xfId="190"/>
    <cellStyle name="40% - Accent2 2" xfId="191"/>
    <cellStyle name="40% - Accent3 2" xfId="192"/>
    <cellStyle name="40% - Accent4 2" xfId="193"/>
    <cellStyle name="40% - Accent5 2" xfId="194"/>
    <cellStyle name="40% - Accent6 2" xfId="195"/>
    <cellStyle name="40% - Colore 1 2" xfId="196"/>
    <cellStyle name="40% - Colore 1 2 2" xfId="197"/>
    <cellStyle name="40% - Colore 1 2 3" xfId="198"/>
    <cellStyle name="40% - Colore 2 2" xfId="199"/>
    <cellStyle name="40% - Colore 2 2 2" xfId="200"/>
    <cellStyle name="40% - Colore 2 2 3" xfId="201"/>
    <cellStyle name="40% - Colore 3 2" xfId="202"/>
    <cellStyle name="40% - Colore 3 2 2" xfId="203"/>
    <cellStyle name="40% - Colore 3 2 3" xfId="204"/>
    <cellStyle name="40% - Colore 4 2" xfId="205"/>
    <cellStyle name="40% - Colore 4 2 2" xfId="206"/>
    <cellStyle name="40% - Colore 4 2 3" xfId="207"/>
    <cellStyle name="40% - Colore 5 2" xfId="208"/>
    <cellStyle name="40% - Colore 5 2 2" xfId="209"/>
    <cellStyle name="40% - Colore 5 2 3" xfId="210"/>
    <cellStyle name="40% - Colore 6 2" xfId="211"/>
    <cellStyle name="40% - Colore 6 2 2" xfId="212"/>
    <cellStyle name="40% - Colore 6 2 3" xfId="213"/>
    <cellStyle name="60% - Accent1 2" xfId="214"/>
    <cellStyle name="60% - Accent2 2" xfId="215"/>
    <cellStyle name="60% - Accent3 2" xfId="216"/>
    <cellStyle name="60% - Accent4 2" xfId="217"/>
    <cellStyle name="60% - Accent5 2" xfId="218"/>
    <cellStyle name="60% - Accent6 2" xfId="219"/>
    <cellStyle name="60% - Colore 1 2" xfId="220"/>
    <cellStyle name="60% - Colore 1 2 2" xfId="221"/>
    <cellStyle name="60% - Colore 1 2 3" xfId="222"/>
    <cellStyle name="60% - Colore 2 2" xfId="223"/>
    <cellStyle name="60% - Colore 2 2 2" xfId="224"/>
    <cellStyle name="60% - Colore 2 2 3" xfId="225"/>
    <cellStyle name="60% - Colore 3 2" xfId="226"/>
    <cellStyle name="60% - Colore 3 2 2" xfId="227"/>
    <cellStyle name="60% - Colore 3 2 3" xfId="228"/>
    <cellStyle name="60% - Colore 4 2" xfId="229"/>
    <cellStyle name="60% - Colore 4 2 2" xfId="230"/>
    <cellStyle name="60% - Colore 4 2 3" xfId="231"/>
    <cellStyle name="60% - Colore 5 2" xfId="232"/>
    <cellStyle name="60% - Colore 5 2 2" xfId="233"/>
    <cellStyle name="60% - Colore 5 2 3" xfId="234"/>
    <cellStyle name="60% - Colore 6 2" xfId="235"/>
    <cellStyle name="60% - Colore 6 2 2" xfId="236"/>
    <cellStyle name="60% - Colore 6 2 3" xfId="237"/>
    <cellStyle name="Accent1 2" xfId="238"/>
    <cellStyle name="Accent1 3" xfId="239"/>
    <cellStyle name="Accent1 4" xfId="240"/>
    <cellStyle name="Accent2 2" xfId="241"/>
    <cellStyle name="Accent3 2" xfId="242"/>
    <cellStyle name="Accent4 2" xfId="243"/>
    <cellStyle name="Accent4 3" xfId="244"/>
    <cellStyle name="Accent5 2" xfId="245"/>
    <cellStyle name="Accent6 2" xfId="246"/>
    <cellStyle name="at" xfId="247"/>
    <cellStyle name="at 10" xfId="248"/>
    <cellStyle name="at 10 2" xfId="249"/>
    <cellStyle name="at 10 2 2" xfId="250"/>
    <cellStyle name="at 10 2 3" xfId="251"/>
    <cellStyle name="at 10 3" xfId="252"/>
    <cellStyle name="at 10 3 2" xfId="253"/>
    <cellStyle name="at 10 4" xfId="254"/>
    <cellStyle name="at 10 5" xfId="255"/>
    <cellStyle name="at 11" xfId="256"/>
    <cellStyle name="at 11 2" xfId="257"/>
    <cellStyle name="at 11 3" xfId="258"/>
    <cellStyle name="at 12" xfId="259"/>
    <cellStyle name="at 12 2" xfId="260"/>
    <cellStyle name="at 13" xfId="261"/>
    <cellStyle name="at 14" xfId="262"/>
    <cellStyle name="at 2" xfId="263"/>
    <cellStyle name="at 2 10" xfId="264"/>
    <cellStyle name="at 2 10 2" xfId="265"/>
    <cellStyle name="at 2 10 3" xfId="266"/>
    <cellStyle name="at 2 11" xfId="267"/>
    <cellStyle name="at 2 11 2" xfId="268"/>
    <cellStyle name="at 2 12" xfId="269"/>
    <cellStyle name="at 2 13" xfId="270"/>
    <cellStyle name="at 2 2" xfId="271"/>
    <cellStyle name="at 2 2 10" xfId="272"/>
    <cellStyle name="at 2 2 11" xfId="273"/>
    <cellStyle name="at 2 2 2" xfId="274"/>
    <cellStyle name="at 2 2 2 2" xfId="275"/>
    <cellStyle name="at 2 2 2 2 2" xfId="276"/>
    <cellStyle name="at 2 2 2 2 2 2" xfId="277"/>
    <cellStyle name="at 2 2 2 2 2 2 2" xfId="278"/>
    <cellStyle name="at 2 2 2 2 2 2 2 2" xfId="279"/>
    <cellStyle name="at 2 2 2 2 2 2 2 3" xfId="280"/>
    <cellStyle name="at 2 2 2 2 2 2 3" xfId="281"/>
    <cellStyle name="at 2 2 2 2 2 2 3 2" xfId="282"/>
    <cellStyle name="at 2 2 2 2 2 2 4" xfId="283"/>
    <cellStyle name="at 2 2 2 2 2 2 5" xfId="284"/>
    <cellStyle name="at 2 2 2 2 2 3" xfId="285"/>
    <cellStyle name="at 2 2 2 2 2 3 2" xfId="286"/>
    <cellStyle name="at 2 2 2 2 2 3 3" xfId="287"/>
    <cellStyle name="at 2 2 2 2 2 4" xfId="288"/>
    <cellStyle name="at 2 2 2 2 2 4 2" xfId="289"/>
    <cellStyle name="at 2 2 2 2 2 5" xfId="290"/>
    <cellStyle name="at 2 2 2 2 2 6" xfId="291"/>
    <cellStyle name="at 2 2 2 2 3" xfId="292"/>
    <cellStyle name="at 2 2 2 2 3 2" xfId="293"/>
    <cellStyle name="at 2 2 2 2 3 2 2" xfId="294"/>
    <cellStyle name="at 2 2 2 2 3 2 2 2" xfId="295"/>
    <cellStyle name="at 2 2 2 2 3 2 2 3" xfId="296"/>
    <cellStyle name="at 2 2 2 2 3 2 3" xfId="297"/>
    <cellStyle name="at 2 2 2 2 3 2 3 2" xfId="298"/>
    <cellStyle name="at 2 2 2 2 3 2 4" xfId="299"/>
    <cellStyle name="at 2 2 2 2 3 2 5" xfId="300"/>
    <cellStyle name="at 2 2 2 2 3 3" xfId="301"/>
    <cellStyle name="at 2 2 2 2 3 3 2" xfId="302"/>
    <cellStyle name="at 2 2 2 2 3 3 3" xfId="303"/>
    <cellStyle name="at 2 2 2 2 3 4" xfId="304"/>
    <cellStyle name="at 2 2 2 2 3 4 2" xfId="305"/>
    <cellStyle name="at 2 2 2 2 3 5" xfId="306"/>
    <cellStyle name="at 2 2 2 2 3 6" xfId="307"/>
    <cellStyle name="at 2 2 2 2 4" xfId="308"/>
    <cellStyle name="at 2 2 2 2 4 2" xfId="309"/>
    <cellStyle name="at 2 2 2 3" xfId="310"/>
    <cellStyle name="at 2 2 2 3 2" xfId="311"/>
    <cellStyle name="at 2 2 2 3 2 2" xfId="312"/>
    <cellStyle name="at 2 2 2 3 2 2 2" xfId="313"/>
    <cellStyle name="at 2 2 2 3 2 2 3" xfId="314"/>
    <cellStyle name="at 2 2 2 3 2 3" xfId="315"/>
    <cellStyle name="at 2 2 2 3 2 3 2" xfId="316"/>
    <cellStyle name="at 2 2 2 3 2 4" xfId="317"/>
    <cellStyle name="at 2 2 2 3 2 5" xfId="318"/>
    <cellStyle name="at 2 2 2 3 3" xfId="319"/>
    <cellStyle name="at 2 2 2 3 3 2" xfId="320"/>
    <cellStyle name="at 2 2 2 3 3 3" xfId="321"/>
    <cellStyle name="at 2 2 2 3 4" xfId="322"/>
    <cellStyle name="at 2 2 2 3 4 2" xfId="323"/>
    <cellStyle name="at 2 2 2 3 5" xfId="324"/>
    <cellStyle name="at 2 2 2 3 6" xfId="325"/>
    <cellStyle name="at 2 2 2 4" xfId="326"/>
    <cellStyle name="at 2 2 2 4 2" xfId="327"/>
    <cellStyle name="at 2 2 2 4 2 2" xfId="328"/>
    <cellStyle name="at 2 2 2 4 2 3" xfId="329"/>
    <cellStyle name="at 2 2 2 4 3" xfId="330"/>
    <cellStyle name="at 2 2 2 4 3 2" xfId="331"/>
    <cellStyle name="at 2 2 2 4 4" xfId="332"/>
    <cellStyle name="at 2 2 2 4 5" xfId="333"/>
    <cellStyle name="at 2 2 2 5" xfId="334"/>
    <cellStyle name="at 2 2 2 5 2" xfId="335"/>
    <cellStyle name="at 2 2 2 5 3" xfId="336"/>
    <cellStyle name="at 2 2 2 6" xfId="337"/>
    <cellStyle name="at 2 2 2 6 2" xfId="338"/>
    <cellStyle name="at 2 2 2 7" xfId="339"/>
    <cellStyle name="at 2 2 2 8" xfId="340"/>
    <cellStyle name="at 2 2 3" xfId="341"/>
    <cellStyle name="at 2 2 3 2" xfId="342"/>
    <cellStyle name="at 2 2 3 2 2" xfId="343"/>
    <cellStyle name="at 2 2 3 2 2 2" xfId="344"/>
    <cellStyle name="at 2 2 3 2 2 2 2" xfId="345"/>
    <cellStyle name="at 2 2 3 2 2 2 2 2" xfId="346"/>
    <cellStyle name="at 2 2 3 2 2 2 2 3" xfId="347"/>
    <cellStyle name="at 2 2 3 2 2 2 3" xfId="348"/>
    <cellStyle name="at 2 2 3 2 2 2 3 2" xfId="349"/>
    <cellStyle name="at 2 2 3 2 2 2 4" xfId="350"/>
    <cellStyle name="at 2 2 3 2 2 2 5" xfId="351"/>
    <cellStyle name="at 2 2 3 2 2 3" xfId="352"/>
    <cellStyle name="at 2 2 3 2 2 3 2" xfId="353"/>
    <cellStyle name="at 2 2 3 2 2 3 3" xfId="354"/>
    <cellStyle name="at 2 2 3 2 2 4" xfId="355"/>
    <cellStyle name="at 2 2 3 2 2 4 2" xfId="356"/>
    <cellStyle name="at 2 2 3 2 2 5" xfId="357"/>
    <cellStyle name="at 2 2 3 2 2 6" xfId="358"/>
    <cellStyle name="at 2 2 3 2 3" xfId="359"/>
    <cellStyle name="at 2 2 3 2 3 2" xfId="360"/>
    <cellStyle name="at 2 2 3 2 3 2 2" xfId="361"/>
    <cellStyle name="at 2 2 3 2 3 2 2 2" xfId="362"/>
    <cellStyle name="at 2 2 3 2 3 2 2 3" xfId="363"/>
    <cellStyle name="at 2 2 3 2 3 2 3" xfId="364"/>
    <cellStyle name="at 2 2 3 2 3 2 3 2" xfId="365"/>
    <cellStyle name="at 2 2 3 2 3 2 4" xfId="366"/>
    <cellStyle name="at 2 2 3 2 3 2 5" xfId="367"/>
    <cellStyle name="at 2 2 3 2 3 3" xfId="368"/>
    <cellStyle name="at 2 2 3 2 3 3 2" xfId="369"/>
    <cellStyle name="at 2 2 3 2 3 3 3" xfId="370"/>
    <cellStyle name="at 2 2 3 2 3 4" xfId="371"/>
    <cellStyle name="at 2 2 3 2 3 4 2" xfId="372"/>
    <cellStyle name="at 2 2 3 2 3 5" xfId="373"/>
    <cellStyle name="at 2 2 3 2 3 6" xfId="374"/>
    <cellStyle name="at 2 2 3 2 4" xfId="375"/>
    <cellStyle name="at 2 2 3 2 4 2" xfId="376"/>
    <cellStyle name="at 2 2 3 3" xfId="377"/>
    <cellStyle name="at 2 2 3 3 2" xfId="378"/>
    <cellStyle name="at 2 2 3 3 2 2" xfId="379"/>
    <cellStyle name="at 2 2 3 3 2 2 2" xfId="380"/>
    <cellStyle name="at 2 2 3 3 2 2 3" xfId="381"/>
    <cellStyle name="at 2 2 3 3 2 3" xfId="382"/>
    <cellStyle name="at 2 2 3 3 2 3 2" xfId="383"/>
    <cellStyle name="at 2 2 3 3 2 4" xfId="384"/>
    <cellStyle name="at 2 2 3 3 2 5" xfId="385"/>
    <cellStyle name="at 2 2 3 3 3" xfId="386"/>
    <cellStyle name="at 2 2 3 3 3 2" xfId="387"/>
    <cellStyle name="at 2 2 3 3 3 3" xfId="388"/>
    <cellStyle name="at 2 2 3 3 4" xfId="389"/>
    <cellStyle name="at 2 2 3 3 4 2" xfId="390"/>
    <cellStyle name="at 2 2 3 3 5" xfId="391"/>
    <cellStyle name="at 2 2 3 3 6" xfId="392"/>
    <cellStyle name="at 2 2 3 4" xfId="393"/>
    <cellStyle name="at 2 2 3 4 2" xfId="394"/>
    <cellStyle name="at 2 2 3 4 2 2" xfId="395"/>
    <cellStyle name="at 2 2 3 4 2 3" xfId="396"/>
    <cellStyle name="at 2 2 3 4 3" xfId="397"/>
    <cellStyle name="at 2 2 3 4 3 2" xfId="398"/>
    <cellStyle name="at 2 2 3 4 4" xfId="399"/>
    <cellStyle name="at 2 2 3 4 5" xfId="400"/>
    <cellStyle name="at 2 2 3 5" xfId="401"/>
    <cellStyle name="at 2 2 3 5 2" xfId="402"/>
    <cellStyle name="at 2 2 3 5 3" xfId="403"/>
    <cellStyle name="at 2 2 3 6" xfId="404"/>
    <cellStyle name="at 2 2 3 6 2" xfId="405"/>
    <cellStyle name="at 2 2 3 7" xfId="406"/>
    <cellStyle name="at 2 2 3 8" xfId="407"/>
    <cellStyle name="at 2 2 4" xfId="408"/>
    <cellStyle name="at 2 2 4 2" xfId="409"/>
    <cellStyle name="at 2 2 4 2 2" xfId="410"/>
    <cellStyle name="at 2 2 4 2 2 2" xfId="411"/>
    <cellStyle name="at 2 2 4 2 2 2 2" xfId="412"/>
    <cellStyle name="at 2 2 4 2 2 2 2 2" xfId="413"/>
    <cellStyle name="at 2 2 4 2 2 2 2 3" xfId="414"/>
    <cellStyle name="at 2 2 4 2 2 2 3" xfId="415"/>
    <cellStyle name="at 2 2 4 2 2 2 3 2" xfId="416"/>
    <cellStyle name="at 2 2 4 2 2 2 4" xfId="417"/>
    <cellStyle name="at 2 2 4 2 2 2 5" xfId="418"/>
    <cellStyle name="at 2 2 4 2 2 3" xfId="419"/>
    <cellStyle name="at 2 2 4 2 2 3 2" xfId="420"/>
    <cellStyle name="at 2 2 4 2 2 3 3" xfId="421"/>
    <cellStyle name="at 2 2 4 2 2 4" xfId="422"/>
    <cellStyle name="at 2 2 4 2 2 4 2" xfId="423"/>
    <cellStyle name="at 2 2 4 2 2 5" xfId="424"/>
    <cellStyle name="at 2 2 4 2 2 6" xfId="425"/>
    <cellStyle name="at 2 2 4 2 3" xfId="426"/>
    <cellStyle name="at 2 2 4 2 3 2" xfId="427"/>
    <cellStyle name="at 2 2 4 2 3 2 2" xfId="428"/>
    <cellStyle name="at 2 2 4 2 3 2 2 2" xfId="429"/>
    <cellStyle name="at 2 2 4 2 3 2 2 3" xfId="430"/>
    <cellStyle name="at 2 2 4 2 3 2 3" xfId="431"/>
    <cellStyle name="at 2 2 4 2 3 2 3 2" xfId="432"/>
    <cellStyle name="at 2 2 4 2 3 2 4" xfId="433"/>
    <cellStyle name="at 2 2 4 2 3 2 5" xfId="434"/>
    <cellStyle name="at 2 2 4 2 3 3" xfId="435"/>
    <cellStyle name="at 2 2 4 2 3 3 2" xfId="436"/>
    <cellStyle name="at 2 2 4 2 3 3 3" xfId="437"/>
    <cellStyle name="at 2 2 4 2 3 4" xfId="438"/>
    <cellStyle name="at 2 2 4 2 3 4 2" xfId="439"/>
    <cellStyle name="at 2 2 4 2 3 5" xfId="440"/>
    <cellStyle name="at 2 2 4 2 3 6" xfId="441"/>
    <cellStyle name="at 2 2 4 2 4" xfId="442"/>
    <cellStyle name="at 2 2 4 2 4 2" xfId="443"/>
    <cellStyle name="at 2 2 4 3" xfId="444"/>
    <cellStyle name="at 2 2 4 3 2" xfId="445"/>
    <cellStyle name="at 2 2 4 3 2 2" xfId="446"/>
    <cellStyle name="at 2 2 4 3 2 2 2" xfId="447"/>
    <cellStyle name="at 2 2 4 3 2 2 3" xfId="448"/>
    <cellStyle name="at 2 2 4 3 2 3" xfId="449"/>
    <cellStyle name="at 2 2 4 3 2 3 2" xfId="450"/>
    <cellStyle name="at 2 2 4 3 2 4" xfId="451"/>
    <cellStyle name="at 2 2 4 3 2 5" xfId="452"/>
    <cellStyle name="at 2 2 4 3 3" xfId="453"/>
    <cellStyle name="at 2 2 4 3 3 2" xfId="454"/>
    <cellStyle name="at 2 2 4 3 3 3" xfId="455"/>
    <cellStyle name="at 2 2 4 3 4" xfId="456"/>
    <cellStyle name="at 2 2 4 3 4 2" xfId="457"/>
    <cellStyle name="at 2 2 4 3 5" xfId="458"/>
    <cellStyle name="at 2 2 4 3 6" xfId="459"/>
    <cellStyle name="at 2 2 4 4" xfId="460"/>
    <cellStyle name="at 2 2 4 4 2" xfId="461"/>
    <cellStyle name="at 2 2 4 4 2 2" xfId="462"/>
    <cellStyle name="at 2 2 4 4 2 3" xfId="463"/>
    <cellStyle name="at 2 2 4 4 3" xfId="464"/>
    <cellStyle name="at 2 2 4 4 3 2" xfId="465"/>
    <cellStyle name="at 2 2 4 4 4" xfId="466"/>
    <cellStyle name="at 2 2 4 4 5" xfId="467"/>
    <cellStyle name="at 2 2 4 5" xfId="468"/>
    <cellStyle name="at 2 2 4 5 2" xfId="469"/>
    <cellStyle name="at 2 2 4 5 3" xfId="470"/>
    <cellStyle name="at 2 2 4 6" xfId="471"/>
    <cellStyle name="at 2 2 4 6 2" xfId="472"/>
    <cellStyle name="at 2 2 4 7" xfId="473"/>
    <cellStyle name="at 2 2 4 8" xfId="474"/>
    <cellStyle name="at 2 2 5" xfId="475"/>
    <cellStyle name="at 2 2 5 2" xfId="476"/>
    <cellStyle name="at 2 2 5 2 2" xfId="477"/>
    <cellStyle name="at 2 2 5 2 2 2" xfId="478"/>
    <cellStyle name="at 2 2 5 2 2 2 2" xfId="479"/>
    <cellStyle name="at 2 2 5 2 2 2 3" xfId="480"/>
    <cellStyle name="at 2 2 5 2 2 3" xfId="481"/>
    <cellStyle name="at 2 2 5 2 2 3 2" xfId="482"/>
    <cellStyle name="at 2 2 5 2 2 4" xfId="483"/>
    <cellStyle name="at 2 2 5 2 2 5" xfId="484"/>
    <cellStyle name="at 2 2 5 2 3" xfId="485"/>
    <cellStyle name="at 2 2 5 2 3 2" xfId="486"/>
    <cellStyle name="at 2 2 5 2 3 3" xfId="487"/>
    <cellStyle name="at 2 2 5 2 4" xfId="488"/>
    <cellStyle name="at 2 2 5 2 4 2" xfId="489"/>
    <cellStyle name="at 2 2 5 2 5" xfId="490"/>
    <cellStyle name="at 2 2 5 2 6" xfId="491"/>
    <cellStyle name="at 2 2 5 3" xfId="492"/>
    <cellStyle name="at 2 2 5 3 2" xfId="493"/>
    <cellStyle name="at 2 2 5 3 2 2" xfId="494"/>
    <cellStyle name="at 2 2 5 3 2 2 2" xfId="495"/>
    <cellStyle name="at 2 2 5 3 2 2 3" xfId="496"/>
    <cellStyle name="at 2 2 5 3 2 3" xfId="497"/>
    <cellStyle name="at 2 2 5 3 2 3 2" xfId="498"/>
    <cellStyle name="at 2 2 5 3 2 4" xfId="499"/>
    <cellStyle name="at 2 2 5 3 2 5" xfId="500"/>
    <cellStyle name="at 2 2 5 3 3" xfId="501"/>
    <cellStyle name="at 2 2 5 3 3 2" xfId="502"/>
    <cellStyle name="at 2 2 5 3 3 3" xfId="503"/>
    <cellStyle name="at 2 2 5 3 4" xfId="504"/>
    <cellStyle name="at 2 2 5 3 4 2" xfId="505"/>
    <cellStyle name="at 2 2 5 3 5" xfId="506"/>
    <cellStyle name="at 2 2 5 3 6" xfId="507"/>
    <cellStyle name="at 2 2 5 4" xfId="508"/>
    <cellStyle name="at 2 2 5 4 2" xfId="509"/>
    <cellStyle name="at 2 2 6" xfId="510"/>
    <cellStyle name="at 2 2 6 2" xfId="511"/>
    <cellStyle name="at 2 2 6 2 2" xfId="512"/>
    <cellStyle name="at 2 2 6 2 2 2" xfId="513"/>
    <cellStyle name="at 2 2 6 2 2 3" xfId="514"/>
    <cellStyle name="at 2 2 6 2 3" xfId="515"/>
    <cellStyle name="at 2 2 6 2 3 2" xfId="516"/>
    <cellStyle name="at 2 2 6 2 4" xfId="517"/>
    <cellStyle name="at 2 2 6 2 5" xfId="518"/>
    <cellStyle name="at 2 2 6 3" xfId="519"/>
    <cellStyle name="at 2 2 6 3 2" xfId="520"/>
    <cellStyle name="at 2 2 6 3 3" xfId="521"/>
    <cellStyle name="at 2 2 6 4" xfId="522"/>
    <cellStyle name="at 2 2 6 4 2" xfId="523"/>
    <cellStyle name="at 2 2 6 5" xfId="524"/>
    <cellStyle name="at 2 2 6 6" xfId="525"/>
    <cellStyle name="at 2 2 7" xfId="526"/>
    <cellStyle name="at 2 2 7 2" xfId="527"/>
    <cellStyle name="at 2 2 7 2 2" xfId="528"/>
    <cellStyle name="at 2 2 7 2 3" xfId="529"/>
    <cellStyle name="at 2 2 7 3" xfId="530"/>
    <cellStyle name="at 2 2 7 3 2" xfId="531"/>
    <cellStyle name="at 2 2 7 4" xfId="532"/>
    <cellStyle name="at 2 2 7 5" xfId="533"/>
    <cellStyle name="at 2 2 8" xfId="534"/>
    <cellStyle name="at 2 2 8 2" xfId="535"/>
    <cellStyle name="at 2 2 8 3" xfId="536"/>
    <cellStyle name="at 2 2 9" xfId="537"/>
    <cellStyle name="at 2 2 9 2" xfId="538"/>
    <cellStyle name="at 2 3" xfId="539"/>
    <cellStyle name="at 2 3 10" xfId="540"/>
    <cellStyle name="at 2 3 11" xfId="541"/>
    <cellStyle name="at 2 3 2" xfId="542"/>
    <cellStyle name="at 2 3 2 2" xfId="543"/>
    <cellStyle name="at 2 3 2 2 2" xfId="544"/>
    <cellStyle name="at 2 3 2 2 2 2" xfId="545"/>
    <cellStyle name="at 2 3 2 2 2 2 2" xfId="546"/>
    <cellStyle name="at 2 3 2 2 2 2 2 2" xfId="547"/>
    <cellStyle name="at 2 3 2 2 2 2 2 3" xfId="548"/>
    <cellStyle name="at 2 3 2 2 2 2 3" xfId="549"/>
    <cellStyle name="at 2 3 2 2 2 2 3 2" xfId="550"/>
    <cellStyle name="at 2 3 2 2 2 2 4" xfId="551"/>
    <cellStyle name="at 2 3 2 2 2 2 5" xfId="552"/>
    <cellStyle name="at 2 3 2 2 2 3" xfId="553"/>
    <cellStyle name="at 2 3 2 2 2 3 2" xfId="554"/>
    <cellStyle name="at 2 3 2 2 2 3 3" xfId="555"/>
    <cellStyle name="at 2 3 2 2 2 4" xfId="556"/>
    <cellStyle name="at 2 3 2 2 2 4 2" xfId="557"/>
    <cellStyle name="at 2 3 2 2 2 5" xfId="558"/>
    <cellStyle name="at 2 3 2 2 2 6" xfId="559"/>
    <cellStyle name="at 2 3 2 2 3" xfId="560"/>
    <cellStyle name="at 2 3 2 2 3 2" xfId="561"/>
    <cellStyle name="at 2 3 2 2 3 2 2" xfId="562"/>
    <cellStyle name="at 2 3 2 2 3 2 2 2" xfId="563"/>
    <cellStyle name="at 2 3 2 2 3 2 2 3" xfId="564"/>
    <cellStyle name="at 2 3 2 2 3 2 3" xfId="565"/>
    <cellStyle name="at 2 3 2 2 3 2 3 2" xfId="566"/>
    <cellStyle name="at 2 3 2 2 3 2 4" xfId="567"/>
    <cellStyle name="at 2 3 2 2 3 2 5" xfId="568"/>
    <cellStyle name="at 2 3 2 2 3 3" xfId="569"/>
    <cellStyle name="at 2 3 2 2 3 3 2" xfId="570"/>
    <cellStyle name="at 2 3 2 2 3 3 3" xfId="571"/>
    <cellStyle name="at 2 3 2 2 3 4" xfId="572"/>
    <cellStyle name="at 2 3 2 2 3 4 2" xfId="573"/>
    <cellStyle name="at 2 3 2 2 3 5" xfId="574"/>
    <cellStyle name="at 2 3 2 2 3 6" xfId="575"/>
    <cellStyle name="at 2 3 2 2 4" xfId="576"/>
    <cellStyle name="at 2 3 2 2 4 2" xfId="577"/>
    <cellStyle name="at 2 3 2 3" xfId="578"/>
    <cellStyle name="at 2 3 2 3 2" xfId="579"/>
    <cellStyle name="at 2 3 2 3 2 2" xfId="580"/>
    <cellStyle name="at 2 3 2 3 2 2 2" xfId="581"/>
    <cellStyle name="at 2 3 2 3 2 2 3" xfId="582"/>
    <cellStyle name="at 2 3 2 3 2 3" xfId="583"/>
    <cellStyle name="at 2 3 2 3 2 3 2" xfId="584"/>
    <cellStyle name="at 2 3 2 3 2 4" xfId="585"/>
    <cellStyle name="at 2 3 2 3 2 5" xfId="586"/>
    <cellStyle name="at 2 3 2 3 3" xfId="587"/>
    <cellStyle name="at 2 3 2 3 3 2" xfId="588"/>
    <cellStyle name="at 2 3 2 3 3 3" xfId="589"/>
    <cellStyle name="at 2 3 2 3 4" xfId="590"/>
    <cellStyle name="at 2 3 2 3 4 2" xfId="591"/>
    <cellStyle name="at 2 3 2 3 5" xfId="592"/>
    <cellStyle name="at 2 3 2 3 6" xfId="593"/>
    <cellStyle name="at 2 3 2 4" xfId="594"/>
    <cellStyle name="at 2 3 2 4 2" xfId="595"/>
    <cellStyle name="at 2 3 2 4 2 2" xfId="596"/>
    <cellStyle name="at 2 3 2 4 2 3" xfId="597"/>
    <cellStyle name="at 2 3 2 4 3" xfId="598"/>
    <cellStyle name="at 2 3 2 4 3 2" xfId="599"/>
    <cellStyle name="at 2 3 2 4 4" xfId="600"/>
    <cellStyle name="at 2 3 2 4 5" xfId="601"/>
    <cellStyle name="at 2 3 2 5" xfId="602"/>
    <cellStyle name="at 2 3 2 5 2" xfId="603"/>
    <cellStyle name="at 2 3 2 5 3" xfId="604"/>
    <cellStyle name="at 2 3 2 6" xfId="605"/>
    <cellStyle name="at 2 3 2 6 2" xfId="606"/>
    <cellStyle name="at 2 3 2 7" xfId="607"/>
    <cellStyle name="at 2 3 2 8" xfId="608"/>
    <cellStyle name="at 2 3 3" xfId="609"/>
    <cellStyle name="at 2 3 3 2" xfId="610"/>
    <cellStyle name="at 2 3 3 2 2" xfId="611"/>
    <cellStyle name="at 2 3 3 2 2 2" xfId="612"/>
    <cellStyle name="at 2 3 3 2 2 2 2" xfId="613"/>
    <cellStyle name="at 2 3 3 2 2 2 2 2" xfId="614"/>
    <cellStyle name="at 2 3 3 2 2 2 2 3" xfId="615"/>
    <cellStyle name="at 2 3 3 2 2 2 3" xfId="616"/>
    <cellStyle name="at 2 3 3 2 2 2 3 2" xfId="617"/>
    <cellStyle name="at 2 3 3 2 2 2 4" xfId="618"/>
    <cellStyle name="at 2 3 3 2 2 2 5" xfId="619"/>
    <cellStyle name="at 2 3 3 2 2 3" xfId="620"/>
    <cellStyle name="at 2 3 3 2 2 3 2" xfId="621"/>
    <cellStyle name="at 2 3 3 2 2 3 3" xfId="622"/>
    <cellStyle name="at 2 3 3 2 2 4" xfId="623"/>
    <cellStyle name="at 2 3 3 2 2 4 2" xfId="624"/>
    <cellStyle name="at 2 3 3 2 2 5" xfId="625"/>
    <cellStyle name="at 2 3 3 2 2 6" xfId="626"/>
    <cellStyle name="at 2 3 3 2 3" xfId="627"/>
    <cellStyle name="at 2 3 3 2 3 2" xfId="628"/>
    <cellStyle name="at 2 3 3 2 3 2 2" xfId="629"/>
    <cellStyle name="at 2 3 3 2 3 2 2 2" xfId="630"/>
    <cellStyle name="at 2 3 3 2 3 2 2 3" xfId="631"/>
    <cellStyle name="at 2 3 3 2 3 2 3" xfId="632"/>
    <cellStyle name="at 2 3 3 2 3 2 3 2" xfId="633"/>
    <cellStyle name="at 2 3 3 2 3 2 4" xfId="634"/>
    <cellStyle name="at 2 3 3 2 3 2 5" xfId="635"/>
    <cellStyle name="at 2 3 3 2 3 3" xfId="636"/>
    <cellStyle name="at 2 3 3 2 3 3 2" xfId="637"/>
    <cellStyle name="at 2 3 3 2 3 3 3" xfId="638"/>
    <cellStyle name="at 2 3 3 2 3 4" xfId="639"/>
    <cellStyle name="at 2 3 3 2 3 4 2" xfId="640"/>
    <cellStyle name="at 2 3 3 2 3 5" xfId="641"/>
    <cellStyle name="at 2 3 3 2 3 6" xfId="642"/>
    <cellStyle name="at 2 3 3 2 4" xfId="643"/>
    <cellStyle name="at 2 3 3 2 4 2" xfId="644"/>
    <cellStyle name="at 2 3 3 3" xfId="645"/>
    <cellStyle name="at 2 3 3 3 2" xfId="646"/>
    <cellStyle name="at 2 3 3 3 2 2" xfId="647"/>
    <cellStyle name="at 2 3 3 3 2 2 2" xfId="648"/>
    <cellStyle name="at 2 3 3 3 2 2 3" xfId="649"/>
    <cellStyle name="at 2 3 3 3 2 3" xfId="650"/>
    <cellStyle name="at 2 3 3 3 2 3 2" xfId="651"/>
    <cellStyle name="at 2 3 3 3 2 4" xfId="652"/>
    <cellStyle name="at 2 3 3 3 2 5" xfId="653"/>
    <cellStyle name="at 2 3 3 3 3" xfId="654"/>
    <cellStyle name="at 2 3 3 3 3 2" xfId="655"/>
    <cellStyle name="at 2 3 3 3 3 3" xfId="656"/>
    <cellStyle name="at 2 3 3 3 4" xfId="657"/>
    <cellStyle name="at 2 3 3 3 4 2" xfId="658"/>
    <cellStyle name="at 2 3 3 3 5" xfId="659"/>
    <cellStyle name="at 2 3 3 3 6" xfId="660"/>
    <cellStyle name="at 2 3 3 4" xfId="661"/>
    <cellStyle name="at 2 3 3 4 2" xfId="662"/>
    <cellStyle name="at 2 3 3 4 2 2" xfId="663"/>
    <cellStyle name="at 2 3 3 4 2 3" xfId="664"/>
    <cellStyle name="at 2 3 3 4 3" xfId="665"/>
    <cellStyle name="at 2 3 3 4 3 2" xfId="666"/>
    <cellStyle name="at 2 3 3 4 4" xfId="667"/>
    <cellStyle name="at 2 3 3 4 5" xfId="668"/>
    <cellStyle name="at 2 3 3 5" xfId="669"/>
    <cellStyle name="at 2 3 3 5 2" xfId="670"/>
    <cellStyle name="at 2 3 3 5 3" xfId="671"/>
    <cellStyle name="at 2 3 3 6" xfId="672"/>
    <cellStyle name="at 2 3 3 6 2" xfId="673"/>
    <cellStyle name="at 2 3 3 7" xfId="674"/>
    <cellStyle name="at 2 3 3 8" xfId="675"/>
    <cellStyle name="at 2 3 4" xfId="676"/>
    <cellStyle name="at 2 3 4 2" xfId="677"/>
    <cellStyle name="at 2 3 4 2 2" xfId="678"/>
    <cellStyle name="at 2 3 4 2 2 2" xfId="679"/>
    <cellStyle name="at 2 3 4 2 2 2 2" xfId="680"/>
    <cellStyle name="at 2 3 4 2 2 2 2 2" xfId="681"/>
    <cellStyle name="at 2 3 4 2 2 2 2 3" xfId="682"/>
    <cellStyle name="at 2 3 4 2 2 2 3" xfId="683"/>
    <cellStyle name="at 2 3 4 2 2 2 3 2" xfId="684"/>
    <cellStyle name="at 2 3 4 2 2 2 4" xfId="685"/>
    <cellStyle name="at 2 3 4 2 2 2 5" xfId="686"/>
    <cellStyle name="at 2 3 4 2 2 3" xfId="687"/>
    <cellStyle name="at 2 3 4 2 2 3 2" xfId="688"/>
    <cellStyle name="at 2 3 4 2 2 3 3" xfId="689"/>
    <cellStyle name="at 2 3 4 2 2 4" xfId="690"/>
    <cellStyle name="at 2 3 4 2 2 4 2" xfId="691"/>
    <cellStyle name="at 2 3 4 2 2 5" xfId="692"/>
    <cellStyle name="at 2 3 4 2 2 6" xfId="693"/>
    <cellStyle name="at 2 3 4 2 3" xfId="694"/>
    <cellStyle name="at 2 3 4 2 3 2" xfId="695"/>
    <cellStyle name="at 2 3 4 2 3 2 2" xfId="696"/>
    <cellStyle name="at 2 3 4 2 3 2 2 2" xfId="697"/>
    <cellStyle name="at 2 3 4 2 3 2 2 3" xfId="698"/>
    <cellStyle name="at 2 3 4 2 3 2 3" xfId="699"/>
    <cellStyle name="at 2 3 4 2 3 2 3 2" xfId="700"/>
    <cellStyle name="at 2 3 4 2 3 2 4" xfId="701"/>
    <cellStyle name="at 2 3 4 2 3 2 5" xfId="702"/>
    <cellStyle name="at 2 3 4 2 3 3" xfId="703"/>
    <cellStyle name="at 2 3 4 2 3 3 2" xfId="704"/>
    <cellStyle name="at 2 3 4 2 3 3 3" xfId="705"/>
    <cellStyle name="at 2 3 4 2 3 4" xfId="706"/>
    <cellStyle name="at 2 3 4 2 3 4 2" xfId="707"/>
    <cellStyle name="at 2 3 4 2 3 5" xfId="708"/>
    <cellStyle name="at 2 3 4 2 3 6" xfId="709"/>
    <cellStyle name="at 2 3 4 2 4" xfId="710"/>
    <cellStyle name="at 2 3 4 2 4 2" xfId="711"/>
    <cellStyle name="at 2 3 4 3" xfId="712"/>
    <cellStyle name="at 2 3 4 3 2" xfId="713"/>
    <cellStyle name="at 2 3 4 3 2 2" xfId="714"/>
    <cellStyle name="at 2 3 4 3 2 2 2" xfId="715"/>
    <cellStyle name="at 2 3 4 3 2 2 3" xfId="716"/>
    <cellStyle name="at 2 3 4 3 2 3" xfId="717"/>
    <cellStyle name="at 2 3 4 3 2 3 2" xfId="718"/>
    <cellStyle name="at 2 3 4 3 2 4" xfId="719"/>
    <cellStyle name="at 2 3 4 3 2 5" xfId="720"/>
    <cellStyle name="at 2 3 4 3 3" xfId="721"/>
    <cellStyle name="at 2 3 4 3 3 2" xfId="722"/>
    <cellStyle name="at 2 3 4 3 3 3" xfId="723"/>
    <cellStyle name="at 2 3 4 3 4" xfId="724"/>
    <cellStyle name="at 2 3 4 3 4 2" xfId="725"/>
    <cellStyle name="at 2 3 4 3 5" xfId="726"/>
    <cellStyle name="at 2 3 4 3 6" xfId="727"/>
    <cellStyle name="at 2 3 4 4" xfId="728"/>
    <cellStyle name="at 2 3 4 4 2" xfId="729"/>
    <cellStyle name="at 2 3 4 4 2 2" xfId="730"/>
    <cellStyle name="at 2 3 4 4 2 3" xfId="731"/>
    <cellStyle name="at 2 3 4 4 3" xfId="732"/>
    <cellStyle name="at 2 3 4 4 3 2" xfId="733"/>
    <cellStyle name="at 2 3 4 4 4" xfId="734"/>
    <cellStyle name="at 2 3 4 4 5" xfId="735"/>
    <cellStyle name="at 2 3 4 5" xfId="736"/>
    <cellStyle name="at 2 3 4 5 2" xfId="737"/>
    <cellStyle name="at 2 3 4 5 3" xfId="738"/>
    <cellStyle name="at 2 3 4 6" xfId="739"/>
    <cellStyle name="at 2 3 4 6 2" xfId="740"/>
    <cellStyle name="at 2 3 4 7" xfId="741"/>
    <cellStyle name="at 2 3 4 8" xfId="742"/>
    <cellStyle name="at 2 3 5" xfId="743"/>
    <cellStyle name="at 2 3 5 2" xfId="744"/>
    <cellStyle name="at 2 3 5 2 2" xfId="745"/>
    <cellStyle name="at 2 3 5 2 2 2" xfId="746"/>
    <cellStyle name="at 2 3 5 2 2 2 2" xfId="747"/>
    <cellStyle name="at 2 3 5 2 2 2 3" xfId="748"/>
    <cellStyle name="at 2 3 5 2 2 3" xfId="749"/>
    <cellStyle name="at 2 3 5 2 2 3 2" xfId="750"/>
    <cellStyle name="at 2 3 5 2 2 4" xfId="751"/>
    <cellStyle name="at 2 3 5 2 2 5" xfId="752"/>
    <cellStyle name="at 2 3 5 2 3" xfId="753"/>
    <cellStyle name="at 2 3 5 2 3 2" xfId="754"/>
    <cellStyle name="at 2 3 5 2 3 3" xfId="755"/>
    <cellStyle name="at 2 3 5 2 4" xfId="756"/>
    <cellStyle name="at 2 3 5 2 4 2" xfId="757"/>
    <cellStyle name="at 2 3 5 2 5" xfId="758"/>
    <cellStyle name="at 2 3 5 2 6" xfId="759"/>
    <cellStyle name="at 2 3 5 3" xfId="760"/>
    <cellStyle name="at 2 3 5 3 2" xfId="761"/>
    <cellStyle name="at 2 3 5 3 2 2" xfId="762"/>
    <cellStyle name="at 2 3 5 3 2 2 2" xfId="763"/>
    <cellStyle name="at 2 3 5 3 2 2 3" xfId="764"/>
    <cellStyle name="at 2 3 5 3 2 3" xfId="765"/>
    <cellStyle name="at 2 3 5 3 2 3 2" xfId="766"/>
    <cellStyle name="at 2 3 5 3 2 4" xfId="767"/>
    <cellStyle name="at 2 3 5 3 2 5" xfId="768"/>
    <cellStyle name="at 2 3 5 3 3" xfId="769"/>
    <cellStyle name="at 2 3 5 3 3 2" xfId="770"/>
    <cellStyle name="at 2 3 5 3 3 3" xfId="771"/>
    <cellStyle name="at 2 3 5 3 4" xfId="772"/>
    <cellStyle name="at 2 3 5 3 4 2" xfId="773"/>
    <cellStyle name="at 2 3 5 3 5" xfId="774"/>
    <cellStyle name="at 2 3 5 3 6" xfId="775"/>
    <cellStyle name="at 2 3 5 4" xfId="776"/>
    <cellStyle name="at 2 3 5 4 2" xfId="777"/>
    <cellStyle name="at 2 3 6" xfId="778"/>
    <cellStyle name="at 2 3 6 2" xfId="779"/>
    <cellStyle name="at 2 3 6 2 2" xfId="780"/>
    <cellStyle name="at 2 3 6 2 2 2" xfId="781"/>
    <cellStyle name="at 2 3 6 2 2 3" xfId="782"/>
    <cellStyle name="at 2 3 6 2 3" xfId="783"/>
    <cellStyle name="at 2 3 6 2 3 2" xfId="784"/>
    <cellStyle name="at 2 3 6 2 4" xfId="785"/>
    <cellStyle name="at 2 3 6 2 5" xfId="786"/>
    <cellStyle name="at 2 3 6 3" xfId="787"/>
    <cellStyle name="at 2 3 6 3 2" xfId="788"/>
    <cellStyle name="at 2 3 6 3 3" xfId="789"/>
    <cellStyle name="at 2 3 6 4" xfId="790"/>
    <cellStyle name="at 2 3 6 4 2" xfId="791"/>
    <cellStyle name="at 2 3 6 5" xfId="792"/>
    <cellStyle name="at 2 3 6 6" xfId="793"/>
    <cellStyle name="at 2 3 7" xfId="794"/>
    <cellStyle name="at 2 3 7 2" xfId="795"/>
    <cellStyle name="at 2 3 7 2 2" xfId="796"/>
    <cellStyle name="at 2 3 7 2 3" xfId="797"/>
    <cellStyle name="at 2 3 7 3" xfId="798"/>
    <cellStyle name="at 2 3 7 3 2" xfId="799"/>
    <cellStyle name="at 2 3 7 4" xfId="800"/>
    <cellStyle name="at 2 3 7 5" xfId="801"/>
    <cellStyle name="at 2 3 8" xfId="802"/>
    <cellStyle name="at 2 3 8 2" xfId="803"/>
    <cellStyle name="at 2 3 8 3" xfId="804"/>
    <cellStyle name="at 2 3 9" xfId="805"/>
    <cellStyle name="at 2 3 9 2" xfId="806"/>
    <cellStyle name="at 2 4" xfId="807"/>
    <cellStyle name="at 2 4 2" xfId="808"/>
    <cellStyle name="at 2 4 2 2" xfId="809"/>
    <cellStyle name="at 2 4 2 2 2" xfId="810"/>
    <cellStyle name="at 2 4 2 2 2 2" xfId="811"/>
    <cellStyle name="at 2 4 2 2 2 2 2" xfId="812"/>
    <cellStyle name="at 2 4 2 2 2 2 3" xfId="813"/>
    <cellStyle name="at 2 4 2 2 2 3" xfId="814"/>
    <cellStyle name="at 2 4 2 2 2 3 2" xfId="815"/>
    <cellStyle name="at 2 4 2 2 2 4" xfId="816"/>
    <cellStyle name="at 2 4 2 2 2 5" xfId="817"/>
    <cellStyle name="at 2 4 2 2 3" xfId="818"/>
    <cellStyle name="at 2 4 2 2 3 2" xfId="819"/>
    <cellStyle name="at 2 4 2 2 3 3" xfId="820"/>
    <cellStyle name="at 2 4 2 2 4" xfId="821"/>
    <cellStyle name="at 2 4 2 2 4 2" xfId="822"/>
    <cellStyle name="at 2 4 2 2 5" xfId="823"/>
    <cellStyle name="at 2 4 2 2 6" xfId="824"/>
    <cellStyle name="at 2 4 2 3" xfId="825"/>
    <cellStyle name="at 2 4 2 3 2" xfId="826"/>
    <cellStyle name="at 2 4 2 3 2 2" xfId="827"/>
    <cellStyle name="at 2 4 2 3 2 2 2" xfId="828"/>
    <cellStyle name="at 2 4 2 3 2 2 3" xfId="829"/>
    <cellStyle name="at 2 4 2 3 2 3" xfId="830"/>
    <cellStyle name="at 2 4 2 3 2 3 2" xfId="831"/>
    <cellStyle name="at 2 4 2 3 2 4" xfId="832"/>
    <cellStyle name="at 2 4 2 3 2 5" xfId="833"/>
    <cellStyle name="at 2 4 2 3 3" xfId="834"/>
    <cellStyle name="at 2 4 2 3 3 2" xfId="835"/>
    <cellStyle name="at 2 4 2 3 3 3" xfId="836"/>
    <cellStyle name="at 2 4 2 3 4" xfId="837"/>
    <cellStyle name="at 2 4 2 3 4 2" xfId="838"/>
    <cellStyle name="at 2 4 2 3 5" xfId="839"/>
    <cellStyle name="at 2 4 2 3 6" xfId="840"/>
    <cellStyle name="at 2 4 2 4" xfId="841"/>
    <cellStyle name="at 2 4 2 4 2" xfId="842"/>
    <cellStyle name="at 2 4 3" xfId="843"/>
    <cellStyle name="at 2 4 3 2" xfId="844"/>
    <cellStyle name="at 2 4 3 2 2" xfId="845"/>
    <cellStyle name="at 2 4 3 2 2 2" xfId="846"/>
    <cellStyle name="at 2 4 3 2 2 3" xfId="847"/>
    <cellStyle name="at 2 4 3 2 3" xfId="848"/>
    <cellStyle name="at 2 4 3 2 3 2" xfId="849"/>
    <cellStyle name="at 2 4 3 2 4" xfId="850"/>
    <cellStyle name="at 2 4 3 2 5" xfId="851"/>
    <cellStyle name="at 2 4 3 3" xfId="852"/>
    <cellStyle name="at 2 4 3 3 2" xfId="853"/>
    <cellStyle name="at 2 4 3 3 3" xfId="854"/>
    <cellStyle name="at 2 4 3 4" xfId="855"/>
    <cellStyle name="at 2 4 3 4 2" xfId="856"/>
    <cellStyle name="at 2 4 3 5" xfId="857"/>
    <cellStyle name="at 2 4 3 6" xfId="858"/>
    <cellStyle name="at 2 4 4" xfId="859"/>
    <cellStyle name="at 2 4 4 2" xfId="860"/>
    <cellStyle name="at 2 4 4 2 2" xfId="861"/>
    <cellStyle name="at 2 4 4 2 3" xfId="862"/>
    <cellStyle name="at 2 4 4 3" xfId="863"/>
    <cellStyle name="at 2 4 4 3 2" xfId="864"/>
    <cellStyle name="at 2 4 4 4" xfId="865"/>
    <cellStyle name="at 2 4 4 5" xfId="866"/>
    <cellStyle name="at 2 4 5" xfId="867"/>
    <cellStyle name="at 2 4 5 2" xfId="868"/>
    <cellStyle name="at 2 4 5 3" xfId="869"/>
    <cellStyle name="at 2 4 6" xfId="870"/>
    <cellStyle name="at 2 4 6 2" xfId="871"/>
    <cellStyle name="at 2 4 7" xfId="872"/>
    <cellStyle name="at 2 4 8" xfId="873"/>
    <cellStyle name="at 2 5" xfId="874"/>
    <cellStyle name="at 2 5 2" xfId="875"/>
    <cellStyle name="at 2 5 2 2" xfId="876"/>
    <cellStyle name="at 2 5 2 2 2" xfId="877"/>
    <cellStyle name="at 2 5 2 2 2 2" xfId="878"/>
    <cellStyle name="at 2 5 2 2 2 2 2" xfId="879"/>
    <cellStyle name="at 2 5 2 2 2 2 3" xfId="880"/>
    <cellStyle name="at 2 5 2 2 2 3" xfId="881"/>
    <cellStyle name="at 2 5 2 2 2 3 2" xfId="882"/>
    <cellStyle name="at 2 5 2 2 2 4" xfId="883"/>
    <cellStyle name="at 2 5 2 2 2 5" xfId="884"/>
    <cellStyle name="at 2 5 2 2 3" xfId="885"/>
    <cellStyle name="at 2 5 2 2 3 2" xfId="886"/>
    <cellStyle name="at 2 5 2 2 3 3" xfId="887"/>
    <cellStyle name="at 2 5 2 2 4" xfId="888"/>
    <cellStyle name="at 2 5 2 2 4 2" xfId="889"/>
    <cellStyle name="at 2 5 2 2 5" xfId="890"/>
    <cellStyle name="at 2 5 2 2 6" xfId="891"/>
    <cellStyle name="at 2 5 2 3" xfId="892"/>
    <cellStyle name="at 2 5 2 3 2" xfId="893"/>
    <cellStyle name="at 2 5 2 3 2 2" xfId="894"/>
    <cellStyle name="at 2 5 2 3 2 2 2" xfId="895"/>
    <cellStyle name="at 2 5 2 3 2 2 3" xfId="896"/>
    <cellStyle name="at 2 5 2 3 2 3" xfId="897"/>
    <cellStyle name="at 2 5 2 3 2 3 2" xfId="898"/>
    <cellStyle name="at 2 5 2 3 2 4" xfId="899"/>
    <cellStyle name="at 2 5 2 3 2 5" xfId="900"/>
    <cellStyle name="at 2 5 2 3 3" xfId="901"/>
    <cellStyle name="at 2 5 2 3 3 2" xfId="902"/>
    <cellStyle name="at 2 5 2 3 3 3" xfId="903"/>
    <cellStyle name="at 2 5 2 3 4" xfId="904"/>
    <cellStyle name="at 2 5 2 3 4 2" xfId="905"/>
    <cellStyle name="at 2 5 2 3 5" xfId="906"/>
    <cellStyle name="at 2 5 2 3 6" xfId="907"/>
    <cellStyle name="at 2 5 2 4" xfId="908"/>
    <cellStyle name="at 2 5 2 4 2" xfId="909"/>
    <cellStyle name="at 2 5 3" xfId="910"/>
    <cellStyle name="at 2 5 3 2" xfId="911"/>
    <cellStyle name="at 2 5 3 2 2" xfId="912"/>
    <cellStyle name="at 2 5 3 2 2 2" xfId="913"/>
    <cellStyle name="at 2 5 3 2 2 3" xfId="914"/>
    <cellStyle name="at 2 5 3 2 3" xfId="915"/>
    <cellStyle name="at 2 5 3 2 3 2" xfId="916"/>
    <cellStyle name="at 2 5 3 2 4" xfId="917"/>
    <cellStyle name="at 2 5 3 2 5" xfId="918"/>
    <cellStyle name="at 2 5 3 3" xfId="919"/>
    <cellStyle name="at 2 5 3 3 2" xfId="920"/>
    <cellStyle name="at 2 5 3 3 3" xfId="921"/>
    <cellStyle name="at 2 5 3 4" xfId="922"/>
    <cellStyle name="at 2 5 3 4 2" xfId="923"/>
    <cellStyle name="at 2 5 3 5" xfId="924"/>
    <cellStyle name="at 2 5 3 6" xfId="925"/>
    <cellStyle name="at 2 5 4" xfId="926"/>
    <cellStyle name="at 2 5 4 2" xfId="927"/>
    <cellStyle name="at 2 5 4 2 2" xfId="928"/>
    <cellStyle name="at 2 5 4 2 3" xfId="929"/>
    <cellStyle name="at 2 5 4 3" xfId="930"/>
    <cellStyle name="at 2 5 4 3 2" xfId="931"/>
    <cellStyle name="at 2 5 4 4" xfId="932"/>
    <cellStyle name="at 2 5 4 5" xfId="933"/>
    <cellStyle name="at 2 5 5" xfId="934"/>
    <cellStyle name="at 2 5 5 2" xfId="935"/>
    <cellStyle name="at 2 5 5 3" xfId="936"/>
    <cellStyle name="at 2 5 6" xfId="937"/>
    <cellStyle name="at 2 5 6 2" xfId="938"/>
    <cellStyle name="at 2 5 7" xfId="939"/>
    <cellStyle name="at 2 5 8" xfId="940"/>
    <cellStyle name="at 2 6" xfId="941"/>
    <cellStyle name="at 2 6 2" xfId="942"/>
    <cellStyle name="at 2 6 2 2" xfId="943"/>
    <cellStyle name="at 2 6 2 2 2" xfId="944"/>
    <cellStyle name="at 2 6 2 2 2 2" xfId="945"/>
    <cellStyle name="at 2 6 2 2 2 2 2" xfId="946"/>
    <cellStyle name="at 2 6 2 2 2 2 3" xfId="947"/>
    <cellStyle name="at 2 6 2 2 2 3" xfId="948"/>
    <cellStyle name="at 2 6 2 2 2 3 2" xfId="949"/>
    <cellStyle name="at 2 6 2 2 2 4" xfId="950"/>
    <cellStyle name="at 2 6 2 2 2 5" xfId="951"/>
    <cellStyle name="at 2 6 2 2 3" xfId="952"/>
    <cellStyle name="at 2 6 2 2 3 2" xfId="953"/>
    <cellStyle name="at 2 6 2 2 3 3" xfId="954"/>
    <cellStyle name="at 2 6 2 2 4" xfId="955"/>
    <cellStyle name="at 2 6 2 2 4 2" xfId="956"/>
    <cellStyle name="at 2 6 2 2 5" xfId="957"/>
    <cellStyle name="at 2 6 2 2 6" xfId="958"/>
    <cellStyle name="at 2 6 2 3" xfId="959"/>
    <cellStyle name="at 2 6 2 3 2" xfId="960"/>
    <cellStyle name="at 2 6 2 3 2 2" xfId="961"/>
    <cellStyle name="at 2 6 2 3 2 2 2" xfId="962"/>
    <cellStyle name="at 2 6 2 3 2 2 3" xfId="963"/>
    <cellStyle name="at 2 6 2 3 2 3" xfId="964"/>
    <cellStyle name="at 2 6 2 3 2 3 2" xfId="965"/>
    <cellStyle name="at 2 6 2 3 2 4" xfId="966"/>
    <cellStyle name="at 2 6 2 3 2 5" xfId="967"/>
    <cellStyle name="at 2 6 2 3 3" xfId="968"/>
    <cellStyle name="at 2 6 2 3 3 2" xfId="969"/>
    <cellStyle name="at 2 6 2 3 3 3" xfId="970"/>
    <cellStyle name="at 2 6 2 3 4" xfId="971"/>
    <cellStyle name="at 2 6 2 3 4 2" xfId="972"/>
    <cellStyle name="at 2 6 2 3 5" xfId="973"/>
    <cellStyle name="at 2 6 2 3 6" xfId="974"/>
    <cellStyle name="at 2 6 2 4" xfId="975"/>
    <cellStyle name="at 2 6 2 4 2" xfId="976"/>
    <cellStyle name="at 2 6 3" xfId="977"/>
    <cellStyle name="at 2 6 3 2" xfId="978"/>
    <cellStyle name="at 2 6 3 2 2" xfId="979"/>
    <cellStyle name="at 2 6 3 2 2 2" xfId="980"/>
    <cellStyle name="at 2 6 3 2 2 3" xfId="981"/>
    <cellStyle name="at 2 6 3 2 3" xfId="982"/>
    <cellStyle name="at 2 6 3 2 3 2" xfId="983"/>
    <cellStyle name="at 2 6 3 2 4" xfId="984"/>
    <cellStyle name="at 2 6 3 2 5" xfId="985"/>
    <cellStyle name="at 2 6 3 3" xfId="986"/>
    <cellStyle name="at 2 6 3 3 2" xfId="987"/>
    <cellStyle name="at 2 6 3 3 3" xfId="988"/>
    <cellStyle name="at 2 6 3 4" xfId="989"/>
    <cellStyle name="at 2 6 3 4 2" xfId="990"/>
    <cellStyle name="at 2 6 3 5" xfId="991"/>
    <cellStyle name="at 2 6 3 6" xfId="992"/>
    <cellStyle name="at 2 6 4" xfId="993"/>
    <cellStyle name="at 2 6 4 2" xfId="994"/>
    <cellStyle name="at 2 6 4 2 2" xfId="995"/>
    <cellStyle name="at 2 6 4 2 3" xfId="996"/>
    <cellStyle name="at 2 6 4 3" xfId="997"/>
    <cellStyle name="at 2 6 4 3 2" xfId="998"/>
    <cellStyle name="at 2 6 4 4" xfId="999"/>
    <cellStyle name="at 2 6 4 5" xfId="1000"/>
    <cellStyle name="at 2 6 5" xfId="1001"/>
    <cellStyle name="at 2 6 5 2" xfId="1002"/>
    <cellStyle name="at 2 6 5 3" xfId="1003"/>
    <cellStyle name="at 2 6 6" xfId="1004"/>
    <cellStyle name="at 2 6 6 2" xfId="1005"/>
    <cellStyle name="at 2 6 7" xfId="1006"/>
    <cellStyle name="at 2 6 8" xfId="1007"/>
    <cellStyle name="at 2 7" xfId="1008"/>
    <cellStyle name="at 2 7 2" xfId="1009"/>
    <cellStyle name="at 2 7 2 2" xfId="1010"/>
    <cellStyle name="at 2 7 2 2 2" xfId="1011"/>
    <cellStyle name="at 2 7 2 2 2 2" xfId="1012"/>
    <cellStyle name="at 2 7 2 2 2 3" xfId="1013"/>
    <cellStyle name="at 2 7 2 2 3" xfId="1014"/>
    <cellStyle name="at 2 7 2 2 3 2" xfId="1015"/>
    <cellStyle name="at 2 7 2 2 4" xfId="1016"/>
    <cellStyle name="at 2 7 2 2 5" xfId="1017"/>
    <cellStyle name="at 2 7 2 3" xfId="1018"/>
    <cellStyle name="at 2 7 2 3 2" xfId="1019"/>
    <cellStyle name="at 2 7 2 3 3" xfId="1020"/>
    <cellStyle name="at 2 7 2 4" xfId="1021"/>
    <cellStyle name="at 2 7 2 4 2" xfId="1022"/>
    <cellStyle name="at 2 7 2 5" xfId="1023"/>
    <cellStyle name="at 2 7 2 6" xfId="1024"/>
    <cellStyle name="at 2 7 3" xfId="1025"/>
    <cellStyle name="at 2 7 3 2" xfId="1026"/>
    <cellStyle name="at 2 7 3 2 2" xfId="1027"/>
    <cellStyle name="at 2 7 3 2 2 2" xfId="1028"/>
    <cellStyle name="at 2 7 3 2 2 3" xfId="1029"/>
    <cellStyle name="at 2 7 3 2 3" xfId="1030"/>
    <cellStyle name="at 2 7 3 2 3 2" xfId="1031"/>
    <cellStyle name="at 2 7 3 2 4" xfId="1032"/>
    <cellStyle name="at 2 7 3 2 5" xfId="1033"/>
    <cellStyle name="at 2 7 3 3" xfId="1034"/>
    <cellStyle name="at 2 7 3 3 2" xfId="1035"/>
    <cellStyle name="at 2 7 3 3 3" xfId="1036"/>
    <cellStyle name="at 2 7 3 4" xfId="1037"/>
    <cellStyle name="at 2 7 3 4 2" xfId="1038"/>
    <cellStyle name="at 2 7 3 5" xfId="1039"/>
    <cellStyle name="at 2 7 3 6" xfId="1040"/>
    <cellStyle name="at 2 7 4" xfId="1041"/>
    <cellStyle name="at 2 7 4 2" xfId="1042"/>
    <cellStyle name="at 2 8" xfId="1043"/>
    <cellStyle name="at 2 8 2" xfId="1044"/>
    <cellStyle name="at 2 8 2 2" xfId="1045"/>
    <cellStyle name="at 2 8 2 2 2" xfId="1046"/>
    <cellStyle name="at 2 8 2 2 3" xfId="1047"/>
    <cellStyle name="at 2 8 2 3" xfId="1048"/>
    <cellStyle name="at 2 8 2 3 2" xfId="1049"/>
    <cellStyle name="at 2 8 2 4" xfId="1050"/>
    <cellStyle name="at 2 8 2 5" xfId="1051"/>
    <cellStyle name="at 2 8 3" xfId="1052"/>
    <cellStyle name="at 2 8 3 2" xfId="1053"/>
    <cellStyle name="at 2 8 3 3" xfId="1054"/>
    <cellStyle name="at 2 8 4" xfId="1055"/>
    <cellStyle name="at 2 8 4 2" xfId="1056"/>
    <cellStyle name="at 2 8 5" xfId="1057"/>
    <cellStyle name="at 2 8 6" xfId="1058"/>
    <cellStyle name="at 2 9" xfId="1059"/>
    <cellStyle name="at 2 9 2" xfId="1060"/>
    <cellStyle name="at 2 9 2 2" xfId="1061"/>
    <cellStyle name="at 2 9 2 3" xfId="1062"/>
    <cellStyle name="at 2 9 3" xfId="1063"/>
    <cellStyle name="at 2 9 3 2" xfId="1064"/>
    <cellStyle name="at 2 9 4" xfId="1065"/>
    <cellStyle name="at 2 9 5" xfId="1066"/>
    <cellStyle name="at 3" xfId="1067"/>
    <cellStyle name="at 3 10" xfId="1068"/>
    <cellStyle name="at 3 11" xfId="1069"/>
    <cellStyle name="at 3 2" xfId="1070"/>
    <cellStyle name="at 3 2 2" xfId="1071"/>
    <cellStyle name="at 3 2 2 2" xfId="1072"/>
    <cellStyle name="at 3 2 2 2 2" xfId="1073"/>
    <cellStyle name="at 3 2 2 2 2 2" xfId="1074"/>
    <cellStyle name="at 3 2 2 2 2 2 2" xfId="1075"/>
    <cellStyle name="at 3 2 2 2 2 2 3" xfId="1076"/>
    <cellStyle name="at 3 2 2 2 2 3" xfId="1077"/>
    <cellStyle name="at 3 2 2 2 2 3 2" xfId="1078"/>
    <cellStyle name="at 3 2 2 2 2 4" xfId="1079"/>
    <cellStyle name="at 3 2 2 2 2 5" xfId="1080"/>
    <cellStyle name="at 3 2 2 2 3" xfId="1081"/>
    <cellStyle name="at 3 2 2 2 3 2" xfId="1082"/>
    <cellStyle name="at 3 2 2 2 3 3" xfId="1083"/>
    <cellStyle name="at 3 2 2 2 4" xfId="1084"/>
    <cellStyle name="at 3 2 2 2 4 2" xfId="1085"/>
    <cellStyle name="at 3 2 2 2 5" xfId="1086"/>
    <cellStyle name="at 3 2 2 2 6" xfId="1087"/>
    <cellStyle name="at 3 2 2 3" xfId="1088"/>
    <cellStyle name="at 3 2 2 3 2" xfId="1089"/>
    <cellStyle name="at 3 2 2 3 2 2" xfId="1090"/>
    <cellStyle name="at 3 2 2 3 2 2 2" xfId="1091"/>
    <cellStyle name="at 3 2 2 3 2 2 3" xfId="1092"/>
    <cellStyle name="at 3 2 2 3 2 3" xfId="1093"/>
    <cellStyle name="at 3 2 2 3 2 3 2" xfId="1094"/>
    <cellStyle name="at 3 2 2 3 2 4" xfId="1095"/>
    <cellStyle name="at 3 2 2 3 2 5" xfId="1096"/>
    <cellStyle name="at 3 2 2 3 3" xfId="1097"/>
    <cellStyle name="at 3 2 2 3 3 2" xfId="1098"/>
    <cellStyle name="at 3 2 2 3 3 3" xfId="1099"/>
    <cellStyle name="at 3 2 2 3 4" xfId="1100"/>
    <cellStyle name="at 3 2 2 3 4 2" xfId="1101"/>
    <cellStyle name="at 3 2 2 3 5" xfId="1102"/>
    <cellStyle name="at 3 2 2 3 6" xfId="1103"/>
    <cellStyle name="at 3 2 2 4" xfId="1104"/>
    <cellStyle name="at 3 2 2 4 2" xfId="1105"/>
    <cellStyle name="at 3 2 3" xfId="1106"/>
    <cellStyle name="at 3 2 3 2" xfId="1107"/>
    <cellStyle name="at 3 2 3 2 2" xfId="1108"/>
    <cellStyle name="at 3 2 3 2 2 2" xfId="1109"/>
    <cellStyle name="at 3 2 3 2 2 3" xfId="1110"/>
    <cellStyle name="at 3 2 3 2 3" xfId="1111"/>
    <cellStyle name="at 3 2 3 2 3 2" xfId="1112"/>
    <cellStyle name="at 3 2 3 2 4" xfId="1113"/>
    <cellStyle name="at 3 2 3 2 5" xfId="1114"/>
    <cellStyle name="at 3 2 3 3" xfId="1115"/>
    <cellStyle name="at 3 2 3 3 2" xfId="1116"/>
    <cellStyle name="at 3 2 3 3 3" xfId="1117"/>
    <cellStyle name="at 3 2 3 4" xfId="1118"/>
    <cellStyle name="at 3 2 3 4 2" xfId="1119"/>
    <cellStyle name="at 3 2 3 5" xfId="1120"/>
    <cellStyle name="at 3 2 3 6" xfId="1121"/>
    <cellStyle name="at 3 2 4" xfId="1122"/>
    <cellStyle name="at 3 2 4 2" xfId="1123"/>
    <cellStyle name="at 3 2 4 2 2" xfId="1124"/>
    <cellStyle name="at 3 2 4 2 3" xfId="1125"/>
    <cellStyle name="at 3 2 4 3" xfId="1126"/>
    <cellStyle name="at 3 2 4 3 2" xfId="1127"/>
    <cellStyle name="at 3 2 4 4" xfId="1128"/>
    <cellStyle name="at 3 2 4 5" xfId="1129"/>
    <cellStyle name="at 3 2 5" xfId="1130"/>
    <cellStyle name="at 3 2 5 2" xfId="1131"/>
    <cellStyle name="at 3 2 5 3" xfId="1132"/>
    <cellStyle name="at 3 2 6" xfId="1133"/>
    <cellStyle name="at 3 2 6 2" xfId="1134"/>
    <cellStyle name="at 3 2 7" xfId="1135"/>
    <cellStyle name="at 3 2 8" xfId="1136"/>
    <cellStyle name="at 3 3" xfId="1137"/>
    <cellStyle name="at 3 3 2" xfId="1138"/>
    <cellStyle name="at 3 3 2 2" xfId="1139"/>
    <cellStyle name="at 3 3 2 2 2" xfId="1140"/>
    <cellStyle name="at 3 3 2 2 2 2" xfId="1141"/>
    <cellStyle name="at 3 3 2 2 2 2 2" xfId="1142"/>
    <cellStyle name="at 3 3 2 2 2 2 3" xfId="1143"/>
    <cellStyle name="at 3 3 2 2 2 3" xfId="1144"/>
    <cellStyle name="at 3 3 2 2 2 3 2" xfId="1145"/>
    <cellStyle name="at 3 3 2 2 2 4" xfId="1146"/>
    <cellStyle name="at 3 3 2 2 2 5" xfId="1147"/>
    <cellStyle name="at 3 3 2 2 3" xfId="1148"/>
    <cellStyle name="at 3 3 2 2 3 2" xfId="1149"/>
    <cellStyle name="at 3 3 2 2 3 3" xfId="1150"/>
    <cellStyle name="at 3 3 2 2 4" xfId="1151"/>
    <cellStyle name="at 3 3 2 2 4 2" xfId="1152"/>
    <cellStyle name="at 3 3 2 2 5" xfId="1153"/>
    <cellStyle name="at 3 3 2 2 6" xfId="1154"/>
    <cellStyle name="at 3 3 2 3" xfId="1155"/>
    <cellStyle name="at 3 3 2 3 2" xfId="1156"/>
    <cellStyle name="at 3 3 2 3 2 2" xfId="1157"/>
    <cellStyle name="at 3 3 2 3 2 2 2" xfId="1158"/>
    <cellStyle name="at 3 3 2 3 2 2 3" xfId="1159"/>
    <cellStyle name="at 3 3 2 3 2 3" xfId="1160"/>
    <cellStyle name="at 3 3 2 3 2 3 2" xfId="1161"/>
    <cellStyle name="at 3 3 2 3 2 4" xfId="1162"/>
    <cellStyle name="at 3 3 2 3 2 5" xfId="1163"/>
    <cellStyle name="at 3 3 2 3 3" xfId="1164"/>
    <cellStyle name="at 3 3 2 3 3 2" xfId="1165"/>
    <cellStyle name="at 3 3 2 3 3 3" xfId="1166"/>
    <cellStyle name="at 3 3 2 3 4" xfId="1167"/>
    <cellStyle name="at 3 3 2 3 4 2" xfId="1168"/>
    <cellStyle name="at 3 3 2 3 5" xfId="1169"/>
    <cellStyle name="at 3 3 2 3 6" xfId="1170"/>
    <cellStyle name="at 3 3 2 4" xfId="1171"/>
    <cellStyle name="at 3 3 2 4 2" xfId="1172"/>
    <cellStyle name="at 3 3 3" xfId="1173"/>
    <cellStyle name="at 3 3 3 2" xfId="1174"/>
    <cellStyle name="at 3 3 3 2 2" xfId="1175"/>
    <cellStyle name="at 3 3 3 2 2 2" xfId="1176"/>
    <cellStyle name="at 3 3 3 2 2 3" xfId="1177"/>
    <cellStyle name="at 3 3 3 2 3" xfId="1178"/>
    <cellStyle name="at 3 3 3 2 3 2" xfId="1179"/>
    <cellStyle name="at 3 3 3 2 4" xfId="1180"/>
    <cellStyle name="at 3 3 3 2 5" xfId="1181"/>
    <cellStyle name="at 3 3 3 3" xfId="1182"/>
    <cellStyle name="at 3 3 3 3 2" xfId="1183"/>
    <cellStyle name="at 3 3 3 3 3" xfId="1184"/>
    <cellStyle name="at 3 3 3 4" xfId="1185"/>
    <cellStyle name="at 3 3 3 4 2" xfId="1186"/>
    <cellStyle name="at 3 3 3 5" xfId="1187"/>
    <cellStyle name="at 3 3 3 6" xfId="1188"/>
    <cellStyle name="at 3 3 4" xfId="1189"/>
    <cellStyle name="at 3 3 4 2" xfId="1190"/>
    <cellStyle name="at 3 3 4 2 2" xfId="1191"/>
    <cellStyle name="at 3 3 4 2 3" xfId="1192"/>
    <cellStyle name="at 3 3 4 3" xfId="1193"/>
    <cellStyle name="at 3 3 4 3 2" xfId="1194"/>
    <cellStyle name="at 3 3 4 4" xfId="1195"/>
    <cellStyle name="at 3 3 4 5" xfId="1196"/>
    <cellStyle name="at 3 3 5" xfId="1197"/>
    <cellStyle name="at 3 3 5 2" xfId="1198"/>
    <cellStyle name="at 3 3 5 3" xfId="1199"/>
    <cellStyle name="at 3 3 6" xfId="1200"/>
    <cellStyle name="at 3 3 6 2" xfId="1201"/>
    <cellStyle name="at 3 3 7" xfId="1202"/>
    <cellStyle name="at 3 3 8" xfId="1203"/>
    <cellStyle name="at 3 4" xfId="1204"/>
    <cellStyle name="at 3 4 2" xfId="1205"/>
    <cellStyle name="at 3 4 2 2" xfId="1206"/>
    <cellStyle name="at 3 4 2 2 2" xfId="1207"/>
    <cellStyle name="at 3 4 2 2 2 2" xfId="1208"/>
    <cellStyle name="at 3 4 2 2 2 2 2" xfId="1209"/>
    <cellStyle name="at 3 4 2 2 2 2 3" xfId="1210"/>
    <cellStyle name="at 3 4 2 2 2 3" xfId="1211"/>
    <cellStyle name="at 3 4 2 2 2 3 2" xfId="1212"/>
    <cellStyle name="at 3 4 2 2 2 4" xfId="1213"/>
    <cellStyle name="at 3 4 2 2 2 5" xfId="1214"/>
    <cellStyle name="at 3 4 2 2 3" xfId="1215"/>
    <cellStyle name="at 3 4 2 2 3 2" xfId="1216"/>
    <cellStyle name="at 3 4 2 2 3 3" xfId="1217"/>
    <cellStyle name="at 3 4 2 2 4" xfId="1218"/>
    <cellStyle name="at 3 4 2 2 4 2" xfId="1219"/>
    <cellStyle name="at 3 4 2 2 5" xfId="1220"/>
    <cellStyle name="at 3 4 2 2 6" xfId="1221"/>
    <cellStyle name="at 3 4 2 3" xfId="1222"/>
    <cellStyle name="at 3 4 2 3 2" xfId="1223"/>
    <cellStyle name="at 3 4 2 3 2 2" xfId="1224"/>
    <cellStyle name="at 3 4 2 3 2 2 2" xfId="1225"/>
    <cellStyle name="at 3 4 2 3 2 2 3" xfId="1226"/>
    <cellStyle name="at 3 4 2 3 2 3" xfId="1227"/>
    <cellStyle name="at 3 4 2 3 2 3 2" xfId="1228"/>
    <cellStyle name="at 3 4 2 3 2 4" xfId="1229"/>
    <cellStyle name="at 3 4 2 3 2 5" xfId="1230"/>
    <cellStyle name="at 3 4 2 3 3" xfId="1231"/>
    <cellStyle name="at 3 4 2 3 3 2" xfId="1232"/>
    <cellStyle name="at 3 4 2 3 3 3" xfId="1233"/>
    <cellStyle name="at 3 4 2 3 4" xfId="1234"/>
    <cellStyle name="at 3 4 2 3 4 2" xfId="1235"/>
    <cellStyle name="at 3 4 2 3 5" xfId="1236"/>
    <cellStyle name="at 3 4 2 3 6" xfId="1237"/>
    <cellStyle name="at 3 4 2 4" xfId="1238"/>
    <cellStyle name="at 3 4 2 4 2" xfId="1239"/>
    <cellStyle name="at 3 4 3" xfId="1240"/>
    <cellStyle name="at 3 4 3 2" xfId="1241"/>
    <cellStyle name="at 3 4 3 2 2" xfId="1242"/>
    <cellStyle name="at 3 4 3 2 2 2" xfId="1243"/>
    <cellStyle name="at 3 4 3 2 2 3" xfId="1244"/>
    <cellStyle name="at 3 4 3 2 3" xfId="1245"/>
    <cellStyle name="at 3 4 3 2 3 2" xfId="1246"/>
    <cellStyle name="at 3 4 3 2 4" xfId="1247"/>
    <cellStyle name="at 3 4 3 2 5" xfId="1248"/>
    <cellStyle name="at 3 4 3 3" xfId="1249"/>
    <cellStyle name="at 3 4 3 3 2" xfId="1250"/>
    <cellStyle name="at 3 4 3 3 3" xfId="1251"/>
    <cellStyle name="at 3 4 3 4" xfId="1252"/>
    <cellStyle name="at 3 4 3 4 2" xfId="1253"/>
    <cellStyle name="at 3 4 3 5" xfId="1254"/>
    <cellStyle name="at 3 4 3 6" xfId="1255"/>
    <cellStyle name="at 3 4 4" xfId="1256"/>
    <cellStyle name="at 3 4 4 2" xfId="1257"/>
    <cellStyle name="at 3 4 4 2 2" xfId="1258"/>
    <cellStyle name="at 3 4 4 2 3" xfId="1259"/>
    <cellStyle name="at 3 4 4 3" xfId="1260"/>
    <cellStyle name="at 3 4 4 3 2" xfId="1261"/>
    <cellStyle name="at 3 4 4 4" xfId="1262"/>
    <cellStyle name="at 3 4 4 5" xfId="1263"/>
    <cellStyle name="at 3 4 5" xfId="1264"/>
    <cellStyle name="at 3 4 5 2" xfId="1265"/>
    <cellStyle name="at 3 4 5 3" xfId="1266"/>
    <cellStyle name="at 3 4 6" xfId="1267"/>
    <cellStyle name="at 3 4 6 2" xfId="1268"/>
    <cellStyle name="at 3 4 7" xfId="1269"/>
    <cellStyle name="at 3 4 8" xfId="1270"/>
    <cellStyle name="at 3 5" xfId="1271"/>
    <cellStyle name="at 3 5 2" xfId="1272"/>
    <cellStyle name="at 3 5 2 2" xfId="1273"/>
    <cellStyle name="at 3 5 2 2 2" xfId="1274"/>
    <cellStyle name="at 3 5 2 2 2 2" xfId="1275"/>
    <cellStyle name="at 3 5 2 2 2 3" xfId="1276"/>
    <cellStyle name="at 3 5 2 2 3" xfId="1277"/>
    <cellStyle name="at 3 5 2 2 3 2" xfId="1278"/>
    <cellStyle name="at 3 5 2 2 4" xfId="1279"/>
    <cellStyle name="at 3 5 2 2 5" xfId="1280"/>
    <cellStyle name="at 3 5 2 3" xfId="1281"/>
    <cellStyle name="at 3 5 2 3 2" xfId="1282"/>
    <cellStyle name="at 3 5 2 3 3" xfId="1283"/>
    <cellStyle name="at 3 5 2 4" xfId="1284"/>
    <cellStyle name="at 3 5 2 4 2" xfId="1285"/>
    <cellStyle name="at 3 5 2 5" xfId="1286"/>
    <cellStyle name="at 3 5 2 6" xfId="1287"/>
    <cellStyle name="at 3 5 3" xfId="1288"/>
    <cellStyle name="at 3 5 3 2" xfId="1289"/>
    <cellStyle name="at 3 5 3 2 2" xfId="1290"/>
    <cellStyle name="at 3 5 3 2 2 2" xfId="1291"/>
    <cellStyle name="at 3 5 3 2 2 3" xfId="1292"/>
    <cellStyle name="at 3 5 3 2 3" xfId="1293"/>
    <cellStyle name="at 3 5 3 2 3 2" xfId="1294"/>
    <cellStyle name="at 3 5 3 2 4" xfId="1295"/>
    <cellStyle name="at 3 5 3 2 5" xfId="1296"/>
    <cellStyle name="at 3 5 3 3" xfId="1297"/>
    <cellStyle name="at 3 5 3 3 2" xfId="1298"/>
    <cellStyle name="at 3 5 3 3 3" xfId="1299"/>
    <cellStyle name="at 3 5 3 4" xfId="1300"/>
    <cellStyle name="at 3 5 3 4 2" xfId="1301"/>
    <cellStyle name="at 3 5 3 5" xfId="1302"/>
    <cellStyle name="at 3 5 3 6" xfId="1303"/>
    <cellStyle name="at 3 5 4" xfId="1304"/>
    <cellStyle name="at 3 5 4 2" xfId="1305"/>
    <cellStyle name="at 3 6" xfId="1306"/>
    <cellStyle name="at 3 6 2" xfId="1307"/>
    <cellStyle name="at 3 6 2 2" xfId="1308"/>
    <cellStyle name="at 3 6 2 2 2" xfId="1309"/>
    <cellStyle name="at 3 6 2 2 3" xfId="1310"/>
    <cellStyle name="at 3 6 2 3" xfId="1311"/>
    <cellStyle name="at 3 6 2 3 2" xfId="1312"/>
    <cellStyle name="at 3 6 2 4" xfId="1313"/>
    <cellStyle name="at 3 6 2 5" xfId="1314"/>
    <cellStyle name="at 3 6 3" xfId="1315"/>
    <cellStyle name="at 3 6 3 2" xfId="1316"/>
    <cellStyle name="at 3 6 3 3" xfId="1317"/>
    <cellStyle name="at 3 6 4" xfId="1318"/>
    <cellStyle name="at 3 6 4 2" xfId="1319"/>
    <cellStyle name="at 3 6 5" xfId="1320"/>
    <cellStyle name="at 3 6 6" xfId="1321"/>
    <cellStyle name="at 3 7" xfId="1322"/>
    <cellStyle name="at 3 7 2" xfId="1323"/>
    <cellStyle name="at 3 7 2 2" xfId="1324"/>
    <cellStyle name="at 3 7 2 3" xfId="1325"/>
    <cellStyle name="at 3 7 3" xfId="1326"/>
    <cellStyle name="at 3 7 3 2" xfId="1327"/>
    <cellStyle name="at 3 7 4" xfId="1328"/>
    <cellStyle name="at 3 7 5" xfId="1329"/>
    <cellStyle name="at 3 8" xfId="1330"/>
    <cellStyle name="at 3 8 2" xfId="1331"/>
    <cellStyle name="at 3 8 3" xfId="1332"/>
    <cellStyle name="at 3 9" xfId="1333"/>
    <cellStyle name="at 3 9 2" xfId="1334"/>
    <cellStyle name="at 4" xfId="1335"/>
    <cellStyle name="at 4 10" xfId="1336"/>
    <cellStyle name="at 4 11" xfId="1337"/>
    <cellStyle name="at 4 2" xfId="1338"/>
    <cellStyle name="at 4 2 2" xfId="1339"/>
    <cellStyle name="at 4 2 2 2" xfId="1340"/>
    <cellStyle name="at 4 2 2 2 2" xfId="1341"/>
    <cellStyle name="at 4 2 2 2 2 2" xfId="1342"/>
    <cellStyle name="at 4 2 2 2 2 2 2" xfId="1343"/>
    <cellStyle name="at 4 2 2 2 2 2 3" xfId="1344"/>
    <cellStyle name="at 4 2 2 2 2 3" xfId="1345"/>
    <cellStyle name="at 4 2 2 2 2 3 2" xfId="1346"/>
    <cellStyle name="at 4 2 2 2 2 4" xfId="1347"/>
    <cellStyle name="at 4 2 2 2 2 5" xfId="1348"/>
    <cellStyle name="at 4 2 2 2 3" xfId="1349"/>
    <cellStyle name="at 4 2 2 2 3 2" xfId="1350"/>
    <cellStyle name="at 4 2 2 2 3 3" xfId="1351"/>
    <cellStyle name="at 4 2 2 2 4" xfId="1352"/>
    <cellStyle name="at 4 2 2 2 4 2" xfId="1353"/>
    <cellStyle name="at 4 2 2 2 5" xfId="1354"/>
    <cellStyle name="at 4 2 2 2 6" xfId="1355"/>
    <cellStyle name="at 4 2 2 3" xfId="1356"/>
    <cellStyle name="at 4 2 2 3 2" xfId="1357"/>
    <cellStyle name="at 4 2 2 3 2 2" xfId="1358"/>
    <cellStyle name="at 4 2 2 3 2 2 2" xfId="1359"/>
    <cellStyle name="at 4 2 2 3 2 2 3" xfId="1360"/>
    <cellStyle name="at 4 2 2 3 2 3" xfId="1361"/>
    <cellStyle name="at 4 2 2 3 2 3 2" xfId="1362"/>
    <cellStyle name="at 4 2 2 3 2 4" xfId="1363"/>
    <cellStyle name="at 4 2 2 3 2 5" xfId="1364"/>
    <cellStyle name="at 4 2 2 3 3" xfId="1365"/>
    <cellStyle name="at 4 2 2 3 3 2" xfId="1366"/>
    <cellStyle name="at 4 2 2 3 3 3" xfId="1367"/>
    <cellStyle name="at 4 2 2 3 4" xfId="1368"/>
    <cellStyle name="at 4 2 2 3 4 2" xfId="1369"/>
    <cellStyle name="at 4 2 2 3 5" xfId="1370"/>
    <cellStyle name="at 4 2 2 3 6" xfId="1371"/>
    <cellStyle name="at 4 2 2 4" xfId="1372"/>
    <cellStyle name="at 4 2 2 4 2" xfId="1373"/>
    <cellStyle name="at 4 2 3" xfId="1374"/>
    <cellStyle name="at 4 2 3 2" xfId="1375"/>
    <cellStyle name="at 4 2 3 2 2" xfId="1376"/>
    <cellStyle name="at 4 2 3 2 2 2" xfId="1377"/>
    <cellStyle name="at 4 2 3 2 2 3" xfId="1378"/>
    <cellStyle name="at 4 2 3 2 3" xfId="1379"/>
    <cellStyle name="at 4 2 3 2 3 2" xfId="1380"/>
    <cellStyle name="at 4 2 3 2 4" xfId="1381"/>
    <cellStyle name="at 4 2 3 2 5" xfId="1382"/>
    <cellStyle name="at 4 2 3 3" xfId="1383"/>
    <cellStyle name="at 4 2 3 3 2" xfId="1384"/>
    <cellStyle name="at 4 2 3 3 3" xfId="1385"/>
    <cellStyle name="at 4 2 3 4" xfId="1386"/>
    <cellStyle name="at 4 2 3 4 2" xfId="1387"/>
    <cellStyle name="at 4 2 3 5" xfId="1388"/>
    <cellStyle name="at 4 2 3 6" xfId="1389"/>
    <cellStyle name="at 4 2 4" xfId="1390"/>
    <cellStyle name="at 4 2 4 2" xfId="1391"/>
    <cellStyle name="at 4 2 4 2 2" xfId="1392"/>
    <cellStyle name="at 4 2 4 2 3" xfId="1393"/>
    <cellStyle name="at 4 2 4 3" xfId="1394"/>
    <cellStyle name="at 4 2 4 3 2" xfId="1395"/>
    <cellStyle name="at 4 2 4 4" xfId="1396"/>
    <cellStyle name="at 4 2 4 5" xfId="1397"/>
    <cellStyle name="at 4 2 5" xfId="1398"/>
    <cellStyle name="at 4 2 5 2" xfId="1399"/>
    <cellStyle name="at 4 2 5 3" xfId="1400"/>
    <cellStyle name="at 4 2 6" xfId="1401"/>
    <cellStyle name="at 4 2 6 2" xfId="1402"/>
    <cellStyle name="at 4 2 7" xfId="1403"/>
    <cellStyle name="at 4 2 8" xfId="1404"/>
    <cellStyle name="at 4 3" xfId="1405"/>
    <cellStyle name="at 4 3 2" xfId="1406"/>
    <cellStyle name="at 4 3 2 2" xfId="1407"/>
    <cellStyle name="at 4 3 2 2 2" xfId="1408"/>
    <cellStyle name="at 4 3 2 2 2 2" xfId="1409"/>
    <cellStyle name="at 4 3 2 2 2 2 2" xfId="1410"/>
    <cellStyle name="at 4 3 2 2 2 2 3" xfId="1411"/>
    <cellStyle name="at 4 3 2 2 2 3" xfId="1412"/>
    <cellStyle name="at 4 3 2 2 2 3 2" xfId="1413"/>
    <cellStyle name="at 4 3 2 2 2 4" xfId="1414"/>
    <cellStyle name="at 4 3 2 2 2 5" xfId="1415"/>
    <cellStyle name="at 4 3 2 2 3" xfId="1416"/>
    <cellStyle name="at 4 3 2 2 3 2" xfId="1417"/>
    <cellStyle name="at 4 3 2 2 3 3" xfId="1418"/>
    <cellStyle name="at 4 3 2 2 4" xfId="1419"/>
    <cellStyle name="at 4 3 2 2 4 2" xfId="1420"/>
    <cellStyle name="at 4 3 2 2 5" xfId="1421"/>
    <cellStyle name="at 4 3 2 2 6" xfId="1422"/>
    <cellStyle name="at 4 3 2 3" xfId="1423"/>
    <cellStyle name="at 4 3 2 3 2" xfId="1424"/>
    <cellStyle name="at 4 3 2 3 2 2" xfId="1425"/>
    <cellStyle name="at 4 3 2 3 2 2 2" xfId="1426"/>
    <cellStyle name="at 4 3 2 3 2 2 3" xfId="1427"/>
    <cellStyle name="at 4 3 2 3 2 3" xfId="1428"/>
    <cellStyle name="at 4 3 2 3 2 3 2" xfId="1429"/>
    <cellStyle name="at 4 3 2 3 2 4" xfId="1430"/>
    <cellStyle name="at 4 3 2 3 2 5" xfId="1431"/>
    <cellStyle name="at 4 3 2 3 3" xfId="1432"/>
    <cellStyle name="at 4 3 2 3 3 2" xfId="1433"/>
    <cellStyle name="at 4 3 2 3 3 3" xfId="1434"/>
    <cellStyle name="at 4 3 2 3 4" xfId="1435"/>
    <cellStyle name="at 4 3 2 3 4 2" xfId="1436"/>
    <cellStyle name="at 4 3 2 3 5" xfId="1437"/>
    <cellStyle name="at 4 3 2 3 6" xfId="1438"/>
    <cellStyle name="at 4 3 2 4" xfId="1439"/>
    <cellStyle name="at 4 3 2 4 2" xfId="1440"/>
    <cellStyle name="at 4 3 3" xfId="1441"/>
    <cellStyle name="at 4 3 3 2" xfId="1442"/>
    <cellStyle name="at 4 3 3 2 2" xfId="1443"/>
    <cellStyle name="at 4 3 3 2 2 2" xfId="1444"/>
    <cellStyle name="at 4 3 3 2 2 3" xfId="1445"/>
    <cellStyle name="at 4 3 3 2 3" xfId="1446"/>
    <cellStyle name="at 4 3 3 2 3 2" xfId="1447"/>
    <cellStyle name="at 4 3 3 2 4" xfId="1448"/>
    <cellStyle name="at 4 3 3 2 5" xfId="1449"/>
    <cellStyle name="at 4 3 3 3" xfId="1450"/>
    <cellStyle name="at 4 3 3 3 2" xfId="1451"/>
    <cellStyle name="at 4 3 3 3 3" xfId="1452"/>
    <cellStyle name="at 4 3 3 4" xfId="1453"/>
    <cellStyle name="at 4 3 3 4 2" xfId="1454"/>
    <cellStyle name="at 4 3 3 5" xfId="1455"/>
    <cellStyle name="at 4 3 3 6" xfId="1456"/>
    <cellStyle name="at 4 3 4" xfId="1457"/>
    <cellStyle name="at 4 3 4 2" xfId="1458"/>
    <cellStyle name="at 4 3 4 2 2" xfId="1459"/>
    <cellStyle name="at 4 3 4 2 3" xfId="1460"/>
    <cellStyle name="at 4 3 4 3" xfId="1461"/>
    <cellStyle name="at 4 3 4 3 2" xfId="1462"/>
    <cellStyle name="at 4 3 4 4" xfId="1463"/>
    <cellStyle name="at 4 3 4 5" xfId="1464"/>
    <cellStyle name="at 4 3 5" xfId="1465"/>
    <cellStyle name="at 4 3 5 2" xfId="1466"/>
    <cellStyle name="at 4 3 5 3" xfId="1467"/>
    <cellStyle name="at 4 3 6" xfId="1468"/>
    <cellStyle name="at 4 3 6 2" xfId="1469"/>
    <cellStyle name="at 4 3 7" xfId="1470"/>
    <cellStyle name="at 4 3 8" xfId="1471"/>
    <cellStyle name="at 4 4" xfId="1472"/>
    <cellStyle name="at 4 4 2" xfId="1473"/>
    <cellStyle name="at 4 4 2 2" xfId="1474"/>
    <cellStyle name="at 4 4 2 2 2" xfId="1475"/>
    <cellStyle name="at 4 4 2 2 2 2" xfId="1476"/>
    <cellStyle name="at 4 4 2 2 2 2 2" xfId="1477"/>
    <cellStyle name="at 4 4 2 2 2 2 3" xfId="1478"/>
    <cellStyle name="at 4 4 2 2 2 3" xfId="1479"/>
    <cellStyle name="at 4 4 2 2 2 3 2" xfId="1480"/>
    <cellStyle name="at 4 4 2 2 2 4" xfId="1481"/>
    <cellStyle name="at 4 4 2 2 2 5" xfId="1482"/>
    <cellStyle name="at 4 4 2 2 3" xfId="1483"/>
    <cellStyle name="at 4 4 2 2 3 2" xfId="1484"/>
    <cellStyle name="at 4 4 2 2 3 3" xfId="1485"/>
    <cellStyle name="at 4 4 2 2 4" xfId="1486"/>
    <cellStyle name="at 4 4 2 2 4 2" xfId="1487"/>
    <cellStyle name="at 4 4 2 2 5" xfId="1488"/>
    <cellStyle name="at 4 4 2 2 6" xfId="1489"/>
    <cellStyle name="at 4 4 2 3" xfId="1490"/>
    <cellStyle name="at 4 4 2 3 2" xfId="1491"/>
    <cellStyle name="at 4 4 2 3 2 2" xfId="1492"/>
    <cellStyle name="at 4 4 2 3 2 2 2" xfId="1493"/>
    <cellStyle name="at 4 4 2 3 2 2 3" xfId="1494"/>
    <cellStyle name="at 4 4 2 3 2 3" xfId="1495"/>
    <cellStyle name="at 4 4 2 3 2 3 2" xfId="1496"/>
    <cellStyle name="at 4 4 2 3 2 4" xfId="1497"/>
    <cellStyle name="at 4 4 2 3 2 5" xfId="1498"/>
    <cellStyle name="at 4 4 2 3 3" xfId="1499"/>
    <cellStyle name="at 4 4 2 3 3 2" xfId="1500"/>
    <cellStyle name="at 4 4 2 3 3 3" xfId="1501"/>
    <cellStyle name="at 4 4 2 3 4" xfId="1502"/>
    <cellStyle name="at 4 4 2 3 4 2" xfId="1503"/>
    <cellStyle name="at 4 4 2 3 5" xfId="1504"/>
    <cellStyle name="at 4 4 2 3 6" xfId="1505"/>
    <cellStyle name="at 4 4 2 4" xfId="1506"/>
    <cellStyle name="at 4 4 2 4 2" xfId="1507"/>
    <cellStyle name="at 4 4 3" xfId="1508"/>
    <cellStyle name="at 4 4 3 2" xfId="1509"/>
    <cellStyle name="at 4 4 3 2 2" xfId="1510"/>
    <cellStyle name="at 4 4 3 2 2 2" xfId="1511"/>
    <cellStyle name="at 4 4 3 2 2 3" xfId="1512"/>
    <cellStyle name="at 4 4 3 2 3" xfId="1513"/>
    <cellStyle name="at 4 4 3 2 3 2" xfId="1514"/>
    <cellStyle name="at 4 4 3 2 4" xfId="1515"/>
    <cellStyle name="at 4 4 3 2 5" xfId="1516"/>
    <cellStyle name="at 4 4 3 3" xfId="1517"/>
    <cellStyle name="at 4 4 3 3 2" xfId="1518"/>
    <cellStyle name="at 4 4 3 3 3" xfId="1519"/>
    <cellStyle name="at 4 4 3 4" xfId="1520"/>
    <cellStyle name="at 4 4 3 4 2" xfId="1521"/>
    <cellStyle name="at 4 4 3 5" xfId="1522"/>
    <cellStyle name="at 4 4 3 6" xfId="1523"/>
    <cellStyle name="at 4 4 4" xfId="1524"/>
    <cellStyle name="at 4 4 4 2" xfId="1525"/>
    <cellStyle name="at 4 4 4 2 2" xfId="1526"/>
    <cellStyle name="at 4 4 4 2 3" xfId="1527"/>
    <cellStyle name="at 4 4 4 3" xfId="1528"/>
    <cellStyle name="at 4 4 4 3 2" xfId="1529"/>
    <cellStyle name="at 4 4 4 4" xfId="1530"/>
    <cellStyle name="at 4 4 4 5" xfId="1531"/>
    <cellStyle name="at 4 4 5" xfId="1532"/>
    <cellStyle name="at 4 4 5 2" xfId="1533"/>
    <cellStyle name="at 4 4 5 3" xfId="1534"/>
    <cellStyle name="at 4 4 6" xfId="1535"/>
    <cellStyle name="at 4 4 6 2" xfId="1536"/>
    <cellStyle name="at 4 4 7" xfId="1537"/>
    <cellStyle name="at 4 4 8" xfId="1538"/>
    <cellStyle name="at 4 5" xfId="1539"/>
    <cellStyle name="at 4 5 2" xfId="1540"/>
    <cellStyle name="at 4 5 2 2" xfId="1541"/>
    <cellStyle name="at 4 5 2 2 2" xfId="1542"/>
    <cellStyle name="at 4 5 2 2 2 2" xfId="1543"/>
    <cellStyle name="at 4 5 2 2 2 3" xfId="1544"/>
    <cellStyle name="at 4 5 2 2 3" xfId="1545"/>
    <cellStyle name="at 4 5 2 2 3 2" xfId="1546"/>
    <cellStyle name="at 4 5 2 2 4" xfId="1547"/>
    <cellStyle name="at 4 5 2 2 5" xfId="1548"/>
    <cellStyle name="at 4 5 2 3" xfId="1549"/>
    <cellStyle name="at 4 5 2 3 2" xfId="1550"/>
    <cellStyle name="at 4 5 2 3 3" xfId="1551"/>
    <cellStyle name="at 4 5 2 4" xfId="1552"/>
    <cellStyle name="at 4 5 2 4 2" xfId="1553"/>
    <cellStyle name="at 4 5 2 5" xfId="1554"/>
    <cellStyle name="at 4 5 2 6" xfId="1555"/>
    <cellStyle name="at 4 5 3" xfId="1556"/>
    <cellStyle name="at 4 5 3 2" xfId="1557"/>
    <cellStyle name="at 4 5 3 2 2" xfId="1558"/>
    <cellStyle name="at 4 5 3 2 2 2" xfId="1559"/>
    <cellStyle name="at 4 5 3 2 2 3" xfId="1560"/>
    <cellStyle name="at 4 5 3 2 3" xfId="1561"/>
    <cellStyle name="at 4 5 3 2 3 2" xfId="1562"/>
    <cellStyle name="at 4 5 3 2 4" xfId="1563"/>
    <cellStyle name="at 4 5 3 2 5" xfId="1564"/>
    <cellStyle name="at 4 5 3 3" xfId="1565"/>
    <cellStyle name="at 4 5 3 3 2" xfId="1566"/>
    <cellStyle name="at 4 5 3 3 3" xfId="1567"/>
    <cellStyle name="at 4 5 3 4" xfId="1568"/>
    <cellStyle name="at 4 5 3 4 2" xfId="1569"/>
    <cellStyle name="at 4 5 3 5" xfId="1570"/>
    <cellStyle name="at 4 5 3 6" xfId="1571"/>
    <cellStyle name="at 4 5 4" xfId="1572"/>
    <cellStyle name="at 4 5 4 2" xfId="1573"/>
    <cellStyle name="at 4 6" xfId="1574"/>
    <cellStyle name="at 4 6 2" xfId="1575"/>
    <cellStyle name="at 4 6 2 2" xfId="1576"/>
    <cellStyle name="at 4 6 2 2 2" xfId="1577"/>
    <cellStyle name="at 4 6 2 2 3" xfId="1578"/>
    <cellStyle name="at 4 6 2 3" xfId="1579"/>
    <cellStyle name="at 4 6 2 3 2" xfId="1580"/>
    <cellStyle name="at 4 6 2 4" xfId="1581"/>
    <cellStyle name="at 4 6 2 5" xfId="1582"/>
    <cellStyle name="at 4 6 3" xfId="1583"/>
    <cellStyle name="at 4 6 3 2" xfId="1584"/>
    <cellStyle name="at 4 6 3 3" xfId="1585"/>
    <cellStyle name="at 4 6 4" xfId="1586"/>
    <cellStyle name="at 4 6 4 2" xfId="1587"/>
    <cellStyle name="at 4 6 5" xfId="1588"/>
    <cellStyle name="at 4 6 6" xfId="1589"/>
    <cellStyle name="at 4 7" xfId="1590"/>
    <cellStyle name="at 4 7 2" xfId="1591"/>
    <cellStyle name="at 4 7 2 2" xfId="1592"/>
    <cellStyle name="at 4 7 2 3" xfId="1593"/>
    <cellStyle name="at 4 7 3" xfId="1594"/>
    <cellStyle name="at 4 7 3 2" xfId="1595"/>
    <cellStyle name="at 4 7 4" xfId="1596"/>
    <cellStyle name="at 4 7 5" xfId="1597"/>
    <cellStyle name="at 4 8" xfId="1598"/>
    <cellStyle name="at 4 8 2" xfId="1599"/>
    <cellStyle name="at 4 8 3" xfId="1600"/>
    <cellStyle name="at 4 9" xfId="1601"/>
    <cellStyle name="at 4 9 2" xfId="1602"/>
    <cellStyle name="at 5" xfId="1603"/>
    <cellStyle name="at 5 2" xfId="1604"/>
    <cellStyle name="at 5 2 2" xfId="1605"/>
    <cellStyle name="at 5 2 2 2" xfId="1606"/>
    <cellStyle name="at 5 2 2 2 2" xfId="1607"/>
    <cellStyle name="at 5 2 2 2 2 2" xfId="1608"/>
    <cellStyle name="at 5 2 2 2 2 3" xfId="1609"/>
    <cellStyle name="at 5 2 2 2 3" xfId="1610"/>
    <cellStyle name="at 5 2 2 2 3 2" xfId="1611"/>
    <cellStyle name="at 5 2 2 2 4" xfId="1612"/>
    <cellStyle name="at 5 2 2 2 5" xfId="1613"/>
    <cellStyle name="at 5 2 2 3" xfId="1614"/>
    <cellStyle name="at 5 2 2 3 2" xfId="1615"/>
    <cellStyle name="at 5 2 2 3 3" xfId="1616"/>
    <cellStyle name="at 5 2 2 4" xfId="1617"/>
    <cellStyle name="at 5 2 2 4 2" xfId="1618"/>
    <cellStyle name="at 5 2 2 5" xfId="1619"/>
    <cellStyle name="at 5 2 2 6" xfId="1620"/>
    <cellStyle name="at 5 2 3" xfId="1621"/>
    <cellStyle name="at 5 2 3 2" xfId="1622"/>
    <cellStyle name="at 5 2 3 2 2" xfId="1623"/>
    <cellStyle name="at 5 2 3 2 2 2" xfId="1624"/>
    <cellStyle name="at 5 2 3 2 2 3" xfId="1625"/>
    <cellStyle name="at 5 2 3 2 3" xfId="1626"/>
    <cellStyle name="at 5 2 3 2 3 2" xfId="1627"/>
    <cellStyle name="at 5 2 3 2 4" xfId="1628"/>
    <cellStyle name="at 5 2 3 2 5" xfId="1629"/>
    <cellStyle name="at 5 2 3 3" xfId="1630"/>
    <cellStyle name="at 5 2 3 3 2" xfId="1631"/>
    <cellStyle name="at 5 2 3 3 3" xfId="1632"/>
    <cellStyle name="at 5 2 3 4" xfId="1633"/>
    <cellStyle name="at 5 2 3 4 2" xfId="1634"/>
    <cellStyle name="at 5 2 3 5" xfId="1635"/>
    <cellStyle name="at 5 2 3 6" xfId="1636"/>
    <cellStyle name="at 5 2 4" xfId="1637"/>
    <cellStyle name="at 5 2 4 2" xfId="1638"/>
    <cellStyle name="at 5 3" xfId="1639"/>
    <cellStyle name="at 5 3 2" xfId="1640"/>
    <cellStyle name="at 5 3 2 2" xfId="1641"/>
    <cellStyle name="at 5 3 2 2 2" xfId="1642"/>
    <cellStyle name="at 5 3 2 2 3" xfId="1643"/>
    <cellStyle name="at 5 3 2 3" xfId="1644"/>
    <cellStyle name="at 5 3 2 3 2" xfId="1645"/>
    <cellStyle name="at 5 3 2 4" xfId="1646"/>
    <cellStyle name="at 5 3 2 5" xfId="1647"/>
    <cellStyle name="at 5 3 3" xfId="1648"/>
    <cellStyle name="at 5 3 3 2" xfId="1649"/>
    <cellStyle name="at 5 3 3 3" xfId="1650"/>
    <cellStyle name="at 5 3 4" xfId="1651"/>
    <cellStyle name="at 5 3 4 2" xfId="1652"/>
    <cellStyle name="at 5 3 5" xfId="1653"/>
    <cellStyle name="at 5 3 6" xfId="1654"/>
    <cellStyle name="at 5 4" xfId="1655"/>
    <cellStyle name="at 5 4 2" xfId="1656"/>
    <cellStyle name="at 5 4 2 2" xfId="1657"/>
    <cellStyle name="at 5 4 2 3" xfId="1658"/>
    <cellStyle name="at 5 4 3" xfId="1659"/>
    <cellStyle name="at 5 4 3 2" xfId="1660"/>
    <cellStyle name="at 5 4 4" xfId="1661"/>
    <cellStyle name="at 5 4 5" xfId="1662"/>
    <cellStyle name="at 5 5" xfId="1663"/>
    <cellStyle name="at 5 5 2" xfId="1664"/>
    <cellStyle name="at 5 5 3" xfId="1665"/>
    <cellStyle name="at 5 6" xfId="1666"/>
    <cellStyle name="at 5 6 2" xfId="1667"/>
    <cellStyle name="at 5 7" xfId="1668"/>
    <cellStyle name="at 5 8" xfId="1669"/>
    <cellStyle name="at 6" xfId="1670"/>
    <cellStyle name="at 6 2" xfId="1671"/>
    <cellStyle name="at 6 2 2" xfId="1672"/>
    <cellStyle name="at 6 2 2 2" xfId="1673"/>
    <cellStyle name="at 6 2 2 2 2" xfId="1674"/>
    <cellStyle name="at 6 2 2 2 2 2" xfId="1675"/>
    <cellStyle name="at 6 2 2 2 2 3" xfId="1676"/>
    <cellStyle name="at 6 2 2 2 3" xfId="1677"/>
    <cellStyle name="at 6 2 2 2 3 2" xfId="1678"/>
    <cellStyle name="at 6 2 2 2 4" xfId="1679"/>
    <cellStyle name="at 6 2 2 2 5" xfId="1680"/>
    <cellStyle name="at 6 2 2 3" xfId="1681"/>
    <cellStyle name="at 6 2 2 3 2" xfId="1682"/>
    <cellStyle name="at 6 2 2 3 3" xfId="1683"/>
    <cellStyle name="at 6 2 2 4" xfId="1684"/>
    <cellStyle name="at 6 2 2 4 2" xfId="1685"/>
    <cellStyle name="at 6 2 2 5" xfId="1686"/>
    <cellStyle name="at 6 2 2 6" xfId="1687"/>
    <cellStyle name="at 6 2 3" xfId="1688"/>
    <cellStyle name="at 6 2 3 2" xfId="1689"/>
    <cellStyle name="at 6 2 3 2 2" xfId="1690"/>
    <cellStyle name="at 6 2 3 2 2 2" xfId="1691"/>
    <cellStyle name="at 6 2 3 2 2 3" xfId="1692"/>
    <cellStyle name="at 6 2 3 2 3" xfId="1693"/>
    <cellStyle name="at 6 2 3 2 3 2" xfId="1694"/>
    <cellStyle name="at 6 2 3 2 4" xfId="1695"/>
    <cellStyle name="at 6 2 3 2 5" xfId="1696"/>
    <cellStyle name="at 6 2 3 3" xfId="1697"/>
    <cellStyle name="at 6 2 3 3 2" xfId="1698"/>
    <cellStyle name="at 6 2 3 3 3" xfId="1699"/>
    <cellStyle name="at 6 2 3 4" xfId="1700"/>
    <cellStyle name="at 6 2 3 4 2" xfId="1701"/>
    <cellStyle name="at 6 2 3 5" xfId="1702"/>
    <cellStyle name="at 6 2 3 6" xfId="1703"/>
    <cellStyle name="at 6 2 4" xfId="1704"/>
    <cellStyle name="at 6 2 4 2" xfId="1705"/>
    <cellStyle name="at 6 3" xfId="1706"/>
    <cellStyle name="at 6 3 2" xfId="1707"/>
    <cellStyle name="at 6 3 2 2" xfId="1708"/>
    <cellStyle name="at 6 3 2 2 2" xfId="1709"/>
    <cellStyle name="at 6 3 2 2 3" xfId="1710"/>
    <cellStyle name="at 6 3 2 3" xfId="1711"/>
    <cellStyle name="at 6 3 2 3 2" xfId="1712"/>
    <cellStyle name="at 6 3 2 4" xfId="1713"/>
    <cellStyle name="at 6 3 2 5" xfId="1714"/>
    <cellStyle name="at 6 3 3" xfId="1715"/>
    <cellStyle name="at 6 3 3 2" xfId="1716"/>
    <cellStyle name="at 6 3 3 3" xfId="1717"/>
    <cellStyle name="at 6 3 4" xfId="1718"/>
    <cellStyle name="at 6 3 4 2" xfId="1719"/>
    <cellStyle name="at 6 3 5" xfId="1720"/>
    <cellStyle name="at 6 3 6" xfId="1721"/>
    <cellStyle name="at 6 4" xfId="1722"/>
    <cellStyle name="at 6 4 2" xfId="1723"/>
    <cellStyle name="at 6 4 2 2" xfId="1724"/>
    <cellStyle name="at 6 4 2 3" xfId="1725"/>
    <cellStyle name="at 6 4 3" xfId="1726"/>
    <cellStyle name="at 6 4 3 2" xfId="1727"/>
    <cellStyle name="at 6 4 4" xfId="1728"/>
    <cellStyle name="at 6 4 5" xfId="1729"/>
    <cellStyle name="at 6 5" xfId="1730"/>
    <cellStyle name="at 6 5 2" xfId="1731"/>
    <cellStyle name="at 6 5 3" xfId="1732"/>
    <cellStyle name="at 6 6" xfId="1733"/>
    <cellStyle name="at 6 6 2" xfId="1734"/>
    <cellStyle name="at 6 7" xfId="1735"/>
    <cellStyle name="at 6 8" xfId="1736"/>
    <cellStyle name="at 7" xfId="1737"/>
    <cellStyle name="at 7 2" xfId="1738"/>
    <cellStyle name="at 7 2 2" xfId="1739"/>
    <cellStyle name="at 7 2 2 2" xfId="1740"/>
    <cellStyle name="at 7 2 2 2 2" xfId="1741"/>
    <cellStyle name="at 7 2 2 2 2 2" xfId="1742"/>
    <cellStyle name="at 7 2 2 2 2 3" xfId="1743"/>
    <cellStyle name="at 7 2 2 2 3" xfId="1744"/>
    <cellStyle name="at 7 2 2 2 3 2" xfId="1745"/>
    <cellStyle name="at 7 2 2 2 4" xfId="1746"/>
    <cellStyle name="at 7 2 2 2 5" xfId="1747"/>
    <cellStyle name="at 7 2 2 3" xfId="1748"/>
    <cellStyle name="at 7 2 2 3 2" xfId="1749"/>
    <cellStyle name="at 7 2 2 3 3" xfId="1750"/>
    <cellStyle name="at 7 2 2 4" xfId="1751"/>
    <cellStyle name="at 7 2 2 4 2" xfId="1752"/>
    <cellStyle name="at 7 2 2 5" xfId="1753"/>
    <cellStyle name="at 7 2 2 6" xfId="1754"/>
    <cellStyle name="at 7 2 3" xfId="1755"/>
    <cellStyle name="at 7 2 3 2" xfId="1756"/>
    <cellStyle name="at 7 2 3 2 2" xfId="1757"/>
    <cellStyle name="at 7 2 3 2 2 2" xfId="1758"/>
    <cellStyle name="at 7 2 3 2 2 3" xfId="1759"/>
    <cellStyle name="at 7 2 3 2 3" xfId="1760"/>
    <cellStyle name="at 7 2 3 2 3 2" xfId="1761"/>
    <cellStyle name="at 7 2 3 2 4" xfId="1762"/>
    <cellStyle name="at 7 2 3 2 5" xfId="1763"/>
    <cellStyle name="at 7 2 3 3" xfId="1764"/>
    <cellStyle name="at 7 2 3 3 2" xfId="1765"/>
    <cellStyle name="at 7 2 3 3 3" xfId="1766"/>
    <cellStyle name="at 7 2 3 4" xfId="1767"/>
    <cellStyle name="at 7 2 3 4 2" xfId="1768"/>
    <cellStyle name="at 7 2 3 5" xfId="1769"/>
    <cellStyle name="at 7 2 3 6" xfId="1770"/>
    <cellStyle name="at 7 2 4" xfId="1771"/>
    <cellStyle name="at 7 2 4 2" xfId="1772"/>
    <cellStyle name="at 7 3" xfId="1773"/>
    <cellStyle name="at 7 3 2" xfId="1774"/>
    <cellStyle name="at 7 3 2 2" xfId="1775"/>
    <cellStyle name="at 7 3 2 2 2" xfId="1776"/>
    <cellStyle name="at 7 3 2 2 3" xfId="1777"/>
    <cellStyle name="at 7 3 2 3" xfId="1778"/>
    <cellStyle name="at 7 3 2 3 2" xfId="1779"/>
    <cellStyle name="at 7 3 2 4" xfId="1780"/>
    <cellStyle name="at 7 3 2 5" xfId="1781"/>
    <cellStyle name="at 7 3 3" xfId="1782"/>
    <cellStyle name="at 7 3 3 2" xfId="1783"/>
    <cellStyle name="at 7 3 3 3" xfId="1784"/>
    <cellStyle name="at 7 3 4" xfId="1785"/>
    <cellStyle name="at 7 3 4 2" xfId="1786"/>
    <cellStyle name="at 7 3 5" xfId="1787"/>
    <cellStyle name="at 7 3 6" xfId="1788"/>
    <cellStyle name="at 7 4" xfId="1789"/>
    <cellStyle name="at 7 4 2" xfId="1790"/>
    <cellStyle name="at 7 4 2 2" xfId="1791"/>
    <cellStyle name="at 7 4 2 3" xfId="1792"/>
    <cellStyle name="at 7 4 3" xfId="1793"/>
    <cellStyle name="at 7 4 3 2" xfId="1794"/>
    <cellStyle name="at 7 4 4" xfId="1795"/>
    <cellStyle name="at 7 4 5" xfId="1796"/>
    <cellStyle name="at 7 5" xfId="1797"/>
    <cellStyle name="at 7 5 2" xfId="1798"/>
    <cellStyle name="at 7 5 3" xfId="1799"/>
    <cellStyle name="at 7 6" xfId="1800"/>
    <cellStyle name="at 7 6 2" xfId="1801"/>
    <cellStyle name="at 7 7" xfId="1802"/>
    <cellStyle name="at 7 8" xfId="1803"/>
    <cellStyle name="at 8" xfId="1804"/>
    <cellStyle name="at 8 2" xfId="1805"/>
    <cellStyle name="at 8 2 2" xfId="1806"/>
    <cellStyle name="at 8 2 2 2" xfId="1807"/>
    <cellStyle name="at 8 2 2 2 2" xfId="1808"/>
    <cellStyle name="at 8 2 2 2 3" xfId="1809"/>
    <cellStyle name="at 8 2 2 3" xfId="1810"/>
    <cellStyle name="at 8 2 2 3 2" xfId="1811"/>
    <cellStyle name="at 8 2 2 4" xfId="1812"/>
    <cellStyle name="at 8 2 2 5" xfId="1813"/>
    <cellStyle name="at 8 2 3" xfId="1814"/>
    <cellStyle name="at 8 2 3 2" xfId="1815"/>
    <cellStyle name="at 8 2 3 3" xfId="1816"/>
    <cellStyle name="at 8 2 4" xfId="1817"/>
    <cellStyle name="at 8 2 4 2" xfId="1818"/>
    <cellStyle name="at 8 2 5" xfId="1819"/>
    <cellStyle name="at 8 2 6" xfId="1820"/>
    <cellStyle name="at 8 3" xfId="1821"/>
    <cellStyle name="at 8 3 2" xfId="1822"/>
    <cellStyle name="at 8 3 2 2" xfId="1823"/>
    <cellStyle name="at 8 3 2 2 2" xfId="1824"/>
    <cellStyle name="at 8 3 2 2 3" xfId="1825"/>
    <cellStyle name="at 8 3 2 3" xfId="1826"/>
    <cellStyle name="at 8 3 2 3 2" xfId="1827"/>
    <cellStyle name="at 8 3 2 4" xfId="1828"/>
    <cellStyle name="at 8 3 2 5" xfId="1829"/>
    <cellStyle name="at 8 3 3" xfId="1830"/>
    <cellStyle name="at 8 3 3 2" xfId="1831"/>
    <cellStyle name="at 8 3 3 3" xfId="1832"/>
    <cellStyle name="at 8 3 4" xfId="1833"/>
    <cellStyle name="at 8 3 4 2" xfId="1834"/>
    <cellStyle name="at 8 3 5" xfId="1835"/>
    <cellStyle name="at 8 3 6" xfId="1836"/>
    <cellStyle name="at 8 4" xfId="1837"/>
    <cellStyle name="at 8 4 2" xfId="1838"/>
    <cellStyle name="at 9" xfId="1839"/>
    <cellStyle name="at 9 2" xfId="1840"/>
    <cellStyle name="at 9 2 2" xfId="1841"/>
    <cellStyle name="at 9 2 2 2" xfId="1842"/>
    <cellStyle name="at 9 2 2 3" xfId="1843"/>
    <cellStyle name="at 9 2 3" xfId="1844"/>
    <cellStyle name="at 9 2 3 2" xfId="1845"/>
    <cellStyle name="at 9 2 4" xfId="1846"/>
    <cellStyle name="at 9 2 5" xfId="1847"/>
    <cellStyle name="at 9 3" xfId="1848"/>
    <cellStyle name="at 9 3 2" xfId="1849"/>
    <cellStyle name="at 9 3 3" xfId="1850"/>
    <cellStyle name="at 9 4" xfId="1851"/>
    <cellStyle name="at 9 4 2" xfId="1852"/>
    <cellStyle name="at 9 5" xfId="1853"/>
    <cellStyle name="at 9 6" xfId="1854"/>
    <cellStyle name="b" xfId="1855"/>
    <cellStyle name="b%0" xfId="1856"/>
    <cellStyle name="b%1" xfId="1857"/>
    <cellStyle name="b%2" xfId="1858"/>
    <cellStyle name="b0" xfId="1859"/>
    <cellStyle name="b09" xfId="1860"/>
    <cellStyle name="b1" xfId="1861"/>
    <cellStyle name="b2" xfId="1862"/>
    <cellStyle name="Bad 2" xfId="1863"/>
    <cellStyle name="Black" xfId="1864"/>
    <cellStyle name="blue" xfId="1865"/>
    <cellStyle name="bo" xfId="1866"/>
    <cellStyle name="Bold/Border" xfId="1867"/>
    <cellStyle name="Bold/Border 10" xfId="1868"/>
    <cellStyle name="Bold/Border 10 2" xfId="1869"/>
    <cellStyle name="Bold/Border 10 2 2" xfId="1870"/>
    <cellStyle name="Bold/Border 10 2 3" xfId="1871"/>
    <cellStyle name="Bold/Border 10 3" xfId="1872"/>
    <cellStyle name="Bold/Border 10 3 2" xfId="1873"/>
    <cellStyle name="Bold/Border 10 4" xfId="1874"/>
    <cellStyle name="Bold/Border 10 5" xfId="1875"/>
    <cellStyle name="Bold/Border 11" xfId="1876"/>
    <cellStyle name="Bold/Border 11 2" xfId="1877"/>
    <cellStyle name="Bold/Border 11 3" xfId="1878"/>
    <cellStyle name="Bold/Border 12" xfId="1879"/>
    <cellStyle name="Bold/Border 12 2" xfId="1880"/>
    <cellStyle name="Bold/Border 13" xfId="1881"/>
    <cellStyle name="Bold/Border 14" xfId="1882"/>
    <cellStyle name="Bold/Border 2" xfId="1883"/>
    <cellStyle name="Bold/Border 2 10" xfId="1884"/>
    <cellStyle name="Bold/Border 2 10 2" xfId="1885"/>
    <cellStyle name="Bold/Border 2 10 3" xfId="1886"/>
    <cellStyle name="Bold/Border 2 11" xfId="1887"/>
    <cellStyle name="Bold/Border 2 11 2" xfId="1888"/>
    <cellStyle name="Bold/Border 2 12" xfId="1889"/>
    <cellStyle name="Bold/Border 2 13" xfId="1890"/>
    <cellStyle name="Bold/Border 2 2" xfId="1891"/>
    <cellStyle name="Bold/Border 2 2 10" xfId="1892"/>
    <cellStyle name="Bold/Border 2 2 11" xfId="1893"/>
    <cellStyle name="Bold/Border 2 2 2" xfId="1894"/>
    <cellStyle name="Bold/Border 2 2 2 2" xfId="1895"/>
    <cellStyle name="Bold/Border 2 2 2 2 2" xfId="1896"/>
    <cellStyle name="Bold/Border 2 2 2 2 2 2" xfId="1897"/>
    <cellStyle name="Bold/Border 2 2 2 2 2 2 2" xfId="1898"/>
    <cellStyle name="Bold/Border 2 2 2 2 2 2 2 2" xfId="1899"/>
    <cellStyle name="Bold/Border 2 2 2 2 2 2 2 3" xfId="1900"/>
    <cellStyle name="Bold/Border 2 2 2 2 2 2 3" xfId="1901"/>
    <cellStyle name="Bold/Border 2 2 2 2 2 2 3 2" xfId="1902"/>
    <cellStyle name="Bold/Border 2 2 2 2 2 2 4" xfId="1903"/>
    <cellStyle name="Bold/Border 2 2 2 2 2 2 5" xfId="1904"/>
    <cellStyle name="Bold/Border 2 2 2 2 2 3" xfId="1905"/>
    <cellStyle name="Bold/Border 2 2 2 2 2 3 2" xfId="1906"/>
    <cellStyle name="Bold/Border 2 2 2 2 2 3 3" xfId="1907"/>
    <cellStyle name="Bold/Border 2 2 2 2 2 4" xfId="1908"/>
    <cellStyle name="Bold/Border 2 2 2 2 2 4 2" xfId="1909"/>
    <cellStyle name="Bold/Border 2 2 2 2 2 5" xfId="1910"/>
    <cellStyle name="Bold/Border 2 2 2 2 2 6" xfId="1911"/>
    <cellStyle name="Bold/Border 2 2 2 2 3" xfId="1912"/>
    <cellStyle name="Bold/Border 2 2 2 2 3 2" xfId="1913"/>
    <cellStyle name="Bold/Border 2 2 2 2 3 2 2" xfId="1914"/>
    <cellStyle name="Bold/Border 2 2 2 2 3 2 2 2" xfId="1915"/>
    <cellStyle name="Bold/Border 2 2 2 2 3 2 2 3" xfId="1916"/>
    <cellStyle name="Bold/Border 2 2 2 2 3 2 3" xfId="1917"/>
    <cellStyle name="Bold/Border 2 2 2 2 3 2 3 2" xfId="1918"/>
    <cellStyle name="Bold/Border 2 2 2 2 3 2 4" xfId="1919"/>
    <cellStyle name="Bold/Border 2 2 2 2 3 2 5" xfId="1920"/>
    <cellStyle name="Bold/Border 2 2 2 2 3 3" xfId="1921"/>
    <cellStyle name="Bold/Border 2 2 2 2 3 3 2" xfId="1922"/>
    <cellStyle name="Bold/Border 2 2 2 2 3 3 3" xfId="1923"/>
    <cellStyle name="Bold/Border 2 2 2 2 3 4" xfId="1924"/>
    <cellStyle name="Bold/Border 2 2 2 2 3 4 2" xfId="1925"/>
    <cellStyle name="Bold/Border 2 2 2 2 3 5" xfId="1926"/>
    <cellStyle name="Bold/Border 2 2 2 2 3 6" xfId="1927"/>
    <cellStyle name="Bold/Border 2 2 2 2 4" xfId="1928"/>
    <cellStyle name="Bold/Border 2 2 2 2 4 2" xfId="1929"/>
    <cellStyle name="Bold/Border 2 2 2 3" xfId="1930"/>
    <cellStyle name="Bold/Border 2 2 2 3 2" xfId="1931"/>
    <cellStyle name="Bold/Border 2 2 2 3 2 2" xfId="1932"/>
    <cellStyle name="Bold/Border 2 2 2 3 2 2 2" xfId="1933"/>
    <cellStyle name="Bold/Border 2 2 2 3 2 2 3" xfId="1934"/>
    <cellStyle name="Bold/Border 2 2 2 3 2 3" xfId="1935"/>
    <cellStyle name="Bold/Border 2 2 2 3 2 3 2" xfId="1936"/>
    <cellStyle name="Bold/Border 2 2 2 3 2 4" xfId="1937"/>
    <cellStyle name="Bold/Border 2 2 2 3 2 5" xfId="1938"/>
    <cellStyle name="Bold/Border 2 2 2 3 3" xfId="1939"/>
    <cellStyle name="Bold/Border 2 2 2 3 3 2" xfId="1940"/>
    <cellStyle name="Bold/Border 2 2 2 3 3 3" xfId="1941"/>
    <cellStyle name="Bold/Border 2 2 2 3 4" xfId="1942"/>
    <cellStyle name="Bold/Border 2 2 2 3 4 2" xfId="1943"/>
    <cellStyle name="Bold/Border 2 2 2 3 5" xfId="1944"/>
    <cellStyle name="Bold/Border 2 2 2 3 6" xfId="1945"/>
    <cellStyle name="Bold/Border 2 2 2 4" xfId="1946"/>
    <cellStyle name="Bold/Border 2 2 2 4 2" xfId="1947"/>
    <cellStyle name="Bold/Border 2 2 2 4 2 2" xfId="1948"/>
    <cellStyle name="Bold/Border 2 2 2 4 2 3" xfId="1949"/>
    <cellStyle name="Bold/Border 2 2 2 4 3" xfId="1950"/>
    <cellStyle name="Bold/Border 2 2 2 4 3 2" xfId="1951"/>
    <cellStyle name="Bold/Border 2 2 2 4 4" xfId="1952"/>
    <cellStyle name="Bold/Border 2 2 2 4 5" xfId="1953"/>
    <cellStyle name="Bold/Border 2 2 2 5" xfId="1954"/>
    <cellStyle name="Bold/Border 2 2 2 5 2" xfId="1955"/>
    <cellStyle name="Bold/Border 2 2 2 5 3" xfId="1956"/>
    <cellStyle name="Bold/Border 2 2 2 6" xfId="1957"/>
    <cellStyle name="Bold/Border 2 2 2 6 2" xfId="1958"/>
    <cellStyle name="Bold/Border 2 2 2 7" xfId="1959"/>
    <cellStyle name="Bold/Border 2 2 2 8" xfId="1960"/>
    <cellStyle name="Bold/Border 2 2 3" xfId="1961"/>
    <cellStyle name="Bold/Border 2 2 3 2" xfId="1962"/>
    <cellStyle name="Bold/Border 2 2 3 2 2" xfId="1963"/>
    <cellStyle name="Bold/Border 2 2 3 2 2 2" xfId="1964"/>
    <cellStyle name="Bold/Border 2 2 3 2 2 2 2" xfId="1965"/>
    <cellStyle name="Bold/Border 2 2 3 2 2 2 2 2" xfId="1966"/>
    <cellStyle name="Bold/Border 2 2 3 2 2 2 2 3" xfId="1967"/>
    <cellStyle name="Bold/Border 2 2 3 2 2 2 3" xfId="1968"/>
    <cellStyle name="Bold/Border 2 2 3 2 2 2 3 2" xfId="1969"/>
    <cellStyle name="Bold/Border 2 2 3 2 2 2 4" xfId="1970"/>
    <cellStyle name="Bold/Border 2 2 3 2 2 2 5" xfId="1971"/>
    <cellStyle name="Bold/Border 2 2 3 2 2 3" xfId="1972"/>
    <cellStyle name="Bold/Border 2 2 3 2 2 3 2" xfId="1973"/>
    <cellStyle name="Bold/Border 2 2 3 2 2 3 3" xfId="1974"/>
    <cellStyle name="Bold/Border 2 2 3 2 2 4" xfId="1975"/>
    <cellStyle name="Bold/Border 2 2 3 2 2 4 2" xfId="1976"/>
    <cellStyle name="Bold/Border 2 2 3 2 2 5" xfId="1977"/>
    <cellStyle name="Bold/Border 2 2 3 2 2 6" xfId="1978"/>
    <cellStyle name="Bold/Border 2 2 3 2 3" xfId="1979"/>
    <cellStyle name="Bold/Border 2 2 3 2 3 2" xfId="1980"/>
    <cellStyle name="Bold/Border 2 2 3 2 3 2 2" xfId="1981"/>
    <cellStyle name="Bold/Border 2 2 3 2 3 2 2 2" xfId="1982"/>
    <cellStyle name="Bold/Border 2 2 3 2 3 2 2 3" xfId="1983"/>
    <cellStyle name="Bold/Border 2 2 3 2 3 2 3" xfId="1984"/>
    <cellStyle name="Bold/Border 2 2 3 2 3 2 3 2" xfId="1985"/>
    <cellStyle name="Bold/Border 2 2 3 2 3 2 4" xfId="1986"/>
    <cellStyle name="Bold/Border 2 2 3 2 3 2 5" xfId="1987"/>
    <cellStyle name="Bold/Border 2 2 3 2 3 3" xfId="1988"/>
    <cellStyle name="Bold/Border 2 2 3 2 3 3 2" xfId="1989"/>
    <cellStyle name="Bold/Border 2 2 3 2 3 3 3" xfId="1990"/>
    <cellStyle name="Bold/Border 2 2 3 2 3 4" xfId="1991"/>
    <cellStyle name="Bold/Border 2 2 3 2 3 4 2" xfId="1992"/>
    <cellStyle name="Bold/Border 2 2 3 2 3 5" xfId="1993"/>
    <cellStyle name="Bold/Border 2 2 3 2 3 6" xfId="1994"/>
    <cellStyle name="Bold/Border 2 2 3 2 4" xfId="1995"/>
    <cellStyle name="Bold/Border 2 2 3 2 4 2" xfId="1996"/>
    <cellStyle name="Bold/Border 2 2 3 3" xfId="1997"/>
    <cellStyle name="Bold/Border 2 2 3 3 2" xfId="1998"/>
    <cellStyle name="Bold/Border 2 2 3 3 2 2" xfId="1999"/>
    <cellStyle name="Bold/Border 2 2 3 3 2 2 2" xfId="2000"/>
    <cellStyle name="Bold/Border 2 2 3 3 2 2 3" xfId="2001"/>
    <cellStyle name="Bold/Border 2 2 3 3 2 3" xfId="2002"/>
    <cellStyle name="Bold/Border 2 2 3 3 2 3 2" xfId="2003"/>
    <cellStyle name="Bold/Border 2 2 3 3 2 4" xfId="2004"/>
    <cellStyle name="Bold/Border 2 2 3 3 2 5" xfId="2005"/>
    <cellStyle name="Bold/Border 2 2 3 3 3" xfId="2006"/>
    <cellStyle name="Bold/Border 2 2 3 3 3 2" xfId="2007"/>
    <cellStyle name="Bold/Border 2 2 3 3 3 3" xfId="2008"/>
    <cellStyle name="Bold/Border 2 2 3 3 4" xfId="2009"/>
    <cellStyle name="Bold/Border 2 2 3 3 4 2" xfId="2010"/>
    <cellStyle name="Bold/Border 2 2 3 3 5" xfId="2011"/>
    <cellStyle name="Bold/Border 2 2 3 3 6" xfId="2012"/>
    <cellStyle name="Bold/Border 2 2 3 4" xfId="2013"/>
    <cellStyle name="Bold/Border 2 2 3 4 2" xfId="2014"/>
    <cellStyle name="Bold/Border 2 2 3 4 2 2" xfId="2015"/>
    <cellStyle name="Bold/Border 2 2 3 4 2 3" xfId="2016"/>
    <cellStyle name="Bold/Border 2 2 3 4 3" xfId="2017"/>
    <cellStyle name="Bold/Border 2 2 3 4 3 2" xfId="2018"/>
    <cellStyle name="Bold/Border 2 2 3 4 4" xfId="2019"/>
    <cellStyle name="Bold/Border 2 2 3 4 5" xfId="2020"/>
    <cellStyle name="Bold/Border 2 2 3 5" xfId="2021"/>
    <cellStyle name="Bold/Border 2 2 3 5 2" xfId="2022"/>
    <cellStyle name="Bold/Border 2 2 3 5 3" xfId="2023"/>
    <cellStyle name="Bold/Border 2 2 3 6" xfId="2024"/>
    <cellStyle name="Bold/Border 2 2 3 6 2" xfId="2025"/>
    <cellStyle name="Bold/Border 2 2 3 7" xfId="2026"/>
    <cellStyle name="Bold/Border 2 2 3 8" xfId="2027"/>
    <cellStyle name="Bold/Border 2 2 4" xfId="2028"/>
    <cellStyle name="Bold/Border 2 2 4 2" xfId="2029"/>
    <cellStyle name="Bold/Border 2 2 4 2 2" xfId="2030"/>
    <cellStyle name="Bold/Border 2 2 4 2 2 2" xfId="2031"/>
    <cellStyle name="Bold/Border 2 2 4 2 2 2 2" xfId="2032"/>
    <cellStyle name="Bold/Border 2 2 4 2 2 2 2 2" xfId="2033"/>
    <cellStyle name="Bold/Border 2 2 4 2 2 2 2 3" xfId="2034"/>
    <cellStyle name="Bold/Border 2 2 4 2 2 2 3" xfId="2035"/>
    <cellStyle name="Bold/Border 2 2 4 2 2 2 3 2" xfId="2036"/>
    <cellStyle name="Bold/Border 2 2 4 2 2 2 4" xfId="2037"/>
    <cellStyle name="Bold/Border 2 2 4 2 2 2 5" xfId="2038"/>
    <cellStyle name="Bold/Border 2 2 4 2 2 3" xfId="2039"/>
    <cellStyle name="Bold/Border 2 2 4 2 2 3 2" xfId="2040"/>
    <cellStyle name="Bold/Border 2 2 4 2 2 3 3" xfId="2041"/>
    <cellStyle name="Bold/Border 2 2 4 2 2 4" xfId="2042"/>
    <cellStyle name="Bold/Border 2 2 4 2 2 4 2" xfId="2043"/>
    <cellStyle name="Bold/Border 2 2 4 2 2 5" xfId="2044"/>
    <cellStyle name="Bold/Border 2 2 4 2 2 6" xfId="2045"/>
    <cellStyle name="Bold/Border 2 2 4 2 3" xfId="2046"/>
    <cellStyle name="Bold/Border 2 2 4 2 3 2" xfId="2047"/>
    <cellStyle name="Bold/Border 2 2 4 2 3 2 2" xfId="2048"/>
    <cellStyle name="Bold/Border 2 2 4 2 3 2 2 2" xfId="2049"/>
    <cellStyle name="Bold/Border 2 2 4 2 3 2 2 3" xfId="2050"/>
    <cellStyle name="Bold/Border 2 2 4 2 3 2 3" xfId="2051"/>
    <cellStyle name="Bold/Border 2 2 4 2 3 2 3 2" xfId="2052"/>
    <cellStyle name="Bold/Border 2 2 4 2 3 2 4" xfId="2053"/>
    <cellStyle name="Bold/Border 2 2 4 2 3 2 5" xfId="2054"/>
    <cellStyle name="Bold/Border 2 2 4 2 3 3" xfId="2055"/>
    <cellStyle name="Bold/Border 2 2 4 2 3 3 2" xfId="2056"/>
    <cellStyle name="Bold/Border 2 2 4 2 3 3 3" xfId="2057"/>
    <cellStyle name="Bold/Border 2 2 4 2 3 4" xfId="2058"/>
    <cellStyle name="Bold/Border 2 2 4 2 3 4 2" xfId="2059"/>
    <cellStyle name="Bold/Border 2 2 4 2 3 5" xfId="2060"/>
    <cellStyle name="Bold/Border 2 2 4 2 3 6" xfId="2061"/>
    <cellStyle name="Bold/Border 2 2 4 2 4" xfId="2062"/>
    <cellStyle name="Bold/Border 2 2 4 2 4 2" xfId="2063"/>
    <cellStyle name="Bold/Border 2 2 4 3" xfId="2064"/>
    <cellStyle name="Bold/Border 2 2 4 3 2" xfId="2065"/>
    <cellStyle name="Bold/Border 2 2 4 3 2 2" xfId="2066"/>
    <cellStyle name="Bold/Border 2 2 4 3 2 2 2" xfId="2067"/>
    <cellStyle name="Bold/Border 2 2 4 3 2 2 3" xfId="2068"/>
    <cellStyle name="Bold/Border 2 2 4 3 2 3" xfId="2069"/>
    <cellStyle name="Bold/Border 2 2 4 3 2 3 2" xfId="2070"/>
    <cellStyle name="Bold/Border 2 2 4 3 2 4" xfId="2071"/>
    <cellStyle name="Bold/Border 2 2 4 3 2 5" xfId="2072"/>
    <cellStyle name="Bold/Border 2 2 4 3 3" xfId="2073"/>
    <cellStyle name="Bold/Border 2 2 4 3 3 2" xfId="2074"/>
    <cellStyle name="Bold/Border 2 2 4 3 3 3" xfId="2075"/>
    <cellStyle name="Bold/Border 2 2 4 3 4" xfId="2076"/>
    <cellStyle name="Bold/Border 2 2 4 3 4 2" xfId="2077"/>
    <cellStyle name="Bold/Border 2 2 4 3 5" xfId="2078"/>
    <cellStyle name="Bold/Border 2 2 4 3 6" xfId="2079"/>
    <cellStyle name="Bold/Border 2 2 4 4" xfId="2080"/>
    <cellStyle name="Bold/Border 2 2 4 4 2" xfId="2081"/>
    <cellStyle name="Bold/Border 2 2 4 4 2 2" xfId="2082"/>
    <cellStyle name="Bold/Border 2 2 4 4 2 3" xfId="2083"/>
    <cellStyle name="Bold/Border 2 2 4 4 3" xfId="2084"/>
    <cellStyle name="Bold/Border 2 2 4 4 3 2" xfId="2085"/>
    <cellStyle name="Bold/Border 2 2 4 4 4" xfId="2086"/>
    <cellStyle name="Bold/Border 2 2 4 4 5" xfId="2087"/>
    <cellStyle name="Bold/Border 2 2 4 5" xfId="2088"/>
    <cellStyle name="Bold/Border 2 2 4 5 2" xfId="2089"/>
    <cellStyle name="Bold/Border 2 2 4 5 3" xfId="2090"/>
    <cellStyle name="Bold/Border 2 2 4 6" xfId="2091"/>
    <cellStyle name="Bold/Border 2 2 4 6 2" xfId="2092"/>
    <cellStyle name="Bold/Border 2 2 4 7" xfId="2093"/>
    <cellStyle name="Bold/Border 2 2 4 8" xfId="2094"/>
    <cellStyle name="Bold/Border 2 2 5" xfId="2095"/>
    <cellStyle name="Bold/Border 2 2 5 2" xfId="2096"/>
    <cellStyle name="Bold/Border 2 2 5 2 2" xfId="2097"/>
    <cellStyle name="Bold/Border 2 2 5 2 2 2" xfId="2098"/>
    <cellStyle name="Bold/Border 2 2 5 2 2 2 2" xfId="2099"/>
    <cellStyle name="Bold/Border 2 2 5 2 2 2 3" xfId="2100"/>
    <cellStyle name="Bold/Border 2 2 5 2 2 3" xfId="2101"/>
    <cellStyle name="Bold/Border 2 2 5 2 2 3 2" xfId="2102"/>
    <cellStyle name="Bold/Border 2 2 5 2 2 4" xfId="2103"/>
    <cellStyle name="Bold/Border 2 2 5 2 2 5" xfId="2104"/>
    <cellStyle name="Bold/Border 2 2 5 2 3" xfId="2105"/>
    <cellStyle name="Bold/Border 2 2 5 2 3 2" xfId="2106"/>
    <cellStyle name="Bold/Border 2 2 5 2 3 3" xfId="2107"/>
    <cellStyle name="Bold/Border 2 2 5 2 4" xfId="2108"/>
    <cellStyle name="Bold/Border 2 2 5 2 4 2" xfId="2109"/>
    <cellStyle name="Bold/Border 2 2 5 2 5" xfId="2110"/>
    <cellStyle name="Bold/Border 2 2 5 2 6" xfId="2111"/>
    <cellStyle name="Bold/Border 2 2 5 3" xfId="2112"/>
    <cellStyle name="Bold/Border 2 2 5 3 2" xfId="2113"/>
    <cellStyle name="Bold/Border 2 2 5 3 2 2" xfId="2114"/>
    <cellStyle name="Bold/Border 2 2 5 3 2 2 2" xfId="2115"/>
    <cellStyle name="Bold/Border 2 2 5 3 2 2 3" xfId="2116"/>
    <cellStyle name="Bold/Border 2 2 5 3 2 3" xfId="2117"/>
    <cellStyle name="Bold/Border 2 2 5 3 2 3 2" xfId="2118"/>
    <cellStyle name="Bold/Border 2 2 5 3 2 4" xfId="2119"/>
    <cellStyle name="Bold/Border 2 2 5 3 2 5" xfId="2120"/>
    <cellStyle name="Bold/Border 2 2 5 3 3" xfId="2121"/>
    <cellStyle name="Bold/Border 2 2 5 3 3 2" xfId="2122"/>
    <cellStyle name="Bold/Border 2 2 5 3 3 3" xfId="2123"/>
    <cellStyle name="Bold/Border 2 2 5 3 4" xfId="2124"/>
    <cellStyle name="Bold/Border 2 2 5 3 4 2" xfId="2125"/>
    <cellStyle name="Bold/Border 2 2 5 3 5" xfId="2126"/>
    <cellStyle name="Bold/Border 2 2 5 3 6" xfId="2127"/>
    <cellStyle name="Bold/Border 2 2 5 4" xfId="2128"/>
    <cellStyle name="Bold/Border 2 2 5 4 2" xfId="2129"/>
    <cellStyle name="Bold/Border 2 2 6" xfId="2130"/>
    <cellStyle name="Bold/Border 2 2 6 2" xfId="2131"/>
    <cellStyle name="Bold/Border 2 2 6 2 2" xfId="2132"/>
    <cellStyle name="Bold/Border 2 2 6 2 2 2" xfId="2133"/>
    <cellStyle name="Bold/Border 2 2 6 2 2 3" xfId="2134"/>
    <cellStyle name="Bold/Border 2 2 6 2 3" xfId="2135"/>
    <cellStyle name="Bold/Border 2 2 6 2 3 2" xfId="2136"/>
    <cellStyle name="Bold/Border 2 2 6 2 4" xfId="2137"/>
    <cellStyle name="Bold/Border 2 2 6 2 5" xfId="2138"/>
    <cellStyle name="Bold/Border 2 2 6 3" xfId="2139"/>
    <cellStyle name="Bold/Border 2 2 6 3 2" xfId="2140"/>
    <cellStyle name="Bold/Border 2 2 6 3 3" xfId="2141"/>
    <cellStyle name="Bold/Border 2 2 6 4" xfId="2142"/>
    <cellStyle name="Bold/Border 2 2 6 4 2" xfId="2143"/>
    <cellStyle name="Bold/Border 2 2 6 5" xfId="2144"/>
    <cellStyle name="Bold/Border 2 2 6 6" xfId="2145"/>
    <cellStyle name="Bold/Border 2 2 7" xfId="2146"/>
    <cellStyle name="Bold/Border 2 2 7 2" xfId="2147"/>
    <cellStyle name="Bold/Border 2 2 7 2 2" xfId="2148"/>
    <cellStyle name="Bold/Border 2 2 7 2 3" xfId="2149"/>
    <cellStyle name="Bold/Border 2 2 7 3" xfId="2150"/>
    <cellStyle name="Bold/Border 2 2 7 3 2" xfId="2151"/>
    <cellStyle name="Bold/Border 2 2 7 4" xfId="2152"/>
    <cellStyle name="Bold/Border 2 2 7 5" xfId="2153"/>
    <cellStyle name="Bold/Border 2 2 8" xfId="2154"/>
    <cellStyle name="Bold/Border 2 2 8 2" xfId="2155"/>
    <cellStyle name="Bold/Border 2 2 8 3" xfId="2156"/>
    <cellStyle name="Bold/Border 2 2 9" xfId="2157"/>
    <cellStyle name="Bold/Border 2 2 9 2" xfId="2158"/>
    <cellStyle name="Bold/Border 2 3" xfId="2159"/>
    <cellStyle name="Bold/Border 2 3 10" xfId="2160"/>
    <cellStyle name="Bold/Border 2 3 11" xfId="2161"/>
    <cellStyle name="Bold/Border 2 3 2" xfId="2162"/>
    <cellStyle name="Bold/Border 2 3 2 2" xfId="2163"/>
    <cellStyle name="Bold/Border 2 3 2 2 2" xfId="2164"/>
    <cellStyle name="Bold/Border 2 3 2 2 2 2" xfId="2165"/>
    <cellStyle name="Bold/Border 2 3 2 2 2 2 2" xfId="2166"/>
    <cellStyle name="Bold/Border 2 3 2 2 2 2 2 2" xfId="2167"/>
    <cellStyle name="Bold/Border 2 3 2 2 2 2 2 3" xfId="2168"/>
    <cellStyle name="Bold/Border 2 3 2 2 2 2 3" xfId="2169"/>
    <cellStyle name="Bold/Border 2 3 2 2 2 2 3 2" xfId="2170"/>
    <cellStyle name="Bold/Border 2 3 2 2 2 2 4" xfId="2171"/>
    <cellStyle name="Bold/Border 2 3 2 2 2 2 5" xfId="2172"/>
    <cellStyle name="Bold/Border 2 3 2 2 2 3" xfId="2173"/>
    <cellStyle name="Bold/Border 2 3 2 2 2 3 2" xfId="2174"/>
    <cellStyle name="Bold/Border 2 3 2 2 2 3 3" xfId="2175"/>
    <cellStyle name="Bold/Border 2 3 2 2 2 4" xfId="2176"/>
    <cellStyle name="Bold/Border 2 3 2 2 2 4 2" xfId="2177"/>
    <cellStyle name="Bold/Border 2 3 2 2 2 5" xfId="2178"/>
    <cellStyle name="Bold/Border 2 3 2 2 2 6" xfId="2179"/>
    <cellStyle name="Bold/Border 2 3 2 2 3" xfId="2180"/>
    <cellStyle name="Bold/Border 2 3 2 2 3 2" xfId="2181"/>
    <cellStyle name="Bold/Border 2 3 2 2 3 2 2" xfId="2182"/>
    <cellStyle name="Bold/Border 2 3 2 2 3 2 2 2" xfId="2183"/>
    <cellStyle name="Bold/Border 2 3 2 2 3 2 2 3" xfId="2184"/>
    <cellStyle name="Bold/Border 2 3 2 2 3 2 3" xfId="2185"/>
    <cellStyle name="Bold/Border 2 3 2 2 3 2 3 2" xfId="2186"/>
    <cellStyle name="Bold/Border 2 3 2 2 3 2 4" xfId="2187"/>
    <cellStyle name="Bold/Border 2 3 2 2 3 2 5" xfId="2188"/>
    <cellStyle name="Bold/Border 2 3 2 2 3 3" xfId="2189"/>
    <cellStyle name="Bold/Border 2 3 2 2 3 3 2" xfId="2190"/>
    <cellStyle name="Bold/Border 2 3 2 2 3 3 3" xfId="2191"/>
    <cellStyle name="Bold/Border 2 3 2 2 3 4" xfId="2192"/>
    <cellStyle name="Bold/Border 2 3 2 2 3 4 2" xfId="2193"/>
    <cellStyle name="Bold/Border 2 3 2 2 3 5" xfId="2194"/>
    <cellStyle name="Bold/Border 2 3 2 2 3 6" xfId="2195"/>
    <cellStyle name="Bold/Border 2 3 2 2 4" xfId="2196"/>
    <cellStyle name="Bold/Border 2 3 2 2 4 2" xfId="2197"/>
    <cellStyle name="Bold/Border 2 3 2 3" xfId="2198"/>
    <cellStyle name="Bold/Border 2 3 2 3 2" xfId="2199"/>
    <cellStyle name="Bold/Border 2 3 2 3 2 2" xfId="2200"/>
    <cellStyle name="Bold/Border 2 3 2 3 2 2 2" xfId="2201"/>
    <cellStyle name="Bold/Border 2 3 2 3 2 2 3" xfId="2202"/>
    <cellStyle name="Bold/Border 2 3 2 3 2 3" xfId="2203"/>
    <cellStyle name="Bold/Border 2 3 2 3 2 3 2" xfId="2204"/>
    <cellStyle name="Bold/Border 2 3 2 3 2 4" xfId="2205"/>
    <cellStyle name="Bold/Border 2 3 2 3 2 5" xfId="2206"/>
    <cellStyle name="Bold/Border 2 3 2 3 3" xfId="2207"/>
    <cellStyle name="Bold/Border 2 3 2 3 3 2" xfId="2208"/>
    <cellStyle name="Bold/Border 2 3 2 3 3 3" xfId="2209"/>
    <cellStyle name="Bold/Border 2 3 2 3 4" xfId="2210"/>
    <cellStyle name="Bold/Border 2 3 2 3 4 2" xfId="2211"/>
    <cellStyle name="Bold/Border 2 3 2 3 5" xfId="2212"/>
    <cellStyle name="Bold/Border 2 3 2 3 6" xfId="2213"/>
    <cellStyle name="Bold/Border 2 3 2 4" xfId="2214"/>
    <cellStyle name="Bold/Border 2 3 2 4 2" xfId="2215"/>
    <cellStyle name="Bold/Border 2 3 2 4 2 2" xfId="2216"/>
    <cellStyle name="Bold/Border 2 3 2 4 2 3" xfId="2217"/>
    <cellStyle name="Bold/Border 2 3 2 4 3" xfId="2218"/>
    <cellStyle name="Bold/Border 2 3 2 4 3 2" xfId="2219"/>
    <cellStyle name="Bold/Border 2 3 2 4 4" xfId="2220"/>
    <cellStyle name="Bold/Border 2 3 2 4 5" xfId="2221"/>
    <cellStyle name="Bold/Border 2 3 2 5" xfId="2222"/>
    <cellStyle name="Bold/Border 2 3 2 5 2" xfId="2223"/>
    <cellStyle name="Bold/Border 2 3 2 5 3" xfId="2224"/>
    <cellStyle name="Bold/Border 2 3 2 6" xfId="2225"/>
    <cellStyle name="Bold/Border 2 3 2 6 2" xfId="2226"/>
    <cellStyle name="Bold/Border 2 3 2 7" xfId="2227"/>
    <cellStyle name="Bold/Border 2 3 2 8" xfId="2228"/>
    <cellStyle name="Bold/Border 2 3 3" xfId="2229"/>
    <cellStyle name="Bold/Border 2 3 3 2" xfId="2230"/>
    <cellStyle name="Bold/Border 2 3 3 2 2" xfId="2231"/>
    <cellStyle name="Bold/Border 2 3 3 2 2 2" xfId="2232"/>
    <cellStyle name="Bold/Border 2 3 3 2 2 2 2" xfId="2233"/>
    <cellStyle name="Bold/Border 2 3 3 2 2 2 2 2" xfId="2234"/>
    <cellStyle name="Bold/Border 2 3 3 2 2 2 2 3" xfId="2235"/>
    <cellStyle name="Bold/Border 2 3 3 2 2 2 3" xfId="2236"/>
    <cellStyle name="Bold/Border 2 3 3 2 2 2 3 2" xfId="2237"/>
    <cellStyle name="Bold/Border 2 3 3 2 2 2 4" xfId="2238"/>
    <cellStyle name="Bold/Border 2 3 3 2 2 2 5" xfId="2239"/>
    <cellStyle name="Bold/Border 2 3 3 2 2 3" xfId="2240"/>
    <cellStyle name="Bold/Border 2 3 3 2 2 3 2" xfId="2241"/>
    <cellStyle name="Bold/Border 2 3 3 2 2 3 3" xfId="2242"/>
    <cellStyle name="Bold/Border 2 3 3 2 2 4" xfId="2243"/>
    <cellStyle name="Bold/Border 2 3 3 2 2 4 2" xfId="2244"/>
    <cellStyle name="Bold/Border 2 3 3 2 2 5" xfId="2245"/>
    <cellStyle name="Bold/Border 2 3 3 2 2 6" xfId="2246"/>
    <cellStyle name="Bold/Border 2 3 3 2 3" xfId="2247"/>
    <cellStyle name="Bold/Border 2 3 3 2 3 2" xfId="2248"/>
    <cellStyle name="Bold/Border 2 3 3 2 3 2 2" xfId="2249"/>
    <cellStyle name="Bold/Border 2 3 3 2 3 2 2 2" xfId="2250"/>
    <cellStyle name="Bold/Border 2 3 3 2 3 2 2 3" xfId="2251"/>
    <cellStyle name="Bold/Border 2 3 3 2 3 2 3" xfId="2252"/>
    <cellStyle name="Bold/Border 2 3 3 2 3 2 3 2" xfId="2253"/>
    <cellStyle name="Bold/Border 2 3 3 2 3 2 4" xfId="2254"/>
    <cellStyle name="Bold/Border 2 3 3 2 3 2 5" xfId="2255"/>
    <cellStyle name="Bold/Border 2 3 3 2 3 3" xfId="2256"/>
    <cellStyle name="Bold/Border 2 3 3 2 3 3 2" xfId="2257"/>
    <cellStyle name="Bold/Border 2 3 3 2 3 3 3" xfId="2258"/>
    <cellStyle name="Bold/Border 2 3 3 2 3 4" xfId="2259"/>
    <cellStyle name="Bold/Border 2 3 3 2 3 4 2" xfId="2260"/>
    <cellStyle name="Bold/Border 2 3 3 2 3 5" xfId="2261"/>
    <cellStyle name="Bold/Border 2 3 3 2 3 6" xfId="2262"/>
    <cellStyle name="Bold/Border 2 3 3 2 4" xfId="2263"/>
    <cellStyle name="Bold/Border 2 3 3 2 4 2" xfId="2264"/>
    <cellStyle name="Bold/Border 2 3 3 3" xfId="2265"/>
    <cellStyle name="Bold/Border 2 3 3 3 2" xfId="2266"/>
    <cellStyle name="Bold/Border 2 3 3 3 2 2" xfId="2267"/>
    <cellStyle name="Bold/Border 2 3 3 3 2 2 2" xfId="2268"/>
    <cellStyle name="Bold/Border 2 3 3 3 2 2 3" xfId="2269"/>
    <cellStyle name="Bold/Border 2 3 3 3 2 3" xfId="2270"/>
    <cellStyle name="Bold/Border 2 3 3 3 2 3 2" xfId="2271"/>
    <cellStyle name="Bold/Border 2 3 3 3 2 4" xfId="2272"/>
    <cellStyle name="Bold/Border 2 3 3 3 2 5" xfId="2273"/>
    <cellStyle name="Bold/Border 2 3 3 3 3" xfId="2274"/>
    <cellStyle name="Bold/Border 2 3 3 3 3 2" xfId="2275"/>
    <cellStyle name="Bold/Border 2 3 3 3 3 3" xfId="2276"/>
    <cellStyle name="Bold/Border 2 3 3 3 4" xfId="2277"/>
    <cellStyle name="Bold/Border 2 3 3 3 4 2" xfId="2278"/>
    <cellStyle name="Bold/Border 2 3 3 3 5" xfId="2279"/>
    <cellStyle name="Bold/Border 2 3 3 3 6" xfId="2280"/>
    <cellStyle name="Bold/Border 2 3 3 4" xfId="2281"/>
    <cellStyle name="Bold/Border 2 3 3 4 2" xfId="2282"/>
    <cellStyle name="Bold/Border 2 3 3 4 2 2" xfId="2283"/>
    <cellStyle name="Bold/Border 2 3 3 4 2 3" xfId="2284"/>
    <cellStyle name="Bold/Border 2 3 3 4 3" xfId="2285"/>
    <cellStyle name="Bold/Border 2 3 3 4 3 2" xfId="2286"/>
    <cellStyle name="Bold/Border 2 3 3 4 4" xfId="2287"/>
    <cellStyle name="Bold/Border 2 3 3 4 5" xfId="2288"/>
    <cellStyle name="Bold/Border 2 3 3 5" xfId="2289"/>
    <cellStyle name="Bold/Border 2 3 3 5 2" xfId="2290"/>
    <cellStyle name="Bold/Border 2 3 3 5 3" xfId="2291"/>
    <cellStyle name="Bold/Border 2 3 3 6" xfId="2292"/>
    <cellStyle name="Bold/Border 2 3 3 6 2" xfId="2293"/>
    <cellStyle name="Bold/Border 2 3 3 7" xfId="2294"/>
    <cellStyle name="Bold/Border 2 3 3 8" xfId="2295"/>
    <cellStyle name="Bold/Border 2 3 4" xfId="2296"/>
    <cellStyle name="Bold/Border 2 3 4 2" xfId="2297"/>
    <cellStyle name="Bold/Border 2 3 4 2 2" xfId="2298"/>
    <cellStyle name="Bold/Border 2 3 4 2 2 2" xfId="2299"/>
    <cellStyle name="Bold/Border 2 3 4 2 2 2 2" xfId="2300"/>
    <cellStyle name="Bold/Border 2 3 4 2 2 2 2 2" xfId="2301"/>
    <cellStyle name="Bold/Border 2 3 4 2 2 2 2 3" xfId="2302"/>
    <cellStyle name="Bold/Border 2 3 4 2 2 2 3" xfId="2303"/>
    <cellStyle name="Bold/Border 2 3 4 2 2 2 3 2" xfId="2304"/>
    <cellStyle name="Bold/Border 2 3 4 2 2 2 4" xfId="2305"/>
    <cellStyle name="Bold/Border 2 3 4 2 2 2 5" xfId="2306"/>
    <cellStyle name="Bold/Border 2 3 4 2 2 3" xfId="2307"/>
    <cellStyle name="Bold/Border 2 3 4 2 2 3 2" xfId="2308"/>
    <cellStyle name="Bold/Border 2 3 4 2 2 3 3" xfId="2309"/>
    <cellStyle name="Bold/Border 2 3 4 2 2 4" xfId="2310"/>
    <cellStyle name="Bold/Border 2 3 4 2 2 4 2" xfId="2311"/>
    <cellStyle name="Bold/Border 2 3 4 2 2 5" xfId="2312"/>
    <cellStyle name="Bold/Border 2 3 4 2 2 6" xfId="2313"/>
    <cellStyle name="Bold/Border 2 3 4 2 3" xfId="2314"/>
    <cellStyle name="Bold/Border 2 3 4 2 3 2" xfId="2315"/>
    <cellStyle name="Bold/Border 2 3 4 2 3 2 2" xfId="2316"/>
    <cellStyle name="Bold/Border 2 3 4 2 3 2 2 2" xfId="2317"/>
    <cellStyle name="Bold/Border 2 3 4 2 3 2 2 3" xfId="2318"/>
    <cellStyle name="Bold/Border 2 3 4 2 3 2 3" xfId="2319"/>
    <cellStyle name="Bold/Border 2 3 4 2 3 2 3 2" xfId="2320"/>
    <cellStyle name="Bold/Border 2 3 4 2 3 2 4" xfId="2321"/>
    <cellStyle name="Bold/Border 2 3 4 2 3 2 5" xfId="2322"/>
    <cellStyle name="Bold/Border 2 3 4 2 3 3" xfId="2323"/>
    <cellStyle name="Bold/Border 2 3 4 2 3 3 2" xfId="2324"/>
    <cellStyle name="Bold/Border 2 3 4 2 3 3 3" xfId="2325"/>
    <cellStyle name="Bold/Border 2 3 4 2 3 4" xfId="2326"/>
    <cellStyle name="Bold/Border 2 3 4 2 3 4 2" xfId="2327"/>
    <cellStyle name="Bold/Border 2 3 4 2 3 5" xfId="2328"/>
    <cellStyle name="Bold/Border 2 3 4 2 3 6" xfId="2329"/>
    <cellStyle name="Bold/Border 2 3 4 2 4" xfId="2330"/>
    <cellStyle name="Bold/Border 2 3 4 2 4 2" xfId="2331"/>
    <cellStyle name="Bold/Border 2 3 4 3" xfId="2332"/>
    <cellStyle name="Bold/Border 2 3 4 3 2" xfId="2333"/>
    <cellStyle name="Bold/Border 2 3 4 3 2 2" xfId="2334"/>
    <cellStyle name="Bold/Border 2 3 4 3 2 2 2" xfId="2335"/>
    <cellStyle name="Bold/Border 2 3 4 3 2 2 3" xfId="2336"/>
    <cellStyle name="Bold/Border 2 3 4 3 2 3" xfId="2337"/>
    <cellStyle name="Bold/Border 2 3 4 3 2 3 2" xfId="2338"/>
    <cellStyle name="Bold/Border 2 3 4 3 2 4" xfId="2339"/>
    <cellStyle name="Bold/Border 2 3 4 3 2 5" xfId="2340"/>
    <cellStyle name="Bold/Border 2 3 4 3 3" xfId="2341"/>
    <cellStyle name="Bold/Border 2 3 4 3 3 2" xfId="2342"/>
    <cellStyle name="Bold/Border 2 3 4 3 3 3" xfId="2343"/>
    <cellStyle name="Bold/Border 2 3 4 3 4" xfId="2344"/>
    <cellStyle name="Bold/Border 2 3 4 3 4 2" xfId="2345"/>
    <cellStyle name="Bold/Border 2 3 4 3 5" xfId="2346"/>
    <cellStyle name="Bold/Border 2 3 4 3 6" xfId="2347"/>
    <cellStyle name="Bold/Border 2 3 4 4" xfId="2348"/>
    <cellStyle name="Bold/Border 2 3 4 4 2" xfId="2349"/>
    <cellStyle name="Bold/Border 2 3 4 4 2 2" xfId="2350"/>
    <cellStyle name="Bold/Border 2 3 4 4 2 3" xfId="2351"/>
    <cellStyle name="Bold/Border 2 3 4 4 3" xfId="2352"/>
    <cellStyle name="Bold/Border 2 3 4 4 3 2" xfId="2353"/>
    <cellStyle name="Bold/Border 2 3 4 4 4" xfId="2354"/>
    <cellStyle name="Bold/Border 2 3 4 4 5" xfId="2355"/>
    <cellStyle name="Bold/Border 2 3 4 5" xfId="2356"/>
    <cellStyle name="Bold/Border 2 3 4 5 2" xfId="2357"/>
    <cellStyle name="Bold/Border 2 3 4 5 3" xfId="2358"/>
    <cellStyle name="Bold/Border 2 3 4 6" xfId="2359"/>
    <cellStyle name="Bold/Border 2 3 4 6 2" xfId="2360"/>
    <cellStyle name="Bold/Border 2 3 4 7" xfId="2361"/>
    <cellStyle name="Bold/Border 2 3 4 8" xfId="2362"/>
    <cellStyle name="Bold/Border 2 3 5" xfId="2363"/>
    <cellStyle name="Bold/Border 2 3 5 2" xfId="2364"/>
    <cellStyle name="Bold/Border 2 3 5 2 2" xfId="2365"/>
    <cellStyle name="Bold/Border 2 3 5 2 2 2" xfId="2366"/>
    <cellStyle name="Bold/Border 2 3 5 2 2 2 2" xfId="2367"/>
    <cellStyle name="Bold/Border 2 3 5 2 2 2 3" xfId="2368"/>
    <cellStyle name="Bold/Border 2 3 5 2 2 3" xfId="2369"/>
    <cellStyle name="Bold/Border 2 3 5 2 2 3 2" xfId="2370"/>
    <cellStyle name="Bold/Border 2 3 5 2 2 4" xfId="2371"/>
    <cellStyle name="Bold/Border 2 3 5 2 2 5" xfId="2372"/>
    <cellStyle name="Bold/Border 2 3 5 2 3" xfId="2373"/>
    <cellStyle name="Bold/Border 2 3 5 2 3 2" xfId="2374"/>
    <cellStyle name="Bold/Border 2 3 5 2 3 3" xfId="2375"/>
    <cellStyle name="Bold/Border 2 3 5 2 4" xfId="2376"/>
    <cellStyle name="Bold/Border 2 3 5 2 4 2" xfId="2377"/>
    <cellStyle name="Bold/Border 2 3 5 2 5" xfId="2378"/>
    <cellStyle name="Bold/Border 2 3 5 2 6" xfId="2379"/>
    <cellStyle name="Bold/Border 2 3 5 3" xfId="2380"/>
    <cellStyle name="Bold/Border 2 3 5 3 2" xfId="2381"/>
    <cellStyle name="Bold/Border 2 3 5 3 2 2" xfId="2382"/>
    <cellStyle name="Bold/Border 2 3 5 3 2 2 2" xfId="2383"/>
    <cellStyle name="Bold/Border 2 3 5 3 2 2 3" xfId="2384"/>
    <cellStyle name="Bold/Border 2 3 5 3 2 3" xfId="2385"/>
    <cellStyle name="Bold/Border 2 3 5 3 2 3 2" xfId="2386"/>
    <cellStyle name="Bold/Border 2 3 5 3 2 4" xfId="2387"/>
    <cellStyle name="Bold/Border 2 3 5 3 2 5" xfId="2388"/>
    <cellStyle name="Bold/Border 2 3 5 3 3" xfId="2389"/>
    <cellStyle name="Bold/Border 2 3 5 3 3 2" xfId="2390"/>
    <cellStyle name="Bold/Border 2 3 5 3 3 3" xfId="2391"/>
    <cellStyle name="Bold/Border 2 3 5 3 4" xfId="2392"/>
    <cellStyle name="Bold/Border 2 3 5 3 4 2" xfId="2393"/>
    <cellStyle name="Bold/Border 2 3 5 3 5" xfId="2394"/>
    <cellStyle name="Bold/Border 2 3 5 3 6" xfId="2395"/>
    <cellStyle name="Bold/Border 2 3 5 4" xfId="2396"/>
    <cellStyle name="Bold/Border 2 3 5 4 2" xfId="2397"/>
    <cellStyle name="Bold/Border 2 3 6" xfId="2398"/>
    <cellStyle name="Bold/Border 2 3 6 2" xfId="2399"/>
    <cellStyle name="Bold/Border 2 3 6 2 2" xfId="2400"/>
    <cellStyle name="Bold/Border 2 3 6 2 2 2" xfId="2401"/>
    <cellStyle name="Bold/Border 2 3 6 2 2 3" xfId="2402"/>
    <cellStyle name="Bold/Border 2 3 6 2 3" xfId="2403"/>
    <cellStyle name="Bold/Border 2 3 6 2 3 2" xfId="2404"/>
    <cellStyle name="Bold/Border 2 3 6 2 4" xfId="2405"/>
    <cellStyle name="Bold/Border 2 3 6 2 5" xfId="2406"/>
    <cellStyle name="Bold/Border 2 3 6 3" xfId="2407"/>
    <cellStyle name="Bold/Border 2 3 6 3 2" xfId="2408"/>
    <cellStyle name="Bold/Border 2 3 6 3 3" xfId="2409"/>
    <cellStyle name="Bold/Border 2 3 6 4" xfId="2410"/>
    <cellStyle name="Bold/Border 2 3 6 4 2" xfId="2411"/>
    <cellStyle name="Bold/Border 2 3 6 5" xfId="2412"/>
    <cellStyle name="Bold/Border 2 3 6 6" xfId="2413"/>
    <cellStyle name="Bold/Border 2 3 7" xfId="2414"/>
    <cellStyle name="Bold/Border 2 3 7 2" xfId="2415"/>
    <cellStyle name="Bold/Border 2 3 7 2 2" xfId="2416"/>
    <cellStyle name="Bold/Border 2 3 7 2 3" xfId="2417"/>
    <cellStyle name="Bold/Border 2 3 7 3" xfId="2418"/>
    <cellStyle name="Bold/Border 2 3 7 3 2" xfId="2419"/>
    <cellStyle name="Bold/Border 2 3 7 4" xfId="2420"/>
    <cellStyle name="Bold/Border 2 3 7 5" xfId="2421"/>
    <cellStyle name="Bold/Border 2 3 8" xfId="2422"/>
    <cellStyle name="Bold/Border 2 3 8 2" xfId="2423"/>
    <cellStyle name="Bold/Border 2 3 8 3" xfId="2424"/>
    <cellStyle name="Bold/Border 2 3 9" xfId="2425"/>
    <cellStyle name="Bold/Border 2 3 9 2" xfId="2426"/>
    <cellStyle name="Bold/Border 2 4" xfId="2427"/>
    <cellStyle name="Bold/Border 2 4 2" xfId="2428"/>
    <cellStyle name="Bold/Border 2 4 2 2" xfId="2429"/>
    <cellStyle name="Bold/Border 2 4 2 2 2" xfId="2430"/>
    <cellStyle name="Bold/Border 2 4 2 2 2 2" xfId="2431"/>
    <cellStyle name="Bold/Border 2 4 2 2 2 2 2" xfId="2432"/>
    <cellStyle name="Bold/Border 2 4 2 2 2 2 3" xfId="2433"/>
    <cellStyle name="Bold/Border 2 4 2 2 2 3" xfId="2434"/>
    <cellStyle name="Bold/Border 2 4 2 2 2 3 2" xfId="2435"/>
    <cellStyle name="Bold/Border 2 4 2 2 2 4" xfId="2436"/>
    <cellStyle name="Bold/Border 2 4 2 2 2 5" xfId="2437"/>
    <cellStyle name="Bold/Border 2 4 2 2 3" xfId="2438"/>
    <cellStyle name="Bold/Border 2 4 2 2 3 2" xfId="2439"/>
    <cellStyle name="Bold/Border 2 4 2 2 3 3" xfId="2440"/>
    <cellStyle name="Bold/Border 2 4 2 2 4" xfId="2441"/>
    <cellStyle name="Bold/Border 2 4 2 2 4 2" xfId="2442"/>
    <cellStyle name="Bold/Border 2 4 2 2 5" xfId="2443"/>
    <cellStyle name="Bold/Border 2 4 2 2 6" xfId="2444"/>
    <cellStyle name="Bold/Border 2 4 2 3" xfId="2445"/>
    <cellStyle name="Bold/Border 2 4 2 3 2" xfId="2446"/>
    <cellStyle name="Bold/Border 2 4 2 3 2 2" xfId="2447"/>
    <cellStyle name="Bold/Border 2 4 2 3 2 2 2" xfId="2448"/>
    <cellStyle name="Bold/Border 2 4 2 3 2 2 3" xfId="2449"/>
    <cellStyle name="Bold/Border 2 4 2 3 2 3" xfId="2450"/>
    <cellStyle name="Bold/Border 2 4 2 3 2 3 2" xfId="2451"/>
    <cellStyle name="Bold/Border 2 4 2 3 2 4" xfId="2452"/>
    <cellStyle name="Bold/Border 2 4 2 3 2 5" xfId="2453"/>
    <cellStyle name="Bold/Border 2 4 2 3 3" xfId="2454"/>
    <cellStyle name="Bold/Border 2 4 2 3 3 2" xfId="2455"/>
    <cellStyle name="Bold/Border 2 4 2 3 3 3" xfId="2456"/>
    <cellStyle name="Bold/Border 2 4 2 3 4" xfId="2457"/>
    <cellStyle name="Bold/Border 2 4 2 3 4 2" xfId="2458"/>
    <cellStyle name="Bold/Border 2 4 2 3 5" xfId="2459"/>
    <cellStyle name="Bold/Border 2 4 2 3 6" xfId="2460"/>
    <cellStyle name="Bold/Border 2 4 2 4" xfId="2461"/>
    <cellStyle name="Bold/Border 2 4 2 4 2" xfId="2462"/>
    <cellStyle name="Bold/Border 2 4 3" xfId="2463"/>
    <cellStyle name="Bold/Border 2 4 3 2" xfId="2464"/>
    <cellStyle name="Bold/Border 2 4 3 2 2" xfId="2465"/>
    <cellStyle name="Bold/Border 2 4 3 2 2 2" xfId="2466"/>
    <cellStyle name="Bold/Border 2 4 3 2 2 3" xfId="2467"/>
    <cellStyle name="Bold/Border 2 4 3 2 3" xfId="2468"/>
    <cellStyle name="Bold/Border 2 4 3 2 3 2" xfId="2469"/>
    <cellStyle name="Bold/Border 2 4 3 2 4" xfId="2470"/>
    <cellStyle name="Bold/Border 2 4 3 2 5" xfId="2471"/>
    <cellStyle name="Bold/Border 2 4 3 3" xfId="2472"/>
    <cellStyle name="Bold/Border 2 4 3 3 2" xfId="2473"/>
    <cellStyle name="Bold/Border 2 4 3 3 3" xfId="2474"/>
    <cellStyle name="Bold/Border 2 4 3 4" xfId="2475"/>
    <cellStyle name="Bold/Border 2 4 3 4 2" xfId="2476"/>
    <cellStyle name="Bold/Border 2 4 3 5" xfId="2477"/>
    <cellStyle name="Bold/Border 2 4 3 6" xfId="2478"/>
    <cellStyle name="Bold/Border 2 4 4" xfId="2479"/>
    <cellStyle name="Bold/Border 2 4 4 2" xfId="2480"/>
    <cellStyle name="Bold/Border 2 4 4 2 2" xfId="2481"/>
    <cellStyle name="Bold/Border 2 4 4 2 3" xfId="2482"/>
    <cellStyle name="Bold/Border 2 4 4 3" xfId="2483"/>
    <cellStyle name="Bold/Border 2 4 4 3 2" xfId="2484"/>
    <cellStyle name="Bold/Border 2 4 4 4" xfId="2485"/>
    <cellStyle name="Bold/Border 2 4 4 5" xfId="2486"/>
    <cellStyle name="Bold/Border 2 4 5" xfId="2487"/>
    <cellStyle name="Bold/Border 2 4 5 2" xfId="2488"/>
    <cellStyle name="Bold/Border 2 4 5 3" xfId="2489"/>
    <cellStyle name="Bold/Border 2 4 6" xfId="2490"/>
    <cellStyle name="Bold/Border 2 4 6 2" xfId="2491"/>
    <cellStyle name="Bold/Border 2 4 7" xfId="2492"/>
    <cellStyle name="Bold/Border 2 4 8" xfId="2493"/>
    <cellStyle name="Bold/Border 2 5" xfId="2494"/>
    <cellStyle name="Bold/Border 2 5 2" xfId="2495"/>
    <cellStyle name="Bold/Border 2 5 2 2" xfId="2496"/>
    <cellStyle name="Bold/Border 2 5 2 2 2" xfId="2497"/>
    <cellStyle name="Bold/Border 2 5 2 2 2 2" xfId="2498"/>
    <cellStyle name="Bold/Border 2 5 2 2 2 2 2" xfId="2499"/>
    <cellStyle name="Bold/Border 2 5 2 2 2 2 3" xfId="2500"/>
    <cellStyle name="Bold/Border 2 5 2 2 2 3" xfId="2501"/>
    <cellStyle name="Bold/Border 2 5 2 2 2 3 2" xfId="2502"/>
    <cellStyle name="Bold/Border 2 5 2 2 2 4" xfId="2503"/>
    <cellStyle name="Bold/Border 2 5 2 2 2 5" xfId="2504"/>
    <cellStyle name="Bold/Border 2 5 2 2 3" xfId="2505"/>
    <cellStyle name="Bold/Border 2 5 2 2 3 2" xfId="2506"/>
    <cellStyle name="Bold/Border 2 5 2 2 3 3" xfId="2507"/>
    <cellStyle name="Bold/Border 2 5 2 2 4" xfId="2508"/>
    <cellStyle name="Bold/Border 2 5 2 2 4 2" xfId="2509"/>
    <cellStyle name="Bold/Border 2 5 2 2 5" xfId="2510"/>
    <cellStyle name="Bold/Border 2 5 2 2 6" xfId="2511"/>
    <cellStyle name="Bold/Border 2 5 2 3" xfId="2512"/>
    <cellStyle name="Bold/Border 2 5 2 3 2" xfId="2513"/>
    <cellStyle name="Bold/Border 2 5 2 3 2 2" xfId="2514"/>
    <cellStyle name="Bold/Border 2 5 2 3 2 2 2" xfId="2515"/>
    <cellStyle name="Bold/Border 2 5 2 3 2 2 3" xfId="2516"/>
    <cellStyle name="Bold/Border 2 5 2 3 2 3" xfId="2517"/>
    <cellStyle name="Bold/Border 2 5 2 3 2 3 2" xfId="2518"/>
    <cellStyle name="Bold/Border 2 5 2 3 2 4" xfId="2519"/>
    <cellStyle name="Bold/Border 2 5 2 3 2 5" xfId="2520"/>
    <cellStyle name="Bold/Border 2 5 2 3 3" xfId="2521"/>
    <cellStyle name="Bold/Border 2 5 2 3 3 2" xfId="2522"/>
    <cellStyle name="Bold/Border 2 5 2 3 3 3" xfId="2523"/>
    <cellStyle name="Bold/Border 2 5 2 3 4" xfId="2524"/>
    <cellStyle name="Bold/Border 2 5 2 3 4 2" xfId="2525"/>
    <cellStyle name="Bold/Border 2 5 2 3 5" xfId="2526"/>
    <cellStyle name="Bold/Border 2 5 2 3 6" xfId="2527"/>
    <cellStyle name="Bold/Border 2 5 2 4" xfId="2528"/>
    <cellStyle name="Bold/Border 2 5 2 4 2" xfId="2529"/>
    <cellStyle name="Bold/Border 2 5 3" xfId="2530"/>
    <cellStyle name="Bold/Border 2 5 3 2" xfId="2531"/>
    <cellStyle name="Bold/Border 2 5 3 2 2" xfId="2532"/>
    <cellStyle name="Bold/Border 2 5 3 2 2 2" xfId="2533"/>
    <cellStyle name="Bold/Border 2 5 3 2 2 3" xfId="2534"/>
    <cellStyle name="Bold/Border 2 5 3 2 3" xfId="2535"/>
    <cellStyle name="Bold/Border 2 5 3 2 3 2" xfId="2536"/>
    <cellStyle name="Bold/Border 2 5 3 2 4" xfId="2537"/>
    <cellStyle name="Bold/Border 2 5 3 2 5" xfId="2538"/>
    <cellStyle name="Bold/Border 2 5 3 3" xfId="2539"/>
    <cellStyle name="Bold/Border 2 5 3 3 2" xfId="2540"/>
    <cellStyle name="Bold/Border 2 5 3 3 3" xfId="2541"/>
    <cellStyle name="Bold/Border 2 5 3 4" xfId="2542"/>
    <cellStyle name="Bold/Border 2 5 3 4 2" xfId="2543"/>
    <cellStyle name="Bold/Border 2 5 3 5" xfId="2544"/>
    <cellStyle name="Bold/Border 2 5 3 6" xfId="2545"/>
    <cellStyle name="Bold/Border 2 5 4" xfId="2546"/>
    <cellStyle name="Bold/Border 2 5 4 2" xfId="2547"/>
    <cellStyle name="Bold/Border 2 5 4 2 2" xfId="2548"/>
    <cellStyle name="Bold/Border 2 5 4 2 3" xfId="2549"/>
    <cellStyle name="Bold/Border 2 5 4 3" xfId="2550"/>
    <cellStyle name="Bold/Border 2 5 4 3 2" xfId="2551"/>
    <cellStyle name="Bold/Border 2 5 4 4" xfId="2552"/>
    <cellStyle name="Bold/Border 2 5 4 5" xfId="2553"/>
    <cellStyle name="Bold/Border 2 5 5" xfId="2554"/>
    <cellStyle name="Bold/Border 2 5 5 2" xfId="2555"/>
    <cellStyle name="Bold/Border 2 5 5 3" xfId="2556"/>
    <cellStyle name="Bold/Border 2 5 6" xfId="2557"/>
    <cellStyle name="Bold/Border 2 5 6 2" xfId="2558"/>
    <cellStyle name="Bold/Border 2 5 7" xfId="2559"/>
    <cellStyle name="Bold/Border 2 5 8" xfId="2560"/>
    <cellStyle name="Bold/Border 2 6" xfId="2561"/>
    <cellStyle name="Bold/Border 2 6 2" xfId="2562"/>
    <cellStyle name="Bold/Border 2 6 2 2" xfId="2563"/>
    <cellStyle name="Bold/Border 2 6 2 2 2" xfId="2564"/>
    <cellStyle name="Bold/Border 2 6 2 2 2 2" xfId="2565"/>
    <cellStyle name="Bold/Border 2 6 2 2 2 2 2" xfId="2566"/>
    <cellStyle name="Bold/Border 2 6 2 2 2 2 3" xfId="2567"/>
    <cellStyle name="Bold/Border 2 6 2 2 2 3" xfId="2568"/>
    <cellStyle name="Bold/Border 2 6 2 2 2 3 2" xfId="2569"/>
    <cellStyle name="Bold/Border 2 6 2 2 2 4" xfId="2570"/>
    <cellStyle name="Bold/Border 2 6 2 2 2 5" xfId="2571"/>
    <cellStyle name="Bold/Border 2 6 2 2 3" xfId="2572"/>
    <cellStyle name="Bold/Border 2 6 2 2 3 2" xfId="2573"/>
    <cellStyle name="Bold/Border 2 6 2 2 3 3" xfId="2574"/>
    <cellStyle name="Bold/Border 2 6 2 2 4" xfId="2575"/>
    <cellStyle name="Bold/Border 2 6 2 2 4 2" xfId="2576"/>
    <cellStyle name="Bold/Border 2 6 2 2 5" xfId="2577"/>
    <cellStyle name="Bold/Border 2 6 2 2 6" xfId="2578"/>
    <cellStyle name="Bold/Border 2 6 2 3" xfId="2579"/>
    <cellStyle name="Bold/Border 2 6 2 3 2" xfId="2580"/>
    <cellStyle name="Bold/Border 2 6 2 3 2 2" xfId="2581"/>
    <cellStyle name="Bold/Border 2 6 2 3 2 2 2" xfId="2582"/>
    <cellStyle name="Bold/Border 2 6 2 3 2 2 3" xfId="2583"/>
    <cellStyle name="Bold/Border 2 6 2 3 2 3" xfId="2584"/>
    <cellStyle name="Bold/Border 2 6 2 3 2 3 2" xfId="2585"/>
    <cellStyle name="Bold/Border 2 6 2 3 2 4" xfId="2586"/>
    <cellStyle name="Bold/Border 2 6 2 3 2 5" xfId="2587"/>
    <cellStyle name="Bold/Border 2 6 2 3 3" xfId="2588"/>
    <cellStyle name="Bold/Border 2 6 2 3 3 2" xfId="2589"/>
    <cellStyle name="Bold/Border 2 6 2 3 3 3" xfId="2590"/>
    <cellStyle name="Bold/Border 2 6 2 3 4" xfId="2591"/>
    <cellStyle name="Bold/Border 2 6 2 3 4 2" xfId="2592"/>
    <cellStyle name="Bold/Border 2 6 2 3 5" xfId="2593"/>
    <cellStyle name="Bold/Border 2 6 2 3 6" xfId="2594"/>
    <cellStyle name="Bold/Border 2 6 2 4" xfId="2595"/>
    <cellStyle name="Bold/Border 2 6 2 4 2" xfId="2596"/>
    <cellStyle name="Bold/Border 2 6 3" xfId="2597"/>
    <cellStyle name="Bold/Border 2 6 3 2" xfId="2598"/>
    <cellStyle name="Bold/Border 2 6 3 2 2" xfId="2599"/>
    <cellStyle name="Bold/Border 2 6 3 2 2 2" xfId="2600"/>
    <cellStyle name="Bold/Border 2 6 3 2 2 3" xfId="2601"/>
    <cellStyle name="Bold/Border 2 6 3 2 3" xfId="2602"/>
    <cellStyle name="Bold/Border 2 6 3 2 3 2" xfId="2603"/>
    <cellStyle name="Bold/Border 2 6 3 2 4" xfId="2604"/>
    <cellStyle name="Bold/Border 2 6 3 2 5" xfId="2605"/>
    <cellStyle name="Bold/Border 2 6 3 3" xfId="2606"/>
    <cellStyle name="Bold/Border 2 6 3 3 2" xfId="2607"/>
    <cellStyle name="Bold/Border 2 6 3 3 3" xfId="2608"/>
    <cellStyle name="Bold/Border 2 6 3 4" xfId="2609"/>
    <cellStyle name="Bold/Border 2 6 3 4 2" xfId="2610"/>
    <cellStyle name="Bold/Border 2 6 3 5" xfId="2611"/>
    <cellStyle name="Bold/Border 2 6 3 6" xfId="2612"/>
    <cellStyle name="Bold/Border 2 6 4" xfId="2613"/>
    <cellStyle name="Bold/Border 2 6 4 2" xfId="2614"/>
    <cellStyle name="Bold/Border 2 6 4 2 2" xfId="2615"/>
    <cellStyle name="Bold/Border 2 6 4 2 3" xfId="2616"/>
    <cellStyle name="Bold/Border 2 6 4 3" xfId="2617"/>
    <cellStyle name="Bold/Border 2 6 4 3 2" xfId="2618"/>
    <cellStyle name="Bold/Border 2 6 4 4" xfId="2619"/>
    <cellStyle name="Bold/Border 2 6 4 5" xfId="2620"/>
    <cellStyle name="Bold/Border 2 6 5" xfId="2621"/>
    <cellStyle name="Bold/Border 2 6 5 2" xfId="2622"/>
    <cellStyle name="Bold/Border 2 6 5 3" xfId="2623"/>
    <cellStyle name="Bold/Border 2 6 6" xfId="2624"/>
    <cellStyle name="Bold/Border 2 6 6 2" xfId="2625"/>
    <cellStyle name="Bold/Border 2 6 7" xfId="2626"/>
    <cellStyle name="Bold/Border 2 6 8" xfId="2627"/>
    <cellStyle name="Bold/Border 2 7" xfId="2628"/>
    <cellStyle name="Bold/Border 2 7 2" xfId="2629"/>
    <cellStyle name="Bold/Border 2 7 2 2" xfId="2630"/>
    <cellStyle name="Bold/Border 2 7 2 2 2" xfId="2631"/>
    <cellStyle name="Bold/Border 2 7 2 2 2 2" xfId="2632"/>
    <cellStyle name="Bold/Border 2 7 2 2 2 3" xfId="2633"/>
    <cellStyle name="Bold/Border 2 7 2 2 3" xfId="2634"/>
    <cellStyle name="Bold/Border 2 7 2 2 3 2" xfId="2635"/>
    <cellStyle name="Bold/Border 2 7 2 2 4" xfId="2636"/>
    <cellStyle name="Bold/Border 2 7 2 2 5" xfId="2637"/>
    <cellStyle name="Bold/Border 2 7 2 3" xfId="2638"/>
    <cellStyle name="Bold/Border 2 7 2 3 2" xfId="2639"/>
    <cellStyle name="Bold/Border 2 7 2 3 3" xfId="2640"/>
    <cellStyle name="Bold/Border 2 7 2 4" xfId="2641"/>
    <cellStyle name="Bold/Border 2 7 2 4 2" xfId="2642"/>
    <cellStyle name="Bold/Border 2 7 2 5" xfId="2643"/>
    <cellStyle name="Bold/Border 2 7 2 6" xfId="2644"/>
    <cellStyle name="Bold/Border 2 7 3" xfId="2645"/>
    <cellStyle name="Bold/Border 2 7 3 2" xfId="2646"/>
    <cellStyle name="Bold/Border 2 7 3 2 2" xfId="2647"/>
    <cellStyle name="Bold/Border 2 7 3 2 2 2" xfId="2648"/>
    <cellStyle name="Bold/Border 2 7 3 2 2 3" xfId="2649"/>
    <cellStyle name="Bold/Border 2 7 3 2 3" xfId="2650"/>
    <cellStyle name="Bold/Border 2 7 3 2 3 2" xfId="2651"/>
    <cellStyle name="Bold/Border 2 7 3 2 4" xfId="2652"/>
    <cellStyle name="Bold/Border 2 7 3 2 5" xfId="2653"/>
    <cellStyle name="Bold/Border 2 7 3 3" xfId="2654"/>
    <cellStyle name="Bold/Border 2 7 3 3 2" xfId="2655"/>
    <cellStyle name="Bold/Border 2 7 3 3 3" xfId="2656"/>
    <cellStyle name="Bold/Border 2 7 3 4" xfId="2657"/>
    <cellStyle name="Bold/Border 2 7 3 4 2" xfId="2658"/>
    <cellStyle name="Bold/Border 2 7 3 5" xfId="2659"/>
    <cellStyle name="Bold/Border 2 7 3 6" xfId="2660"/>
    <cellStyle name="Bold/Border 2 7 4" xfId="2661"/>
    <cellStyle name="Bold/Border 2 7 4 2" xfId="2662"/>
    <cellStyle name="Bold/Border 2 8" xfId="2663"/>
    <cellStyle name="Bold/Border 2 8 2" xfId="2664"/>
    <cellStyle name="Bold/Border 2 8 2 2" xfId="2665"/>
    <cellStyle name="Bold/Border 2 8 2 2 2" xfId="2666"/>
    <cellStyle name="Bold/Border 2 8 2 2 3" xfId="2667"/>
    <cellStyle name="Bold/Border 2 8 2 3" xfId="2668"/>
    <cellStyle name="Bold/Border 2 8 2 3 2" xfId="2669"/>
    <cellStyle name="Bold/Border 2 8 2 4" xfId="2670"/>
    <cellStyle name="Bold/Border 2 8 2 5" xfId="2671"/>
    <cellStyle name="Bold/Border 2 8 3" xfId="2672"/>
    <cellStyle name="Bold/Border 2 8 3 2" xfId="2673"/>
    <cellStyle name="Bold/Border 2 8 3 3" xfId="2674"/>
    <cellStyle name="Bold/Border 2 8 4" xfId="2675"/>
    <cellStyle name="Bold/Border 2 8 4 2" xfId="2676"/>
    <cellStyle name="Bold/Border 2 8 5" xfId="2677"/>
    <cellStyle name="Bold/Border 2 8 6" xfId="2678"/>
    <cellStyle name="Bold/Border 2 9" xfId="2679"/>
    <cellStyle name="Bold/Border 2 9 2" xfId="2680"/>
    <cellStyle name="Bold/Border 2 9 2 2" xfId="2681"/>
    <cellStyle name="Bold/Border 2 9 2 3" xfId="2682"/>
    <cellStyle name="Bold/Border 2 9 3" xfId="2683"/>
    <cellStyle name="Bold/Border 2 9 3 2" xfId="2684"/>
    <cellStyle name="Bold/Border 2 9 4" xfId="2685"/>
    <cellStyle name="Bold/Border 2 9 5" xfId="2686"/>
    <cellStyle name="Bold/Border 3" xfId="2687"/>
    <cellStyle name="Bold/Border 3 10" xfId="2688"/>
    <cellStyle name="Bold/Border 3 11" xfId="2689"/>
    <cellStyle name="Bold/Border 3 2" xfId="2690"/>
    <cellStyle name="Bold/Border 3 2 2" xfId="2691"/>
    <cellStyle name="Bold/Border 3 2 2 2" xfId="2692"/>
    <cellStyle name="Bold/Border 3 2 2 2 2" xfId="2693"/>
    <cellStyle name="Bold/Border 3 2 2 2 2 2" xfId="2694"/>
    <cellStyle name="Bold/Border 3 2 2 2 2 2 2" xfId="2695"/>
    <cellStyle name="Bold/Border 3 2 2 2 2 2 3" xfId="2696"/>
    <cellStyle name="Bold/Border 3 2 2 2 2 3" xfId="2697"/>
    <cellStyle name="Bold/Border 3 2 2 2 2 3 2" xfId="2698"/>
    <cellStyle name="Bold/Border 3 2 2 2 2 4" xfId="2699"/>
    <cellStyle name="Bold/Border 3 2 2 2 2 5" xfId="2700"/>
    <cellStyle name="Bold/Border 3 2 2 2 3" xfId="2701"/>
    <cellStyle name="Bold/Border 3 2 2 2 3 2" xfId="2702"/>
    <cellStyle name="Bold/Border 3 2 2 2 3 3" xfId="2703"/>
    <cellStyle name="Bold/Border 3 2 2 2 4" xfId="2704"/>
    <cellStyle name="Bold/Border 3 2 2 2 4 2" xfId="2705"/>
    <cellStyle name="Bold/Border 3 2 2 2 5" xfId="2706"/>
    <cellStyle name="Bold/Border 3 2 2 2 6" xfId="2707"/>
    <cellStyle name="Bold/Border 3 2 2 3" xfId="2708"/>
    <cellStyle name="Bold/Border 3 2 2 3 2" xfId="2709"/>
    <cellStyle name="Bold/Border 3 2 2 3 2 2" xfId="2710"/>
    <cellStyle name="Bold/Border 3 2 2 3 2 2 2" xfId="2711"/>
    <cellStyle name="Bold/Border 3 2 2 3 2 2 3" xfId="2712"/>
    <cellStyle name="Bold/Border 3 2 2 3 2 3" xfId="2713"/>
    <cellStyle name="Bold/Border 3 2 2 3 2 3 2" xfId="2714"/>
    <cellStyle name="Bold/Border 3 2 2 3 2 4" xfId="2715"/>
    <cellStyle name="Bold/Border 3 2 2 3 2 5" xfId="2716"/>
    <cellStyle name="Bold/Border 3 2 2 3 3" xfId="2717"/>
    <cellStyle name="Bold/Border 3 2 2 3 3 2" xfId="2718"/>
    <cellStyle name="Bold/Border 3 2 2 3 3 3" xfId="2719"/>
    <cellStyle name="Bold/Border 3 2 2 3 4" xfId="2720"/>
    <cellStyle name="Bold/Border 3 2 2 3 4 2" xfId="2721"/>
    <cellStyle name="Bold/Border 3 2 2 3 5" xfId="2722"/>
    <cellStyle name="Bold/Border 3 2 2 3 6" xfId="2723"/>
    <cellStyle name="Bold/Border 3 2 2 4" xfId="2724"/>
    <cellStyle name="Bold/Border 3 2 2 4 2" xfId="2725"/>
    <cellStyle name="Bold/Border 3 2 3" xfId="2726"/>
    <cellStyle name="Bold/Border 3 2 3 2" xfId="2727"/>
    <cellStyle name="Bold/Border 3 2 3 2 2" xfId="2728"/>
    <cellStyle name="Bold/Border 3 2 3 2 2 2" xfId="2729"/>
    <cellStyle name="Bold/Border 3 2 3 2 2 3" xfId="2730"/>
    <cellStyle name="Bold/Border 3 2 3 2 3" xfId="2731"/>
    <cellStyle name="Bold/Border 3 2 3 2 3 2" xfId="2732"/>
    <cellStyle name="Bold/Border 3 2 3 2 4" xfId="2733"/>
    <cellStyle name="Bold/Border 3 2 3 2 5" xfId="2734"/>
    <cellStyle name="Bold/Border 3 2 3 3" xfId="2735"/>
    <cellStyle name="Bold/Border 3 2 3 3 2" xfId="2736"/>
    <cellStyle name="Bold/Border 3 2 3 3 3" xfId="2737"/>
    <cellStyle name="Bold/Border 3 2 3 4" xfId="2738"/>
    <cellStyle name="Bold/Border 3 2 3 4 2" xfId="2739"/>
    <cellStyle name="Bold/Border 3 2 3 5" xfId="2740"/>
    <cellStyle name="Bold/Border 3 2 3 6" xfId="2741"/>
    <cellStyle name="Bold/Border 3 2 4" xfId="2742"/>
    <cellStyle name="Bold/Border 3 2 4 2" xfId="2743"/>
    <cellStyle name="Bold/Border 3 2 4 2 2" xfId="2744"/>
    <cellStyle name="Bold/Border 3 2 4 2 3" xfId="2745"/>
    <cellStyle name="Bold/Border 3 2 4 3" xfId="2746"/>
    <cellStyle name="Bold/Border 3 2 4 3 2" xfId="2747"/>
    <cellStyle name="Bold/Border 3 2 4 4" xfId="2748"/>
    <cellStyle name="Bold/Border 3 2 4 5" xfId="2749"/>
    <cellStyle name="Bold/Border 3 2 5" xfId="2750"/>
    <cellStyle name="Bold/Border 3 2 5 2" xfId="2751"/>
    <cellStyle name="Bold/Border 3 2 5 3" xfId="2752"/>
    <cellStyle name="Bold/Border 3 2 6" xfId="2753"/>
    <cellStyle name="Bold/Border 3 2 6 2" xfId="2754"/>
    <cellStyle name="Bold/Border 3 2 7" xfId="2755"/>
    <cellStyle name="Bold/Border 3 2 8" xfId="2756"/>
    <cellStyle name="Bold/Border 3 3" xfId="2757"/>
    <cellStyle name="Bold/Border 3 3 2" xfId="2758"/>
    <cellStyle name="Bold/Border 3 3 2 2" xfId="2759"/>
    <cellStyle name="Bold/Border 3 3 2 2 2" xfId="2760"/>
    <cellStyle name="Bold/Border 3 3 2 2 2 2" xfId="2761"/>
    <cellStyle name="Bold/Border 3 3 2 2 2 2 2" xfId="2762"/>
    <cellStyle name="Bold/Border 3 3 2 2 2 2 3" xfId="2763"/>
    <cellStyle name="Bold/Border 3 3 2 2 2 3" xfId="2764"/>
    <cellStyle name="Bold/Border 3 3 2 2 2 3 2" xfId="2765"/>
    <cellStyle name="Bold/Border 3 3 2 2 2 4" xfId="2766"/>
    <cellStyle name="Bold/Border 3 3 2 2 2 5" xfId="2767"/>
    <cellStyle name="Bold/Border 3 3 2 2 3" xfId="2768"/>
    <cellStyle name="Bold/Border 3 3 2 2 3 2" xfId="2769"/>
    <cellStyle name="Bold/Border 3 3 2 2 3 3" xfId="2770"/>
    <cellStyle name="Bold/Border 3 3 2 2 4" xfId="2771"/>
    <cellStyle name="Bold/Border 3 3 2 2 4 2" xfId="2772"/>
    <cellStyle name="Bold/Border 3 3 2 2 5" xfId="2773"/>
    <cellStyle name="Bold/Border 3 3 2 2 6" xfId="2774"/>
    <cellStyle name="Bold/Border 3 3 2 3" xfId="2775"/>
    <cellStyle name="Bold/Border 3 3 2 3 2" xfId="2776"/>
    <cellStyle name="Bold/Border 3 3 2 3 2 2" xfId="2777"/>
    <cellStyle name="Bold/Border 3 3 2 3 2 2 2" xfId="2778"/>
    <cellStyle name="Bold/Border 3 3 2 3 2 2 3" xfId="2779"/>
    <cellStyle name="Bold/Border 3 3 2 3 2 3" xfId="2780"/>
    <cellStyle name="Bold/Border 3 3 2 3 2 3 2" xfId="2781"/>
    <cellStyle name="Bold/Border 3 3 2 3 2 4" xfId="2782"/>
    <cellStyle name="Bold/Border 3 3 2 3 2 5" xfId="2783"/>
    <cellStyle name="Bold/Border 3 3 2 3 3" xfId="2784"/>
    <cellStyle name="Bold/Border 3 3 2 3 3 2" xfId="2785"/>
    <cellStyle name="Bold/Border 3 3 2 3 3 3" xfId="2786"/>
    <cellStyle name="Bold/Border 3 3 2 3 4" xfId="2787"/>
    <cellStyle name="Bold/Border 3 3 2 3 4 2" xfId="2788"/>
    <cellStyle name="Bold/Border 3 3 2 3 5" xfId="2789"/>
    <cellStyle name="Bold/Border 3 3 2 3 6" xfId="2790"/>
    <cellStyle name="Bold/Border 3 3 2 4" xfId="2791"/>
    <cellStyle name="Bold/Border 3 3 2 4 2" xfId="2792"/>
    <cellStyle name="Bold/Border 3 3 3" xfId="2793"/>
    <cellStyle name="Bold/Border 3 3 3 2" xfId="2794"/>
    <cellStyle name="Bold/Border 3 3 3 2 2" xfId="2795"/>
    <cellStyle name="Bold/Border 3 3 3 2 2 2" xfId="2796"/>
    <cellStyle name="Bold/Border 3 3 3 2 2 3" xfId="2797"/>
    <cellStyle name="Bold/Border 3 3 3 2 3" xfId="2798"/>
    <cellStyle name="Bold/Border 3 3 3 2 3 2" xfId="2799"/>
    <cellStyle name="Bold/Border 3 3 3 2 4" xfId="2800"/>
    <cellStyle name="Bold/Border 3 3 3 2 5" xfId="2801"/>
    <cellStyle name="Bold/Border 3 3 3 3" xfId="2802"/>
    <cellStyle name="Bold/Border 3 3 3 3 2" xfId="2803"/>
    <cellStyle name="Bold/Border 3 3 3 3 3" xfId="2804"/>
    <cellStyle name="Bold/Border 3 3 3 4" xfId="2805"/>
    <cellStyle name="Bold/Border 3 3 3 4 2" xfId="2806"/>
    <cellStyle name="Bold/Border 3 3 3 5" xfId="2807"/>
    <cellStyle name="Bold/Border 3 3 3 6" xfId="2808"/>
    <cellStyle name="Bold/Border 3 3 4" xfId="2809"/>
    <cellStyle name="Bold/Border 3 3 4 2" xfId="2810"/>
    <cellStyle name="Bold/Border 3 3 4 2 2" xfId="2811"/>
    <cellStyle name="Bold/Border 3 3 4 2 3" xfId="2812"/>
    <cellStyle name="Bold/Border 3 3 4 3" xfId="2813"/>
    <cellStyle name="Bold/Border 3 3 4 3 2" xfId="2814"/>
    <cellStyle name="Bold/Border 3 3 4 4" xfId="2815"/>
    <cellStyle name="Bold/Border 3 3 4 5" xfId="2816"/>
    <cellStyle name="Bold/Border 3 3 5" xfId="2817"/>
    <cellStyle name="Bold/Border 3 3 5 2" xfId="2818"/>
    <cellStyle name="Bold/Border 3 3 5 3" xfId="2819"/>
    <cellStyle name="Bold/Border 3 3 6" xfId="2820"/>
    <cellStyle name="Bold/Border 3 3 6 2" xfId="2821"/>
    <cellStyle name="Bold/Border 3 3 7" xfId="2822"/>
    <cellStyle name="Bold/Border 3 3 8" xfId="2823"/>
    <cellStyle name="Bold/Border 3 4" xfId="2824"/>
    <cellStyle name="Bold/Border 3 4 2" xfId="2825"/>
    <cellStyle name="Bold/Border 3 4 2 2" xfId="2826"/>
    <cellStyle name="Bold/Border 3 4 2 2 2" xfId="2827"/>
    <cellStyle name="Bold/Border 3 4 2 2 2 2" xfId="2828"/>
    <cellStyle name="Bold/Border 3 4 2 2 2 2 2" xfId="2829"/>
    <cellStyle name="Bold/Border 3 4 2 2 2 2 3" xfId="2830"/>
    <cellStyle name="Bold/Border 3 4 2 2 2 3" xfId="2831"/>
    <cellStyle name="Bold/Border 3 4 2 2 2 3 2" xfId="2832"/>
    <cellStyle name="Bold/Border 3 4 2 2 2 4" xfId="2833"/>
    <cellStyle name="Bold/Border 3 4 2 2 2 5" xfId="2834"/>
    <cellStyle name="Bold/Border 3 4 2 2 3" xfId="2835"/>
    <cellStyle name="Bold/Border 3 4 2 2 3 2" xfId="2836"/>
    <cellStyle name="Bold/Border 3 4 2 2 3 3" xfId="2837"/>
    <cellStyle name="Bold/Border 3 4 2 2 4" xfId="2838"/>
    <cellStyle name="Bold/Border 3 4 2 2 4 2" xfId="2839"/>
    <cellStyle name="Bold/Border 3 4 2 2 5" xfId="2840"/>
    <cellStyle name="Bold/Border 3 4 2 2 6" xfId="2841"/>
    <cellStyle name="Bold/Border 3 4 2 3" xfId="2842"/>
    <cellStyle name="Bold/Border 3 4 2 3 2" xfId="2843"/>
    <cellStyle name="Bold/Border 3 4 2 3 2 2" xfId="2844"/>
    <cellStyle name="Bold/Border 3 4 2 3 2 2 2" xfId="2845"/>
    <cellStyle name="Bold/Border 3 4 2 3 2 2 3" xfId="2846"/>
    <cellStyle name="Bold/Border 3 4 2 3 2 3" xfId="2847"/>
    <cellStyle name="Bold/Border 3 4 2 3 2 3 2" xfId="2848"/>
    <cellStyle name="Bold/Border 3 4 2 3 2 4" xfId="2849"/>
    <cellStyle name="Bold/Border 3 4 2 3 2 5" xfId="2850"/>
    <cellStyle name="Bold/Border 3 4 2 3 3" xfId="2851"/>
    <cellStyle name="Bold/Border 3 4 2 3 3 2" xfId="2852"/>
    <cellStyle name="Bold/Border 3 4 2 3 3 3" xfId="2853"/>
    <cellStyle name="Bold/Border 3 4 2 3 4" xfId="2854"/>
    <cellStyle name="Bold/Border 3 4 2 3 4 2" xfId="2855"/>
    <cellStyle name="Bold/Border 3 4 2 3 5" xfId="2856"/>
    <cellStyle name="Bold/Border 3 4 2 3 6" xfId="2857"/>
    <cellStyle name="Bold/Border 3 4 2 4" xfId="2858"/>
    <cellStyle name="Bold/Border 3 4 2 4 2" xfId="2859"/>
    <cellStyle name="Bold/Border 3 4 3" xfId="2860"/>
    <cellStyle name="Bold/Border 3 4 3 2" xfId="2861"/>
    <cellStyle name="Bold/Border 3 4 3 2 2" xfId="2862"/>
    <cellStyle name="Bold/Border 3 4 3 2 2 2" xfId="2863"/>
    <cellStyle name="Bold/Border 3 4 3 2 2 3" xfId="2864"/>
    <cellStyle name="Bold/Border 3 4 3 2 3" xfId="2865"/>
    <cellStyle name="Bold/Border 3 4 3 2 3 2" xfId="2866"/>
    <cellStyle name="Bold/Border 3 4 3 2 4" xfId="2867"/>
    <cellStyle name="Bold/Border 3 4 3 2 5" xfId="2868"/>
    <cellStyle name="Bold/Border 3 4 3 3" xfId="2869"/>
    <cellStyle name="Bold/Border 3 4 3 3 2" xfId="2870"/>
    <cellStyle name="Bold/Border 3 4 3 3 3" xfId="2871"/>
    <cellStyle name="Bold/Border 3 4 3 4" xfId="2872"/>
    <cellStyle name="Bold/Border 3 4 3 4 2" xfId="2873"/>
    <cellStyle name="Bold/Border 3 4 3 5" xfId="2874"/>
    <cellStyle name="Bold/Border 3 4 3 6" xfId="2875"/>
    <cellStyle name="Bold/Border 3 4 4" xfId="2876"/>
    <cellStyle name="Bold/Border 3 4 4 2" xfId="2877"/>
    <cellStyle name="Bold/Border 3 4 4 2 2" xfId="2878"/>
    <cellStyle name="Bold/Border 3 4 4 2 3" xfId="2879"/>
    <cellStyle name="Bold/Border 3 4 4 3" xfId="2880"/>
    <cellStyle name="Bold/Border 3 4 4 3 2" xfId="2881"/>
    <cellStyle name="Bold/Border 3 4 4 4" xfId="2882"/>
    <cellStyle name="Bold/Border 3 4 4 5" xfId="2883"/>
    <cellStyle name="Bold/Border 3 4 5" xfId="2884"/>
    <cellStyle name="Bold/Border 3 4 5 2" xfId="2885"/>
    <cellStyle name="Bold/Border 3 4 5 3" xfId="2886"/>
    <cellStyle name="Bold/Border 3 4 6" xfId="2887"/>
    <cellStyle name="Bold/Border 3 4 6 2" xfId="2888"/>
    <cellStyle name="Bold/Border 3 4 7" xfId="2889"/>
    <cellStyle name="Bold/Border 3 4 8" xfId="2890"/>
    <cellStyle name="Bold/Border 3 5" xfId="2891"/>
    <cellStyle name="Bold/Border 3 5 2" xfId="2892"/>
    <cellStyle name="Bold/Border 3 5 2 2" xfId="2893"/>
    <cellStyle name="Bold/Border 3 5 2 2 2" xfId="2894"/>
    <cellStyle name="Bold/Border 3 5 2 2 2 2" xfId="2895"/>
    <cellStyle name="Bold/Border 3 5 2 2 2 3" xfId="2896"/>
    <cellStyle name="Bold/Border 3 5 2 2 3" xfId="2897"/>
    <cellStyle name="Bold/Border 3 5 2 2 3 2" xfId="2898"/>
    <cellStyle name="Bold/Border 3 5 2 2 4" xfId="2899"/>
    <cellStyle name="Bold/Border 3 5 2 2 5" xfId="2900"/>
    <cellStyle name="Bold/Border 3 5 2 3" xfId="2901"/>
    <cellStyle name="Bold/Border 3 5 2 3 2" xfId="2902"/>
    <cellStyle name="Bold/Border 3 5 2 3 3" xfId="2903"/>
    <cellStyle name="Bold/Border 3 5 2 4" xfId="2904"/>
    <cellStyle name="Bold/Border 3 5 2 4 2" xfId="2905"/>
    <cellStyle name="Bold/Border 3 5 2 5" xfId="2906"/>
    <cellStyle name="Bold/Border 3 5 2 6" xfId="2907"/>
    <cellStyle name="Bold/Border 3 5 3" xfId="2908"/>
    <cellStyle name="Bold/Border 3 5 3 2" xfId="2909"/>
    <cellStyle name="Bold/Border 3 5 3 2 2" xfId="2910"/>
    <cellStyle name="Bold/Border 3 5 3 2 2 2" xfId="2911"/>
    <cellStyle name="Bold/Border 3 5 3 2 2 3" xfId="2912"/>
    <cellStyle name="Bold/Border 3 5 3 2 3" xfId="2913"/>
    <cellStyle name="Bold/Border 3 5 3 2 3 2" xfId="2914"/>
    <cellStyle name="Bold/Border 3 5 3 2 4" xfId="2915"/>
    <cellStyle name="Bold/Border 3 5 3 2 5" xfId="2916"/>
    <cellStyle name="Bold/Border 3 5 3 3" xfId="2917"/>
    <cellStyle name="Bold/Border 3 5 3 3 2" xfId="2918"/>
    <cellStyle name="Bold/Border 3 5 3 3 3" xfId="2919"/>
    <cellStyle name="Bold/Border 3 5 3 4" xfId="2920"/>
    <cellStyle name="Bold/Border 3 5 3 4 2" xfId="2921"/>
    <cellStyle name="Bold/Border 3 5 3 5" xfId="2922"/>
    <cellStyle name="Bold/Border 3 5 3 6" xfId="2923"/>
    <cellStyle name="Bold/Border 3 5 4" xfId="2924"/>
    <cellStyle name="Bold/Border 3 5 4 2" xfId="2925"/>
    <cellStyle name="Bold/Border 3 6" xfId="2926"/>
    <cellStyle name="Bold/Border 3 6 2" xfId="2927"/>
    <cellStyle name="Bold/Border 3 6 2 2" xfId="2928"/>
    <cellStyle name="Bold/Border 3 6 2 2 2" xfId="2929"/>
    <cellStyle name="Bold/Border 3 6 2 2 3" xfId="2930"/>
    <cellStyle name="Bold/Border 3 6 2 3" xfId="2931"/>
    <cellStyle name="Bold/Border 3 6 2 3 2" xfId="2932"/>
    <cellStyle name="Bold/Border 3 6 2 4" xfId="2933"/>
    <cellStyle name="Bold/Border 3 6 2 5" xfId="2934"/>
    <cellStyle name="Bold/Border 3 6 3" xfId="2935"/>
    <cellStyle name="Bold/Border 3 6 3 2" xfId="2936"/>
    <cellStyle name="Bold/Border 3 6 3 3" xfId="2937"/>
    <cellStyle name="Bold/Border 3 6 4" xfId="2938"/>
    <cellStyle name="Bold/Border 3 6 4 2" xfId="2939"/>
    <cellStyle name="Bold/Border 3 6 5" xfId="2940"/>
    <cellStyle name="Bold/Border 3 6 6" xfId="2941"/>
    <cellStyle name="Bold/Border 3 7" xfId="2942"/>
    <cellStyle name="Bold/Border 3 7 2" xfId="2943"/>
    <cellStyle name="Bold/Border 3 7 2 2" xfId="2944"/>
    <cellStyle name="Bold/Border 3 7 2 3" xfId="2945"/>
    <cellStyle name="Bold/Border 3 7 3" xfId="2946"/>
    <cellStyle name="Bold/Border 3 7 3 2" xfId="2947"/>
    <cellStyle name="Bold/Border 3 7 4" xfId="2948"/>
    <cellStyle name="Bold/Border 3 7 5" xfId="2949"/>
    <cellStyle name="Bold/Border 3 8" xfId="2950"/>
    <cellStyle name="Bold/Border 3 8 2" xfId="2951"/>
    <cellStyle name="Bold/Border 3 8 3" xfId="2952"/>
    <cellStyle name="Bold/Border 3 9" xfId="2953"/>
    <cellStyle name="Bold/Border 3 9 2" xfId="2954"/>
    <cellStyle name="Bold/Border 4" xfId="2955"/>
    <cellStyle name="Bold/Border 4 10" xfId="2956"/>
    <cellStyle name="Bold/Border 4 11" xfId="2957"/>
    <cellStyle name="Bold/Border 4 2" xfId="2958"/>
    <cellStyle name="Bold/Border 4 2 2" xfId="2959"/>
    <cellStyle name="Bold/Border 4 2 2 2" xfId="2960"/>
    <cellStyle name="Bold/Border 4 2 2 2 2" xfId="2961"/>
    <cellStyle name="Bold/Border 4 2 2 2 2 2" xfId="2962"/>
    <cellStyle name="Bold/Border 4 2 2 2 2 2 2" xfId="2963"/>
    <cellStyle name="Bold/Border 4 2 2 2 2 2 3" xfId="2964"/>
    <cellStyle name="Bold/Border 4 2 2 2 2 3" xfId="2965"/>
    <cellStyle name="Bold/Border 4 2 2 2 2 3 2" xfId="2966"/>
    <cellStyle name="Bold/Border 4 2 2 2 2 4" xfId="2967"/>
    <cellStyle name="Bold/Border 4 2 2 2 2 5" xfId="2968"/>
    <cellStyle name="Bold/Border 4 2 2 2 3" xfId="2969"/>
    <cellStyle name="Bold/Border 4 2 2 2 3 2" xfId="2970"/>
    <cellStyle name="Bold/Border 4 2 2 2 3 3" xfId="2971"/>
    <cellStyle name="Bold/Border 4 2 2 2 4" xfId="2972"/>
    <cellStyle name="Bold/Border 4 2 2 2 4 2" xfId="2973"/>
    <cellStyle name="Bold/Border 4 2 2 2 5" xfId="2974"/>
    <cellStyle name="Bold/Border 4 2 2 2 6" xfId="2975"/>
    <cellStyle name="Bold/Border 4 2 2 3" xfId="2976"/>
    <cellStyle name="Bold/Border 4 2 2 3 2" xfId="2977"/>
    <cellStyle name="Bold/Border 4 2 2 3 2 2" xfId="2978"/>
    <cellStyle name="Bold/Border 4 2 2 3 2 2 2" xfId="2979"/>
    <cellStyle name="Bold/Border 4 2 2 3 2 2 3" xfId="2980"/>
    <cellStyle name="Bold/Border 4 2 2 3 2 3" xfId="2981"/>
    <cellStyle name="Bold/Border 4 2 2 3 2 3 2" xfId="2982"/>
    <cellStyle name="Bold/Border 4 2 2 3 2 4" xfId="2983"/>
    <cellStyle name="Bold/Border 4 2 2 3 2 5" xfId="2984"/>
    <cellStyle name="Bold/Border 4 2 2 3 3" xfId="2985"/>
    <cellStyle name="Bold/Border 4 2 2 3 3 2" xfId="2986"/>
    <cellStyle name="Bold/Border 4 2 2 3 3 3" xfId="2987"/>
    <cellStyle name="Bold/Border 4 2 2 3 4" xfId="2988"/>
    <cellStyle name="Bold/Border 4 2 2 3 4 2" xfId="2989"/>
    <cellStyle name="Bold/Border 4 2 2 3 5" xfId="2990"/>
    <cellStyle name="Bold/Border 4 2 2 3 6" xfId="2991"/>
    <cellStyle name="Bold/Border 4 2 2 4" xfId="2992"/>
    <cellStyle name="Bold/Border 4 2 2 4 2" xfId="2993"/>
    <cellStyle name="Bold/Border 4 2 3" xfId="2994"/>
    <cellStyle name="Bold/Border 4 2 3 2" xfId="2995"/>
    <cellStyle name="Bold/Border 4 2 3 2 2" xfId="2996"/>
    <cellStyle name="Bold/Border 4 2 3 2 2 2" xfId="2997"/>
    <cellStyle name="Bold/Border 4 2 3 2 2 3" xfId="2998"/>
    <cellStyle name="Bold/Border 4 2 3 2 3" xfId="2999"/>
    <cellStyle name="Bold/Border 4 2 3 2 3 2" xfId="3000"/>
    <cellStyle name="Bold/Border 4 2 3 2 4" xfId="3001"/>
    <cellStyle name="Bold/Border 4 2 3 2 5" xfId="3002"/>
    <cellStyle name="Bold/Border 4 2 3 3" xfId="3003"/>
    <cellStyle name="Bold/Border 4 2 3 3 2" xfId="3004"/>
    <cellStyle name="Bold/Border 4 2 3 3 3" xfId="3005"/>
    <cellStyle name="Bold/Border 4 2 3 4" xfId="3006"/>
    <cellStyle name="Bold/Border 4 2 3 4 2" xfId="3007"/>
    <cellStyle name="Bold/Border 4 2 3 5" xfId="3008"/>
    <cellStyle name="Bold/Border 4 2 3 6" xfId="3009"/>
    <cellStyle name="Bold/Border 4 2 4" xfId="3010"/>
    <cellStyle name="Bold/Border 4 2 4 2" xfId="3011"/>
    <cellStyle name="Bold/Border 4 2 4 2 2" xfId="3012"/>
    <cellStyle name="Bold/Border 4 2 4 2 3" xfId="3013"/>
    <cellStyle name="Bold/Border 4 2 4 3" xfId="3014"/>
    <cellStyle name="Bold/Border 4 2 4 3 2" xfId="3015"/>
    <cellStyle name="Bold/Border 4 2 4 4" xfId="3016"/>
    <cellStyle name="Bold/Border 4 2 4 5" xfId="3017"/>
    <cellStyle name="Bold/Border 4 2 5" xfId="3018"/>
    <cellStyle name="Bold/Border 4 2 5 2" xfId="3019"/>
    <cellStyle name="Bold/Border 4 2 5 3" xfId="3020"/>
    <cellStyle name="Bold/Border 4 2 6" xfId="3021"/>
    <cellStyle name="Bold/Border 4 2 6 2" xfId="3022"/>
    <cellStyle name="Bold/Border 4 2 7" xfId="3023"/>
    <cellStyle name="Bold/Border 4 2 8" xfId="3024"/>
    <cellStyle name="Bold/Border 4 3" xfId="3025"/>
    <cellStyle name="Bold/Border 4 3 2" xfId="3026"/>
    <cellStyle name="Bold/Border 4 3 2 2" xfId="3027"/>
    <cellStyle name="Bold/Border 4 3 2 2 2" xfId="3028"/>
    <cellStyle name="Bold/Border 4 3 2 2 2 2" xfId="3029"/>
    <cellStyle name="Bold/Border 4 3 2 2 2 2 2" xfId="3030"/>
    <cellStyle name="Bold/Border 4 3 2 2 2 2 3" xfId="3031"/>
    <cellStyle name="Bold/Border 4 3 2 2 2 3" xfId="3032"/>
    <cellStyle name="Bold/Border 4 3 2 2 2 3 2" xfId="3033"/>
    <cellStyle name="Bold/Border 4 3 2 2 2 4" xfId="3034"/>
    <cellStyle name="Bold/Border 4 3 2 2 2 5" xfId="3035"/>
    <cellStyle name="Bold/Border 4 3 2 2 3" xfId="3036"/>
    <cellStyle name="Bold/Border 4 3 2 2 3 2" xfId="3037"/>
    <cellStyle name="Bold/Border 4 3 2 2 3 3" xfId="3038"/>
    <cellStyle name="Bold/Border 4 3 2 2 4" xfId="3039"/>
    <cellStyle name="Bold/Border 4 3 2 2 4 2" xfId="3040"/>
    <cellStyle name="Bold/Border 4 3 2 2 5" xfId="3041"/>
    <cellStyle name="Bold/Border 4 3 2 2 6" xfId="3042"/>
    <cellStyle name="Bold/Border 4 3 2 3" xfId="3043"/>
    <cellStyle name="Bold/Border 4 3 2 3 2" xfId="3044"/>
    <cellStyle name="Bold/Border 4 3 2 3 2 2" xfId="3045"/>
    <cellStyle name="Bold/Border 4 3 2 3 2 2 2" xfId="3046"/>
    <cellStyle name="Bold/Border 4 3 2 3 2 2 3" xfId="3047"/>
    <cellStyle name="Bold/Border 4 3 2 3 2 3" xfId="3048"/>
    <cellStyle name="Bold/Border 4 3 2 3 2 3 2" xfId="3049"/>
    <cellStyle name="Bold/Border 4 3 2 3 2 4" xfId="3050"/>
    <cellStyle name="Bold/Border 4 3 2 3 2 5" xfId="3051"/>
    <cellStyle name="Bold/Border 4 3 2 3 3" xfId="3052"/>
    <cellStyle name="Bold/Border 4 3 2 3 3 2" xfId="3053"/>
    <cellStyle name="Bold/Border 4 3 2 3 3 3" xfId="3054"/>
    <cellStyle name="Bold/Border 4 3 2 3 4" xfId="3055"/>
    <cellStyle name="Bold/Border 4 3 2 3 4 2" xfId="3056"/>
    <cellStyle name="Bold/Border 4 3 2 3 5" xfId="3057"/>
    <cellStyle name="Bold/Border 4 3 2 3 6" xfId="3058"/>
    <cellStyle name="Bold/Border 4 3 2 4" xfId="3059"/>
    <cellStyle name="Bold/Border 4 3 2 4 2" xfId="3060"/>
    <cellStyle name="Bold/Border 4 3 3" xfId="3061"/>
    <cellStyle name="Bold/Border 4 3 3 2" xfId="3062"/>
    <cellStyle name="Bold/Border 4 3 3 2 2" xfId="3063"/>
    <cellStyle name="Bold/Border 4 3 3 2 2 2" xfId="3064"/>
    <cellStyle name="Bold/Border 4 3 3 2 2 3" xfId="3065"/>
    <cellStyle name="Bold/Border 4 3 3 2 3" xfId="3066"/>
    <cellStyle name="Bold/Border 4 3 3 2 3 2" xfId="3067"/>
    <cellStyle name="Bold/Border 4 3 3 2 4" xfId="3068"/>
    <cellStyle name="Bold/Border 4 3 3 2 5" xfId="3069"/>
    <cellStyle name="Bold/Border 4 3 3 3" xfId="3070"/>
    <cellStyle name="Bold/Border 4 3 3 3 2" xfId="3071"/>
    <cellStyle name="Bold/Border 4 3 3 3 3" xfId="3072"/>
    <cellStyle name="Bold/Border 4 3 3 4" xfId="3073"/>
    <cellStyle name="Bold/Border 4 3 3 4 2" xfId="3074"/>
    <cellStyle name="Bold/Border 4 3 3 5" xfId="3075"/>
    <cellStyle name="Bold/Border 4 3 3 6" xfId="3076"/>
    <cellStyle name="Bold/Border 4 3 4" xfId="3077"/>
    <cellStyle name="Bold/Border 4 3 4 2" xfId="3078"/>
    <cellStyle name="Bold/Border 4 3 4 2 2" xfId="3079"/>
    <cellStyle name="Bold/Border 4 3 4 2 3" xfId="3080"/>
    <cellStyle name="Bold/Border 4 3 4 3" xfId="3081"/>
    <cellStyle name="Bold/Border 4 3 4 3 2" xfId="3082"/>
    <cellStyle name="Bold/Border 4 3 4 4" xfId="3083"/>
    <cellStyle name="Bold/Border 4 3 4 5" xfId="3084"/>
    <cellStyle name="Bold/Border 4 3 5" xfId="3085"/>
    <cellStyle name="Bold/Border 4 3 5 2" xfId="3086"/>
    <cellStyle name="Bold/Border 4 3 5 3" xfId="3087"/>
    <cellStyle name="Bold/Border 4 3 6" xfId="3088"/>
    <cellStyle name="Bold/Border 4 3 6 2" xfId="3089"/>
    <cellStyle name="Bold/Border 4 3 7" xfId="3090"/>
    <cellStyle name="Bold/Border 4 3 8" xfId="3091"/>
    <cellStyle name="Bold/Border 4 4" xfId="3092"/>
    <cellStyle name="Bold/Border 4 4 2" xfId="3093"/>
    <cellStyle name="Bold/Border 4 4 2 2" xfId="3094"/>
    <cellStyle name="Bold/Border 4 4 2 2 2" xfId="3095"/>
    <cellStyle name="Bold/Border 4 4 2 2 2 2" xfId="3096"/>
    <cellStyle name="Bold/Border 4 4 2 2 2 2 2" xfId="3097"/>
    <cellStyle name="Bold/Border 4 4 2 2 2 2 3" xfId="3098"/>
    <cellStyle name="Bold/Border 4 4 2 2 2 3" xfId="3099"/>
    <cellStyle name="Bold/Border 4 4 2 2 2 3 2" xfId="3100"/>
    <cellStyle name="Bold/Border 4 4 2 2 2 4" xfId="3101"/>
    <cellStyle name="Bold/Border 4 4 2 2 2 5" xfId="3102"/>
    <cellStyle name="Bold/Border 4 4 2 2 3" xfId="3103"/>
    <cellStyle name="Bold/Border 4 4 2 2 3 2" xfId="3104"/>
    <cellStyle name="Bold/Border 4 4 2 2 3 3" xfId="3105"/>
    <cellStyle name="Bold/Border 4 4 2 2 4" xfId="3106"/>
    <cellStyle name="Bold/Border 4 4 2 2 4 2" xfId="3107"/>
    <cellStyle name="Bold/Border 4 4 2 2 5" xfId="3108"/>
    <cellStyle name="Bold/Border 4 4 2 2 6" xfId="3109"/>
    <cellStyle name="Bold/Border 4 4 2 3" xfId="3110"/>
    <cellStyle name="Bold/Border 4 4 2 3 2" xfId="3111"/>
    <cellStyle name="Bold/Border 4 4 2 3 2 2" xfId="3112"/>
    <cellStyle name="Bold/Border 4 4 2 3 2 2 2" xfId="3113"/>
    <cellStyle name="Bold/Border 4 4 2 3 2 2 3" xfId="3114"/>
    <cellStyle name="Bold/Border 4 4 2 3 2 3" xfId="3115"/>
    <cellStyle name="Bold/Border 4 4 2 3 2 3 2" xfId="3116"/>
    <cellStyle name="Bold/Border 4 4 2 3 2 4" xfId="3117"/>
    <cellStyle name="Bold/Border 4 4 2 3 2 5" xfId="3118"/>
    <cellStyle name="Bold/Border 4 4 2 3 3" xfId="3119"/>
    <cellStyle name="Bold/Border 4 4 2 3 3 2" xfId="3120"/>
    <cellStyle name="Bold/Border 4 4 2 3 3 3" xfId="3121"/>
    <cellStyle name="Bold/Border 4 4 2 3 4" xfId="3122"/>
    <cellStyle name="Bold/Border 4 4 2 3 4 2" xfId="3123"/>
    <cellStyle name="Bold/Border 4 4 2 3 5" xfId="3124"/>
    <cellStyle name="Bold/Border 4 4 2 3 6" xfId="3125"/>
    <cellStyle name="Bold/Border 4 4 2 4" xfId="3126"/>
    <cellStyle name="Bold/Border 4 4 2 4 2" xfId="3127"/>
    <cellStyle name="Bold/Border 4 4 3" xfId="3128"/>
    <cellStyle name="Bold/Border 4 4 3 2" xfId="3129"/>
    <cellStyle name="Bold/Border 4 4 3 2 2" xfId="3130"/>
    <cellStyle name="Bold/Border 4 4 3 2 2 2" xfId="3131"/>
    <cellStyle name="Bold/Border 4 4 3 2 2 3" xfId="3132"/>
    <cellStyle name="Bold/Border 4 4 3 2 3" xfId="3133"/>
    <cellStyle name="Bold/Border 4 4 3 2 3 2" xfId="3134"/>
    <cellStyle name="Bold/Border 4 4 3 2 4" xfId="3135"/>
    <cellStyle name="Bold/Border 4 4 3 2 5" xfId="3136"/>
    <cellStyle name="Bold/Border 4 4 3 3" xfId="3137"/>
    <cellStyle name="Bold/Border 4 4 3 3 2" xfId="3138"/>
    <cellStyle name="Bold/Border 4 4 3 3 3" xfId="3139"/>
    <cellStyle name="Bold/Border 4 4 3 4" xfId="3140"/>
    <cellStyle name="Bold/Border 4 4 3 4 2" xfId="3141"/>
    <cellStyle name="Bold/Border 4 4 3 5" xfId="3142"/>
    <cellStyle name="Bold/Border 4 4 3 6" xfId="3143"/>
    <cellStyle name="Bold/Border 4 4 4" xfId="3144"/>
    <cellStyle name="Bold/Border 4 4 4 2" xfId="3145"/>
    <cellStyle name="Bold/Border 4 4 4 2 2" xfId="3146"/>
    <cellStyle name="Bold/Border 4 4 4 2 3" xfId="3147"/>
    <cellStyle name="Bold/Border 4 4 4 3" xfId="3148"/>
    <cellStyle name="Bold/Border 4 4 4 3 2" xfId="3149"/>
    <cellStyle name="Bold/Border 4 4 4 4" xfId="3150"/>
    <cellStyle name="Bold/Border 4 4 4 5" xfId="3151"/>
    <cellStyle name="Bold/Border 4 4 5" xfId="3152"/>
    <cellStyle name="Bold/Border 4 4 5 2" xfId="3153"/>
    <cellStyle name="Bold/Border 4 4 5 3" xfId="3154"/>
    <cellStyle name="Bold/Border 4 4 6" xfId="3155"/>
    <cellStyle name="Bold/Border 4 4 6 2" xfId="3156"/>
    <cellStyle name="Bold/Border 4 4 7" xfId="3157"/>
    <cellStyle name="Bold/Border 4 4 8" xfId="3158"/>
    <cellStyle name="Bold/Border 4 5" xfId="3159"/>
    <cellStyle name="Bold/Border 4 5 2" xfId="3160"/>
    <cellStyle name="Bold/Border 4 5 2 2" xfId="3161"/>
    <cellStyle name="Bold/Border 4 5 2 2 2" xfId="3162"/>
    <cellStyle name="Bold/Border 4 5 2 2 2 2" xfId="3163"/>
    <cellStyle name="Bold/Border 4 5 2 2 2 3" xfId="3164"/>
    <cellStyle name="Bold/Border 4 5 2 2 3" xfId="3165"/>
    <cellStyle name="Bold/Border 4 5 2 2 3 2" xfId="3166"/>
    <cellStyle name="Bold/Border 4 5 2 2 4" xfId="3167"/>
    <cellStyle name="Bold/Border 4 5 2 2 5" xfId="3168"/>
    <cellStyle name="Bold/Border 4 5 2 3" xfId="3169"/>
    <cellStyle name="Bold/Border 4 5 2 3 2" xfId="3170"/>
    <cellStyle name="Bold/Border 4 5 2 3 3" xfId="3171"/>
    <cellStyle name="Bold/Border 4 5 2 4" xfId="3172"/>
    <cellStyle name="Bold/Border 4 5 2 4 2" xfId="3173"/>
    <cellStyle name="Bold/Border 4 5 2 5" xfId="3174"/>
    <cellStyle name="Bold/Border 4 5 2 6" xfId="3175"/>
    <cellStyle name="Bold/Border 4 5 3" xfId="3176"/>
    <cellStyle name="Bold/Border 4 5 3 2" xfId="3177"/>
    <cellStyle name="Bold/Border 4 5 3 2 2" xfId="3178"/>
    <cellStyle name="Bold/Border 4 5 3 2 2 2" xfId="3179"/>
    <cellStyle name="Bold/Border 4 5 3 2 2 3" xfId="3180"/>
    <cellStyle name="Bold/Border 4 5 3 2 3" xfId="3181"/>
    <cellStyle name="Bold/Border 4 5 3 2 3 2" xfId="3182"/>
    <cellStyle name="Bold/Border 4 5 3 2 4" xfId="3183"/>
    <cellStyle name="Bold/Border 4 5 3 2 5" xfId="3184"/>
    <cellStyle name="Bold/Border 4 5 3 3" xfId="3185"/>
    <cellStyle name="Bold/Border 4 5 3 3 2" xfId="3186"/>
    <cellStyle name="Bold/Border 4 5 3 3 3" xfId="3187"/>
    <cellStyle name="Bold/Border 4 5 3 4" xfId="3188"/>
    <cellStyle name="Bold/Border 4 5 3 4 2" xfId="3189"/>
    <cellStyle name="Bold/Border 4 5 3 5" xfId="3190"/>
    <cellStyle name="Bold/Border 4 5 3 6" xfId="3191"/>
    <cellStyle name="Bold/Border 4 5 4" xfId="3192"/>
    <cellStyle name="Bold/Border 4 5 4 2" xfId="3193"/>
    <cellStyle name="Bold/Border 4 6" xfId="3194"/>
    <cellStyle name="Bold/Border 4 6 2" xfId="3195"/>
    <cellStyle name="Bold/Border 4 6 2 2" xfId="3196"/>
    <cellStyle name="Bold/Border 4 6 2 2 2" xfId="3197"/>
    <cellStyle name="Bold/Border 4 6 2 2 3" xfId="3198"/>
    <cellStyle name="Bold/Border 4 6 2 3" xfId="3199"/>
    <cellStyle name="Bold/Border 4 6 2 3 2" xfId="3200"/>
    <cellStyle name="Bold/Border 4 6 2 4" xfId="3201"/>
    <cellStyle name="Bold/Border 4 6 2 5" xfId="3202"/>
    <cellStyle name="Bold/Border 4 6 3" xfId="3203"/>
    <cellStyle name="Bold/Border 4 6 3 2" xfId="3204"/>
    <cellStyle name="Bold/Border 4 6 3 3" xfId="3205"/>
    <cellStyle name="Bold/Border 4 6 4" xfId="3206"/>
    <cellStyle name="Bold/Border 4 6 4 2" xfId="3207"/>
    <cellStyle name="Bold/Border 4 6 5" xfId="3208"/>
    <cellStyle name="Bold/Border 4 6 6" xfId="3209"/>
    <cellStyle name="Bold/Border 4 7" xfId="3210"/>
    <cellStyle name="Bold/Border 4 7 2" xfId="3211"/>
    <cellStyle name="Bold/Border 4 7 2 2" xfId="3212"/>
    <cellStyle name="Bold/Border 4 7 2 3" xfId="3213"/>
    <cellStyle name="Bold/Border 4 7 3" xfId="3214"/>
    <cellStyle name="Bold/Border 4 7 3 2" xfId="3215"/>
    <cellStyle name="Bold/Border 4 7 4" xfId="3216"/>
    <cellStyle name="Bold/Border 4 7 5" xfId="3217"/>
    <cellStyle name="Bold/Border 4 8" xfId="3218"/>
    <cellStyle name="Bold/Border 4 8 2" xfId="3219"/>
    <cellStyle name="Bold/Border 4 8 3" xfId="3220"/>
    <cellStyle name="Bold/Border 4 9" xfId="3221"/>
    <cellStyle name="Bold/Border 4 9 2" xfId="3222"/>
    <cellStyle name="Bold/Border 5" xfId="3223"/>
    <cellStyle name="Bold/Border 5 2" xfId="3224"/>
    <cellStyle name="Bold/Border 5 2 2" xfId="3225"/>
    <cellStyle name="Bold/Border 5 2 2 2" xfId="3226"/>
    <cellStyle name="Bold/Border 5 2 2 2 2" xfId="3227"/>
    <cellStyle name="Bold/Border 5 2 2 2 2 2" xfId="3228"/>
    <cellStyle name="Bold/Border 5 2 2 2 2 3" xfId="3229"/>
    <cellStyle name="Bold/Border 5 2 2 2 3" xfId="3230"/>
    <cellStyle name="Bold/Border 5 2 2 2 3 2" xfId="3231"/>
    <cellStyle name="Bold/Border 5 2 2 2 4" xfId="3232"/>
    <cellStyle name="Bold/Border 5 2 2 2 5" xfId="3233"/>
    <cellStyle name="Bold/Border 5 2 2 3" xfId="3234"/>
    <cellStyle name="Bold/Border 5 2 2 3 2" xfId="3235"/>
    <cellStyle name="Bold/Border 5 2 2 3 3" xfId="3236"/>
    <cellStyle name="Bold/Border 5 2 2 4" xfId="3237"/>
    <cellStyle name="Bold/Border 5 2 2 4 2" xfId="3238"/>
    <cellStyle name="Bold/Border 5 2 2 5" xfId="3239"/>
    <cellStyle name="Bold/Border 5 2 2 6" xfId="3240"/>
    <cellStyle name="Bold/Border 5 2 3" xfId="3241"/>
    <cellStyle name="Bold/Border 5 2 3 2" xfId="3242"/>
    <cellStyle name="Bold/Border 5 2 3 2 2" xfId="3243"/>
    <cellStyle name="Bold/Border 5 2 3 2 2 2" xfId="3244"/>
    <cellStyle name="Bold/Border 5 2 3 2 2 3" xfId="3245"/>
    <cellStyle name="Bold/Border 5 2 3 2 3" xfId="3246"/>
    <cellStyle name="Bold/Border 5 2 3 2 3 2" xfId="3247"/>
    <cellStyle name="Bold/Border 5 2 3 2 4" xfId="3248"/>
    <cellStyle name="Bold/Border 5 2 3 2 5" xfId="3249"/>
    <cellStyle name="Bold/Border 5 2 3 3" xfId="3250"/>
    <cellStyle name="Bold/Border 5 2 3 3 2" xfId="3251"/>
    <cellStyle name="Bold/Border 5 2 3 3 3" xfId="3252"/>
    <cellStyle name="Bold/Border 5 2 3 4" xfId="3253"/>
    <cellStyle name="Bold/Border 5 2 3 4 2" xfId="3254"/>
    <cellStyle name="Bold/Border 5 2 3 5" xfId="3255"/>
    <cellStyle name="Bold/Border 5 2 3 6" xfId="3256"/>
    <cellStyle name="Bold/Border 5 2 4" xfId="3257"/>
    <cellStyle name="Bold/Border 5 2 4 2" xfId="3258"/>
    <cellStyle name="Bold/Border 5 3" xfId="3259"/>
    <cellStyle name="Bold/Border 5 3 2" xfId="3260"/>
    <cellStyle name="Bold/Border 5 3 2 2" xfId="3261"/>
    <cellStyle name="Bold/Border 5 3 2 2 2" xfId="3262"/>
    <cellStyle name="Bold/Border 5 3 2 2 3" xfId="3263"/>
    <cellStyle name="Bold/Border 5 3 2 3" xfId="3264"/>
    <cellStyle name="Bold/Border 5 3 2 3 2" xfId="3265"/>
    <cellStyle name="Bold/Border 5 3 2 4" xfId="3266"/>
    <cellStyle name="Bold/Border 5 3 2 5" xfId="3267"/>
    <cellStyle name="Bold/Border 5 3 3" xfId="3268"/>
    <cellStyle name="Bold/Border 5 3 3 2" xfId="3269"/>
    <cellStyle name="Bold/Border 5 3 3 3" xfId="3270"/>
    <cellStyle name="Bold/Border 5 3 4" xfId="3271"/>
    <cellStyle name="Bold/Border 5 3 4 2" xfId="3272"/>
    <cellStyle name="Bold/Border 5 3 5" xfId="3273"/>
    <cellStyle name="Bold/Border 5 3 6" xfId="3274"/>
    <cellStyle name="Bold/Border 5 4" xfId="3275"/>
    <cellStyle name="Bold/Border 5 4 2" xfId="3276"/>
    <cellStyle name="Bold/Border 5 4 2 2" xfId="3277"/>
    <cellStyle name="Bold/Border 5 4 2 3" xfId="3278"/>
    <cellStyle name="Bold/Border 5 4 3" xfId="3279"/>
    <cellStyle name="Bold/Border 5 4 3 2" xfId="3280"/>
    <cellStyle name="Bold/Border 5 4 4" xfId="3281"/>
    <cellStyle name="Bold/Border 5 4 5" xfId="3282"/>
    <cellStyle name="Bold/Border 5 5" xfId="3283"/>
    <cellStyle name="Bold/Border 5 5 2" xfId="3284"/>
    <cellStyle name="Bold/Border 5 5 3" xfId="3285"/>
    <cellStyle name="Bold/Border 5 6" xfId="3286"/>
    <cellStyle name="Bold/Border 5 6 2" xfId="3287"/>
    <cellStyle name="Bold/Border 5 7" xfId="3288"/>
    <cellStyle name="Bold/Border 5 8" xfId="3289"/>
    <cellStyle name="Bold/Border 6" xfId="3290"/>
    <cellStyle name="Bold/Border 6 2" xfId="3291"/>
    <cellStyle name="Bold/Border 6 2 2" xfId="3292"/>
    <cellStyle name="Bold/Border 6 2 2 2" xfId="3293"/>
    <cellStyle name="Bold/Border 6 2 2 2 2" xfId="3294"/>
    <cellStyle name="Bold/Border 6 2 2 2 2 2" xfId="3295"/>
    <cellStyle name="Bold/Border 6 2 2 2 2 3" xfId="3296"/>
    <cellStyle name="Bold/Border 6 2 2 2 3" xfId="3297"/>
    <cellStyle name="Bold/Border 6 2 2 2 3 2" xfId="3298"/>
    <cellStyle name="Bold/Border 6 2 2 2 4" xfId="3299"/>
    <cellStyle name="Bold/Border 6 2 2 2 5" xfId="3300"/>
    <cellStyle name="Bold/Border 6 2 2 3" xfId="3301"/>
    <cellStyle name="Bold/Border 6 2 2 3 2" xfId="3302"/>
    <cellStyle name="Bold/Border 6 2 2 3 3" xfId="3303"/>
    <cellStyle name="Bold/Border 6 2 2 4" xfId="3304"/>
    <cellStyle name="Bold/Border 6 2 2 4 2" xfId="3305"/>
    <cellStyle name="Bold/Border 6 2 2 5" xfId="3306"/>
    <cellStyle name="Bold/Border 6 2 2 6" xfId="3307"/>
    <cellStyle name="Bold/Border 6 2 3" xfId="3308"/>
    <cellStyle name="Bold/Border 6 2 3 2" xfId="3309"/>
    <cellStyle name="Bold/Border 6 2 3 2 2" xfId="3310"/>
    <cellStyle name="Bold/Border 6 2 3 2 2 2" xfId="3311"/>
    <cellStyle name="Bold/Border 6 2 3 2 2 3" xfId="3312"/>
    <cellStyle name="Bold/Border 6 2 3 2 3" xfId="3313"/>
    <cellStyle name="Bold/Border 6 2 3 2 3 2" xfId="3314"/>
    <cellStyle name="Bold/Border 6 2 3 2 4" xfId="3315"/>
    <cellStyle name="Bold/Border 6 2 3 2 5" xfId="3316"/>
    <cellStyle name="Bold/Border 6 2 3 3" xfId="3317"/>
    <cellStyle name="Bold/Border 6 2 3 3 2" xfId="3318"/>
    <cellStyle name="Bold/Border 6 2 3 3 3" xfId="3319"/>
    <cellStyle name="Bold/Border 6 2 3 4" xfId="3320"/>
    <cellStyle name="Bold/Border 6 2 3 4 2" xfId="3321"/>
    <cellStyle name="Bold/Border 6 2 3 5" xfId="3322"/>
    <cellStyle name="Bold/Border 6 2 3 6" xfId="3323"/>
    <cellStyle name="Bold/Border 6 2 4" xfId="3324"/>
    <cellStyle name="Bold/Border 6 2 4 2" xfId="3325"/>
    <cellStyle name="Bold/Border 6 3" xfId="3326"/>
    <cellStyle name="Bold/Border 6 3 2" xfId="3327"/>
    <cellStyle name="Bold/Border 6 3 2 2" xfId="3328"/>
    <cellStyle name="Bold/Border 6 3 2 2 2" xfId="3329"/>
    <cellStyle name="Bold/Border 6 3 2 2 3" xfId="3330"/>
    <cellStyle name="Bold/Border 6 3 2 3" xfId="3331"/>
    <cellStyle name="Bold/Border 6 3 2 3 2" xfId="3332"/>
    <cellStyle name="Bold/Border 6 3 2 4" xfId="3333"/>
    <cellStyle name="Bold/Border 6 3 2 5" xfId="3334"/>
    <cellStyle name="Bold/Border 6 3 3" xfId="3335"/>
    <cellStyle name="Bold/Border 6 3 3 2" xfId="3336"/>
    <cellStyle name="Bold/Border 6 3 3 3" xfId="3337"/>
    <cellStyle name="Bold/Border 6 3 4" xfId="3338"/>
    <cellStyle name="Bold/Border 6 3 4 2" xfId="3339"/>
    <cellStyle name="Bold/Border 6 3 5" xfId="3340"/>
    <cellStyle name="Bold/Border 6 3 6" xfId="3341"/>
    <cellStyle name="Bold/Border 6 4" xfId="3342"/>
    <cellStyle name="Bold/Border 6 4 2" xfId="3343"/>
    <cellStyle name="Bold/Border 6 4 2 2" xfId="3344"/>
    <cellStyle name="Bold/Border 6 4 2 3" xfId="3345"/>
    <cellStyle name="Bold/Border 6 4 3" xfId="3346"/>
    <cellStyle name="Bold/Border 6 4 3 2" xfId="3347"/>
    <cellStyle name="Bold/Border 6 4 4" xfId="3348"/>
    <cellStyle name="Bold/Border 6 4 5" xfId="3349"/>
    <cellStyle name="Bold/Border 6 5" xfId="3350"/>
    <cellStyle name="Bold/Border 6 5 2" xfId="3351"/>
    <cellStyle name="Bold/Border 6 5 3" xfId="3352"/>
    <cellStyle name="Bold/Border 6 6" xfId="3353"/>
    <cellStyle name="Bold/Border 6 6 2" xfId="3354"/>
    <cellStyle name="Bold/Border 6 7" xfId="3355"/>
    <cellStyle name="Bold/Border 6 8" xfId="3356"/>
    <cellStyle name="Bold/Border 7" xfId="3357"/>
    <cellStyle name="Bold/Border 7 2" xfId="3358"/>
    <cellStyle name="Bold/Border 7 2 2" xfId="3359"/>
    <cellStyle name="Bold/Border 7 2 2 2" xfId="3360"/>
    <cellStyle name="Bold/Border 7 2 2 2 2" xfId="3361"/>
    <cellStyle name="Bold/Border 7 2 2 2 2 2" xfId="3362"/>
    <cellStyle name="Bold/Border 7 2 2 2 2 3" xfId="3363"/>
    <cellStyle name="Bold/Border 7 2 2 2 3" xfId="3364"/>
    <cellStyle name="Bold/Border 7 2 2 2 3 2" xfId="3365"/>
    <cellStyle name="Bold/Border 7 2 2 2 4" xfId="3366"/>
    <cellStyle name="Bold/Border 7 2 2 2 5" xfId="3367"/>
    <cellStyle name="Bold/Border 7 2 2 3" xfId="3368"/>
    <cellStyle name="Bold/Border 7 2 2 3 2" xfId="3369"/>
    <cellStyle name="Bold/Border 7 2 2 3 3" xfId="3370"/>
    <cellStyle name="Bold/Border 7 2 2 4" xfId="3371"/>
    <cellStyle name="Bold/Border 7 2 2 4 2" xfId="3372"/>
    <cellStyle name="Bold/Border 7 2 2 5" xfId="3373"/>
    <cellStyle name="Bold/Border 7 2 2 6" xfId="3374"/>
    <cellStyle name="Bold/Border 7 2 3" xfId="3375"/>
    <cellStyle name="Bold/Border 7 2 3 2" xfId="3376"/>
    <cellStyle name="Bold/Border 7 2 3 2 2" xfId="3377"/>
    <cellStyle name="Bold/Border 7 2 3 2 2 2" xfId="3378"/>
    <cellStyle name="Bold/Border 7 2 3 2 2 3" xfId="3379"/>
    <cellStyle name="Bold/Border 7 2 3 2 3" xfId="3380"/>
    <cellStyle name="Bold/Border 7 2 3 2 3 2" xfId="3381"/>
    <cellStyle name="Bold/Border 7 2 3 2 4" xfId="3382"/>
    <cellStyle name="Bold/Border 7 2 3 2 5" xfId="3383"/>
    <cellStyle name="Bold/Border 7 2 3 3" xfId="3384"/>
    <cellStyle name="Bold/Border 7 2 3 3 2" xfId="3385"/>
    <cellStyle name="Bold/Border 7 2 3 3 3" xfId="3386"/>
    <cellStyle name="Bold/Border 7 2 3 4" xfId="3387"/>
    <cellStyle name="Bold/Border 7 2 3 4 2" xfId="3388"/>
    <cellStyle name="Bold/Border 7 2 3 5" xfId="3389"/>
    <cellStyle name="Bold/Border 7 2 3 6" xfId="3390"/>
    <cellStyle name="Bold/Border 7 2 4" xfId="3391"/>
    <cellStyle name="Bold/Border 7 2 4 2" xfId="3392"/>
    <cellStyle name="Bold/Border 7 3" xfId="3393"/>
    <cellStyle name="Bold/Border 7 3 2" xfId="3394"/>
    <cellStyle name="Bold/Border 7 3 2 2" xfId="3395"/>
    <cellStyle name="Bold/Border 7 3 2 2 2" xfId="3396"/>
    <cellStyle name="Bold/Border 7 3 2 2 3" xfId="3397"/>
    <cellStyle name="Bold/Border 7 3 2 3" xfId="3398"/>
    <cellStyle name="Bold/Border 7 3 2 3 2" xfId="3399"/>
    <cellStyle name="Bold/Border 7 3 2 4" xfId="3400"/>
    <cellStyle name="Bold/Border 7 3 2 5" xfId="3401"/>
    <cellStyle name="Bold/Border 7 3 3" xfId="3402"/>
    <cellStyle name="Bold/Border 7 3 3 2" xfId="3403"/>
    <cellStyle name="Bold/Border 7 3 3 3" xfId="3404"/>
    <cellStyle name="Bold/Border 7 3 4" xfId="3405"/>
    <cellStyle name="Bold/Border 7 3 4 2" xfId="3406"/>
    <cellStyle name="Bold/Border 7 3 5" xfId="3407"/>
    <cellStyle name="Bold/Border 7 3 6" xfId="3408"/>
    <cellStyle name="Bold/Border 7 4" xfId="3409"/>
    <cellStyle name="Bold/Border 7 4 2" xfId="3410"/>
    <cellStyle name="Bold/Border 7 4 2 2" xfId="3411"/>
    <cellStyle name="Bold/Border 7 4 2 3" xfId="3412"/>
    <cellStyle name="Bold/Border 7 4 3" xfId="3413"/>
    <cellStyle name="Bold/Border 7 4 3 2" xfId="3414"/>
    <cellStyle name="Bold/Border 7 4 4" xfId="3415"/>
    <cellStyle name="Bold/Border 7 4 5" xfId="3416"/>
    <cellStyle name="Bold/Border 7 5" xfId="3417"/>
    <cellStyle name="Bold/Border 7 5 2" xfId="3418"/>
    <cellStyle name="Bold/Border 7 5 3" xfId="3419"/>
    <cellStyle name="Bold/Border 7 6" xfId="3420"/>
    <cellStyle name="Bold/Border 7 6 2" xfId="3421"/>
    <cellStyle name="Bold/Border 7 7" xfId="3422"/>
    <cellStyle name="Bold/Border 7 8" xfId="3423"/>
    <cellStyle name="Bold/Border 8" xfId="3424"/>
    <cellStyle name="Bold/Border 8 2" xfId="3425"/>
    <cellStyle name="Bold/Border 8 2 2" xfId="3426"/>
    <cellStyle name="Bold/Border 8 2 2 2" xfId="3427"/>
    <cellStyle name="Bold/Border 8 2 2 2 2" xfId="3428"/>
    <cellStyle name="Bold/Border 8 2 2 2 3" xfId="3429"/>
    <cellStyle name="Bold/Border 8 2 2 3" xfId="3430"/>
    <cellStyle name="Bold/Border 8 2 2 3 2" xfId="3431"/>
    <cellStyle name="Bold/Border 8 2 2 4" xfId="3432"/>
    <cellStyle name="Bold/Border 8 2 2 5" xfId="3433"/>
    <cellStyle name="Bold/Border 8 2 3" xfId="3434"/>
    <cellStyle name="Bold/Border 8 2 3 2" xfId="3435"/>
    <cellStyle name="Bold/Border 8 2 3 3" xfId="3436"/>
    <cellStyle name="Bold/Border 8 2 4" xfId="3437"/>
    <cellStyle name="Bold/Border 8 2 4 2" xfId="3438"/>
    <cellStyle name="Bold/Border 8 2 5" xfId="3439"/>
    <cellStyle name="Bold/Border 8 2 6" xfId="3440"/>
    <cellStyle name="Bold/Border 8 3" xfId="3441"/>
    <cellStyle name="Bold/Border 8 3 2" xfId="3442"/>
    <cellStyle name="Bold/Border 8 3 2 2" xfId="3443"/>
    <cellStyle name="Bold/Border 8 3 2 2 2" xfId="3444"/>
    <cellStyle name="Bold/Border 8 3 2 2 3" xfId="3445"/>
    <cellStyle name="Bold/Border 8 3 2 3" xfId="3446"/>
    <cellStyle name="Bold/Border 8 3 2 3 2" xfId="3447"/>
    <cellStyle name="Bold/Border 8 3 2 4" xfId="3448"/>
    <cellStyle name="Bold/Border 8 3 2 5" xfId="3449"/>
    <cellStyle name="Bold/Border 8 3 3" xfId="3450"/>
    <cellStyle name="Bold/Border 8 3 3 2" xfId="3451"/>
    <cellStyle name="Bold/Border 8 3 3 3" xfId="3452"/>
    <cellStyle name="Bold/Border 8 3 4" xfId="3453"/>
    <cellStyle name="Bold/Border 8 3 4 2" xfId="3454"/>
    <cellStyle name="Bold/Border 8 3 5" xfId="3455"/>
    <cellStyle name="Bold/Border 8 3 6" xfId="3456"/>
    <cellStyle name="Bold/Border 8 4" xfId="3457"/>
    <cellStyle name="Bold/Border 8 4 2" xfId="3458"/>
    <cellStyle name="Bold/Border 9" xfId="3459"/>
    <cellStyle name="Bold/Border 9 2" xfId="3460"/>
    <cellStyle name="Bold/Border 9 2 2" xfId="3461"/>
    <cellStyle name="Bold/Border 9 2 2 2" xfId="3462"/>
    <cellStyle name="Bold/Border 9 2 2 3" xfId="3463"/>
    <cellStyle name="Bold/Border 9 2 3" xfId="3464"/>
    <cellStyle name="Bold/Border 9 2 3 2" xfId="3465"/>
    <cellStyle name="Bold/Border 9 2 4" xfId="3466"/>
    <cellStyle name="Bold/Border 9 2 5" xfId="3467"/>
    <cellStyle name="Bold/Border 9 3" xfId="3468"/>
    <cellStyle name="Bold/Border 9 3 2" xfId="3469"/>
    <cellStyle name="Bold/Border 9 3 3" xfId="3470"/>
    <cellStyle name="Bold/Border 9 4" xfId="3471"/>
    <cellStyle name="Bold/Border 9 4 2" xfId="3472"/>
    <cellStyle name="Bold/Border 9 5" xfId="3473"/>
    <cellStyle name="Bold/Border 9 6" xfId="3474"/>
    <cellStyle name="Bottom" xfId="3475"/>
    <cellStyle name="Bottom 10" xfId="3476"/>
    <cellStyle name="Bottom 10 2" xfId="3477"/>
    <cellStyle name="Bottom 10 2 2" xfId="3478"/>
    <cellStyle name="Bottom 10 2 3" xfId="3479"/>
    <cellStyle name="Bottom 10 3" xfId="3480"/>
    <cellStyle name="Bottom 10 3 2" xfId="3481"/>
    <cellStyle name="Bottom 10 4" xfId="3482"/>
    <cellStyle name="Bottom 10 5" xfId="3483"/>
    <cellStyle name="Bottom 11" xfId="3484"/>
    <cellStyle name="Bottom 11 2" xfId="3485"/>
    <cellStyle name="Bottom 11 3" xfId="3486"/>
    <cellStyle name="Bottom 12" xfId="3487"/>
    <cellStyle name="Bottom 12 2" xfId="3488"/>
    <cellStyle name="Bottom 13" xfId="3489"/>
    <cellStyle name="Bottom 14" xfId="3490"/>
    <cellStyle name="Bottom 2" xfId="3491"/>
    <cellStyle name="Bottom 2 10" xfId="3492"/>
    <cellStyle name="Bottom 2 10 2" xfId="3493"/>
    <cellStyle name="Bottom 2 10 3" xfId="3494"/>
    <cellStyle name="Bottom 2 11" xfId="3495"/>
    <cellStyle name="Bottom 2 11 2" xfId="3496"/>
    <cellStyle name="Bottom 2 12" xfId="3497"/>
    <cellStyle name="Bottom 2 13" xfId="3498"/>
    <cellStyle name="Bottom 2 2" xfId="3499"/>
    <cellStyle name="Bottom 2 2 10" xfId="3500"/>
    <cellStyle name="Bottom 2 2 11" xfId="3501"/>
    <cellStyle name="Bottom 2 2 2" xfId="3502"/>
    <cellStyle name="Bottom 2 2 2 2" xfId="3503"/>
    <cellStyle name="Bottom 2 2 2 2 2" xfId="3504"/>
    <cellStyle name="Bottom 2 2 2 2 2 2" xfId="3505"/>
    <cellStyle name="Bottom 2 2 2 2 2 2 2" xfId="3506"/>
    <cellStyle name="Bottom 2 2 2 2 2 2 2 2" xfId="3507"/>
    <cellStyle name="Bottom 2 2 2 2 2 2 2 3" xfId="3508"/>
    <cellStyle name="Bottom 2 2 2 2 2 2 3" xfId="3509"/>
    <cellStyle name="Bottom 2 2 2 2 2 2 3 2" xfId="3510"/>
    <cellStyle name="Bottom 2 2 2 2 2 2 4" xfId="3511"/>
    <cellStyle name="Bottom 2 2 2 2 2 2 5" xfId="3512"/>
    <cellStyle name="Bottom 2 2 2 2 2 3" xfId="3513"/>
    <cellStyle name="Bottom 2 2 2 2 2 3 2" xfId="3514"/>
    <cellStyle name="Bottom 2 2 2 2 2 3 3" xfId="3515"/>
    <cellStyle name="Bottom 2 2 2 2 2 4" xfId="3516"/>
    <cellStyle name="Bottom 2 2 2 2 2 4 2" xfId="3517"/>
    <cellStyle name="Bottom 2 2 2 2 2 5" xfId="3518"/>
    <cellStyle name="Bottom 2 2 2 2 2 6" xfId="3519"/>
    <cellStyle name="Bottom 2 2 2 2 3" xfId="3520"/>
    <cellStyle name="Bottom 2 2 2 2 3 2" xfId="3521"/>
    <cellStyle name="Bottom 2 2 2 2 3 2 2" xfId="3522"/>
    <cellStyle name="Bottom 2 2 2 2 3 2 2 2" xfId="3523"/>
    <cellStyle name="Bottom 2 2 2 2 3 2 2 3" xfId="3524"/>
    <cellStyle name="Bottom 2 2 2 2 3 2 3" xfId="3525"/>
    <cellStyle name="Bottom 2 2 2 2 3 2 3 2" xfId="3526"/>
    <cellStyle name="Bottom 2 2 2 2 3 2 4" xfId="3527"/>
    <cellStyle name="Bottom 2 2 2 2 3 2 5" xfId="3528"/>
    <cellStyle name="Bottom 2 2 2 2 3 3" xfId="3529"/>
    <cellStyle name="Bottom 2 2 2 2 3 3 2" xfId="3530"/>
    <cellStyle name="Bottom 2 2 2 2 3 3 3" xfId="3531"/>
    <cellStyle name="Bottom 2 2 2 2 3 4" xfId="3532"/>
    <cellStyle name="Bottom 2 2 2 2 3 4 2" xfId="3533"/>
    <cellStyle name="Bottom 2 2 2 2 3 5" xfId="3534"/>
    <cellStyle name="Bottom 2 2 2 2 3 6" xfId="3535"/>
    <cellStyle name="Bottom 2 2 2 2 4" xfId="3536"/>
    <cellStyle name="Bottom 2 2 2 2 4 2" xfId="3537"/>
    <cellStyle name="Bottom 2 2 2 3" xfId="3538"/>
    <cellStyle name="Bottom 2 2 2 3 2" xfId="3539"/>
    <cellStyle name="Bottom 2 2 2 3 2 2" xfId="3540"/>
    <cellStyle name="Bottom 2 2 2 3 2 2 2" xfId="3541"/>
    <cellStyle name="Bottom 2 2 2 3 2 2 3" xfId="3542"/>
    <cellStyle name="Bottom 2 2 2 3 2 3" xfId="3543"/>
    <cellStyle name="Bottom 2 2 2 3 2 3 2" xfId="3544"/>
    <cellStyle name="Bottom 2 2 2 3 2 4" xfId="3545"/>
    <cellStyle name="Bottom 2 2 2 3 2 5" xfId="3546"/>
    <cellStyle name="Bottom 2 2 2 3 3" xfId="3547"/>
    <cellStyle name="Bottom 2 2 2 3 3 2" xfId="3548"/>
    <cellStyle name="Bottom 2 2 2 3 3 3" xfId="3549"/>
    <cellStyle name="Bottom 2 2 2 3 4" xfId="3550"/>
    <cellStyle name="Bottom 2 2 2 3 4 2" xfId="3551"/>
    <cellStyle name="Bottom 2 2 2 3 5" xfId="3552"/>
    <cellStyle name="Bottom 2 2 2 3 6" xfId="3553"/>
    <cellStyle name="Bottom 2 2 2 4" xfId="3554"/>
    <cellStyle name="Bottom 2 2 2 4 2" xfId="3555"/>
    <cellStyle name="Bottom 2 2 2 4 2 2" xfId="3556"/>
    <cellStyle name="Bottom 2 2 2 4 2 3" xfId="3557"/>
    <cellStyle name="Bottom 2 2 2 4 3" xfId="3558"/>
    <cellStyle name="Bottom 2 2 2 4 3 2" xfId="3559"/>
    <cellStyle name="Bottom 2 2 2 4 4" xfId="3560"/>
    <cellStyle name="Bottom 2 2 2 4 5" xfId="3561"/>
    <cellStyle name="Bottom 2 2 2 5" xfId="3562"/>
    <cellStyle name="Bottom 2 2 2 5 2" xfId="3563"/>
    <cellStyle name="Bottom 2 2 2 5 3" xfId="3564"/>
    <cellStyle name="Bottom 2 2 2 6" xfId="3565"/>
    <cellStyle name="Bottom 2 2 2 6 2" xfId="3566"/>
    <cellStyle name="Bottom 2 2 2 7" xfId="3567"/>
    <cellStyle name="Bottom 2 2 2 8" xfId="3568"/>
    <cellStyle name="Bottom 2 2 3" xfId="3569"/>
    <cellStyle name="Bottom 2 2 3 2" xfId="3570"/>
    <cellStyle name="Bottom 2 2 3 2 2" xfId="3571"/>
    <cellStyle name="Bottom 2 2 3 2 2 2" xfId="3572"/>
    <cellStyle name="Bottom 2 2 3 2 2 2 2" xfId="3573"/>
    <cellStyle name="Bottom 2 2 3 2 2 2 2 2" xfId="3574"/>
    <cellStyle name="Bottom 2 2 3 2 2 2 2 3" xfId="3575"/>
    <cellStyle name="Bottom 2 2 3 2 2 2 3" xfId="3576"/>
    <cellStyle name="Bottom 2 2 3 2 2 2 3 2" xfId="3577"/>
    <cellStyle name="Bottom 2 2 3 2 2 2 4" xfId="3578"/>
    <cellStyle name="Bottom 2 2 3 2 2 2 5" xfId="3579"/>
    <cellStyle name="Bottom 2 2 3 2 2 3" xfId="3580"/>
    <cellStyle name="Bottom 2 2 3 2 2 3 2" xfId="3581"/>
    <cellStyle name="Bottom 2 2 3 2 2 3 3" xfId="3582"/>
    <cellStyle name="Bottom 2 2 3 2 2 4" xfId="3583"/>
    <cellStyle name="Bottom 2 2 3 2 2 4 2" xfId="3584"/>
    <cellStyle name="Bottom 2 2 3 2 2 5" xfId="3585"/>
    <cellStyle name="Bottom 2 2 3 2 2 6" xfId="3586"/>
    <cellStyle name="Bottom 2 2 3 2 3" xfId="3587"/>
    <cellStyle name="Bottom 2 2 3 2 3 2" xfId="3588"/>
    <cellStyle name="Bottom 2 2 3 2 3 2 2" xfId="3589"/>
    <cellStyle name="Bottom 2 2 3 2 3 2 2 2" xfId="3590"/>
    <cellStyle name="Bottom 2 2 3 2 3 2 2 3" xfId="3591"/>
    <cellStyle name="Bottom 2 2 3 2 3 2 3" xfId="3592"/>
    <cellStyle name="Bottom 2 2 3 2 3 2 3 2" xfId="3593"/>
    <cellStyle name="Bottom 2 2 3 2 3 2 4" xfId="3594"/>
    <cellStyle name="Bottom 2 2 3 2 3 2 5" xfId="3595"/>
    <cellStyle name="Bottom 2 2 3 2 3 3" xfId="3596"/>
    <cellStyle name="Bottom 2 2 3 2 3 3 2" xfId="3597"/>
    <cellStyle name="Bottom 2 2 3 2 3 3 3" xfId="3598"/>
    <cellStyle name="Bottom 2 2 3 2 3 4" xfId="3599"/>
    <cellStyle name="Bottom 2 2 3 2 3 4 2" xfId="3600"/>
    <cellStyle name="Bottom 2 2 3 2 3 5" xfId="3601"/>
    <cellStyle name="Bottom 2 2 3 2 3 6" xfId="3602"/>
    <cellStyle name="Bottom 2 2 3 2 4" xfId="3603"/>
    <cellStyle name="Bottom 2 2 3 2 4 2" xfId="3604"/>
    <cellStyle name="Bottom 2 2 3 3" xfId="3605"/>
    <cellStyle name="Bottom 2 2 3 3 2" xfId="3606"/>
    <cellStyle name="Bottom 2 2 3 3 2 2" xfId="3607"/>
    <cellStyle name="Bottom 2 2 3 3 2 2 2" xfId="3608"/>
    <cellStyle name="Bottom 2 2 3 3 2 2 3" xfId="3609"/>
    <cellStyle name="Bottom 2 2 3 3 2 3" xfId="3610"/>
    <cellStyle name="Bottom 2 2 3 3 2 3 2" xfId="3611"/>
    <cellStyle name="Bottom 2 2 3 3 2 4" xfId="3612"/>
    <cellStyle name="Bottom 2 2 3 3 2 5" xfId="3613"/>
    <cellStyle name="Bottom 2 2 3 3 3" xfId="3614"/>
    <cellStyle name="Bottom 2 2 3 3 3 2" xfId="3615"/>
    <cellStyle name="Bottom 2 2 3 3 3 3" xfId="3616"/>
    <cellStyle name="Bottom 2 2 3 3 4" xfId="3617"/>
    <cellStyle name="Bottom 2 2 3 3 4 2" xfId="3618"/>
    <cellStyle name="Bottom 2 2 3 3 5" xfId="3619"/>
    <cellStyle name="Bottom 2 2 3 3 6" xfId="3620"/>
    <cellStyle name="Bottom 2 2 3 4" xfId="3621"/>
    <cellStyle name="Bottom 2 2 3 4 2" xfId="3622"/>
    <cellStyle name="Bottom 2 2 3 4 2 2" xfId="3623"/>
    <cellStyle name="Bottom 2 2 3 4 2 3" xfId="3624"/>
    <cellStyle name="Bottom 2 2 3 4 3" xfId="3625"/>
    <cellStyle name="Bottom 2 2 3 4 3 2" xfId="3626"/>
    <cellStyle name="Bottom 2 2 3 4 4" xfId="3627"/>
    <cellStyle name="Bottom 2 2 3 4 5" xfId="3628"/>
    <cellStyle name="Bottom 2 2 3 5" xfId="3629"/>
    <cellStyle name="Bottom 2 2 3 5 2" xfId="3630"/>
    <cellStyle name="Bottom 2 2 3 5 3" xfId="3631"/>
    <cellStyle name="Bottom 2 2 3 6" xfId="3632"/>
    <cellStyle name="Bottom 2 2 3 6 2" xfId="3633"/>
    <cellStyle name="Bottom 2 2 3 7" xfId="3634"/>
    <cellStyle name="Bottom 2 2 3 8" xfId="3635"/>
    <cellStyle name="Bottom 2 2 4" xfId="3636"/>
    <cellStyle name="Bottom 2 2 4 2" xfId="3637"/>
    <cellStyle name="Bottom 2 2 4 2 2" xfId="3638"/>
    <cellStyle name="Bottom 2 2 4 2 2 2" xfId="3639"/>
    <cellStyle name="Bottom 2 2 4 2 2 2 2" xfId="3640"/>
    <cellStyle name="Bottom 2 2 4 2 2 2 2 2" xfId="3641"/>
    <cellStyle name="Bottom 2 2 4 2 2 2 2 3" xfId="3642"/>
    <cellStyle name="Bottom 2 2 4 2 2 2 3" xfId="3643"/>
    <cellStyle name="Bottom 2 2 4 2 2 2 3 2" xfId="3644"/>
    <cellStyle name="Bottom 2 2 4 2 2 2 4" xfId="3645"/>
    <cellStyle name="Bottom 2 2 4 2 2 2 5" xfId="3646"/>
    <cellStyle name="Bottom 2 2 4 2 2 3" xfId="3647"/>
    <cellStyle name="Bottom 2 2 4 2 2 3 2" xfId="3648"/>
    <cellStyle name="Bottom 2 2 4 2 2 3 3" xfId="3649"/>
    <cellStyle name="Bottom 2 2 4 2 2 4" xfId="3650"/>
    <cellStyle name="Bottom 2 2 4 2 2 4 2" xfId="3651"/>
    <cellStyle name="Bottom 2 2 4 2 2 5" xfId="3652"/>
    <cellStyle name="Bottom 2 2 4 2 2 6" xfId="3653"/>
    <cellStyle name="Bottom 2 2 4 2 3" xfId="3654"/>
    <cellStyle name="Bottom 2 2 4 2 3 2" xfId="3655"/>
    <cellStyle name="Bottom 2 2 4 2 3 2 2" xfId="3656"/>
    <cellStyle name="Bottom 2 2 4 2 3 2 2 2" xfId="3657"/>
    <cellStyle name="Bottom 2 2 4 2 3 2 2 3" xfId="3658"/>
    <cellStyle name="Bottom 2 2 4 2 3 2 3" xfId="3659"/>
    <cellStyle name="Bottom 2 2 4 2 3 2 3 2" xfId="3660"/>
    <cellStyle name="Bottom 2 2 4 2 3 2 4" xfId="3661"/>
    <cellStyle name="Bottom 2 2 4 2 3 2 5" xfId="3662"/>
    <cellStyle name="Bottom 2 2 4 2 3 3" xfId="3663"/>
    <cellStyle name="Bottom 2 2 4 2 3 3 2" xfId="3664"/>
    <cellStyle name="Bottom 2 2 4 2 3 3 3" xfId="3665"/>
    <cellStyle name="Bottom 2 2 4 2 3 4" xfId="3666"/>
    <cellStyle name="Bottom 2 2 4 2 3 4 2" xfId="3667"/>
    <cellStyle name="Bottom 2 2 4 2 3 5" xfId="3668"/>
    <cellStyle name="Bottom 2 2 4 2 3 6" xfId="3669"/>
    <cellStyle name="Bottom 2 2 4 2 4" xfId="3670"/>
    <cellStyle name="Bottom 2 2 4 2 4 2" xfId="3671"/>
    <cellStyle name="Bottom 2 2 4 3" xfId="3672"/>
    <cellStyle name="Bottom 2 2 4 3 2" xfId="3673"/>
    <cellStyle name="Bottom 2 2 4 3 2 2" xfId="3674"/>
    <cellStyle name="Bottom 2 2 4 3 2 2 2" xfId="3675"/>
    <cellStyle name="Bottom 2 2 4 3 2 2 3" xfId="3676"/>
    <cellStyle name="Bottom 2 2 4 3 2 3" xfId="3677"/>
    <cellStyle name="Bottom 2 2 4 3 2 3 2" xfId="3678"/>
    <cellStyle name="Bottom 2 2 4 3 2 4" xfId="3679"/>
    <cellStyle name="Bottom 2 2 4 3 2 5" xfId="3680"/>
    <cellStyle name="Bottom 2 2 4 3 3" xfId="3681"/>
    <cellStyle name="Bottom 2 2 4 3 3 2" xfId="3682"/>
    <cellStyle name="Bottom 2 2 4 3 3 3" xfId="3683"/>
    <cellStyle name="Bottom 2 2 4 3 4" xfId="3684"/>
    <cellStyle name="Bottom 2 2 4 3 4 2" xfId="3685"/>
    <cellStyle name="Bottom 2 2 4 3 5" xfId="3686"/>
    <cellStyle name="Bottom 2 2 4 3 6" xfId="3687"/>
    <cellStyle name="Bottom 2 2 4 4" xfId="3688"/>
    <cellStyle name="Bottom 2 2 4 4 2" xfId="3689"/>
    <cellStyle name="Bottom 2 2 4 4 2 2" xfId="3690"/>
    <cellStyle name="Bottom 2 2 4 4 2 3" xfId="3691"/>
    <cellStyle name="Bottom 2 2 4 4 3" xfId="3692"/>
    <cellStyle name="Bottom 2 2 4 4 3 2" xfId="3693"/>
    <cellStyle name="Bottom 2 2 4 4 4" xfId="3694"/>
    <cellStyle name="Bottom 2 2 4 4 5" xfId="3695"/>
    <cellStyle name="Bottom 2 2 4 5" xfId="3696"/>
    <cellStyle name="Bottom 2 2 4 5 2" xfId="3697"/>
    <cellStyle name="Bottom 2 2 4 5 3" xfId="3698"/>
    <cellStyle name="Bottom 2 2 4 6" xfId="3699"/>
    <cellStyle name="Bottom 2 2 4 6 2" xfId="3700"/>
    <cellStyle name="Bottom 2 2 4 7" xfId="3701"/>
    <cellStyle name="Bottom 2 2 4 8" xfId="3702"/>
    <cellStyle name="Bottom 2 2 5" xfId="3703"/>
    <cellStyle name="Bottom 2 2 5 2" xfId="3704"/>
    <cellStyle name="Bottom 2 2 5 2 2" xfId="3705"/>
    <cellStyle name="Bottom 2 2 5 2 2 2" xfId="3706"/>
    <cellStyle name="Bottom 2 2 5 2 2 2 2" xfId="3707"/>
    <cellStyle name="Bottom 2 2 5 2 2 2 3" xfId="3708"/>
    <cellStyle name="Bottom 2 2 5 2 2 3" xfId="3709"/>
    <cellStyle name="Bottom 2 2 5 2 2 3 2" xfId="3710"/>
    <cellStyle name="Bottom 2 2 5 2 2 4" xfId="3711"/>
    <cellStyle name="Bottom 2 2 5 2 2 5" xfId="3712"/>
    <cellStyle name="Bottom 2 2 5 2 3" xfId="3713"/>
    <cellStyle name="Bottom 2 2 5 2 3 2" xfId="3714"/>
    <cellStyle name="Bottom 2 2 5 2 3 3" xfId="3715"/>
    <cellStyle name="Bottom 2 2 5 2 4" xfId="3716"/>
    <cellStyle name="Bottom 2 2 5 2 4 2" xfId="3717"/>
    <cellStyle name="Bottom 2 2 5 2 5" xfId="3718"/>
    <cellStyle name="Bottom 2 2 5 2 6" xfId="3719"/>
    <cellStyle name="Bottom 2 2 5 3" xfId="3720"/>
    <cellStyle name="Bottom 2 2 5 3 2" xfId="3721"/>
    <cellStyle name="Bottom 2 2 5 3 2 2" xfId="3722"/>
    <cellStyle name="Bottom 2 2 5 3 2 2 2" xfId="3723"/>
    <cellStyle name="Bottom 2 2 5 3 2 2 3" xfId="3724"/>
    <cellStyle name="Bottom 2 2 5 3 2 3" xfId="3725"/>
    <cellStyle name="Bottom 2 2 5 3 2 3 2" xfId="3726"/>
    <cellStyle name="Bottom 2 2 5 3 2 4" xfId="3727"/>
    <cellStyle name="Bottom 2 2 5 3 2 5" xfId="3728"/>
    <cellStyle name="Bottom 2 2 5 3 3" xfId="3729"/>
    <cellStyle name="Bottom 2 2 5 3 3 2" xfId="3730"/>
    <cellStyle name="Bottom 2 2 5 3 3 3" xfId="3731"/>
    <cellStyle name="Bottom 2 2 5 3 4" xfId="3732"/>
    <cellStyle name="Bottom 2 2 5 3 4 2" xfId="3733"/>
    <cellStyle name="Bottom 2 2 5 3 5" xfId="3734"/>
    <cellStyle name="Bottom 2 2 5 3 6" xfId="3735"/>
    <cellStyle name="Bottom 2 2 5 4" xfId="3736"/>
    <cellStyle name="Bottom 2 2 5 4 2" xfId="3737"/>
    <cellStyle name="Bottom 2 2 6" xfId="3738"/>
    <cellStyle name="Bottom 2 2 6 2" xfId="3739"/>
    <cellStyle name="Bottom 2 2 6 2 2" xfId="3740"/>
    <cellStyle name="Bottom 2 2 6 2 2 2" xfId="3741"/>
    <cellStyle name="Bottom 2 2 6 2 2 3" xfId="3742"/>
    <cellStyle name="Bottom 2 2 6 2 3" xfId="3743"/>
    <cellStyle name="Bottom 2 2 6 2 3 2" xfId="3744"/>
    <cellStyle name="Bottom 2 2 6 2 4" xfId="3745"/>
    <cellStyle name="Bottom 2 2 6 2 5" xfId="3746"/>
    <cellStyle name="Bottom 2 2 6 3" xfId="3747"/>
    <cellStyle name="Bottom 2 2 6 3 2" xfId="3748"/>
    <cellStyle name="Bottom 2 2 6 3 3" xfId="3749"/>
    <cellStyle name="Bottom 2 2 6 4" xfId="3750"/>
    <cellStyle name="Bottom 2 2 6 4 2" xfId="3751"/>
    <cellStyle name="Bottom 2 2 6 5" xfId="3752"/>
    <cellStyle name="Bottom 2 2 6 6" xfId="3753"/>
    <cellStyle name="Bottom 2 2 7" xfId="3754"/>
    <cellStyle name="Bottom 2 2 7 2" xfId="3755"/>
    <cellStyle name="Bottom 2 2 7 2 2" xfId="3756"/>
    <cellStyle name="Bottom 2 2 7 2 3" xfId="3757"/>
    <cellStyle name="Bottom 2 2 7 3" xfId="3758"/>
    <cellStyle name="Bottom 2 2 7 3 2" xfId="3759"/>
    <cellStyle name="Bottom 2 2 7 4" xfId="3760"/>
    <cellStyle name="Bottom 2 2 7 5" xfId="3761"/>
    <cellStyle name="Bottom 2 2 8" xfId="3762"/>
    <cellStyle name="Bottom 2 2 8 2" xfId="3763"/>
    <cellStyle name="Bottom 2 2 8 3" xfId="3764"/>
    <cellStyle name="Bottom 2 2 9" xfId="3765"/>
    <cellStyle name="Bottom 2 2 9 2" xfId="3766"/>
    <cellStyle name="Bottom 2 3" xfId="3767"/>
    <cellStyle name="Bottom 2 3 10" xfId="3768"/>
    <cellStyle name="Bottom 2 3 11" xfId="3769"/>
    <cellStyle name="Bottom 2 3 2" xfId="3770"/>
    <cellStyle name="Bottom 2 3 2 2" xfId="3771"/>
    <cellStyle name="Bottom 2 3 2 2 2" xfId="3772"/>
    <cellStyle name="Bottom 2 3 2 2 2 2" xfId="3773"/>
    <cellStyle name="Bottom 2 3 2 2 2 2 2" xfId="3774"/>
    <cellStyle name="Bottom 2 3 2 2 2 2 2 2" xfId="3775"/>
    <cellStyle name="Bottom 2 3 2 2 2 2 2 3" xfId="3776"/>
    <cellStyle name="Bottom 2 3 2 2 2 2 3" xfId="3777"/>
    <cellStyle name="Bottom 2 3 2 2 2 2 3 2" xfId="3778"/>
    <cellStyle name="Bottom 2 3 2 2 2 2 4" xfId="3779"/>
    <cellStyle name="Bottom 2 3 2 2 2 2 5" xfId="3780"/>
    <cellStyle name="Bottom 2 3 2 2 2 3" xfId="3781"/>
    <cellStyle name="Bottom 2 3 2 2 2 3 2" xfId="3782"/>
    <cellStyle name="Bottom 2 3 2 2 2 3 3" xfId="3783"/>
    <cellStyle name="Bottom 2 3 2 2 2 4" xfId="3784"/>
    <cellStyle name="Bottom 2 3 2 2 2 4 2" xfId="3785"/>
    <cellStyle name="Bottom 2 3 2 2 2 5" xfId="3786"/>
    <cellStyle name="Bottom 2 3 2 2 2 6" xfId="3787"/>
    <cellStyle name="Bottom 2 3 2 2 3" xfId="3788"/>
    <cellStyle name="Bottom 2 3 2 2 3 2" xfId="3789"/>
    <cellStyle name="Bottom 2 3 2 2 3 2 2" xfId="3790"/>
    <cellStyle name="Bottom 2 3 2 2 3 2 2 2" xfId="3791"/>
    <cellStyle name="Bottom 2 3 2 2 3 2 2 3" xfId="3792"/>
    <cellStyle name="Bottom 2 3 2 2 3 2 3" xfId="3793"/>
    <cellStyle name="Bottom 2 3 2 2 3 2 3 2" xfId="3794"/>
    <cellStyle name="Bottom 2 3 2 2 3 2 4" xfId="3795"/>
    <cellStyle name="Bottom 2 3 2 2 3 2 5" xfId="3796"/>
    <cellStyle name="Bottom 2 3 2 2 3 3" xfId="3797"/>
    <cellStyle name="Bottom 2 3 2 2 3 3 2" xfId="3798"/>
    <cellStyle name="Bottom 2 3 2 2 3 3 3" xfId="3799"/>
    <cellStyle name="Bottom 2 3 2 2 3 4" xfId="3800"/>
    <cellStyle name="Bottom 2 3 2 2 3 4 2" xfId="3801"/>
    <cellStyle name="Bottom 2 3 2 2 3 5" xfId="3802"/>
    <cellStyle name="Bottom 2 3 2 2 3 6" xfId="3803"/>
    <cellStyle name="Bottom 2 3 2 2 4" xfId="3804"/>
    <cellStyle name="Bottom 2 3 2 2 4 2" xfId="3805"/>
    <cellStyle name="Bottom 2 3 2 3" xfId="3806"/>
    <cellStyle name="Bottom 2 3 2 3 2" xfId="3807"/>
    <cellStyle name="Bottom 2 3 2 3 2 2" xfId="3808"/>
    <cellStyle name="Bottom 2 3 2 3 2 2 2" xfId="3809"/>
    <cellStyle name="Bottom 2 3 2 3 2 2 3" xfId="3810"/>
    <cellStyle name="Bottom 2 3 2 3 2 3" xfId="3811"/>
    <cellStyle name="Bottom 2 3 2 3 2 3 2" xfId="3812"/>
    <cellStyle name="Bottom 2 3 2 3 2 4" xfId="3813"/>
    <cellStyle name="Bottom 2 3 2 3 2 5" xfId="3814"/>
    <cellStyle name="Bottom 2 3 2 3 3" xfId="3815"/>
    <cellStyle name="Bottom 2 3 2 3 3 2" xfId="3816"/>
    <cellStyle name="Bottom 2 3 2 3 3 3" xfId="3817"/>
    <cellStyle name="Bottom 2 3 2 3 4" xfId="3818"/>
    <cellStyle name="Bottom 2 3 2 3 4 2" xfId="3819"/>
    <cellStyle name="Bottom 2 3 2 3 5" xfId="3820"/>
    <cellStyle name="Bottom 2 3 2 3 6" xfId="3821"/>
    <cellStyle name="Bottom 2 3 2 4" xfId="3822"/>
    <cellStyle name="Bottom 2 3 2 4 2" xfId="3823"/>
    <cellStyle name="Bottom 2 3 2 4 2 2" xfId="3824"/>
    <cellStyle name="Bottom 2 3 2 4 2 3" xfId="3825"/>
    <cellStyle name="Bottom 2 3 2 4 3" xfId="3826"/>
    <cellStyle name="Bottom 2 3 2 4 3 2" xfId="3827"/>
    <cellStyle name="Bottom 2 3 2 4 4" xfId="3828"/>
    <cellStyle name="Bottom 2 3 2 4 5" xfId="3829"/>
    <cellStyle name="Bottom 2 3 2 5" xfId="3830"/>
    <cellStyle name="Bottom 2 3 2 5 2" xfId="3831"/>
    <cellStyle name="Bottom 2 3 2 5 3" xfId="3832"/>
    <cellStyle name="Bottom 2 3 2 6" xfId="3833"/>
    <cellStyle name="Bottom 2 3 2 6 2" xfId="3834"/>
    <cellStyle name="Bottom 2 3 2 7" xfId="3835"/>
    <cellStyle name="Bottom 2 3 2 8" xfId="3836"/>
    <cellStyle name="Bottom 2 3 3" xfId="3837"/>
    <cellStyle name="Bottom 2 3 3 2" xfId="3838"/>
    <cellStyle name="Bottom 2 3 3 2 2" xfId="3839"/>
    <cellStyle name="Bottom 2 3 3 2 2 2" xfId="3840"/>
    <cellStyle name="Bottom 2 3 3 2 2 2 2" xfId="3841"/>
    <cellStyle name="Bottom 2 3 3 2 2 2 2 2" xfId="3842"/>
    <cellStyle name="Bottom 2 3 3 2 2 2 2 3" xfId="3843"/>
    <cellStyle name="Bottom 2 3 3 2 2 2 3" xfId="3844"/>
    <cellStyle name="Bottom 2 3 3 2 2 2 3 2" xfId="3845"/>
    <cellStyle name="Bottom 2 3 3 2 2 2 4" xfId="3846"/>
    <cellStyle name="Bottom 2 3 3 2 2 2 5" xfId="3847"/>
    <cellStyle name="Bottom 2 3 3 2 2 3" xfId="3848"/>
    <cellStyle name="Bottom 2 3 3 2 2 3 2" xfId="3849"/>
    <cellStyle name="Bottom 2 3 3 2 2 3 3" xfId="3850"/>
    <cellStyle name="Bottom 2 3 3 2 2 4" xfId="3851"/>
    <cellStyle name="Bottom 2 3 3 2 2 4 2" xfId="3852"/>
    <cellStyle name="Bottom 2 3 3 2 2 5" xfId="3853"/>
    <cellStyle name="Bottom 2 3 3 2 2 6" xfId="3854"/>
    <cellStyle name="Bottom 2 3 3 2 3" xfId="3855"/>
    <cellStyle name="Bottom 2 3 3 2 3 2" xfId="3856"/>
    <cellStyle name="Bottom 2 3 3 2 3 2 2" xfId="3857"/>
    <cellStyle name="Bottom 2 3 3 2 3 2 2 2" xfId="3858"/>
    <cellStyle name="Bottom 2 3 3 2 3 2 2 3" xfId="3859"/>
    <cellStyle name="Bottom 2 3 3 2 3 2 3" xfId="3860"/>
    <cellStyle name="Bottom 2 3 3 2 3 2 3 2" xfId="3861"/>
    <cellStyle name="Bottom 2 3 3 2 3 2 4" xfId="3862"/>
    <cellStyle name="Bottom 2 3 3 2 3 2 5" xfId="3863"/>
    <cellStyle name="Bottom 2 3 3 2 3 3" xfId="3864"/>
    <cellStyle name="Bottom 2 3 3 2 3 3 2" xfId="3865"/>
    <cellStyle name="Bottom 2 3 3 2 3 3 3" xfId="3866"/>
    <cellStyle name="Bottom 2 3 3 2 3 4" xfId="3867"/>
    <cellStyle name="Bottom 2 3 3 2 3 4 2" xfId="3868"/>
    <cellStyle name="Bottom 2 3 3 2 3 5" xfId="3869"/>
    <cellStyle name="Bottom 2 3 3 2 3 6" xfId="3870"/>
    <cellStyle name="Bottom 2 3 3 2 4" xfId="3871"/>
    <cellStyle name="Bottom 2 3 3 2 4 2" xfId="3872"/>
    <cellStyle name="Bottom 2 3 3 3" xfId="3873"/>
    <cellStyle name="Bottom 2 3 3 3 2" xfId="3874"/>
    <cellStyle name="Bottom 2 3 3 3 2 2" xfId="3875"/>
    <cellStyle name="Bottom 2 3 3 3 2 2 2" xfId="3876"/>
    <cellStyle name="Bottom 2 3 3 3 2 2 3" xfId="3877"/>
    <cellStyle name="Bottom 2 3 3 3 2 3" xfId="3878"/>
    <cellStyle name="Bottom 2 3 3 3 2 3 2" xfId="3879"/>
    <cellStyle name="Bottom 2 3 3 3 2 4" xfId="3880"/>
    <cellStyle name="Bottom 2 3 3 3 2 5" xfId="3881"/>
    <cellStyle name="Bottom 2 3 3 3 3" xfId="3882"/>
    <cellStyle name="Bottom 2 3 3 3 3 2" xfId="3883"/>
    <cellStyle name="Bottom 2 3 3 3 3 3" xfId="3884"/>
    <cellStyle name="Bottom 2 3 3 3 4" xfId="3885"/>
    <cellStyle name="Bottom 2 3 3 3 4 2" xfId="3886"/>
    <cellStyle name="Bottom 2 3 3 3 5" xfId="3887"/>
    <cellStyle name="Bottom 2 3 3 3 6" xfId="3888"/>
    <cellStyle name="Bottom 2 3 3 4" xfId="3889"/>
    <cellStyle name="Bottom 2 3 3 4 2" xfId="3890"/>
    <cellStyle name="Bottom 2 3 3 4 2 2" xfId="3891"/>
    <cellStyle name="Bottom 2 3 3 4 2 3" xfId="3892"/>
    <cellStyle name="Bottom 2 3 3 4 3" xfId="3893"/>
    <cellStyle name="Bottom 2 3 3 4 3 2" xfId="3894"/>
    <cellStyle name="Bottom 2 3 3 4 4" xfId="3895"/>
    <cellStyle name="Bottom 2 3 3 4 5" xfId="3896"/>
    <cellStyle name="Bottom 2 3 3 5" xfId="3897"/>
    <cellStyle name="Bottom 2 3 3 5 2" xfId="3898"/>
    <cellStyle name="Bottom 2 3 3 5 3" xfId="3899"/>
    <cellStyle name="Bottom 2 3 3 6" xfId="3900"/>
    <cellStyle name="Bottom 2 3 3 6 2" xfId="3901"/>
    <cellStyle name="Bottom 2 3 3 7" xfId="3902"/>
    <cellStyle name="Bottom 2 3 3 8" xfId="3903"/>
    <cellStyle name="Bottom 2 3 4" xfId="3904"/>
    <cellStyle name="Bottom 2 3 4 2" xfId="3905"/>
    <cellStyle name="Bottom 2 3 4 2 2" xfId="3906"/>
    <cellStyle name="Bottom 2 3 4 2 2 2" xfId="3907"/>
    <cellStyle name="Bottom 2 3 4 2 2 2 2" xfId="3908"/>
    <cellStyle name="Bottom 2 3 4 2 2 2 2 2" xfId="3909"/>
    <cellStyle name="Bottom 2 3 4 2 2 2 2 3" xfId="3910"/>
    <cellStyle name="Bottom 2 3 4 2 2 2 3" xfId="3911"/>
    <cellStyle name="Bottom 2 3 4 2 2 2 3 2" xfId="3912"/>
    <cellStyle name="Bottom 2 3 4 2 2 2 4" xfId="3913"/>
    <cellStyle name="Bottom 2 3 4 2 2 2 5" xfId="3914"/>
    <cellStyle name="Bottom 2 3 4 2 2 3" xfId="3915"/>
    <cellStyle name="Bottom 2 3 4 2 2 3 2" xfId="3916"/>
    <cellStyle name="Bottom 2 3 4 2 2 3 3" xfId="3917"/>
    <cellStyle name="Bottom 2 3 4 2 2 4" xfId="3918"/>
    <cellStyle name="Bottom 2 3 4 2 2 4 2" xfId="3919"/>
    <cellStyle name="Bottom 2 3 4 2 2 5" xfId="3920"/>
    <cellStyle name="Bottom 2 3 4 2 2 6" xfId="3921"/>
    <cellStyle name="Bottom 2 3 4 2 3" xfId="3922"/>
    <cellStyle name="Bottom 2 3 4 2 3 2" xfId="3923"/>
    <cellStyle name="Bottom 2 3 4 2 3 2 2" xfId="3924"/>
    <cellStyle name="Bottom 2 3 4 2 3 2 2 2" xfId="3925"/>
    <cellStyle name="Bottom 2 3 4 2 3 2 2 3" xfId="3926"/>
    <cellStyle name="Bottom 2 3 4 2 3 2 3" xfId="3927"/>
    <cellStyle name="Bottom 2 3 4 2 3 2 3 2" xfId="3928"/>
    <cellStyle name="Bottom 2 3 4 2 3 2 4" xfId="3929"/>
    <cellStyle name="Bottom 2 3 4 2 3 2 5" xfId="3930"/>
    <cellStyle name="Bottom 2 3 4 2 3 3" xfId="3931"/>
    <cellStyle name="Bottom 2 3 4 2 3 3 2" xfId="3932"/>
    <cellStyle name="Bottom 2 3 4 2 3 3 3" xfId="3933"/>
    <cellStyle name="Bottom 2 3 4 2 3 4" xfId="3934"/>
    <cellStyle name="Bottom 2 3 4 2 3 4 2" xfId="3935"/>
    <cellStyle name="Bottom 2 3 4 2 3 5" xfId="3936"/>
    <cellStyle name="Bottom 2 3 4 2 3 6" xfId="3937"/>
    <cellStyle name="Bottom 2 3 4 2 4" xfId="3938"/>
    <cellStyle name="Bottom 2 3 4 2 4 2" xfId="3939"/>
    <cellStyle name="Bottom 2 3 4 3" xfId="3940"/>
    <cellStyle name="Bottom 2 3 4 3 2" xfId="3941"/>
    <cellStyle name="Bottom 2 3 4 3 2 2" xfId="3942"/>
    <cellStyle name="Bottom 2 3 4 3 2 2 2" xfId="3943"/>
    <cellStyle name="Bottom 2 3 4 3 2 2 3" xfId="3944"/>
    <cellStyle name="Bottom 2 3 4 3 2 3" xfId="3945"/>
    <cellStyle name="Bottom 2 3 4 3 2 3 2" xfId="3946"/>
    <cellStyle name="Bottom 2 3 4 3 2 4" xfId="3947"/>
    <cellStyle name="Bottom 2 3 4 3 2 5" xfId="3948"/>
    <cellStyle name="Bottom 2 3 4 3 3" xfId="3949"/>
    <cellStyle name="Bottom 2 3 4 3 3 2" xfId="3950"/>
    <cellStyle name="Bottom 2 3 4 3 3 3" xfId="3951"/>
    <cellStyle name="Bottom 2 3 4 3 4" xfId="3952"/>
    <cellStyle name="Bottom 2 3 4 3 4 2" xfId="3953"/>
    <cellStyle name="Bottom 2 3 4 3 5" xfId="3954"/>
    <cellStyle name="Bottom 2 3 4 3 6" xfId="3955"/>
    <cellStyle name="Bottom 2 3 4 4" xfId="3956"/>
    <cellStyle name="Bottom 2 3 4 4 2" xfId="3957"/>
    <cellStyle name="Bottom 2 3 4 4 2 2" xfId="3958"/>
    <cellStyle name="Bottom 2 3 4 4 2 3" xfId="3959"/>
    <cellStyle name="Bottom 2 3 4 4 3" xfId="3960"/>
    <cellStyle name="Bottom 2 3 4 4 3 2" xfId="3961"/>
    <cellStyle name="Bottom 2 3 4 4 4" xfId="3962"/>
    <cellStyle name="Bottom 2 3 4 4 5" xfId="3963"/>
    <cellStyle name="Bottom 2 3 4 5" xfId="3964"/>
    <cellStyle name="Bottom 2 3 4 5 2" xfId="3965"/>
    <cellStyle name="Bottom 2 3 4 5 3" xfId="3966"/>
    <cellStyle name="Bottom 2 3 4 6" xfId="3967"/>
    <cellStyle name="Bottom 2 3 4 6 2" xfId="3968"/>
    <cellStyle name="Bottom 2 3 4 7" xfId="3969"/>
    <cellStyle name="Bottom 2 3 4 8" xfId="3970"/>
    <cellStyle name="Bottom 2 3 5" xfId="3971"/>
    <cellStyle name="Bottom 2 3 5 2" xfId="3972"/>
    <cellStyle name="Bottom 2 3 5 2 2" xfId="3973"/>
    <cellStyle name="Bottom 2 3 5 2 2 2" xfId="3974"/>
    <cellStyle name="Bottom 2 3 5 2 2 2 2" xfId="3975"/>
    <cellStyle name="Bottom 2 3 5 2 2 2 3" xfId="3976"/>
    <cellStyle name="Bottom 2 3 5 2 2 3" xfId="3977"/>
    <cellStyle name="Bottom 2 3 5 2 2 3 2" xfId="3978"/>
    <cellStyle name="Bottom 2 3 5 2 2 4" xfId="3979"/>
    <cellStyle name="Bottom 2 3 5 2 2 5" xfId="3980"/>
    <cellStyle name="Bottom 2 3 5 2 3" xfId="3981"/>
    <cellStyle name="Bottom 2 3 5 2 3 2" xfId="3982"/>
    <cellStyle name="Bottom 2 3 5 2 3 3" xfId="3983"/>
    <cellStyle name="Bottom 2 3 5 2 4" xfId="3984"/>
    <cellStyle name="Bottom 2 3 5 2 4 2" xfId="3985"/>
    <cellStyle name="Bottom 2 3 5 2 5" xfId="3986"/>
    <cellStyle name="Bottom 2 3 5 2 6" xfId="3987"/>
    <cellStyle name="Bottom 2 3 5 3" xfId="3988"/>
    <cellStyle name="Bottom 2 3 5 3 2" xfId="3989"/>
    <cellStyle name="Bottom 2 3 5 3 2 2" xfId="3990"/>
    <cellStyle name="Bottom 2 3 5 3 2 2 2" xfId="3991"/>
    <cellStyle name="Bottom 2 3 5 3 2 2 3" xfId="3992"/>
    <cellStyle name="Bottom 2 3 5 3 2 3" xfId="3993"/>
    <cellStyle name="Bottom 2 3 5 3 2 3 2" xfId="3994"/>
    <cellStyle name="Bottom 2 3 5 3 2 4" xfId="3995"/>
    <cellStyle name="Bottom 2 3 5 3 2 5" xfId="3996"/>
    <cellStyle name="Bottom 2 3 5 3 3" xfId="3997"/>
    <cellStyle name="Bottom 2 3 5 3 3 2" xfId="3998"/>
    <cellStyle name="Bottom 2 3 5 3 3 3" xfId="3999"/>
    <cellStyle name="Bottom 2 3 5 3 4" xfId="4000"/>
    <cellStyle name="Bottom 2 3 5 3 4 2" xfId="4001"/>
    <cellStyle name="Bottom 2 3 5 3 5" xfId="4002"/>
    <cellStyle name="Bottom 2 3 5 3 6" xfId="4003"/>
    <cellStyle name="Bottom 2 3 5 4" xfId="4004"/>
    <cellStyle name="Bottom 2 3 5 4 2" xfId="4005"/>
    <cellStyle name="Bottom 2 3 6" xfId="4006"/>
    <cellStyle name="Bottom 2 3 6 2" xfId="4007"/>
    <cellStyle name="Bottom 2 3 6 2 2" xfId="4008"/>
    <cellStyle name="Bottom 2 3 6 2 2 2" xfId="4009"/>
    <cellStyle name="Bottom 2 3 6 2 2 3" xfId="4010"/>
    <cellStyle name="Bottom 2 3 6 2 3" xfId="4011"/>
    <cellStyle name="Bottom 2 3 6 2 3 2" xfId="4012"/>
    <cellStyle name="Bottom 2 3 6 2 4" xfId="4013"/>
    <cellStyle name="Bottom 2 3 6 2 5" xfId="4014"/>
    <cellStyle name="Bottom 2 3 6 3" xfId="4015"/>
    <cellStyle name="Bottom 2 3 6 3 2" xfId="4016"/>
    <cellStyle name="Bottom 2 3 6 3 3" xfId="4017"/>
    <cellStyle name="Bottom 2 3 6 4" xfId="4018"/>
    <cellStyle name="Bottom 2 3 6 4 2" xfId="4019"/>
    <cellStyle name="Bottom 2 3 6 5" xfId="4020"/>
    <cellStyle name="Bottom 2 3 6 6" xfId="4021"/>
    <cellStyle name="Bottom 2 3 7" xfId="4022"/>
    <cellStyle name="Bottom 2 3 7 2" xfId="4023"/>
    <cellStyle name="Bottom 2 3 7 2 2" xfId="4024"/>
    <cellStyle name="Bottom 2 3 7 2 3" xfId="4025"/>
    <cellStyle name="Bottom 2 3 7 3" xfId="4026"/>
    <cellStyle name="Bottom 2 3 7 3 2" xfId="4027"/>
    <cellStyle name="Bottom 2 3 7 4" xfId="4028"/>
    <cellStyle name="Bottom 2 3 7 5" xfId="4029"/>
    <cellStyle name="Bottom 2 3 8" xfId="4030"/>
    <cellStyle name="Bottom 2 3 8 2" xfId="4031"/>
    <cellStyle name="Bottom 2 3 8 3" xfId="4032"/>
    <cellStyle name="Bottom 2 3 9" xfId="4033"/>
    <cellStyle name="Bottom 2 3 9 2" xfId="4034"/>
    <cellStyle name="Bottom 2 4" xfId="4035"/>
    <cellStyle name="Bottom 2 4 2" xfId="4036"/>
    <cellStyle name="Bottom 2 4 2 2" xfId="4037"/>
    <cellStyle name="Bottom 2 4 2 2 2" xfId="4038"/>
    <cellStyle name="Bottom 2 4 2 2 2 2" xfId="4039"/>
    <cellStyle name="Bottom 2 4 2 2 2 2 2" xfId="4040"/>
    <cellStyle name="Bottom 2 4 2 2 2 2 3" xfId="4041"/>
    <cellStyle name="Bottom 2 4 2 2 2 3" xfId="4042"/>
    <cellStyle name="Bottom 2 4 2 2 2 3 2" xfId="4043"/>
    <cellStyle name="Bottom 2 4 2 2 2 4" xfId="4044"/>
    <cellStyle name="Bottom 2 4 2 2 2 5" xfId="4045"/>
    <cellStyle name="Bottom 2 4 2 2 3" xfId="4046"/>
    <cellStyle name="Bottom 2 4 2 2 3 2" xfId="4047"/>
    <cellStyle name="Bottom 2 4 2 2 3 3" xfId="4048"/>
    <cellStyle name="Bottom 2 4 2 2 4" xfId="4049"/>
    <cellStyle name="Bottom 2 4 2 2 4 2" xfId="4050"/>
    <cellStyle name="Bottom 2 4 2 2 5" xfId="4051"/>
    <cellStyle name="Bottom 2 4 2 2 6" xfId="4052"/>
    <cellStyle name="Bottom 2 4 2 3" xfId="4053"/>
    <cellStyle name="Bottom 2 4 2 3 2" xfId="4054"/>
    <cellStyle name="Bottom 2 4 2 3 2 2" xfId="4055"/>
    <cellStyle name="Bottom 2 4 2 3 2 2 2" xfId="4056"/>
    <cellStyle name="Bottom 2 4 2 3 2 2 3" xfId="4057"/>
    <cellStyle name="Bottom 2 4 2 3 2 3" xfId="4058"/>
    <cellStyle name="Bottom 2 4 2 3 2 3 2" xfId="4059"/>
    <cellStyle name="Bottom 2 4 2 3 2 4" xfId="4060"/>
    <cellStyle name="Bottom 2 4 2 3 2 5" xfId="4061"/>
    <cellStyle name="Bottom 2 4 2 3 3" xfId="4062"/>
    <cellStyle name="Bottom 2 4 2 3 3 2" xfId="4063"/>
    <cellStyle name="Bottom 2 4 2 3 3 3" xfId="4064"/>
    <cellStyle name="Bottom 2 4 2 3 4" xfId="4065"/>
    <cellStyle name="Bottom 2 4 2 3 4 2" xfId="4066"/>
    <cellStyle name="Bottom 2 4 2 3 5" xfId="4067"/>
    <cellStyle name="Bottom 2 4 2 3 6" xfId="4068"/>
    <cellStyle name="Bottom 2 4 2 4" xfId="4069"/>
    <cellStyle name="Bottom 2 4 2 4 2" xfId="4070"/>
    <cellStyle name="Bottom 2 4 3" xfId="4071"/>
    <cellStyle name="Bottom 2 4 3 2" xfId="4072"/>
    <cellStyle name="Bottom 2 4 3 2 2" xfId="4073"/>
    <cellStyle name="Bottom 2 4 3 2 2 2" xfId="4074"/>
    <cellStyle name="Bottom 2 4 3 2 2 3" xfId="4075"/>
    <cellStyle name="Bottom 2 4 3 2 3" xfId="4076"/>
    <cellStyle name="Bottom 2 4 3 2 3 2" xfId="4077"/>
    <cellStyle name="Bottom 2 4 3 2 4" xfId="4078"/>
    <cellStyle name="Bottom 2 4 3 2 5" xfId="4079"/>
    <cellStyle name="Bottom 2 4 3 3" xfId="4080"/>
    <cellStyle name="Bottom 2 4 3 3 2" xfId="4081"/>
    <cellStyle name="Bottom 2 4 3 3 3" xfId="4082"/>
    <cellStyle name="Bottom 2 4 3 4" xfId="4083"/>
    <cellStyle name="Bottom 2 4 3 4 2" xfId="4084"/>
    <cellStyle name="Bottom 2 4 3 5" xfId="4085"/>
    <cellStyle name="Bottom 2 4 3 6" xfId="4086"/>
    <cellStyle name="Bottom 2 4 4" xfId="4087"/>
    <cellStyle name="Bottom 2 4 4 2" xfId="4088"/>
    <cellStyle name="Bottom 2 4 4 2 2" xfId="4089"/>
    <cellStyle name="Bottom 2 4 4 2 3" xfId="4090"/>
    <cellStyle name="Bottom 2 4 4 3" xfId="4091"/>
    <cellStyle name="Bottom 2 4 4 3 2" xfId="4092"/>
    <cellStyle name="Bottom 2 4 4 4" xfId="4093"/>
    <cellStyle name="Bottom 2 4 4 5" xfId="4094"/>
    <cellStyle name="Bottom 2 4 5" xfId="4095"/>
    <cellStyle name="Bottom 2 4 5 2" xfId="4096"/>
    <cellStyle name="Bottom 2 4 5 3" xfId="4097"/>
    <cellStyle name="Bottom 2 4 6" xfId="4098"/>
    <cellStyle name="Bottom 2 4 6 2" xfId="4099"/>
    <cellStyle name="Bottom 2 4 7" xfId="4100"/>
    <cellStyle name="Bottom 2 4 8" xfId="4101"/>
    <cellStyle name="Bottom 2 5" xfId="4102"/>
    <cellStyle name="Bottom 2 5 2" xfId="4103"/>
    <cellStyle name="Bottom 2 5 2 2" xfId="4104"/>
    <cellStyle name="Bottom 2 5 2 2 2" xfId="4105"/>
    <cellStyle name="Bottom 2 5 2 2 2 2" xfId="4106"/>
    <cellStyle name="Bottom 2 5 2 2 2 2 2" xfId="4107"/>
    <cellStyle name="Bottom 2 5 2 2 2 2 3" xfId="4108"/>
    <cellStyle name="Bottom 2 5 2 2 2 3" xfId="4109"/>
    <cellStyle name="Bottom 2 5 2 2 2 3 2" xfId="4110"/>
    <cellStyle name="Bottom 2 5 2 2 2 4" xfId="4111"/>
    <cellStyle name="Bottom 2 5 2 2 2 5" xfId="4112"/>
    <cellStyle name="Bottom 2 5 2 2 3" xfId="4113"/>
    <cellStyle name="Bottom 2 5 2 2 3 2" xfId="4114"/>
    <cellStyle name="Bottom 2 5 2 2 3 3" xfId="4115"/>
    <cellStyle name="Bottom 2 5 2 2 4" xfId="4116"/>
    <cellStyle name="Bottom 2 5 2 2 4 2" xfId="4117"/>
    <cellStyle name="Bottom 2 5 2 2 5" xfId="4118"/>
    <cellStyle name="Bottom 2 5 2 2 6" xfId="4119"/>
    <cellStyle name="Bottom 2 5 2 3" xfId="4120"/>
    <cellStyle name="Bottom 2 5 2 3 2" xfId="4121"/>
    <cellStyle name="Bottom 2 5 2 3 2 2" xfId="4122"/>
    <cellStyle name="Bottom 2 5 2 3 2 2 2" xfId="4123"/>
    <cellStyle name="Bottom 2 5 2 3 2 2 3" xfId="4124"/>
    <cellStyle name="Bottom 2 5 2 3 2 3" xfId="4125"/>
    <cellStyle name="Bottom 2 5 2 3 2 3 2" xfId="4126"/>
    <cellStyle name="Bottom 2 5 2 3 2 4" xfId="4127"/>
    <cellStyle name="Bottom 2 5 2 3 2 5" xfId="4128"/>
    <cellStyle name="Bottom 2 5 2 3 3" xfId="4129"/>
    <cellStyle name="Bottom 2 5 2 3 3 2" xfId="4130"/>
    <cellStyle name="Bottom 2 5 2 3 3 3" xfId="4131"/>
    <cellStyle name="Bottom 2 5 2 3 4" xfId="4132"/>
    <cellStyle name="Bottom 2 5 2 3 4 2" xfId="4133"/>
    <cellStyle name="Bottom 2 5 2 3 5" xfId="4134"/>
    <cellStyle name="Bottom 2 5 2 3 6" xfId="4135"/>
    <cellStyle name="Bottom 2 5 2 4" xfId="4136"/>
    <cellStyle name="Bottom 2 5 2 4 2" xfId="4137"/>
    <cellStyle name="Bottom 2 5 3" xfId="4138"/>
    <cellStyle name="Bottom 2 5 3 2" xfId="4139"/>
    <cellStyle name="Bottom 2 5 3 2 2" xfId="4140"/>
    <cellStyle name="Bottom 2 5 3 2 2 2" xfId="4141"/>
    <cellStyle name="Bottom 2 5 3 2 2 3" xfId="4142"/>
    <cellStyle name="Bottom 2 5 3 2 3" xfId="4143"/>
    <cellStyle name="Bottom 2 5 3 2 3 2" xfId="4144"/>
    <cellStyle name="Bottom 2 5 3 2 4" xfId="4145"/>
    <cellStyle name="Bottom 2 5 3 2 5" xfId="4146"/>
    <cellStyle name="Bottom 2 5 3 3" xfId="4147"/>
    <cellStyle name="Bottom 2 5 3 3 2" xfId="4148"/>
    <cellStyle name="Bottom 2 5 3 3 3" xfId="4149"/>
    <cellStyle name="Bottom 2 5 3 4" xfId="4150"/>
    <cellStyle name="Bottom 2 5 3 4 2" xfId="4151"/>
    <cellStyle name="Bottom 2 5 3 5" xfId="4152"/>
    <cellStyle name="Bottom 2 5 3 6" xfId="4153"/>
    <cellStyle name="Bottom 2 5 4" xfId="4154"/>
    <cellStyle name="Bottom 2 5 4 2" xfId="4155"/>
    <cellStyle name="Bottom 2 5 4 2 2" xfId="4156"/>
    <cellStyle name="Bottom 2 5 4 2 3" xfId="4157"/>
    <cellStyle name="Bottom 2 5 4 3" xfId="4158"/>
    <cellStyle name="Bottom 2 5 4 3 2" xfId="4159"/>
    <cellStyle name="Bottom 2 5 4 4" xfId="4160"/>
    <cellStyle name="Bottom 2 5 4 5" xfId="4161"/>
    <cellStyle name="Bottom 2 5 5" xfId="4162"/>
    <cellStyle name="Bottom 2 5 5 2" xfId="4163"/>
    <cellStyle name="Bottom 2 5 5 3" xfId="4164"/>
    <cellStyle name="Bottom 2 5 6" xfId="4165"/>
    <cellStyle name="Bottom 2 5 6 2" xfId="4166"/>
    <cellStyle name="Bottom 2 5 7" xfId="4167"/>
    <cellStyle name="Bottom 2 5 8" xfId="4168"/>
    <cellStyle name="Bottom 2 6" xfId="4169"/>
    <cellStyle name="Bottom 2 6 2" xfId="4170"/>
    <cellStyle name="Bottom 2 6 2 2" xfId="4171"/>
    <cellStyle name="Bottom 2 6 2 2 2" xfId="4172"/>
    <cellStyle name="Bottom 2 6 2 2 2 2" xfId="4173"/>
    <cellStyle name="Bottom 2 6 2 2 2 2 2" xfId="4174"/>
    <cellStyle name="Bottom 2 6 2 2 2 2 3" xfId="4175"/>
    <cellStyle name="Bottom 2 6 2 2 2 3" xfId="4176"/>
    <cellStyle name="Bottom 2 6 2 2 2 3 2" xfId="4177"/>
    <cellStyle name="Bottom 2 6 2 2 2 4" xfId="4178"/>
    <cellStyle name="Bottom 2 6 2 2 2 5" xfId="4179"/>
    <cellStyle name="Bottom 2 6 2 2 3" xfId="4180"/>
    <cellStyle name="Bottom 2 6 2 2 3 2" xfId="4181"/>
    <cellStyle name="Bottom 2 6 2 2 3 3" xfId="4182"/>
    <cellStyle name="Bottom 2 6 2 2 4" xfId="4183"/>
    <cellStyle name="Bottom 2 6 2 2 4 2" xfId="4184"/>
    <cellStyle name="Bottom 2 6 2 2 5" xfId="4185"/>
    <cellStyle name="Bottom 2 6 2 2 6" xfId="4186"/>
    <cellStyle name="Bottom 2 6 2 3" xfId="4187"/>
    <cellStyle name="Bottom 2 6 2 3 2" xfId="4188"/>
    <cellStyle name="Bottom 2 6 2 3 2 2" xfId="4189"/>
    <cellStyle name="Bottom 2 6 2 3 2 2 2" xfId="4190"/>
    <cellStyle name="Bottom 2 6 2 3 2 2 3" xfId="4191"/>
    <cellStyle name="Bottom 2 6 2 3 2 3" xfId="4192"/>
    <cellStyle name="Bottom 2 6 2 3 2 3 2" xfId="4193"/>
    <cellStyle name="Bottom 2 6 2 3 2 4" xfId="4194"/>
    <cellStyle name="Bottom 2 6 2 3 2 5" xfId="4195"/>
    <cellStyle name="Bottom 2 6 2 3 3" xfId="4196"/>
    <cellStyle name="Bottom 2 6 2 3 3 2" xfId="4197"/>
    <cellStyle name="Bottom 2 6 2 3 3 3" xfId="4198"/>
    <cellStyle name="Bottom 2 6 2 3 4" xfId="4199"/>
    <cellStyle name="Bottom 2 6 2 3 4 2" xfId="4200"/>
    <cellStyle name="Bottom 2 6 2 3 5" xfId="4201"/>
    <cellStyle name="Bottom 2 6 2 3 6" xfId="4202"/>
    <cellStyle name="Bottom 2 6 2 4" xfId="4203"/>
    <cellStyle name="Bottom 2 6 2 4 2" xfId="4204"/>
    <cellStyle name="Bottom 2 6 3" xfId="4205"/>
    <cellStyle name="Bottom 2 6 3 2" xfId="4206"/>
    <cellStyle name="Bottom 2 6 3 2 2" xfId="4207"/>
    <cellStyle name="Bottom 2 6 3 2 2 2" xfId="4208"/>
    <cellStyle name="Bottom 2 6 3 2 2 3" xfId="4209"/>
    <cellStyle name="Bottom 2 6 3 2 3" xfId="4210"/>
    <cellStyle name="Bottom 2 6 3 2 3 2" xfId="4211"/>
    <cellStyle name="Bottom 2 6 3 2 4" xfId="4212"/>
    <cellStyle name="Bottom 2 6 3 2 5" xfId="4213"/>
    <cellStyle name="Bottom 2 6 3 3" xfId="4214"/>
    <cellStyle name="Bottom 2 6 3 3 2" xfId="4215"/>
    <cellStyle name="Bottom 2 6 3 3 3" xfId="4216"/>
    <cellStyle name="Bottom 2 6 3 4" xfId="4217"/>
    <cellStyle name="Bottom 2 6 3 4 2" xfId="4218"/>
    <cellStyle name="Bottom 2 6 3 5" xfId="4219"/>
    <cellStyle name="Bottom 2 6 3 6" xfId="4220"/>
    <cellStyle name="Bottom 2 6 4" xfId="4221"/>
    <cellStyle name="Bottom 2 6 4 2" xfId="4222"/>
    <cellStyle name="Bottom 2 6 4 2 2" xfId="4223"/>
    <cellStyle name="Bottom 2 6 4 2 3" xfId="4224"/>
    <cellStyle name="Bottom 2 6 4 3" xfId="4225"/>
    <cellStyle name="Bottom 2 6 4 3 2" xfId="4226"/>
    <cellStyle name="Bottom 2 6 4 4" xfId="4227"/>
    <cellStyle name="Bottom 2 6 4 5" xfId="4228"/>
    <cellStyle name="Bottom 2 6 5" xfId="4229"/>
    <cellStyle name="Bottom 2 6 5 2" xfId="4230"/>
    <cellStyle name="Bottom 2 6 5 3" xfId="4231"/>
    <cellStyle name="Bottom 2 6 6" xfId="4232"/>
    <cellStyle name="Bottom 2 6 6 2" xfId="4233"/>
    <cellStyle name="Bottom 2 6 7" xfId="4234"/>
    <cellStyle name="Bottom 2 6 8" xfId="4235"/>
    <cellStyle name="Bottom 2 7" xfId="4236"/>
    <cellStyle name="Bottom 2 7 2" xfId="4237"/>
    <cellStyle name="Bottom 2 7 2 2" xfId="4238"/>
    <cellStyle name="Bottom 2 7 2 2 2" xfId="4239"/>
    <cellStyle name="Bottom 2 7 2 2 2 2" xfId="4240"/>
    <cellStyle name="Bottom 2 7 2 2 2 3" xfId="4241"/>
    <cellStyle name="Bottom 2 7 2 2 3" xfId="4242"/>
    <cellStyle name="Bottom 2 7 2 2 3 2" xfId="4243"/>
    <cellStyle name="Bottom 2 7 2 2 4" xfId="4244"/>
    <cellStyle name="Bottom 2 7 2 2 5" xfId="4245"/>
    <cellStyle name="Bottom 2 7 2 3" xfId="4246"/>
    <cellStyle name="Bottom 2 7 2 3 2" xfId="4247"/>
    <cellStyle name="Bottom 2 7 2 3 3" xfId="4248"/>
    <cellStyle name="Bottom 2 7 2 4" xfId="4249"/>
    <cellStyle name="Bottom 2 7 2 4 2" xfId="4250"/>
    <cellStyle name="Bottom 2 7 2 5" xfId="4251"/>
    <cellStyle name="Bottom 2 7 2 6" xfId="4252"/>
    <cellStyle name="Bottom 2 7 3" xfId="4253"/>
    <cellStyle name="Bottom 2 7 3 2" xfId="4254"/>
    <cellStyle name="Bottom 2 7 3 2 2" xfId="4255"/>
    <cellStyle name="Bottom 2 7 3 2 2 2" xfId="4256"/>
    <cellStyle name="Bottom 2 7 3 2 2 3" xfId="4257"/>
    <cellStyle name="Bottom 2 7 3 2 3" xfId="4258"/>
    <cellStyle name="Bottom 2 7 3 2 3 2" xfId="4259"/>
    <cellStyle name="Bottom 2 7 3 2 4" xfId="4260"/>
    <cellStyle name="Bottom 2 7 3 2 5" xfId="4261"/>
    <cellStyle name="Bottom 2 7 3 3" xfId="4262"/>
    <cellStyle name="Bottom 2 7 3 3 2" xfId="4263"/>
    <cellStyle name="Bottom 2 7 3 3 3" xfId="4264"/>
    <cellStyle name="Bottom 2 7 3 4" xfId="4265"/>
    <cellStyle name="Bottom 2 7 3 4 2" xfId="4266"/>
    <cellStyle name="Bottom 2 7 3 5" xfId="4267"/>
    <cellStyle name="Bottom 2 7 3 6" xfId="4268"/>
    <cellStyle name="Bottom 2 7 4" xfId="4269"/>
    <cellStyle name="Bottom 2 7 4 2" xfId="4270"/>
    <cellStyle name="Bottom 2 8" xfId="4271"/>
    <cellStyle name="Bottom 2 8 2" xfId="4272"/>
    <cellStyle name="Bottom 2 8 2 2" xfId="4273"/>
    <cellStyle name="Bottom 2 8 2 2 2" xfId="4274"/>
    <cellStyle name="Bottom 2 8 2 2 3" xfId="4275"/>
    <cellStyle name="Bottom 2 8 2 3" xfId="4276"/>
    <cellStyle name="Bottom 2 8 2 3 2" xfId="4277"/>
    <cellStyle name="Bottom 2 8 2 4" xfId="4278"/>
    <cellStyle name="Bottom 2 8 2 5" xfId="4279"/>
    <cellStyle name="Bottom 2 8 3" xfId="4280"/>
    <cellStyle name="Bottom 2 8 3 2" xfId="4281"/>
    <cellStyle name="Bottom 2 8 3 3" xfId="4282"/>
    <cellStyle name="Bottom 2 8 4" xfId="4283"/>
    <cellStyle name="Bottom 2 8 4 2" xfId="4284"/>
    <cellStyle name="Bottom 2 8 5" xfId="4285"/>
    <cellStyle name="Bottom 2 8 6" xfId="4286"/>
    <cellStyle name="Bottom 2 9" xfId="4287"/>
    <cellStyle name="Bottom 2 9 2" xfId="4288"/>
    <cellStyle name="Bottom 2 9 2 2" xfId="4289"/>
    <cellStyle name="Bottom 2 9 2 3" xfId="4290"/>
    <cellStyle name="Bottom 2 9 3" xfId="4291"/>
    <cellStyle name="Bottom 2 9 3 2" xfId="4292"/>
    <cellStyle name="Bottom 2 9 4" xfId="4293"/>
    <cellStyle name="Bottom 2 9 5" xfId="4294"/>
    <cellStyle name="Bottom 3" xfId="4295"/>
    <cellStyle name="Bottom 3 10" xfId="4296"/>
    <cellStyle name="Bottom 3 11" xfId="4297"/>
    <cellStyle name="Bottom 3 2" xfId="4298"/>
    <cellStyle name="Bottom 3 2 2" xfId="4299"/>
    <cellStyle name="Bottom 3 2 2 2" xfId="4300"/>
    <cellStyle name="Bottom 3 2 2 2 2" xfId="4301"/>
    <cellStyle name="Bottom 3 2 2 2 2 2" xfId="4302"/>
    <cellStyle name="Bottom 3 2 2 2 2 2 2" xfId="4303"/>
    <cellStyle name="Bottom 3 2 2 2 2 2 3" xfId="4304"/>
    <cellStyle name="Bottom 3 2 2 2 2 3" xfId="4305"/>
    <cellStyle name="Bottom 3 2 2 2 2 3 2" xfId="4306"/>
    <cellStyle name="Bottom 3 2 2 2 2 4" xfId="4307"/>
    <cellStyle name="Bottom 3 2 2 2 2 5" xfId="4308"/>
    <cellStyle name="Bottom 3 2 2 2 3" xfId="4309"/>
    <cellStyle name="Bottom 3 2 2 2 3 2" xfId="4310"/>
    <cellStyle name="Bottom 3 2 2 2 3 3" xfId="4311"/>
    <cellStyle name="Bottom 3 2 2 2 4" xfId="4312"/>
    <cellStyle name="Bottom 3 2 2 2 4 2" xfId="4313"/>
    <cellStyle name="Bottom 3 2 2 2 5" xfId="4314"/>
    <cellStyle name="Bottom 3 2 2 2 6" xfId="4315"/>
    <cellStyle name="Bottom 3 2 2 3" xfId="4316"/>
    <cellStyle name="Bottom 3 2 2 3 2" xfId="4317"/>
    <cellStyle name="Bottom 3 2 2 3 2 2" xfId="4318"/>
    <cellStyle name="Bottom 3 2 2 3 2 2 2" xfId="4319"/>
    <cellStyle name="Bottom 3 2 2 3 2 2 3" xfId="4320"/>
    <cellStyle name="Bottom 3 2 2 3 2 3" xfId="4321"/>
    <cellStyle name="Bottom 3 2 2 3 2 3 2" xfId="4322"/>
    <cellStyle name="Bottom 3 2 2 3 2 4" xfId="4323"/>
    <cellStyle name="Bottom 3 2 2 3 2 5" xfId="4324"/>
    <cellStyle name="Bottom 3 2 2 3 3" xfId="4325"/>
    <cellStyle name="Bottom 3 2 2 3 3 2" xfId="4326"/>
    <cellStyle name="Bottom 3 2 2 3 3 3" xfId="4327"/>
    <cellStyle name="Bottom 3 2 2 3 4" xfId="4328"/>
    <cellStyle name="Bottom 3 2 2 3 4 2" xfId="4329"/>
    <cellStyle name="Bottom 3 2 2 3 5" xfId="4330"/>
    <cellStyle name="Bottom 3 2 2 3 6" xfId="4331"/>
    <cellStyle name="Bottom 3 2 2 4" xfId="4332"/>
    <cellStyle name="Bottom 3 2 2 4 2" xfId="4333"/>
    <cellStyle name="Bottom 3 2 3" xfId="4334"/>
    <cellStyle name="Bottom 3 2 3 2" xfId="4335"/>
    <cellStyle name="Bottom 3 2 3 2 2" xfId="4336"/>
    <cellStyle name="Bottom 3 2 3 2 2 2" xfId="4337"/>
    <cellStyle name="Bottom 3 2 3 2 2 3" xfId="4338"/>
    <cellStyle name="Bottom 3 2 3 2 3" xfId="4339"/>
    <cellStyle name="Bottom 3 2 3 2 3 2" xfId="4340"/>
    <cellStyle name="Bottom 3 2 3 2 4" xfId="4341"/>
    <cellStyle name="Bottom 3 2 3 2 5" xfId="4342"/>
    <cellStyle name="Bottom 3 2 3 3" xfId="4343"/>
    <cellStyle name="Bottom 3 2 3 3 2" xfId="4344"/>
    <cellStyle name="Bottom 3 2 3 3 3" xfId="4345"/>
    <cellStyle name="Bottom 3 2 3 4" xfId="4346"/>
    <cellStyle name="Bottom 3 2 3 4 2" xfId="4347"/>
    <cellStyle name="Bottom 3 2 3 5" xfId="4348"/>
    <cellStyle name="Bottom 3 2 3 6" xfId="4349"/>
    <cellStyle name="Bottom 3 2 4" xfId="4350"/>
    <cellStyle name="Bottom 3 2 4 2" xfId="4351"/>
    <cellStyle name="Bottom 3 2 4 2 2" xfId="4352"/>
    <cellStyle name="Bottom 3 2 4 2 3" xfId="4353"/>
    <cellStyle name="Bottom 3 2 4 3" xfId="4354"/>
    <cellStyle name="Bottom 3 2 4 3 2" xfId="4355"/>
    <cellStyle name="Bottom 3 2 4 4" xfId="4356"/>
    <cellStyle name="Bottom 3 2 4 5" xfId="4357"/>
    <cellStyle name="Bottom 3 2 5" xfId="4358"/>
    <cellStyle name="Bottom 3 2 5 2" xfId="4359"/>
    <cellStyle name="Bottom 3 2 5 3" xfId="4360"/>
    <cellStyle name="Bottom 3 2 6" xfId="4361"/>
    <cellStyle name="Bottom 3 2 6 2" xfId="4362"/>
    <cellStyle name="Bottom 3 2 7" xfId="4363"/>
    <cellStyle name="Bottom 3 2 8" xfId="4364"/>
    <cellStyle name="Bottom 3 3" xfId="4365"/>
    <cellStyle name="Bottom 3 3 2" xfId="4366"/>
    <cellStyle name="Bottom 3 3 2 2" xfId="4367"/>
    <cellStyle name="Bottom 3 3 2 2 2" xfId="4368"/>
    <cellStyle name="Bottom 3 3 2 2 2 2" xfId="4369"/>
    <cellStyle name="Bottom 3 3 2 2 2 2 2" xfId="4370"/>
    <cellStyle name="Bottom 3 3 2 2 2 2 3" xfId="4371"/>
    <cellStyle name="Bottom 3 3 2 2 2 3" xfId="4372"/>
    <cellStyle name="Bottom 3 3 2 2 2 3 2" xfId="4373"/>
    <cellStyle name="Bottom 3 3 2 2 2 4" xfId="4374"/>
    <cellStyle name="Bottom 3 3 2 2 2 5" xfId="4375"/>
    <cellStyle name="Bottom 3 3 2 2 3" xfId="4376"/>
    <cellStyle name="Bottom 3 3 2 2 3 2" xfId="4377"/>
    <cellStyle name="Bottom 3 3 2 2 3 3" xfId="4378"/>
    <cellStyle name="Bottom 3 3 2 2 4" xfId="4379"/>
    <cellStyle name="Bottom 3 3 2 2 4 2" xfId="4380"/>
    <cellStyle name="Bottom 3 3 2 2 5" xfId="4381"/>
    <cellStyle name="Bottom 3 3 2 2 6" xfId="4382"/>
    <cellStyle name="Bottom 3 3 2 3" xfId="4383"/>
    <cellStyle name="Bottom 3 3 2 3 2" xfId="4384"/>
    <cellStyle name="Bottom 3 3 2 3 2 2" xfId="4385"/>
    <cellStyle name="Bottom 3 3 2 3 2 2 2" xfId="4386"/>
    <cellStyle name="Bottom 3 3 2 3 2 2 3" xfId="4387"/>
    <cellStyle name="Bottom 3 3 2 3 2 3" xfId="4388"/>
    <cellStyle name="Bottom 3 3 2 3 2 3 2" xfId="4389"/>
    <cellStyle name="Bottom 3 3 2 3 2 4" xfId="4390"/>
    <cellStyle name="Bottom 3 3 2 3 2 5" xfId="4391"/>
    <cellStyle name="Bottom 3 3 2 3 3" xfId="4392"/>
    <cellStyle name="Bottom 3 3 2 3 3 2" xfId="4393"/>
    <cellStyle name="Bottom 3 3 2 3 3 3" xfId="4394"/>
    <cellStyle name="Bottom 3 3 2 3 4" xfId="4395"/>
    <cellStyle name="Bottom 3 3 2 3 4 2" xfId="4396"/>
    <cellStyle name="Bottom 3 3 2 3 5" xfId="4397"/>
    <cellStyle name="Bottom 3 3 2 3 6" xfId="4398"/>
    <cellStyle name="Bottom 3 3 2 4" xfId="4399"/>
    <cellStyle name="Bottom 3 3 2 4 2" xfId="4400"/>
    <cellStyle name="Bottom 3 3 3" xfId="4401"/>
    <cellStyle name="Bottom 3 3 3 2" xfId="4402"/>
    <cellStyle name="Bottom 3 3 3 2 2" xfId="4403"/>
    <cellStyle name="Bottom 3 3 3 2 2 2" xfId="4404"/>
    <cellStyle name="Bottom 3 3 3 2 2 3" xfId="4405"/>
    <cellStyle name="Bottom 3 3 3 2 3" xfId="4406"/>
    <cellStyle name="Bottom 3 3 3 2 3 2" xfId="4407"/>
    <cellStyle name="Bottom 3 3 3 2 4" xfId="4408"/>
    <cellStyle name="Bottom 3 3 3 2 5" xfId="4409"/>
    <cellStyle name="Bottom 3 3 3 3" xfId="4410"/>
    <cellStyle name="Bottom 3 3 3 3 2" xfId="4411"/>
    <cellStyle name="Bottom 3 3 3 3 3" xfId="4412"/>
    <cellStyle name="Bottom 3 3 3 4" xfId="4413"/>
    <cellStyle name="Bottom 3 3 3 4 2" xfId="4414"/>
    <cellStyle name="Bottom 3 3 3 5" xfId="4415"/>
    <cellStyle name="Bottom 3 3 3 6" xfId="4416"/>
    <cellStyle name="Bottom 3 3 4" xfId="4417"/>
    <cellStyle name="Bottom 3 3 4 2" xfId="4418"/>
    <cellStyle name="Bottom 3 3 4 2 2" xfId="4419"/>
    <cellStyle name="Bottom 3 3 4 2 3" xfId="4420"/>
    <cellStyle name="Bottom 3 3 4 3" xfId="4421"/>
    <cellStyle name="Bottom 3 3 4 3 2" xfId="4422"/>
    <cellStyle name="Bottom 3 3 4 4" xfId="4423"/>
    <cellStyle name="Bottom 3 3 4 5" xfId="4424"/>
    <cellStyle name="Bottom 3 3 5" xfId="4425"/>
    <cellStyle name="Bottom 3 3 5 2" xfId="4426"/>
    <cellStyle name="Bottom 3 3 5 3" xfId="4427"/>
    <cellStyle name="Bottom 3 3 6" xfId="4428"/>
    <cellStyle name="Bottom 3 3 6 2" xfId="4429"/>
    <cellStyle name="Bottom 3 3 7" xfId="4430"/>
    <cellStyle name="Bottom 3 3 8" xfId="4431"/>
    <cellStyle name="Bottom 3 4" xfId="4432"/>
    <cellStyle name="Bottom 3 4 2" xfId="4433"/>
    <cellStyle name="Bottom 3 4 2 2" xfId="4434"/>
    <cellStyle name="Bottom 3 4 2 2 2" xfId="4435"/>
    <cellStyle name="Bottom 3 4 2 2 2 2" xfId="4436"/>
    <cellStyle name="Bottom 3 4 2 2 2 2 2" xfId="4437"/>
    <cellStyle name="Bottom 3 4 2 2 2 2 3" xfId="4438"/>
    <cellStyle name="Bottom 3 4 2 2 2 3" xfId="4439"/>
    <cellStyle name="Bottom 3 4 2 2 2 3 2" xfId="4440"/>
    <cellStyle name="Bottom 3 4 2 2 2 4" xfId="4441"/>
    <cellStyle name="Bottom 3 4 2 2 2 5" xfId="4442"/>
    <cellStyle name="Bottom 3 4 2 2 3" xfId="4443"/>
    <cellStyle name="Bottom 3 4 2 2 3 2" xfId="4444"/>
    <cellStyle name="Bottom 3 4 2 2 3 3" xfId="4445"/>
    <cellStyle name="Bottom 3 4 2 2 4" xfId="4446"/>
    <cellStyle name="Bottom 3 4 2 2 4 2" xfId="4447"/>
    <cellStyle name="Bottom 3 4 2 2 5" xfId="4448"/>
    <cellStyle name="Bottom 3 4 2 2 6" xfId="4449"/>
    <cellStyle name="Bottom 3 4 2 3" xfId="4450"/>
    <cellStyle name="Bottom 3 4 2 3 2" xfId="4451"/>
    <cellStyle name="Bottom 3 4 2 3 2 2" xfId="4452"/>
    <cellStyle name="Bottom 3 4 2 3 2 2 2" xfId="4453"/>
    <cellStyle name="Bottom 3 4 2 3 2 2 3" xfId="4454"/>
    <cellStyle name="Bottom 3 4 2 3 2 3" xfId="4455"/>
    <cellStyle name="Bottom 3 4 2 3 2 3 2" xfId="4456"/>
    <cellStyle name="Bottom 3 4 2 3 2 4" xfId="4457"/>
    <cellStyle name="Bottom 3 4 2 3 2 5" xfId="4458"/>
    <cellStyle name="Bottom 3 4 2 3 3" xfId="4459"/>
    <cellStyle name="Bottom 3 4 2 3 3 2" xfId="4460"/>
    <cellStyle name="Bottom 3 4 2 3 3 3" xfId="4461"/>
    <cellStyle name="Bottom 3 4 2 3 4" xfId="4462"/>
    <cellStyle name="Bottom 3 4 2 3 4 2" xfId="4463"/>
    <cellStyle name="Bottom 3 4 2 3 5" xfId="4464"/>
    <cellStyle name="Bottom 3 4 2 3 6" xfId="4465"/>
    <cellStyle name="Bottom 3 4 2 4" xfId="4466"/>
    <cellStyle name="Bottom 3 4 2 4 2" xfId="4467"/>
    <cellStyle name="Bottom 3 4 3" xfId="4468"/>
    <cellStyle name="Bottom 3 4 3 2" xfId="4469"/>
    <cellStyle name="Bottom 3 4 3 2 2" xfId="4470"/>
    <cellStyle name="Bottom 3 4 3 2 2 2" xfId="4471"/>
    <cellStyle name="Bottom 3 4 3 2 2 3" xfId="4472"/>
    <cellStyle name="Bottom 3 4 3 2 3" xfId="4473"/>
    <cellStyle name="Bottom 3 4 3 2 3 2" xfId="4474"/>
    <cellStyle name="Bottom 3 4 3 2 4" xfId="4475"/>
    <cellStyle name="Bottom 3 4 3 2 5" xfId="4476"/>
    <cellStyle name="Bottom 3 4 3 3" xfId="4477"/>
    <cellStyle name="Bottom 3 4 3 3 2" xfId="4478"/>
    <cellStyle name="Bottom 3 4 3 3 3" xfId="4479"/>
    <cellStyle name="Bottom 3 4 3 4" xfId="4480"/>
    <cellStyle name="Bottom 3 4 3 4 2" xfId="4481"/>
    <cellStyle name="Bottom 3 4 3 5" xfId="4482"/>
    <cellStyle name="Bottom 3 4 3 6" xfId="4483"/>
    <cellStyle name="Bottom 3 4 4" xfId="4484"/>
    <cellStyle name="Bottom 3 4 4 2" xfId="4485"/>
    <cellStyle name="Bottom 3 4 4 2 2" xfId="4486"/>
    <cellStyle name="Bottom 3 4 4 2 3" xfId="4487"/>
    <cellStyle name="Bottom 3 4 4 3" xfId="4488"/>
    <cellStyle name="Bottom 3 4 4 3 2" xfId="4489"/>
    <cellStyle name="Bottom 3 4 4 4" xfId="4490"/>
    <cellStyle name="Bottom 3 4 4 5" xfId="4491"/>
    <cellStyle name="Bottom 3 4 5" xfId="4492"/>
    <cellStyle name="Bottom 3 4 5 2" xfId="4493"/>
    <cellStyle name="Bottom 3 4 5 3" xfId="4494"/>
    <cellStyle name="Bottom 3 4 6" xfId="4495"/>
    <cellStyle name="Bottom 3 4 6 2" xfId="4496"/>
    <cellStyle name="Bottom 3 4 7" xfId="4497"/>
    <cellStyle name="Bottom 3 4 8" xfId="4498"/>
    <cellStyle name="Bottom 3 5" xfId="4499"/>
    <cellStyle name="Bottom 3 5 2" xfId="4500"/>
    <cellStyle name="Bottom 3 5 2 2" xfId="4501"/>
    <cellStyle name="Bottom 3 5 2 2 2" xfId="4502"/>
    <cellStyle name="Bottom 3 5 2 2 2 2" xfId="4503"/>
    <cellStyle name="Bottom 3 5 2 2 2 3" xfId="4504"/>
    <cellStyle name="Bottom 3 5 2 2 3" xfId="4505"/>
    <cellStyle name="Bottom 3 5 2 2 3 2" xfId="4506"/>
    <cellStyle name="Bottom 3 5 2 2 4" xfId="4507"/>
    <cellStyle name="Bottom 3 5 2 2 5" xfId="4508"/>
    <cellStyle name="Bottom 3 5 2 3" xfId="4509"/>
    <cellStyle name="Bottom 3 5 2 3 2" xfId="4510"/>
    <cellStyle name="Bottom 3 5 2 3 3" xfId="4511"/>
    <cellStyle name="Bottom 3 5 2 4" xfId="4512"/>
    <cellStyle name="Bottom 3 5 2 4 2" xfId="4513"/>
    <cellStyle name="Bottom 3 5 2 5" xfId="4514"/>
    <cellStyle name="Bottom 3 5 2 6" xfId="4515"/>
    <cellStyle name="Bottom 3 5 3" xfId="4516"/>
    <cellStyle name="Bottom 3 5 3 2" xfId="4517"/>
    <cellStyle name="Bottom 3 5 3 2 2" xfId="4518"/>
    <cellStyle name="Bottom 3 5 3 2 2 2" xfId="4519"/>
    <cellStyle name="Bottom 3 5 3 2 2 3" xfId="4520"/>
    <cellStyle name="Bottom 3 5 3 2 3" xfId="4521"/>
    <cellStyle name="Bottom 3 5 3 2 3 2" xfId="4522"/>
    <cellStyle name="Bottom 3 5 3 2 4" xfId="4523"/>
    <cellStyle name="Bottom 3 5 3 2 5" xfId="4524"/>
    <cellStyle name="Bottom 3 5 3 3" xfId="4525"/>
    <cellStyle name="Bottom 3 5 3 3 2" xfId="4526"/>
    <cellStyle name="Bottom 3 5 3 3 3" xfId="4527"/>
    <cellStyle name="Bottom 3 5 3 4" xfId="4528"/>
    <cellStyle name="Bottom 3 5 3 4 2" xfId="4529"/>
    <cellStyle name="Bottom 3 5 3 5" xfId="4530"/>
    <cellStyle name="Bottom 3 5 3 6" xfId="4531"/>
    <cellStyle name="Bottom 3 5 4" xfId="4532"/>
    <cellStyle name="Bottom 3 5 4 2" xfId="4533"/>
    <cellStyle name="Bottom 3 6" xfId="4534"/>
    <cellStyle name="Bottom 3 6 2" xfId="4535"/>
    <cellStyle name="Bottom 3 6 2 2" xfId="4536"/>
    <cellStyle name="Bottom 3 6 2 2 2" xfId="4537"/>
    <cellStyle name="Bottom 3 6 2 2 3" xfId="4538"/>
    <cellStyle name="Bottom 3 6 2 3" xfId="4539"/>
    <cellStyle name="Bottom 3 6 2 3 2" xfId="4540"/>
    <cellStyle name="Bottom 3 6 2 4" xfId="4541"/>
    <cellStyle name="Bottom 3 6 2 5" xfId="4542"/>
    <cellStyle name="Bottom 3 6 3" xfId="4543"/>
    <cellStyle name="Bottom 3 6 3 2" xfId="4544"/>
    <cellStyle name="Bottom 3 6 3 3" xfId="4545"/>
    <cellStyle name="Bottom 3 6 4" xfId="4546"/>
    <cellStyle name="Bottom 3 6 4 2" xfId="4547"/>
    <cellStyle name="Bottom 3 6 5" xfId="4548"/>
    <cellStyle name="Bottom 3 6 6" xfId="4549"/>
    <cellStyle name="Bottom 3 7" xfId="4550"/>
    <cellStyle name="Bottom 3 7 2" xfId="4551"/>
    <cellStyle name="Bottom 3 7 2 2" xfId="4552"/>
    <cellStyle name="Bottom 3 7 2 3" xfId="4553"/>
    <cellStyle name="Bottom 3 7 3" xfId="4554"/>
    <cellStyle name="Bottom 3 7 3 2" xfId="4555"/>
    <cellStyle name="Bottom 3 7 4" xfId="4556"/>
    <cellStyle name="Bottom 3 7 5" xfId="4557"/>
    <cellStyle name="Bottom 3 8" xfId="4558"/>
    <cellStyle name="Bottom 3 8 2" xfId="4559"/>
    <cellStyle name="Bottom 3 8 3" xfId="4560"/>
    <cellStyle name="Bottom 3 9" xfId="4561"/>
    <cellStyle name="Bottom 3 9 2" xfId="4562"/>
    <cellStyle name="Bottom 4" xfId="4563"/>
    <cellStyle name="Bottom 4 10" xfId="4564"/>
    <cellStyle name="Bottom 4 11" xfId="4565"/>
    <cellStyle name="Bottom 4 2" xfId="4566"/>
    <cellStyle name="Bottom 4 2 2" xfId="4567"/>
    <cellStyle name="Bottom 4 2 2 2" xfId="4568"/>
    <cellStyle name="Bottom 4 2 2 2 2" xfId="4569"/>
    <cellStyle name="Bottom 4 2 2 2 2 2" xfId="4570"/>
    <cellStyle name="Bottom 4 2 2 2 2 2 2" xfId="4571"/>
    <cellStyle name="Bottom 4 2 2 2 2 2 3" xfId="4572"/>
    <cellStyle name="Bottom 4 2 2 2 2 3" xfId="4573"/>
    <cellStyle name="Bottom 4 2 2 2 2 3 2" xfId="4574"/>
    <cellStyle name="Bottom 4 2 2 2 2 4" xfId="4575"/>
    <cellStyle name="Bottom 4 2 2 2 2 5" xfId="4576"/>
    <cellStyle name="Bottom 4 2 2 2 3" xfId="4577"/>
    <cellStyle name="Bottom 4 2 2 2 3 2" xfId="4578"/>
    <cellStyle name="Bottom 4 2 2 2 3 3" xfId="4579"/>
    <cellStyle name="Bottom 4 2 2 2 4" xfId="4580"/>
    <cellStyle name="Bottom 4 2 2 2 4 2" xfId="4581"/>
    <cellStyle name="Bottom 4 2 2 2 5" xfId="4582"/>
    <cellStyle name="Bottom 4 2 2 2 6" xfId="4583"/>
    <cellStyle name="Bottom 4 2 2 3" xfId="4584"/>
    <cellStyle name="Bottom 4 2 2 3 2" xfId="4585"/>
    <cellStyle name="Bottom 4 2 2 3 2 2" xfId="4586"/>
    <cellStyle name="Bottom 4 2 2 3 2 2 2" xfId="4587"/>
    <cellStyle name="Bottom 4 2 2 3 2 2 3" xfId="4588"/>
    <cellStyle name="Bottom 4 2 2 3 2 3" xfId="4589"/>
    <cellStyle name="Bottom 4 2 2 3 2 3 2" xfId="4590"/>
    <cellStyle name="Bottom 4 2 2 3 2 4" xfId="4591"/>
    <cellStyle name="Bottom 4 2 2 3 2 5" xfId="4592"/>
    <cellStyle name="Bottom 4 2 2 3 3" xfId="4593"/>
    <cellStyle name="Bottom 4 2 2 3 3 2" xfId="4594"/>
    <cellStyle name="Bottom 4 2 2 3 3 3" xfId="4595"/>
    <cellStyle name="Bottom 4 2 2 3 4" xfId="4596"/>
    <cellStyle name="Bottom 4 2 2 3 4 2" xfId="4597"/>
    <cellStyle name="Bottom 4 2 2 3 5" xfId="4598"/>
    <cellStyle name="Bottom 4 2 2 3 6" xfId="4599"/>
    <cellStyle name="Bottom 4 2 2 4" xfId="4600"/>
    <cellStyle name="Bottom 4 2 2 4 2" xfId="4601"/>
    <cellStyle name="Bottom 4 2 3" xfId="4602"/>
    <cellStyle name="Bottom 4 2 3 2" xfId="4603"/>
    <cellStyle name="Bottom 4 2 3 2 2" xfId="4604"/>
    <cellStyle name="Bottom 4 2 3 2 2 2" xfId="4605"/>
    <cellStyle name="Bottom 4 2 3 2 2 3" xfId="4606"/>
    <cellStyle name="Bottom 4 2 3 2 3" xfId="4607"/>
    <cellStyle name="Bottom 4 2 3 2 3 2" xfId="4608"/>
    <cellStyle name="Bottom 4 2 3 2 4" xfId="4609"/>
    <cellStyle name="Bottom 4 2 3 2 5" xfId="4610"/>
    <cellStyle name="Bottom 4 2 3 3" xfId="4611"/>
    <cellStyle name="Bottom 4 2 3 3 2" xfId="4612"/>
    <cellStyle name="Bottom 4 2 3 3 3" xfId="4613"/>
    <cellStyle name="Bottom 4 2 3 4" xfId="4614"/>
    <cellStyle name="Bottom 4 2 3 4 2" xfId="4615"/>
    <cellStyle name="Bottom 4 2 3 5" xfId="4616"/>
    <cellStyle name="Bottom 4 2 3 6" xfId="4617"/>
    <cellStyle name="Bottom 4 2 4" xfId="4618"/>
    <cellStyle name="Bottom 4 2 4 2" xfId="4619"/>
    <cellStyle name="Bottom 4 2 4 2 2" xfId="4620"/>
    <cellStyle name="Bottom 4 2 4 2 3" xfId="4621"/>
    <cellStyle name="Bottom 4 2 4 3" xfId="4622"/>
    <cellStyle name="Bottom 4 2 4 3 2" xfId="4623"/>
    <cellStyle name="Bottom 4 2 4 4" xfId="4624"/>
    <cellStyle name="Bottom 4 2 4 5" xfId="4625"/>
    <cellStyle name="Bottom 4 2 5" xfId="4626"/>
    <cellStyle name="Bottom 4 2 5 2" xfId="4627"/>
    <cellStyle name="Bottom 4 2 5 3" xfId="4628"/>
    <cellStyle name="Bottom 4 2 6" xfId="4629"/>
    <cellStyle name="Bottom 4 2 6 2" xfId="4630"/>
    <cellStyle name="Bottom 4 2 7" xfId="4631"/>
    <cellStyle name="Bottom 4 2 8" xfId="4632"/>
    <cellStyle name="Bottom 4 3" xfId="4633"/>
    <cellStyle name="Bottom 4 3 2" xfId="4634"/>
    <cellStyle name="Bottom 4 3 2 2" xfId="4635"/>
    <cellStyle name="Bottom 4 3 2 2 2" xfId="4636"/>
    <cellStyle name="Bottom 4 3 2 2 2 2" xfId="4637"/>
    <cellStyle name="Bottom 4 3 2 2 2 2 2" xfId="4638"/>
    <cellStyle name="Bottom 4 3 2 2 2 2 3" xfId="4639"/>
    <cellStyle name="Bottom 4 3 2 2 2 3" xfId="4640"/>
    <cellStyle name="Bottom 4 3 2 2 2 3 2" xfId="4641"/>
    <cellStyle name="Bottom 4 3 2 2 2 4" xfId="4642"/>
    <cellStyle name="Bottom 4 3 2 2 2 5" xfId="4643"/>
    <cellStyle name="Bottom 4 3 2 2 3" xfId="4644"/>
    <cellStyle name="Bottom 4 3 2 2 3 2" xfId="4645"/>
    <cellStyle name="Bottom 4 3 2 2 3 3" xfId="4646"/>
    <cellStyle name="Bottom 4 3 2 2 4" xfId="4647"/>
    <cellStyle name="Bottom 4 3 2 2 4 2" xfId="4648"/>
    <cellStyle name="Bottom 4 3 2 2 5" xfId="4649"/>
    <cellStyle name="Bottom 4 3 2 2 6" xfId="4650"/>
    <cellStyle name="Bottom 4 3 2 3" xfId="4651"/>
    <cellStyle name="Bottom 4 3 2 3 2" xfId="4652"/>
    <cellStyle name="Bottom 4 3 2 3 2 2" xfId="4653"/>
    <cellStyle name="Bottom 4 3 2 3 2 2 2" xfId="4654"/>
    <cellStyle name="Bottom 4 3 2 3 2 2 3" xfId="4655"/>
    <cellStyle name="Bottom 4 3 2 3 2 3" xfId="4656"/>
    <cellStyle name="Bottom 4 3 2 3 2 3 2" xfId="4657"/>
    <cellStyle name="Bottom 4 3 2 3 2 4" xfId="4658"/>
    <cellStyle name="Bottom 4 3 2 3 2 5" xfId="4659"/>
    <cellStyle name="Bottom 4 3 2 3 3" xfId="4660"/>
    <cellStyle name="Bottom 4 3 2 3 3 2" xfId="4661"/>
    <cellStyle name="Bottom 4 3 2 3 3 3" xfId="4662"/>
    <cellStyle name="Bottom 4 3 2 3 4" xfId="4663"/>
    <cellStyle name="Bottom 4 3 2 3 4 2" xfId="4664"/>
    <cellStyle name="Bottom 4 3 2 3 5" xfId="4665"/>
    <cellStyle name="Bottom 4 3 2 3 6" xfId="4666"/>
    <cellStyle name="Bottom 4 3 2 4" xfId="4667"/>
    <cellStyle name="Bottom 4 3 2 4 2" xfId="4668"/>
    <cellStyle name="Bottom 4 3 3" xfId="4669"/>
    <cellStyle name="Bottom 4 3 3 2" xfId="4670"/>
    <cellStyle name="Bottom 4 3 3 2 2" xfId="4671"/>
    <cellStyle name="Bottom 4 3 3 2 2 2" xfId="4672"/>
    <cellStyle name="Bottom 4 3 3 2 2 3" xfId="4673"/>
    <cellStyle name="Bottom 4 3 3 2 3" xfId="4674"/>
    <cellStyle name="Bottom 4 3 3 2 3 2" xfId="4675"/>
    <cellStyle name="Bottom 4 3 3 2 4" xfId="4676"/>
    <cellStyle name="Bottom 4 3 3 2 5" xfId="4677"/>
    <cellStyle name="Bottom 4 3 3 3" xfId="4678"/>
    <cellStyle name="Bottom 4 3 3 3 2" xfId="4679"/>
    <cellStyle name="Bottom 4 3 3 3 3" xfId="4680"/>
    <cellStyle name="Bottom 4 3 3 4" xfId="4681"/>
    <cellStyle name="Bottom 4 3 3 4 2" xfId="4682"/>
    <cellStyle name="Bottom 4 3 3 5" xfId="4683"/>
    <cellStyle name="Bottom 4 3 3 6" xfId="4684"/>
    <cellStyle name="Bottom 4 3 4" xfId="4685"/>
    <cellStyle name="Bottom 4 3 4 2" xfId="4686"/>
    <cellStyle name="Bottom 4 3 4 2 2" xfId="4687"/>
    <cellStyle name="Bottom 4 3 4 2 3" xfId="4688"/>
    <cellStyle name="Bottom 4 3 4 3" xfId="4689"/>
    <cellStyle name="Bottom 4 3 4 3 2" xfId="4690"/>
    <cellStyle name="Bottom 4 3 4 4" xfId="4691"/>
    <cellStyle name="Bottom 4 3 4 5" xfId="4692"/>
    <cellStyle name="Bottom 4 3 5" xfId="4693"/>
    <cellStyle name="Bottom 4 3 5 2" xfId="4694"/>
    <cellStyle name="Bottom 4 3 5 3" xfId="4695"/>
    <cellStyle name="Bottom 4 3 6" xfId="4696"/>
    <cellStyle name="Bottom 4 3 6 2" xfId="4697"/>
    <cellStyle name="Bottom 4 3 7" xfId="4698"/>
    <cellStyle name="Bottom 4 3 8" xfId="4699"/>
    <cellStyle name="Bottom 4 4" xfId="4700"/>
    <cellStyle name="Bottom 4 4 2" xfId="4701"/>
    <cellStyle name="Bottom 4 4 2 2" xfId="4702"/>
    <cellStyle name="Bottom 4 4 2 2 2" xfId="4703"/>
    <cellStyle name="Bottom 4 4 2 2 2 2" xfId="4704"/>
    <cellStyle name="Bottom 4 4 2 2 2 2 2" xfId="4705"/>
    <cellStyle name="Bottom 4 4 2 2 2 2 3" xfId="4706"/>
    <cellStyle name="Bottom 4 4 2 2 2 3" xfId="4707"/>
    <cellStyle name="Bottom 4 4 2 2 2 3 2" xfId="4708"/>
    <cellStyle name="Bottom 4 4 2 2 2 4" xfId="4709"/>
    <cellStyle name="Bottom 4 4 2 2 2 5" xfId="4710"/>
    <cellStyle name="Bottom 4 4 2 2 3" xfId="4711"/>
    <cellStyle name="Bottom 4 4 2 2 3 2" xfId="4712"/>
    <cellStyle name="Bottom 4 4 2 2 3 3" xfId="4713"/>
    <cellStyle name="Bottom 4 4 2 2 4" xfId="4714"/>
    <cellStyle name="Bottom 4 4 2 2 4 2" xfId="4715"/>
    <cellStyle name="Bottom 4 4 2 2 5" xfId="4716"/>
    <cellStyle name="Bottom 4 4 2 2 6" xfId="4717"/>
    <cellStyle name="Bottom 4 4 2 3" xfId="4718"/>
    <cellStyle name="Bottom 4 4 2 3 2" xfId="4719"/>
    <cellStyle name="Bottom 4 4 2 3 2 2" xfId="4720"/>
    <cellStyle name="Bottom 4 4 2 3 2 2 2" xfId="4721"/>
    <cellStyle name="Bottom 4 4 2 3 2 2 3" xfId="4722"/>
    <cellStyle name="Bottom 4 4 2 3 2 3" xfId="4723"/>
    <cellStyle name="Bottom 4 4 2 3 2 3 2" xfId="4724"/>
    <cellStyle name="Bottom 4 4 2 3 2 4" xfId="4725"/>
    <cellStyle name="Bottom 4 4 2 3 2 5" xfId="4726"/>
    <cellStyle name="Bottom 4 4 2 3 3" xfId="4727"/>
    <cellStyle name="Bottom 4 4 2 3 3 2" xfId="4728"/>
    <cellStyle name="Bottom 4 4 2 3 3 3" xfId="4729"/>
    <cellStyle name="Bottom 4 4 2 3 4" xfId="4730"/>
    <cellStyle name="Bottom 4 4 2 3 4 2" xfId="4731"/>
    <cellStyle name="Bottom 4 4 2 3 5" xfId="4732"/>
    <cellStyle name="Bottom 4 4 2 3 6" xfId="4733"/>
    <cellStyle name="Bottom 4 4 2 4" xfId="4734"/>
    <cellStyle name="Bottom 4 4 2 4 2" xfId="4735"/>
    <cellStyle name="Bottom 4 4 3" xfId="4736"/>
    <cellStyle name="Bottom 4 4 3 2" xfId="4737"/>
    <cellStyle name="Bottom 4 4 3 2 2" xfId="4738"/>
    <cellStyle name="Bottom 4 4 3 2 2 2" xfId="4739"/>
    <cellStyle name="Bottom 4 4 3 2 2 3" xfId="4740"/>
    <cellStyle name="Bottom 4 4 3 2 3" xfId="4741"/>
    <cellStyle name="Bottom 4 4 3 2 3 2" xfId="4742"/>
    <cellStyle name="Bottom 4 4 3 2 4" xfId="4743"/>
    <cellStyle name="Bottom 4 4 3 2 5" xfId="4744"/>
    <cellStyle name="Bottom 4 4 3 3" xfId="4745"/>
    <cellStyle name="Bottom 4 4 3 3 2" xfId="4746"/>
    <cellStyle name="Bottom 4 4 3 3 3" xfId="4747"/>
    <cellStyle name="Bottom 4 4 3 4" xfId="4748"/>
    <cellStyle name="Bottom 4 4 3 4 2" xfId="4749"/>
    <cellStyle name="Bottom 4 4 3 5" xfId="4750"/>
    <cellStyle name="Bottom 4 4 3 6" xfId="4751"/>
    <cellStyle name="Bottom 4 4 4" xfId="4752"/>
    <cellStyle name="Bottom 4 4 4 2" xfId="4753"/>
    <cellStyle name="Bottom 4 4 4 2 2" xfId="4754"/>
    <cellStyle name="Bottom 4 4 4 2 3" xfId="4755"/>
    <cellStyle name="Bottom 4 4 4 3" xfId="4756"/>
    <cellStyle name="Bottom 4 4 4 3 2" xfId="4757"/>
    <cellStyle name="Bottom 4 4 4 4" xfId="4758"/>
    <cellStyle name="Bottom 4 4 4 5" xfId="4759"/>
    <cellStyle name="Bottom 4 4 5" xfId="4760"/>
    <cellStyle name="Bottom 4 4 5 2" xfId="4761"/>
    <cellStyle name="Bottom 4 4 5 3" xfId="4762"/>
    <cellStyle name="Bottom 4 4 6" xfId="4763"/>
    <cellStyle name="Bottom 4 4 6 2" xfId="4764"/>
    <cellStyle name="Bottom 4 4 7" xfId="4765"/>
    <cellStyle name="Bottom 4 4 8" xfId="4766"/>
    <cellStyle name="Bottom 4 5" xfId="4767"/>
    <cellStyle name="Bottom 4 5 2" xfId="4768"/>
    <cellStyle name="Bottom 4 5 2 2" xfId="4769"/>
    <cellStyle name="Bottom 4 5 2 2 2" xfId="4770"/>
    <cellStyle name="Bottom 4 5 2 2 2 2" xfId="4771"/>
    <cellStyle name="Bottom 4 5 2 2 2 3" xfId="4772"/>
    <cellStyle name="Bottom 4 5 2 2 3" xfId="4773"/>
    <cellStyle name="Bottom 4 5 2 2 3 2" xfId="4774"/>
    <cellStyle name="Bottom 4 5 2 2 4" xfId="4775"/>
    <cellStyle name="Bottom 4 5 2 2 5" xfId="4776"/>
    <cellStyle name="Bottom 4 5 2 3" xfId="4777"/>
    <cellStyle name="Bottom 4 5 2 3 2" xfId="4778"/>
    <cellStyle name="Bottom 4 5 2 3 3" xfId="4779"/>
    <cellStyle name="Bottom 4 5 2 4" xfId="4780"/>
    <cellStyle name="Bottom 4 5 2 4 2" xfId="4781"/>
    <cellStyle name="Bottom 4 5 2 5" xfId="4782"/>
    <cellStyle name="Bottom 4 5 2 6" xfId="4783"/>
    <cellStyle name="Bottom 4 5 3" xfId="4784"/>
    <cellStyle name="Bottom 4 5 3 2" xfId="4785"/>
    <cellStyle name="Bottom 4 5 3 2 2" xfId="4786"/>
    <cellStyle name="Bottom 4 5 3 2 2 2" xfId="4787"/>
    <cellStyle name="Bottom 4 5 3 2 2 3" xfId="4788"/>
    <cellStyle name="Bottom 4 5 3 2 3" xfId="4789"/>
    <cellStyle name="Bottom 4 5 3 2 3 2" xfId="4790"/>
    <cellStyle name="Bottom 4 5 3 2 4" xfId="4791"/>
    <cellStyle name="Bottom 4 5 3 2 5" xfId="4792"/>
    <cellStyle name="Bottom 4 5 3 3" xfId="4793"/>
    <cellStyle name="Bottom 4 5 3 3 2" xfId="4794"/>
    <cellStyle name="Bottom 4 5 3 3 3" xfId="4795"/>
    <cellStyle name="Bottom 4 5 3 4" xfId="4796"/>
    <cellStyle name="Bottom 4 5 3 4 2" xfId="4797"/>
    <cellStyle name="Bottom 4 5 3 5" xfId="4798"/>
    <cellStyle name="Bottom 4 5 3 6" xfId="4799"/>
    <cellStyle name="Bottom 4 5 4" xfId="4800"/>
    <cellStyle name="Bottom 4 5 4 2" xfId="4801"/>
    <cellStyle name="Bottom 4 6" xfId="4802"/>
    <cellStyle name="Bottom 4 6 2" xfId="4803"/>
    <cellStyle name="Bottom 4 6 2 2" xfId="4804"/>
    <cellStyle name="Bottom 4 6 2 2 2" xfId="4805"/>
    <cellStyle name="Bottom 4 6 2 2 3" xfId="4806"/>
    <cellStyle name="Bottom 4 6 2 3" xfId="4807"/>
    <cellStyle name="Bottom 4 6 2 3 2" xfId="4808"/>
    <cellStyle name="Bottom 4 6 2 4" xfId="4809"/>
    <cellStyle name="Bottom 4 6 2 5" xfId="4810"/>
    <cellStyle name="Bottom 4 6 3" xfId="4811"/>
    <cellStyle name="Bottom 4 6 3 2" xfId="4812"/>
    <cellStyle name="Bottom 4 6 3 3" xfId="4813"/>
    <cellStyle name="Bottom 4 6 4" xfId="4814"/>
    <cellStyle name="Bottom 4 6 4 2" xfId="4815"/>
    <cellStyle name="Bottom 4 6 5" xfId="4816"/>
    <cellStyle name="Bottom 4 6 6" xfId="4817"/>
    <cellStyle name="Bottom 4 7" xfId="4818"/>
    <cellStyle name="Bottom 4 7 2" xfId="4819"/>
    <cellStyle name="Bottom 4 7 2 2" xfId="4820"/>
    <cellStyle name="Bottom 4 7 2 3" xfId="4821"/>
    <cellStyle name="Bottom 4 7 3" xfId="4822"/>
    <cellStyle name="Bottom 4 7 3 2" xfId="4823"/>
    <cellStyle name="Bottom 4 7 4" xfId="4824"/>
    <cellStyle name="Bottom 4 7 5" xfId="4825"/>
    <cellStyle name="Bottom 4 8" xfId="4826"/>
    <cellStyle name="Bottom 4 8 2" xfId="4827"/>
    <cellStyle name="Bottom 4 8 3" xfId="4828"/>
    <cellStyle name="Bottom 4 9" xfId="4829"/>
    <cellStyle name="Bottom 4 9 2" xfId="4830"/>
    <cellStyle name="Bottom 5" xfId="4831"/>
    <cellStyle name="Bottom 5 2" xfId="4832"/>
    <cellStyle name="Bottom 5 2 2" xfId="4833"/>
    <cellStyle name="Bottom 5 2 2 2" xfId="4834"/>
    <cellStyle name="Bottom 5 2 2 2 2" xfId="4835"/>
    <cellStyle name="Bottom 5 2 2 2 2 2" xfId="4836"/>
    <cellStyle name="Bottom 5 2 2 2 2 3" xfId="4837"/>
    <cellStyle name="Bottom 5 2 2 2 3" xfId="4838"/>
    <cellStyle name="Bottom 5 2 2 2 3 2" xfId="4839"/>
    <cellStyle name="Bottom 5 2 2 2 4" xfId="4840"/>
    <cellStyle name="Bottom 5 2 2 2 5" xfId="4841"/>
    <cellStyle name="Bottom 5 2 2 3" xfId="4842"/>
    <cellStyle name="Bottom 5 2 2 3 2" xfId="4843"/>
    <cellStyle name="Bottom 5 2 2 3 3" xfId="4844"/>
    <cellStyle name="Bottom 5 2 2 4" xfId="4845"/>
    <cellStyle name="Bottom 5 2 2 4 2" xfId="4846"/>
    <cellStyle name="Bottom 5 2 2 5" xfId="4847"/>
    <cellStyle name="Bottom 5 2 2 6" xfId="4848"/>
    <cellStyle name="Bottom 5 2 3" xfId="4849"/>
    <cellStyle name="Bottom 5 2 3 2" xfId="4850"/>
    <cellStyle name="Bottom 5 2 3 2 2" xfId="4851"/>
    <cellStyle name="Bottom 5 2 3 2 2 2" xfId="4852"/>
    <cellStyle name="Bottom 5 2 3 2 2 3" xfId="4853"/>
    <cellStyle name="Bottom 5 2 3 2 3" xfId="4854"/>
    <cellStyle name="Bottom 5 2 3 2 3 2" xfId="4855"/>
    <cellStyle name="Bottom 5 2 3 2 4" xfId="4856"/>
    <cellStyle name="Bottom 5 2 3 2 5" xfId="4857"/>
    <cellStyle name="Bottom 5 2 3 3" xfId="4858"/>
    <cellStyle name="Bottom 5 2 3 3 2" xfId="4859"/>
    <cellStyle name="Bottom 5 2 3 3 3" xfId="4860"/>
    <cellStyle name="Bottom 5 2 3 4" xfId="4861"/>
    <cellStyle name="Bottom 5 2 3 4 2" xfId="4862"/>
    <cellStyle name="Bottom 5 2 3 5" xfId="4863"/>
    <cellStyle name="Bottom 5 2 3 6" xfId="4864"/>
    <cellStyle name="Bottom 5 2 4" xfId="4865"/>
    <cellStyle name="Bottom 5 2 4 2" xfId="4866"/>
    <cellStyle name="Bottom 5 3" xfId="4867"/>
    <cellStyle name="Bottom 5 3 2" xfId="4868"/>
    <cellStyle name="Bottom 5 3 2 2" xfId="4869"/>
    <cellStyle name="Bottom 5 3 2 2 2" xfId="4870"/>
    <cellStyle name="Bottom 5 3 2 2 3" xfId="4871"/>
    <cellStyle name="Bottom 5 3 2 3" xfId="4872"/>
    <cellStyle name="Bottom 5 3 2 3 2" xfId="4873"/>
    <cellStyle name="Bottom 5 3 2 4" xfId="4874"/>
    <cellStyle name="Bottom 5 3 2 5" xfId="4875"/>
    <cellStyle name="Bottom 5 3 3" xfId="4876"/>
    <cellStyle name="Bottom 5 3 3 2" xfId="4877"/>
    <cellStyle name="Bottom 5 3 3 3" xfId="4878"/>
    <cellStyle name="Bottom 5 3 4" xfId="4879"/>
    <cellStyle name="Bottom 5 3 4 2" xfId="4880"/>
    <cellStyle name="Bottom 5 3 5" xfId="4881"/>
    <cellStyle name="Bottom 5 3 6" xfId="4882"/>
    <cellStyle name="Bottom 5 4" xfId="4883"/>
    <cellStyle name="Bottom 5 4 2" xfId="4884"/>
    <cellStyle name="Bottom 5 4 2 2" xfId="4885"/>
    <cellStyle name="Bottom 5 4 2 3" xfId="4886"/>
    <cellStyle name="Bottom 5 4 3" xfId="4887"/>
    <cellStyle name="Bottom 5 4 3 2" xfId="4888"/>
    <cellStyle name="Bottom 5 4 4" xfId="4889"/>
    <cellStyle name="Bottom 5 4 5" xfId="4890"/>
    <cellStyle name="Bottom 5 5" xfId="4891"/>
    <cellStyle name="Bottom 5 5 2" xfId="4892"/>
    <cellStyle name="Bottom 5 5 3" xfId="4893"/>
    <cellStyle name="Bottom 5 6" xfId="4894"/>
    <cellStyle name="Bottom 5 6 2" xfId="4895"/>
    <cellStyle name="Bottom 5 7" xfId="4896"/>
    <cellStyle name="Bottom 5 8" xfId="4897"/>
    <cellStyle name="Bottom 6" xfId="4898"/>
    <cellStyle name="Bottom 6 2" xfId="4899"/>
    <cellStyle name="Bottom 6 2 2" xfId="4900"/>
    <cellStyle name="Bottom 6 2 2 2" xfId="4901"/>
    <cellStyle name="Bottom 6 2 2 2 2" xfId="4902"/>
    <cellStyle name="Bottom 6 2 2 2 2 2" xfId="4903"/>
    <cellStyle name="Bottom 6 2 2 2 2 3" xfId="4904"/>
    <cellStyle name="Bottom 6 2 2 2 3" xfId="4905"/>
    <cellStyle name="Bottom 6 2 2 2 3 2" xfId="4906"/>
    <cellStyle name="Bottom 6 2 2 2 4" xfId="4907"/>
    <cellStyle name="Bottom 6 2 2 2 5" xfId="4908"/>
    <cellStyle name="Bottom 6 2 2 3" xfId="4909"/>
    <cellStyle name="Bottom 6 2 2 3 2" xfId="4910"/>
    <cellStyle name="Bottom 6 2 2 3 3" xfId="4911"/>
    <cellStyle name="Bottom 6 2 2 4" xfId="4912"/>
    <cellStyle name="Bottom 6 2 2 4 2" xfId="4913"/>
    <cellStyle name="Bottom 6 2 2 5" xfId="4914"/>
    <cellStyle name="Bottom 6 2 2 6" xfId="4915"/>
    <cellStyle name="Bottom 6 2 3" xfId="4916"/>
    <cellStyle name="Bottom 6 2 3 2" xfId="4917"/>
    <cellStyle name="Bottom 6 2 3 2 2" xfId="4918"/>
    <cellStyle name="Bottom 6 2 3 2 2 2" xfId="4919"/>
    <cellStyle name="Bottom 6 2 3 2 2 3" xfId="4920"/>
    <cellStyle name="Bottom 6 2 3 2 3" xfId="4921"/>
    <cellStyle name="Bottom 6 2 3 2 3 2" xfId="4922"/>
    <cellStyle name="Bottom 6 2 3 2 4" xfId="4923"/>
    <cellStyle name="Bottom 6 2 3 2 5" xfId="4924"/>
    <cellStyle name="Bottom 6 2 3 3" xfId="4925"/>
    <cellStyle name="Bottom 6 2 3 3 2" xfId="4926"/>
    <cellStyle name="Bottom 6 2 3 3 3" xfId="4927"/>
    <cellStyle name="Bottom 6 2 3 4" xfId="4928"/>
    <cellStyle name="Bottom 6 2 3 4 2" xfId="4929"/>
    <cellStyle name="Bottom 6 2 3 5" xfId="4930"/>
    <cellStyle name="Bottom 6 2 3 6" xfId="4931"/>
    <cellStyle name="Bottom 6 2 4" xfId="4932"/>
    <cellStyle name="Bottom 6 2 4 2" xfId="4933"/>
    <cellStyle name="Bottom 6 3" xfId="4934"/>
    <cellStyle name="Bottom 6 3 2" xfId="4935"/>
    <cellStyle name="Bottom 6 3 2 2" xfId="4936"/>
    <cellStyle name="Bottom 6 3 2 2 2" xfId="4937"/>
    <cellStyle name="Bottom 6 3 2 2 3" xfId="4938"/>
    <cellStyle name="Bottom 6 3 2 3" xfId="4939"/>
    <cellStyle name="Bottom 6 3 2 3 2" xfId="4940"/>
    <cellStyle name="Bottom 6 3 2 4" xfId="4941"/>
    <cellStyle name="Bottom 6 3 2 5" xfId="4942"/>
    <cellStyle name="Bottom 6 3 3" xfId="4943"/>
    <cellStyle name="Bottom 6 3 3 2" xfId="4944"/>
    <cellStyle name="Bottom 6 3 3 3" xfId="4945"/>
    <cellStyle name="Bottom 6 3 4" xfId="4946"/>
    <cellStyle name="Bottom 6 3 4 2" xfId="4947"/>
    <cellStyle name="Bottom 6 3 5" xfId="4948"/>
    <cellStyle name="Bottom 6 3 6" xfId="4949"/>
    <cellStyle name="Bottom 6 4" xfId="4950"/>
    <cellStyle name="Bottom 6 4 2" xfId="4951"/>
    <cellStyle name="Bottom 6 4 2 2" xfId="4952"/>
    <cellStyle name="Bottom 6 4 2 3" xfId="4953"/>
    <cellStyle name="Bottom 6 4 3" xfId="4954"/>
    <cellStyle name="Bottom 6 4 3 2" xfId="4955"/>
    <cellStyle name="Bottom 6 4 4" xfId="4956"/>
    <cellStyle name="Bottom 6 4 5" xfId="4957"/>
    <cellStyle name="Bottom 6 5" xfId="4958"/>
    <cellStyle name="Bottom 6 5 2" xfId="4959"/>
    <cellStyle name="Bottom 6 5 3" xfId="4960"/>
    <cellStyle name="Bottom 6 6" xfId="4961"/>
    <cellStyle name="Bottom 6 6 2" xfId="4962"/>
    <cellStyle name="Bottom 6 7" xfId="4963"/>
    <cellStyle name="Bottom 6 8" xfId="4964"/>
    <cellStyle name="Bottom 7" xfId="4965"/>
    <cellStyle name="Bottom 7 2" xfId="4966"/>
    <cellStyle name="Bottom 7 2 2" xfId="4967"/>
    <cellStyle name="Bottom 7 2 2 2" xfId="4968"/>
    <cellStyle name="Bottom 7 2 2 2 2" xfId="4969"/>
    <cellStyle name="Bottom 7 2 2 2 2 2" xfId="4970"/>
    <cellStyle name="Bottom 7 2 2 2 2 3" xfId="4971"/>
    <cellStyle name="Bottom 7 2 2 2 3" xfId="4972"/>
    <cellStyle name="Bottom 7 2 2 2 3 2" xfId="4973"/>
    <cellStyle name="Bottom 7 2 2 2 4" xfId="4974"/>
    <cellStyle name="Bottom 7 2 2 2 5" xfId="4975"/>
    <cellStyle name="Bottom 7 2 2 3" xfId="4976"/>
    <cellStyle name="Bottom 7 2 2 3 2" xfId="4977"/>
    <cellStyle name="Bottom 7 2 2 3 3" xfId="4978"/>
    <cellStyle name="Bottom 7 2 2 4" xfId="4979"/>
    <cellStyle name="Bottom 7 2 2 4 2" xfId="4980"/>
    <cellStyle name="Bottom 7 2 2 5" xfId="4981"/>
    <cellStyle name="Bottom 7 2 2 6" xfId="4982"/>
    <cellStyle name="Bottom 7 2 3" xfId="4983"/>
    <cellStyle name="Bottom 7 2 3 2" xfId="4984"/>
    <cellStyle name="Bottom 7 2 3 2 2" xfId="4985"/>
    <cellStyle name="Bottom 7 2 3 2 2 2" xfId="4986"/>
    <cellStyle name="Bottom 7 2 3 2 2 3" xfId="4987"/>
    <cellStyle name="Bottom 7 2 3 2 3" xfId="4988"/>
    <cellStyle name="Bottom 7 2 3 2 3 2" xfId="4989"/>
    <cellStyle name="Bottom 7 2 3 2 4" xfId="4990"/>
    <cellStyle name="Bottom 7 2 3 2 5" xfId="4991"/>
    <cellStyle name="Bottom 7 2 3 3" xfId="4992"/>
    <cellStyle name="Bottom 7 2 3 3 2" xfId="4993"/>
    <cellStyle name="Bottom 7 2 3 3 3" xfId="4994"/>
    <cellStyle name="Bottom 7 2 3 4" xfId="4995"/>
    <cellStyle name="Bottom 7 2 3 4 2" xfId="4996"/>
    <cellStyle name="Bottom 7 2 3 5" xfId="4997"/>
    <cellStyle name="Bottom 7 2 3 6" xfId="4998"/>
    <cellStyle name="Bottom 7 2 4" xfId="4999"/>
    <cellStyle name="Bottom 7 2 4 2" xfId="5000"/>
    <cellStyle name="Bottom 7 3" xfId="5001"/>
    <cellStyle name="Bottom 7 3 2" xfId="5002"/>
    <cellStyle name="Bottom 7 3 2 2" xfId="5003"/>
    <cellStyle name="Bottom 7 3 2 2 2" xfId="5004"/>
    <cellStyle name="Bottom 7 3 2 2 3" xfId="5005"/>
    <cellStyle name="Bottom 7 3 2 3" xfId="5006"/>
    <cellStyle name="Bottom 7 3 2 3 2" xfId="5007"/>
    <cellStyle name="Bottom 7 3 2 4" xfId="5008"/>
    <cellStyle name="Bottom 7 3 2 5" xfId="5009"/>
    <cellStyle name="Bottom 7 3 3" xfId="5010"/>
    <cellStyle name="Bottom 7 3 3 2" xfId="5011"/>
    <cellStyle name="Bottom 7 3 3 3" xfId="5012"/>
    <cellStyle name="Bottom 7 3 4" xfId="5013"/>
    <cellStyle name="Bottom 7 3 4 2" xfId="5014"/>
    <cellStyle name="Bottom 7 3 5" xfId="5015"/>
    <cellStyle name="Bottom 7 3 6" xfId="5016"/>
    <cellStyle name="Bottom 7 4" xfId="5017"/>
    <cellStyle name="Bottom 7 4 2" xfId="5018"/>
    <cellStyle name="Bottom 7 4 2 2" xfId="5019"/>
    <cellStyle name="Bottom 7 4 2 3" xfId="5020"/>
    <cellStyle name="Bottom 7 4 3" xfId="5021"/>
    <cellStyle name="Bottom 7 4 3 2" xfId="5022"/>
    <cellStyle name="Bottom 7 4 4" xfId="5023"/>
    <cellStyle name="Bottom 7 4 5" xfId="5024"/>
    <cellStyle name="Bottom 7 5" xfId="5025"/>
    <cellStyle name="Bottom 7 5 2" xfId="5026"/>
    <cellStyle name="Bottom 7 5 3" xfId="5027"/>
    <cellStyle name="Bottom 7 6" xfId="5028"/>
    <cellStyle name="Bottom 7 6 2" xfId="5029"/>
    <cellStyle name="Bottom 7 7" xfId="5030"/>
    <cellStyle name="Bottom 7 8" xfId="5031"/>
    <cellStyle name="Bottom 8" xfId="5032"/>
    <cellStyle name="Bottom 8 2" xfId="5033"/>
    <cellStyle name="Bottom 8 2 2" xfId="5034"/>
    <cellStyle name="Bottom 8 2 2 2" xfId="5035"/>
    <cellStyle name="Bottom 8 2 2 2 2" xfId="5036"/>
    <cellStyle name="Bottom 8 2 2 2 3" xfId="5037"/>
    <cellStyle name="Bottom 8 2 2 3" xfId="5038"/>
    <cellStyle name="Bottom 8 2 2 3 2" xfId="5039"/>
    <cellStyle name="Bottom 8 2 2 4" xfId="5040"/>
    <cellStyle name="Bottom 8 2 2 5" xfId="5041"/>
    <cellStyle name="Bottom 8 2 3" xfId="5042"/>
    <cellStyle name="Bottom 8 2 3 2" xfId="5043"/>
    <cellStyle name="Bottom 8 2 3 3" xfId="5044"/>
    <cellStyle name="Bottom 8 2 4" xfId="5045"/>
    <cellStyle name="Bottom 8 2 4 2" xfId="5046"/>
    <cellStyle name="Bottom 8 2 5" xfId="5047"/>
    <cellStyle name="Bottom 8 2 6" xfId="5048"/>
    <cellStyle name="Bottom 8 3" xfId="5049"/>
    <cellStyle name="Bottom 8 3 2" xfId="5050"/>
    <cellStyle name="Bottom 8 3 2 2" xfId="5051"/>
    <cellStyle name="Bottom 8 3 2 2 2" xfId="5052"/>
    <cellStyle name="Bottom 8 3 2 2 3" xfId="5053"/>
    <cellStyle name="Bottom 8 3 2 3" xfId="5054"/>
    <cellStyle name="Bottom 8 3 2 3 2" xfId="5055"/>
    <cellStyle name="Bottom 8 3 2 4" xfId="5056"/>
    <cellStyle name="Bottom 8 3 2 5" xfId="5057"/>
    <cellStyle name="Bottom 8 3 3" xfId="5058"/>
    <cellStyle name="Bottom 8 3 3 2" xfId="5059"/>
    <cellStyle name="Bottom 8 3 3 3" xfId="5060"/>
    <cellStyle name="Bottom 8 3 4" xfId="5061"/>
    <cellStyle name="Bottom 8 3 4 2" xfId="5062"/>
    <cellStyle name="Bottom 8 3 5" xfId="5063"/>
    <cellStyle name="Bottom 8 3 6" xfId="5064"/>
    <cellStyle name="Bottom 8 4" xfId="5065"/>
    <cellStyle name="Bottom 8 4 2" xfId="5066"/>
    <cellStyle name="Bottom 9" xfId="5067"/>
    <cellStyle name="Bottom 9 2" xfId="5068"/>
    <cellStyle name="Bottom 9 2 2" xfId="5069"/>
    <cellStyle name="Bottom 9 2 2 2" xfId="5070"/>
    <cellStyle name="Bottom 9 2 2 3" xfId="5071"/>
    <cellStyle name="Bottom 9 2 3" xfId="5072"/>
    <cellStyle name="Bottom 9 2 3 2" xfId="5073"/>
    <cellStyle name="Bottom 9 2 4" xfId="5074"/>
    <cellStyle name="Bottom 9 2 5" xfId="5075"/>
    <cellStyle name="Bottom 9 3" xfId="5076"/>
    <cellStyle name="Bottom 9 3 2" xfId="5077"/>
    <cellStyle name="Bottom 9 3 3" xfId="5078"/>
    <cellStyle name="Bottom 9 4" xfId="5079"/>
    <cellStyle name="Bottom 9 4 2" xfId="5080"/>
    <cellStyle name="Bottom 9 5" xfId="5081"/>
    <cellStyle name="Bottom 9 6" xfId="5082"/>
    <cellStyle name="bout" xfId="5083"/>
    <cellStyle name="bout 2" xfId="5084"/>
    <cellStyle name="bout 2 2" xfId="5085"/>
    <cellStyle name="bout 2 2 2" xfId="5086"/>
    <cellStyle name="bout 2 2 2 2" xfId="5087"/>
    <cellStyle name="bout 2 2 2 2 2" xfId="5088"/>
    <cellStyle name="bout 2 2 2 2 2 2" xfId="5089"/>
    <cellStyle name="bout 2 2 2 2 2 2 2" xfId="5090"/>
    <cellStyle name="bout 2 2 2 2 2 2 2 2" xfId="5091"/>
    <cellStyle name="bout 2 2 2 2 2 2 2 2 2" xfId="5092"/>
    <cellStyle name="bout 2 2 2 2 2 2 2 2 3" xfId="5093"/>
    <cellStyle name="bout 2 2 2 2 2 2 2 2 4" xfId="5094"/>
    <cellStyle name="bout 2 2 2 2 2 2 2 3" xfId="5095"/>
    <cellStyle name="bout 2 2 2 2 2 2 2 3 2" xfId="5096"/>
    <cellStyle name="bout 2 2 2 2 2 2 2 3 3" xfId="5097"/>
    <cellStyle name="bout 2 2 2 2 2 2 2 3 4" xfId="5098"/>
    <cellStyle name="bout 2 2 2 2 2 2 2 4" xfId="5099"/>
    <cellStyle name="bout 2 2 2 2 2 3" xfId="5100"/>
    <cellStyle name="bout 2 2 2 2 2 3 2" xfId="5101"/>
    <cellStyle name="bout 2 2 2 2 2 3 3" xfId="5102"/>
    <cellStyle name="bout 2 2 2 2 2 3 4" xfId="5103"/>
    <cellStyle name="bout 2 2 2 2 2 4" xfId="5104"/>
    <cellStyle name="bout 2 2 2 2 2 4 2" xfId="5105"/>
    <cellStyle name="bout 2 2 2 2 2 4 3" xfId="5106"/>
    <cellStyle name="bout 2 2 2 2 2 4 4" xfId="5107"/>
    <cellStyle name="bout 2 2 2 2 3" xfId="5108"/>
    <cellStyle name="bout 2 2 2 2 3 2" xfId="5109"/>
    <cellStyle name="bout 2 2 2 2 3 2 2" xfId="5110"/>
    <cellStyle name="bout 2 2 2 2 3 2 2 2" xfId="5111"/>
    <cellStyle name="bout 2 2 2 2 3 2 2 3" xfId="5112"/>
    <cellStyle name="bout 2 2 2 2 3 2 2 4" xfId="5113"/>
    <cellStyle name="bout 2 2 2 2 3 2 3" xfId="5114"/>
    <cellStyle name="bout 2 2 2 2 3 2 3 2" xfId="5115"/>
    <cellStyle name="bout 2 2 2 2 3 2 3 3" xfId="5116"/>
    <cellStyle name="bout 2 2 2 2 3 2 3 4" xfId="5117"/>
    <cellStyle name="bout 2 2 2 2 3 2 4" xfId="5118"/>
    <cellStyle name="bout 2 2 2 2 4" xfId="5119"/>
    <cellStyle name="bout 2 2 2 2 4 2" xfId="5120"/>
    <cellStyle name="bout 2 2 2 2 4 3" xfId="5121"/>
    <cellStyle name="bout 2 2 2 2 4 4" xfId="5122"/>
    <cellStyle name="bout 2 2 2 2 5" xfId="5123"/>
    <cellStyle name="bout 2 2 2 2 5 2" xfId="5124"/>
    <cellStyle name="bout 2 2 2 2 5 3" xfId="5125"/>
    <cellStyle name="bout 2 2 2 2 5 4" xfId="5126"/>
    <cellStyle name="bout 2 2 2 3" xfId="5127"/>
    <cellStyle name="bout 2 2 2 3 2" xfId="5128"/>
    <cellStyle name="bout 2 2 2 3 2 2" xfId="5129"/>
    <cellStyle name="bout 2 2 2 3 2 2 2" xfId="5130"/>
    <cellStyle name="bout 2 2 2 3 2 2 2 2" xfId="5131"/>
    <cellStyle name="bout 2 2 2 3 2 2 2 3" xfId="5132"/>
    <cellStyle name="bout 2 2 2 3 2 2 2 4" xfId="5133"/>
    <cellStyle name="bout 2 2 2 3 2 2 3" xfId="5134"/>
    <cellStyle name="bout 2 2 2 3 2 2 3 2" xfId="5135"/>
    <cellStyle name="bout 2 2 2 3 2 2 3 3" xfId="5136"/>
    <cellStyle name="bout 2 2 2 3 2 2 3 4" xfId="5137"/>
    <cellStyle name="bout 2 2 2 3 2 2 4" xfId="5138"/>
    <cellStyle name="bout 2 2 2 3 3" xfId="5139"/>
    <cellStyle name="bout 2 2 2 3 3 2" xfId="5140"/>
    <cellStyle name="bout 2 2 2 3 3 3" xfId="5141"/>
    <cellStyle name="bout 2 2 2 3 3 4" xfId="5142"/>
    <cellStyle name="bout 2 2 2 3 4" xfId="5143"/>
    <cellStyle name="bout 2 2 2 3 4 2" xfId="5144"/>
    <cellStyle name="bout 2 2 2 3 4 3" xfId="5145"/>
    <cellStyle name="bout 2 2 2 3 4 4" xfId="5146"/>
    <cellStyle name="bout 2 2 2 4" xfId="5147"/>
    <cellStyle name="bout 2 2 2 4 2" xfId="5148"/>
    <cellStyle name="bout 2 2 2 4 2 2" xfId="5149"/>
    <cellStyle name="bout 2 2 2 4 2 2 2" xfId="5150"/>
    <cellStyle name="bout 2 2 2 4 2 2 3" xfId="5151"/>
    <cellStyle name="bout 2 2 2 4 2 2 4" xfId="5152"/>
    <cellStyle name="bout 2 2 2 4 2 3" xfId="5153"/>
    <cellStyle name="bout 2 2 2 4 2 3 2" xfId="5154"/>
    <cellStyle name="bout 2 2 2 4 2 3 3" xfId="5155"/>
    <cellStyle name="bout 2 2 2 4 2 3 4" xfId="5156"/>
    <cellStyle name="bout 2 2 2 4 2 4" xfId="5157"/>
    <cellStyle name="bout 2 2 2 5" xfId="5158"/>
    <cellStyle name="bout 2 2 2 5 2" xfId="5159"/>
    <cellStyle name="bout 2 2 2 5 3" xfId="5160"/>
    <cellStyle name="bout 2 2 2 5 4" xfId="5161"/>
    <cellStyle name="bout 2 2 2 6" xfId="5162"/>
    <cellStyle name="bout 2 2 2 6 2" xfId="5163"/>
    <cellStyle name="bout 2 2 2 6 3" xfId="5164"/>
    <cellStyle name="bout 2 2 2 6 4" xfId="5165"/>
    <cellStyle name="bout 2 2 3" xfId="5166"/>
    <cellStyle name="bout 2 2 3 2" xfId="5167"/>
    <cellStyle name="bout 2 2 3 2 2" xfId="5168"/>
    <cellStyle name="bout 2 2 3 2 2 2" xfId="5169"/>
    <cellStyle name="bout 2 2 3 2 2 2 2" xfId="5170"/>
    <cellStyle name="bout 2 2 3 2 2 2 2 2" xfId="5171"/>
    <cellStyle name="bout 2 2 3 2 2 2 2 2 2" xfId="5172"/>
    <cellStyle name="bout 2 2 3 2 2 2 2 2 3" xfId="5173"/>
    <cellStyle name="bout 2 2 3 2 2 2 2 2 4" xfId="5174"/>
    <cellStyle name="bout 2 2 3 2 2 2 2 3" xfId="5175"/>
    <cellStyle name="bout 2 2 3 2 2 2 2 3 2" xfId="5176"/>
    <cellStyle name="bout 2 2 3 2 2 2 2 3 3" xfId="5177"/>
    <cellStyle name="bout 2 2 3 2 2 2 2 3 4" xfId="5178"/>
    <cellStyle name="bout 2 2 3 2 2 2 2 4" xfId="5179"/>
    <cellStyle name="bout 2 2 3 2 2 3" xfId="5180"/>
    <cellStyle name="bout 2 2 3 2 2 3 2" xfId="5181"/>
    <cellStyle name="bout 2 2 3 2 2 3 3" xfId="5182"/>
    <cellStyle name="bout 2 2 3 2 2 3 4" xfId="5183"/>
    <cellStyle name="bout 2 2 3 2 2 4" xfId="5184"/>
    <cellStyle name="bout 2 2 3 2 2 4 2" xfId="5185"/>
    <cellStyle name="bout 2 2 3 2 2 4 3" xfId="5186"/>
    <cellStyle name="bout 2 2 3 2 2 4 4" xfId="5187"/>
    <cellStyle name="bout 2 2 3 2 3" xfId="5188"/>
    <cellStyle name="bout 2 2 3 2 3 2" xfId="5189"/>
    <cellStyle name="bout 2 2 3 2 3 2 2" xfId="5190"/>
    <cellStyle name="bout 2 2 3 2 3 2 2 2" xfId="5191"/>
    <cellStyle name="bout 2 2 3 2 3 2 2 3" xfId="5192"/>
    <cellStyle name="bout 2 2 3 2 3 2 2 4" xfId="5193"/>
    <cellStyle name="bout 2 2 3 2 3 2 3" xfId="5194"/>
    <cellStyle name="bout 2 2 3 2 3 2 3 2" xfId="5195"/>
    <cellStyle name="bout 2 2 3 2 3 2 3 3" xfId="5196"/>
    <cellStyle name="bout 2 2 3 2 3 2 3 4" xfId="5197"/>
    <cellStyle name="bout 2 2 3 2 3 2 4" xfId="5198"/>
    <cellStyle name="bout 2 2 3 2 4" xfId="5199"/>
    <cellStyle name="bout 2 2 3 2 4 2" xfId="5200"/>
    <cellStyle name="bout 2 2 3 2 4 3" xfId="5201"/>
    <cellStyle name="bout 2 2 3 2 4 4" xfId="5202"/>
    <cellStyle name="bout 2 2 3 2 5" xfId="5203"/>
    <cellStyle name="bout 2 2 3 2 5 2" xfId="5204"/>
    <cellStyle name="bout 2 2 3 2 5 3" xfId="5205"/>
    <cellStyle name="bout 2 2 3 2 5 4" xfId="5206"/>
    <cellStyle name="bout 2 2 3 3" xfId="5207"/>
    <cellStyle name="bout 2 2 3 3 2" xfId="5208"/>
    <cellStyle name="bout 2 2 3 3 2 2" xfId="5209"/>
    <cellStyle name="bout 2 2 3 3 2 2 2" xfId="5210"/>
    <cellStyle name="bout 2 2 3 3 2 2 2 2" xfId="5211"/>
    <cellStyle name="bout 2 2 3 3 2 2 2 3" xfId="5212"/>
    <cellStyle name="bout 2 2 3 3 2 2 2 4" xfId="5213"/>
    <cellStyle name="bout 2 2 3 3 2 2 3" xfId="5214"/>
    <cellStyle name="bout 2 2 3 3 2 2 3 2" xfId="5215"/>
    <cellStyle name="bout 2 2 3 3 2 2 3 3" xfId="5216"/>
    <cellStyle name="bout 2 2 3 3 2 2 3 4" xfId="5217"/>
    <cellStyle name="bout 2 2 3 3 2 2 4" xfId="5218"/>
    <cellStyle name="bout 2 2 3 3 3" xfId="5219"/>
    <cellStyle name="bout 2 2 3 3 3 2" xfId="5220"/>
    <cellStyle name="bout 2 2 3 3 3 3" xfId="5221"/>
    <cellStyle name="bout 2 2 3 3 3 4" xfId="5222"/>
    <cellStyle name="bout 2 2 3 3 4" xfId="5223"/>
    <cellStyle name="bout 2 2 3 3 4 2" xfId="5224"/>
    <cellStyle name="bout 2 2 3 3 4 3" xfId="5225"/>
    <cellStyle name="bout 2 2 3 3 4 4" xfId="5226"/>
    <cellStyle name="bout 2 2 3 4" xfId="5227"/>
    <cellStyle name="bout 2 2 3 4 2" xfId="5228"/>
    <cellStyle name="bout 2 2 3 4 2 2" xfId="5229"/>
    <cellStyle name="bout 2 2 3 4 2 2 2" xfId="5230"/>
    <cellStyle name="bout 2 2 3 4 2 2 3" xfId="5231"/>
    <cellStyle name="bout 2 2 3 4 2 2 4" xfId="5232"/>
    <cellStyle name="bout 2 2 3 4 2 3" xfId="5233"/>
    <cellStyle name="bout 2 2 3 4 2 3 2" xfId="5234"/>
    <cellStyle name="bout 2 2 3 4 2 3 3" xfId="5235"/>
    <cellStyle name="bout 2 2 3 4 2 3 4" xfId="5236"/>
    <cellStyle name="bout 2 2 3 4 2 4" xfId="5237"/>
    <cellStyle name="bout 2 2 3 5" xfId="5238"/>
    <cellStyle name="bout 2 2 3 5 2" xfId="5239"/>
    <cellStyle name="bout 2 2 3 5 3" xfId="5240"/>
    <cellStyle name="bout 2 2 3 5 4" xfId="5241"/>
    <cellStyle name="bout 2 2 3 6" xfId="5242"/>
    <cellStyle name="bout 2 2 3 6 2" xfId="5243"/>
    <cellStyle name="bout 2 2 3 6 3" xfId="5244"/>
    <cellStyle name="bout 2 2 3 6 4" xfId="5245"/>
    <cellStyle name="bout 2 2 4" xfId="5246"/>
    <cellStyle name="bout 2 2 4 2" xfId="5247"/>
    <cellStyle name="bout 2 2 4 2 2" xfId="5248"/>
    <cellStyle name="bout 2 2 4 2 2 2" xfId="5249"/>
    <cellStyle name="bout 2 2 4 2 2 2 2" xfId="5250"/>
    <cellStyle name="bout 2 2 4 2 2 2 2 2" xfId="5251"/>
    <cellStyle name="bout 2 2 4 2 2 2 2 3" xfId="5252"/>
    <cellStyle name="bout 2 2 4 2 2 2 2 4" xfId="5253"/>
    <cellStyle name="bout 2 2 4 2 2 2 3" xfId="5254"/>
    <cellStyle name="bout 2 2 4 2 2 2 3 2" xfId="5255"/>
    <cellStyle name="bout 2 2 4 2 2 2 3 3" xfId="5256"/>
    <cellStyle name="bout 2 2 4 2 2 2 3 4" xfId="5257"/>
    <cellStyle name="bout 2 2 4 2 2 2 4" xfId="5258"/>
    <cellStyle name="bout 2 2 4 2 3" xfId="5259"/>
    <cellStyle name="bout 2 2 4 2 3 2" xfId="5260"/>
    <cellStyle name="bout 2 2 4 2 3 3" xfId="5261"/>
    <cellStyle name="bout 2 2 4 2 3 4" xfId="5262"/>
    <cellStyle name="bout 2 2 4 2 4" xfId="5263"/>
    <cellStyle name="bout 2 2 4 2 4 2" xfId="5264"/>
    <cellStyle name="bout 2 2 4 2 4 3" xfId="5265"/>
    <cellStyle name="bout 2 2 4 2 4 4" xfId="5266"/>
    <cellStyle name="bout 2 2 4 3" xfId="5267"/>
    <cellStyle name="bout 2 2 4 3 2" xfId="5268"/>
    <cellStyle name="bout 2 2 4 3 2 2" xfId="5269"/>
    <cellStyle name="bout 2 2 4 3 2 2 2" xfId="5270"/>
    <cellStyle name="bout 2 2 4 3 2 2 3" xfId="5271"/>
    <cellStyle name="bout 2 2 4 3 2 2 4" xfId="5272"/>
    <cellStyle name="bout 2 2 4 3 2 3" xfId="5273"/>
    <cellStyle name="bout 2 2 4 3 2 3 2" xfId="5274"/>
    <cellStyle name="bout 2 2 4 3 2 3 3" xfId="5275"/>
    <cellStyle name="bout 2 2 4 3 2 3 4" xfId="5276"/>
    <cellStyle name="bout 2 2 4 3 2 4" xfId="5277"/>
    <cellStyle name="bout 2 2 4 4" xfId="5278"/>
    <cellStyle name="bout 2 2 4 4 2" xfId="5279"/>
    <cellStyle name="bout 2 2 4 4 3" xfId="5280"/>
    <cellStyle name="bout 2 2 4 4 4" xfId="5281"/>
    <cellStyle name="bout 2 2 4 5" xfId="5282"/>
    <cellStyle name="bout 2 2 4 5 2" xfId="5283"/>
    <cellStyle name="bout 2 2 4 5 3" xfId="5284"/>
    <cellStyle name="bout 2 2 4 5 4" xfId="5285"/>
    <cellStyle name="bout 2 2 5" xfId="5286"/>
    <cellStyle name="bout 2 2 5 2" xfId="5287"/>
    <cellStyle name="bout 2 2 5 2 2" xfId="5288"/>
    <cellStyle name="bout 2 2 5 2 2 2" xfId="5289"/>
    <cellStyle name="bout 2 2 5 2 2 2 2" xfId="5290"/>
    <cellStyle name="bout 2 2 5 2 2 2 3" xfId="5291"/>
    <cellStyle name="bout 2 2 5 2 2 2 4" xfId="5292"/>
    <cellStyle name="bout 2 2 5 2 2 3" xfId="5293"/>
    <cellStyle name="bout 2 2 5 2 2 3 2" xfId="5294"/>
    <cellStyle name="bout 2 2 5 2 2 3 3" xfId="5295"/>
    <cellStyle name="bout 2 2 5 2 2 3 4" xfId="5296"/>
    <cellStyle name="bout 2 2 5 2 2 4" xfId="5297"/>
    <cellStyle name="bout 2 2 5 3" xfId="5298"/>
    <cellStyle name="bout 2 2 5 3 2" xfId="5299"/>
    <cellStyle name="bout 2 2 5 3 3" xfId="5300"/>
    <cellStyle name="bout 2 2 5 3 4" xfId="5301"/>
    <cellStyle name="bout 2 2 5 4" xfId="5302"/>
    <cellStyle name="bout 2 2 5 4 2" xfId="5303"/>
    <cellStyle name="bout 2 2 5 4 3" xfId="5304"/>
    <cellStyle name="bout 2 2 5 4 4" xfId="5305"/>
    <cellStyle name="bout 2 2 6" xfId="5306"/>
    <cellStyle name="bout 2 3" xfId="5307"/>
    <cellStyle name="bout 2 3 2" xfId="5308"/>
    <cellStyle name="bout 2 3 2 2" xfId="5309"/>
    <cellStyle name="bout 2 3 2 2 2" xfId="5310"/>
    <cellStyle name="bout 2 3 2 2 2 2" xfId="5311"/>
    <cellStyle name="bout 2 3 2 2 2 2 2" xfId="5312"/>
    <cellStyle name="bout 2 3 2 2 2 2 2 2" xfId="5313"/>
    <cellStyle name="bout 2 3 2 2 2 2 2 2 2" xfId="5314"/>
    <cellStyle name="bout 2 3 2 2 2 2 2 2 3" xfId="5315"/>
    <cellStyle name="bout 2 3 2 2 2 2 2 2 4" xfId="5316"/>
    <cellStyle name="bout 2 3 2 2 2 2 2 3" xfId="5317"/>
    <cellStyle name="bout 2 3 2 2 2 2 2 3 2" xfId="5318"/>
    <cellStyle name="bout 2 3 2 2 2 2 2 3 3" xfId="5319"/>
    <cellStyle name="bout 2 3 2 2 2 2 2 3 4" xfId="5320"/>
    <cellStyle name="bout 2 3 2 2 2 2 2 4" xfId="5321"/>
    <cellStyle name="bout 2 3 2 2 2 3" xfId="5322"/>
    <cellStyle name="bout 2 3 2 2 2 3 2" xfId="5323"/>
    <cellStyle name="bout 2 3 2 2 2 3 3" xfId="5324"/>
    <cellStyle name="bout 2 3 2 2 2 3 4" xfId="5325"/>
    <cellStyle name="bout 2 3 2 2 2 4" xfId="5326"/>
    <cellStyle name="bout 2 3 2 2 2 4 2" xfId="5327"/>
    <cellStyle name="bout 2 3 2 2 2 4 3" xfId="5328"/>
    <cellStyle name="bout 2 3 2 2 2 4 4" xfId="5329"/>
    <cellStyle name="bout 2 3 2 2 3" xfId="5330"/>
    <cellStyle name="bout 2 3 2 2 3 2" xfId="5331"/>
    <cellStyle name="bout 2 3 2 2 3 2 2" xfId="5332"/>
    <cellStyle name="bout 2 3 2 2 3 2 2 2" xfId="5333"/>
    <cellStyle name="bout 2 3 2 2 3 2 2 3" xfId="5334"/>
    <cellStyle name="bout 2 3 2 2 3 2 2 4" xfId="5335"/>
    <cellStyle name="bout 2 3 2 2 3 2 3" xfId="5336"/>
    <cellStyle name="bout 2 3 2 2 3 2 3 2" xfId="5337"/>
    <cellStyle name="bout 2 3 2 2 3 2 3 3" xfId="5338"/>
    <cellStyle name="bout 2 3 2 2 3 2 3 4" xfId="5339"/>
    <cellStyle name="bout 2 3 2 2 3 2 4" xfId="5340"/>
    <cellStyle name="bout 2 3 2 2 4" xfId="5341"/>
    <cellStyle name="bout 2 3 2 2 4 2" xfId="5342"/>
    <cellStyle name="bout 2 3 2 2 4 3" xfId="5343"/>
    <cellStyle name="bout 2 3 2 2 4 4" xfId="5344"/>
    <cellStyle name="bout 2 3 2 2 5" xfId="5345"/>
    <cellStyle name="bout 2 3 2 2 5 2" xfId="5346"/>
    <cellStyle name="bout 2 3 2 2 5 3" xfId="5347"/>
    <cellStyle name="bout 2 3 2 2 5 4" xfId="5348"/>
    <cellStyle name="bout 2 3 2 3" xfId="5349"/>
    <cellStyle name="bout 2 3 2 3 2" xfId="5350"/>
    <cellStyle name="bout 2 3 2 3 2 2" xfId="5351"/>
    <cellStyle name="bout 2 3 2 3 2 2 2" xfId="5352"/>
    <cellStyle name="bout 2 3 2 3 2 2 2 2" xfId="5353"/>
    <cellStyle name="bout 2 3 2 3 2 2 2 3" xfId="5354"/>
    <cellStyle name="bout 2 3 2 3 2 2 2 4" xfId="5355"/>
    <cellStyle name="bout 2 3 2 3 2 2 3" xfId="5356"/>
    <cellStyle name="bout 2 3 2 3 2 2 3 2" xfId="5357"/>
    <cellStyle name="bout 2 3 2 3 2 2 3 3" xfId="5358"/>
    <cellStyle name="bout 2 3 2 3 2 2 3 4" xfId="5359"/>
    <cellStyle name="bout 2 3 2 3 2 2 4" xfId="5360"/>
    <cellStyle name="bout 2 3 2 3 3" xfId="5361"/>
    <cellStyle name="bout 2 3 2 3 3 2" xfId="5362"/>
    <cellStyle name="bout 2 3 2 3 3 3" xfId="5363"/>
    <cellStyle name="bout 2 3 2 3 3 4" xfId="5364"/>
    <cellStyle name="bout 2 3 2 3 4" xfId="5365"/>
    <cellStyle name="bout 2 3 2 3 4 2" xfId="5366"/>
    <cellStyle name="bout 2 3 2 3 4 3" xfId="5367"/>
    <cellStyle name="bout 2 3 2 3 4 4" xfId="5368"/>
    <cellStyle name="bout 2 3 2 4" xfId="5369"/>
    <cellStyle name="bout 2 3 2 4 2" xfId="5370"/>
    <cellStyle name="bout 2 3 2 4 2 2" xfId="5371"/>
    <cellStyle name="bout 2 3 2 4 2 2 2" xfId="5372"/>
    <cellStyle name="bout 2 3 2 4 2 2 3" xfId="5373"/>
    <cellStyle name="bout 2 3 2 4 2 2 4" xfId="5374"/>
    <cellStyle name="bout 2 3 2 4 2 3" xfId="5375"/>
    <cellStyle name="bout 2 3 2 4 2 3 2" xfId="5376"/>
    <cellStyle name="bout 2 3 2 4 2 3 3" xfId="5377"/>
    <cellStyle name="bout 2 3 2 4 2 3 4" xfId="5378"/>
    <cellStyle name="bout 2 3 2 4 2 4" xfId="5379"/>
    <cellStyle name="bout 2 3 2 5" xfId="5380"/>
    <cellStyle name="bout 2 3 2 5 2" xfId="5381"/>
    <cellStyle name="bout 2 3 2 5 3" xfId="5382"/>
    <cellStyle name="bout 2 3 2 5 4" xfId="5383"/>
    <cellStyle name="bout 2 3 2 6" xfId="5384"/>
    <cellStyle name="bout 2 3 2 6 2" xfId="5385"/>
    <cellStyle name="bout 2 3 2 6 3" xfId="5386"/>
    <cellStyle name="bout 2 3 2 6 4" xfId="5387"/>
    <cellStyle name="bout 2 3 3" xfId="5388"/>
    <cellStyle name="bout 2 3 3 2" xfId="5389"/>
    <cellStyle name="bout 2 3 3 2 2" xfId="5390"/>
    <cellStyle name="bout 2 3 3 2 2 2" xfId="5391"/>
    <cellStyle name="bout 2 3 3 2 2 2 2" xfId="5392"/>
    <cellStyle name="bout 2 3 3 2 2 2 2 2" xfId="5393"/>
    <cellStyle name="bout 2 3 3 2 2 2 2 2 2" xfId="5394"/>
    <cellStyle name="bout 2 3 3 2 2 2 2 2 3" xfId="5395"/>
    <cellStyle name="bout 2 3 3 2 2 2 2 2 4" xfId="5396"/>
    <cellStyle name="bout 2 3 3 2 2 2 2 3" xfId="5397"/>
    <cellStyle name="bout 2 3 3 2 2 2 2 3 2" xfId="5398"/>
    <cellStyle name="bout 2 3 3 2 2 2 2 3 3" xfId="5399"/>
    <cellStyle name="bout 2 3 3 2 2 2 2 3 4" xfId="5400"/>
    <cellStyle name="bout 2 3 3 2 2 2 2 4" xfId="5401"/>
    <cellStyle name="bout 2 3 3 2 2 3" xfId="5402"/>
    <cellStyle name="bout 2 3 3 2 2 3 2" xfId="5403"/>
    <cellStyle name="bout 2 3 3 2 2 3 3" xfId="5404"/>
    <cellStyle name="bout 2 3 3 2 2 3 4" xfId="5405"/>
    <cellStyle name="bout 2 3 3 2 2 4" xfId="5406"/>
    <cellStyle name="bout 2 3 3 2 2 4 2" xfId="5407"/>
    <cellStyle name="bout 2 3 3 2 2 4 3" xfId="5408"/>
    <cellStyle name="bout 2 3 3 2 2 4 4" xfId="5409"/>
    <cellStyle name="bout 2 3 3 2 3" xfId="5410"/>
    <cellStyle name="bout 2 3 3 2 3 2" xfId="5411"/>
    <cellStyle name="bout 2 3 3 2 3 2 2" xfId="5412"/>
    <cellStyle name="bout 2 3 3 2 3 2 2 2" xfId="5413"/>
    <cellStyle name="bout 2 3 3 2 3 2 2 3" xfId="5414"/>
    <cellStyle name="bout 2 3 3 2 3 2 2 4" xfId="5415"/>
    <cellStyle name="bout 2 3 3 2 3 2 3" xfId="5416"/>
    <cellStyle name="bout 2 3 3 2 3 2 3 2" xfId="5417"/>
    <cellStyle name="bout 2 3 3 2 3 2 3 3" xfId="5418"/>
    <cellStyle name="bout 2 3 3 2 3 2 3 4" xfId="5419"/>
    <cellStyle name="bout 2 3 3 2 3 2 4" xfId="5420"/>
    <cellStyle name="bout 2 3 3 2 4" xfId="5421"/>
    <cellStyle name="bout 2 3 3 2 4 2" xfId="5422"/>
    <cellStyle name="bout 2 3 3 2 4 3" xfId="5423"/>
    <cellStyle name="bout 2 3 3 2 4 4" xfId="5424"/>
    <cellStyle name="bout 2 3 3 2 5" xfId="5425"/>
    <cellStyle name="bout 2 3 3 2 5 2" xfId="5426"/>
    <cellStyle name="bout 2 3 3 2 5 3" xfId="5427"/>
    <cellStyle name="bout 2 3 3 2 5 4" xfId="5428"/>
    <cellStyle name="bout 2 3 3 3" xfId="5429"/>
    <cellStyle name="bout 2 3 3 3 2" xfId="5430"/>
    <cellStyle name="bout 2 3 3 3 2 2" xfId="5431"/>
    <cellStyle name="bout 2 3 3 3 2 2 2" xfId="5432"/>
    <cellStyle name="bout 2 3 3 3 2 2 2 2" xfId="5433"/>
    <cellStyle name="bout 2 3 3 3 2 2 2 3" xfId="5434"/>
    <cellStyle name="bout 2 3 3 3 2 2 2 4" xfId="5435"/>
    <cellStyle name="bout 2 3 3 3 2 2 3" xfId="5436"/>
    <cellStyle name="bout 2 3 3 3 2 2 3 2" xfId="5437"/>
    <cellStyle name="bout 2 3 3 3 2 2 3 3" xfId="5438"/>
    <cellStyle name="bout 2 3 3 3 2 2 3 4" xfId="5439"/>
    <cellStyle name="bout 2 3 3 3 2 2 4" xfId="5440"/>
    <cellStyle name="bout 2 3 3 3 3" xfId="5441"/>
    <cellStyle name="bout 2 3 3 3 3 2" xfId="5442"/>
    <cellStyle name="bout 2 3 3 3 3 3" xfId="5443"/>
    <cellStyle name="bout 2 3 3 3 3 4" xfId="5444"/>
    <cellStyle name="bout 2 3 3 3 4" xfId="5445"/>
    <cellStyle name="bout 2 3 3 3 4 2" xfId="5446"/>
    <cellStyle name="bout 2 3 3 3 4 3" xfId="5447"/>
    <cellStyle name="bout 2 3 3 3 4 4" xfId="5448"/>
    <cellStyle name="bout 2 3 3 4" xfId="5449"/>
    <cellStyle name="bout 2 3 3 4 2" xfId="5450"/>
    <cellStyle name="bout 2 3 3 4 2 2" xfId="5451"/>
    <cellStyle name="bout 2 3 3 4 2 2 2" xfId="5452"/>
    <cellStyle name="bout 2 3 3 4 2 2 3" xfId="5453"/>
    <cellStyle name="bout 2 3 3 4 2 2 4" xfId="5454"/>
    <cellStyle name="bout 2 3 3 4 2 3" xfId="5455"/>
    <cellStyle name="bout 2 3 3 4 2 3 2" xfId="5456"/>
    <cellStyle name="bout 2 3 3 4 2 3 3" xfId="5457"/>
    <cellStyle name="bout 2 3 3 4 2 3 4" xfId="5458"/>
    <cellStyle name="bout 2 3 3 4 2 4" xfId="5459"/>
    <cellStyle name="bout 2 3 3 5" xfId="5460"/>
    <cellStyle name="bout 2 3 3 5 2" xfId="5461"/>
    <cellStyle name="bout 2 3 3 5 3" xfId="5462"/>
    <cellStyle name="bout 2 3 3 5 4" xfId="5463"/>
    <cellStyle name="bout 2 3 3 6" xfId="5464"/>
    <cellStyle name="bout 2 3 3 6 2" xfId="5465"/>
    <cellStyle name="bout 2 3 3 6 3" xfId="5466"/>
    <cellStyle name="bout 2 3 3 6 4" xfId="5467"/>
    <cellStyle name="bout 2 3 4" xfId="5468"/>
    <cellStyle name="bout 2 3 4 2" xfId="5469"/>
    <cellStyle name="bout 2 3 4 2 2" xfId="5470"/>
    <cellStyle name="bout 2 3 4 2 2 2" xfId="5471"/>
    <cellStyle name="bout 2 3 4 2 2 2 2" xfId="5472"/>
    <cellStyle name="bout 2 3 4 2 2 2 2 2" xfId="5473"/>
    <cellStyle name="bout 2 3 4 2 2 2 2 3" xfId="5474"/>
    <cellStyle name="bout 2 3 4 2 2 2 2 4" xfId="5475"/>
    <cellStyle name="bout 2 3 4 2 2 2 3" xfId="5476"/>
    <cellStyle name="bout 2 3 4 2 2 2 3 2" xfId="5477"/>
    <cellStyle name="bout 2 3 4 2 2 2 3 3" xfId="5478"/>
    <cellStyle name="bout 2 3 4 2 2 2 3 4" xfId="5479"/>
    <cellStyle name="bout 2 3 4 2 2 2 4" xfId="5480"/>
    <cellStyle name="bout 2 3 4 2 3" xfId="5481"/>
    <cellStyle name="bout 2 3 4 2 3 2" xfId="5482"/>
    <cellStyle name="bout 2 3 4 2 3 3" xfId="5483"/>
    <cellStyle name="bout 2 3 4 2 3 4" xfId="5484"/>
    <cellStyle name="bout 2 3 4 2 4" xfId="5485"/>
    <cellStyle name="bout 2 3 4 2 4 2" xfId="5486"/>
    <cellStyle name="bout 2 3 4 2 4 3" xfId="5487"/>
    <cellStyle name="bout 2 3 4 2 4 4" xfId="5488"/>
    <cellStyle name="bout 2 3 4 3" xfId="5489"/>
    <cellStyle name="bout 2 3 4 3 2" xfId="5490"/>
    <cellStyle name="bout 2 3 4 3 2 2" xfId="5491"/>
    <cellStyle name="bout 2 3 4 3 2 2 2" xfId="5492"/>
    <cellStyle name="bout 2 3 4 3 2 2 3" xfId="5493"/>
    <cellStyle name="bout 2 3 4 3 2 2 4" xfId="5494"/>
    <cellStyle name="bout 2 3 4 3 2 3" xfId="5495"/>
    <cellStyle name="bout 2 3 4 3 2 3 2" xfId="5496"/>
    <cellStyle name="bout 2 3 4 3 2 3 3" xfId="5497"/>
    <cellStyle name="bout 2 3 4 3 2 3 4" xfId="5498"/>
    <cellStyle name="bout 2 3 4 3 2 4" xfId="5499"/>
    <cellStyle name="bout 2 3 4 4" xfId="5500"/>
    <cellStyle name="bout 2 3 4 4 2" xfId="5501"/>
    <cellStyle name="bout 2 3 4 4 3" xfId="5502"/>
    <cellStyle name="bout 2 3 4 4 4" xfId="5503"/>
    <cellStyle name="bout 2 3 4 5" xfId="5504"/>
    <cellStyle name="bout 2 3 4 5 2" xfId="5505"/>
    <cellStyle name="bout 2 3 4 5 3" xfId="5506"/>
    <cellStyle name="bout 2 3 4 5 4" xfId="5507"/>
    <cellStyle name="bout 2 3 5" xfId="5508"/>
    <cellStyle name="bout 2 3 5 2" xfId="5509"/>
    <cellStyle name="bout 2 3 5 2 2" xfId="5510"/>
    <cellStyle name="bout 2 3 5 2 2 2" xfId="5511"/>
    <cellStyle name="bout 2 3 5 2 2 2 2" xfId="5512"/>
    <cellStyle name="bout 2 3 5 2 2 2 3" xfId="5513"/>
    <cellStyle name="bout 2 3 5 2 2 2 4" xfId="5514"/>
    <cellStyle name="bout 2 3 5 2 2 3" xfId="5515"/>
    <cellStyle name="bout 2 3 5 2 2 3 2" xfId="5516"/>
    <cellStyle name="bout 2 3 5 2 2 3 3" xfId="5517"/>
    <cellStyle name="bout 2 3 5 2 2 3 4" xfId="5518"/>
    <cellStyle name="bout 2 3 5 2 2 4" xfId="5519"/>
    <cellStyle name="bout 2 3 5 3" xfId="5520"/>
    <cellStyle name="bout 2 3 5 3 2" xfId="5521"/>
    <cellStyle name="bout 2 3 5 3 3" xfId="5522"/>
    <cellStyle name="bout 2 3 5 3 4" xfId="5523"/>
    <cellStyle name="bout 2 3 5 4" xfId="5524"/>
    <cellStyle name="bout 2 3 5 4 2" xfId="5525"/>
    <cellStyle name="bout 2 3 5 4 3" xfId="5526"/>
    <cellStyle name="bout 2 3 5 4 4" xfId="5527"/>
    <cellStyle name="bout 2 4" xfId="5528"/>
    <cellStyle name="bout 2 4 2" xfId="5529"/>
    <cellStyle name="bout 2 4 2 2" xfId="5530"/>
    <cellStyle name="bout 2 4 2 2 2" xfId="5531"/>
    <cellStyle name="bout 2 4 2 2 2 2" xfId="5532"/>
    <cellStyle name="bout 2 4 2 2 2 2 2" xfId="5533"/>
    <cellStyle name="bout 2 4 2 2 2 2 2 2" xfId="5534"/>
    <cellStyle name="bout 2 4 2 2 2 2 2 3" xfId="5535"/>
    <cellStyle name="bout 2 4 2 2 2 2 2 4" xfId="5536"/>
    <cellStyle name="bout 2 4 2 2 2 2 3" xfId="5537"/>
    <cellStyle name="bout 2 4 2 2 2 2 3 2" xfId="5538"/>
    <cellStyle name="bout 2 4 2 2 2 2 3 3" xfId="5539"/>
    <cellStyle name="bout 2 4 2 2 2 2 3 4" xfId="5540"/>
    <cellStyle name="bout 2 4 2 2 2 2 4" xfId="5541"/>
    <cellStyle name="bout 2 4 2 2 3" xfId="5542"/>
    <cellStyle name="bout 2 4 2 2 3 2" xfId="5543"/>
    <cellStyle name="bout 2 4 2 2 3 3" xfId="5544"/>
    <cellStyle name="bout 2 4 2 2 3 4" xfId="5545"/>
    <cellStyle name="bout 2 4 2 2 4" xfId="5546"/>
    <cellStyle name="bout 2 4 2 2 4 2" xfId="5547"/>
    <cellStyle name="bout 2 4 2 2 4 3" xfId="5548"/>
    <cellStyle name="bout 2 4 2 2 4 4" xfId="5549"/>
    <cellStyle name="bout 2 4 2 3" xfId="5550"/>
    <cellStyle name="bout 2 4 2 3 2" xfId="5551"/>
    <cellStyle name="bout 2 4 2 3 2 2" xfId="5552"/>
    <cellStyle name="bout 2 4 2 3 2 2 2" xfId="5553"/>
    <cellStyle name="bout 2 4 2 3 2 2 3" xfId="5554"/>
    <cellStyle name="bout 2 4 2 3 2 2 4" xfId="5555"/>
    <cellStyle name="bout 2 4 2 3 2 3" xfId="5556"/>
    <cellStyle name="bout 2 4 2 3 2 3 2" xfId="5557"/>
    <cellStyle name="bout 2 4 2 3 2 3 3" xfId="5558"/>
    <cellStyle name="bout 2 4 2 3 2 3 4" xfId="5559"/>
    <cellStyle name="bout 2 4 2 3 2 4" xfId="5560"/>
    <cellStyle name="bout 2 4 2 4" xfId="5561"/>
    <cellStyle name="bout 2 4 2 4 2" xfId="5562"/>
    <cellStyle name="bout 2 4 2 4 3" xfId="5563"/>
    <cellStyle name="bout 2 4 2 4 4" xfId="5564"/>
    <cellStyle name="bout 2 4 2 5" xfId="5565"/>
    <cellStyle name="bout 2 4 2 5 2" xfId="5566"/>
    <cellStyle name="bout 2 4 2 5 3" xfId="5567"/>
    <cellStyle name="bout 2 4 2 5 4" xfId="5568"/>
    <cellStyle name="bout 2 4 3" xfId="5569"/>
    <cellStyle name="bout 2 4 3 2" xfId="5570"/>
    <cellStyle name="bout 2 4 3 2 2" xfId="5571"/>
    <cellStyle name="bout 2 4 3 2 2 2" xfId="5572"/>
    <cellStyle name="bout 2 4 3 2 2 2 2" xfId="5573"/>
    <cellStyle name="bout 2 4 3 2 2 2 3" xfId="5574"/>
    <cellStyle name="bout 2 4 3 2 2 2 4" xfId="5575"/>
    <cellStyle name="bout 2 4 3 2 2 3" xfId="5576"/>
    <cellStyle name="bout 2 4 3 2 2 3 2" xfId="5577"/>
    <cellStyle name="bout 2 4 3 2 2 3 3" xfId="5578"/>
    <cellStyle name="bout 2 4 3 2 2 3 4" xfId="5579"/>
    <cellStyle name="bout 2 4 3 2 2 4" xfId="5580"/>
    <cellStyle name="bout 2 4 3 3" xfId="5581"/>
    <cellStyle name="bout 2 4 3 3 2" xfId="5582"/>
    <cellStyle name="bout 2 4 3 3 3" xfId="5583"/>
    <cellStyle name="bout 2 4 3 3 4" xfId="5584"/>
    <cellStyle name="bout 2 4 3 4" xfId="5585"/>
    <cellStyle name="bout 2 4 3 4 2" xfId="5586"/>
    <cellStyle name="bout 2 4 3 4 3" xfId="5587"/>
    <cellStyle name="bout 2 4 3 4 4" xfId="5588"/>
    <cellStyle name="bout 2 4 4" xfId="5589"/>
    <cellStyle name="bout 2 4 4 2" xfId="5590"/>
    <cellStyle name="bout 2 4 4 2 2" xfId="5591"/>
    <cellStyle name="bout 2 4 4 2 2 2" xfId="5592"/>
    <cellStyle name="bout 2 4 4 2 2 3" xfId="5593"/>
    <cellStyle name="bout 2 4 4 2 2 4" xfId="5594"/>
    <cellStyle name="bout 2 4 4 2 3" xfId="5595"/>
    <cellStyle name="bout 2 4 4 2 3 2" xfId="5596"/>
    <cellStyle name="bout 2 4 4 2 3 3" xfId="5597"/>
    <cellStyle name="bout 2 4 4 2 3 4" xfId="5598"/>
    <cellStyle name="bout 2 4 4 2 4" xfId="5599"/>
    <cellStyle name="bout 2 4 5" xfId="5600"/>
    <cellStyle name="bout 2 4 5 2" xfId="5601"/>
    <cellStyle name="bout 2 4 5 3" xfId="5602"/>
    <cellStyle name="bout 2 4 5 4" xfId="5603"/>
    <cellStyle name="bout 2 4 6" xfId="5604"/>
    <cellStyle name="bout 2 4 6 2" xfId="5605"/>
    <cellStyle name="bout 2 4 6 3" xfId="5606"/>
    <cellStyle name="bout 2 4 6 4" xfId="5607"/>
    <cellStyle name="bout 2 5" xfId="5608"/>
    <cellStyle name="bout 2 5 2" xfId="5609"/>
    <cellStyle name="bout 2 5 2 2" xfId="5610"/>
    <cellStyle name="bout 2 5 2 2 2" xfId="5611"/>
    <cellStyle name="bout 2 5 2 2 2 2" xfId="5612"/>
    <cellStyle name="bout 2 5 2 2 2 2 2" xfId="5613"/>
    <cellStyle name="bout 2 5 2 2 2 2 2 2" xfId="5614"/>
    <cellStyle name="bout 2 5 2 2 2 2 2 3" xfId="5615"/>
    <cellStyle name="bout 2 5 2 2 2 2 2 4" xfId="5616"/>
    <cellStyle name="bout 2 5 2 2 2 2 3" xfId="5617"/>
    <cellStyle name="bout 2 5 2 2 2 2 3 2" xfId="5618"/>
    <cellStyle name="bout 2 5 2 2 2 2 3 3" xfId="5619"/>
    <cellStyle name="bout 2 5 2 2 2 2 3 4" xfId="5620"/>
    <cellStyle name="bout 2 5 2 2 2 2 4" xfId="5621"/>
    <cellStyle name="bout 2 5 2 2 3" xfId="5622"/>
    <cellStyle name="bout 2 5 2 2 3 2" xfId="5623"/>
    <cellStyle name="bout 2 5 2 2 3 3" xfId="5624"/>
    <cellStyle name="bout 2 5 2 2 3 4" xfId="5625"/>
    <cellStyle name="bout 2 5 2 2 4" xfId="5626"/>
    <cellStyle name="bout 2 5 2 2 4 2" xfId="5627"/>
    <cellStyle name="bout 2 5 2 2 4 3" xfId="5628"/>
    <cellStyle name="bout 2 5 2 2 4 4" xfId="5629"/>
    <cellStyle name="bout 2 5 2 3" xfId="5630"/>
    <cellStyle name="bout 2 5 2 3 2" xfId="5631"/>
    <cellStyle name="bout 2 5 2 3 2 2" xfId="5632"/>
    <cellStyle name="bout 2 5 2 3 2 2 2" xfId="5633"/>
    <cellStyle name="bout 2 5 2 3 2 2 3" xfId="5634"/>
    <cellStyle name="bout 2 5 2 3 2 2 4" xfId="5635"/>
    <cellStyle name="bout 2 5 2 3 2 3" xfId="5636"/>
    <cellStyle name="bout 2 5 2 3 2 3 2" xfId="5637"/>
    <cellStyle name="bout 2 5 2 3 2 3 3" xfId="5638"/>
    <cellStyle name="bout 2 5 2 3 2 3 4" xfId="5639"/>
    <cellStyle name="bout 2 5 2 3 2 4" xfId="5640"/>
    <cellStyle name="bout 2 5 2 4" xfId="5641"/>
    <cellStyle name="bout 2 5 2 4 2" xfId="5642"/>
    <cellStyle name="bout 2 5 2 4 3" xfId="5643"/>
    <cellStyle name="bout 2 5 2 4 4" xfId="5644"/>
    <cellStyle name="bout 2 5 2 5" xfId="5645"/>
    <cellStyle name="bout 2 5 2 5 2" xfId="5646"/>
    <cellStyle name="bout 2 5 2 5 3" xfId="5647"/>
    <cellStyle name="bout 2 5 2 5 4" xfId="5648"/>
    <cellStyle name="bout 2 5 3" xfId="5649"/>
    <cellStyle name="bout 2 5 3 2" xfId="5650"/>
    <cellStyle name="bout 2 5 3 2 2" xfId="5651"/>
    <cellStyle name="bout 2 5 3 2 2 2" xfId="5652"/>
    <cellStyle name="bout 2 5 3 2 2 2 2" xfId="5653"/>
    <cellStyle name="bout 2 5 3 2 2 2 3" xfId="5654"/>
    <cellStyle name="bout 2 5 3 2 2 2 4" xfId="5655"/>
    <cellStyle name="bout 2 5 3 2 2 3" xfId="5656"/>
    <cellStyle name="bout 2 5 3 2 2 3 2" xfId="5657"/>
    <cellStyle name="bout 2 5 3 2 2 3 3" xfId="5658"/>
    <cellStyle name="bout 2 5 3 2 2 3 4" xfId="5659"/>
    <cellStyle name="bout 2 5 3 2 2 4" xfId="5660"/>
    <cellStyle name="bout 2 5 3 3" xfId="5661"/>
    <cellStyle name="bout 2 5 3 3 2" xfId="5662"/>
    <cellStyle name="bout 2 5 3 3 3" xfId="5663"/>
    <cellStyle name="bout 2 5 3 3 4" xfId="5664"/>
    <cellStyle name="bout 2 5 3 4" xfId="5665"/>
    <cellStyle name="bout 2 5 3 4 2" xfId="5666"/>
    <cellStyle name="bout 2 5 3 4 3" xfId="5667"/>
    <cellStyle name="bout 2 5 3 4 4" xfId="5668"/>
    <cellStyle name="bout 2 5 4" xfId="5669"/>
    <cellStyle name="bout 2 5 4 2" xfId="5670"/>
    <cellStyle name="bout 2 5 4 2 2" xfId="5671"/>
    <cellStyle name="bout 2 5 4 2 2 2" xfId="5672"/>
    <cellStyle name="bout 2 5 4 2 2 3" xfId="5673"/>
    <cellStyle name="bout 2 5 4 2 2 4" xfId="5674"/>
    <cellStyle name="bout 2 5 4 2 3" xfId="5675"/>
    <cellStyle name="bout 2 5 4 2 3 2" xfId="5676"/>
    <cellStyle name="bout 2 5 4 2 3 3" xfId="5677"/>
    <cellStyle name="bout 2 5 4 2 3 4" xfId="5678"/>
    <cellStyle name="bout 2 5 4 2 4" xfId="5679"/>
    <cellStyle name="bout 2 5 5" xfId="5680"/>
    <cellStyle name="bout 2 5 5 2" xfId="5681"/>
    <cellStyle name="bout 2 5 5 3" xfId="5682"/>
    <cellStyle name="bout 2 5 5 4" xfId="5683"/>
    <cellStyle name="bout 2 5 6" xfId="5684"/>
    <cellStyle name="bout 2 5 6 2" xfId="5685"/>
    <cellStyle name="bout 2 5 6 3" xfId="5686"/>
    <cellStyle name="bout 2 5 6 4" xfId="5687"/>
    <cellStyle name="bout 2 6" xfId="5688"/>
    <cellStyle name="bout 2 6 2" xfId="5689"/>
    <cellStyle name="bout 2 6 2 2" xfId="5690"/>
    <cellStyle name="bout 2 6 2 2 2" xfId="5691"/>
    <cellStyle name="bout 2 6 2 2 2 2" xfId="5692"/>
    <cellStyle name="bout 2 6 2 2 2 2 2" xfId="5693"/>
    <cellStyle name="bout 2 6 2 2 2 2 3" xfId="5694"/>
    <cellStyle name="bout 2 6 2 2 2 2 4" xfId="5695"/>
    <cellStyle name="bout 2 6 2 2 2 3" xfId="5696"/>
    <cellStyle name="bout 2 6 2 2 2 3 2" xfId="5697"/>
    <cellStyle name="bout 2 6 2 2 2 3 3" xfId="5698"/>
    <cellStyle name="bout 2 6 2 2 2 3 4" xfId="5699"/>
    <cellStyle name="bout 2 6 2 2 2 4" xfId="5700"/>
    <cellStyle name="bout 2 6 2 3" xfId="5701"/>
    <cellStyle name="bout 2 6 2 3 2" xfId="5702"/>
    <cellStyle name="bout 2 6 2 3 3" xfId="5703"/>
    <cellStyle name="bout 2 6 2 3 4" xfId="5704"/>
    <cellStyle name="bout 2 6 2 4" xfId="5705"/>
    <cellStyle name="bout 2 6 2 4 2" xfId="5706"/>
    <cellStyle name="bout 2 6 2 4 3" xfId="5707"/>
    <cellStyle name="bout 2 6 2 4 4" xfId="5708"/>
    <cellStyle name="bout 2 6 3" xfId="5709"/>
    <cellStyle name="bout 2 6 3 2" xfId="5710"/>
    <cellStyle name="bout 2 6 3 2 2" xfId="5711"/>
    <cellStyle name="bout 2 6 3 2 2 2" xfId="5712"/>
    <cellStyle name="bout 2 6 3 2 2 3" xfId="5713"/>
    <cellStyle name="bout 2 6 3 2 2 4" xfId="5714"/>
    <cellStyle name="bout 2 6 3 2 3" xfId="5715"/>
    <cellStyle name="bout 2 6 3 2 3 2" xfId="5716"/>
    <cellStyle name="bout 2 6 3 2 3 3" xfId="5717"/>
    <cellStyle name="bout 2 6 3 2 3 4" xfId="5718"/>
    <cellStyle name="bout 2 6 3 2 4" xfId="5719"/>
    <cellStyle name="bout 2 6 4" xfId="5720"/>
    <cellStyle name="bout 2 6 4 2" xfId="5721"/>
    <cellStyle name="bout 2 6 4 3" xfId="5722"/>
    <cellStyle name="bout 2 6 4 4" xfId="5723"/>
    <cellStyle name="bout 2 6 5" xfId="5724"/>
    <cellStyle name="bout 2 6 5 2" xfId="5725"/>
    <cellStyle name="bout 2 6 5 3" xfId="5726"/>
    <cellStyle name="bout 2 6 5 4" xfId="5727"/>
    <cellStyle name="bout 2 7" xfId="5728"/>
    <cellStyle name="bout 2 7 2" xfId="5729"/>
    <cellStyle name="bout 2 7 2 2" xfId="5730"/>
    <cellStyle name="bout 2 7 2 2 2" xfId="5731"/>
    <cellStyle name="bout 2 7 2 2 2 2" xfId="5732"/>
    <cellStyle name="bout 2 7 2 2 2 3" xfId="5733"/>
    <cellStyle name="bout 2 7 2 2 2 4" xfId="5734"/>
    <cellStyle name="bout 2 7 2 2 3" xfId="5735"/>
    <cellStyle name="bout 2 7 2 2 3 2" xfId="5736"/>
    <cellStyle name="bout 2 7 2 2 3 3" xfId="5737"/>
    <cellStyle name="bout 2 7 2 2 3 4" xfId="5738"/>
    <cellStyle name="bout 2 7 2 2 4" xfId="5739"/>
    <cellStyle name="bout 2 7 3" xfId="5740"/>
    <cellStyle name="bout 2 7 3 2" xfId="5741"/>
    <cellStyle name="bout 2 7 3 3" xfId="5742"/>
    <cellStyle name="bout 2 7 3 4" xfId="5743"/>
    <cellStyle name="bout 2 7 4" xfId="5744"/>
    <cellStyle name="bout 2 7 4 2" xfId="5745"/>
    <cellStyle name="bout 2 7 4 3" xfId="5746"/>
    <cellStyle name="bout 2 7 4 4" xfId="5747"/>
    <cellStyle name="bout 2 8" xfId="5748"/>
    <cellStyle name="bout 3" xfId="5749"/>
    <cellStyle name="bout 3 2" xfId="5750"/>
    <cellStyle name="bout 3 2 2" xfId="5751"/>
    <cellStyle name="bout 3 2 2 2" xfId="5752"/>
    <cellStyle name="bout 3 2 2 2 2" xfId="5753"/>
    <cellStyle name="bout 3 2 2 2 2 2" xfId="5754"/>
    <cellStyle name="bout 3 2 2 2 2 2 2" xfId="5755"/>
    <cellStyle name="bout 3 2 2 2 2 2 2 2" xfId="5756"/>
    <cellStyle name="bout 3 2 2 2 2 2 2 3" xfId="5757"/>
    <cellStyle name="bout 3 2 2 2 2 2 2 4" xfId="5758"/>
    <cellStyle name="bout 3 2 2 2 2 2 3" xfId="5759"/>
    <cellStyle name="bout 3 2 2 2 2 2 3 2" xfId="5760"/>
    <cellStyle name="bout 3 2 2 2 2 2 3 3" xfId="5761"/>
    <cellStyle name="bout 3 2 2 2 2 2 3 4" xfId="5762"/>
    <cellStyle name="bout 3 2 2 2 2 2 4" xfId="5763"/>
    <cellStyle name="bout 3 2 2 2 3" xfId="5764"/>
    <cellStyle name="bout 3 2 2 2 3 2" xfId="5765"/>
    <cellStyle name="bout 3 2 2 2 3 3" xfId="5766"/>
    <cellStyle name="bout 3 2 2 2 3 4" xfId="5767"/>
    <cellStyle name="bout 3 2 2 2 4" xfId="5768"/>
    <cellStyle name="bout 3 2 2 2 4 2" xfId="5769"/>
    <cellStyle name="bout 3 2 2 2 4 3" xfId="5770"/>
    <cellStyle name="bout 3 2 2 2 4 4" xfId="5771"/>
    <cellStyle name="bout 3 2 2 3" xfId="5772"/>
    <cellStyle name="bout 3 2 2 3 2" xfId="5773"/>
    <cellStyle name="bout 3 2 2 3 2 2" xfId="5774"/>
    <cellStyle name="bout 3 2 2 3 2 2 2" xfId="5775"/>
    <cellStyle name="bout 3 2 2 3 2 2 3" xfId="5776"/>
    <cellStyle name="bout 3 2 2 3 2 2 4" xfId="5777"/>
    <cellStyle name="bout 3 2 2 3 2 3" xfId="5778"/>
    <cellStyle name="bout 3 2 2 3 2 3 2" xfId="5779"/>
    <cellStyle name="bout 3 2 2 3 2 3 3" xfId="5780"/>
    <cellStyle name="bout 3 2 2 3 2 3 4" xfId="5781"/>
    <cellStyle name="bout 3 2 2 3 2 4" xfId="5782"/>
    <cellStyle name="bout 3 2 2 4" xfId="5783"/>
    <cellStyle name="bout 3 2 2 4 2" xfId="5784"/>
    <cellStyle name="bout 3 2 2 4 3" xfId="5785"/>
    <cellStyle name="bout 3 2 2 4 4" xfId="5786"/>
    <cellStyle name="bout 3 2 2 5" xfId="5787"/>
    <cellStyle name="bout 3 2 2 5 2" xfId="5788"/>
    <cellStyle name="bout 3 2 2 5 3" xfId="5789"/>
    <cellStyle name="bout 3 2 2 5 4" xfId="5790"/>
    <cellStyle name="bout 3 2 3" xfId="5791"/>
    <cellStyle name="bout 3 2 3 2" xfId="5792"/>
    <cellStyle name="bout 3 2 3 2 2" xfId="5793"/>
    <cellStyle name="bout 3 2 3 2 2 2" xfId="5794"/>
    <cellStyle name="bout 3 2 3 2 2 2 2" xfId="5795"/>
    <cellStyle name="bout 3 2 3 2 2 2 3" xfId="5796"/>
    <cellStyle name="bout 3 2 3 2 2 2 4" xfId="5797"/>
    <cellStyle name="bout 3 2 3 2 2 3" xfId="5798"/>
    <cellStyle name="bout 3 2 3 2 2 3 2" xfId="5799"/>
    <cellStyle name="bout 3 2 3 2 2 3 3" xfId="5800"/>
    <cellStyle name="bout 3 2 3 2 2 3 4" xfId="5801"/>
    <cellStyle name="bout 3 2 3 2 2 4" xfId="5802"/>
    <cellStyle name="bout 3 2 3 3" xfId="5803"/>
    <cellStyle name="bout 3 2 3 3 2" xfId="5804"/>
    <cellStyle name="bout 3 2 3 3 3" xfId="5805"/>
    <cellStyle name="bout 3 2 3 3 4" xfId="5806"/>
    <cellStyle name="bout 3 2 3 4" xfId="5807"/>
    <cellStyle name="bout 3 2 3 4 2" xfId="5808"/>
    <cellStyle name="bout 3 2 3 4 3" xfId="5809"/>
    <cellStyle name="bout 3 2 3 4 4" xfId="5810"/>
    <cellStyle name="bout 3 2 4" xfId="5811"/>
    <cellStyle name="bout 3 2 4 2" xfId="5812"/>
    <cellStyle name="bout 3 2 4 2 2" xfId="5813"/>
    <cellStyle name="bout 3 2 4 2 2 2" xfId="5814"/>
    <cellStyle name="bout 3 2 4 2 2 3" xfId="5815"/>
    <cellStyle name="bout 3 2 4 2 2 4" xfId="5816"/>
    <cellStyle name="bout 3 2 4 2 3" xfId="5817"/>
    <cellStyle name="bout 3 2 4 2 3 2" xfId="5818"/>
    <cellStyle name="bout 3 2 4 2 3 3" xfId="5819"/>
    <cellStyle name="bout 3 2 4 2 3 4" xfId="5820"/>
    <cellStyle name="bout 3 2 4 2 4" xfId="5821"/>
    <cellStyle name="bout 3 2 5" xfId="5822"/>
    <cellStyle name="bout 3 2 5 2" xfId="5823"/>
    <cellStyle name="bout 3 2 5 3" xfId="5824"/>
    <cellStyle name="bout 3 2 5 4" xfId="5825"/>
    <cellStyle name="bout 3 2 6" xfId="5826"/>
    <cellStyle name="bout 3 2 6 2" xfId="5827"/>
    <cellStyle name="bout 3 2 6 3" xfId="5828"/>
    <cellStyle name="bout 3 2 6 4" xfId="5829"/>
    <cellStyle name="bout 3 3" xfId="5830"/>
    <cellStyle name="bout 3 3 2" xfId="5831"/>
    <cellStyle name="bout 3 3 2 2" xfId="5832"/>
    <cellStyle name="bout 3 3 2 2 2" xfId="5833"/>
    <cellStyle name="bout 3 3 2 2 2 2" xfId="5834"/>
    <cellStyle name="bout 3 3 2 2 2 2 2" xfId="5835"/>
    <cellStyle name="bout 3 3 2 2 2 2 2 2" xfId="5836"/>
    <cellStyle name="bout 3 3 2 2 2 2 2 3" xfId="5837"/>
    <cellStyle name="bout 3 3 2 2 2 2 2 4" xfId="5838"/>
    <cellStyle name="bout 3 3 2 2 2 2 3" xfId="5839"/>
    <cellStyle name="bout 3 3 2 2 2 2 3 2" xfId="5840"/>
    <cellStyle name="bout 3 3 2 2 2 2 3 3" xfId="5841"/>
    <cellStyle name="bout 3 3 2 2 2 2 3 4" xfId="5842"/>
    <cellStyle name="bout 3 3 2 2 2 2 4" xfId="5843"/>
    <cellStyle name="bout 3 3 2 2 3" xfId="5844"/>
    <cellStyle name="bout 3 3 2 2 3 2" xfId="5845"/>
    <cellStyle name="bout 3 3 2 2 3 3" xfId="5846"/>
    <cellStyle name="bout 3 3 2 2 3 4" xfId="5847"/>
    <cellStyle name="bout 3 3 2 2 4" xfId="5848"/>
    <cellStyle name="bout 3 3 2 2 4 2" xfId="5849"/>
    <cellStyle name="bout 3 3 2 2 4 3" xfId="5850"/>
    <cellStyle name="bout 3 3 2 2 4 4" xfId="5851"/>
    <cellStyle name="bout 3 3 2 3" xfId="5852"/>
    <cellStyle name="bout 3 3 2 3 2" xfId="5853"/>
    <cellStyle name="bout 3 3 2 3 2 2" xfId="5854"/>
    <cellStyle name="bout 3 3 2 3 2 2 2" xfId="5855"/>
    <cellStyle name="bout 3 3 2 3 2 2 3" xfId="5856"/>
    <cellStyle name="bout 3 3 2 3 2 2 4" xfId="5857"/>
    <cellStyle name="bout 3 3 2 3 2 3" xfId="5858"/>
    <cellStyle name="bout 3 3 2 3 2 3 2" xfId="5859"/>
    <cellStyle name="bout 3 3 2 3 2 3 3" xfId="5860"/>
    <cellStyle name="bout 3 3 2 3 2 3 4" xfId="5861"/>
    <cellStyle name="bout 3 3 2 3 2 4" xfId="5862"/>
    <cellStyle name="bout 3 3 2 4" xfId="5863"/>
    <cellStyle name="bout 3 3 2 4 2" xfId="5864"/>
    <cellStyle name="bout 3 3 2 4 3" xfId="5865"/>
    <cellStyle name="bout 3 3 2 4 4" xfId="5866"/>
    <cellStyle name="bout 3 3 2 5" xfId="5867"/>
    <cellStyle name="bout 3 3 2 5 2" xfId="5868"/>
    <cellStyle name="bout 3 3 2 5 3" xfId="5869"/>
    <cellStyle name="bout 3 3 2 5 4" xfId="5870"/>
    <cellStyle name="bout 3 3 3" xfId="5871"/>
    <cellStyle name="bout 3 3 3 2" xfId="5872"/>
    <cellStyle name="bout 3 3 3 2 2" xfId="5873"/>
    <cellStyle name="bout 3 3 3 2 2 2" xfId="5874"/>
    <cellStyle name="bout 3 3 3 2 2 2 2" xfId="5875"/>
    <cellStyle name="bout 3 3 3 2 2 2 3" xfId="5876"/>
    <cellStyle name="bout 3 3 3 2 2 2 4" xfId="5877"/>
    <cellStyle name="bout 3 3 3 2 2 3" xfId="5878"/>
    <cellStyle name="bout 3 3 3 2 2 3 2" xfId="5879"/>
    <cellStyle name="bout 3 3 3 2 2 3 3" xfId="5880"/>
    <cellStyle name="bout 3 3 3 2 2 3 4" xfId="5881"/>
    <cellStyle name="bout 3 3 3 2 2 4" xfId="5882"/>
    <cellStyle name="bout 3 3 3 3" xfId="5883"/>
    <cellStyle name="bout 3 3 3 3 2" xfId="5884"/>
    <cellStyle name="bout 3 3 3 3 3" xfId="5885"/>
    <cellStyle name="bout 3 3 3 3 4" xfId="5886"/>
    <cellStyle name="bout 3 3 3 4" xfId="5887"/>
    <cellStyle name="bout 3 3 3 4 2" xfId="5888"/>
    <cellStyle name="bout 3 3 3 4 3" xfId="5889"/>
    <cellStyle name="bout 3 3 3 4 4" xfId="5890"/>
    <cellStyle name="bout 3 3 4" xfId="5891"/>
    <cellStyle name="bout 3 3 4 2" xfId="5892"/>
    <cellStyle name="bout 3 3 4 2 2" xfId="5893"/>
    <cellStyle name="bout 3 3 4 2 2 2" xfId="5894"/>
    <cellStyle name="bout 3 3 4 2 2 3" xfId="5895"/>
    <cellStyle name="bout 3 3 4 2 2 4" xfId="5896"/>
    <cellStyle name="bout 3 3 4 2 3" xfId="5897"/>
    <cellStyle name="bout 3 3 4 2 3 2" xfId="5898"/>
    <cellStyle name="bout 3 3 4 2 3 3" xfId="5899"/>
    <cellStyle name="bout 3 3 4 2 3 4" xfId="5900"/>
    <cellStyle name="bout 3 3 4 2 4" xfId="5901"/>
    <cellStyle name="bout 3 3 5" xfId="5902"/>
    <cellStyle name="bout 3 3 5 2" xfId="5903"/>
    <cellStyle name="bout 3 3 5 3" xfId="5904"/>
    <cellStyle name="bout 3 3 5 4" xfId="5905"/>
    <cellStyle name="bout 3 3 6" xfId="5906"/>
    <cellStyle name="bout 3 3 6 2" xfId="5907"/>
    <cellStyle name="bout 3 3 6 3" xfId="5908"/>
    <cellStyle name="bout 3 3 6 4" xfId="5909"/>
    <cellStyle name="bout 3 4" xfId="5910"/>
    <cellStyle name="bout 3 4 2" xfId="5911"/>
    <cellStyle name="bout 3 4 2 2" xfId="5912"/>
    <cellStyle name="bout 3 4 2 2 2" xfId="5913"/>
    <cellStyle name="bout 3 4 2 2 2 2" xfId="5914"/>
    <cellStyle name="bout 3 4 2 2 2 2 2" xfId="5915"/>
    <cellStyle name="bout 3 4 2 2 2 2 3" xfId="5916"/>
    <cellStyle name="bout 3 4 2 2 2 2 4" xfId="5917"/>
    <cellStyle name="bout 3 4 2 2 2 3" xfId="5918"/>
    <cellStyle name="bout 3 4 2 2 2 3 2" xfId="5919"/>
    <cellStyle name="bout 3 4 2 2 2 3 3" xfId="5920"/>
    <cellStyle name="bout 3 4 2 2 2 3 4" xfId="5921"/>
    <cellStyle name="bout 3 4 2 2 2 4" xfId="5922"/>
    <cellStyle name="bout 3 4 2 3" xfId="5923"/>
    <cellStyle name="bout 3 4 2 3 2" xfId="5924"/>
    <cellStyle name="bout 3 4 2 3 3" xfId="5925"/>
    <cellStyle name="bout 3 4 2 3 4" xfId="5926"/>
    <cellStyle name="bout 3 4 2 4" xfId="5927"/>
    <cellStyle name="bout 3 4 2 4 2" xfId="5928"/>
    <cellStyle name="bout 3 4 2 4 3" xfId="5929"/>
    <cellStyle name="bout 3 4 2 4 4" xfId="5930"/>
    <cellStyle name="bout 3 4 3" xfId="5931"/>
    <cellStyle name="bout 3 4 3 2" xfId="5932"/>
    <cellStyle name="bout 3 4 3 2 2" xfId="5933"/>
    <cellStyle name="bout 3 4 3 2 2 2" xfId="5934"/>
    <cellStyle name="bout 3 4 3 2 2 3" xfId="5935"/>
    <cellStyle name="bout 3 4 3 2 2 4" xfId="5936"/>
    <cellStyle name="bout 3 4 3 2 3" xfId="5937"/>
    <cellStyle name="bout 3 4 3 2 3 2" xfId="5938"/>
    <cellStyle name="bout 3 4 3 2 3 3" xfId="5939"/>
    <cellStyle name="bout 3 4 3 2 3 4" xfId="5940"/>
    <cellStyle name="bout 3 4 3 2 4" xfId="5941"/>
    <cellStyle name="bout 3 4 4" xfId="5942"/>
    <cellStyle name="bout 3 4 4 2" xfId="5943"/>
    <cellStyle name="bout 3 4 4 3" xfId="5944"/>
    <cellStyle name="bout 3 4 4 4" xfId="5945"/>
    <cellStyle name="bout 3 4 5" xfId="5946"/>
    <cellStyle name="bout 3 4 5 2" xfId="5947"/>
    <cellStyle name="bout 3 4 5 3" xfId="5948"/>
    <cellStyle name="bout 3 4 5 4" xfId="5949"/>
    <cellStyle name="bout 3 5" xfId="5950"/>
    <cellStyle name="bout 3 5 2" xfId="5951"/>
    <cellStyle name="bout 3 5 2 2" xfId="5952"/>
    <cellStyle name="bout 3 5 2 2 2" xfId="5953"/>
    <cellStyle name="bout 3 5 2 2 2 2" xfId="5954"/>
    <cellStyle name="bout 3 5 2 2 2 3" xfId="5955"/>
    <cellStyle name="bout 3 5 2 2 2 4" xfId="5956"/>
    <cellStyle name="bout 3 5 2 2 3" xfId="5957"/>
    <cellStyle name="bout 3 5 2 2 3 2" xfId="5958"/>
    <cellStyle name="bout 3 5 2 2 3 3" xfId="5959"/>
    <cellStyle name="bout 3 5 2 2 3 4" xfId="5960"/>
    <cellStyle name="bout 3 5 2 2 4" xfId="5961"/>
    <cellStyle name="bout 3 5 3" xfId="5962"/>
    <cellStyle name="bout 3 5 3 2" xfId="5963"/>
    <cellStyle name="bout 3 5 3 3" xfId="5964"/>
    <cellStyle name="bout 3 5 3 4" xfId="5965"/>
    <cellStyle name="bout 3 5 4" xfId="5966"/>
    <cellStyle name="bout 3 5 4 2" xfId="5967"/>
    <cellStyle name="bout 3 5 4 3" xfId="5968"/>
    <cellStyle name="bout 3 5 4 4" xfId="5969"/>
    <cellStyle name="bout 3 6" xfId="5970"/>
    <cellStyle name="bout 4" xfId="5971"/>
    <cellStyle name="bout 4 2" xfId="5972"/>
    <cellStyle name="bout 4 2 2" xfId="5973"/>
    <cellStyle name="bout 4 2 2 2" xfId="5974"/>
    <cellStyle name="bout 4 2 2 2 2" xfId="5975"/>
    <cellStyle name="bout 4 2 2 2 2 2" xfId="5976"/>
    <cellStyle name="bout 4 2 2 2 2 2 2" xfId="5977"/>
    <cellStyle name="bout 4 2 2 2 2 2 2 2" xfId="5978"/>
    <cellStyle name="bout 4 2 2 2 2 2 2 3" xfId="5979"/>
    <cellStyle name="bout 4 2 2 2 2 2 2 4" xfId="5980"/>
    <cellStyle name="bout 4 2 2 2 2 2 3" xfId="5981"/>
    <cellStyle name="bout 4 2 2 2 2 2 3 2" xfId="5982"/>
    <cellStyle name="bout 4 2 2 2 2 2 3 3" xfId="5983"/>
    <cellStyle name="bout 4 2 2 2 2 2 3 4" xfId="5984"/>
    <cellStyle name="bout 4 2 2 2 2 2 4" xfId="5985"/>
    <cellStyle name="bout 4 2 2 2 3" xfId="5986"/>
    <cellStyle name="bout 4 2 2 2 3 2" xfId="5987"/>
    <cellStyle name="bout 4 2 2 2 3 3" xfId="5988"/>
    <cellStyle name="bout 4 2 2 2 3 4" xfId="5989"/>
    <cellStyle name="bout 4 2 2 2 4" xfId="5990"/>
    <cellStyle name="bout 4 2 2 2 4 2" xfId="5991"/>
    <cellStyle name="bout 4 2 2 2 4 3" xfId="5992"/>
    <cellStyle name="bout 4 2 2 2 4 4" xfId="5993"/>
    <cellStyle name="bout 4 2 2 3" xfId="5994"/>
    <cellStyle name="bout 4 2 2 3 2" xfId="5995"/>
    <cellStyle name="bout 4 2 2 3 2 2" xfId="5996"/>
    <cellStyle name="bout 4 2 2 3 2 2 2" xfId="5997"/>
    <cellStyle name="bout 4 2 2 3 2 2 3" xfId="5998"/>
    <cellStyle name="bout 4 2 2 3 2 2 4" xfId="5999"/>
    <cellStyle name="bout 4 2 2 3 2 3" xfId="6000"/>
    <cellStyle name="bout 4 2 2 3 2 3 2" xfId="6001"/>
    <cellStyle name="bout 4 2 2 3 2 3 3" xfId="6002"/>
    <cellStyle name="bout 4 2 2 3 2 3 4" xfId="6003"/>
    <cellStyle name="bout 4 2 2 3 2 4" xfId="6004"/>
    <cellStyle name="bout 4 2 2 4" xfId="6005"/>
    <cellStyle name="bout 4 2 2 4 2" xfId="6006"/>
    <cellStyle name="bout 4 2 2 4 3" xfId="6007"/>
    <cellStyle name="bout 4 2 2 4 4" xfId="6008"/>
    <cellStyle name="bout 4 2 2 5" xfId="6009"/>
    <cellStyle name="bout 4 2 2 5 2" xfId="6010"/>
    <cellStyle name="bout 4 2 2 5 3" xfId="6011"/>
    <cellStyle name="bout 4 2 2 5 4" xfId="6012"/>
    <cellStyle name="bout 4 2 3" xfId="6013"/>
    <cellStyle name="bout 4 2 3 2" xfId="6014"/>
    <cellStyle name="bout 4 2 3 2 2" xfId="6015"/>
    <cellStyle name="bout 4 2 3 2 2 2" xfId="6016"/>
    <cellStyle name="bout 4 2 3 2 2 2 2" xfId="6017"/>
    <cellStyle name="bout 4 2 3 2 2 2 3" xfId="6018"/>
    <cellStyle name="bout 4 2 3 2 2 2 4" xfId="6019"/>
    <cellStyle name="bout 4 2 3 2 2 3" xfId="6020"/>
    <cellStyle name="bout 4 2 3 2 2 3 2" xfId="6021"/>
    <cellStyle name="bout 4 2 3 2 2 3 3" xfId="6022"/>
    <cellStyle name="bout 4 2 3 2 2 3 4" xfId="6023"/>
    <cellStyle name="bout 4 2 3 2 2 4" xfId="6024"/>
    <cellStyle name="bout 4 2 3 3" xfId="6025"/>
    <cellStyle name="bout 4 2 3 3 2" xfId="6026"/>
    <cellStyle name="bout 4 2 3 3 3" xfId="6027"/>
    <cellStyle name="bout 4 2 3 3 4" xfId="6028"/>
    <cellStyle name="bout 4 2 3 4" xfId="6029"/>
    <cellStyle name="bout 4 2 3 4 2" xfId="6030"/>
    <cellStyle name="bout 4 2 3 4 3" xfId="6031"/>
    <cellStyle name="bout 4 2 3 4 4" xfId="6032"/>
    <cellStyle name="bout 4 2 4" xfId="6033"/>
    <cellStyle name="bout 4 2 4 2" xfId="6034"/>
    <cellStyle name="bout 4 2 4 2 2" xfId="6035"/>
    <cellStyle name="bout 4 2 4 2 2 2" xfId="6036"/>
    <cellStyle name="bout 4 2 4 2 2 3" xfId="6037"/>
    <cellStyle name="bout 4 2 4 2 2 4" xfId="6038"/>
    <cellStyle name="bout 4 2 4 2 3" xfId="6039"/>
    <cellStyle name="bout 4 2 4 2 3 2" xfId="6040"/>
    <cellStyle name="bout 4 2 4 2 3 3" xfId="6041"/>
    <cellStyle name="bout 4 2 4 2 3 4" xfId="6042"/>
    <cellStyle name="bout 4 2 4 2 4" xfId="6043"/>
    <cellStyle name="bout 4 2 5" xfId="6044"/>
    <cellStyle name="bout 4 2 5 2" xfId="6045"/>
    <cellStyle name="bout 4 2 5 3" xfId="6046"/>
    <cellStyle name="bout 4 2 5 4" xfId="6047"/>
    <cellStyle name="bout 4 2 6" xfId="6048"/>
    <cellStyle name="bout 4 2 6 2" xfId="6049"/>
    <cellStyle name="bout 4 2 6 3" xfId="6050"/>
    <cellStyle name="bout 4 2 6 4" xfId="6051"/>
    <cellStyle name="bout 4 3" xfId="6052"/>
    <cellStyle name="bout 4 3 2" xfId="6053"/>
    <cellStyle name="bout 4 3 2 2" xfId="6054"/>
    <cellStyle name="bout 4 3 2 2 2" xfId="6055"/>
    <cellStyle name="bout 4 3 2 2 2 2" xfId="6056"/>
    <cellStyle name="bout 4 3 2 2 2 2 2" xfId="6057"/>
    <cellStyle name="bout 4 3 2 2 2 2 2 2" xfId="6058"/>
    <cellStyle name="bout 4 3 2 2 2 2 2 3" xfId="6059"/>
    <cellStyle name="bout 4 3 2 2 2 2 2 4" xfId="6060"/>
    <cellStyle name="bout 4 3 2 2 2 2 3" xfId="6061"/>
    <cellStyle name="bout 4 3 2 2 2 2 3 2" xfId="6062"/>
    <cellStyle name="bout 4 3 2 2 2 2 3 3" xfId="6063"/>
    <cellStyle name="bout 4 3 2 2 2 2 3 4" xfId="6064"/>
    <cellStyle name="bout 4 3 2 2 2 2 4" xfId="6065"/>
    <cellStyle name="bout 4 3 2 2 3" xfId="6066"/>
    <cellStyle name="bout 4 3 2 2 3 2" xfId="6067"/>
    <cellStyle name="bout 4 3 2 2 3 3" xfId="6068"/>
    <cellStyle name="bout 4 3 2 2 3 4" xfId="6069"/>
    <cellStyle name="bout 4 3 2 2 4" xfId="6070"/>
    <cellStyle name="bout 4 3 2 2 4 2" xfId="6071"/>
    <cellStyle name="bout 4 3 2 2 4 3" xfId="6072"/>
    <cellStyle name="bout 4 3 2 2 4 4" xfId="6073"/>
    <cellStyle name="bout 4 3 2 3" xfId="6074"/>
    <cellStyle name="bout 4 3 2 3 2" xfId="6075"/>
    <cellStyle name="bout 4 3 2 3 2 2" xfId="6076"/>
    <cellStyle name="bout 4 3 2 3 2 2 2" xfId="6077"/>
    <cellStyle name="bout 4 3 2 3 2 2 3" xfId="6078"/>
    <cellStyle name="bout 4 3 2 3 2 2 4" xfId="6079"/>
    <cellStyle name="bout 4 3 2 3 2 3" xfId="6080"/>
    <cellStyle name="bout 4 3 2 3 2 3 2" xfId="6081"/>
    <cellStyle name="bout 4 3 2 3 2 3 3" xfId="6082"/>
    <cellStyle name="bout 4 3 2 3 2 3 4" xfId="6083"/>
    <cellStyle name="bout 4 3 2 3 2 4" xfId="6084"/>
    <cellStyle name="bout 4 3 2 4" xfId="6085"/>
    <cellStyle name="bout 4 3 2 4 2" xfId="6086"/>
    <cellStyle name="bout 4 3 2 4 3" xfId="6087"/>
    <cellStyle name="bout 4 3 2 4 4" xfId="6088"/>
    <cellStyle name="bout 4 3 2 5" xfId="6089"/>
    <cellStyle name="bout 4 3 2 5 2" xfId="6090"/>
    <cellStyle name="bout 4 3 2 5 3" xfId="6091"/>
    <cellStyle name="bout 4 3 2 5 4" xfId="6092"/>
    <cellStyle name="bout 4 3 3" xfId="6093"/>
    <cellStyle name="bout 4 3 3 2" xfId="6094"/>
    <cellStyle name="bout 4 3 3 2 2" xfId="6095"/>
    <cellStyle name="bout 4 3 3 2 2 2" xfId="6096"/>
    <cellStyle name="bout 4 3 3 2 2 2 2" xfId="6097"/>
    <cellStyle name="bout 4 3 3 2 2 2 3" xfId="6098"/>
    <cellStyle name="bout 4 3 3 2 2 2 4" xfId="6099"/>
    <cellStyle name="bout 4 3 3 2 2 3" xfId="6100"/>
    <cellStyle name="bout 4 3 3 2 2 3 2" xfId="6101"/>
    <cellStyle name="bout 4 3 3 2 2 3 3" xfId="6102"/>
    <cellStyle name="bout 4 3 3 2 2 3 4" xfId="6103"/>
    <cellStyle name="bout 4 3 3 2 2 4" xfId="6104"/>
    <cellStyle name="bout 4 3 3 3" xfId="6105"/>
    <cellStyle name="bout 4 3 3 3 2" xfId="6106"/>
    <cellStyle name="bout 4 3 3 3 3" xfId="6107"/>
    <cellStyle name="bout 4 3 3 3 4" xfId="6108"/>
    <cellStyle name="bout 4 3 3 4" xfId="6109"/>
    <cellStyle name="bout 4 3 3 4 2" xfId="6110"/>
    <cellStyle name="bout 4 3 3 4 3" xfId="6111"/>
    <cellStyle name="bout 4 3 3 4 4" xfId="6112"/>
    <cellStyle name="bout 4 3 4" xfId="6113"/>
    <cellStyle name="bout 4 3 4 2" xfId="6114"/>
    <cellStyle name="bout 4 3 4 2 2" xfId="6115"/>
    <cellStyle name="bout 4 3 4 2 2 2" xfId="6116"/>
    <cellStyle name="bout 4 3 4 2 2 3" xfId="6117"/>
    <cellStyle name="bout 4 3 4 2 2 4" xfId="6118"/>
    <cellStyle name="bout 4 3 4 2 3" xfId="6119"/>
    <cellStyle name="bout 4 3 4 2 3 2" xfId="6120"/>
    <cellStyle name="bout 4 3 4 2 3 3" xfId="6121"/>
    <cellStyle name="bout 4 3 4 2 3 4" xfId="6122"/>
    <cellStyle name="bout 4 3 4 2 4" xfId="6123"/>
    <cellStyle name="bout 4 3 5" xfId="6124"/>
    <cellStyle name="bout 4 3 5 2" xfId="6125"/>
    <cellStyle name="bout 4 3 5 3" xfId="6126"/>
    <cellStyle name="bout 4 3 5 4" xfId="6127"/>
    <cellStyle name="bout 4 3 6" xfId="6128"/>
    <cellStyle name="bout 4 3 6 2" xfId="6129"/>
    <cellStyle name="bout 4 3 6 3" xfId="6130"/>
    <cellStyle name="bout 4 3 6 4" xfId="6131"/>
    <cellStyle name="bout 4 4" xfId="6132"/>
    <cellStyle name="bout 4 4 2" xfId="6133"/>
    <cellStyle name="bout 4 4 2 2" xfId="6134"/>
    <cellStyle name="bout 4 4 2 2 2" xfId="6135"/>
    <cellStyle name="bout 4 4 2 2 2 2" xfId="6136"/>
    <cellStyle name="bout 4 4 2 2 2 2 2" xfId="6137"/>
    <cellStyle name="bout 4 4 2 2 2 2 3" xfId="6138"/>
    <cellStyle name="bout 4 4 2 2 2 2 4" xfId="6139"/>
    <cellStyle name="bout 4 4 2 2 2 3" xfId="6140"/>
    <cellStyle name="bout 4 4 2 2 2 3 2" xfId="6141"/>
    <cellStyle name="bout 4 4 2 2 2 3 3" xfId="6142"/>
    <cellStyle name="bout 4 4 2 2 2 3 4" xfId="6143"/>
    <cellStyle name="bout 4 4 2 2 2 4" xfId="6144"/>
    <cellStyle name="bout 4 4 2 3" xfId="6145"/>
    <cellStyle name="bout 4 4 2 3 2" xfId="6146"/>
    <cellStyle name="bout 4 4 2 3 3" xfId="6147"/>
    <cellStyle name="bout 4 4 2 3 4" xfId="6148"/>
    <cellStyle name="bout 4 4 2 4" xfId="6149"/>
    <cellStyle name="bout 4 4 2 4 2" xfId="6150"/>
    <cellStyle name="bout 4 4 2 4 3" xfId="6151"/>
    <cellStyle name="bout 4 4 2 4 4" xfId="6152"/>
    <cellStyle name="bout 4 4 3" xfId="6153"/>
    <cellStyle name="bout 4 4 3 2" xfId="6154"/>
    <cellStyle name="bout 4 4 3 2 2" xfId="6155"/>
    <cellStyle name="bout 4 4 3 2 2 2" xfId="6156"/>
    <cellStyle name="bout 4 4 3 2 2 3" xfId="6157"/>
    <cellStyle name="bout 4 4 3 2 2 4" xfId="6158"/>
    <cellStyle name="bout 4 4 3 2 3" xfId="6159"/>
    <cellStyle name="bout 4 4 3 2 3 2" xfId="6160"/>
    <cellStyle name="bout 4 4 3 2 3 3" xfId="6161"/>
    <cellStyle name="bout 4 4 3 2 3 4" xfId="6162"/>
    <cellStyle name="bout 4 4 3 2 4" xfId="6163"/>
    <cellStyle name="bout 4 4 4" xfId="6164"/>
    <cellStyle name="bout 4 4 4 2" xfId="6165"/>
    <cellStyle name="bout 4 4 4 3" xfId="6166"/>
    <cellStyle name="bout 4 4 4 4" xfId="6167"/>
    <cellStyle name="bout 4 4 5" xfId="6168"/>
    <cellStyle name="bout 4 4 5 2" xfId="6169"/>
    <cellStyle name="bout 4 4 5 3" xfId="6170"/>
    <cellStyle name="bout 4 4 5 4" xfId="6171"/>
    <cellStyle name="bout 4 5" xfId="6172"/>
    <cellStyle name="bout 4 5 2" xfId="6173"/>
    <cellStyle name="bout 4 5 2 2" xfId="6174"/>
    <cellStyle name="bout 4 5 2 2 2" xfId="6175"/>
    <cellStyle name="bout 4 5 2 2 2 2" xfId="6176"/>
    <cellStyle name="bout 4 5 2 2 2 3" xfId="6177"/>
    <cellStyle name="bout 4 5 2 2 2 4" xfId="6178"/>
    <cellStyle name="bout 4 5 2 2 3" xfId="6179"/>
    <cellStyle name="bout 4 5 2 2 3 2" xfId="6180"/>
    <cellStyle name="bout 4 5 2 2 3 3" xfId="6181"/>
    <cellStyle name="bout 4 5 2 2 3 4" xfId="6182"/>
    <cellStyle name="bout 4 5 2 2 4" xfId="6183"/>
    <cellStyle name="bout 4 5 3" xfId="6184"/>
    <cellStyle name="bout 4 5 3 2" xfId="6185"/>
    <cellStyle name="bout 4 5 3 3" xfId="6186"/>
    <cellStyle name="bout 4 5 3 4" xfId="6187"/>
    <cellStyle name="bout 4 5 4" xfId="6188"/>
    <cellStyle name="bout 4 5 4 2" xfId="6189"/>
    <cellStyle name="bout 4 5 4 3" xfId="6190"/>
    <cellStyle name="bout 4 5 4 4" xfId="6191"/>
    <cellStyle name="bout 5" xfId="6192"/>
    <cellStyle name="bout 5 2" xfId="6193"/>
    <cellStyle name="bout 5 2 2" xfId="6194"/>
    <cellStyle name="bout 5 2 2 2" xfId="6195"/>
    <cellStyle name="bout 5 2 2 2 2" xfId="6196"/>
    <cellStyle name="bout 5 2 2 2 2 2" xfId="6197"/>
    <cellStyle name="bout 5 2 2 2 2 2 2" xfId="6198"/>
    <cellStyle name="bout 5 2 2 2 2 2 3" xfId="6199"/>
    <cellStyle name="bout 5 2 2 2 2 2 4" xfId="6200"/>
    <cellStyle name="bout 5 2 2 2 2 3" xfId="6201"/>
    <cellStyle name="bout 5 2 2 2 2 3 2" xfId="6202"/>
    <cellStyle name="bout 5 2 2 2 2 3 3" xfId="6203"/>
    <cellStyle name="bout 5 2 2 2 2 3 4" xfId="6204"/>
    <cellStyle name="bout 5 2 2 2 2 4" xfId="6205"/>
    <cellStyle name="bout 5 2 2 3" xfId="6206"/>
    <cellStyle name="bout 5 2 2 3 2" xfId="6207"/>
    <cellStyle name="bout 5 2 2 3 3" xfId="6208"/>
    <cellStyle name="bout 5 2 2 3 4" xfId="6209"/>
    <cellStyle name="bout 5 2 2 4" xfId="6210"/>
    <cellStyle name="bout 5 2 2 4 2" xfId="6211"/>
    <cellStyle name="bout 5 2 2 4 3" xfId="6212"/>
    <cellStyle name="bout 5 2 2 4 4" xfId="6213"/>
    <cellStyle name="bout 5 2 3" xfId="6214"/>
    <cellStyle name="bout 5 2 3 2" xfId="6215"/>
    <cellStyle name="bout 5 2 3 2 2" xfId="6216"/>
    <cellStyle name="bout 5 2 3 2 2 2" xfId="6217"/>
    <cellStyle name="bout 5 2 3 2 2 3" xfId="6218"/>
    <cellStyle name="bout 5 2 3 2 2 4" xfId="6219"/>
    <cellStyle name="bout 5 2 3 2 3" xfId="6220"/>
    <cellStyle name="bout 5 2 3 2 3 2" xfId="6221"/>
    <cellStyle name="bout 5 2 3 2 3 3" xfId="6222"/>
    <cellStyle name="bout 5 2 3 2 3 4" xfId="6223"/>
    <cellStyle name="bout 5 2 3 2 4" xfId="6224"/>
    <cellStyle name="bout 5 2 4" xfId="6225"/>
    <cellStyle name="bout 5 2 4 2" xfId="6226"/>
    <cellStyle name="bout 5 2 4 3" xfId="6227"/>
    <cellStyle name="bout 5 2 4 4" xfId="6228"/>
    <cellStyle name="bout 5 2 5" xfId="6229"/>
    <cellStyle name="bout 5 2 5 2" xfId="6230"/>
    <cellStyle name="bout 5 2 5 3" xfId="6231"/>
    <cellStyle name="bout 5 2 5 4" xfId="6232"/>
    <cellStyle name="bout 5 3" xfId="6233"/>
    <cellStyle name="bout 5 3 2" xfId="6234"/>
    <cellStyle name="bout 5 3 2 2" xfId="6235"/>
    <cellStyle name="bout 5 3 2 2 2" xfId="6236"/>
    <cellStyle name="bout 5 3 2 2 2 2" xfId="6237"/>
    <cellStyle name="bout 5 3 2 2 2 3" xfId="6238"/>
    <cellStyle name="bout 5 3 2 2 2 4" xfId="6239"/>
    <cellStyle name="bout 5 3 2 2 3" xfId="6240"/>
    <cellStyle name="bout 5 3 2 2 3 2" xfId="6241"/>
    <cellStyle name="bout 5 3 2 2 3 3" xfId="6242"/>
    <cellStyle name="bout 5 3 2 2 3 4" xfId="6243"/>
    <cellStyle name="bout 5 3 2 2 4" xfId="6244"/>
    <cellStyle name="bout 5 3 3" xfId="6245"/>
    <cellStyle name="bout 5 3 3 2" xfId="6246"/>
    <cellStyle name="bout 5 3 3 3" xfId="6247"/>
    <cellStyle name="bout 5 3 3 4" xfId="6248"/>
    <cellStyle name="bout 5 3 4" xfId="6249"/>
    <cellStyle name="bout 5 3 4 2" xfId="6250"/>
    <cellStyle name="bout 5 3 4 3" xfId="6251"/>
    <cellStyle name="bout 5 3 4 4" xfId="6252"/>
    <cellStyle name="bout 5 4" xfId="6253"/>
    <cellStyle name="bout 5 4 2" xfId="6254"/>
    <cellStyle name="bout 5 4 2 2" xfId="6255"/>
    <cellStyle name="bout 5 4 2 2 2" xfId="6256"/>
    <cellStyle name="bout 5 4 2 2 3" xfId="6257"/>
    <cellStyle name="bout 5 4 2 2 4" xfId="6258"/>
    <cellStyle name="bout 5 4 2 3" xfId="6259"/>
    <cellStyle name="bout 5 4 2 3 2" xfId="6260"/>
    <cellStyle name="bout 5 4 2 3 3" xfId="6261"/>
    <cellStyle name="bout 5 4 2 3 4" xfId="6262"/>
    <cellStyle name="bout 5 4 2 4" xfId="6263"/>
    <cellStyle name="bout 5 5" xfId="6264"/>
    <cellStyle name="bout 5 5 2" xfId="6265"/>
    <cellStyle name="bout 5 5 3" xfId="6266"/>
    <cellStyle name="bout 5 5 4" xfId="6267"/>
    <cellStyle name="bout 5 6" xfId="6268"/>
    <cellStyle name="bout 5 6 2" xfId="6269"/>
    <cellStyle name="bout 5 6 3" xfId="6270"/>
    <cellStyle name="bout 5 6 4" xfId="6271"/>
    <cellStyle name="bout 6" xfId="6272"/>
    <cellStyle name="bout 6 2" xfId="6273"/>
    <cellStyle name="bout 6 2 2" xfId="6274"/>
    <cellStyle name="bout 6 2 2 2" xfId="6275"/>
    <cellStyle name="bout 6 2 2 2 2" xfId="6276"/>
    <cellStyle name="bout 6 2 2 2 2 2" xfId="6277"/>
    <cellStyle name="bout 6 2 2 2 2 2 2" xfId="6278"/>
    <cellStyle name="bout 6 2 2 2 2 2 3" xfId="6279"/>
    <cellStyle name="bout 6 2 2 2 2 2 4" xfId="6280"/>
    <cellStyle name="bout 6 2 2 2 2 3" xfId="6281"/>
    <cellStyle name="bout 6 2 2 2 2 3 2" xfId="6282"/>
    <cellStyle name="bout 6 2 2 2 2 3 3" xfId="6283"/>
    <cellStyle name="bout 6 2 2 2 2 3 4" xfId="6284"/>
    <cellStyle name="bout 6 2 2 2 2 4" xfId="6285"/>
    <cellStyle name="bout 6 2 2 3" xfId="6286"/>
    <cellStyle name="bout 6 2 2 3 2" xfId="6287"/>
    <cellStyle name="bout 6 2 2 3 3" xfId="6288"/>
    <cellStyle name="bout 6 2 2 3 4" xfId="6289"/>
    <cellStyle name="bout 6 2 2 4" xfId="6290"/>
    <cellStyle name="bout 6 2 2 4 2" xfId="6291"/>
    <cellStyle name="bout 6 2 2 4 3" xfId="6292"/>
    <cellStyle name="bout 6 2 2 4 4" xfId="6293"/>
    <cellStyle name="bout 6 2 3" xfId="6294"/>
    <cellStyle name="bout 6 2 3 2" xfId="6295"/>
    <cellStyle name="bout 6 2 3 2 2" xfId="6296"/>
    <cellStyle name="bout 6 2 3 2 2 2" xfId="6297"/>
    <cellStyle name="bout 6 2 3 2 2 3" xfId="6298"/>
    <cellStyle name="bout 6 2 3 2 2 4" xfId="6299"/>
    <cellStyle name="bout 6 2 3 2 3" xfId="6300"/>
    <cellStyle name="bout 6 2 3 2 3 2" xfId="6301"/>
    <cellStyle name="bout 6 2 3 2 3 3" xfId="6302"/>
    <cellStyle name="bout 6 2 3 2 3 4" xfId="6303"/>
    <cellStyle name="bout 6 2 3 2 4" xfId="6304"/>
    <cellStyle name="bout 6 2 4" xfId="6305"/>
    <cellStyle name="bout 6 2 4 2" xfId="6306"/>
    <cellStyle name="bout 6 2 4 3" xfId="6307"/>
    <cellStyle name="bout 6 2 4 4" xfId="6308"/>
    <cellStyle name="bout 6 2 5" xfId="6309"/>
    <cellStyle name="bout 6 2 5 2" xfId="6310"/>
    <cellStyle name="bout 6 2 5 3" xfId="6311"/>
    <cellStyle name="bout 6 2 5 4" xfId="6312"/>
    <cellStyle name="bout 6 3" xfId="6313"/>
    <cellStyle name="bout 6 3 2" xfId="6314"/>
    <cellStyle name="bout 6 3 2 2" xfId="6315"/>
    <cellStyle name="bout 6 3 2 2 2" xfId="6316"/>
    <cellStyle name="bout 6 3 2 2 2 2" xfId="6317"/>
    <cellStyle name="bout 6 3 2 2 2 3" xfId="6318"/>
    <cellStyle name="bout 6 3 2 2 2 4" xfId="6319"/>
    <cellStyle name="bout 6 3 2 2 3" xfId="6320"/>
    <cellStyle name="bout 6 3 2 2 3 2" xfId="6321"/>
    <cellStyle name="bout 6 3 2 2 3 3" xfId="6322"/>
    <cellStyle name="bout 6 3 2 2 3 4" xfId="6323"/>
    <cellStyle name="bout 6 3 2 2 4" xfId="6324"/>
    <cellStyle name="bout 6 3 3" xfId="6325"/>
    <cellStyle name="bout 6 3 3 2" xfId="6326"/>
    <cellStyle name="bout 6 3 3 3" xfId="6327"/>
    <cellStyle name="bout 6 3 3 4" xfId="6328"/>
    <cellStyle name="bout 6 3 4" xfId="6329"/>
    <cellStyle name="bout 6 3 4 2" xfId="6330"/>
    <cellStyle name="bout 6 3 4 3" xfId="6331"/>
    <cellStyle name="bout 6 3 4 4" xfId="6332"/>
    <cellStyle name="bout 6 4" xfId="6333"/>
    <cellStyle name="bout 6 4 2" xfId="6334"/>
    <cellStyle name="bout 6 4 2 2" xfId="6335"/>
    <cellStyle name="bout 6 4 2 2 2" xfId="6336"/>
    <cellStyle name="bout 6 4 2 2 3" xfId="6337"/>
    <cellStyle name="bout 6 4 2 2 4" xfId="6338"/>
    <cellStyle name="bout 6 4 2 3" xfId="6339"/>
    <cellStyle name="bout 6 4 2 3 2" xfId="6340"/>
    <cellStyle name="bout 6 4 2 3 3" xfId="6341"/>
    <cellStyle name="bout 6 4 2 3 4" xfId="6342"/>
    <cellStyle name="bout 6 4 2 4" xfId="6343"/>
    <cellStyle name="bout 6 5" xfId="6344"/>
    <cellStyle name="bout 6 5 2" xfId="6345"/>
    <cellStyle name="bout 6 5 3" xfId="6346"/>
    <cellStyle name="bout 6 5 4" xfId="6347"/>
    <cellStyle name="bout 6 6" xfId="6348"/>
    <cellStyle name="bout 6 6 2" xfId="6349"/>
    <cellStyle name="bout 6 6 3" xfId="6350"/>
    <cellStyle name="bout 6 6 4" xfId="6351"/>
    <cellStyle name="bout 7" xfId="6352"/>
    <cellStyle name="bout 7 2" xfId="6353"/>
    <cellStyle name="bout 7 2 2" xfId="6354"/>
    <cellStyle name="bout 7 2 2 2" xfId="6355"/>
    <cellStyle name="bout 7 2 2 2 2" xfId="6356"/>
    <cellStyle name="bout 7 2 2 2 2 2" xfId="6357"/>
    <cellStyle name="bout 7 2 2 2 2 3" xfId="6358"/>
    <cellStyle name="bout 7 2 2 2 2 4" xfId="6359"/>
    <cellStyle name="bout 7 2 2 2 3" xfId="6360"/>
    <cellStyle name="bout 7 2 2 2 3 2" xfId="6361"/>
    <cellStyle name="bout 7 2 2 2 3 3" xfId="6362"/>
    <cellStyle name="bout 7 2 2 2 3 4" xfId="6363"/>
    <cellStyle name="bout 7 2 2 2 4" xfId="6364"/>
    <cellStyle name="bout 7 2 3" xfId="6365"/>
    <cellStyle name="bout 7 2 3 2" xfId="6366"/>
    <cellStyle name="bout 7 2 3 3" xfId="6367"/>
    <cellStyle name="bout 7 2 3 4" xfId="6368"/>
    <cellStyle name="bout 7 2 4" xfId="6369"/>
    <cellStyle name="bout 7 2 4 2" xfId="6370"/>
    <cellStyle name="bout 7 2 4 3" xfId="6371"/>
    <cellStyle name="bout 7 2 4 4" xfId="6372"/>
    <cellStyle name="bout 7 3" xfId="6373"/>
    <cellStyle name="bout 7 3 2" xfId="6374"/>
    <cellStyle name="bout 7 3 2 2" xfId="6375"/>
    <cellStyle name="bout 7 3 2 2 2" xfId="6376"/>
    <cellStyle name="bout 7 3 2 2 3" xfId="6377"/>
    <cellStyle name="bout 7 3 2 2 4" xfId="6378"/>
    <cellStyle name="bout 7 3 2 3" xfId="6379"/>
    <cellStyle name="bout 7 3 2 3 2" xfId="6380"/>
    <cellStyle name="bout 7 3 2 3 3" xfId="6381"/>
    <cellStyle name="bout 7 3 2 3 4" xfId="6382"/>
    <cellStyle name="bout 7 3 2 4" xfId="6383"/>
    <cellStyle name="bout 7 4" xfId="6384"/>
    <cellStyle name="bout 7 4 2" xfId="6385"/>
    <cellStyle name="bout 7 4 3" xfId="6386"/>
    <cellStyle name="bout 7 4 4" xfId="6387"/>
    <cellStyle name="bout 7 5" xfId="6388"/>
    <cellStyle name="bout 7 5 2" xfId="6389"/>
    <cellStyle name="bout 7 5 3" xfId="6390"/>
    <cellStyle name="bout 7 5 4" xfId="6391"/>
    <cellStyle name="bout 8" xfId="6392"/>
    <cellStyle name="bout 8 2" xfId="6393"/>
    <cellStyle name="bout 8 2 2" xfId="6394"/>
    <cellStyle name="bout 8 2 2 2" xfId="6395"/>
    <cellStyle name="bout 8 2 2 2 2" xfId="6396"/>
    <cellStyle name="bout 8 2 2 2 3" xfId="6397"/>
    <cellStyle name="bout 8 2 2 2 4" xfId="6398"/>
    <cellStyle name="bout 8 2 2 3" xfId="6399"/>
    <cellStyle name="bout 8 2 2 3 2" xfId="6400"/>
    <cellStyle name="bout 8 2 2 3 3" xfId="6401"/>
    <cellStyle name="bout 8 2 2 3 4" xfId="6402"/>
    <cellStyle name="bout 8 2 2 4" xfId="6403"/>
    <cellStyle name="bout 8 3" xfId="6404"/>
    <cellStyle name="bout 8 3 2" xfId="6405"/>
    <cellStyle name="bout 8 3 3" xfId="6406"/>
    <cellStyle name="bout 8 3 4" xfId="6407"/>
    <cellStyle name="bout 8 4" xfId="6408"/>
    <cellStyle name="bout 8 4 2" xfId="6409"/>
    <cellStyle name="bout 8 4 3" xfId="6410"/>
    <cellStyle name="bout 8 4 4" xfId="6411"/>
    <cellStyle name="bout 9" xfId="6412"/>
    <cellStyle name="bt" xfId="6413"/>
    <cellStyle name="bt 10" xfId="6414"/>
    <cellStyle name="bt 10 2" xfId="6415"/>
    <cellStyle name="bt 10 2 2" xfId="6416"/>
    <cellStyle name="bt 10 2 3" xfId="6417"/>
    <cellStyle name="bt 10 3" xfId="6418"/>
    <cellStyle name="bt 10 3 2" xfId="6419"/>
    <cellStyle name="bt 10 4" xfId="6420"/>
    <cellStyle name="bt 10 5" xfId="6421"/>
    <cellStyle name="bt 11" xfId="6422"/>
    <cellStyle name="bt 11 2" xfId="6423"/>
    <cellStyle name="bt 11 3" xfId="6424"/>
    <cellStyle name="bt 12" xfId="6425"/>
    <cellStyle name="bt 12 2" xfId="6426"/>
    <cellStyle name="bt 13" xfId="6427"/>
    <cellStyle name="bt 14" xfId="6428"/>
    <cellStyle name="bt 2" xfId="6429"/>
    <cellStyle name="bt 2 10" xfId="6430"/>
    <cellStyle name="bt 2 10 2" xfId="6431"/>
    <cellStyle name="bt 2 10 3" xfId="6432"/>
    <cellStyle name="bt 2 11" xfId="6433"/>
    <cellStyle name="bt 2 11 2" xfId="6434"/>
    <cellStyle name="bt 2 12" xfId="6435"/>
    <cellStyle name="bt 2 13" xfId="6436"/>
    <cellStyle name="bt 2 2" xfId="6437"/>
    <cellStyle name="bt 2 2 10" xfId="6438"/>
    <cellStyle name="bt 2 2 11" xfId="6439"/>
    <cellStyle name="bt 2 2 2" xfId="6440"/>
    <cellStyle name="bt 2 2 2 2" xfId="6441"/>
    <cellStyle name="bt 2 2 2 2 2" xfId="6442"/>
    <cellStyle name="bt 2 2 2 2 2 2" xfId="6443"/>
    <cellStyle name="bt 2 2 2 2 2 2 2" xfId="6444"/>
    <cellStyle name="bt 2 2 2 2 2 2 2 2" xfId="6445"/>
    <cellStyle name="bt 2 2 2 2 2 2 2 3" xfId="6446"/>
    <cellStyle name="bt 2 2 2 2 2 2 3" xfId="6447"/>
    <cellStyle name="bt 2 2 2 2 2 2 3 2" xfId="6448"/>
    <cellStyle name="bt 2 2 2 2 2 2 4" xfId="6449"/>
    <cellStyle name="bt 2 2 2 2 2 2 5" xfId="6450"/>
    <cellStyle name="bt 2 2 2 2 2 3" xfId="6451"/>
    <cellStyle name="bt 2 2 2 2 2 3 2" xfId="6452"/>
    <cellStyle name="bt 2 2 2 2 2 3 3" xfId="6453"/>
    <cellStyle name="bt 2 2 2 2 2 4" xfId="6454"/>
    <cellStyle name="bt 2 2 2 2 2 4 2" xfId="6455"/>
    <cellStyle name="bt 2 2 2 2 2 5" xfId="6456"/>
    <cellStyle name="bt 2 2 2 2 2 6" xfId="6457"/>
    <cellStyle name="bt 2 2 2 2 3" xfId="6458"/>
    <cellStyle name="bt 2 2 2 2 3 2" xfId="6459"/>
    <cellStyle name="bt 2 2 2 2 3 2 2" xfId="6460"/>
    <cellStyle name="bt 2 2 2 2 3 2 2 2" xfId="6461"/>
    <cellStyle name="bt 2 2 2 2 3 2 2 3" xfId="6462"/>
    <cellStyle name="bt 2 2 2 2 3 2 3" xfId="6463"/>
    <cellStyle name="bt 2 2 2 2 3 2 3 2" xfId="6464"/>
    <cellStyle name="bt 2 2 2 2 3 2 4" xfId="6465"/>
    <cellStyle name="bt 2 2 2 2 3 2 5" xfId="6466"/>
    <cellStyle name="bt 2 2 2 2 3 3" xfId="6467"/>
    <cellStyle name="bt 2 2 2 2 3 3 2" xfId="6468"/>
    <cellStyle name="bt 2 2 2 2 3 3 3" xfId="6469"/>
    <cellStyle name="bt 2 2 2 2 3 4" xfId="6470"/>
    <cellStyle name="bt 2 2 2 2 3 4 2" xfId="6471"/>
    <cellStyle name="bt 2 2 2 2 3 5" xfId="6472"/>
    <cellStyle name="bt 2 2 2 2 3 6" xfId="6473"/>
    <cellStyle name="bt 2 2 2 2 4" xfId="6474"/>
    <cellStyle name="bt 2 2 2 2 4 2" xfId="6475"/>
    <cellStyle name="bt 2 2 2 3" xfId="6476"/>
    <cellStyle name="bt 2 2 2 3 2" xfId="6477"/>
    <cellStyle name="bt 2 2 2 3 2 2" xfId="6478"/>
    <cellStyle name="bt 2 2 2 3 2 2 2" xfId="6479"/>
    <cellStyle name="bt 2 2 2 3 2 2 3" xfId="6480"/>
    <cellStyle name="bt 2 2 2 3 2 3" xfId="6481"/>
    <cellStyle name="bt 2 2 2 3 2 3 2" xfId="6482"/>
    <cellStyle name="bt 2 2 2 3 2 4" xfId="6483"/>
    <cellStyle name="bt 2 2 2 3 2 5" xfId="6484"/>
    <cellStyle name="bt 2 2 2 3 3" xfId="6485"/>
    <cellStyle name="bt 2 2 2 3 3 2" xfId="6486"/>
    <cellStyle name="bt 2 2 2 3 3 3" xfId="6487"/>
    <cellStyle name="bt 2 2 2 3 4" xfId="6488"/>
    <cellStyle name="bt 2 2 2 3 4 2" xfId="6489"/>
    <cellStyle name="bt 2 2 2 3 5" xfId="6490"/>
    <cellStyle name="bt 2 2 2 3 6" xfId="6491"/>
    <cellStyle name="bt 2 2 2 4" xfId="6492"/>
    <cellStyle name="bt 2 2 2 4 2" xfId="6493"/>
    <cellStyle name="bt 2 2 2 4 2 2" xfId="6494"/>
    <cellStyle name="bt 2 2 2 4 2 3" xfId="6495"/>
    <cellStyle name="bt 2 2 2 4 3" xfId="6496"/>
    <cellStyle name="bt 2 2 2 4 3 2" xfId="6497"/>
    <cellStyle name="bt 2 2 2 4 4" xfId="6498"/>
    <cellStyle name="bt 2 2 2 4 5" xfId="6499"/>
    <cellStyle name="bt 2 2 2 5" xfId="6500"/>
    <cellStyle name="bt 2 2 2 5 2" xfId="6501"/>
    <cellStyle name="bt 2 2 2 5 3" xfId="6502"/>
    <cellStyle name="bt 2 2 2 6" xfId="6503"/>
    <cellStyle name="bt 2 2 2 6 2" xfId="6504"/>
    <cellStyle name="bt 2 2 2 7" xfId="6505"/>
    <cellStyle name="bt 2 2 2 8" xfId="6506"/>
    <cellStyle name="bt 2 2 3" xfId="6507"/>
    <cellStyle name="bt 2 2 3 2" xfId="6508"/>
    <cellStyle name="bt 2 2 3 2 2" xfId="6509"/>
    <cellStyle name="bt 2 2 3 2 2 2" xfId="6510"/>
    <cellStyle name="bt 2 2 3 2 2 2 2" xfId="6511"/>
    <cellStyle name="bt 2 2 3 2 2 2 2 2" xfId="6512"/>
    <cellStyle name="bt 2 2 3 2 2 2 2 3" xfId="6513"/>
    <cellStyle name="bt 2 2 3 2 2 2 3" xfId="6514"/>
    <cellStyle name="bt 2 2 3 2 2 2 3 2" xfId="6515"/>
    <cellStyle name="bt 2 2 3 2 2 2 4" xfId="6516"/>
    <cellStyle name="bt 2 2 3 2 2 2 5" xfId="6517"/>
    <cellStyle name="bt 2 2 3 2 2 3" xfId="6518"/>
    <cellStyle name="bt 2 2 3 2 2 3 2" xfId="6519"/>
    <cellStyle name="bt 2 2 3 2 2 3 3" xfId="6520"/>
    <cellStyle name="bt 2 2 3 2 2 4" xfId="6521"/>
    <cellStyle name="bt 2 2 3 2 2 4 2" xfId="6522"/>
    <cellStyle name="bt 2 2 3 2 2 5" xfId="6523"/>
    <cellStyle name="bt 2 2 3 2 2 6" xfId="6524"/>
    <cellStyle name="bt 2 2 3 2 3" xfId="6525"/>
    <cellStyle name="bt 2 2 3 2 3 2" xfId="6526"/>
    <cellStyle name="bt 2 2 3 2 3 2 2" xfId="6527"/>
    <cellStyle name="bt 2 2 3 2 3 2 2 2" xfId="6528"/>
    <cellStyle name="bt 2 2 3 2 3 2 2 3" xfId="6529"/>
    <cellStyle name="bt 2 2 3 2 3 2 3" xfId="6530"/>
    <cellStyle name="bt 2 2 3 2 3 2 3 2" xfId="6531"/>
    <cellStyle name="bt 2 2 3 2 3 2 4" xfId="6532"/>
    <cellStyle name="bt 2 2 3 2 3 2 5" xfId="6533"/>
    <cellStyle name="bt 2 2 3 2 3 3" xfId="6534"/>
    <cellStyle name="bt 2 2 3 2 3 3 2" xfId="6535"/>
    <cellStyle name="bt 2 2 3 2 3 3 3" xfId="6536"/>
    <cellStyle name="bt 2 2 3 2 3 4" xfId="6537"/>
    <cellStyle name="bt 2 2 3 2 3 4 2" xfId="6538"/>
    <cellStyle name="bt 2 2 3 2 3 5" xfId="6539"/>
    <cellStyle name="bt 2 2 3 2 3 6" xfId="6540"/>
    <cellStyle name="bt 2 2 3 2 4" xfId="6541"/>
    <cellStyle name="bt 2 2 3 2 4 2" xfId="6542"/>
    <cellStyle name="bt 2 2 3 3" xfId="6543"/>
    <cellStyle name="bt 2 2 3 3 2" xfId="6544"/>
    <cellStyle name="bt 2 2 3 3 2 2" xfId="6545"/>
    <cellStyle name="bt 2 2 3 3 2 2 2" xfId="6546"/>
    <cellStyle name="bt 2 2 3 3 2 2 3" xfId="6547"/>
    <cellStyle name="bt 2 2 3 3 2 3" xfId="6548"/>
    <cellStyle name="bt 2 2 3 3 2 3 2" xfId="6549"/>
    <cellStyle name="bt 2 2 3 3 2 4" xfId="6550"/>
    <cellStyle name="bt 2 2 3 3 2 5" xfId="6551"/>
    <cellStyle name="bt 2 2 3 3 3" xfId="6552"/>
    <cellStyle name="bt 2 2 3 3 3 2" xfId="6553"/>
    <cellStyle name="bt 2 2 3 3 3 3" xfId="6554"/>
    <cellStyle name="bt 2 2 3 3 4" xfId="6555"/>
    <cellStyle name="bt 2 2 3 3 4 2" xfId="6556"/>
    <cellStyle name="bt 2 2 3 3 5" xfId="6557"/>
    <cellStyle name="bt 2 2 3 3 6" xfId="6558"/>
    <cellStyle name="bt 2 2 3 4" xfId="6559"/>
    <cellStyle name="bt 2 2 3 4 2" xfId="6560"/>
    <cellStyle name="bt 2 2 3 4 2 2" xfId="6561"/>
    <cellStyle name="bt 2 2 3 4 2 3" xfId="6562"/>
    <cellStyle name="bt 2 2 3 4 3" xfId="6563"/>
    <cellStyle name="bt 2 2 3 4 3 2" xfId="6564"/>
    <cellStyle name="bt 2 2 3 4 4" xfId="6565"/>
    <cellStyle name="bt 2 2 3 4 5" xfId="6566"/>
    <cellStyle name="bt 2 2 3 5" xfId="6567"/>
    <cellStyle name="bt 2 2 3 5 2" xfId="6568"/>
    <cellStyle name="bt 2 2 3 5 3" xfId="6569"/>
    <cellStyle name="bt 2 2 3 6" xfId="6570"/>
    <cellStyle name="bt 2 2 3 6 2" xfId="6571"/>
    <cellStyle name="bt 2 2 3 7" xfId="6572"/>
    <cellStyle name="bt 2 2 3 8" xfId="6573"/>
    <cellStyle name="bt 2 2 4" xfId="6574"/>
    <cellStyle name="bt 2 2 4 2" xfId="6575"/>
    <cellStyle name="bt 2 2 4 2 2" xfId="6576"/>
    <cellStyle name="bt 2 2 4 2 2 2" xfId="6577"/>
    <cellStyle name="bt 2 2 4 2 2 2 2" xfId="6578"/>
    <cellStyle name="bt 2 2 4 2 2 2 2 2" xfId="6579"/>
    <cellStyle name="bt 2 2 4 2 2 2 2 3" xfId="6580"/>
    <cellStyle name="bt 2 2 4 2 2 2 3" xfId="6581"/>
    <cellStyle name="bt 2 2 4 2 2 2 3 2" xfId="6582"/>
    <cellStyle name="bt 2 2 4 2 2 2 4" xfId="6583"/>
    <cellStyle name="bt 2 2 4 2 2 2 5" xfId="6584"/>
    <cellStyle name="bt 2 2 4 2 2 3" xfId="6585"/>
    <cellStyle name="bt 2 2 4 2 2 3 2" xfId="6586"/>
    <cellStyle name="bt 2 2 4 2 2 3 3" xfId="6587"/>
    <cellStyle name="bt 2 2 4 2 2 4" xfId="6588"/>
    <cellStyle name="bt 2 2 4 2 2 4 2" xfId="6589"/>
    <cellStyle name="bt 2 2 4 2 2 5" xfId="6590"/>
    <cellStyle name="bt 2 2 4 2 2 6" xfId="6591"/>
    <cellStyle name="bt 2 2 4 2 3" xfId="6592"/>
    <cellStyle name="bt 2 2 4 2 3 2" xfId="6593"/>
    <cellStyle name="bt 2 2 4 2 3 2 2" xfId="6594"/>
    <cellStyle name="bt 2 2 4 2 3 2 2 2" xfId="6595"/>
    <cellStyle name="bt 2 2 4 2 3 2 2 3" xfId="6596"/>
    <cellStyle name="bt 2 2 4 2 3 2 3" xfId="6597"/>
    <cellStyle name="bt 2 2 4 2 3 2 3 2" xfId="6598"/>
    <cellStyle name="bt 2 2 4 2 3 2 4" xfId="6599"/>
    <cellStyle name="bt 2 2 4 2 3 2 5" xfId="6600"/>
    <cellStyle name="bt 2 2 4 2 3 3" xfId="6601"/>
    <cellStyle name="bt 2 2 4 2 3 3 2" xfId="6602"/>
    <cellStyle name="bt 2 2 4 2 3 3 3" xfId="6603"/>
    <cellStyle name="bt 2 2 4 2 3 4" xfId="6604"/>
    <cellStyle name="bt 2 2 4 2 3 4 2" xfId="6605"/>
    <cellStyle name="bt 2 2 4 2 3 5" xfId="6606"/>
    <cellStyle name="bt 2 2 4 2 3 6" xfId="6607"/>
    <cellStyle name="bt 2 2 4 2 4" xfId="6608"/>
    <cellStyle name="bt 2 2 4 2 4 2" xfId="6609"/>
    <cellStyle name="bt 2 2 4 3" xfId="6610"/>
    <cellStyle name="bt 2 2 4 3 2" xfId="6611"/>
    <cellStyle name="bt 2 2 4 3 2 2" xfId="6612"/>
    <cellStyle name="bt 2 2 4 3 2 2 2" xfId="6613"/>
    <cellStyle name="bt 2 2 4 3 2 2 3" xfId="6614"/>
    <cellStyle name="bt 2 2 4 3 2 3" xfId="6615"/>
    <cellStyle name="bt 2 2 4 3 2 3 2" xfId="6616"/>
    <cellStyle name="bt 2 2 4 3 2 4" xfId="6617"/>
    <cellStyle name="bt 2 2 4 3 2 5" xfId="6618"/>
    <cellStyle name="bt 2 2 4 3 3" xfId="6619"/>
    <cellStyle name="bt 2 2 4 3 3 2" xfId="6620"/>
    <cellStyle name="bt 2 2 4 3 3 3" xfId="6621"/>
    <cellStyle name="bt 2 2 4 3 4" xfId="6622"/>
    <cellStyle name="bt 2 2 4 3 4 2" xfId="6623"/>
    <cellStyle name="bt 2 2 4 3 5" xfId="6624"/>
    <cellStyle name="bt 2 2 4 3 6" xfId="6625"/>
    <cellStyle name="bt 2 2 4 4" xfId="6626"/>
    <cellStyle name="bt 2 2 4 4 2" xfId="6627"/>
    <cellStyle name="bt 2 2 4 4 2 2" xfId="6628"/>
    <cellStyle name="bt 2 2 4 4 2 3" xfId="6629"/>
    <cellStyle name="bt 2 2 4 4 3" xfId="6630"/>
    <cellStyle name="bt 2 2 4 4 3 2" xfId="6631"/>
    <cellStyle name="bt 2 2 4 4 4" xfId="6632"/>
    <cellStyle name="bt 2 2 4 4 5" xfId="6633"/>
    <cellStyle name="bt 2 2 4 5" xfId="6634"/>
    <cellStyle name="bt 2 2 4 5 2" xfId="6635"/>
    <cellStyle name="bt 2 2 4 5 3" xfId="6636"/>
    <cellStyle name="bt 2 2 4 6" xfId="6637"/>
    <cellStyle name="bt 2 2 4 6 2" xfId="6638"/>
    <cellStyle name="bt 2 2 4 7" xfId="6639"/>
    <cellStyle name="bt 2 2 4 8" xfId="6640"/>
    <cellStyle name="bt 2 2 5" xfId="6641"/>
    <cellStyle name="bt 2 2 5 2" xfId="6642"/>
    <cellStyle name="bt 2 2 5 2 2" xfId="6643"/>
    <cellStyle name="bt 2 2 5 2 2 2" xfId="6644"/>
    <cellStyle name="bt 2 2 5 2 2 2 2" xfId="6645"/>
    <cellStyle name="bt 2 2 5 2 2 2 3" xfId="6646"/>
    <cellStyle name="bt 2 2 5 2 2 3" xfId="6647"/>
    <cellStyle name="bt 2 2 5 2 2 3 2" xfId="6648"/>
    <cellStyle name="bt 2 2 5 2 2 4" xfId="6649"/>
    <cellStyle name="bt 2 2 5 2 2 5" xfId="6650"/>
    <cellStyle name="bt 2 2 5 2 3" xfId="6651"/>
    <cellStyle name="bt 2 2 5 2 3 2" xfId="6652"/>
    <cellStyle name="bt 2 2 5 2 3 3" xfId="6653"/>
    <cellStyle name="bt 2 2 5 2 4" xfId="6654"/>
    <cellStyle name="bt 2 2 5 2 4 2" xfId="6655"/>
    <cellStyle name="bt 2 2 5 2 5" xfId="6656"/>
    <cellStyle name="bt 2 2 5 2 6" xfId="6657"/>
    <cellStyle name="bt 2 2 5 3" xfId="6658"/>
    <cellStyle name="bt 2 2 5 3 2" xfId="6659"/>
    <cellStyle name="bt 2 2 5 3 2 2" xfId="6660"/>
    <cellStyle name="bt 2 2 5 3 2 2 2" xfId="6661"/>
    <cellStyle name="bt 2 2 5 3 2 2 3" xfId="6662"/>
    <cellStyle name="bt 2 2 5 3 2 3" xfId="6663"/>
    <cellStyle name="bt 2 2 5 3 2 3 2" xfId="6664"/>
    <cellStyle name="bt 2 2 5 3 2 4" xfId="6665"/>
    <cellStyle name="bt 2 2 5 3 2 5" xfId="6666"/>
    <cellStyle name="bt 2 2 5 3 3" xfId="6667"/>
    <cellStyle name="bt 2 2 5 3 3 2" xfId="6668"/>
    <cellStyle name="bt 2 2 5 3 3 3" xfId="6669"/>
    <cellStyle name="bt 2 2 5 3 4" xfId="6670"/>
    <cellStyle name="bt 2 2 5 3 4 2" xfId="6671"/>
    <cellStyle name="bt 2 2 5 3 5" xfId="6672"/>
    <cellStyle name="bt 2 2 5 3 6" xfId="6673"/>
    <cellStyle name="bt 2 2 5 4" xfId="6674"/>
    <cellStyle name="bt 2 2 5 4 2" xfId="6675"/>
    <cellStyle name="bt 2 2 6" xfId="6676"/>
    <cellStyle name="bt 2 2 6 2" xfId="6677"/>
    <cellStyle name="bt 2 2 6 2 2" xfId="6678"/>
    <cellStyle name="bt 2 2 6 2 2 2" xfId="6679"/>
    <cellStyle name="bt 2 2 6 2 2 3" xfId="6680"/>
    <cellStyle name="bt 2 2 6 2 3" xfId="6681"/>
    <cellStyle name="bt 2 2 6 2 3 2" xfId="6682"/>
    <cellStyle name="bt 2 2 6 2 4" xfId="6683"/>
    <cellStyle name="bt 2 2 6 2 5" xfId="6684"/>
    <cellStyle name="bt 2 2 6 3" xfId="6685"/>
    <cellStyle name="bt 2 2 6 3 2" xfId="6686"/>
    <cellStyle name="bt 2 2 6 3 3" xfId="6687"/>
    <cellStyle name="bt 2 2 6 4" xfId="6688"/>
    <cellStyle name="bt 2 2 6 4 2" xfId="6689"/>
    <cellStyle name="bt 2 2 6 5" xfId="6690"/>
    <cellStyle name="bt 2 2 6 6" xfId="6691"/>
    <cellStyle name="bt 2 2 7" xfId="6692"/>
    <cellStyle name="bt 2 2 7 2" xfId="6693"/>
    <cellStyle name="bt 2 2 7 2 2" xfId="6694"/>
    <cellStyle name="bt 2 2 7 2 3" xfId="6695"/>
    <cellStyle name="bt 2 2 7 3" xfId="6696"/>
    <cellStyle name="bt 2 2 7 3 2" xfId="6697"/>
    <cellStyle name="bt 2 2 7 4" xfId="6698"/>
    <cellStyle name="bt 2 2 7 5" xfId="6699"/>
    <cellStyle name="bt 2 2 8" xfId="6700"/>
    <cellStyle name="bt 2 2 8 2" xfId="6701"/>
    <cellStyle name="bt 2 2 8 3" xfId="6702"/>
    <cellStyle name="bt 2 2 9" xfId="6703"/>
    <cellStyle name="bt 2 2 9 2" xfId="6704"/>
    <cellStyle name="bt 2 3" xfId="6705"/>
    <cellStyle name="bt 2 3 10" xfId="6706"/>
    <cellStyle name="bt 2 3 11" xfId="6707"/>
    <cellStyle name="bt 2 3 2" xfId="6708"/>
    <cellStyle name="bt 2 3 2 2" xfId="6709"/>
    <cellStyle name="bt 2 3 2 2 2" xfId="6710"/>
    <cellStyle name="bt 2 3 2 2 2 2" xfId="6711"/>
    <cellStyle name="bt 2 3 2 2 2 2 2" xfId="6712"/>
    <cellStyle name="bt 2 3 2 2 2 2 2 2" xfId="6713"/>
    <cellStyle name="bt 2 3 2 2 2 2 2 3" xfId="6714"/>
    <cellStyle name="bt 2 3 2 2 2 2 3" xfId="6715"/>
    <cellStyle name="bt 2 3 2 2 2 2 3 2" xfId="6716"/>
    <cellStyle name="bt 2 3 2 2 2 2 4" xfId="6717"/>
    <cellStyle name="bt 2 3 2 2 2 2 5" xfId="6718"/>
    <cellStyle name="bt 2 3 2 2 2 3" xfId="6719"/>
    <cellStyle name="bt 2 3 2 2 2 3 2" xfId="6720"/>
    <cellStyle name="bt 2 3 2 2 2 3 3" xfId="6721"/>
    <cellStyle name="bt 2 3 2 2 2 4" xfId="6722"/>
    <cellStyle name="bt 2 3 2 2 2 4 2" xfId="6723"/>
    <cellStyle name="bt 2 3 2 2 2 5" xfId="6724"/>
    <cellStyle name="bt 2 3 2 2 2 6" xfId="6725"/>
    <cellStyle name="bt 2 3 2 2 3" xfId="6726"/>
    <cellStyle name="bt 2 3 2 2 3 2" xfId="6727"/>
    <cellStyle name="bt 2 3 2 2 3 2 2" xfId="6728"/>
    <cellStyle name="bt 2 3 2 2 3 2 2 2" xfId="6729"/>
    <cellStyle name="bt 2 3 2 2 3 2 2 3" xfId="6730"/>
    <cellStyle name="bt 2 3 2 2 3 2 3" xfId="6731"/>
    <cellStyle name="bt 2 3 2 2 3 2 3 2" xfId="6732"/>
    <cellStyle name="bt 2 3 2 2 3 2 4" xfId="6733"/>
    <cellStyle name="bt 2 3 2 2 3 2 5" xfId="6734"/>
    <cellStyle name="bt 2 3 2 2 3 3" xfId="6735"/>
    <cellStyle name="bt 2 3 2 2 3 3 2" xfId="6736"/>
    <cellStyle name="bt 2 3 2 2 3 3 3" xfId="6737"/>
    <cellStyle name="bt 2 3 2 2 3 4" xfId="6738"/>
    <cellStyle name="bt 2 3 2 2 3 4 2" xfId="6739"/>
    <cellStyle name="bt 2 3 2 2 3 5" xfId="6740"/>
    <cellStyle name="bt 2 3 2 2 3 6" xfId="6741"/>
    <cellStyle name="bt 2 3 2 2 4" xfId="6742"/>
    <cellStyle name="bt 2 3 2 2 4 2" xfId="6743"/>
    <cellStyle name="bt 2 3 2 3" xfId="6744"/>
    <cellStyle name="bt 2 3 2 3 2" xfId="6745"/>
    <cellStyle name="bt 2 3 2 3 2 2" xfId="6746"/>
    <cellStyle name="bt 2 3 2 3 2 2 2" xfId="6747"/>
    <cellStyle name="bt 2 3 2 3 2 2 3" xfId="6748"/>
    <cellStyle name="bt 2 3 2 3 2 3" xfId="6749"/>
    <cellStyle name="bt 2 3 2 3 2 3 2" xfId="6750"/>
    <cellStyle name="bt 2 3 2 3 2 4" xfId="6751"/>
    <cellStyle name="bt 2 3 2 3 2 5" xfId="6752"/>
    <cellStyle name="bt 2 3 2 3 3" xfId="6753"/>
    <cellStyle name="bt 2 3 2 3 3 2" xfId="6754"/>
    <cellStyle name="bt 2 3 2 3 3 3" xfId="6755"/>
    <cellStyle name="bt 2 3 2 3 4" xfId="6756"/>
    <cellStyle name="bt 2 3 2 3 4 2" xfId="6757"/>
    <cellStyle name="bt 2 3 2 3 5" xfId="6758"/>
    <cellStyle name="bt 2 3 2 3 6" xfId="6759"/>
    <cellStyle name="bt 2 3 2 4" xfId="6760"/>
    <cellStyle name="bt 2 3 2 4 2" xfId="6761"/>
    <cellStyle name="bt 2 3 2 4 2 2" xfId="6762"/>
    <cellStyle name="bt 2 3 2 4 2 3" xfId="6763"/>
    <cellStyle name="bt 2 3 2 4 3" xfId="6764"/>
    <cellStyle name="bt 2 3 2 4 3 2" xfId="6765"/>
    <cellStyle name="bt 2 3 2 4 4" xfId="6766"/>
    <cellStyle name="bt 2 3 2 4 5" xfId="6767"/>
    <cellStyle name="bt 2 3 2 5" xfId="6768"/>
    <cellStyle name="bt 2 3 2 5 2" xfId="6769"/>
    <cellStyle name="bt 2 3 2 5 3" xfId="6770"/>
    <cellStyle name="bt 2 3 2 6" xfId="6771"/>
    <cellStyle name="bt 2 3 2 6 2" xfId="6772"/>
    <cellStyle name="bt 2 3 2 7" xfId="6773"/>
    <cellStyle name="bt 2 3 2 8" xfId="6774"/>
    <cellStyle name="bt 2 3 3" xfId="6775"/>
    <cellStyle name="bt 2 3 3 2" xfId="6776"/>
    <cellStyle name="bt 2 3 3 2 2" xfId="6777"/>
    <cellStyle name="bt 2 3 3 2 2 2" xfId="6778"/>
    <cellStyle name="bt 2 3 3 2 2 2 2" xfId="6779"/>
    <cellStyle name="bt 2 3 3 2 2 2 2 2" xfId="6780"/>
    <cellStyle name="bt 2 3 3 2 2 2 2 3" xfId="6781"/>
    <cellStyle name="bt 2 3 3 2 2 2 3" xfId="6782"/>
    <cellStyle name="bt 2 3 3 2 2 2 3 2" xfId="6783"/>
    <cellStyle name="bt 2 3 3 2 2 2 4" xfId="6784"/>
    <cellStyle name="bt 2 3 3 2 2 2 5" xfId="6785"/>
    <cellStyle name="bt 2 3 3 2 2 3" xfId="6786"/>
    <cellStyle name="bt 2 3 3 2 2 3 2" xfId="6787"/>
    <cellStyle name="bt 2 3 3 2 2 3 3" xfId="6788"/>
    <cellStyle name="bt 2 3 3 2 2 4" xfId="6789"/>
    <cellStyle name="bt 2 3 3 2 2 4 2" xfId="6790"/>
    <cellStyle name="bt 2 3 3 2 2 5" xfId="6791"/>
    <cellStyle name="bt 2 3 3 2 2 6" xfId="6792"/>
    <cellStyle name="bt 2 3 3 2 3" xfId="6793"/>
    <cellStyle name="bt 2 3 3 2 3 2" xfId="6794"/>
    <cellStyle name="bt 2 3 3 2 3 2 2" xfId="6795"/>
    <cellStyle name="bt 2 3 3 2 3 2 2 2" xfId="6796"/>
    <cellStyle name="bt 2 3 3 2 3 2 2 3" xfId="6797"/>
    <cellStyle name="bt 2 3 3 2 3 2 3" xfId="6798"/>
    <cellStyle name="bt 2 3 3 2 3 2 3 2" xfId="6799"/>
    <cellStyle name="bt 2 3 3 2 3 2 4" xfId="6800"/>
    <cellStyle name="bt 2 3 3 2 3 2 5" xfId="6801"/>
    <cellStyle name="bt 2 3 3 2 3 3" xfId="6802"/>
    <cellStyle name="bt 2 3 3 2 3 3 2" xfId="6803"/>
    <cellStyle name="bt 2 3 3 2 3 3 3" xfId="6804"/>
    <cellStyle name="bt 2 3 3 2 3 4" xfId="6805"/>
    <cellStyle name="bt 2 3 3 2 3 4 2" xfId="6806"/>
    <cellStyle name="bt 2 3 3 2 3 5" xfId="6807"/>
    <cellStyle name="bt 2 3 3 2 3 6" xfId="6808"/>
    <cellStyle name="bt 2 3 3 2 4" xfId="6809"/>
    <cellStyle name="bt 2 3 3 2 4 2" xfId="6810"/>
    <cellStyle name="bt 2 3 3 3" xfId="6811"/>
    <cellStyle name="bt 2 3 3 3 2" xfId="6812"/>
    <cellStyle name="bt 2 3 3 3 2 2" xfId="6813"/>
    <cellStyle name="bt 2 3 3 3 2 2 2" xfId="6814"/>
    <cellStyle name="bt 2 3 3 3 2 2 3" xfId="6815"/>
    <cellStyle name="bt 2 3 3 3 2 3" xfId="6816"/>
    <cellStyle name="bt 2 3 3 3 2 3 2" xfId="6817"/>
    <cellStyle name="bt 2 3 3 3 2 4" xfId="6818"/>
    <cellStyle name="bt 2 3 3 3 2 5" xfId="6819"/>
    <cellStyle name="bt 2 3 3 3 3" xfId="6820"/>
    <cellStyle name="bt 2 3 3 3 3 2" xfId="6821"/>
    <cellStyle name="bt 2 3 3 3 3 3" xfId="6822"/>
    <cellStyle name="bt 2 3 3 3 4" xfId="6823"/>
    <cellStyle name="bt 2 3 3 3 4 2" xfId="6824"/>
    <cellStyle name="bt 2 3 3 3 5" xfId="6825"/>
    <cellStyle name="bt 2 3 3 3 6" xfId="6826"/>
    <cellStyle name="bt 2 3 3 4" xfId="6827"/>
    <cellStyle name="bt 2 3 3 4 2" xfId="6828"/>
    <cellStyle name="bt 2 3 3 4 2 2" xfId="6829"/>
    <cellStyle name="bt 2 3 3 4 2 3" xfId="6830"/>
    <cellStyle name="bt 2 3 3 4 3" xfId="6831"/>
    <cellStyle name="bt 2 3 3 4 3 2" xfId="6832"/>
    <cellStyle name="bt 2 3 3 4 4" xfId="6833"/>
    <cellStyle name="bt 2 3 3 4 5" xfId="6834"/>
    <cellStyle name="bt 2 3 3 5" xfId="6835"/>
    <cellStyle name="bt 2 3 3 5 2" xfId="6836"/>
    <cellStyle name="bt 2 3 3 5 3" xfId="6837"/>
    <cellStyle name="bt 2 3 3 6" xfId="6838"/>
    <cellStyle name="bt 2 3 3 6 2" xfId="6839"/>
    <cellStyle name="bt 2 3 3 7" xfId="6840"/>
    <cellStyle name="bt 2 3 3 8" xfId="6841"/>
    <cellStyle name="bt 2 3 4" xfId="6842"/>
    <cellStyle name="bt 2 3 4 2" xfId="6843"/>
    <cellStyle name="bt 2 3 4 2 2" xfId="6844"/>
    <cellStyle name="bt 2 3 4 2 2 2" xfId="6845"/>
    <cellStyle name="bt 2 3 4 2 2 2 2" xfId="6846"/>
    <cellStyle name="bt 2 3 4 2 2 2 2 2" xfId="6847"/>
    <cellStyle name="bt 2 3 4 2 2 2 2 3" xfId="6848"/>
    <cellStyle name="bt 2 3 4 2 2 2 3" xfId="6849"/>
    <cellStyle name="bt 2 3 4 2 2 2 3 2" xfId="6850"/>
    <cellStyle name="bt 2 3 4 2 2 2 4" xfId="6851"/>
    <cellStyle name="bt 2 3 4 2 2 2 5" xfId="6852"/>
    <cellStyle name="bt 2 3 4 2 2 3" xfId="6853"/>
    <cellStyle name="bt 2 3 4 2 2 3 2" xfId="6854"/>
    <cellStyle name="bt 2 3 4 2 2 3 3" xfId="6855"/>
    <cellStyle name="bt 2 3 4 2 2 4" xfId="6856"/>
    <cellStyle name="bt 2 3 4 2 2 4 2" xfId="6857"/>
    <cellStyle name="bt 2 3 4 2 2 5" xfId="6858"/>
    <cellStyle name="bt 2 3 4 2 2 6" xfId="6859"/>
    <cellStyle name="bt 2 3 4 2 3" xfId="6860"/>
    <cellStyle name="bt 2 3 4 2 3 2" xfId="6861"/>
    <cellStyle name="bt 2 3 4 2 3 2 2" xfId="6862"/>
    <cellStyle name="bt 2 3 4 2 3 2 2 2" xfId="6863"/>
    <cellStyle name="bt 2 3 4 2 3 2 2 3" xfId="6864"/>
    <cellStyle name="bt 2 3 4 2 3 2 3" xfId="6865"/>
    <cellStyle name="bt 2 3 4 2 3 2 3 2" xfId="6866"/>
    <cellStyle name="bt 2 3 4 2 3 2 4" xfId="6867"/>
    <cellStyle name="bt 2 3 4 2 3 2 5" xfId="6868"/>
    <cellStyle name="bt 2 3 4 2 3 3" xfId="6869"/>
    <cellStyle name="bt 2 3 4 2 3 3 2" xfId="6870"/>
    <cellStyle name="bt 2 3 4 2 3 3 3" xfId="6871"/>
    <cellStyle name="bt 2 3 4 2 3 4" xfId="6872"/>
    <cellStyle name="bt 2 3 4 2 3 4 2" xfId="6873"/>
    <cellStyle name="bt 2 3 4 2 3 5" xfId="6874"/>
    <cellStyle name="bt 2 3 4 2 3 6" xfId="6875"/>
    <cellStyle name="bt 2 3 4 2 4" xfId="6876"/>
    <cellStyle name="bt 2 3 4 2 4 2" xfId="6877"/>
    <cellStyle name="bt 2 3 4 3" xfId="6878"/>
    <cellStyle name="bt 2 3 4 3 2" xfId="6879"/>
    <cellStyle name="bt 2 3 4 3 2 2" xfId="6880"/>
    <cellStyle name="bt 2 3 4 3 2 2 2" xfId="6881"/>
    <cellStyle name="bt 2 3 4 3 2 2 3" xfId="6882"/>
    <cellStyle name="bt 2 3 4 3 2 3" xfId="6883"/>
    <cellStyle name="bt 2 3 4 3 2 3 2" xfId="6884"/>
    <cellStyle name="bt 2 3 4 3 2 4" xfId="6885"/>
    <cellStyle name="bt 2 3 4 3 2 5" xfId="6886"/>
    <cellStyle name="bt 2 3 4 3 3" xfId="6887"/>
    <cellStyle name="bt 2 3 4 3 3 2" xfId="6888"/>
    <cellStyle name="bt 2 3 4 3 3 3" xfId="6889"/>
    <cellStyle name="bt 2 3 4 3 4" xfId="6890"/>
    <cellStyle name="bt 2 3 4 3 4 2" xfId="6891"/>
    <cellStyle name="bt 2 3 4 3 5" xfId="6892"/>
    <cellStyle name="bt 2 3 4 3 6" xfId="6893"/>
    <cellStyle name="bt 2 3 4 4" xfId="6894"/>
    <cellStyle name="bt 2 3 4 4 2" xfId="6895"/>
    <cellStyle name="bt 2 3 4 4 2 2" xfId="6896"/>
    <cellStyle name="bt 2 3 4 4 2 3" xfId="6897"/>
    <cellStyle name="bt 2 3 4 4 3" xfId="6898"/>
    <cellStyle name="bt 2 3 4 4 3 2" xfId="6899"/>
    <cellStyle name="bt 2 3 4 4 4" xfId="6900"/>
    <cellStyle name="bt 2 3 4 4 5" xfId="6901"/>
    <cellStyle name="bt 2 3 4 5" xfId="6902"/>
    <cellStyle name="bt 2 3 4 5 2" xfId="6903"/>
    <cellStyle name="bt 2 3 4 5 3" xfId="6904"/>
    <cellStyle name="bt 2 3 4 6" xfId="6905"/>
    <cellStyle name="bt 2 3 4 6 2" xfId="6906"/>
    <cellStyle name="bt 2 3 4 7" xfId="6907"/>
    <cellStyle name="bt 2 3 4 8" xfId="6908"/>
    <cellStyle name="bt 2 3 5" xfId="6909"/>
    <cellStyle name="bt 2 3 5 2" xfId="6910"/>
    <cellStyle name="bt 2 3 5 2 2" xfId="6911"/>
    <cellStyle name="bt 2 3 5 2 2 2" xfId="6912"/>
    <cellStyle name="bt 2 3 5 2 2 2 2" xfId="6913"/>
    <cellStyle name="bt 2 3 5 2 2 2 3" xfId="6914"/>
    <cellStyle name="bt 2 3 5 2 2 3" xfId="6915"/>
    <cellStyle name="bt 2 3 5 2 2 3 2" xfId="6916"/>
    <cellStyle name="bt 2 3 5 2 2 4" xfId="6917"/>
    <cellStyle name="bt 2 3 5 2 2 5" xfId="6918"/>
    <cellStyle name="bt 2 3 5 2 3" xfId="6919"/>
    <cellStyle name="bt 2 3 5 2 3 2" xfId="6920"/>
    <cellStyle name="bt 2 3 5 2 3 3" xfId="6921"/>
    <cellStyle name="bt 2 3 5 2 4" xfId="6922"/>
    <cellStyle name="bt 2 3 5 2 4 2" xfId="6923"/>
    <cellStyle name="bt 2 3 5 2 5" xfId="6924"/>
    <cellStyle name="bt 2 3 5 2 6" xfId="6925"/>
    <cellStyle name="bt 2 3 5 3" xfId="6926"/>
    <cellStyle name="bt 2 3 5 3 2" xfId="6927"/>
    <cellStyle name="bt 2 3 5 3 2 2" xfId="6928"/>
    <cellStyle name="bt 2 3 5 3 2 2 2" xfId="6929"/>
    <cellStyle name="bt 2 3 5 3 2 2 3" xfId="6930"/>
    <cellStyle name="bt 2 3 5 3 2 3" xfId="6931"/>
    <cellStyle name="bt 2 3 5 3 2 3 2" xfId="6932"/>
    <cellStyle name="bt 2 3 5 3 2 4" xfId="6933"/>
    <cellStyle name="bt 2 3 5 3 2 5" xfId="6934"/>
    <cellStyle name="bt 2 3 5 3 3" xfId="6935"/>
    <cellStyle name="bt 2 3 5 3 3 2" xfId="6936"/>
    <cellStyle name="bt 2 3 5 3 3 3" xfId="6937"/>
    <cellStyle name="bt 2 3 5 3 4" xfId="6938"/>
    <cellStyle name="bt 2 3 5 3 4 2" xfId="6939"/>
    <cellStyle name="bt 2 3 5 3 5" xfId="6940"/>
    <cellStyle name="bt 2 3 5 3 6" xfId="6941"/>
    <cellStyle name="bt 2 3 5 4" xfId="6942"/>
    <cellStyle name="bt 2 3 5 4 2" xfId="6943"/>
    <cellStyle name="bt 2 3 6" xfId="6944"/>
    <cellStyle name="bt 2 3 6 2" xfId="6945"/>
    <cellStyle name="bt 2 3 6 2 2" xfId="6946"/>
    <cellStyle name="bt 2 3 6 2 2 2" xfId="6947"/>
    <cellStyle name="bt 2 3 6 2 2 3" xfId="6948"/>
    <cellStyle name="bt 2 3 6 2 3" xfId="6949"/>
    <cellStyle name="bt 2 3 6 2 3 2" xfId="6950"/>
    <cellStyle name="bt 2 3 6 2 4" xfId="6951"/>
    <cellStyle name="bt 2 3 6 2 5" xfId="6952"/>
    <cellStyle name="bt 2 3 6 3" xfId="6953"/>
    <cellStyle name="bt 2 3 6 3 2" xfId="6954"/>
    <cellStyle name="bt 2 3 6 3 3" xfId="6955"/>
    <cellStyle name="bt 2 3 6 4" xfId="6956"/>
    <cellStyle name="bt 2 3 6 4 2" xfId="6957"/>
    <cellStyle name="bt 2 3 6 5" xfId="6958"/>
    <cellStyle name="bt 2 3 6 6" xfId="6959"/>
    <cellStyle name="bt 2 3 7" xfId="6960"/>
    <cellStyle name="bt 2 3 7 2" xfId="6961"/>
    <cellStyle name="bt 2 3 7 2 2" xfId="6962"/>
    <cellStyle name="bt 2 3 7 2 3" xfId="6963"/>
    <cellStyle name="bt 2 3 7 3" xfId="6964"/>
    <cellStyle name="bt 2 3 7 3 2" xfId="6965"/>
    <cellStyle name="bt 2 3 7 4" xfId="6966"/>
    <cellStyle name="bt 2 3 7 5" xfId="6967"/>
    <cellStyle name="bt 2 3 8" xfId="6968"/>
    <cellStyle name="bt 2 3 8 2" xfId="6969"/>
    <cellStyle name="bt 2 3 8 3" xfId="6970"/>
    <cellStyle name="bt 2 3 9" xfId="6971"/>
    <cellStyle name="bt 2 3 9 2" xfId="6972"/>
    <cellStyle name="bt 2 4" xfId="6973"/>
    <cellStyle name="bt 2 4 2" xfId="6974"/>
    <cellStyle name="bt 2 4 2 2" xfId="6975"/>
    <cellStyle name="bt 2 4 2 2 2" xfId="6976"/>
    <cellStyle name="bt 2 4 2 2 2 2" xfId="6977"/>
    <cellStyle name="bt 2 4 2 2 2 2 2" xfId="6978"/>
    <cellStyle name="bt 2 4 2 2 2 2 3" xfId="6979"/>
    <cellStyle name="bt 2 4 2 2 2 3" xfId="6980"/>
    <cellStyle name="bt 2 4 2 2 2 3 2" xfId="6981"/>
    <cellStyle name="bt 2 4 2 2 2 4" xfId="6982"/>
    <cellStyle name="bt 2 4 2 2 2 5" xfId="6983"/>
    <cellStyle name="bt 2 4 2 2 3" xfId="6984"/>
    <cellStyle name="bt 2 4 2 2 3 2" xfId="6985"/>
    <cellStyle name="bt 2 4 2 2 3 3" xfId="6986"/>
    <cellStyle name="bt 2 4 2 2 4" xfId="6987"/>
    <cellStyle name="bt 2 4 2 2 4 2" xfId="6988"/>
    <cellStyle name="bt 2 4 2 2 5" xfId="6989"/>
    <cellStyle name="bt 2 4 2 2 6" xfId="6990"/>
    <cellStyle name="bt 2 4 2 3" xfId="6991"/>
    <cellStyle name="bt 2 4 2 3 2" xfId="6992"/>
    <cellStyle name="bt 2 4 2 3 2 2" xfId="6993"/>
    <cellStyle name="bt 2 4 2 3 2 2 2" xfId="6994"/>
    <cellStyle name="bt 2 4 2 3 2 2 3" xfId="6995"/>
    <cellStyle name="bt 2 4 2 3 2 3" xfId="6996"/>
    <cellStyle name="bt 2 4 2 3 2 3 2" xfId="6997"/>
    <cellStyle name="bt 2 4 2 3 2 4" xfId="6998"/>
    <cellStyle name="bt 2 4 2 3 2 5" xfId="6999"/>
    <cellStyle name="bt 2 4 2 3 3" xfId="7000"/>
    <cellStyle name="bt 2 4 2 3 3 2" xfId="7001"/>
    <cellStyle name="bt 2 4 2 3 3 3" xfId="7002"/>
    <cellStyle name="bt 2 4 2 3 4" xfId="7003"/>
    <cellStyle name="bt 2 4 2 3 4 2" xfId="7004"/>
    <cellStyle name="bt 2 4 2 3 5" xfId="7005"/>
    <cellStyle name="bt 2 4 2 3 6" xfId="7006"/>
    <cellStyle name="bt 2 4 2 4" xfId="7007"/>
    <cellStyle name="bt 2 4 2 4 2" xfId="7008"/>
    <cellStyle name="bt 2 4 3" xfId="7009"/>
    <cellStyle name="bt 2 4 3 2" xfId="7010"/>
    <cellStyle name="bt 2 4 3 2 2" xfId="7011"/>
    <cellStyle name="bt 2 4 3 2 2 2" xfId="7012"/>
    <cellStyle name="bt 2 4 3 2 2 3" xfId="7013"/>
    <cellStyle name="bt 2 4 3 2 3" xfId="7014"/>
    <cellStyle name="bt 2 4 3 2 3 2" xfId="7015"/>
    <cellStyle name="bt 2 4 3 2 4" xfId="7016"/>
    <cellStyle name="bt 2 4 3 2 5" xfId="7017"/>
    <cellStyle name="bt 2 4 3 3" xfId="7018"/>
    <cellStyle name="bt 2 4 3 3 2" xfId="7019"/>
    <cellStyle name="bt 2 4 3 3 3" xfId="7020"/>
    <cellStyle name="bt 2 4 3 4" xfId="7021"/>
    <cellStyle name="bt 2 4 3 4 2" xfId="7022"/>
    <cellStyle name="bt 2 4 3 5" xfId="7023"/>
    <cellStyle name="bt 2 4 3 6" xfId="7024"/>
    <cellStyle name="bt 2 4 4" xfId="7025"/>
    <cellStyle name="bt 2 4 4 2" xfId="7026"/>
    <cellStyle name="bt 2 4 4 2 2" xfId="7027"/>
    <cellStyle name="bt 2 4 4 2 3" xfId="7028"/>
    <cellStyle name="bt 2 4 4 3" xfId="7029"/>
    <cellStyle name="bt 2 4 4 3 2" xfId="7030"/>
    <cellStyle name="bt 2 4 4 4" xfId="7031"/>
    <cellStyle name="bt 2 4 4 5" xfId="7032"/>
    <cellStyle name="bt 2 4 5" xfId="7033"/>
    <cellStyle name="bt 2 4 5 2" xfId="7034"/>
    <cellStyle name="bt 2 4 5 3" xfId="7035"/>
    <cellStyle name="bt 2 4 6" xfId="7036"/>
    <cellStyle name="bt 2 4 6 2" xfId="7037"/>
    <cellStyle name="bt 2 4 7" xfId="7038"/>
    <cellStyle name="bt 2 4 8" xfId="7039"/>
    <cellStyle name="bt 2 5" xfId="7040"/>
    <cellStyle name="bt 2 5 2" xfId="7041"/>
    <cellStyle name="bt 2 5 2 2" xfId="7042"/>
    <cellStyle name="bt 2 5 2 2 2" xfId="7043"/>
    <cellStyle name="bt 2 5 2 2 2 2" xfId="7044"/>
    <cellStyle name="bt 2 5 2 2 2 2 2" xfId="7045"/>
    <cellStyle name="bt 2 5 2 2 2 2 3" xfId="7046"/>
    <cellStyle name="bt 2 5 2 2 2 3" xfId="7047"/>
    <cellStyle name="bt 2 5 2 2 2 3 2" xfId="7048"/>
    <cellStyle name="bt 2 5 2 2 2 4" xfId="7049"/>
    <cellStyle name="bt 2 5 2 2 2 5" xfId="7050"/>
    <cellStyle name="bt 2 5 2 2 3" xfId="7051"/>
    <cellStyle name="bt 2 5 2 2 3 2" xfId="7052"/>
    <cellStyle name="bt 2 5 2 2 3 3" xfId="7053"/>
    <cellStyle name="bt 2 5 2 2 4" xfId="7054"/>
    <cellStyle name="bt 2 5 2 2 4 2" xfId="7055"/>
    <cellStyle name="bt 2 5 2 2 5" xfId="7056"/>
    <cellStyle name="bt 2 5 2 2 6" xfId="7057"/>
    <cellStyle name="bt 2 5 2 3" xfId="7058"/>
    <cellStyle name="bt 2 5 2 3 2" xfId="7059"/>
    <cellStyle name="bt 2 5 2 3 2 2" xfId="7060"/>
    <cellStyle name="bt 2 5 2 3 2 2 2" xfId="7061"/>
    <cellStyle name="bt 2 5 2 3 2 2 3" xfId="7062"/>
    <cellStyle name="bt 2 5 2 3 2 3" xfId="7063"/>
    <cellStyle name="bt 2 5 2 3 2 3 2" xfId="7064"/>
    <cellStyle name="bt 2 5 2 3 2 4" xfId="7065"/>
    <cellStyle name="bt 2 5 2 3 2 5" xfId="7066"/>
    <cellStyle name="bt 2 5 2 3 3" xfId="7067"/>
    <cellStyle name="bt 2 5 2 3 3 2" xfId="7068"/>
    <cellStyle name="bt 2 5 2 3 3 3" xfId="7069"/>
    <cellStyle name="bt 2 5 2 3 4" xfId="7070"/>
    <cellStyle name="bt 2 5 2 3 4 2" xfId="7071"/>
    <cellStyle name="bt 2 5 2 3 5" xfId="7072"/>
    <cellStyle name="bt 2 5 2 3 6" xfId="7073"/>
    <cellStyle name="bt 2 5 2 4" xfId="7074"/>
    <cellStyle name="bt 2 5 2 4 2" xfId="7075"/>
    <cellStyle name="bt 2 5 3" xfId="7076"/>
    <cellStyle name="bt 2 5 3 2" xfId="7077"/>
    <cellStyle name="bt 2 5 3 2 2" xfId="7078"/>
    <cellStyle name="bt 2 5 3 2 2 2" xfId="7079"/>
    <cellStyle name="bt 2 5 3 2 2 3" xfId="7080"/>
    <cellStyle name="bt 2 5 3 2 3" xfId="7081"/>
    <cellStyle name="bt 2 5 3 2 3 2" xfId="7082"/>
    <cellStyle name="bt 2 5 3 2 4" xfId="7083"/>
    <cellStyle name="bt 2 5 3 2 5" xfId="7084"/>
    <cellStyle name="bt 2 5 3 3" xfId="7085"/>
    <cellStyle name="bt 2 5 3 3 2" xfId="7086"/>
    <cellStyle name="bt 2 5 3 3 3" xfId="7087"/>
    <cellStyle name="bt 2 5 3 4" xfId="7088"/>
    <cellStyle name="bt 2 5 3 4 2" xfId="7089"/>
    <cellStyle name="bt 2 5 3 5" xfId="7090"/>
    <cellStyle name="bt 2 5 3 6" xfId="7091"/>
    <cellStyle name="bt 2 5 4" xfId="7092"/>
    <cellStyle name="bt 2 5 4 2" xfId="7093"/>
    <cellStyle name="bt 2 5 4 2 2" xfId="7094"/>
    <cellStyle name="bt 2 5 4 2 3" xfId="7095"/>
    <cellStyle name="bt 2 5 4 3" xfId="7096"/>
    <cellStyle name="bt 2 5 4 3 2" xfId="7097"/>
    <cellStyle name="bt 2 5 4 4" xfId="7098"/>
    <cellStyle name="bt 2 5 4 5" xfId="7099"/>
    <cellStyle name="bt 2 5 5" xfId="7100"/>
    <cellStyle name="bt 2 5 5 2" xfId="7101"/>
    <cellStyle name="bt 2 5 5 3" xfId="7102"/>
    <cellStyle name="bt 2 5 6" xfId="7103"/>
    <cellStyle name="bt 2 5 6 2" xfId="7104"/>
    <cellStyle name="bt 2 5 7" xfId="7105"/>
    <cellStyle name="bt 2 5 8" xfId="7106"/>
    <cellStyle name="bt 2 6" xfId="7107"/>
    <cellStyle name="bt 2 6 2" xfId="7108"/>
    <cellStyle name="bt 2 6 2 2" xfId="7109"/>
    <cellStyle name="bt 2 6 2 2 2" xfId="7110"/>
    <cellStyle name="bt 2 6 2 2 2 2" xfId="7111"/>
    <cellStyle name="bt 2 6 2 2 2 2 2" xfId="7112"/>
    <cellStyle name="bt 2 6 2 2 2 2 3" xfId="7113"/>
    <cellStyle name="bt 2 6 2 2 2 3" xfId="7114"/>
    <cellStyle name="bt 2 6 2 2 2 3 2" xfId="7115"/>
    <cellStyle name="bt 2 6 2 2 2 4" xfId="7116"/>
    <cellStyle name="bt 2 6 2 2 2 5" xfId="7117"/>
    <cellStyle name="bt 2 6 2 2 3" xfId="7118"/>
    <cellStyle name="bt 2 6 2 2 3 2" xfId="7119"/>
    <cellStyle name="bt 2 6 2 2 3 3" xfId="7120"/>
    <cellStyle name="bt 2 6 2 2 4" xfId="7121"/>
    <cellStyle name="bt 2 6 2 2 4 2" xfId="7122"/>
    <cellStyle name="bt 2 6 2 2 5" xfId="7123"/>
    <cellStyle name="bt 2 6 2 2 6" xfId="7124"/>
    <cellStyle name="bt 2 6 2 3" xfId="7125"/>
    <cellStyle name="bt 2 6 2 3 2" xfId="7126"/>
    <cellStyle name="bt 2 6 2 3 2 2" xfId="7127"/>
    <cellStyle name="bt 2 6 2 3 2 2 2" xfId="7128"/>
    <cellStyle name="bt 2 6 2 3 2 2 3" xfId="7129"/>
    <cellStyle name="bt 2 6 2 3 2 3" xfId="7130"/>
    <cellStyle name="bt 2 6 2 3 2 3 2" xfId="7131"/>
    <cellStyle name="bt 2 6 2 3 2 4" xfId="7132"/>
    <cellStyle name="bt 2 6 2 3 2 5" xfId="7133"/>
    <cellStyle name="bt 2 6 2 3 3" xfId="7134"/>
    <cellStyle name="bt 2 6 2 3 3 2" xfId="7135"/>
    <cellStyle name="bt 2 6 2 3 3 3" xfId="7136"/>
    <cellStyle name="bt 2 6 2 3 4" xfId="7137"/>
    <cellStyle name="bt 2 6 2 3 4 2" xfId="7138"/>
    <cellStyle name="bt 2 6 2 3 5" xfId="7139"/>
    <cellStyle name="bt 2 6 2 3 6" xfId="7140"/>
    <cellStyle name="bt 2 6 2 4" xfId="7141"/>
    <cellStyle name="bt 2 6 2 4 2" xfId="7142"/>
    <cellStyle name="bt 2 6 3" xfId="7143"/>
    <cellStyle name="bt 2 6 3 2" xfId="7144"/>
    <cellStyle name="bt 2 6 3 2 2" xfId="7145"/>
    <cellStyle name="bt 2 6 3 2 2 2" xfId="7146"/>
    <cellStyle name="bt 2 6 3 2 2 3" xfId="7147"/>
    <cellStyle name="bt 2 6 3 2 3" xfId="7148"/>
    <cellStyle name="bt 2 6 3 2 3 2" xfId="7149"/>
    <cellStyle name="bt 2 6 3 2 4" xfId="7150"/>
    <cellStyle name="bt 2 6 3 2 5" xfId="7151"/>
    <cellStyle name="bt 2 6 3 3" xfId="7152"/>
    <cellStyle name="bt 2 6 3 3 2" xfId="7153"/>
    <cellStyle name="bt 2 6 3 3 3" xfId="7154"/>
    <cellStyle name="bt 2 6 3 4" xfId="7155"/>
    <cellStyle name="bt 2 6 3 4 2" xfId="7156"/>
    <cellStyle name="bt 2 6 3 5" xfId="7157"/>
    <cellStyle name="bt 2 6 3 6" xfId="7158"/>
    <cellStyle name="bt 2 6 4" xfId="7159"/>
    <cellStyle name="bt 2 6 4 2" xfId="7160"/>
    <cellStyle name="bt 2 6 4 2 2" xfId="7161"/>
    <cellStyle name="bt 2 6 4 2 3" xfId="7162"/>
    <cellStyle name="bt 2 6 4 3" xfId="7163"/>
    <cellStyle name="bt 2 6 4 3 2" xfId="7164"/>
    <cellStyle name="bt 2 6 4 4" xfId="7165"/>
    <cellStyle name="bt 2 6 4 5" xfId="7166"/>
    <cellStyle name="bt 2 6 5" xfId="7167"/>
    <cellStyle name="bt 2 6 5 2" xfId="7168"/>
    <cellStyle name="bt 2 6 5 3" xfId="7169"/>
    <cellStyle name="bt 2 6 6" xfId="7170"/>
    <cellStyle name="bt 2 6 6 2" xfId="7171"/>
    <cellStyle name="bt 2 6 7" xfId="7172"/>
    <cellStyle name="bt 2 6 8" xfId="7173"/>
    <cellStyle name="bt 2 7" xfId="7174"/>
    <cellStyle name="bt 2 7 2" xfId="7175"/>
    <cellStyle name="bt 2 7 2 2" xfId="7176"/>
    <cellStyle name="bt 2 7 2 2 2" xfId="7177"/>
    <cellStyle name="bt 2 7 2 2 2 2" xfId="7178"/>
    <cellStyle name="bt 2 7 2 2 2 3" xfId="7179"/>
    <cellStyle name="bt 2 7 2 2 3" xfId="7180"/>
    <cellStyle name="bt 2 7 2 2 3 2" xfId="7181"/>
    <cellStyle name="bt 2 7 2 2 4" xfId="7182"/>
    <cellStyle name="bt 2 7 2 2 5" xfId="7183"/>
    <cellStyle name="bt 2 7 2 3" xfId="7184"/>
    <cellStyle name="bt 2 7 2 3 2" xfId="7185"/>
    <cellStyle name="bt 2 7 2 3 3" xfId="7186"/>
    <cellStyle name="bt 2 7 2 4" xfId="7187"/>
    <cellStyle name="bt 2 7 2 4 2" xfId="7188"/>
    <cellStyle name="bt 2 7 2 5" xfId="7189"/>
    <cellStyle name="bt 2 7 2 6" xfId="7190"/>
    <cellStyle name="bt 2 7 3" xfId="7191"/>
    <cellStyle name="bt 2 7 3 2" xfId="7192"/>
    <cellStyle name="bt 2 7 3 2 2" xfId="7193"/>
    <cellStyle name="bt 2 7 3 2 2 2" xfId="7194"/>
    <cellStyle name="bt 2 7 3 2 2 3" xfId="7195"/>
    <cellStyle name="bt 2 7 3 2 3" xfId="7196"/>
    <cellStyle name="bt 2 7 3 2 3 2" xfId="7197"/>
    <cellStyle name="bt 2 7 3 2 4" xfId="7198"/>
    <cellStyle name="bt 2 7 3 2 5" xfId="7199"/>
    <cellStyle name="bt 2 7 3 3" xfId="7200"/>
    <cellStyle name="bt 2 7 3 3 2" xfId="7201"/>
    <cellStyle name="bt 2 7 3 3 3" xfId="7202"/>
    <cellStyle name="bt 2 7 3 4" xfId="7203"/>
    <cellStyle name="bt 2 7 3 4 2" xfId="7204"/>
    <cellStyle name="bt 2 7 3 5" xfId="7205"/>
    <cellStyle name="bt 2 7 3 6" xfId="7206"/>
    <cellStyle name="bt 2 7 4" xfId="7207"/>
    <cellStyle name="bt 2 7 4 2" xfId="7208"/>
    <cellStyle name="bt 2 8" xfId="7209"/>
    <cellStyle name="bt 2 8 2" xfId="7210"/>
    <cellStyle name="bt 2 8 2 2" xfId="7211"/>
    <cellStyle name="bt 2 8 2 2 2" xfId="7212"/>
    <cellStyle name="bt 2 8 2 2 3" xfId="7213"/>
    <cellStyle name="bt 2 8 2 3" xfId="7214"/>
    <cellStyle name="bt 2 8 2 3 2" xfId="7215"/>
    <cellStyle name="bt 2 8 2 4" xfId="7216"/>
    <cellStyle name="bt 2 8 2 5" xfId="7217"/>
    <cellStyle name="bt 2 8 3" xfId="7218"/>
    <cellStyle name="bt 2 8 3 2" xfId="7219"/>
    <cellStyle name="bt 2 8 3 3" xfId="7220"/>
    <cellStyle name="bt 2 8 4" xfId="7221"/>
    <cellStyle name="bt 2 8 4 2" xfId="7222"/>
    <cellStyle name="bt 2 8 5" xfId="7223"/>
    <cellStyle name="bt 2 8 6" xfId="7224"/>
    <cellStyle name="bt 2 9" xfId="7225"/>
    <cellStyle name="bt 2 9 2" xfId="7226"/>
    <cellStyle name="bt 2 9 2 2" xfId="7227"/>
    <cellStyle name="bt 2 9 2 3" xfId="7228"/>
    <cellStyle name="bt 2 9 3" xfId="7229"/>
    <cellStyle name="bt 2 9 3 2" xfId="7230"/>
    <cellStyle name="bt 2 9 4" xfId="7231"/>
    <cellStyle name="bt 2 9 5" xfId="7232"/>
    <cellStyle name="bt 3" xfId="7233"/>
    <cellStyle name="bt 3 10" xfId="7234"/>
    <cellStyle name="bt 3 11" xfId="7235"/>
    <cellStyle name="bt 3 2" xfId="7236"/>
    <cellStyle name="bt 3 2 2" xfId="7237"/>
    <cellStyle name="bt 3 2 2 2" xfId="7238"/>
    <cellStyle name="bt 3 2 2 2 2" xfId="7239"/>
    <cellStyle name="bt 3 2 2 2 2 2" xfId="7240"/>
    <cellStyle name="bt 3 2 2 2 2 2 2" xfId="7241"/>
    <cellStyle name="bt 3 2 2 2 2 2 3" xfId="7242"/>
    <cellStyle name="bt 3 2 2 2 2 3" xfId="7243"/>
    <cellStyle name="bt 3 2 2 2 2 3 2" xfId="7244"/>
    <cellStyle name="bt 3 2 2 2 2 4" xfId="7245"/>
    <cellStyle name="bt 3 2 2 2 2 5" xfId="7246"/>
    <cellStyle name="bt 3 2 2 2 3" xfId="7247"/>
    <cellStyle name="bt 3 2 2 2 3 2" xfId="7248"/>
    <cellStyle name="bt 3 2 2 2 3 3" xfId="7249"/>
    <cellStyle name="bt 3 2 2 2 4" xfId="7250"/>
    <cellStyle name="bt 3 2 2 2 4 2" xfId="7251"/>
    <cellStyle name="bt 3 2 2 2 5" xfId="7252"/>
    <cellStyle name="bt 3 2 2 2 6" xfId="7253"/>
    <cellStyle name="bt 3 2 2 3" xfId="7254"/>
    <cellStyle name="bt 3 2 2 3 2" xfId="7255"/>
    <cellStyle name="bt 3 2 2 3 2 2" xfId="7256"/>
    <cellStyle name="bt 3 2 2 3 2 2 2" xfId="7257"/>
    <cellStyle name="bt 3 2 2 3 2 2 3" xfId="7258"/>
    <cellStyle name="bt 3 2 2 3 2 3" xfId="7259"/>
    <cellStyle name="bt 3 2 2 3 2 3 2" xfId="7260"/>
    <cellStyle name="bt 3 2 2 3 2 4" xfId="7261"/>
    <cellStyle name="bt 3 2 2 3 2 5" xfId="7262"/>
    <cellStyle name="bt 3 2 2 3 3" xfId="7263"/>
    <cellStyle name="bt 3 2 2 3 3 2" xfId="7264"/>
    <cellStyle name="bt 3 2 2 3 3 3" xfId="7265"/>
    <cellStyle name="bt 3 2 2 3 4" xfId="7266"/>
    <cellStyle name="bt 3 2 2 3 4 2" xfId="7267"/>
    <cellStyle name="bt 3 2 2 3 5" xfId="7268"/>
    <cellStyle name="bt 3 2 2 3 6" xfId="7269"/>
    <cellStyle name="bt 3 2 2 4" xfId="7270"/>
    <cellStyle name="bt 3 2 2 4 2" xfId="7271"/>
    <cellStyle name="bt 3 2 3" xfId="7272"/>
    <cellStyle name="bt 3 2 3 2" xfId="7273"/>
    <cellStyle name="bt 3 2 3 2 2" xfId="7274"/>
    <cellStyle name="bt 3 2 3 2 2 2" xfId="7275"/>
    <cellStyle name="bt 3 2 3 2 2 3" xfId="7276"/>
    <cellStyle name="bt 3 2 3 2 3" xfId="7277"/>
    <cellStyle name="bt 3 2 3 2 3 2" xfId="7278"/>
    <cellStyle name="bt 3 2 3 2 4" xfId="7279"/>
    <cellStyle name="bt 3 2 3 2 5" xfId="7280"/>
    <cellStyle name="bt 3 2 3 3" xfId="7281"/>
    <cellStyle name="bt 3 2 3 3 2" xfId="7282"/>
    <cellStyle name="bt 3 2 3 3 3" xfId="7283"/>
    <cellStyle name="bt 3 2 3 4" xfId="7284"/>
    <cellStyle name="bt 3 2 3 4 2" xfId="7285"/>
    <cellStyle name="bt 3 2 3 5" xfId="7286"/>
    <cellStyle name="bt 3 2 3 6" xfId="7287"/>
    <cellStyle name="bt 3 2 4" xfId="7288"/>
    <cellStyle name="bt 3 2 4 2" xfId="7289"/>
    <cellStyle name="bt 3 2 4 2 2" xfId="7290"/>
    <cellStyle name="bt 3 2 4 2 3" xfId="7291"/>
    <cellStyle name="bt 3 2 4 3" xfId="7292"/>
    <cellStyle name="bt 3 2 4 3 2" xfId="7293"/>
    <cellStyle name="bt 3 2 4 4" xfId="7294"/>
    <cellStyle name="bt 3 2 4 5" xfId="7295"/>
    <cellStyle name="bt 3 2 5" xfId="7296"/>
    <cellStyle name="bt 3 2 5 2" xfId="7297"/>
    <cellStyle name="bt 3 2 5 3" xfId="7298"/>
    <cellStyle name="bt 3 2 6" xfId="7299"/>
    <cellStyle name="bt 3 2 6 2" xfId="7300"/>
    <cellStyle name="bt 3 2 7" xfId="7301"/>
    <cellStyle name="bt 3 2 8" xfId="7302"/>
    <cellStyle name="bt 3 3" xfId="7303"/>
    <cellStyle name="bt 3 3 2" xfId="7304"/>
    <cellStyle name="bt 3 3 2 2" xfId="7305"/>
    <cellStyle name="bt 3 3 2 2 2" xfId="7306"/>
    <cellStyle name="bt 3 3 2 2 2 2" xfId="7307"/>
    <cellStyle name="bt 3 3 2 2 2 2 2" xfId="7308"/>
    <cellStyle name="bt 3 3 2 2 2 2 3" xfId="7309"/>
    <cellStyle name="bt 3 3 2 2 2 3" xfId="7310"/>
    <cellStyle name="bt 3 3 2 2 2 3 2" xfId="7311"/>
    <cellStyle name="bt 3 3 2 2 2 4" xfId="7312"/>
    <cellStyle name="bt 3 3 2 2 2 5" xfId="7313"/>
    <cellStyle name="bt 3 3 2 2 3" xfId="7314"/>
    <cellStyle name="bt 3 3 2 2 3 2" xfId="7315"/>
    <cellStyle name="bt 3 3 2 2 3 3" xfId="7316"/>
    <cellStyle name="bt 3 3 2 2 4" xfId="7317"/>
    <cellStyle name="bt 3 3 2 2 4 2" xfId="7318"/>
    <cellStyle name="bt 3 3 2 2 5" xfId="7319"/>
    <cellStyle name="bt 3 3 2 2 6" xfId="7320"/>
    <cellStyle name="bt 3 3 2 3" xfId="7321"/>
    <cellStyle name="bt 3 3 2 3 2" xfId="7322"/>
    <cellStyle name="bt 3 3 2 3 2 2" xfId="7323"/>
    <cellStyle name="bt 3 3 2 3 2 2 2" xfId="7324"/>
    <cellStyle name="bt 3 3 2 3 2 2 3" xfId="7325"/>
    <cellStyle name="bt 3 3 2 3 2 3" xfId="7326"/>
    <cellStyle name="bt 3 3 2 3 2 3 2" xfId="7327"/>
    <cellStyle name="bt 3 3 2 3 2 4" xfId="7328"/>
    <cellStyle name="bt 3 3 2 3 2 5" xfId="7329"/>
    <cellStyle name="bt 3 3 2 3 3" xfId="7330"/>
    <cellStyle name="bt 3 3 2 3 3 2" xfId="7331"/>
    <cellStyle name="bt 3 3 2 3 3 3" xfId="7332"/>
    <cellStyle name="bt 3 3 2 3 4" xfId="7333"/>
    <cellStyle name="bt 3 3 2 3 4 2" xfId="7334"/>
    <cellStyle name="bt 3 3 2 3 5" xfId="7335"/>
    <cellStyle name="bt 3 3 2 3 6" xfId="7336"/>
    <cellStyle name="bt 3 3 2 4" xfId="7337"/>
    <cellStyle name="bt 3 3 2 4 2" xfId="7338"/>
    <cellStyle name="bt 3 3 3" xfId="7339"/>
    <cellStyle name="bt 3 3 3 2" xfId="7340"/>
    <cellStyle name="bt 3 3 3 2 2" xfId="7341"/>
    <cellStyle name="bt 3 3 3 2 2 2" xfId="7342"/>
    <cellStyle name="bt 3 3 3 2 2 3" xfId="7343"/>
    <cellStyle name="bt 3 3 3 2 3" xfId="7344"/>
    <cellStyle name="bt 3 3 3 2 3 2" xfId="7345"/>
    <cellStyle name="bt 3 3 3 2 4" xfId="7346"/>
    <cellStyle name="bt 3 3 3 2 5" xfId="7347"/>
    <cellStyle name="bt 3 3 3 3" xfId="7348"/>
    <cellStyle name="bt 3 3 3 3 2" xfId="7349"/>
    <cellStyle name="bt 3 3 3 3 3" xfId="7350"/>
    <cellStyle name="bt 3 3 3 4" xfId="7351"/>
    <cellStyle name="bt 3 3 3 4 2" xfId="7352"/>
    <cellStyle name="bt 3 3 3 5" xfId="7353"/>
    <cellStyle name="bt 3 3 3 6" xfId="7354"/>
    <cellStyle name="bt 3 3 4" xfId="7355"/>
    <cellStyle name="bt 3 3 4 2" xfId="7356"/>
    <cellStyle name="bt 3 3 4 2 2" xfId="7357"/>
    <cellStyle name="bt 3 3 4 2 3" xfId="7358"/>
    <cellStyle name="bt 3 3 4 3" xfId="7359"/>
    <cellStyle name="bt 3 3 4 3 2" xfId="7360"/>
    <cellStyle name="bt 3 3 4 4" xfId="7361"/>
    <cellStyle name="bt 3 3 4 5" xfId="7362"/>
    <cellStyle name="bt 3 3 5" xfId="7363"/>
    <cellStyle name="bt 3 3 5 2" xfId="7364"/>
    <cellStyle name="bt 3 3 5 3" xfId="7365"/>
    <cellStyle name="bt 3 3 6" xfId="7366"/>
    <cellStyle name="bt 3 3 6 2" xfId="7367"/>
    <cellStyle name="bt 3 3 7" xfId="7368"/>
    <cellStyle name="bt 3 3 8" xfId="7369"/>
    <cellStyle name="bt 3 4" xfId="7370"/>
    <cellStyle name="bt 3 4 2" xfId="7371"/>
    <cellStyle name="bt 3 4 2 2" xfId="7372"/>
    <cellStyle name="bt 3 4 2 2 2" xfId="7373"/>
    <cellStyle name="bt 3 4 2 2 2 2" xfId="7374"/>
    <cellStyle name="bt 3 4 2 2 2 2 2" xfId="7375"/>
    <cellStyle name="bt 3 4 2 2 2 2 3" xfId="7376"/>
    <cellStyle name="bt 3 4 2 2 2 3" xfId="7377"/>
    <cellStyle name="bt 3 4 2 2 2 3 2" xfId="7378"/>
    <cellStyle name="bt 3 4 2 2 2 4" xfId="7379"/>
    <cellStyle name="bt 3 4 2 2 2 5" xfId="7380"/>
    <cellStyle name="bt 3 4 2 2 3" xfId="7381"/>
    <cellStyle name="bt 3 4 2 2 3 2" xfId="7382"/>
    <cellStyle name="bt 3 4 2 2 3 3" xfId="7383"/>
    <cellStyle name="bt 3 4 2 2 4" xfId="7384"/>
    <cellStyle name="bt 3 4 2 2 4 2" xfId="7385"/>
    <cellStyle name="bt 3 4 2 2 5" xfId="7386"/>
    <cellStyle name="bt 3 4 2 2 6" xfId="7387"/>
    <cellStyle name="bt 3 4 2 3" xfId="7388"/>
    <cellStyle name="bt 3 4 2 3 2" xfId="7389"/>
    <cellStyle name="bt 3 4 2 3 2 2" xfId="7390"/>
    <cellStyle name="bt 3 4 2 3 2 2 2" xfId="7391"/>
    <cellStyle name="bt 3 4 2 3 2 2 3" xfId="7392"/>
    <cellStyle name="bt 3 4 2 3 2 3" xfId="7393"/>
    <cellStyle name="bt 3 4 2 3 2 3 2" xfId="7394"/>
    <cellStyle name="bt 3 4 2 3 2 4" xfId="7395"/>
    <cellStyle name="bt 3 4 2 3 2 5" xfId="7396"/>
    <cellStyle name="bt 3 4 2 3 3" xfId="7397"/>
    <cellStyle name="bt 3 4 2 3 3 2" xfId="7398"/>
    <cellStyle name="bt 3 4 2 3 3 3" xfId="7399"/>
    <cellStyle name="bt 3 4 2 3 4" xfId="7400"/>
    <cellStyle name="bt 3 4 2 3 4 2" xfId="7401"/>
    <cellStyle name="bt 3 4 2 3 5" xfId="7402"/>
    <cellStyle name="bt 3 4 2 3 6" xfId="7403"/>
    <cellStyle name="bt 3 4 2 4" xfId="7404"/>
    <cellStyle name="bt 3 4 2 4 2" xfId="7405"/>
    <cellStyle name="bt 3 4 3" xfId="7406"/>
    <cellStyle name="bt 3 4 3 2" xfId="7407"/>
    <cellStyle name="bt 3 4 3 2 2" xfId="7408"/>
    <cellStyle name="bt 3 4 3 2 2 2" xfId="7409"/>
    <cellStyle name="bt 3 4 3 2 2 3" xfId="7410"/>
    <cellStyle name="bt 3 4 3 2 3" xfId="7411"/>
    <cellStyle name="bt 3 4 3 2 3 2" xfId="7412"/>
    <cellStyle name="bt 3 4 3 2 4" xfId="7413"/>
    <cellStyle name="bt 3 4 3 2 5" xfId="7414"/>
    <cellStyle name="bt 3 4 3 3" xfId="7415"/>
    <cellStyle name="bt 3 4 3 3 2" xfId="7416"/>
    <cellStyle name="bt 3 4 3 3 3" xfId="7417"/>
    <cellStyle name="bt 3 4 3 4" xfId="7418"/>
    <cellStyle name="bt 3 4 3 4 2" xfId="7419"/>
    <cellStyle name="bt 3 4 3 5" xfId="7420"/>
    <cellStyle name="bt 3 4 3 6" xfId="7421"/>
    <cellStyle name="bt 3 4 4" xfId="7422"/>
    <cellStyle name="bt 3 4 4 2" xfId="7423"/>
    <cellStyle name="bt 3 4 4 2 2" xfId="7424"/>
    <cellStyle name="bt 3 4 4 2 3" xfId="7425"/>
    <cellStyle name="bt 3 4 4 3" xfId="7426"/>
    <cellStyle name="bt 3 4 4 3 2" xfId="7427"/>
    <cellStyle name="bt 3 4 4 4" xfId="7428"/>
    <cellStyle name="bt 3 4 4 5" xfId="7429"/>
    <cellStyle name="bt 3 4 5" xfId="7430"/>
    <cellStyle name="bt 3 4 5 2" xfId="7431"/>
    <cellStyle name="bt 3 4 5 3" xfId="7432"/>
    <cellStyle name="bt 3 4 6" xfId="7433"/>
    <cellStyle name="bt 3 4 6 2" xfId="7434"/>
    <cellStyle name="bt 3 4 7" xfId="7435"/>
    <cellStyle name="bt 3 4 8" xfId="7436"/>
    <cellStyle name="bt 3 5" xfId="7437"/>
    <cellStyle name="bt 3 5 2" xfId="7438"/>
    <cellStyle name="bt 3 5 2 2" xfId="7439"/>
    <cellStyle name="bt 3 5 2 2 2" xfId="7440"/>
    <cellStyle name="bt 3 5 2 2 2 2" xfId="7441"/>
    <cellStyle name="bt 3 5 2 2 2 3" xfId="7442"/>
    <cellStyle name="bt 3 5 2 2 3" xfId="7443"/>
    <cellStyle name="bt 3 5 2 2 3 2" xfId="7444"/>
    <cellStyle name="bt 3 5 2 2 4" xfId="7445"/>
    <cellStyle name="bt 3 5 2 2 5" xfId="7446"/>
    <cellStyle name="bt 3 5 2 3" xfId="7447"/>
    <cellStyle name="bt 3 5 2 3 2" xfId="7448"/>
    <cellStyle name="bt 3 5 2 3 3" xfId="7449"/>
    <cellStyle name="bt 3 5 2 4" xfId="7450"/>
    <cellStyle name="bt 3 5 2 4 2" xfId="7451"/>
    <cellStyle name="bt 3 5 2 5" xfId="7452"/>
    <cellStyle name="bt 3 5 2 6" xfId="7453"/>
    <cellStyle name="bt 3 5 3" xfId="7454"/>
    <cellStyle name="bt 3 5 3 2" xfId="7455"/>
    <cellStyle name="bt 3 5 3 2 2" xfId="7456"/>
    <cellStyle name="bt 3 5 3 2 2 2" xfId="7457"/>
    <cellStyle name="bt 3 5 3 2 2 3" xfId="7458"/>
    <cellStyle name="bt 3 5 3 2 3" xfId="7459"/>
    <cellStyle name="bt 3 5 3 2 3 2" xfId="7460"/>
    <cellStyle name="bt 3 5 3 2 4" xfId="7461"/>
    <cellStyle name="bt 3 5 3 2 5" xfId="7462"/>
    <cellStyle name="bt 3 5 3 3" xfId="7463"/>
    <cellStyle name="bt 3 5 3 3 2" xfId="7464"/>
    <cellStyle name="bt 3 5 3 3 3" xfId="7465"/>
    <cellStyle name="bt 3 5 3 4" xfId="7466"/>
    <cellStyle name="bt 3 5 3 4 2" xfId="7467"/>
    <cellStyle name="bt 3 5 3 5" xfId="7468"/>
    <cellStyle name="bt 3 5 3 6" xfId="7469"/>
    <cellStyle name="bt 3 5 4" xfId="7470"/>
    <cellStyle name="bt 3 5 4 2" xfId="7471"/>
    <cellStyle name="bt 3 6" xfId="7472"/>
    <cellStyle name="bt 3 6 2" xfId="7473"/>
    <cellStyle name="bt 3 6 2 2" xfId="7474"/>
    <cellStyle name="bt 3 6 2 2 2" xfId="7475"/>
    <cellStyle name="bt 3 6 2 2 3" xfId="7476"/>
    <cellStyle name="bt 3 6 2 3" xfId="7477"/>
    <cellStyle name="bt 3 6 2 3 2" xfId="7478"/>
    <cellStyle name="bt 3 6 2 4" xfId="7479"/>
    <cellStyle name="bt 3 6 2 5" xfId="7480"/>
    <cellStyle name="bt 3 6 3" xfId="7481"/>
    <cellStyle name="bt 3 6 3 2" xfId="7482"/>
    <cellStyle name="bt 3 6 3 3" xfId="7483"/>
    <cellStyle name="bt 3 6 4" xfId="7484"/>
    <cellStyle name="bt 3 6 4 2" xfId="7485"/>
    <cellStyle name="bt 3 6 5" xfId="7486"/>
    <cellStyle name="bt 3 6 6" xfId="7487"/>
    <cellStyle name="bt 3 7" xfId="7488"/>
    <cellStyle name="bt 3 7 2" xfId="7489"/>
    <cellStyle name="bt 3 7 2 2" xfId="7490"/>
    <cellStyle name="bt 3 7 2 3" xfId="7491"/>
    <cellStyle name="bt 3 7 3" xfId="7492"/>
    <cellStyle name="bt 3 7 3 2" xfId="7493"/>
    <cellStyle name="bt 3 7 4" xfId="7494"/>
    <cellStyle name="bt 3 7 5" xfId="7495"/>
    <cellStyle name="bt 3 8" xfId="7496"/>
    <cellStyle name="bt 3 8 2" xfId="7497"/>
    <cellStyle name="bt 3 8 3" xfId="7498"/>
    <cellStyle name="bt 3 9" xfId="7499"/>
    <cellStyle name="bt 3 9 2" xfId="7500"/>
    <cellStyle name="bt 4" xfId="7501"/>
    <cellStyle name="bt 4 10" xfId="7502"/>
    <cellStyle name="bt 4 11" xfId="7503"/>
    <cellStyle name="bt 4 2" xfId="7504"/>
    <cellStyle name="bt 4 2 2" xfId="7505"/>
    <cellStyle name="bt 4 2 2 2" xfId="7506"/>
    <cellStyle name="bt 4 2 2 2 2" xfId="7507"/>
    <cellStyle name="bt 4 2 2 2 2 2" xfId="7508"/>
    <cellStyle name="bt 4 2 2 2 2 2 2" xfId="7509"/>
    <cellStyle name="bt 4 2 2 2 2 2 3" xfId="7510"/>
    <cellStyle name="bt 4 2 2 2 2 3" xfId="7511"/>
    <cellStyle name="bt 4 2 2 2 2 3 2" xfId="7512"/>
    <cellStyle name="bt 4 2 2 2 2 4" xfId="7513"/>
    <cellStyle name="bt 4 2 2 2 2 5" xfId="7514"/>
    <cellStyle name="bt 4 2 2 2 3" xfId="7515"/>
    <cellStyle name="bt 4 2 2 2 3 2" xfId="7516"/>
    <cellStyle name="bt 4 2 2 2 3 3" xfId="7517"/>
    <cellStyle name="bt 4 2 2 2 4" xfId="7518"/>
    <cellStyle name="bt 4 2 2 2 4 2" xfId="7519"/>
    <cellStyle name="bt 4 2 2 2 5" xfId="7520"/>
    <cellStyle name="bt 4 2 2 2 6" xfId="7521"/>
    <cellStyle name="bt 4 2 2 3" xfId="7522"/>
    <cellStyle name="bt 4 2 2 3 2" xfId="7523"/>
    <cellStyle name="bt 4 2 2 3 2 2" xfId="7524"/>
    <cellStyle name="bt 4 2 2 3 2 2 2" xfId="7525"/>
    <cellStyle name="bt 4 2 2 3 2 2 3" xfId="7526"/>
    <cellStyle name="bt 4 2 2 3 2 3" xfId="7527"/>
    <cellStyle name="bt 4 2 2 3 2 3 2" xfId="7528"/>
    <cellStyle name="bt 4 2 2 3 2 4" xfId="7529"/>
    <cellStyle name="bt 4 2 2 3 2 5" xfId="7530"/>
    <cellStyle name="bt 4 2 2 3 3" xfId="7531"/>
    <cellStyle name="bt 4 2 2 3 3 2" xfId="7532"/>
    <cellStyle name="bt 4 2 2 3 3 3" xfId="7533"/>
    <cellStyle name="bt 4 2 2 3 4" xfId="7534"/>
    <cellStyle name="bt 4 2 2 3 4 2" xfId="7535"/>
    <cellStyle name="bt 4 2 2 3 5" xfId="7536"/>
    <cellStyle name="bt 4 2 2 3 6" xfId="7537"/>
    <cellStyle name="bt 4 2 2 4" xfId="7538"/>
    <cellStyle name="bt 4 2 2 4 2" xfId="7539"/>
    <cellStyle name="bt 4 2 3" xfId="7540"/>
    <cellStyle name="bt 4 2 3 2" xfId="7541"/>
    <cellStyle name="bt 4 2 3 2 2" xfId="7542"/>
    <cellStyle name="bt 4 2 3 2 2 2" xfId="7543"/>
    <cellStyle name="bt 4 2 3 2 2 3" xfId="7544"/>
    <cellStyle name="bt 4 2 3 2 3" xfId="7545"/>
    <cellStyle name="bt 4 2 3 2 3 2" xfId="7546"/>
    <cellStyle name="bt 4 2 3 2 4" xfId="7547"/>
    <cellStyle name="bt 4 2 3 2 5" xfId="7548"/>
    <cellStyle name="bt 4 2 3 3" xfId="7549"/>
    <cellStyle name="bt 4 2 3 3 2" xfId="7550"/>
    <cellStyle name="bt 4 2 3 3 3" xfId="7551"/>
    <cellStyle name="bt 4 2 3 4" xfId="7552"/>
    <cellStyle name="bt 4 2 3 4 2" xfId="7553"/>
    <cellStyle name="bt 4 2 3 5" xfId="7554"/>
    <cellStyle name="bt 4 2 3 6" xfId="7555"/>
    <cellStyle name="bt 4 2 4" xfId="7556"/>
    <cellStyle name="bt 4 2 4 2" xfId="7557"/>
    <cellStyle name="bt 4 2 4 2 2" xfId="7558"/>
    <cellStyle name="bt 4 2 4 2 3" xfId="7559"/>
    <cellStyle name="bt 4 2 4 3" xfId="7560"/>
    <cellStyle name="bt 4 2 4 3 2" xfId="7561"/>
    <cellStyle name="bt 4 2 4 4" xfId="7562"/>
    <cellStyle name="bt 4 2 4 5" xfId="7563"/>
    <cellStyle name="bt 4 2 5" xfId="7564"/>
    <cellStyle name="bt 4 2 5 2" xfId="7565"/>
    <cellStyle name="bt 4 2 5 3" xfId="7566"/>
    <cellStyle name="bt 4 2 6" xfId="7567"/>
    <cellStyle name="bt 4 2 6 2" xfId="7568"/>
    <cellStyle name="bt 4 2 7" xfId="7569"/>
    <cellStyle name="bt 4 2 8" xfId="7570"/>
    <cellStyle name="bt 4 3" xfId="7571"/>
    <cellStyle name="bt 4 3 2" xfId="7572"/>
    <cellStyle name="bt 4 3 2 2" xfId="7573"/>
    <cellStyle name="bt 4 3 2 2 2" xfId="7574"/>
    <cellStyle name="bt 4 3 2 2 2 2" xfId="7575"/>
    <cellStyle name="bt 4 3 2 2 2 2 2" xfId="7576"/>
    <cellStyle name="bt 4 3 2 2 2 2 3" xfId="7577"/>
    <cellStyle name="bt 4 3 2 2 2 3" xfId="7578"/>
    <cellStyle name="bt 4 3 2 2 2 3 2" xfId="7579"/>
    <cellStyle name="bt 4 3 2 2 2 4" xfId="7580"/>
    <cellStyle name="bt 4 3 2 2 2 5" xfId="7581"/>
    <cellStyle name="bt 4 3 2 2 3" xfId="7582"/>
    <cellStyle name="bt 4 3 2 2 3 2" xfId="7583"/>
    <cellStyle name="bt 4 3 2 2 3 3" xfId="7584"/>
    <cellStyle name="bt 4 3 2 2 4" xfId="7585"/>
    <cellStyle name="bt 4 3 2 2 4 2" xfId="7586"/>
    <cellStyle name="bt 4 3 2 2 5" xfId="7587"/>
    <cellStyle name="bt 4 3 2 2 6" xfId="7588"/>
    <cellStyle name="bt 4 3 2 3" xfId="7589"/>
    <cellStyle name="bt 4 3 2 3 2" xfId="7590"/>
    <cellStyle name="bt 4 3 2 3 2 2" xfId="7591"/>
    <cellStyle name="bt 4 3 2 3 2 2 2" xfId="7592"/>
    <cellStyle name="bt 4 3 2 3 2 2 3" xfId="7593"/>
    <cellStyle name="bt 4 3 2 3 2 3" xfId="7594"/>
    <cellStyle name="bt 4 3 2 3 2 3 2" xfId="7595"/>
    <cellStyle name="bt 4 3 2 3 2 4" xfId="7596"/>
    <cellStyle name="bt 4 3 2 3 2 5" xfId="7597"/>
    <cellStyle name="bt 4 3 2 3 3" xfId="7598"/>
    <cellStyle name="bt 4 3 2 3 3 2" xfId="7599"/>
    <cellStyle name="bt 4 3 2 3 3 3" xfId="7600"/>
    <cellStyle name="bt 4 3 2 3 4" xfId="7601"/>
    <cellStyle name="bt 4 3 2 3 4 2" xfId="7602"/>
    <cellStyle name="bt 4 3 2 3 5" xfId="7603"/>
    <cellStyle name="bt 4 3 2 3 6" xfId="7604"/>
    <cellStyle name="bt 4 3 2 4" xfId="7605"/>
    <cellStyle name="bt 4 3 2 4 2" xfId="7606"/>
    <cellStyle name="bt 4 3 3" xfId="7607"/>
    <cellStyle name="bt 4 3 3 2" xfId="7608"/>
    <cellStyle name="bt 4 3 3 2 2" xfId="7609"/>
    <cellStyle name="bt 4 3 3 2 2 2" xfId="7610"/>
    <cellStyle name="bt 4 3 3 2 2 3" xfId="7611"/>
    <cellStyle name="bt 4 3 3 2 3" xfId="7612"/>
    <cellStyle name="bt 4 3 3 2 3 2" xfId="7613"/>
    <cellStyle name="bt 4 3 3 2 4" xfId="7614"/>
    <cellStyle name="bt 4 3 3 2 5" xfId="7615"/>
    <cellStyle name="bt 4 3 3 3" xfId="7616"/>
    <cellStyle name="bt 4 3 3 3 2" xfId="7617"/>
    <cellStyle name="bt 4 3 3 3 3" xfId="7618"/>
    <cellStyle name="bt 4 3 3 4" xfId="7619"/>
    <cellStyle name="bt 4 3 3 4 2" xfId="7620"/>
    <cellStyle name="bt 4 3 3 5" xfId="7621"/>
    <cellStyle name="bt 4 3 3 6" xfId="7622"/>
    <cellStyle name="bt 4 3 4" xfId="7623"/>
    <cellStyle name="bt 4 3 4 2" xfId="7624"/>
    <cellStyle name="bt 4 3 4 2 2" xfId="7625"/>
    <cellStyle name="bt 4 3 4 2 3" xfId="7626"/>
    <cellStyle name="bt 4 3 4 3" xfId="7627"/>
    <cellStyle name="bt 4 3 4 3 2" xfId="7628"/>
    <cellStyle name="bt 4 3 4 4" xfId="7629"/>
    <cellStyle name="bt 4 3 4 5" xfId="7630"/>
    <cellStyle name="bt 4 3 5" xfId="7631"/>
    <cellStyle name="bt 4 3 5 2" xfId="7632"/>
    <cellStyle name="bt 4 3 5 3" xfId="7633"/>
    <cellStyle name="bt 4 3 6" xfId="7634"/>
    <cellStyle name="bt 4 3 6 2" xfId="7635"/>
    <cellStyle name="bt 4 3 7" xfId="7636"/>
    <cellStyle name="bt 4 3 8" xfId="7637"/>
    <cellStyle name="bt 4 4" xfId="7638"/>
    <cellStyle name="bt 4 4 2" xfId="7639"/>
    <cellStyle name="bt 4 4 2 2" xfId="7640"/>
    <cellStyle name="bt 4 4 2 2 2" xfId="7641"/>
    <cellStyle name="bt 4 4 2 2 2 2" xfId="7642"/>
    <cellStyle name="bt 4 4 2 2 2 2 2" xfId="7643"/>
    <cellStyle name="bt 4 4 2 2 2 2 3" xfId="7644"/>
    <cellStyle name="bt 4 4 2 2 2 3" xfId="7645"/>
    <cellStyle name="bt 4 4 2 2 2 3 2" xfId="7646"/>
    <cellStyle name="bt 4 4 2 2 2 4" xfId="7647"/>
    <cellStyle name="bt 4 4 2 2 2 5" xfId="7648"/>
    <cellStyle name="bt 4 4 2 2 3" xfId="7649"/>
    <cellStyle name="bt 4 4 2 2 3 2" xfId="7650"/>
    <cellStyle name="bt 4 4 2 2 3 3" xfId="7651"/>
    <cellStyle name="bt 4 4 2 2 4" xfId="7652"/>
    <cellStyle name="bt 4 4 2 2 4 2" xfId="7653"/>
    <cellStyle name="bt 4 4 2 2 5" xfId="7654"/>
    <cellStyle name="bt 4 4 2 2 6" xfId="7655"/>
    <cellStyle name="bt 4 4 2 3" xfId="7656"/>
    <cellStyle name="bt 4 4 2 3 2" xfId="7657"/>
    <cellStyle name="bt 4 4 2 3 2 2" xfId="7658"/>
    <cellStyle name="bt 4 4 2 3 2 2 2" xfId="7659"/>
    <cellStyle name="bt 4 4 2 3 2 2 3" xfId="7660"/>
    <cellStyle name="bt 4 4 2 3 2 3" xfId="7661"/>
    <cellStyle name="bt 4 4 2 3 2 3 2" xfId="7662"/>
    <cellStyle name="bt 4 4 2 3 2 4" xfId="7663"/>
    <cellStyle name="bt 4 4 2 3 2 5" xfId="7664"/>
    <cellStyle name="bt 4 4 2 3 3" xfId="7665"/>
    <cellStyle name="bt 4 4 2 3 3 2" xfId="7666"/>
    <cellStyle name="bt 4 4 2 3 3 3" xfId="7667"/>
    <cellStyle name="bt 4 4 2 3 4" xfId="7668"/>
    <cellStyle name="bt 4 4 2 3 4 2" xfId="7669"/>
    <cellStyle name="bt 4 4 2 3 5" xfId="7670"/>
    <cellStyle name="bt 4 4 2 3 6" xfId="7671"/>
    <cellStyle name="bt 4 4 2 4" xfId="7672"/>
    <cellStyle name="bt 4 4 2 4 2" xfId="7673"/>
    <cellStyle name="bt 4 4 3" xfId="7674"/>
    <cellStyle name="bt 4 4 3 2" xfId="7675"/>
    <cellStyle name="bt 4 4 3 2 2" xfId="7676"/>
    <cellStyle name="bt 4 4 3 2 2 2" xfId="7677"/>
    <cellStyle name="bt 4 4 3 2 2 3" xfId="7678"/>
    <cellStyle name="bt 4 4 3 2 3" xfId="7679"/>
    <cellStyle name="bt 4 4 3 2 3 2" xfId="7680"/>
    <cellStyle name="bt 4 4 3 2 4" xfId="7681"/>
    <cellStyle name="bt 4 4 3 2 5" xfId="7682"/>
    <cellStyle name="bt 4 4 3 3" xfId="7683"/>
    <cellStyle name="bt 4 4 3 3 2" xfId="7684"/>
    <cellStyle name="bt 4 4 3 3 3" xfId="7685"/>
    <cellStyle name="bt 4 4 3 4" xfId="7686"/>
    <cellStyle name="bt 4 4 3 4 2" xfId="7687"/>
    <cellStyle name="bt 4 4 3 5" xfId="7688"/>
    <cellStyle name="bt 4 4 3 6" xfId="7689"/>
    <cellStyle name="bt 4 4 4" xfId="7690"/>
    <cellStyle name="bt 4 4 4 2" xfId="7691"/>
    <cellStyle name="bt 4 4 4 2 2" xfId="7692"/>
    <cellStyle name="bt 4 4 4 2 3" xfId="7693"/>
    <cellStyle name="bt 4 4 4 3" xfId="7694"/>
    <cellStyle name="bt 4 4 4 3 2" xfId="7695"/>
    <cellStyle name="bt 4 4 4 4" xfId="7696"/>
    <cellStyle name="bt 4 4 4 5" xfId="7697"/>
    <cellStyle name="bt 4 4 5" xfId="7698"/>
    <cellStyle name="bt 4 4 5 2" xfId="7699"/>
    <cellStyle name="bt 4 4 5 3" xfId="7700"/>
    <cellStyle name="bt 4 4 6" xfId="7701"/>
    <cellStyle name="bt 4 4 6 2" xfId="7702"/>
    <cellStyle name="bt 4 4 7" xfId="7703"/>
    <cellStyle name="bt 4 4 8" xfId="7704"/>
    <cellStyle name="bt 4 5" xfId="7705"/>
    <cellStyle name="bt 4 5 2" xfId="7706"/>
    <cellStyle name="bt 4 5 2 2" xfId="7707"/>
    <cellStyle name="bt 4 5 2 2 2" xfId="7708"/>
    <cellStyle name="bt 4 5 2 2 2 2" xfId="7709"/>
    <cellStyle name="bt 4 5 2 2 2 3" xfId="7710"/>
    <cellStyle name="bt 4 5 2 2 3" xfId="7711"/>
    <cellStyle name="bt 4 5 2 2 3 2" xfId="7712"/>
    <cellStyle name="bt 4 5 2 2 4" xfId="7713"/>
    <cellStyle name="bt 4 5 2 2 5" xfId="7714"/>
    <cellStyle name="bt 4 5 2 3" xfId="7715"/>
    <cellStyle name="bt 4 5 2 3 2" xfId="7716"/>
    <cellStyle name="bt 4 5 2 3 3" xfId="7717"/>
    <cellStyle name="bt 4 5 2 4" xfId="7718"/>
    <cellStyle name="bt 4 5 2 4 2" xfId="7719"/>
    <cellStyle name="bt 4 5 2 5" xfId="7720"/>
    <cellStyle name="bt 4 5 2 6" xfId="7721"/>
    <cellStyle name="bt 4 5 3" xfId="7722"/>
    <cellStyle name="bt 4 5 3 2" xfId="7723"/>
    <cellStyle name="bt 4 5 3 2 2" xfId="7724"/>
    <cellStyle name="bt 4 5 3 2 2 2" xfId="7725"/>
    <cellStyle name="bt 4 5 3 2 2 3" xfId="7726"/>
    <cellStyle name="bt 4 5 3 2 3" xfId="7727"/>
    <cellStyle name="bt 4 5 3 2 3 2" xfId="7728"/>
    <cellStyle name="bt 4 5 3 2 4" xfId="7729"/>
    <cellStyle name="bt 4 5 3 2 5" xfId="7730"/>
    <cellStyle name="bt 4 5 3 3" xfId="7731"/>
    <cellStyle name="bt 4 5 3 3 2" xfId="7732"/>
    <cellStyle name="bt 4 5 3 3 3" xfId="7733"/>
    <cellStyle name="bt 4 5 3 4" xfId="7734"/>
    <cellStyle name="bt 4 5 3 4 2" xfId="7735"/>
    <cellStyle name="bt 4 5 3 5" xfId="7736"/>
    <cellStyle name="bt 4 5 3 6" xfId="7737"/>
    <cellStyle name="bt 4 5 4" xfId="7738"/>
    <cellStyle name="bt 4 5 4 2" xfId="7739"/>
    <cellStyle name="bt 4 6" xfId="7740"/>
    <cellStyle name="bt 4 6 2" xfId="7741"/>
    <cellStyle name="bt 4 6 2 2" xfId="7742"/>
    <cellStyle name="bt 4 6 2 2 2" xfId="7743"/>
    <cellStyle name="bt 4 6 2 2 3" xfId="7744"/>
    <cellStyle name="bt 4 6 2 3" xfId="7745"/>
    <cellStyle name="bt 4 6 2 3 2" xfId="7746"/>
    <cellStyle name="bt 4 6 2 4" xfId="7747"/>
    <cellStyle name="bt 4 6 2 5" xfId="7748"/>
    <cellStyle name="bt 4 6 3" xfId="7749"/>
    <cellStyle name="bt 4 6 3 2" xfId="7750"/>
    <cellStyle name="bt 4 6 3 3" xfId="7751"/>
    <cellStyle name="bt 4 6 4" xfId="7752"/>
    <cellStyle name="bt 4 6 4 2" xfId="7753"/>
    <cellStyle name="bt 4 6 5" xfId="7754"/>
    <cellStyle name="bt 4 6 6" xfId="7755"/>
    <cellStyle name="bt 4 7" xfId="7756"/>
    <cellStyle name="bt 4 7 2" xfId="7757"/>
    <cellStyle name="bt 4 7 2 2" xfId="7758"/>
    <cellStyle name="bt 4 7 2 3" xfId="7759"/>
    <cellStyle name="bt 4 7 3" xfId="7760"/>
    <cellStyle name="bt 4 7 3 2" xfId="7761"/>
    <cellStyle name="bt 4 7 4" xfId="7762"/>
    <cellStyle name="bt 4 7 5" xfId="7763"/>
    <cellStyle name="bt 4 8" xfId="7764"/>
    <cellStyle name="bt 4 8 2" xfId="7765"/>
    <cellStyle name="bt 4 8 3" xfId="7766"/>
    <cellStyle name="bt 4 9" xfId="7767"/>
    <cellStyle name="bt 4 9 2" xfId="7768"/>
    <cellStyle name="bt 5" xfId="7769"/>
    <cellStyle name="bt 5 2" xfId="7770"/>
    <cellStyle name="bt 5 2 2" xfId="7771"/>
    <cellStyle name="bt 5 2 2 2" xfId="7772"/>
    <cellStyle name="bt 5 2 2 2 2" xfId="7773"/>
    <cellStyle name="bt 5 2 2 2 2 2" xfId="7774"/>
    <cellStyle name="bt 5 2 2 2 2 3" xfId="7775"/>
    <cellStyle name="bt 5 2 2 2 3" xfId="7776"/>
    <cellStyle name="bt 5 2 2 2 3 2" xfId="7777"/>
    <cellStyle name="bt 5 2 2 2 4" xfId="7778"/>
    <cellStyle name="bt 5 2 2 2 5" xfId="7779"/>
    <cellStyle name="bt 5 2 2 3" xfId="7780"/>
    <cellStyle name="bt 5 2 2 3 2" xfId="7781"/>
    <cellStyle name="bt 5 2 2 3 3" xfId="7782"/>
    <cellStyle name="bt 5 2 2 4" xfId="7783"/>
    <cellStyle name="bt 5 2 2 4 2" xfId="7784"/>
    <cellStyle name="bt 5 2 2 5" xfId="7785"/>
    <cellStyle name="bt 5 2 2 6" xfId="7786"/>
    <cellStyle name="bt 5 2 3" xfId="7787"/>
    <cellStyle name="bt 5 2 3 2" xfId="7788"/>
    <cellStyle name="bt 5 2 3 2 2" xfId="7789"/>
    <cellStyle name="bt 5 2 3 2 2 2" xfId="7790"/>
    <cellStyle name="bt 5 2 3 2 2 3" xfId="7791"/>
    <cellStyle name="bt 5 2 3 2 3" xfId="7792"/>
    <cellStyle name="bt 5 2 3 2 3 2" xfId="7793"/>
    <cellStyle name="bt 5 2 3 2 4" xfId="7794"/>
    <cellStyle name="bt 5 2 3 2 5" xfId="7795"/>
    <cellStyle name="bt 5 2 3 3" xfId="7796"/>
    <cellStyle name="bt 5 2 3 3 2" xfId="7797"/>
    <cellStyle name="bt 5 2 3 3 3" xfId="7798"/>
    <cellStyle name="bt 5 2 3 4" xfId="7799"/>
    <cellStyle name="bt 5 2 3 4 2" xfId="7800"/>
    <cellStyle name="bt 5 2 3 5" xfId="7801"/>
    <cellStyle name="bt 5 2 3 6" xfId="7802"/>
    <cellStyle name="bt 5 2 4" xfId="7803"/>
    <cellStyle name="bt 5 2 4 2" xfId="7804"/>
    <cellStyle name="bt 5 3" xfId="7805"/>
    <cellStyle name="bt 5 3 2" xfId="7806"/>
    <cellStyle name="bt 5 3 2 2" xfId="7807"/>
    <cellStyle name="bt 5 3 2 2 2" xfId="7808"/>
    <cellStyle name="bt 5 3 2 2 3" xfId="7809"/>
    <cellStyle name="bt 5 3 2 3" xfId="7810"/>
    <cellStyle name="bt 5 3 2 3 2" xfId="7811"/>
    <cellStyle name="bt 5 3 2 4" xfId="7812"/>
    <cellStyle name="bt 5 3 2 5" xfId="7813"/>
    <cellStyle name="bt 5 3 3" xfId="7814"/>
    <cellStyle name="bt 5 3 3 2" xfId="7815"/>
    <cellStyle name="bt 5 3 3 3" xfId="7816"/>
    <cellStyle name="bt 5 3 4" xfId="7817"/>
    <cellStyle name="bt 5 3 4 2" xfId="7818"/>
    <cellStyle name="bt 5 3 5" xfId="7819"/>
    <cellStyle name="bt 5 3 6" xfId="7820"/>
    <cellStyle name="bt 5 4" xfId="7821"/>
    <cellStyle name="bt 5 4 2" xfId="7822"/>
    <cellStyle name="bt 5 4 2 2" xfId="7823"/>
    <cellStyle name="bt 5 4 2 3" xfId="7824"/>
    <cellStyle name="bt 5 4 3" xfId="7825"/>
    <cellStyle name="bt 5 4 3 2" xfId="7826"/>
    <cellStyle name="bt 5 4 4" xfId="7827"/>
    <cellStyle name="bt 5 4 5" xfId="7828"/>
    <cellStyle name="bt 5 5" xfId="7829"/>
    <cellStyle name="bt 5 5 2" xfId="7830"/>
    <cellStyle name="bt 5 5 3" xfId="7831"/>
    <cellStyle name="bt 5 6" xfId="7832"/>
    <cellStyle name="bt 5 6 2" xfId="7833"/>
    <cellStyle name="bt 5 7" xfId="7834"/>
    <cellStyle name="bt 5 8" xfId="7835"/>
    <cellStyle name="bt 6" xfId="7836"/>
    <cellStyle name="bt 6 2" xfId="7837"/>
    <cellStyle name="bt 6 2 2" xfId="7838"/>
    <cellStyle name="bt 6 2 2 2" xfId="7839"/>
    <cellStyle name="bt 6 2 2 2 2" xfId="7840"/>
    <cellStyle name="bt 6 2 2 2 2 2" xfId="7841"/>
    <cellStyle name="bt 6 2 2 2 2 3" xfId="7842"/>
    <cellStyle name="bt 6 2 2 2 3" xfId="7843"/>
    <cellStyle name="bt 6 2 2 2 3 2" xfId="7844"/>
    <cellStyle name="bt 6 2 2 2 4" xfId="7845"/>
    <cellStyle name="bt 6 2 2 2 5" xfId="7846"/>
    <cellStyle name="bt 6 2 2 3" xfId="7847"/>
    <cellStyle name="bt 6 2 2 3 2" xfId="7848"/>
    <cellStyle name="bt 6 2 2 3 3" xfId="7849"/>
    <cellStyle name="bt 6 2 2 4" xfId="7850"/>
    <cellStyle name="bt 6 2 2 4 2" xfId="7851"/>
    <cellStyle name="bt 6 2 2 5" xfId="7852"/>
    <cellStyle name="bt 6 2 2 6" xfId="7853"/>
    <cellStyle name="bt 6 2 3" xfId="7854"/>
    <cellStyle name="bt 6 2 3 2" xfId="7855"/>
    <cellStyle name="bt 6 2 3 2 2" xfId="7856"/>
    <cellStyle name="bt 6 2 3 2 2 2" xfId="7857"/>
    <cellStyle name="bt 6 2 3 2 2 3" xfId="7858"/>
    <cellStyle name="bt 6 2 3 2 3" xfId="7859"/>
    <cellStyle name="bt 6 2 3 2 3 2" xfId="7860"/>
    <cellStyle name="bt 6 2 3 2 4" xfId="7861"/>
    <cellStyle name="bt 6 2 3 2 5" xfId="7862"/>
    <cellStyle name="bt 6 2 3 3" xfId="7863"/>
    <cellStyle name="bt 6 2 3 3 2" xfId="7864"/>
    <cellStyle name="bt 6 2 3 3 3" xfId="7865"/>
    <cellStyle name="bt 6 2 3 4" xfId="7866"/>
    <cellStyle name="bt 6 2 3 4 2" xfId="7867"/>
    <cellStyle name="bt 6 2 3 5" xfId="7868"/>
    <cellStyle name="bt 6 2 3 6" xfId="7869"/>
    <cellStyle name="bt 6 2 4" xfId="7870"/>
    <cellStyle name="bt 6 2 4 2" xfId="7871"/>
    <cellStyle name="bt 6 3" xfId="7872"/>
    <cellStyle name="bt 6 3 2" xfId="7873"/>
    <cellStyle name="bt 6 3 2 2" xfId="7874"/>
    <cellStyle name="bt 6 3 2 2 2" xfId="7875"/>
    <cellStyle name="bt 6 3 2 2 3" xfId="7876"/>
    <cellStyle name="bt 6 3 2 3" xfId="7877"/>
    <cellStyle name="bt 6 3 2 3 2" xfId="7878"/>
    <cellStyle name="bt 6 3 2 4" xfId="7879"/>
    <cellStyle name="bt 6 3 2 5" xfId="7880"/>
    <cellStyle name="bt 6 3 3" xfId="7881"/>
    <cellStyle name="bt 6 3 3 2" xfId="7882"/>
    <cellStyle name="bt 6 3 3 3" xfId="7883"/>
    <cellStyle name="bt 6 3 4" xfId="7884"/>
    <cellStyle name="bt 6 3 4 2" xfId="7885"/>
    <cellStyle name="bt 6 3 5" xfId="7886"/>
    <cellStyle name="bt 6 3 6" xfId="7887"/>
    <cellStyle name="bt 6 4" xfId="7888"/>
    <cellStyle name="bt 6 4 2" xfId="7889"/>
    <cellStyle name="bt 6 4 2 2" xfId="7890"/>
    <cellStyle name="bt 6 4 2 3" xfId="7891"/>
    <cellStyle name="bt 6 4 3" xfId="7892"/>
    <cellStyle name="bt 6 4 3 2" xfId="7893"/>
    <cellStyle name="bt 6 4 4" xfId="7894"/>
    <cellStyle name="bt 6 4 5" xfId="7895"/>
    <cellStyle name="bt 6 5" xfId="7896"/>
    <cellStyle name="bt 6 5 2" xfId="7897"/>
    <cellStyle name="bt 6 5 3" xfId="7898"/>
    <cellStyle name="bt 6 6" xfId="7899"/>
    <cellStyle name="bt 6 6 2" xfId="7900"/>
    <cellStyle name="bt 6 7" xfId="7901"/>
    <cellStyle name="bt 6 8" xfId="7902"/>
    <cellStyle name="bt 7" xfId="7903"/>
    <cellStyle name="bt 7 2" xfId="7904"/>
    <cellStyle name="bt 7 2 2" xfId="7905"/>
    <cellStyle name="bt 7 2 2 2" xfId="7906"/>
    <cellStyle name="bt 7 2 2 2 2" xfId="7907"/>
    <cellStyle name="bt 7 2 2 2 2 2" xfId="7908"/>
    <cellStyle name="bt 7 2 2 2 2 3" xfId="7909"/>
    <cellStyle name="bt 7 2 2 2 3" xfId="7910"/>
    <cellStyle name="bt 7 2 2 2 3 2" xfId="7911"/>
    <cellStyle name="bt 7 2 2 2 4" xfId="7912"/>
    <cellStyle name="bt 7 2 2 2 5" xfId="7913"/>
    <cellStyle name="bt 7 2 2 3" xfId="7914"/>
    <cellStyle name="bt 7 2 2 3 2" xfId="7915"/>
    <cellStyle name="bt 7 2 2 3 3" xfId="7916"/>
    <cellStyle name="bt 7 2 2 4" xfId="7917"/>
    <cellStyle name="bt 7 2 2 4 2" xfId="7918"/>
    <cellStyle name="bt 7 2 2 5" xfId="7919"/>
    <cellStyle name="bt 7 2 2 6" xfId="7920"/>
    <cellStyle name="bt 7 2 3" xfId="7921"/>
    <cellStyle name="bt 7 2 3 2" xfId="7922"/>
    <cellStyle name="bt 7 2 3 2 2" xfId="7923"/>
    <cellStyle name="bt 7 2 3 2 2 2" xfId="7924"/>
    <cellStyle name="bt 7 2 3 2 2 3" xfId="7925"/>
    <cellStyle name="bt 7 2 3 2 3" xfId="7926"/>
    <cellStyle name="bt 7 2 3 2 3 2" xfId="7927"/>
    <cellStyle name="bt 7 2 3 2 4" xfId="7928"/>
    <cellStyle name="bt 7 2 3 2 5" xfId="7929"/>
    <cellStyle name="bt 7 2 3 3" xfId="7930"/>
    <cellStyle name="bt 7 2 3 3 2" xfId="7931"/>
    <cellStyle name="bt 7 2 3 3 3" xfId="7932"/>
    <cellStyle name="bt 7 2 3 4" xfId="7933"/>
    <cellStyle name="bt 7 2 3 4 2" xfId="7934"/>
    <cellStyle name="bt 7 2 3 5" xfId="7935"/>
    <cellStyle name="bt 7 2 3 6" xfId="7936"/>
    <cellStyle name="bt 7 2 4" xfId="7937"/>
    <cellStyle name="bt 7 2 4 2" xfId="7938"/>
    <cellStyle name="bt 7 3" xfId="7939"/>
    <cellStyle name="bt 7 3 2" xfId="7940"/>
    <cellStyle name="bt 7 3 2 2" xfId="7941"/>
    <cellStyle name="bt 7 3 2 2 2" xfId="7942"/>
    <cellStyle name="bt 7 3 2 2 3" xfId="7943"/>
    <cellStyle name="bt 7 3 2 3" xfId="7944"/>
    <cellStyle name="bt 7 3 2 3 2" xfId="7945"/>
    <cellStyle name="bt 7 3 2 4" xfId="7946"/>
    <cellStyle name="bt 7 3 2 5" xfId="7947"/>
    <cellStyle name="bt 7 3 3" xfId="7948"/>
    <cellStyle name="bt 7 3 3 2" xfId="7949"/>
    <cellStyle name="bt 7 3 3 3" xfId="7950"/>
    <cellStyle name="bt 7 3 4" xfId="7951"/>
    <cellStyle name="bt 7 3 4 2" xfId="7952"/>
    <cellStyle name="bt 7 3 5" xfId="7953"/>
    <cellStyle name="bt 7 3 6" xfId="7954"/>
    <cellStyle name="bt 7 4" xfId="7955"/>
    <cellStyle name="bt 7 4 2" xfId="7956"/>
    <cellStyle name="bt 7 4 2 2" xfId="7957"/>
    <cellStyle name="bt 7 4 2 3" xfId="7958"/>
    <cellStyle name="bt 7 4 3" xfId="7959"/>
    <cellStyle name="bt 7 4 3 2" xfId="7960"/>
    <cellStyle name="bt 7 4 4" xfId="7961"/>
    <cellStyle name="bt 7 4 5" xfId="7962"/>
    <cellStyle name="bt 7 5" xfId="7963"/>
    <cellStyle name="bt 7 5 2" xfId="7964"/>
    <cellStyle name="bt 7 5 3" xfId="7965"/>
    <cellStyle name="bt 7 6" xfId="7966"/>
    <cellStyle name="bt 7 6 2" xfId="7967"/>
    <cellStyle name="bt 7 7" xfId="7968"/>
    <cellStyle name="bt 7 8" xfId="7969"/>
    <cellStyle name="bt 8" xfId="7970"/>
    <cellStyle name="bt 8 2" xfId="7971"/>
    <cellStyle name="bt 8 2 2" xfId="7972"/>
    <cellStyle name="bt 8 2 2 2" xfId="7973"/>
    <cellStyle name="bt 8 2 2 2 2" xfId="7974"/>
    <cellStyle name="bt 8 2 2 2 3" xfId="7975"/>
    <cellStyle name="bt 8 2 2 3" xfId="7976"/>
    <cellStyle name="bt 8 2 2 3 2" xfId="7977"/>
    <cellStyle name="bt 8 2 2 4" xfId="7978"/>
    <cellStyle name="bt 8 2 2 5" xfId="7979"/>
    <cellStyle name="bt 8 2 3" xfId="7980"/>
    <cellStyle name="bt 8 2 3 2" xfId="7981"/>
    <cellStyle name="bt 8 2 3 3" xfId="7982"/>
    <cellStyle name="bt 8 2 4" xfId="7983"/>
    <cellStyle name="bt 8 2 4 2" xfId="7984"/>
    <cellStyle name="bt 8 2 5" xfId="7985"/>
    <cellStyle name="bt 8 2 6" xfId="7986"/>
    <cellStyle name="bt 8 3" xfId="7987"/>
    <cellStyle name="bt 8 3 2" xfId="7988"/>
    <cellStyle name="bt 8 3 2 2" xfId="7989"/>
    <cellStyle name="bt 8 3 2 2 2" xfId="7990"/>
    <cellStyle name="bt 8 3 2 2 3" xfId="7991"/>
    <cellStyle name="bt 8 3 2 3" xfId="7992"/>
    <cellStyle name="bt 8 3 2 3 2" xfId="7993"/>
    <cellStyle name="bt 8 3 2 4" xfId="7994"/>
    <cellStyle name="bt 8 3 2 5" xfId="7995"/>
    <cellStyle name="bt 8 3 3" xfId="7996"/>
    <cellStyle name="bt 8 3 3 2" xfId="7997"/>
    <cellStyle name="bt 8 3 3 3" xfId="7998"/>
    <cellStyle name="bt 8 3 4" xfId="7999"/>
    <cellStyle name="bt 8 3 4 2" xfId="8000"/>
    <cellStyle name="bt 8 3 5" xfId="8001"/>
    <cellStyle name="bt 8 3 6" xfId="8002"/>
    <cellStyle name="bt 8 4" xfId="8003"/>
    <cellStyle name="bt 8 4 2" xfId="8004"/>
    <cellStyle name="bt 9" xfId="8005"/>
    <cellStyle name="bt 9 2" xfId="8006"/>
    <cellStyle name="bt 9 2 2" xfId="8007"/>
    <cellStyle name="bt 9 2 2 2" xfId="8008"/>
    <cellStyle name="bt 9 2 2 3" xfId="8009"/>
    <cellStyle name="bt 9 2 3" xfId="8010"/>
    <cellStyle name="bt 9 2 3 2" xfId="8011"/>
    <cellStyle name="bt 9 2 4" xfId="8012"/>
    <cellStyle name="bt 9 2 5" xfId="8013"/>
    <cellStyle name="bt 9 3" xfId="8014"/>
    <cellStyle name="bt 9 3 2" xfId="8015"/>
    <cellStyle name="bt 9 3 3" xfId="8016"/>
    <cellStyle name="bt 9 4" xfId="8017"/>
    <cellStyle name="bt 9 4 2" xfId="8018"/>
    <cellStyle name="bt 9 5" xfId="8019"/>
    <cellStyle name="bt 9 6" xfId="8020"/>
    <cellStyle name="btit" xfId="8021"/>
    <cellStyle name="Bullet" xfId="8022"/>
    <cellStyle name="c" xfId="8023"/>
    <cellStyle name="c_Grouse+Pelican" xfId="8024"/>
    <cellStyle name="c_Macros" xfId="8025"/>
    <cellStyle name="c_Macros (2)" xfId="8026"/>
    <cellStyle name="c_Manager (2)" xfId="8027"/>
    <cellStyle name="c0" xfId="8028"/>
    <cellStyle name="cach" xfId="8029"/>
    <cellStyle name="Calc Currency (0)" xfId="8030"/>
    <cellStyle name="Calc Currency (2)" xfId="8031"/>
    <cellStyle name="Calc Percent (0)" xfId="8032"/>
    <cellStyle name="Calc Percent (1)" xfId="8033"/>
    <cellStyle name="Calc Percent (2)" xfId="8034"/>
    <cellStyle name="Calc Units (0)" xfId="8035"/>
    <cellStyle name="Calc Units (1)" xfId="8036"/>
    <cellStyle name="Calc Units (2)" xfId="8037"/>
    <cellStyle name="Calcolo 2" xfId="8038"/>
    <cellStyle name="Calcolo 2 2" xfId="8039"/>
    <cellStyle name="Calcolo 2 3" xfId="8040"/>
    <cellStyle name="Calculation 2" xfId="8041"/>
    <cellStyle name="Cella collegata 2" xfId="8042"/>
    <cellStyle name="Cella collegata 2 2" xfId="8043"/>
    <cellStyle name="Cella collegata 2 3" xfId="8044"/>
    <cellStyle name="Cella da controllare 2" xfId="8045"/>
    <cellStyle name="Cella da controllare 2 2" xfId="8046"/>
    <cellStyle name="Cella da controllare 2 3" xfId="8047"/>
    <cellStyle name="Check Cell 2" xfId="8048"/>
    <cellStyle name="co" xfId="8049"/>
    <cellStyle name="Colore 1 2" xfId="8050"/>
    <cellStyle name="Colore 1 2 2" xfId="8051"/>
    <cellStyle name="Colore 1 2 3" xfId="8052"/>
    <cellStyle name="Colore 2 2" xfId="8053"/>
    <cellStyle name="Colore 2 2 2" xfId="8054"/>
    <cellStyle name="Colore 2 2 3" xfId="8055"/>
    <cellStyle name="Colore 3 2" xfId="8056"/>
    <cellStyle name="Colore 3 2 2" xfId="8057"/>
    <cellStyle name="Colore 3 2 3" xfId="8058"/>
    <cellStyle name="Colore 4 2" xfId="8059"/>
    <cellStyle name="Colore 4 2 2" xfId="8060"/>
    <cellStyle name="Colore 4 2 3" xfId="8061"/>
    <cellStyle name="Colore 5 2" xfId="8062"/>
    <cellStyle name="Colore 5 2 2" xfId="8063"/>
    <cellStyle name="Colore 5 2 3" xfId="8064"/>
    <cellStyle name="Colore 6 2" xfId="8065"/>
    <cellStyle name="Colore 6 2 2" xfId="8066"/>
    <cellStyle name="Colore 6 2 3" xfId="8067"/>
    <cellStyle name="Comma [0] 2" xfId="8068"/>
    <cellStyle name="Comma [0] 2 2" xfId="8069"/>
    <cellStyle name="Comma [0] 2 3" xfId="8070"/>
    <cellStyle name="Comma [0] 3" xfId="8071"/>
    <cellStyle name="Comma [0]_Board Dec17" xfId="8072"/>
    <cellStyle name="Comma [00]" xfId="8073"/>
    <cellStyle name="Comma [1]" xfId="8074"/>
    <cellStyle name="Comma [2]" xfId="8075"/>
    <cellStyle name="Comma 10" xfId="8076"/>
    <cellStyle name="Comma 10 2" xfId="8077"/>
    <cellStyle name="Comma 10 3" xfId="8078"/>
    <cellStyle name="Comma 11" xfId="8079"/>
    <cellStyle name="Comma 12" xfId="8080"/>
    <cellStyle name="Comma 12 2" xfId="8081"/>
    <cellStyle name="Comma 12 2 2" xfId="8082"/>
    <cellStyle name="Comma 12 3" xfId="8083"/>
    <cellStyle name="Comma 13" xfId="8084"/>
    <cellStyle name="Comma 14" xfId="8085"/>
    <cellStyle name="Comma 15" xfId="8086"/>
    <cellStyle name="Comma 16" xfId="8087"/>
    <cellStyle name="Comma 16 2" xfId="33454"/>
    <cellStyle name="Comma 17" xfId="8088"/>
    <cellStyle name="Comma 2" xfId="8089"/>
    <cellStyle name="Comma 2 2" xfId="8090"/>
    <cellStyle name="Comma 2 2 2" xfId="8091"/>
    <cellStyle name="Comma 2 2 3" xfId="8092"/>
    <cellStyle name="Comma 2 3" xfId="8093"/>
    <cellStyle name="Comma 2 4" xfId="8094"/>
    <cellStyle name="Comma 2 5" xfId="8095"/>
    <cellStyle name="Comma 2 6" xfId="8096"/>
    <cellStyle name="Comma 3" xfId="8097"/>
    <cellStyle name="Comma 3 2" xfId="8098"/>
    <cellStyle name="Comma 3 2 2" xfId="8099"/>
    <cellStyle name="Comma 3 3" xfId="8100"/>
    <cellStyle name="Comma 3 3 2" xfId="8101"/>
    <cellStyle name="Comma 4" xfId="8102"/>
    <cellStyle name="Comma 4 2" xfId="8103"/>
    <cellStyle name="Comma 4 2 2" xfId="8104"/>
    <cellStyle name="Comma 4 3" xfId="8105"/>
    <cellStyle name="Comma 4 3 2" xfId="8106"/>
    <cellStyle name="Comma 4 4" xfId="8107"/>
    <cellStyle name="Comma 4 5" xfId="8108"/>
    <cellStyle name="Comma 4 6" xfId="8109"/>
    <cellStyle name="Comma 5" xfId="8110"/>
    <cellStyle name="Comma 5 2" xfId="8111"/>
    <cellStyle name="Comma 5 3" xfId="8112"/>
    <cellStyle name="Comma 5 4" xfId="8113"/>
    <cellStyle name="Comma 5 5" xfId="8114"/>
    <cellStyle name="Comma 6" xfId="8115"/>
    <cellStyle name="Comma 6 2" xfId="8116"/>
    <cellStyle name="Comma 7" xfId="8117"/>
    <cellStyle name="Comma 7 2" xfId="8118"/>
    <cellStyle name="Comma 7 3" xfId="8119"/>
    <cellStyle name="Comma 7 4" xfId="8120"/>
    <cellStyle name="Comma 8" xfId="8121"/>
    <cellStyle name="Comma 8 2 2" xfId="8122"/>
    <cellStyle name="Comma 9" xfId="8123"/>
    <cellStyle name="Comma_2_Balance sheet" xfId="8124"/>
    <cellStyle name="Currency [0]_Board Dec17" xfId="8125"/>
    <cellStyle name="Currency [00]" xfId="8126"/>
    <cellStyle name="Currency [1]" xfId="8127"/>
    <cellStyle name="Currency [2]" xfId="8128"/>
    <cellStyle name="Currency 10" xfId="8129"/>
    <cellStyle name="Currency 11" xfId="8130"/>
    <cellStyle name="Currency 12" xfId="8131"/>
    <cellStyle name="Currency 13" xfId="8132"/>
    <cellStyle name="Currency 14" xfId="8133"/>
    <cellStyle name="Currency 15" xfId="8134"/>
    <cellStyle name="Currency 16" xfId="8135"/>
    <cellStyle name="Currency 17" xfId="8136"/>
    <cellStyle name="Currency 18" xfId="8137"/>
    <cellStyle name="Currency 19" xfId="8138"/>
    <cellStyle name="Currency 2" xfId="8139"/>
    <cellStyle name="Currency 2 4" xfId="8140"/>
    <cellStyle name="Currency 20" xfId="8141"/>
    <cellStyle name="Currency 21" xfId="8142"/>
    <cellStyle name="Currency 22" xfId="8143"/>
    <cellStyle name="Currency 23" xfId="8144"/>
    <cellStyle name="Currency 24" xfId="8145"/>
    <cellStyle name="Currency 25" xfId="8146"/>
    <cellStyle name="Currency 26" xfId="8147"/>
    <cellStyle name="Currency 27" xfId="8148"/>
    <cellStyle name="Currency 3" xfId="8149"/>
    <cellStyle name="Currency 4" xfId="8150"/>
    <cellStyle name="Currency 5" xfId="8151"/>
    <cellStyle name="Currency 6" xfId="8152"/>
    <cellStyle name="Currency 7" xfId="8153"/>
    <cellStyle name="Currency 8" xfId="8154"/>
    <cellStyle name="Currency 9" xfId="8155"/>
    <cellStyle name="Currency_Axmann Utopia toolbox all_in_one" xfId="8156"/>
    <cellStyle name="Dash" xfId="8157"/>
    <cellStyle name="Date Short" xfId="8158"/>
    <cellStyle name="Dettaglio" xfId="8159"/>
    <cellStyle name="Dezimal [0]_Aktuell - Vertragsverlängerungen etc" xfId="8160"/>
    <cellStyle name="Dezimal__Utopia Index Index und Guidance (Deutsch)" xfId="8161"/>
    <cellStyle name="Dollar" xfId="8162"/>
    <cellStyle name="Dziesiętny [0]_Unicredito-2001-2002-ost-Zbyszek" xfId="8163"/>
    <cellStyle name="Dziesiętny_Arkusz1" xfId="8164"/>
    <cellStyle name="Enter Currency (0)" xfId="8165"/>
    <cellStyle name="Enter Currency (2)" xfId="8166"/>
    <cellStyle name="Enter Units (0)" xfId="8167"/>
    <cellStyle name="Enter Units (1)" xfId="8168"/>
    <cellStyle name="Enter Units (2)" xfId="8169"/>
    <cellStyle name="Euro" xfId="8170"/>
    <cellStyle name="Euro 2" xfId="8171"/>
    <cellStyle name="Euro 2 2" xfId="8172"/>
    <cellStyle name="Euro 3" xfId="8173"/>
    <cellStyle name="Euro 4" xfId="8174"/>
    <cellStyle name="Euro 5" xfId="33470"/>
    <cellStyle name="Explanatory Text 2" xfId="8175"/>
    <cellStyle name="Followed Hyperlink" xfId="8176"/>
    <cellStyle name="Good 2" xfId="8177"/>
    <cellStyle name="Good 3" xfId="8178"/>
    <cellStyle name="Grey" xfId="8179"/>
    <cellStyle name="h" xfId="8180"/>
    <cellStyle name="Head" xfId="8181"/>
    <cellStyle name="Head th_Old Bank presentation October 2001" xfId="8182"/>
    <cellStyle name="Header 2" xfId="8183"/>
    <cellStyle name="Header1" xfId="8184"/>
    <cellStyle name="Header2" xfId="8185"/>
    <cellStyle name="Header2 2" xfId="8186"/>
    <cellStyle name="Header2 2 2" xfId="8187"/>
    <cellStyle name="Header2 2 2 2" xfId="8188"/>
    <cellStyle name="Header2 2 2 2 2" xfId="8189"/>
    <cellStyle name="Header2 2 2 2 2 2" xfId="8190"/>
    <cellStyle name="Header2 2 2 2 2 2 2" xfId="8191"/>
    <cellStyle name="Header2 2 2 2 2 2 2 2" xfId="8192"/>
    <cellStyle name="Header2 2 2 2 2 2 2 2 2" xfId="8193"/>
    <cellStyle name="Header2 2 2 2 2 2 2 2 3" xfId="8194"/>
    <cellStyle name="Header2 2 2 2 2 2 2 3" xfId="8195"/>
    <cellStyle name="Header2 2 2 2 2 2 2 3 2" xfId="8196"/>
    <cellStyle name="Header2 2 2 2 2 2 2 3 3" xfId="8197"/>
    <cellStyle name="Header2 2 2 2 2 2 2 3 4" xfId="8198"/>
    <cellStyle name="Header2 2 2 2 2 2 2 4" xfId="8199"/>
    <cellStyle name="Header2 2 2 2 2 2 2 5" xfId="8200"/>
    <cellStyle name="Header2 2 2 2 2 2 3" xfId="8201"/>
    <cellStyle name="Header2 2 2 2 2 2 3 2" xfId="8202"/>
    <cellStyle name="Header2 2 2 2 2 2 3 2 2" xfId="8203"/>
    <cellStyle name="Header2 2 2 2 2 2 3 2 3" xfId="8204"/>
    <cellStyle name="Header2 2 2 2 2 2 3 3" xfId="8205"/>
    <cellStyle name="Header2 2 2 2 2 2 3 3 2" xfId="8206"/>
    <cellStyle name="Header2 2 2 2 2 2 3 3 3" xfId="8207"/>
    <cellStyle name="Header2 2 2 2 2 2 3 3 4" xfId="8208"/>
    <cellStyle name="Header2 2 2 2 2 2 3 4" xfId="8209"/>
    <cellStyle name="Header2 2 2 2 2 2 3 4 2" xfId="8210"/>
    <cellStyle name="Header2 2 2 2 2 2 3 4 3" xfId="8211"/>
    <cellStyle name="Header2 2 2 2 2 2 3 4 4" xfId="8212"/>
    <cellStyle name="Header2 2 2 2 2 2 3 5" xfId="8213"/>
    <cellStyle name="Header2 2 2 2 2 2 3 6" xfId="8214"/>
    <cellStyle name="Header2 2 2 2 2 2 4" xfId="8215"/>
    <cellStyle name="Header2 2 2 2 2 2 4 2" xfId="8216"/>
    <cellStyle name="Header2 2 2 2 2 2 4 3" xfId="8217"/>
    <cellStyle name="Header2 2 2 2 2 2 5" xfId="8218"/>
    <cellStyle name="Header2 2 2 2 2 2 5 2" xfId="8219"/>
    <cellStyle name="Header2 2 2 2 2 2 5 3" xfId="8220"/>
    <cellStyle name="Header2 2 2 2 2 2 5 4" xfId="8221"/>
    <cellStyle name="Header2 2 2 2 2 2 6" xfId="8222"/>
    <cellStyle name="Header2 2 2 2 2 2 7" xfId="8223"/>
    <cellStyle name="Header2 2 2 2 2 3" xfId="8224"/>
    <cellStyle name="Header2 2 2 2 2 3 2" xfId="8225"/>
    <cellStyle name="Header2 2 2 2 2 3 2 2" xfId="8226"/>
    <cellStyle name="Header2 2 2 2 2 3 2 3" xfId="8227"/>
    <cellStyle name="Header2 2 2 2 2 3 3" xfId="8228"/>
    <cellStyle name="Header2 2 2 2 2 3 3 2" xfId="8229"/>
    <cellStyle name="Header2 2 2 2 2 3 3 3" xfId="8230"/>
    <cellStyle name="Header2 2 2 2 2 3 3 4" xfId="8231"/>
    <cellStyle name="Header2 2 2 2 2 3 4" xfId="8232"/>
    <cellStyle name="Header2 2 2 2 2 3 5" xfId="8233"/>
    <cellStyle name="Header2 2 2 2 2 4" xfId="8234"/>
    <cellStyle name="Header2 2 2 2 2 4 2" xfId="8235"/>
    <cellStyle name="Header2 2 2 2 2 4 2 2" xfId="8236"/>
    <cellStyle name="Header2 2 2 2 2 4 2 3" xfId="8237"/>
    <cellStyle name="Header2 2 2 2 2 4 3" xfId="8238"/>
    <cellStyle name="Header2 2 2 2 2 4 3 2" xfId="8239"/>
    <cellStyle name="Header2 2 2 2 2 4 3 3" xfId="8240"/>
    <cellStyle name="Header2 2 2 2 2 4 3 4" xfId="8241"/>
    <cellStyle name="Header2 2 2 2 2 4 4" xfId="8242"/>
    <cellStyle name="Header2 2 2 2 2 4 4 2" xfId="8243"/>
    <cellStyle name="Header2 2 2 2 2 4 4 3" xfId="8244"/>
    <cellStyle name="Header2 2 2 2 2 4 4 4" xfId="8245"/>
    <cellStyle name="Header2 2 2 2 2 4 5" xfId="8246"/>
    <cellStyle name="Header2 2 2 2 2 4 6" xfId="8247"/>
    <cellStyle name="Header2 2 2 2 2 5" xfId="8248"/>
    <cellStyle name="Header2 2 2 2 2 6" xfId="8249"/>
    <cellStyle name="Header2 2 2 2 3" xfId="8250"/>
    <cellStyle name="Header2 2 2 2 3 2" xfId="8251"/>
    <cellStyle name="Header2 2 2 2 3 2 2" xfId="8252"/>
    <cellStyle name="Header2 2 2 2 3 2 2 2" xfId="8253"/>
    <cellStyle name="Header2 2 2 2 3 2 2 3" xfId="8254"/>
    <cellStyle name="Header2 2 2 2 3 2 3" xfId="8255"/>
    <cellStyle name="Header2 2 2 2 3 2 3 2" xfId="8256"/>
    <cellStyle name="Header2 2 2 2 3 2 3 3" xfId="8257"/>
    <cellStyle name="Header2 2 2 2 3 2 3 4" xfId="8258"/>
    <cellStyle name="Header2 2 2 2 3 2 4" xfId="8259"/>
    <cellStyle name="Header2 2 2 2 3 2 5" xfId="8260"/>
    <cellStyle name="Header2 2 2 2 3 3" xfId="8261"/>
    <cellStyle name="Header2 2 2 2 3 3 2" xfId="8262"/>
    <cellStyle name="Header2 2 2 2 3 3 2 2" xfId="8263"/>
    <cellStyle name="Header2 2 2 2 3 3 2 3" xfId="8264"/>
    <cellStyle name="Header2 2 2 2 3 3 3" xfId="8265"/>
    <cellStyle name="Header2 2 2 2 3 3 3 2" xfId="8266"/>
    <cellStyle name="Header2 2 2 2 3 3 3 3" xfId="8267"/>
    <cellStyle name="Header2 2 2 2 3 3 3 4" xfId="8268"/>
    <cellStyle name="Header2 2 2 2 3 3 4" xfId="8269"/>
    <cellStyle name="Header2 2 2 2 3 3 4 2" xfId="8270"/>
    <cellStyle name="Header2 2 2 2 3 3 4 3" xfId="8271"/>
    <cellStyle name="Header2 2 2 2 3 3 4 4" xfId="8272"/>
    <cellStyle name="Header2 2 2 2 3 3 5" xfId="8273"/>
    <cellStyle name="Header2 2 2 2 3 3 6" xfId="8274"/>
    <cellStyle name="Header2 2 2 2 3 4" xfId="8275"/>
    <cellStyle name="Header2 2 2 2 3 4 2" xfId="8276"/>
    <cellStyle name="Header2 2 2 2 3 4 3" xfId="8277"/>
    <cellStyle name="Header2 2 2 2 3 5" xfId="8278"/>
    <cellStyle name="Header2 2 2 2 3 5 2" xfId="8279"/>
    <cellStyle name="Header2 2 2 2 3 5 3" xfId="8280"/>
    <cellStyle name="Header2 2 2 2 3 5 4" xfId="8281"/>
    <cellStyle name="Header2 2 2 2 3 6" xfId="8282"/>
    <cellStyle name="Header2 2 2 2 3 7" xfId="8283"/>
    <cellStyle name="Header2 2 2 2 4" xfId="8284"/>
    <cellStyle name="Header2 2 2 2 4 2" xfId="8285"/>
    <cellStyle name="Header2 2 2 2 4 2 2" xfId="8286"/>
    <cellStyle name="Header2 2 2 2 4 2 3" xfId="8287"/>
    <cellStyle name="Header2 2 2 2 4 3" xfId="8288"/>
    <cellStyle name="Header2 2 2 2 4 3 2" xfId="8289"/>
    <cellStyle name="Header2 2 2 2 4 3 3" xfId="8290"/>
    <cellStyle name="Header2 2 2 2 4 3 4" xfId="8291"/>
    <cellStyle name="Header2 2 2 2 4 4" xfId="8292"/>
    <cellStyle name="Header2 2 2 2 4 4 2" xfId="8293"/>
    <cellStyle name="Header2 2 2 2 4 4 3" xfId="8294"/>
    <cellStyle name="Header2 2 2 2 4 4 4" xfId="8295"/>
    <cellStyle name="Header2 2 2 2 4 5" xfId="8296"/>
    <cellStyle name="Header2 2 2 2 4 6" xfId="8297"/>
    <cellStyle name="Header2 2 2 3" xfId="8298"/>
    <cellStyle name="Header2 2 2 3 2" xfId="8299"/>
    <cellStyle name="Header2 2 2 3 2 2" xfId="8300"/>
    <cellStyle name="Header2 2 2 3 2 2 2" xfId="8301"/>
    <cellStyle name="Header2 2 2 3 2 2 2 2" xfId="8302"/>
    <cellStyle name="Header2 2 2 3 2 2 2 2 2" xfId="8303"/>
    <cellStyle name="Header2 2 2 3 2 2 2 2 3" xfId="8304"/>
    <cellStyle name="Header2 2 2 3 2 2 2 3" xfId="8305"/>
    <cellStyle name="Header2 2 2 3 2 2 2 3 2" xfId="8306"/>
    <cellStyle name="Header2 2 2 3 2 2 2 3 3" xfId="8307"/>
    <cellStyle name="Header2 2 2 3 2 2 2 3 4" xfId="8308"/>
    <cellStyle name="Header2 2 2 3 2 2 2 4" xfId="8309"/>
    <cellStyle name="Header2 2 2 3 2 2 2 5" xfId="8310"/>
    <cellStyle name="Header2 2 2 3 2 2 3" xfId="8311"/>
    <cellStyle name="Header2 2 2 3 2 2 3 2" xfId="8312"/>
    <cellStyle name="Header2 2 2 3 2 2 3 2 2" xfId="8313"/>
    <cellStyle name="Header2 2 2 3 2 2 3 2 3" xfId="8314"/>
    <cellStyle name="Header2 2 2 3 2 2 3 3" xfId="8315"/>
    <cellStyle name="Header2 2 2 3 2 2 3 3 2" xfId="8316"/>
    <cellStyle name="Header2 2 2 3 2 2 3 3 3" xfId="8317"/>
    <cellStyle name="Header2 2 2 3 2 2 3 3 4" xfId="8318"/>
    <cellStyle name="Header2 2 2 3 2 2 3 4" xfId="8319"/>
    <cellStyle name="Header2 2 2 3 2 2 3 4 2" xfId="8320"/>
    <cellStyle name="Header2 2 2 3 2 2 3 4 3" xfId="8321"/>
    <cellStyle name="Header2 2 2 3 2 2 3 4 4" xfId="8322"/>
    <cellStyle name="Header2 2 2 3 2 2 3 5" xfId="8323"/>
    <cellStyle name="Header2 2 2 3 2 2 3 6" xfId="8324"/>
    <cellStyle name="Header2 2 2 3 2 2 4" xfId="8325"/>
    <cellStyle name="Header2 2 2 3 2 2 4 2" xfId="8326"/>
    <cellStyle name="Header2 2 2 3 2 2 4 3" xfId="8327"/>
    <cellStyle name="Header2 2 2 3 2 2 5" xfId="8328"/>
    <cellStyle name="Header2 2 2 3 2 2 5 2" xfId="8329"/>
    <cellStyle name="Header2 2 2 3 2 2 5 3" xfId="8330"/>
    <cellStyle name="Header2 2 2 3 2 2 5 4" xfId="8331"/>
    <cellStyle name="Header2 2 2 3 2 2 6" xfId="8332"/>
    <cellStyle name="Header2 2 2 3 2 2 7" xfId="8333"/>
    <cellStyle name="Header2 2 2 3 2 3" xfId="8334"/>
    <cellStyle name="Header2 2 2 3 2 3 2" xfId="8335"/>
    <cellStyle name="Header2 2 2 3 2 3 2 2" xfId="8336"/>
    <cellStyle name="Header2 2 2 3 2 3 2 3" xfId="8337"/>
    <cellStyle name="Header2 2 2 3 2 3 3" xfId="8338"/>
    <cellStyle name="Header2 2 2 3 2 3 3 2" xfId="8339"/>
    <cellStyle name="Header2 2 2 3 2 3 3 3" xfId="8340"/>
    <cellStyle name="Header2 2 2 3 2 3 3 4" xfId="8341"/>
    <cellStyle name="Header2 2 2 3 2 3 4" xfId="8342"/>
    <cellStyle name="Header2 2 2 3 2 3 5" xfId="8343"/>
    <cellStyle name="Header2 2 2 3 2 4" xfId="8344"/>
    <cellStyle name="Header2 2 2 3 2 4 2" xfId="8345"/>
    <cellStyle name="Header2 2 2 3 2 4 2 2" xfId="8346"/>
    <cellStyle name="Header2 2 2 3 2 4 2 3" xfId="8347"/>
    <cellStyle name="Header2 2 2 3 2 4 3" xfId="8348"/>
    <cellStyle name="Header2 2 2 3 2 4 3 2" xfId="8349"/>
    <cellStyle name="Header2 2 2 3 2 4 3 3" xfId="8350"/>
    <cellStyle name="Header2 2 2 3 2 4 3 4" xfId="8351"/>
    <cellStyle name="Header2 2 2 3 2 4 4" xfId="8352"/>
    <cellStyle name="Header2 2 2 3 2 4 4 2" xfId="8353"/>
    <cellStyle name="Header2 2 2 3 2 4 4 3" xfId="8354"/>
    <cellStyle name="Header2 2 2 3 2 4 4 4" xfId="8355"/>
    <cellStyle name="Header2 2 2 3 2 4 5" xfId="8356"/>
    <cellStyle name="Header2 2 2 3 2 4 6" xfId="8357"/>
    <cellStyle name="Header2 2 2 3 2 5" xfId="8358"/>
    <cellStyle name="Header2 2 2 3 2 6" xfId="8359"/>
    <cellStyle name="Header2 2 2 3 3" xfId="8360"/>
    <cellStyle name="Header2 2 2 3 3 2" xfId="8361"/>
    <cellStyle name="Header2 2 2 3 3 2 2" xfId="8362"/>
    <cellStyle name="Header2 2 2 3 3 2 2 2" xfId="8363"/>
    <cellStyle name="Header2 2 2 3 3 2 2 3" xfId="8364"/>
    <cellStyle name="Header2 2 2 3 3 2 3" xfId="8365"/>
    <cellStyle name="Header2 2 2 3 3 2 3 2" xfId="8366"/>
    <cellStyle name="Header2 2 2 3 3 2 3 3" xfId="8367"/>
    <cellStyle name="Header2 2 2 3 3 2 3 4" xfId="8368"/>
    <cellStyle name="Header2 2 2 3 3 2 4" xfId="8369"/>
    <cellStyle name="Header2 2 2 3 3 2 5" xfId="8370"/>
    <cellStyle name="Header2 2 2 3 3 3" xfId="8371"/>
    <cellStyle name="Header2 2 2 3 3 3 2" xfId="8372"/>
    <cellStyle name="Header2 2 2 3 3 3 2 2" xfId="8373"/>
    <cellStyle name="Header2 2 2 3 3 3 2 3" xfId="8374"/>
    <cellStyle name="Header2 2 2 3 3 3 3" xfId="8375"/>
    <cellStyle name="Header2 2 2 3 3 3 3 2" xfId="8376"/>
    <cellStyle name="Header2 2 2 3 3 3 3 3" xfId="8377"/>
    <cellStyle name="Header2 2 2 3 3 3 3 4" xfId="8378"/>
    <cellStyle name="Header2 2 2 3 3 3 4" xfId="8379"/>
    <cellStyle name="Header2 2 2 3 3 3 4 2" xfId="8380"/>
    <cellStyle name="Header2 2 2 3 3 3 4 3" xfId="8381"/>
    <cellStyle name="Header2 2 2 3 3 3 4 4" xfId="8382"/>
    <cellStyle name="Header2 2 2 3 3 3 5" xfId="8383"/>
    <cellStyle name="Header2 2 2 3 3 3 6" xfId="8384"/>
    <cellStyle name="Header2 2 2 3 3 4" xfId="8385"/>
    <cellStyle name="Header2 2 2 3 3 4 2" xfId="8386"/>
    <cellStyle name="Header2 2 2 3 3 4 3" xfId="8387"/>
    <cellStyle name="Header2 2 2 3 3 5" xfId="8388"/>
    <cellStyle name="Header2 2 2 3 3 5 2" xfId="8389"/>
    <cellStyle name="Header2 2 2 3 3 5 3" xfId="8390"/>
    <cellStyle name="Header2 2 2 3 3 5 4" xfId="8391"/>
    <cellStyle name="Header2 2 2 3 3 6" xfId="8392"/>
    <cellStyle name="Header2 2 2 3 3 7" xfId="8393"/>
    <cellStyle name="Header2 2 2 3 4" xfId="8394"/>
    <cellStyle name="Header2 2 2 3 4 2" xfId="8395"/>
    <cellStyle name="Header2 2 2 3 4 2 2" xfId="8396"/>
    <cellStyle name="Header2 2 2 3 4 2 3" xfId="8397"/>
    <cellStyle name="Header2 2 2 3 4 3" xfId="8398"/>
    <cellStyle name="Header2 2 2 3 4 3 2" xfId="8399"/>
    <cellStyle name="Header2 2 2 3 4 3 3" xfId="8400"/>
    <cellStyle name="Header2 2 2 3 4 3 4" xfId="8401"/>
    <cellStyle name="Header2 2 2 3 4 4" xfId="8402"/>
    <cellStyle name="Header2 2 2 3 4 4 2" xfId="8403"/>
    <cellStyle name="Header2 2 2 3 4 4 3" xfId="8404"/>
    <cellStyle name="Header2 2 2 3 4 4 4" xfId="8405"/>
    <cellStyle name="Header2 2 2 3 4 5" xfId="8406"/>
    <cellStyle name="Header2 2 2 3 4 6" xfId="8407"/>
    <cellStyle name="Header2 2 2 4" xfId="8408"/>
    <cellStyle name="Header2 2 2 4 2" xfId="8409"/>
    <cellStyle name="Header2 2 2 4 2 2" xfId="8410"/>
    <cellStyle name="Header2 2 2 4 2 2 2" xfId="8411"/>
    <cellStyle name="Header2 2 2 4 2 2 2 2" xfId="8412"/>
    <cellStyle name="Header2 2 2 4 2 2 2 3" xfId="8413"/>
    <cellStyle name="Header2 2 2 4 2 2 3" xfId="8414"/>
    <cellStyle name="Header2 2 2 4 2 2 3 2" xfId="8415"/>
    <cellStyle name="Header2 2 2 4 2 2 3 3" xfId="8416"/>
    <cellStyle name="Header2 2 2 4 2 2 3 4" xfId="8417"/>
    <cellStyle name="Header2 2 2 4 2 2 4" xfId="8418"/>
    <cellStyle name="Header2 2 2 4 2 2 5" xfId="8419"/>
    <cellStyle name="Header2 2 2 4 2 3" xfId="8420"/>
    <cellStyle name="Header2 2 2 4 2 3 2" xfId="8421"/>
    <cellStyle name="Header2 2 2 4 2 3 2 2" xfId="8422"/>
    <cellStyle name="Header2 2 2 4 2 3 2 3" xfId="8423"/>
    <cellStyle name="Header2 2 2 4 2 3 3" xfId="8424"/>
    <cellStyle name="Header2 2 2 4 2 3 3 2" xfId="8425"/>
    <cellStyle name="Header2 2 2 4 2 3 3 3" xfId="8426"/>
    <cellStyle name="Header2 2 2 4 2 3 3 4" xfId="8427"/>
    <cellStyle name="Header2 2 2 4 2 3 4" xfId="8428"/>
    <cellStyle name="Header2 2 2 4 2 3 4 2" xfId="8429"/>
    <cellStyle name="Header2 2 2 4 2 3 4 3" xfId="8430"/>
    <cellStyle name="Header2 2 2 4 2 3 4 4" xfId="8431"/>
    <cellStyle name="Header2 2 2 4 2 3 5" xfId="8432"/>
    <cellStyle name="Header2 2 2 4 2 3 6" xfId="8433"/>
    <cellStyle name="Header2 2 2 4 2 4" xfId="8434"/>
    <cellStyle name="Header2 2 2 4 2 4 2" xfId="8435"/>
    <cellStyle name="Header2 2 2 4 2 4 3" xfId="8436"/>
    <cellStyle name="Header2 2 2 4 2 5" xfId="8437"/>
    <cellStyle name="Header2 2 2 4 2 5 2" xfId="8438"/>
    <cellStyle name="Header2 2 2 4 2 5 3" xfId="8439"/>
    <cellStyle name="Header2 2 2 4 2 5 4" xfId="8440"/>
    <cellStyle name="Header2 2 2 4 2 6" xfId="8441"/>
    <cellStyle name="Header2 2 2 4 2 7" xfId="8442"/>
    <cellStyle name="Header2 2 2 4 3" xfId="8443"/>
    <cellStyle name="Header2 2 2 4 3 2" xfId="8444"/>
    <cellStyle name="Header2 2 2 4 3 2 2" xfId="8445"/>
    <cellStyle name="Header2 2 2 4 3 2 3" xfId="8446"/>
    <cellStyle name="Header2 2 2 4 3 3" xfId="8447"/>
    <cellStyle name="Header2 2 2 4 3 3 2" xfId="8448"/>
    <cellStyle name="Header2 2 2 4 3 3 3" xfId="8449"/>
    <cellStyle name="Header2 2 2 4 3 3 4" xfId="8450"/>
    <cellStyle name="Header2 2 2 4 3 4" xfId="8451"/>
    <cellStyle name="Header2 2 2 4 3 5" xfId="8452"/>
    <cellStyle name="Header2 2 2 4 4" xfId="8453"/>
    <cellStyle name="Header2 2 2 4 4 2" xfId="8454"/>
    <cellStyle name="Header2 2 2 4 4 2 2" xfId="8455"/>
    <cellStyle name="Header2 2 2 4 4 2 3" xfId="8456"/>
    <cellStyle name="Header2 2 2 4 4 3" xfId="8457"/>
    <cellStyle name="Header2 2 2 4 4 3 2" xfId="8458"/>
    <cellStyle name="Header2 2 2 4 4 3 3" xfId="8459"/>
    <cellStyle name="Header2 2 2 4 4 3 4" xfId="8460"/>
    <cellStyle name="Header2 2 2 4 4 4" xfId="8461"/>
    <cellStyle name="Header2 2 2 4 4 4 2" xfId="8462"/>
    <cellStyle name="Header2 2 2 4 4 4 3" xfId="8463"/>
    <cellStyle name="Header2 2 2 4 4 4 4" xfId="8464"/>
    <cellStyle name="Header2 2 2 4 4 5" xfId="8465"/>
    <cellStyle name="Header2 2 2 4 4 6" xfId="8466"/>
    <cellStyle name="Header2 2 2 4 5" xfId="8467"/>
    <cellStyle name="Header2 2 2 4 6" xfId="8468"/>
    <cellStyle name="Header2 2 2 5" xfId="8469"/>
    <cellStyle name="Header2 2 2 5 2" xfId="8470"/>
    <cellStyle name="Header2 2 2 5 2 2" xfId="8471"/>
    <cellStyle name="Header2 2 2 5 2 2 2" xfId="8472"/>
    <cellStyle name="Header2 2 2 5 2 2 3" xfId="8473"/>
    <cellStyle name="Header2 2 2 5 2 3" xfId="8474"/>
    <cellStyle name="Header2 2 2 5 2 3 2" xfId="8475"/>
    <cellStyle name="Header2 2 2 5 2 3 3" xfId="8476"/>
    <cellStyle name="Header2 2 2 5 2 3 4" xfId="8477"/>
    <cellStyle name="Header2 2 2 5 2 4" xfId="8478"/>
    <cellStyle name="Header2 2 2 5 2 5" xfId="8479"/>
    <cellStyle name="Header2 2 2 5 3" xfId="8480"/>
    <cellStyle name="Header2 2 2 5 3 2" xfId="8481"/>
    <cellStyle name="Header2 2 2 5 3 2 2" xfId="8482"/>
    <cellStyle name="Header2 2 2 5 3 2 3" xfId="8483"/>
    <cellStyle name="Header2 2 2 5 3 3" xfId="8484"/>
    <cellStyle name="Header2 2 2 5 3 3 2" xfId="8485"/>
    <cellStyle name="Header2 2 2 5 3 3 3" xfId="8486"/>
    <cellStyle name="Header2 2 2 5 3 3 4" xfId="8487"/>
    <cellStyle name="Header2 2 2 5 3 4" xfId="8488"/>
    <cellStyle name="Header2 2 2 5 3 4 2" xfId="8489"/>
    <cellStyle name="Header2 2 2 5 3 4 3" xfId="8490"/>
    <cellStyle name="Header2 2 2 5 3 4 4" xfId="8491"/>
    <cellStyle name="Header2 2 2 5 3 5" xfId="8492"/>
    <cellStyle name="Header2 2 2 5 3 6" xfId="8493"/>
    <cellStyle name="Header2 2 2 5 4" xfId="8494"/>
    <cellStyle name="Header2 2 2 5 4 2" xfId="8495"/>
    <cellStyle name="Header2 2 2 5 4 3" xfId="8496"/>
    <cellStyle name="Header2 2 2 5 5" xfId="8497"/>
    <cellStyle name="Header2 2 2 5 5 2" xfId="8498"/>
    <cellStyle name="Header2 2 2 5 5 3" xfId="8499"/>
    <cellStyle name="Header2 2 2 5 5 4" xfId="8500"/>
    <cellStyle name="Header2 2 2 5 6" xfId="8501"/>
    <cellStyle name="Header2 2 2 5 7" xfId="8502"/>
    <cellStyle name="Header2 2 2 6" xfId="8503"/>
    <cellStyle name="Header2 2 2 6 2" xfId="8504"/>
    <cellStyle name="Header2 2 2 6 2 2" xfId="8505"/>
    <cellStyle name="Header2 2 2 6 2 3" xfId="8506"/>
    <cellStyle name="Header2 2 2 6 3" xfId="8507"/>
    <cellStyle name="Header2 2 2 6 3 2" xfId="8508"/>
    <cellStyle name="Header2 2 2 6 3 3" xfId="8509"/>
    <cellStyle name="Header2 2 2 6 3 4" xfId="8510"/>
    <cellStyle name="Header2 2 2 6 4" xfId="8511"/>
    <cellStyle name="Header2 2 2 6 5" xfId="8512"/>
    <cellStyle name="Header2 2 2 7" xfId="8513"/>
    <cellStyle name="Header2 2 2 7 2" xfId="8514"/>
    <cellStyle name="Header2 2 2 7 2 2" xfId="8515"/>
    <cellStyle name="Header2 2 2 7 2 3" xfId="8516"/>
    <cellStyle name="Header2 2 2 7 3" xfId="8517"/>
    <cellStyle name="Header2 2 2 7 3 2" xfId="8518"/>
    <cellStyle name="Header2 2 2 7 3 3" xfId="8519"/>
    <cellStyle name="Header2 2 2 7 3 4" xfId="8520"/>
    <cellStyle name="Header2 2 2 7 4" xfId="8521"/>
    <cellStyle name="Header2 2 2 7 4 2" xfId="8522"/>
    <cellStyle name="Header2 2 2 7 4 3" xfId="8523"/>
    <cellStyle name="Header2 2 2 7 4 4" xfId="8524"/>
    <cellStyle name="Header2 2 2 7 5" xfId="8525"/>
    <cellStyle name="Header2 2 2 7 6" xfId="8526"/>
    <cellStyle name="Header2 2 2 8" xfId="8527"/>
    <cellStyle name="Header2 2 2 9" xfId="8528"/>
    <cellStyle name="Header2 2 3" xfId="8529"/>
    <cellStyle name="Header2 2 3 2" xfId="8530"/>
    <cellStyle name="Header2 2 3 2 2" xfId="8531"/>
    <cellStyle name="Header2 2 3 2 2 2" xfId="8532"/>
    <cellStyle name="Header2 2 3 2 2 2 2" xfId="8533"/>
    <cellStyle name="Header2 2 3 2 2 2 2 2" xfId="8534"/>
    <cellStyle name="Header2 2 3 2 2 2 2 2 2" xfId="8535"/>
    <cellStyle name="Header2 2 3 2 2 2 2 2 3" xfId="8536"/>
    <cellStyle name="Header2 2 3 2 2 2 2 3" xfId="8537"/>
    <cellStyle name="Header2 2 3 2 2 2 2 3 2" xfId="8538"/>
    <cellStyle name="Header2 2 3 2 2 2 2 3 3" xfId="8539"/>
    <cellStyle name="Header2 2 3 2 2 2 2 3 4" xfId="8540"/>
    <cellStyle name="Header2 2 3 2 2 2 2 4" xfId="8541"/>
    <cellStyle name="Header2 2 3 2 2 2 2 5" xfId="8542"/>
    <cellStyle name="Header2 2 3 2 2 2 3" xfId="8543"/>
    <cellStyle name="Header2 2 3 2 2 2 3 2" xfId="8544"/>
    <cellStyle name="Header2 2 3 2 2 2 3 2 2" xfId="8545"/>
    <cellStyle name="Header2 2 3 2 2 2 3 2 3" xfId="8546"/>
    <cellStyle name="Header2 2 3 2 2 2 3 3" xfId="8547"/>
    <cellStyle name="Header2 2 3 2 2 2 3 3 2" xfId="8548"/>
    <cellStyle name="Header2 2 3 2 2 2 3 3 3" xfId="8549"/>
    <cellStyle name="Header2 2 3 2 2 2 3 3 4" xfId="8550"/>
    <cellStyle name="Header2 2 3 2 2 2 3 4" xfId="8551"/>
    <cellStyle name="Header2 2 3 2 2 2 3 4 2" xfId="8552"/>
    <cellStyle name="Header2 2 3 2 2 2 3 4 3" xfId="8553"/>
    <cellStyle name="Header2 2 3 2 2 2 3 4 4" xfId="8554"/>
    <cellStyle name="Header2 2 3 2 2 2 3 5" xfId="8555"/>
    <cellStyle name="Header2 2 3 2 2 2 3 6" xfId="8556"/>
    <cellStyle name="Header2 2 3 2 2 2 4" xfId="8557"/>
    <cellStyle name="Header2 2 3 2 2 2 4 2" xfId="8558"/>
    <cellStyle name="Header2 2 3 2 2 2 4 3" xfId="8559"/>
    <cellStyle name="Header2 2 3 2 2 2 5" xfId="8560"/>
    <cellStyle name="Header2 2 3 2 2 2 5 2" xfId="8561"/>
    <cellStyle name="Header2 2 3 2 2 2 5 3" xfId="8562"/>
    <cellStyle name="Header2 2 3 2 2 2 5 4" xfId="8563"/>
    <cellStyle name="Header2 2 3 2 2 2 6" xfId="8564"/>
    <cellStyle name="Header2 2 3 2 2 2 7" xfId="8565"/>
    <cellStyle name="Header2 2 3 2 2 3" xfId="8566"/>
    <cellStyle name="Header2 2 3 2 2 3 2" xfId="8567"/>
    <cellStyle name="Header2 2 3 2 2 3 2 2" xfId="8568"/>
    <cellStyle name="Header2 2 3 2 2 3 2 3" xfId="8569"/>
    <cellStyle name="Header2 2 3 2 2 3 3" xfId="8570"/>
    <cellStyle name="Header2 2 3 2 2 3 3 2" xfId="8571"/>
    <cellStyle name="Header2 2 3 2 2 3 3 3" xfId="8572"/>
    <cellStyle name="Header2 2 3 2 2 3 3 4" xfId="8573"/>
    <cellStyle name="Header2 2 3 2 2 3 4" xfId="8574"/>
    <cellStyle name="Header2 2 3 2 2 3 5" xfId="8575"/>
    <cellStyle name="Header2 2 3 2 2 4" xfId="8576"/>
    <cellStyle name="Header2 2 3 2 2 4 2" xfId="8577"/>
    <cellStyle name="Header2 2 3 2 2 4 2 2" xfId="8578"/>
    <cellStyle name="Header2 2 3 2 2 4 2 3" xfId="8579"/>
    <cellStyle name="Header2 2 3 2 2 4 3" xfId="8580"/>
    <cellStyle name="Header2 2 3 2 2 4 3 2" xfId="8581"/>
    <cellStyle name="Header2 2 3 2 2 4 3 3" xfId="8582"/>
    <cellStyle name="Header2 2 3 2 2 4 3 4" xfId="8583"/>
    <cellStyle name="Header2 2 3 2 2 4 4" xfId="8584"/>
    <cellStyle name="Header2 2 3 2 2 4 4 2" xfId="8585"/>
    <cellStyle name="Header2 2 3 2 2 4 4 3" xfId="8586"/>
    <cellStyle name="Header2 2 3 2 2 4 4 4" xfId="8587"/>
    <cellStyle name="Header2 2 3 2 2 4 5" xfId="8588"/>
    <cellStyle name="Header2 2 3 2 2 4 6" xfId="8589"/>
    <cellStyle name="Header2 2 3 2 2 5" xfId="8590"/>
    <cellStyle name="Header2 2 3 2 2 6" xfId="8591"/>
    <cellStyle name="Header2 2 3 2 3" xfId="8592"/>
    <cellStyle name="Header2 2 3 2 3 2" xfId="8593"/>
    <cellStyle name="Header2 2 3 2 3 2 2" xfId="8594"/>
    <cellStyle name="Header2 2 3 2 3 2 2 2" xfId="8595"/>
    <cellStyle name="Header2 2 3 2 3 2 2 3" xfId="8596"/>
    <cellStyle name="Header2 2 3 2 3 2 3" xfId="8597"/>
    <cellStyle name="Header2 2 3 2 3 2 3 2" xfId="8598"/>
    <cellStyle name="Header2 2 3 2 3 2 3 3" xfId="8599"/>
    <cellStyle name="Header2 2 3 2 3 2 3 4" xfId="8600"/>
    <cellStyle name="Header2 2 3 2 3 2 4" xfId="8601"/>
    <cellStyle name="Header2 2 3 2 3 2 5" xfId="8602"/>
    <cellStyle name="Header2 2 3 2 3 3" xfId="8603"/>
    <cellStyle name="Header2 2 3 2 3 3 2" xfId="8604"/>
    <cellStyle name="Header2 2 3 2 3 3 2 2" xfId="8605"/>
    <cellStyle name="Header2 2 3 2 3 3 2 3" xfId="8606"/>
    <cellStyle name="Header2 2 3 2 3 3 3" xfId="8607"/>
    <cellStyle name="Header2 2 3 2 3 3 3 2" xfId="8608"/>
    <cellStyle name="Header2 2 3 2 3 3 3 3" xfId="8609"/>
    <cellStyle name="Header2 2 3 2 3 3 3 4" xfId="8610"/>
    <cellStyle name="Header2 2 3 2 3 3 4" xfId="8611"/>
    <cellStyle name="Header2 2 3 2 3 3 4 2" xfId="8612"/>
    <cellStyle name="Header2 2 3 2 3 3 4 3" xfId="8613"/>
    <cellStyle name="Header2 2 3 2 3 3 4 4" xfId="8614"/>
    <cellStyle name="Header2 2 3 2 3 3 5" xfId="8615"/>
    <cellStyle name="Header2 2 3 2 3 3 6" xfId="8616"/>
    <cellStyle name="Header2 2 3 2 3 4" xfId="8617"/>
    <cellStyle name="Header2 2 3 2 3 4 2" xfId="8618"/>
    <cellStyle name="Header2 2 3 2 3 4 3" xfId="8619"/>
    <cellStyle name="Header2 2 3 2 3 5" xfId="8620"/>
    <cellStyle name="Header2 2 3 2 3 5 2" xfId="8621"/>
    <cellStyle name="Header2 2 3 2 3 5 3" xfId="8622"/>
    <cellStyle name="Header2 2 3 2 3 5 4" xfId="8623"/>
    <cellStyle name="Header2 2 3 2 3 6" xfId="8624"/>
    <cellStyle name="Header2 2 3 2 3 7" xfId="8625"/>
    <cellStyle name="Header2 2 3 2 4" xfId="8626"/>
    <cellStyle name="Header2 2 3 2 4 2" xfId="8627"/>
    <cellStyle name="Header2 2 3 2 4 2 2" xfId="8628"/>
    <cellStyle name="Header2 2 3 2 4 2 3" xfId="8629"/>
    <cellStyle name="Header2 2 3 2 4 3" xfId="8630"/>
    <cellStyle name="Header2 2 3 2 4 3 2" xfId="8631"/>
    <cellStyle name="Header2 2 3 2 4 3 3" xfId="8632"/>
    <cellStyle name="Header2 2 3 2 4 3 4" xfId="8633"/>
    <cellStyle name="Header2 2 3 2 4 4" xfId="8634"/>
    <cellStyle name="Header2 2 3 2 4 4 2" xfId="8635"/>
    <cellStyle name="Header2 2 3 2 4 4 3" xfId="8636"/>
    <cellStyle name="Header2 2 3 2 4 4 4" xfId="8637"/>
    <cellStyle name="Header2 2 3 2 4 5" xfId="8638"/>
    <cellStyle name="Header2 2 3 2 4 6" xfId="8639"/>
    <cellStyle name="Header2 2 3 3" xfId="8640"/>
    <cellStyle name="Header2 2 3 3 2" xfId="8641"/>
    <cellStyle name="Header2 2 3 3 2 2" xfId="8642"/>
    <cellStyle name="Header2 2 3 3 2 2 2" xfId="8643"/>
    <cellStyle name="Header2 2 3 3 2 2 2 2" xfId="8644"/>
    <cellStyle name="Header2 2 3 3 2 2 2 2 2" xfId="8645"/>
    <cellStyle name="Header2 2 3 3 2 2 2 2 3" xfId="8646"/>
    <cellStyle name="Header2 2 3 3 2 2 2 3" xfId="8647"/>
    <cellStyle name="Header2 2 3 3 2 2 2 3 2" xfId="8648"/>
    <cellStyle name="Header2 2 3 3 2 2 2 3 3" xfId="8649"/>
    <cellStyle name="Header2 2 3 3 2 2 2 3 4" xfId="8650"/>
    <cellStyle name="Header2 2 3 3 2 2 2 4" xfId="8651"/>
    <cellStyle name="Header2 2 3 3 2 2 2 5" xfId="8652"/>
    <cellStyle name="Header2 2 3 3 2 2 3" xfId="8653"/>
    <cellStyle name="Header2 2 3 3 2 2 3 2" xfId="8654"/>
    <cellStyle name="Header2 2 3 3 2 2 3 2 2" xfId="8655"/>
    <cellStyle name="Header2 2 3 3 2 2 3 2 3" xfId="8656"/>
    <cellStyle name="Header2 2 3 3 2 2 3 3" xfId="8657"/>
    <cellStyle name="Header2 2 3 3 2 2 3 3 2" xfId="8658"/>
    <cellStyle name="Header2 2 3 3 2 2 3 3 3" xfId="8659"/>
    <cellStyle name="Header2 2 3 3 2 2 3 3 4" xfId="8660"/>
    <cellStyle name="Header2 2 3 3 2 2 3 4" xfId="8661"/>
    <cellStyle name="Header2 2 3 3 2 2 3 4 2" xfId="8662"/>
    <cellStyle name="Header2 2 3 3 2 2 3 4 3" xfId="8663"/>
    <cellStyle name="Header2 2 3 3 2 2 3 4 4" xfId="8664"/>
    <cellStyle name="Header2 2 3 3 2 2 3 5" xfId="8665"/>
    <cellStyle name="Header2 2 3 3 2 2 3 6" xfId="8666"/>
    <cellStyle name="Header2 2 3 3 2 2 4" xfId="8667"/>
    <cellStyle name="Header2 2 3 3 2 2 4 2" xfId="8668"/>
    <cellStyle name="Header2 2 3 3 2 2 4 3" xfId="8669"/>
    <cellStyle name="Header2 2 3 3 2 2 5" xfId="8670"/>
    <cellStyle name="Header2 2 3 3 2 2 5 2" xfId="8671"/>
    <cellStyle name="Header2 2 3 3 2 2 5 3" xfId="8672"/>
    <cellStyle name="Header2 2 3 3 2 2 5 4" xfId="8673"/>
    <cellStyle name="Header2 2 3 3 2 2 6" xfId="8674"/>
    <cellStyle name="Header2 2 3 3 2 2 7" xfId="8675"/>
    <cellStyle name="Header2 2 3 3 2 3" xfId="8676"/>
    <cellStyle name="Header2 2 3 3 2 3 2" xfId="8677"/>
    <cellStyle name="Header2 2 3 3 2 3 2 2" xfId="8678"/>
    <cellStyle name="Header2 2 3 3 2 3 2 3" xfId="8679"/>
    <cellStyle name="Header2 2 3 3 2 3 3" xfId="8680"/>
    <cellStyle name="Header2 2 3 3 2 3 3 2" xfId="8681"/>
    <cellStyle name="Header2 2 3 3 2 3 3 3" xfId="8682"/>
    <cellStyle name="Header2 2 3 3 2 3 3 4" xfId="8683"/>
    <cellStyle name="Header2 2 3 3 2 3 4" xfId="8684"/>
    <cellStyle name="Header2 2 3 3 2 3 5" xfId="8685"/>
    <cellStyle name="Header2 2 3 3 2 4" xfId="8686"/>
    <cellStyle name="Header2 2 3 3 2 4 2" xfId="8687"/>
    <cellStyle name="Header2 2 3 3 2 4 2 2" xfId="8688"/>
    <cellStyle name="Header2 2 3 3 2 4 2 3" xfId="8689"/>
    <cellStyle name="Header2 2 3 3 2 4 3" xfId="8690"/>
    <cellStyle name="Header2 2 3 3 2 4 3 2" xfId="8691"/>
    <cellStyle name="Header2 2 3 3 2 4 3 3" xfId="8692"/>
    <cellStyle name="Header2 2 3 3 2 4 3 4" xfId="8693"/>
    <cellStyle name="Header2 2 3 3 2 4 4" xfId="8694"/>
    <cellStyle name="Header2 2 3 3 2 4 4 2" xfId="8695"/>
    <cellStyle name="Header2 2 3 3 2 4 4 3" xfId="8696"/>
    <cellStyle name="Header2 2 3 3 2 4 4 4" xfId="8697"/>
    <cellStyle name="Header2 2 3 3 2 4 5" xfId="8698"/>
    <cellStyle name="Header2 2 3 3 2 4 6" xfId="8699"/>
    <cellStyle name="Header2 2 3 3 2 5" xfId="8700"/>
    <cellStyle name="Header2 2 3 3 2 6" xfId="8701"/>
    <cellStyle name="Header2 2 3 3 3" xfId="8702"/>
    <cellStyle name="Header2 2 3 3 3 2" xfId="8703"/>
    <cellStyle name="Header2 2 3 3 3 2 2" xfId="8704"/>
    <cellStyle name="Header2 2 3 3 3 2 2 2" xfId="8705"/>
    <cellStyle name="Header2 2 3 3 3 2 2 3" xfId="8706"/>
    <cellStyle name="Header2 2 3 3 3 2 3" xfId="8707"/>
    <cellStyle name="Header2 2 3 3 3 2 3 2" xfId="8708"/>
    <cellStyle name="Header2 2 3 3 3 2 3 3" xfId="8709"/>
    <cellStyle name="Header2 2 3 3 3 2 3 4" xfId="8710"/>
    <cellStyle name="Header2 2 3 3 3 2 4" xfId="8711"/>
    <cellStyle name="Header2 2 3 3 3 2 5" xfId="8712"/>
    <cellStyle name="Header2 2 3 3 3 3" xfId="8713"/>
    <cellStyle name="Header2 2 3 3 3 3 2" xfId="8714"/>
    <cellStyle name="Header2 2 3 3 3 3 2 2" xfId="8715"/>
    <cellStyle name="Header2 2 3 3 3 3 2 3" xfId="8716"/>
    <cellStyle name="Header2 2 3 3 3 3 3" xfId="8717"/>
    <cellStyle name="Header2 2 3 3 3 3 3 2" xfId="8718"/>
    <cellStyle name="Header2 2 3 3 3 3 3 3" xfId="8719"/>
    <cellStyle name="Header2 2 3 3 3 3 3 4" xfId="8720"/>
    <cellStyle name="Header2 2 3 3 3 3 4" xfId="8721"/>
    <cellStyle name="Header2 2 3 3 3 3 4 2" xfId="8722"/>
    <cellStyle name="Header2 2 3 3 3 3 4 3" xfId="8723"/>
    <cellStyle name="Header2 2 3 3 3 3 4 4" xfId="8724"/>
    <cellStyle name="Header2 2 3 3 3 3 5" xfId="8725"/>
    <cellStyle name="Header2 2 3 3 3 3 6" xfId="8726"/>
    <cellStyle name="Header2 2 3 3 3 4" xfId="8727"/>
    <cellStyle name="Header2 2 3 3 3 4 2" xfId="8728"/>
    <cellStyle name="Header2 2 3 3 3 4 3" xfId="8729"/>
    <cellStyle name="Header2 2 3 3 3 5" xfId="8730"/>
    <cellStyle name="Header2 2 3 3 3 5 2" xfId="8731"/>
    <cellStyle name="Header2 2 3 3 3 5 3" xfId="8732"/>
    <cellStyle name="Header2 2 3 3 3 5 4" xfId="8733"/>
    <cellStyle name="Header2 2 3 3 3 6" xfId="8734"/>
    <cellStyle name="Header2 2 3 3 3 7" xfId="8735"/>
    <cellStyle name="Header2 2 3 3 4" xfId="8736"/>
    <cellStyle name="Header2 2 3 3 4 2" xfId="8737"/>
    <cellStyle name="Header2 2 3 3 4 2 2" xfId="8738"/>
    <cellStyle name="Header2 2 3 3 4 2 3" xfId="8739"/>
    <cellStyle name="Header2 2 3 3 4 3" xfId="8740"/>
    <cellStyle name="Header2 2 3 3 4 3 2" xfId="8741"/>
    <cellStyle name="Header2 2 3 3 4 3 3" xfId="8742"/>
    <cellStyle name="Header2 2 3 3 4 3 4" xfId="8743"/>
    <cellStyle name="Header2 2 3 3 4 4" xfId="8744"/>
    <cellStyle name="Header2 2 3 3 4 4 2" xfId="8745"/>
    <cellStyle name="Header2 2 3 3 4 4 3" xfId="8746"/>
    <cellStyle name="Header2 2 3 3 4 4 4" xfId="8747"/>
    <cellStyle name="Header2 2 3 3 4 5" xfId="8748"/>
    <cellStyle name="Header2 2 3 3 4 6" xfId="8749"/>
    <cellStyle name="Header2 2 3 4" xfId="8750"/>
    <cellStyle name="Header2 2 3 4 2" xfId="8751"/>
    <cellStyle name="Header2 2 3 4 2 2" xfId="8752"/>
    <cellStyle name="Header2 2 3 4 2 2 2" xfId="8753"/>
    <cellStyle name="Header2 2 3 4 2 2 2 2" xfId="8754"/>
    <cellStyle name="Header2 2 3 4 2 2 2 3" xfId="8755"/>
    <cellStyle name="Header2 2 3 4 2 2 3" xfId="8756"/>
    <cellStyle name="Header2 2 3 4 2 2 3 2" xfId="8757"/>
    <cellStyle name="Header2 2 3 4 2 2 3 3" xfId="8758"/>
    <cellStyle name="Header2 2 3 4 2 2 3 4" xfId="8759"/>
    <cellStyle name="Header2 2 3 4 2 2 4" xfId="8760"/>
    <cellStyle name="Header2 2 3 4 2 2 5" xfId="8761"/>
    <cellStyle name="Header2 2 3 4 2 3" xfId="8762"/>
    <cellStyle name="Header2 2 3 4 2 3 2" xfId="8763"/>
    <cellStyle name="Header2 2 3 4 2 3 2 2" xfId="8764"/>
    <cellStyle name="Header2 2 3 4 2 3 2 3" xfId="8765"/>
    <cellStyle name="Header2 2 3 4 2 3 3" xfId="8766"/>
    <cellStyle name="Header2 2 3 4 2 3 3 2" xfId="8767"/>
    <cellStyle name="Header2 2 3 4 2 3 3 3" xfId="8768"/>
    <cellStyle name="Header2 2 3 4 2 3 3 4" xfId="8769"/>
    <cellStyle name="Header2 2 3 4 2 3 4" xfId="8770"/>
    <cellStyle name="Header2 2 3 4 2 3 4 2" xfId="8771"/>
    <cellStyle name="Header2 2 3 4 2 3 4 3" xfId="8772"/>
    <cellStyle name="Header2 2 3 4 2 3 4 4" xfId="8773"/>
    <cellStyle name="Header2 2 3 4 2 3 5" xfId="8774"/>
    <cellStyle name="Header2 2 3 4 2 3 6" xfId="8775"/>
    <cellStyle name="Header2 2 3 4 2 4" xfId="8776"/>
    <cellStyle name="Header2 2 3 4 2 4 2" xfId="8777"/>
    <cellStyle name="Header2 2 3 4 2 4 3" xfId="8778"/>
    <cellStyle name="Header2 2 3 4 2 5" xfId="8779"/>
    <cellStyle name="Header2 2 3 4 2 5 2" xfId="8780"/>
    <cellStyle name="Header2 2 3 4 2 5 3" xfId="8781"/>
    <cellStyle name="Header2 2 3 4 2 5 4" xfId="8782"/>
    <cellStyle name="Header2 2 3 4 2 6" xfId="8783"/>
    <cellStyle name="Header2 2 3 4 2 7" xfId="8784"/>
    <cellStyle name="Header2 2 3 4 3" xfId="8785"/>
    <cellStyle name="Header2 2 3 4 3 2" xfId="8786"/>
    <cellStyle name="Header2 2 3 4 3 2 2" xfId="8787"/>
    <cellStyle name="Header2 2 3 4 3 2 3" xfId="8788"/>
    <cellStyle name="Header2 2 3 4 3 3" xfId="8789"/>
    <cellStyle name="Header2 2 3 4 3 3 2" xfId="8790"/>
    <cellStyle name="Header2 2 3 4 3 3 3" xfId="8791"/>
    <cellStyle name="Header2 2 3 4 3 3 4" xfId="8792"/>
    <cellStyle name="Header2 2 3 4 3 4" xfId="8793"/>
    <cellStyle name="Header2 2 3 4 3 5" xfId="8794"/>
    <cellStyle name="Header2 2 3 4 4" xfId="8795"/>
    <cellStyle name="Header2 2 3 4 4 2" xfId="8796"/>
    <cellStyle name="Header2 2 3 4 4 2 2" xfId="8797"/>
    <cellStyle name="Header2 2 3 4 4 2 3" xfId="8798"/>
    <cellStyle name="Header2 2 3 4 4 3" xfId="8799"/>
    <cellStyle name="Header2 2 3 4 4 3 2" xfId="8800"/>
    <cellStyle name="Header2 2 3 4 4 3 3" xfId="8801"/>
    <cellStyle name="Header2 2 3 4 4 3 4" xfId="8802"/>
    <cellStyle name="Header2 2 3 4 4 4" xfId="8803"/>
    <cellStyle name="Header2 2 3 4 4 4 2" xfId="8804"/>
    <cellStyle name="Header2 2 3 4 4 4 3" xfId="8805"/>
    <cellStyle name="Header2 2 3 4 4 4 4" xfId="8806"/>
    <cellStyle name="Header2 2 3 4 4 5" xfId="8807"/>
    <cellStyle name="Header2 2 3 4 4 6" xfId="8808"/>
    <cellStyle name="Header2 2 3 4 5" xfId="8809"/>
    <cellStyle name="Header2 2 3 4 6" xfId="8810"/>
    <cellStyle name="Header2 2 3 5" xfId="8811"/>
    <cellStyle name="Header2 2 3 5 2" xfId="8812"/>
    <cellStyle name="Header2 2 3 5 2 2" xfId="8813"/>
    <cellStyle name="Header2 2 3 5 2 2 2" xfId="8814"/>
    <cellStyle name="Header2 2 3 5 2 2 3" xfId="8815"/>
    <cellStyle name="Header2 2 3 5 2 3" xfId="8816"/>
    <cellStyle name="Header2 2 3 5 2 3 2" xfId="8817"/>
    <cellStyle name="Header2 2 3 5 2 3 3" xfId="8818"/>
    <cellStyle name="Header2 2 3 5 2 3 4" xfId="8819"/>
    <cellStyle name="Header2 2 3 5 2 4" xfId="8820"/>
    <cellStyle name="Header2 2 3 5 2 5" xfId="8821"/>
    <cellStyle name="Header2 2 3 5 3" xfId="8822"/>
    <cellStyle name="Header2 2 3 5 3 2" xfId="8823"/>
    <cellStyle name="Header2 2 3 5 3 2 2" xfId="8824"/>
    <cellStyle name="Header2 2 3 5 3 2 3" xfId="8825"/>
    <cellStyle name="Header2 2 3 5 3 3" xfId="8826"/>
    <cellStyle name="Header2 2 3 5 3 3 2" xfId="8827"/>
    <cellStyle name="Header2 2 3 5 3 3 3" xfId="8828"/>
    <cellStyle name="Header2 2 3 5 3 3 4" xfId="8829"/>
    <cellStyle name="Header2 2 3 5 3 4" xfId="8830"/>
    <cellStyle name="Header2 2 3 5 3 4 2" xfId="8831"/>
    <cellStyle name="Header2 2 3 5 3 4 3" xfId="8832"/>
    <cellStyle name="Header2 2 3 5 3 4 4" xfId="8833"/>
    <cellStyle name="Header2 2 3 5 3 5" xfId="8834"/>
    <cellStyle name="Header2 2 3 5 3 6" xfId="8835"/>
    <cellStyle name="Header2 2 3 5 4" xfId="8836"/>
    <cellStyle name="Header2 2 3 5 4 2" xfId="8837"/>
    <cellStyle name="Header2 2 3 5 4 3" xfId="8838"/>
    <cellStyle name="Header2 2 3 5 5" xfId="8839"/>
    <cellStyle name="Header2 2 3 5 5 2" xfId="8840"/>
    <cellStyle name="Header2 2 3 5 5 3" xfId="8841"/>
    <cellStyle name="Header2 2 3 5 5 4" xfId="8842"/>
    <cellStyle name="Header2 2 3 5 6" xfId="8843"/>
    <cellStyle name="Header2 2 3 5 7" xfId="8844"/>
    <cellStyle name="Header2 2 3 6" xfId="8845"/>
    <cellStyle name="Header2 2 3 6 2" xfId="8846"/>
    <cellStyle name="Header2 2 3 6 2 2" xfId="8847"/>
    <cellStyle name="Header2 2 3 6 2 3" xfId="8848"/>
    <cellStyle name="Header2 2 3 6 3" xfId="8849"/>
    <cellStyle name="Header2 2 3 6 3 2" xfId="8850"/>
    <cellStyle name="Header2 2 3 6 3 3" xfId="8851"/>
    <cellStyle name="Header2 2 3 6 3 4" xfId="8852"/>
    <cellStyle name="Header2 2 3 6 4" xfId="8853"/>
    <cellStyle name="Header2 2 3 6 4 2" xfId="8854"/>
    <cellStyle name="Header2 2 3 6 4 3" xfId="8855"/>
    <cellStyle name="Header2 2 3 6 4 4" xfId="8856"/>
    <cellStyle name="Header2 2 3 6 5" xfId="8857"/>
    <cellStyle name="Header2 2 3 6 6" xfId="8858"/>
    <cellStyle name="Header2 2 4" xfId="8859"/>
    <cellStyle name="Header2 2 4 2" xfId="8860"/>
    <cellStyle name="Header2 2 4 2 2" xfId="8861"/>
    <cellStyle name="Header2 2 4 2 2 2" xfId="8862"/>
    <cellStyle name="Header2 2 4 2 2 2 2" xfId="8863"/>
    <cellStyle name="Header2 2 4 2 2 2 2 2" xfId="8864"/>
    <cellStyle name="Header2 2 4 2 2 2 2 2 2" xfId="8865"/>
    <cellStyle name="Header2 2 4 2 2 2 2 2 3" xfId="8866"/>
    <cellStyle name="Header2 2 4 2 2 2 2 3" xfId="8867"/>
    <cellStyle name="Header2 2 4 2 2 2 2 3 2" xfId="8868"/>
    <cellStyle name="Header2 2 4 2 2 2 2 3 3" xfId="8869"/>
    <cellStyle name="Header2 2 4 2 2 2 2 3 4" xfId="8870"/>
    <cellStyle name="Header2 2 4 2 2 2 2 4" xfId="8871"/>
    <cellStyle name="Header2 2 4 2 2 2 2 5" xfId="8872"/>
    <cellStyle name="Header2 2 4 2 2 2 3" xfId="8873"/>
    <cellStyle name="Header2 2 4 2 2 2 3 2" xfId="8874"/>
    <cellStyle name="Header2 2 4 2 2 2 3 2 2" xfId="8875"/>
    <cellStyle name="Header2 2 4 2 2 2 3 2 3" xfId="8876"/>
    <cellStyle name="Header2 2 4 2 2 2 3 3" xfId="8877"/>
    <cellStyle name="Header2 2 4 2 2 2 3 3 2" xfId="8878"/>
    <cellStyle name="Header2 2 4 2 2 2 3 3 3" xfId="8879"/>
    <cellStyle name="Header2 2 4 2 2 2 3 3 4" xfId="8880"/>
    <cellStyle name="Header2 2 4 2 2 2 3 4" xfId="8881"/>
    <cellStyle name="Header2 2 4 2 2 2 3 4 2" xfId="8882"/>
    <cellStyle name="Header2 2 4 2 2 2 3 4 3" xfId="8883"/>
    <cellStyle name="Header2 2 4 2 2 2 3 4 4" xfId="8884"/>
    <cellStyle name="Header2 2 4 2 2 2 3 5" xfId="8885"/>
    <cellStyle name="Header2 2 4 2 2 2 3 6" xfId="8886"/>
    <cellStyle name="Header2 2 4 2 2 2 4" xfId="8887"/>
    <cellStyle name="Header2 2 4 2 2 2 4 2" xfId="8888"/>
    <cellStyle name="Header2 2 4 2 2 2 4 3" xfId="8889"/>
    <cellStyle name="Header2 2 4 2 2 2 5" xfId="8890"/>
    <cellStyle name="Header2 2 4 2 2 2 5 2" xfId="8891"/>
    <cellStyle name="Header2 2 4 2 2 2 5 3" xfId="8892"/>
    <cellStyle name="Header2 2 4 2 2 2 5 4" xfId="8893"/>
    <cellStyle name="Header2 2 4 2 2 2 6" xfId="8894"/>
    <cellStyle name="Header2 2 4 2 2 2 7" xfId="8895"/>
    <cellStyle name="Header2 2 4 2 2 3" xfId="8896"/>
    <cellStyle name="Header2 2 4 2 2 3 2" xfId="8897"/>
    <cellStyle name="Header2 2 4 2 2 3 2 2" xfId="8898"/>
    <cellStyle name="Header2 2 4 2 2 3 2 3" xfId="8899"/>
    <cellStyle name="Header2 2 4 2 2 3 3" xfId="8900"/>
    <cellStyle name="Header2 2 4 2 2 3 3 2" xfId="8901"/>
    <cellStyle name="Header2 2 4 2 2 3 3 3" xfId="8902"/>
    <cellStyle name="Header2 2 4 2 2 3 3 4" xfId="8903"/>
    <cellStyle name="Header2 2 4 2 2 3 4" xfId="8904"/>
    <cellStyle name="Header2 2 4 2 2 3 5" xfId="8905"/>
    <cellStyle name="Header2 2 4 2 2 4" xfId="8906"/>
    <cellStyle name="Header2 2 4 2 2 4 2" xfId="8907"/>
    <cellStyle name="Header2 2 4 2 2 4 2 2" xfId="8908"/>
    <cellStyle name="Header2 2 4 2 2 4 2 3" xfId="8909"/>
    <cellStyle name="Header2 2 4 2 2 4 3" xfId="8910"/>
    <cellStyle name="Header2 2 4 2 2 4 3 2" xfId="8911"/>
    <cellStyle name="Header2 2 4 2 2 4 3 3" xfId="8912"/>
    <cellStyle name="Header2 2 4 2 2 4 3 4" xfId="8913"/>
    <cellStyle name="Header2 2 4 2 2 4 4" xfId="8914"/>
    <cellStyle name="Header2 2 4 2 2 4 4 2" xfId="8915"/>
    <cellStyle name="Header2 2 4 2 2 4 4 3" xfId="8916"/>
    <cellStyle name="Header2 2 4 2 2 4 4 4" xfId="8917"/>
    <cellStyle name="Header2 2 4 2 2 4 5" xfId="8918"/>
    <cellStyle name="Header2 2 4 2 2 4 6" xfId="8919"/>
    <cellStyle name="Header2 2 4 2 2 5" xfId="8920"/>
    <cellStyle name="Header2 2 4 2 2 6" xfId="8921"/>
    <cellStyle name="Header2 2 4 2 3" xfId="8922"/>
    <cellStyle name="Header2 2 4 2 3 2" xfId="8923"/>
    <cellStyle name="Header2 2 4 2 3 2 2" xfId="8924"/>
    <cellStyle name="Header2 2 4 2 3 2 2 2" xfId="8925"/>
    <cellStyle name="Header2 2 4 2 3 2 2 3" xfId="8926"/>
    <cellStyle name="Header2 2 4 2 3 2 3" xfId="8927"/>
    <cellStyle name="Header2 2 4 2 3 2 3 2" xfId="8928"/>
    <cellStyle name="Header2 2 4 2 3 2 3 3" xfId="8929"/>
    <cellStyle name="Header2 2 4 2 3 2 3 4" xfId="8930"/>
    <cellStyle name="Header2 2 4 2 3 2 4" xfId="8931"/>
    <cellStyle name="Header2 2 4 2 3 2 5" xfId="8932"/>
    <cellStyle name="Header2 2 4 2 3 3" xfId="8933"/>
    <cellStyle name="Header2 2 4 2 3 3 2" xfId="8934"/>
    <cellStyle name="Header2 2 4 2 3 3 2 2" xfId="8935"/>
    <cellStyle name="Header2 2 4 2 3 3 2 3" xfId="8936"/>
    <cellStyle name="Header2 2 4 2 3 3 3" xfId="8937"/>
    <cellStyle name="Header2 2 4 2 3 3 3 2" xfId="8938"/>
    <cellStyle name="Header2 2 4 2 3 3 3 3" xfId="8939"/>
    <cellStyle name="Header2 2 4 2 3 3 3 4" xfId="8940"/>
    <cellStyle name="Header2 2 4 2 3 3 4" xfId="8941"/>
    <cellStyle name="Header2 2 4 2 3 3 4 2" xfId="8942"/>
    <cellStyle name="Header2 2 4 2 3 3 4 3" xfId="8943"/>
    <cellStyle name="Header2 2 4 2 3 3 4 4" xfId="8944"/>
    <cellStyle name="Header2 2 4 2 3 3 5" xfId="8945"/>
    <cellStyle name="Header2 2 4 2 3 3 6" xfId="8946"/>
    <cellStyle name="Header2 2 4 2 3 4" xfId="8947"/>
    <cellStyle name="Header2 2 4 2 3 4 2" xfId="8948"/>
    <cellStyle name="Header2 2 4 2 3 4 3" xfId="8949"/>
    <cellStyle name="Header2 2 4 2 3 5" xfId="8950"/>
    <cellStyle name="Header2 2 4 2 3 5 2" xfId="8951"/>
    <cellStyle name="Header2 2 4 2 3 5 3" xfId="8952"/>
    <cellStyle name="Header2 2 4 2 3 5 4" xfId="8953"/>
    <cellStyle name="Header2 2 4 2 3 6" xfId="8954"/>
    <cellStyle name="Header2 2 4 2 3 7" xfId="8955"/>
    <cellStyle name="Header2 2 4 2 4" xfId="8956"/>
    <cellStyle name="Header2 2 4 2 4 2" xfId="8957"/>
    <cellStyle name="Header2 2 4 2 4 2 2" xfId="8958"/>
    <cellStyle name="Header2 2 4 2 4 2 3" xfId="8959"/>
    <cellStyle name="Header2 2 4 2 4 3" xfId="8960"/>
    <cellStyle name="Header2 2 4 2 4 3 2" xfId="8961"/>
    <cellStyle name="Header2 2 4 2 4 3 3" xfId="8962"/>
    <cellStyle name="Header2 2 4 2 4 3 4" xfId="8963"/>
    <cellStyle name="Header2 2 4 2 4 4" xfId="8964"/>
    <cellStyle name="Header2 2 4 2 4 4 2" xfId="8965"/>
    <cellStyle name="Header2 2 4 2 4 4 3" xfId="8966"/>
    <cellStyle name="Header2 2 4 2 4 4 4" xfId="8967"/>
    <cellStyle name="Header2 2 4 2 4 5" xfId="8968"/>
    <cellStyle name="Header2 2 4 2 4 6" xfId="8969"/>
    <cellStyle name="Header2 2 4 3" xfId="8970"/>
    <cellStyle name="Header2 2 4 3 2" xfId="8971"/>
    <cellStyle name="Header2 2 4 3 2 2" xfId="8972"/>
    <cellStyle name="Header2 2 4 3 2 2 2" xfId="8973"/>
    <cellStyle name="Header2 2 4 3 2 2 2 2" xfId="8974"/>
    <cellStyle name="Header2 2 4 3 2 2 2 2 2" xfId="8975"/>
    <cellStyle name="Header2 2 4 3 2 2 2 2 3" xfId="8976"/>
    <cellStyle name="Header2 2 4 3 2 2 2 3" xfId="8977"/>
    <cellStyle name="Header2 2 4 3 2 2 2 3 2" xfId="8978"/>
    <cellStyle name="Header2 2 4 3 2 2 2 3 3" xfId="8979"/>
    <cellStyle name="Header2 2 4 3 2 2 2 3 4" xfId="8980"/>
    <cellStyle name="Header2 2 4 3 2 2 2 4" xfId="8981"/>
    <cellStyle name="Header2 2 4 3 2 2 2 5" xfId="8982"/>
    <cellStyle name="Header2 2 4 3 2 2 3" xfId="8983"/>
    <cellStyle name="Header2 2 4 3 2 2 3 2" xfId="8984"/>
    <cellStyle name="Header2 2 4 3 2 2 3 2 2" xfId="8985"/>
    <cellStyle name="Header2 2 4 3 2 2 3 2 3" xfId="8986"/>
    <cellStyle name="Header2 2 4 3 2 2 3 3" xfId="8987"/>
    <cellStyle name="Header2 2 4 3 2 2 3 3 2" xfId="8988"/>
    <cellStyle name="Header2 2 4 3 2 2 3 3 3" xfId="8989"/>
    <cellStyle name="Header2 2 4 3 2 2 3 3 4" xfId="8990"/>
    <cellStyle name="Header2 2 4 3 2 2 3 4" xfId="8991"/>
    <cellStyle name="Header2 2 4 3 2 2 3 4 2" xfId="8992"/>
    <cellStyle name="Header2 2 4 3 2 2 3 4 3" xfId="8993"/>
    <cellStyle name="Header2 2 4 3 2 2 3 4 4" xfId="8994"/>
    <cellStyle name="Header2 2 4 3 2 2 3 5" xfId="8995"/>
    <cellStyle name="Header2 2 4 3 2 2 3 6" xfId="8996"/>
    <cellStyle name="Header2 2 4 3 2 2 4" xfId="8997"/>
    <cellStyle name="Header2 2 4 3 2 2 4 2" xfId="8998"/>
    <cellStyle name="Header2 2 4 3 2 2 4 3" xfId="8999"/>
    <cellStyle name="Header2 2 4 3 2 2 5" xfId="9000"/>
    <cellStyle name="Header2 2 4 3 2 2 5 2" xfId="9001"/>
    <cellStyle name="Header2 2 4 3 2 2 5 3" xfId="9002"/>
    <cellStyle name="Header2 2 4 3 2 2 5 4" xfId="9003"/>
    <cellStyle name="Header2 2 4 3 2 2 6" xfId="9004"/>
    <cellStyle name="Header2 2 4 3 2 2 7" xfId="9005"/>
    <cellStyle name="Header2 2 4 3 2 3" xfId="9006"/>
    <cellStyle name="Header2 2 4 3 2 3 2" xfId="9007"/>
    <cellStyle name="Header2 2 4 3 2 3 2 2" xfId="9008"/>
    <cellStyle name="Header2 2 4 3 2 3 2 3" xfId="9009"/>
    <cellStyle name="Header2 2 4 3 2 3 3" xfId="9010"/>
    <cellStyle name="Header2 2 4 3 2 3 3 2" xfId="9011"/>
    <cellStyle name="Header2 2 4 3 2 3 3 3" xfId="9012"/>
    <cellStyle name="Header2 2 4 3 2 3 3 4" xfId="9013"/>
    <cellStyle name="Header2 2 4 3 2 3 4" xfId="9014"/>
    <cellStyle name="Header2 2 4 3 2 3 5" xfId="9015"/>
    <cellStyle name="Header2 2 4 3 2 4" xfId="9016"/>
    <cellStyle name="Header2 2 4 3 2 4 2" xfId="9017"/>
    <cellStyle name="Header2 2 4 3 2 4 2 2" xfId="9018"/>
    <cellStyle name="Header2 2 4 3 2 4 2 3" xfId="9019"/>
    <cellStyle name="Header2 2 4 3 2 4 3" xfId="9020"/>
    <cellStyle name="Header2 2 4 3 2 4 3 2" xfId="9021"/>
    <cellStyle name="Header2 2 4 3 2 4 3 3" xfId="9022"/>
    <cellStyle name="Header2 2 4 3 2 4 3 4" xfId="9023"/>
    <cellStyle name="Header2 2 4 3 2 4 4" xfId="9024"/>
    <cellStyle name="Header2 2 4 3 2 4 4 2" xfId="9025"/>
    <cellStyle name="Header2 2 4 3 2 4 4 3" xfId="9026"/>
    <cellStyle name="Header2 2 4 3 2 4 4 4" xfId="9027"/>
    <cellStyle name="Header2 2 4 3 2 4 5" xfId="9028"/>
    <cellStyle name="Header2 2 4 3 2 4 6" xfId="9029"/>
    <cellStyle name="Header2 2 4 3 2 5" xfId="9030"/>
    <cellStyle name="Header2 2 4 3 2 6" xfId="9031"/>
    <cellStyle name="Header2 2 4 3 3" xfId="9032"/>
    <cellStyle name="Header2 2 4 3 3 2" xfId="9033"/>
    <cellStyle name="Header2 2 4 3 3 2 2" xfId="9034"/>
    <cellStyle name="Header2 2 4 3 3 2 2 2" xfId="9035"/>
    <cellStyle name="Header2 2 4 3 3 2 2 3" xfId="9036"/>
    <cellStyle name="Header2 2 4 3 3 2 3" xfId="9037"/>
    <cellStyle name="Header2 2 4 3 3 2 3 2" xfId="9038"/>
    <cellStyle name="Header2 2 4 3 3 2 3 3" xfId="9039"/>
    <cellStyle name="Header2 2 4 3 3 2 3 4" xfId="9040"/>
    <cellStyle name="Header2 2 4 3 3 2 4" xfId="9041"/>
    <cellStyle name="Header2 2 4 3 3 2 5" xfId="9042"/>
    <cellStyle name="Header2 2 4 3 3 3" xfId="9043"/>
    <cellStyle name="Header2 2 4 3 3 3 2" xfId="9044"/>
    <cellStyle name="Header2 2 4 3 3 3 2 2" xfId="9045"/>
    <cellStyle name="Header2 2 4 3 3 3 2 3" xfId="9046"/>
    <cellStyle name="Header2 2 4 3 3 3 3" xfId="9047"/>
    <cellStyle name="Header2 2 4 3 3 3 3 2" xfId="9048"/>
    <cellStyle name="Header2 2 4 3 3 3 3 3" xfId="9049"/>
    <cellStyle name="Header2 2 4 3 3 3 3 4" xfId="9050"/>
    <cellStyle name="Header2 2 4 3 3 3 4" xfId="9051"/>
    <cellStyle name="Header2 2 4 3 3 3 4 2" xfId="9052"/>
    <cellStyle name="Header2 2 4 3 3 3 4 3" xfId="9053"/>
    <cellStyle name="Header2 2 4 3 3 3 4 4" xfId="9054"/>
    <cellStyle name="Header2 2 4 3 3 3 5" xfId="9055"/>
    <cellStyle name="Header2 2 4 3 3 3 6" xfId="9056"/>
    <cellStyle name="Header2 2 4 3 3 4" xfId="9057"/>
    <cellStyle name="Header2 2 4 3 3 4 2" xfId="9058"/>
    <cellStyle name="Header2 2 4 3 3 4 3" xfId="9059"/>
    <cellStyle name="Header2 2 4 3 3 5" xfId="9060"/>
    <cellStyle name="Header2 2 4 3 3 5 2" xfId="9061"/>
    <cellStyle name="Header2 2 4 3 3 5 3" xfId="9062"/>
    <cellStyle name="Header2 2 4 3 3 5 4" xfId="9063"/>
    <cellStyle name="Header2 2 4 3 3 6" xfId="9064"/>
    <cellStyle name="Header2 2 4 3 3 7" xfId="9065"/>
    <cellStyle name="Header2 2 4 3 4" xfId="9066"/>
    <cellStyle name="Header2 2 4 3 4 2" xfId="9067"/>
    <cellStyle name="Header2 2 4 3 4 2 2" xfId="9068"/>
    <cellStyle name="Header2 2 4 3 4 2 3" xfId="9069"/>
    <cellStyle name="Header2 2 4 3 4 3" xfId="9070"/>
    <cellStyle name="Header2 2 4 3 4 3 2" xfId="9071"/>
    <cellStyle name="Header2 2 4 3 4 3 3" xfId="9072"/>
    <cellStyle name="Header2 2 4 3 4 3 4" xfId="9073"/>
    <cellStyle name="Header2 2 4 3 4 4" xfId="9074"/>
    <cellStyle name="Header2 2 4 3 4 4 2" xfId="9075"/>
    <cellStyle name="Header2 2 4 3 4 4 3" xfId="9076"/>
    <cellStyle name="Header2 2 4 3 4 4 4" xfId="9077"/>
    <cellStyle name="Header2 2 4 3 4 5" xfId="9078"/>
    <cellStyle name="Header2 2 4 3 4 6" xfId="9079"/>
    <cellStyle name="Header2 2 4 4" xfId="9080"/>
    <cellStyle name="Header2 2 4 4 2" xfId="9081"/>
    <cellStyle name="Header2 2 4 4 2 2" xfId="9082"/>
    <cellStyle name="Header2 2 4 4 2 2 2" xfId="9083"/>
    <cellStyle name="Header2 2 4 4 2 2 2 2" xfId="9084"/>
    <cellStyle name="Header2 2 4 4 2 2 2 3" xfId="9085"/>
    <cellStyle name="Header2 2 4 4 2 2 3" xfId="9086"/>
    <cellStyle name="Header2 2 4 4 2 2 3 2" xfId="9087"/>
    <cellStyle name="Header2 2 4 4 2 2 3 3" xfId="9088"/>
    <cellStyle name="Header2 2 4 4 2 2 3 4" xfId="9089"/>
    <cellStyle name="Header2 2 4 4 2 2 4" xfId="9090"/>
    <cellStyle name="Header2 2 4 4 2 2 5" xfId="9091"/>
    <cellStyle name="Header2 2 4 4 2 3" xfId="9092"/>
    <cellStyle name="Header2 2 4 4 2 3 2" xfId="9093"/>
    <cellStyle name="Header2 2 4 4 2 3 2 2" xfId="9094"/>
    <cellStyle name="Header2 2 4 4 2 3 2 3" xfId="9095"/>
    <cellStyle name="Header2 2 4 4 2 3 3" xfId="9096"/>
    <cellStyle name="Header2 2 4 4 2 3 3 2" xfId="9097"/>
    <cellStyle name="Header2 2 4 4 2 3 3 3" xfId="9098"/>
    <cellStyle name="Header2 2 4 4 2 3 3 4" xfId="9099"/>
    <cellStyle name="Header2 2 4 4 2 3 4" xfId="9100"/>
    <cellStyle name="Header2 2 4 4 2 3 4 2" xfId="9101"/>
    <cellStyle name="Header2 2 4 4 2 3 4 3" xfId="9102"/>
    <cellStyle name="Header2 2 4 4 2 3 4 4" xfId="9103"/>
    <cellStyle name="Header2 2 4 4 2 3 5" xfId="9104"/>
    <cellStyle name="Header2 2 4 4 2 3 6" xfId="9105"/>
    <cellStyle name="Header2 2 4 4 2 4" xfId="9106"/>
    <cellStyle name="Header2 2 4 4 2 4 2" xfId="9107"/>
    <cellStyle name="Header2 2 4 4 2 4 3" xfId="9108"/>
    <cellStyle name="Header2 2 4 4 2 5" xfId="9109"/>
    <cellStyle name="Header2 2 4 4 2 5 2" xfId="9110"/>
    <cellStyle name="Header2 2 4 4 2 5 3" xfId="9111"/>
    <cellStyle name="Header2 2 4 4 2 5 4" xfId="9112"/>
    <cellStyle name="Header2 2 4 4 2 6" xfId="9113"/>
    <cellStyle name="Header2 2 4 4 2 7" xfId="9114"/>
    <cellStyle name="Header2 2 4 4 3" xfId="9115"/>
    <cellStyle name="Header2 2 4 4 3 2" xfId="9116"/>
    <cellStyle name="Header2 2 4 4 3 2 2" xfId="9117"/>
    <cellStyle name="Header2 2 4 4 3 2 3" xfId="9118"/>
    <cellStyle name="Header2 2 4 4 3 3" xfId="9119"/>
    <cellStyle name="Header2 2 4 4 3 3 2" xfId="9120"/>
    <cellStyle name="Header2 2 4 4 3 3 3" xfId="9121"/>
    <cellStyle name="Header2 2 4 4 3 3 4" xfId="9122"/>
    <cellStyle name="Header2 2 4 4 3 4" xfId="9123"/>
    <cellStyle name="Header2 2 4 4 3 5" xfId="9124"/>
    <cellStyle name="Header2 2 4 4 4" xfId="9125"/>
    <cellStyle name="Header2 2 4 4 4 2" xfId="9126"/>
    <cellStyle name="Header2 2 4 4 4 2 2" xfId="9127"/>
    <cellStyle name="Header2 2 4 4 4 2 3" xfId="9128"/>
    <cellStyle name="Header2 2 4 4 4 3" xfId="9129"/>
    <cellStyle name="Header2 2 4 4 4 3 2" xfId="9130"/>
    <cellStyle name="Header2 2 4 4 4 3 3" xfId="9131"/>
    <cellStyle name="Header2 2 4 4 4 3 4" xfId="9132"/>
    <cellStyle name="Header2 2 4 4 4 4" xfId="9133"/>
    <cellStyle name="Header2 2 4 4 4 4 2" xfId="9134"/>
    <cellStyle name="Header2 2 4 4 4 4 3" xfId="9135"/>
    <cellStyle name="Header2 2 4 4 4 4 4" xfId="9136"/>
    <cellStyle name="Header2 2 4 4 4 5" xfId="9137"/>
    <cellStyle name="Header2 2 4 4 4 6" xfId="9138"/>
    <cellStyle name="Header2 2 4 4 5" xfId="9139"/>
    <cellStyle name="Header2 2 4 4 6" xfId="9140"/>
    <cellStyle name="Header2 2 4 5" xfId="9141"/>
    <cellStyle name="Header2 2 4 5 2" xfId="9142"/>
    <cellStyle name="Header2 2 4 5 2 2" xfId="9143"/>
    <cellStyle name="Header2 2 4 5 2 2 2" xfId="9144"/>
    <cellStyle name="Header2 2 4 5 2 2 3" xfId="9145"/>
    <cellStyle name="Header2 2 4 5 2 3" xfId="9146"/>
    <cellStyle name="Header2 2 4 5 2 3 2" xfId="9147"/>
    <cellStyle name="Header2 2 4 5 2 3 3" xfId="9148"/>
    <cellStyle name="Header2 2 4 5 2 3 4" xfId="9149"/>
    <cellStyle name="Header2 2 4 5 2 4" xfId="9150"/>
    <cellStyle name="Header2 2 4 5 2 5" xfId="9151"/>
    <cellStyle name="Header2 2 4 5 3" xfId="9152"/>
    <cellStyle name="Header2 2 4 5 3 2" xfId="9153"/>
    <cellStyle name="Header2 2 4 5 3 2 2" xfId="9154"/>
    <cellStyle name="Header2 2 4 5 3 2 3" xfId="9155"/>
    <cellStyle name="Header2 2 4 5 3 3" xfId="9156"/>
    <cellStyle name="Header2 2 4 5 3 3 2" xfId="9157"/>
    <cellStyle name="Header2 2 4 5 3 3 3" xfId="9158"/>
    <cellStyle name="Header2 2 4 5 3 3 4" xfId="9159"/>
    <cellStyle name="Header2 2 4 5 3 4" xfId="9160"/>
    <cellStyle name="Header2 2 4 5 3 4 2" xfId="9161"/>
    <cellStyle name="Header2 2 4 5 3 4 3" xfId="9162"/>
    <cellStyle name="Header2 2 4 5 3 4 4" xfId="9163"/>
    <cellStyle name="Header2 2 4 5 3 5" xfId="9164"/>
    <cellStyle name="Header2 2 4 5 3 6" xfId="9165"/>
    <cellStyle name="Header2 2 4 5 4" xfId="9166"/>
    <cellStyle name="Header2 2 4 5 4 2" xfId="9167"/>
    <cellStyle name="Header2 2 4 5 4 3" xfId="9168"/>
    <cellStyle name="Header2 2 4 5 5" xfId="9169"/>
    <cellStyle name="Header2 2 4 5 5 2" xfId="9170"/>
    <cellStyle name="Header2 2 4 5 5 3" xfId="9171"/>
    <cellStyle name="Header2 2 4 5 5 4" xfId="9172"/>
    <cellStyle name="Header2 2 4 5 6" xfId="9173"/>
    <cellStyle name="Header2 2 4 5 7" xfId="9174"/>
    <cellStyle name="Header2 2 4 6" xfId="9175"/>
    <cellStyle name="Header2 2 4 6 2" xfId="9176"/>
    <cellStyle name="Header2 2 4 6 2 2" xfId="9177"/>
    <cellStyle name="Header2 2 4 6 2 3" xfId="9178"/>
    <cellStyle name="Header2 2 4 6 3" xfId="9179"/>
    <cellStyle name="Header2 2 4 6 3 2" xfId="9180"/>
    <cellStyle name="Header2 2 4 6 3 3" xfId="9181"/>
    <cellStyle name="Header2 2 4 6 3 4" xfId="9182"/>
    <cellStyle name="Header2 2 4 6 4" xfId="9183"/>
    <cellStyle name="Header2 2 4 6 5" xfId="9184"/>
    <cellStyle name="Header2 2 4 7" xfId="9185"/>
    <cellStyle name="Header2 2 4 7 2" xfId="9186"/>
    <cellStyle name="Header2 2 4 7 2 2" xfId="9187"/>
    <cellStyle name="Header2 2 4 7 2 3" xfId="9188"/>
    <cellStyle name="Header2 2 4 7 3" xfId="9189"/>
    <cellStyle name="Header2 2 4 7 3 2" xfId="9190"/>
    <cellStyle name="Header2 2 4 7 3 3" xfId="9191"/>
    <cellStyle name="Header2 2 4 7 3 4" xfId="9192"/>
    <cellStyle name="Header2 2 4 7 4" xfId="9193"/>
    <cellStyle name="Header2 2 4 7 4 2" xfId="9194"/>
    <cellStyle name="Header2 2 4 7 4 3" xfId="9195"/>
    <cellStyle name="Header2 2 4 7 4 4" xfId="9196"/>
    <cellStyle name="Header2 2 4 7 5" xfId="9197"/>
    <cellStyle name="Header2 2 4 7 6" xfId="9198"/>
    <cellStyle name="Header2 2 4 8" xfId="9199"/>
    <cellStyle name="Header2 2 4 9" xfId="9200"/>
    <cellStyle name="Header2 2 5" xfId="9201"/>
    <cellStyle name="Header2 2 5 2" xfId="9202"/>
    <cellStyle name="Header2 2 5 2 2" xfId="9203"/>
    <cellStyle name="Header2 2 5 2 2 2" xfId="9204"/>
    <cellStyle name="Header2 2 5 2 2 2 2" xfId="9205"/>
    <cellStyle name="Header2 2 5 2 2 2 3" xfId="9206"/>
    <cellStyle name="Header2 2 5 2 2 3" xfId="9207"/>
    <cellStyle name="Header2 2 5 2 2 3 2" xfId="9208"/>
    <cellStyle name="Header2 2 5 2 2 3 3" xfId="9209"/>
    <cellStyle name="Header2 2 5 2 2 3 4" xfId="9210"/>
    <cellStyle name="Header2 2 5 2 2 4" xfId="9211"/>
    <cellStyle name="Header2 2 5 2 2 5" xfId="9212"/>
    <cellStyle name="Header2 2 5 2 3" xfId="9213"/>
    <cellStyle name="Header2 2 5 2 3 2" xfId="9214"/>
    <cellStyle name="Header2 2 5 2 3 2 2" xfId="9215"/>
    <cellStyle name="Header2 2 5 2 3 2 3" xfId="9216"/>
    <cellStyle name="Header2 2 5 2 3 3" xfId="9217"/>
    <cellStyle name="Header2 2 5 2 3 3 2" xfId="9218"/>
    <cellStyle name="Header2 2 5 2 3 3 3" xfId="9219"/>
    <cellStyle name="Header2 2 5 2 3 3 4" xfId="9220"/>
    <cellStyle name="Header2 2 5 2 3 4" xfId="9221"/>
    <cellStyle name="Header2 2 5 2 3 4 2" xfId="9222"/>
    <cellStyle name="Header2 2 5 2 3 4 3" xfId="9223"/>
    <cellStyle name="Header2 2 5 2 3 4 4" xfId="9224"/>
    <cellStyle name="Header2 2 5 2 3 5" xfId="9225"/>
    <cellStyle name="Header2 2 5 2 3 6" xfId="9226"/>
    <cellStyle name="Header2 2 5 2 4" xfId="9227"/>
    <cellStyle name="Header2 2 5 2 4 2" xfId="9228"/>
    <cellStyle name="Header2 2 5 2 4 3" xfId="9229"/>
    <cellStyle name="Header2 2 5 2 5" xfId="9230"/>
    <cellStyle name="Header2 2 5 2 5 2" xfId="9231"/>
    <cellStyle name="Header2 2 5 2 5 3" xfId="9232"/>
    <cellStyle name="Header2 2 5 2 5 4" xfId="9233"/>
    <cellStyle name="Header2 2 5 2 6" xfId="9234"/>
    <cellStyle name="Header2 2 5 2 7" xfId="9235"/>
    <cellStyle name="Header2 2 5 3" xfId="9236"/>
    <cellStyle name="Header2 2 5 3 2" xfId="9237"/>
    <cellStyle name="Header2 2 5 3 2 2" xfId="9238"/>
    <cellStyle name="Header2 2 5 3 2 3" xfId="9239"/>
    <cellStyle name="Header2 2 5 3 3" xfId="9240"/>
    <cellStyle name="Header2 2 5 3 3 2" xfId="9241"/>
    <cellStyle name="Header2 2 5 3 3 3" xfId="9242"/>
    <cellStyle name="Header2 2 5 3 3 4" xfId="9243"/>
    <cellStyle name="Header2 2 5 3 4" xfId="9244"/>
    <cellStyle name="Header2 2 5 3 5" xfId="9245"/>
    <cellStyle name="Header2 2 5 4" xfId="9246"/>
    <cellStyle name="Header2 2 5 4 2" xfId="9247"/>
    <cellStyle name="Header2 2 5 4 2 2" xfId="9248"/>
    <cellStyle name="Header2 2 5 4 2 3" xfId="9249"/>
    <cellStyle name="Header2 2 5 4 3" xfId="9250"/>
    <cellStyle name="Header2 2 5 4 3 2" xfId="9251"/>
    <cellStyle name="Header2 2 5 4 3 3" xfId="9252"/>
    <cellStyle name="Header2 2 5 4 3 4" xfId="9253"/>
    <cellStyle name="Header2 2 5 4 4" xfId="9254"/>
    <cellStyle name="Header2 2 5 4 4 2" xfId="9255"/>
    <cellStyle name="Header2 2 5 4 4 3" xfId="9256"/>
    <cellStyle name="Header2 2 5 4 4 4" xfId="9257"/>
    <cellStyle name="Header2 2 5 4 5" xfId="9258"/>
    <cellStyle name="Header2 2 5 4 6" xfId="9259"/>
    <cellStyle name="Header2 2 5 5" xfId="9260"/>
    <cellStyle name="Header2 2 5 6" xfId="9261"/>
    <cellStyle name="Header2 2 6" xfId="9262"/>
    <cellStyle name="Header2 2 6 2" xfId="9263"/>
    <cellStyle name="Header2 2 6 2 2" xfId="9264"/>
    <cellStyle name="Header2 2 6 2 2 2" xfId="9265"/>
    <cellStyle name="Header2 2 6 2 2 3" xfId="9266"/>
    <cellStyle name="Header2 2 6 2 3" xfId="9267"/>
    <cellStyle name="Header2 2 6 2 3 2" xfId="9268"/>
    <cellStyle name="Header2 2 6 2 3 3" xfId="9269"/>
    <cellStyle name="Header2 2 6 2 3 4" xfId="9270"/>
    <cellStyle name="Header2 2 6 2 4" xfId="9271"/>
    <cellStyle name="Header2 2 6 2 5" xfId="9272"/>
    <cellStyle name="Header2 2 6 3" xfId="9273"/>
    <cellStyle name="Header2 2 6 3 2" xfId="9274"/>
    <cellStyle name="Header2 2 6 3 2 2" xfId="9275"/>
    <cellStyle name="Header2 2 6 3 2 3" xfId="9276"/>
    <cellStyle name="Header2 2 6 3 3" xfId="9277"/>
    <cellStyle name="Header2 2 6 3 3 2" xfId="9278"/>
    <cellStyle name="Header2 2 6 3 3 3" xfId="9279"/>
    <cellStyle name="Header2 2 6 3 3 4" xfId="9280"/>
    <cellStyle name="Header2 2 6 3 4" xfId="9281"/>
    <cellStyle name="Header2 2 6 3 4 2" xfId="9282"/>
    <cellStyle name="Header2 2 6 3 4 3" xfId="9283"/>
    <cellStyle name="Header2 2 6 3 4 4" xfId="9284"/>
    <cellStyle name="Header2 2 6 3 5" xfId="9285"/>
    <cellStyle name="Header2 2 6 3 6" xfId="9286"/>
    <cellStyle name="Header2 2 6 4" xfId="9287"/>
    <cellStyle name="Header2 2 6 4 2" xfId="9288"/>
    <cellStyle name="Header2 2 6 4 3" xfId="9289"/>
    <cellStyle name="Header2 2 6 5" xfId="9290"/>
    <cellStyle name="Header2 2 6 5 2" xfId="9291"/>
    <cellStyle name="Header2 2 6 5 3" xfId="9292"/>
    <cellStyle name="Header2 2 6 5 4" xfId="9293"/>
    <cellStyle name="Header2 2 6 6" xfId="9294"/>
    <cellStyle name="Header2 2 6 7" xfId="9295"/>
    <cellStyle name="Header2 2 7" xfId="9296"/>
    <cellStyle name="Header2 2 7 2" xfId="9297"/>
    <cellStyle name="Header2 2 7 2 2" xfId="9298"/>
    <cellStyle name="Header2 2 7 2 3" xfId="9299"/>
    <cellStyle name="Header2 2 7 3" xfId="9300"/>
    <cellStyle name="Header2 2 7 3 2" xfId="9301"/>
    <cellStyle name="Header2 2 7 3 3" xfId="9302"/>
    <cellStyle name="Header2 2 7 3 4" xfId="9303"/>
    <cellStyle name="Header2 2 7 4" xfId="9304"/>
    <cellStyle name="Header2 2 7 4 2" xfId="9305"/>
    <cellStyle name="Header2 2 7 4 3" xfId="9306"/>
    <cellStyle name="Header2 2 7 4 4" xfId="9307"/>
    <cellStyle name="Header2 2 7 5" xfId="9308"/>
    <cellStyle name="Header2 2 7 6" xfId="9309"/>
    <cellStyle name="Header2 3" xfId="9310"/>
    <cellStyle name="Header2 3 2" xfId="9311"/>
    <cellStyle name="Header2 3 2 2" xfId="9312"/>
    <cellStyle name="Header2 3 2 2 2" xfId="9313"/>
    <cellStyle name="Header2 3 2 2 2 2" xfId="9314"/>
    <cellStyle name="Header2 3 2 2 2 2 2" xfId="9315"/>
    <cellStyle name="Header2 3 2 2 2 2 2 2" xfId="9316"/>
    <cellStyle name="Header2 3 2 2 2 2 2 3" xfId="9317"/>
    <cellStyle name="Header2 3 2 2 2 2 3" xfId="9318"/>
    <cellStyle name="Header2 3 2 2 2 2 3 2" xfId="9319"/>
    <cellStyle name="Header2 3 2 2 2 2 3 3" xfId="9320"/>
    <cellStyle name="Header2 3 2 2 2 2 3 4" xfId="9321"/>
    <cellStyle name="Header2 3 2 2 2 2 4" xfId="9322"/>
    <cellStyle name="Header2 3 2 2 2 2 5" xfId="9323"/>
    <cellStyle name="Header2 3 2 2 2 3" xfId="9324"/>
    <cellStyle name="Header2 3 2 2 2 3 2" xfId="9325"/>
    <cellStyle name="Header2 3 2 2 2 3 2 2" xfId="9326"/>
    <cellStyle name="Header2 3 2 2 2 3 2 3" xfId="9327"/>
    <cellStyle name="Header2 3 2 2 2 3 3" xfId="9328"/>
    <cellStyle name="Header2 3 2 2 2 3 3 2" xfId="9329"/>
    <cellStyle name="Header2 3 2 2 2 3 3 3" xfId="9330"/>
    <cellStyle name="Header2 3 2 2 2 3 3 4" xfId="9331"/>
    <cellStyle name="Header2 3 2 2 2 3 4" xfId="9332"/>
    <cellStyle name="Header2 3 2 2 2 3 4 2" xfId="9333"/>
    <cellStyle name="Header2 3 2 2 2 3 4 3" xfId="9334"/>
    <cellStyle name="Header2 3 2 2 2 3 4 4" xfId="9335"/>
    <cellStyle name="Header2 3 2 2 2 3 5" xfId="9336"/>
    <cellStyle name="Header2 3 2 2 2 3 6" xfId="9337"/>
    <cellStyle name="Header2 3 2 2 2 4" xfId="9338"/>
    <cellStyle name="Header2 3 2 2 2 4 2" xfId="9339"/>
    <cellStyle name="Header2 3 2 2 2 4 3" xfId="9340"/>
    <cellStyle name="Header2 3 2 2 2 5" xfId="9341"/>
    <cellStyle name="Header2 3 2 2 2 5 2" xfId="9342"/>
    <cellStyle name="Header2 3 2 2 2 5 3" xfId="9343"/>
    <cellStyle name="Header2 3 2 2 2 5 4" xfId="9344"/>
    <cellStyle name="Header2 3 2 2 2 6" xfId="9345"/>
    <cellStyle name="Header2 3 2 2 2 7" xfId="9346"/>
    <cellStyle name="Header2 3 2 2 3" xfId="9347"/>
    <cellStyle name="Header2 3 2 2 3 2" xfId="9348"/>
    <cellStyle name="Header2 3 2 2 3 2 2" xfId="9349"/>
    <cellStyle name="Header2 3 2 2 3 2 3" xfId="9350"/>
    <cellStyle name="Header2 3 2 2 3 3" xfId="9351"/>
    <cellStyle name="Header2 3 2 2 3 3 2" xfId="9352"/>
    <cellStyle name="Header2 3 2 2 3 3 3" xfId="9353"/>
    <cellStyle name="Header2 3 2 2 3 3 4" xfId="9354"/>
    <cellStyle name="Header2 3 2 2 3 4" xfId="9355"/>
    <cellStyle name="Header2 3 2 2 3 5" xfId="9356"/>
    <cellStyle name="Header2 3 2 2 4" xfId="9357"/>
    <cellStyle name="Header2 3 2 2 4 2" xfId="9358"/>
    <cellStyle name="Header2 3 2 2 4 2 2" xfId="9359"/>
    <cellStyle name="Header2 3 2 2 4 2 3" xfId="9360"/>
    <cellStyle name="Header2 3 2 2 4 3" xfId="9361"/>
    <cellStyle name="Header2 3 2 2 4 3 2" xfId="9362"/>
    <cellStyle name="Header2 3 2 2 4 3 3" xfId="9363"/>
    <cellStyle name="Header2 3 2 2 4 3 4" xfId="9364"/>
    <cellStyle name="Header2 3 2 2 4 4" xfId="9365"/>
    <cellStyle name="Header2 3 2 2 4 4 2" xfId="9366"/>
    <cellStyle name="Header2 3 2 2 4 4 3" xfId="9367"/>
    <cellStyle name="Header2 3 2 2 4 4 4" xfId="9368"/>
    <cellStyle name="Header2 3 2 2 4 5" xfId="9369"/>
    <cellStyle name="Header2 3 2 2 4 6" xfId="9370"/>
    <cellStyle name="Header2 3 2 2 5" xfId="9371"/>
    <cellStyle name="Header2 3 2 2 6" xfId="9372"/>
    <cellStyle name="Header2 3 2 3" xfId="9373"/>
    <cellStyle name="Header2 3 2 3 2" xfId="9374"/>
    <cellStyle name="Header2 3 2 3 2 2" xfId="9375"/>
    <cellStyle name="Header2 3 2 3 2 2 2" xfId="9376"/>
    <cellStyle name="Header2 3 2 3 2 2 3" xfId="9377"/>
    <cellStyle name="Header2 3 2 3 2 3" xfId="9378"/>
    <cellStyle name="Header2 3 2 3 2 3 2" xfId="9379"/>
    <cellStyle name="Header2 3 2 3 2 3 3" xfId="9380"/>
    <cellStyle name="Header2 3 2 3 2 3 4" xfId="9381"/>
    <cellStyle name="Header2 3 2 3 2 4" xfId="9382"/>
    <cellStyle name="Header2 3 2 3 2 5" xfId="9383"/>
    <cellStyle name="Header2 3 2 3 3" xfId="9384"/>
    <cellStyle name="Header2 3 2 3 3 2" xfId="9385"/>
    <cellStyle name="Header2 3 2 3 3 2 2" xfId="9386"/>
    <cellStyle name="Header2 3 2 3 3 2 3" xfId="9387"/>
    <cellStyle name="Header2 3 2 3 3 3" xfId="9388"/>
    <cellStyle name="Header2 3 2 3 3 3 2" xfId="9389"/>
    <cellStyle name="Header2 3 2 3 3 3 3" xfId="9390"/>
    <cellStyle name="Header2 3 2 3 3 3 4" xfId="9391"/>
    <cellStyle name="Header2 3 2 3 3 4" xfId="9392"/>
    <cellStyle name="Header2 3 2 3 3 4 2" xfId="9393"/>
    <cellStyle name="Header2 3 2 3 3 4 3" xfId="9394"/>
    <cellStyle name="Header2 3 2 3 3 4 4" xfId="9395"/>
    <cellStyle name="Header2 3 2 3 3 5" xfId="9396"/>
    <cellStyle name="Header2 3 2 3 3 6" xfId="9397"/>
    <cellStyle name="Header2 3 2 3 4" xfId="9398"/>
    <cellStyle name="Header2 3 2 3 4 2" xfId="9399"/>
    <cellStyle name="Header2 3 2 3 4 3" xfId="9400"/>
    <cellStyle name="Header2 3 2 3 5" xfId="9401"/>
    <cellStyle name="Header2 3 2 3 5 2" xfId="9402"/>
    <cellStyle name="Header2 3 2 3 5 3" xfId="9403"/>
    <cellStyle name="Header2 3 2 3 5 4" xfId="9404"/>
    <cellStyle name="Header2 3 2 3 6" xfId="9405"/>
    <cellStyle name="Header2 3 2 3 7" xfId="9406"/>
    <cellStyle name="Header2 3 2 4" xfId="9407"/>
    <cellStyle name="Header2 3 2 4 2" xfId="9408"/>
    <cellStyle name="Header2 3 2 4 2 2" xfId="9409"/>
    <cellStyle name="Header2 3 2 4 2 3" xfId="9410"/>
    <cellStyle name="Header2 3 2 4 3" xfId="9411"/>
    <cellStyle name="Header2 3 2 4 3 2" xfId="9412"/>
    <cellStyle name="Header2 3 2 4 3 3" xfId="9413"/>
    <cellStyle name="Header2 3 2 4 3 4" xfId="9414"/>
    <cellStyle name="Header2 3 2 4 4" xfId="9415"/>
    <cellStyle name="Header2 3 2 4 4 2" xfId="9416"/>
    <cellStyle name="Header2 3 2 4 4 3" xfId="9417"/>
    <cellStyle name="Header2 3 2 4 4 4" xfId="9418"/>
    <cellStyle name="Header2 3 2 4 5" xfId="9419"/>
    <cellStyle name="Header2 3 2 4 6" xfId="9420"/>
    <cellStyle name="Header2 3 3" xfId="9421"/>
    <cellStyle name="Header2 3 3 2" xfId="9422"/>
    <cellStyle name="Header2 3 3 2 2" xfId="9423"/>
    <cellStyle name="Header2 3 3 2 2 2" xfId="9424"/>
    <cellStyle name="Header2 3 3 2 2 2 2" xfId="9425"/>
    <cellStyle name="Header2 3 3 2 2 2 2 2" xfId="9426"/>
    <cellStyle name="Header2 3 3 2 2 2 2 3" xfId="9427"/>
    <cellStyle name="Header2 3 3 2 2 2 3" xfId="9428"/>
    <cellStyle name="Header2 3 3 2 2 2 3 2" xfId="9429"/>
    <cellStyle name="Header2 3 3 2 2 2 3 3" xfId="9430"/>
    <cellStyle name="Header2 3 3 2 2 2 3 4" xfId="9431"/>
    <cellStyle name="Header2 3 3 2 2 2 4" xfId="9432"/>
    <cellStyle name="Header2 3 3 2 2 2 5" xfId="9433"/>
    <cellStyle name="Header2 3 3 2 2 3" xfId="9434"/>
    <cellStyle name="Header2 3 3 2 2 3 2" xfId="9435"/>
    <cellStyle name="Header2 3 3 2 2 3 2 2" xfId="9436"/>
    <cellStyle name="Header2 3 3 2 2 3 2 3" xfId="9437"/>
    <cellStyle name="Header2 3 3 2 2 3 3" xfId="9438"/>
    <cellStyle name="Header2 3 3 2 2 3 3 2" xfId="9439"/>
    <cellStyle name="Header2 3 3 2 2 3 3 3" xfId="9440"/>
    <cellStyle name="Header2 3 3 2 2 3 3 4" xfId="9441"/>
    <cellStyle name="Header2 3 3 2 2 3 4" xfId="9442"/>
    <cellStyle name="Header2 3 3 2 2 3 4 2" xfId="9443"/>
    <cellStyle name="Header2 3 3 2 2 3 4 3" xfId="9444"/>
    <cellStyle name="Header2 3 3 2 2 3 4 4" xfId="9445"/>
    <cellStyle name="Header2 3 3 2 2 3 5" xfId="9446"/>
    <cellStyle name="Header2 3 3 2 2 3 6" xfId="9447"/>
    <cellStyle name="Header2 3 3 2 2 4" xfId="9448"/>
    <cellStyle name="Header2 3 3 2 2 4 2" xfId="9449"/>
    <cellStyle name="Header2 3 3 2 2 4 3" xfId="9450"/>
    <cellStyle name="Header2 3 3 2 2 5" xfId="9451"/>
    <cellStyle name="Header2 3 3 2 2 5 2" xfId="9452"/>
    <cellStyle name="Header2 3 3 2 2 5 3" xfId="9453"/>
    <cellStyle name="Header2 3 3 2 2 5 4" xfId="9454"/>
    <cellStyle name="Header2 3 3 2 2 6" xfId="9455"/>
    <cellStyle name="Header2 3 3 2 2 7" xfId="9456"/>
    <cellStyle name="Header2 3 3 2 3" xfId="9457"/>
    <cellStyle name="Header2 3 3 2 3 2" xfId="9458"/>
    <cellStyle name="Header2 3 3 2 3 2 2" xfId="9459"/>
    <cellStyle name="Header2 3 3 2 3 2 3" xfId="9460"/>
    <cellStyle name="Header2 3 3 2 3 3" xfId="9461"/>
    <cellStyle name="Header2 3 3 2 3 3 2" xfId="9462"/>
    <cellStyle name="Header2 3 3 2 3 3 3" xfId="9463"/>
    <cellStyle name="Header2 3 3 2 3 3 4" xfId="9464"/>
    <cellStyle name="Header2 3 3 2 3 4" xfId="9465"/>
    <cellStyle name="Header2 3 3 2 3 5" xfId="9466"/>
    <cellStyle name="Header2 3 3 2 4" xfId="9467"/>
    <cellStyle name="Header2 3 3 2 4 2" xfId="9468"/>
    <cellStyle name="Header2 3 3 2 4 2 2" xfId="9469"/>
    <cellStyle name="Header2 3 3 2 4 2 3" xfId="9470"/>
    <cellStyle name="Header2 3 3 2 4 3" xfId="9471"/>
    <cellStyle name="Header2 3 3 2 4 3 2" xfId="9472"/>
    <cellStyle name="Header2 3 3 2 4 3 3" xfId="9473"/>
    <cellStyle name="Header2 3 3 2 4 3 4" xfId="9474"/>
    <cellStyle name="Header2 3 3 2 4 4" xfId="9475"/>
    <cellStyle name="Header2 3 3 2 4 4 2" xfId="9476"/>
    <cellStyle name="Header2 3 3 2 4 4 3" xfId="9477"/>
    <cellStyle name="Header2 3 3 2 4 4 4" xfId="9478"/>
    <cellStyle name="Header2 3 3 2 4 5" xfId="9479"/>
    <cellStyle name="Header2 3 3 2 4 6" xfId="9480"/>
    <cellStyle name="Header2 3 3 2 5" xfId="9481"/>
    <cellStyle name="Header2 3 3 2 6" xfId="9482"/>
    <cellStyle name="Header2 3 3 3" xfId="9483"/>
    <cellStyle name="Header2 3 3 3 2" xfId="9484"/>
    <cellStyle name="Header2 3 3 3 2 2" xfId="9485"/>
    <cellStyle name="Header2 3 3 3 2 2 2" xfId="9486"/>
    <cellStyle name="Header2 3 3 3 2 2 3" xfId="9487"/>
    <cellStyle name="Header2 3 3 3 2 3" xfId="9488"/>
    <cellStyle name="Header2 3 3 3 2 3 2" xfId="9489"/>
    <cellStyle name="Header2 3 3 3 2 3 3" xfId="9490"/>
    <cellStyle name="Header2 3 3 3 2 3 4" xfId="9491"/>
    <cellStyle name="Header2 3 3 3 2 4" xfId="9492"/>
    <cellStyle name="Header2 3 3 3 2 5" xfId="9493"/>
    <cellStyle name="Header2 3 3 3 3" xfId="9494"/>
    <cellStyle name="Header2 3 3 3 3 2" xfId="9495"/>
    <cellStyle name="Header2 3 3 3 3 2 2" xfId="9496"/>
    <cellStyle name="Header2 3 3 3 3 2 3" xfId="9497"/>
    <cellStyle name="Header2 3 3 3 3 3" xfId="9498"/>
    <cellStyle name="Header2 3 3 3 3 3 2" xfId="9499"/>
    <cellStyle name="Header2 3 3 3 3 3 3" xfId="9500"/>
    <cellStyle name="Header2 3 3 3 3 3 4" xfId="9501"/>
    <cellStyle name="Header2 3 3 3 3 4" xfId="9502"/>
    <cellStyle name="Header2 3 3 3 3 4 2" xfId="9503"/>
    <cellStyle name="Header2 3 3 3 3 4 3" xfId="9504"/>
    <cellStyle name="Header2 3 3 3 3 4 4" xfId="9505"/>
    <cellStyle name="Header2 3 3 3 3 5" xfId="9506"/>
    <cellStyle name="Header2 3 3 3 3 6" xfId="9507"/>
    <cellStyle name="Header2 3 3 3 4" xfId="9508"/>
    <cellStyle name="Header2 3 3 3 4 2" xfId="9509"/>
    <cellStyle name="Header2 3 3 3 4 3" xfId="9510"/>
    <cellStyle name="Header2 3 3 3 5" xfId="9511"/>
    <cellStyle name="Header2 3 3 3 5 2" xfId="9512"/>
    <cellStyle name="Header2 3 3 3 5 3" xfId="9513"/>
    <cellStyle name="Header2 3 3 3 5 4" xfId="9514"/>
    <cellStyle name="Header2 3 3 3 6" xfId="9515"/>
    <cellStyle name="Header2 3 3 3 7" xfId="9516"/>
    <cellStyle name="Header2 3 3 4" xfId="9517"/>
    <cellStyle name="Header2 3 3 4 2" xfId="9518"/>
    <cellStyle name="Header2 3 3 4 2 2" xfId="9519"/>
    <cellStyle name="Header2 3 3 4 2 3" xfId="9520"/>
    <cellStyle name="Header2 3 3 4 3" xfId="9521"/>
    <cellStyle name="Header2 3 3 4 3 2" xfId="9522"/>
    <cellStyle name="Header2 3 3 4 3 3" xfId="9523"/>
    <cellStyle name="Header2 3 3 4 3 4" xfId="9524"/>
    <cellStyle name="Header2 3 3 4 4" xfId="9525"/>
    <cellStyle name="Header2 3 3 4 4 2" xfId="9526"/>
    <cellStyle name="Header2 3 3 4 4 3" xfId="9527"/>
    <cellStyle name="Header2 3 3 4 4 4" xfId="9528"/>
    <cellStyle name="Header2 3 3 4 5" xfId="9529"/>
    <cellStyle name="Header2 3 3 4 6" xfId="9530"/>
    <cellStyle name="Header2 3 4" xfId="9531"/>
    <cellStyle name="Header2 3 4 2" xfId="9532"/>
    <cellStyle name="Header2 3 4 2 2" xfId="9533"/>
    <cellStyle name="Header2 3 4 2 2 2" xfId="9534"/>
    <cellStyle name="Header2 3 4 2 2 2 2" xfId="9535"/>
    <cellStyle name="Header2 3 4 2 2 2 3" xfId="9536"/>
    <cellStyle name="Header2 3 4 2 2 3" xfId="9537"/>
    <cellStyle name="Header2 3 4 2 2 3 2" xfId="9538"/>
    <cellStyle name="Header2 3 4 2 2 3 3" xfId="9539"/>
    <cellStyle name="Header2 3 4 2 2 3 4" xfId="9540"/>
    <cellStyle name="Header2 3 4 2 2 4" xfId="9541"/>
    <cellStyle name="Header2 3 4 2 2 5" xfId="9542"/>
    <cellStyle name="Header2 3 4 2 3" xfId="9543"/>
    <cellStyle name="Header2 3 4 2 3 2" xfId="9544"/>
    <cellStyle name="Header2 3 4 2 3 2 2" xfId="9545"/>
    <cellStyle name="Header2 3 4 2 3 2 3" xfId="9546"/>
    <cellStyle name="Header2 3 4 2 3 3" xfId="9547"/>
    <cellStyle name="Header2 3 4 2 3 3 2" xfId="9548"/>
    <cellStyle name="Header2 3 4 2 3 3 3" xfId="9549"/>
    <cellStyle name="Header2 3 4 2 3 3 4" xfId="9550"/>
    <cellStyle name="Header2 3 4 2 3 4" xfId="9551"/>
    <cellStyle name="Header2 3 4 2 3 4 2" xfId="9552"/>
    <cellStyle name="Header2 3 4 2 3 4 3" xfId="9553"/>
    <cellStyle name="Header2 3 4 2 3 4 4" xfId="9554"/>
    <cellStyle name="Header2 3 4 2 3 5" xfId="9555"/>
    <cellStyle name="Header2 3 4 2 3 6" xfId="9556"/>
    <cellStyle name="Header2 3 4 2 4" xfId="9557"/>
    <cellStyle name="Header2 3 4 2 4 2" xfId="9558"/>
    <cellStyle name="Header2 3 4 2 4 3" xfId="9559"/>
    <cellStyle name="Header2 3 4 2 5" xfId="9560"/>
    <cellStyle name="Header2 3 4 2 5 2" xfId="9561"/>
    <cellStyle name="Header2 3 4 2 5 3" xfId="9562"/>
    <cellStyle name="Header2 3 4 2 5 4" xfId="9563"/>
    <cellStyle name="Header2 3 4 2 6" xfId="9564"/>
    <cellStyle name="Header2 3 4 2 7" xfId="9565"/>
    <cellStyle name="Header2 3 4 3" xfId="9566"/>
    <cellStyle name="Header2 3 4 3 2" xfId="9567"/>
    <cellStyle name="Header2 3 4 3 2 2" xfId="9568"/>
    <cellStyle name="Header2 3 4 3 2 3" xfId="9569"/>
    <cellStyle name="Header2 3 4 3 3" xfId="9570"/>
    <cellStyle name="Header2 3 4 3 3 2" xfId="9571"/>
    <cellStyle name="Header2 3 4 3 3 3" xfId="9572"/>
    <cellStyle name="Header2 3 4 3 3 4" xfId="9573"/>
    <cellStyle name="Header2 3 4 3 4" xfId="9574"/>
    <cellStyle name="Header2 3 4 3 5" xfId="9575"/>
    <cellStyle name="Header2 3 4 4" xfId="9576"/>
    <cellStyle name="Header2 3 4 4 2" xfId="9577"/>
    <cellStyle name="Header2 3 4 4 2 2" xfId="9578"/>
    <cellStyle name="Header2 3 4 4 2 3" xfId="9579"/>
    <cellStyle name="Header2 3 4 4 3" xfId="9580"/>
    <cellStyle name="Header2 3 4 4 3 2" xfId="9581"/>
    <cellStyle name="Header2 3 4 4 3 3" xfId="9582"/>
    <cellStyle name="Header2 3 4 4 3 4" xfId="9583"/>
    <cellStyle name="Header2 3 4 4 4" xfId="9584"/>
    <cellStyle name="Header2 3 4 4 4 2" xfId="9585"/>
    <cellStyle name="Header2 3 4 4 4 3" xfId="9586"/>
    <cellStyle name="Header2 3 4 4 4 4" xfId="9587"/>
    <cellStyle name="Header2 3 4 4 5" xfId="9588"/>
    <cellStyle name="Header2 3 4 4 6" xfId="9589"/>
    <cellStyle name="Header2 3 4 5" xfId="9590"/>
    <cellStyle name="Header2 3 4 6" xfId="9591"/>
    <cellStyle name="Header2 3 5" xfId="9592"/>
    <cellStyle name="Header2 3 5 2" xfId="9593"/>
    <cellStyle name="Header2 3 5 2 2" xfId="9594"/>
    <cellStyle name="Header2 3 5 2 2 2" xfId="9595"/>
    <cellStyle name="Header2 3 5 2 2 3" xfId="9596"/>
    <cellStyle name="Header2 3 5 2 3" xfId="9597"/>
    <cellStyle name="Header2 3 5 2 3 2" xfId="9598"/>
    <cellStyle name="Header2 3 5 2 3 3" xfId="9599"/>
    <cellStyle name="Header2 3 5 2 3 4" xfId="9600"/>
    <cellStyle name="Header2 3 5 2 4" xfId="9601"/>
    <cellStyle name="Header2 3 5 2 5" xfId="9602"/>
    <cellStyle name="Header2 3 5 3" xfId="9603"/>
    <cellStyle name="Header2 3 5 3 2" xfId="9604"/>
    <cellStyle name="Header2 3 5 3 2 2" xfId="9605"/>
    <cellStyle name="Header2 3 5 3 2 3" xfId="9606"/>
    <cellStyle name="Header2 3 5 3 3" xfId="9607"/>
    <cellStyle name="Header2 3 5 3 3 2" xfId="9608"/>
    <cellStyle name="Header2 3 5 3 3 3" xfId="9609"/>
    <cellStyle name="Header2 3 5 3 3 4" xfId="9610"/>
    <cellStyle name="Header2 3 5 3 4" xfId="9611"/>
    <cellStyle name="Header2 3 5 3 4 2" xfId="9612"/>
    <cellStyle name="Header2 3 5 3 4 3" xfId="9613"/>
    <cellStyle name="Header2 3 5 3 4 4" xfId="9614"/>
    <cellStyle name="Header2 3 5 3 5" xfId="9615"/>
    <cellStyle name="Header2 3 5 3 6" xfId="9616"/>
    <cellStyle name="Header2 3 5 4" xfId="9617"/>
    <cellStyle name="Header2 3 5 4 2" xfId="9618"/>
    <cellStyle name="Header2 3 5 4 3" xfId="9619"/>
    <cellStyle name="Header2 3 5 5" xfId="9620"/>
    <cellStyle name="Header2 3 5 5 2" xfId="9621"/>
    <cellStyle name="Header2 3 5 5 3" xfId="9622"/>
    <cellStyle name="Header2 3 5 5 4" xfId="9623"/>
    <cellStyle name="Header2 3 5 6" xfId="9624"/>
    <cellStyle name="Header2 3 5 7" xfId="9625"/>
    <cellStyle name="Header2 3 6" xfId="9626"/>
    <cellStyle name="Header2 3 6 2" xfId="9627"/>
    <cellStyle name="Header2 3 6 2 2" xfId="9628"/>
    <cellStyle name="Header2 3 6 2 3" xfId="9629"/>
    <cellStyle name="Header2 3 6 3" xfId="9630"/>
    <cellStyle name="Header2 3 6 3 2" xfId="9631"/>
    <cellStyle name="Header2 3 6 3 3" xfId="9632"/>
    <cellStyle name="Header2 3 6 3 4" xfId="9633"/>
    <cellStyle name="Header2 3 6 4" xfId="9634"/>
    <cellStyle name="Header2 3 6 5" xfId="9635"/>
    <cellStyle name="Header2 3 7" xfId="9636"/>
    <cellStyle name="Header2 3 7 2" xfId="9637"/>
    <cellStyle name="Header2 3 7 2 2" xfId="9638"/>
    <cellStyle name="Header2 3 7 2 3" xfId="9639"/>
    <cellStyle name="Header2 3 7 3" xfId="9640"/>
    <cellStyle name="Header2 3 7 3 2" xfId="9641"/>
    <cellStyle name="Header2 3 7 3 3" xfId="9642"/>
    <cellStyle name="Header2 3 7 3 4" xfId="9643"/>
    <cellStyle name="Header2 3 7 4" xfId="9644"/>
    <cellStyle name="Header2 3 7 4 2" xfId="9645"/>
    <cellStyle name="Header2 3 7 4 3" xfId="9646"/>
    <cellStyle name="Header2 3 7 4 4" xfId="9647"/>
    <cellStyle name="Header2 3 7 5" xfId="9648"/>
    <cellStyle name="Header2 3 7 6" xfId="9649"/>
    <cellStyle name="Header2 3 8" xfId="9650"/>
    <cellStyle name="Header2 3 9" xfId="9651"/>
    <cellStyle name="Header2 4" xfId="9652"/>
    <cellStyle name="Header2 4 2" xfId="9653"/>
    <cellStyle name="Header2 4 2 2" xfId="9654"/>
    <cellStyle name="Header2 4 2 2 2" xfId="9655"/>
    <cellStyle name="Header2 4 2 2 2 2" xfId="9656"/>
    <cellStyle name="Header2 4 2 2 2 2 2" xfId="9657"/>
    <cellStyle name="Header2 4 2 2 2 2 2 2" xfId="9658"/>
    <cellStyle name="Header2 4 2 2 2 2 2 3" xfId="9659"/>
    <cellStyle name="Header2 4 2 2 2 2 3" xfId="9660"/>
    <cellStyle name="Header2 4 2 2 2 2 3 2" xfId="9661"/>
    <cellStyle name="Header2 4 2 2 2 2 3 3" xfId="9662"/>
    <cellStyle name="Header2 4 2 2 2 2 3 4" xfId="9663"/>
    <cellStyle name="Header2 4 2 2 2 2 4" xfId="9664"/>
    <cellStyle name="Header2 4 2 2 2 2 5" xfId="9665"/>
    <cellStyle name="Header2 4 2 2 2 3" xfId="9666"/>
    <cellStyle name="Header2 4 2 2 2 3 2" xfId="9667"/>
    <cellStyle name="Header2 4 2 2 2 3 2 2" xfId="9668"/>
    <cellStyle name="Header2 4 2 2 2 3 2 3" xfId="9669"/>
    <cellStyle name="Header2 4 2 2 2 3 3" xfId="9670"/>
    <cellStyle name="Header2 4 2 2 2 3 3 2" xfId="9671"/>
    <cellStyle name="Header2 4 2 2 2 3 3 3" xfId="9672"/>
    <cellStyle name="Header2 4 2 2 2 3 3 4" xfId="9673"/>
    <cellStyle name="Header2 4 2 2 2 3 4" xfId="9674"/>
    <cellStyle name="Header2 4 2 2 2 3 4 2" xfId="9675"/>
    <cellStyle name="Header2 4 2 2 2 3 4 3" xfId="9676"/>
    <cellStyle name="Header2 4 2 2 2 3 4 4" xfId="9677"/>
    <cellStyle name="Header2 4 2 2 2 3 5" xfId="9678"/>
    <cellStyle name="Header2 4 2 2 2 3 6" xfId="9679"/>
    <cellStyle name="Header2 4 2 2 2 4" xfId="9680"/>
    <cellStyle name="Header2 4 2 2 2 4 2" xfId="9681"/>
    <cellStyle name="Header2 4 2 2 2 4 3" xfId="9682"/>
    <cellStyle name="Header2 4 2 2 2 5" xfId="9683"/>
    <cellStyle name="Header2 4 2 2 2 5 2" xfId="9684"/>
    <cellStyle name="Header2 4 2 2 2 5 3" xfId="9685"/>
    <cellStyle name="Header2 4 2 2 2 5 4" xfId="9686"/>
    <cellStyle name="Header2 4 2 2 2 6" xfId="9687"/>
    <cellStyle name="Header2 4 2 2 2 7" xfId="9688"/>
    <cellStyle name="Header2 4 2 2 3" xfId="9689"/>
    <cellStyle name="Header2 4 2 2 3 2" xfId="9690"/>
    <cellStyle name="Header2 4 2 2 3 2 2" xfId="9691"/>
    <cellStyle name="Header2 4 2 2 3 2 3" xfId="9692"/>
    <cellStyle name="Header2 4 2 2 3 3" xfId="9693"/>
    <cellStyle name="Header2 4 2 2 3 3 2" xfId="9694"/>
    <cellStyle name="Header2 4 2 2 3 3 3" xfId="9695"/>
    <cellStyle name="Header2 4 2 2 3 3 4" xfId="9696"/>
    <cellStyle name="Header2 4 2 2 3 4" xfId="9697"/>
    <cellStyle name="Header2 4 2 2 3 5" xfId="9698"/>
    <cellStyle name="Header2 4 2 2 4" xfId="9699"/>
    <cellStyle name="Header2 4 2 2 4 2" xfId="9700"/>
    <cellStyle name="Header2 4 2 2 4 2 2" xfId="9701"/>
    <cellStyle name="Header2 4 2 2 4 2 3" xfId="9702"/>
    <cellStyle name="Header2 4 2 2 4 3" xfId="9703"/>
    <cellStyle name="Header2 4 2 2 4 3 2" xfId="9704"/>
    <cellStyle name="Header2 4 2 2 4 3 3" xfId="9705"/>
    <cellStyle name="Header2 4 2 2 4 3 4" xfId="9706"/>
    <cellStyle name="Header2 4 2 2 4 4" xfId="9707"/>
    <cellStyle name="Header2 4 2 2 4 4 2" xfId="9708"/>
    <cellStyle name="Header2 4 2 2 4 4 3" xfId="9709"/>
    <cellStyle name="Header2 4 2 2 4 4 4" xfId="9710"/>
    <cellStyle name="Header2 4 2 2 4 5" xfId="9711"/>
    <cellStyle name="Header2 4 2 2 4 6" xfId="9712"/>
    <cellStyle name="Header2 4 2 2 5" xfId="9713"/>
    <cellStyle name="Header2 4 2 2 6" xfId="9714"/>
    <cellStyle name="Header2 4 2 3" xfId="9715"/>
    <cellStyle name="Header2 4 2 3 2" xfId="9716"/>
    <cellStyle name="Header2 4 2 3 2 2" xfId="9717"/>
    <cellStyle name="Header2 4 2 3 2 2 2" xfId="9718"/>
    <cellStyle name="Header2 4 2 3 2 2 3" xfId="9719"/>
    <cellStyle name="Header2 4 2 3 2 3" xfId="9720"/>
    <cellStyle name="Header2 4 2 3 2 3 2" xfId="9721"/>
    <cellStyle name="Header2 4 2 3 2 3 3" xfId="9722"/>
    <cellStyle name="Header2 4 2 3 2 3 4" xfId="9723"/>
    <cellStyle name="Header2 4 2 3 2 4" xfId="9724"/>
    <cellStyle name="Header2 4 2 3 2 5" xfId="9725"/>
    <cellStyle name="Header2 4 2 3 3" xfId="9726"/>
    <cellStyle name="Header2 4 2 3 3 2" xfId="9727"/>
    <cellStyle name="Header2 4 2 3 3 2 2" xfId="9728"/>
    <cellStyle name="Header2 4 2 3 3 2 3" xfId="9729"/>
    <cellStyle name="Header2 4 2 3 3 3" xfId="9730"/>
    <cellStyle name="Header2 4 2 3 3 3 2" xfId="9731"/>
    <cellStyle name="Header2 4 2 3 3 3 3" xfId="9732"/>
    <cellStyle name="Header2 4 2 3 3 3 4" xfId="9733"/>
    <cellStyle name="Header2 4 2 3 3 4" xfId="9734"/>
    <cellStyle name="Header2 4 2 3 3 4 2" xfId="9735"/>
    <cellStyle name="Header2 4 2 3 3 4 3" xfId="9736"/>
    <cellStyle name="Header2 4 2 3 3 4 4" xfId="9737"/>
    <cellStyle name="Header2 4 2 3 3 5" xfId="9738"/>
    <cellStyle name="Header2 4 2 3 3 6" xfId="9739"/>
    <cellStyle name="Header2 4 2 3 4" xfId="9740"/>
    <cellStyle name="Header2 4 2 3 4 2" xfId="9741"/>
    <cellStyle name="Header2 4 2 3 4 3" xfId="9742"/>
    <cellStyle name="Header2 4 2 3 5" xfId="9743"/>
    <cellStyle name="Header2 4 2 3 5 2" xfId="9744"/>
    <cellStyle name="Header2 4 2 3 5 3" xfId="9745"/>
    <cellStyle name="Header2 4 2 3 5 4" xfId="9746"/>
    <cellStyle name="Header2 4 2 3 6" xfId="9747"/>
    <cellStyle name="Header2 4 2 3 7" xfId="9748"/>
    <cellStyle name="Header2 4 2 4" xfId="9749"/>
    <cellStyle name="Header2 4 2 4 2" xfId="9750"/>
    <cellStyle name="Header2 4 2 4 2 2" xfId="9751"/>
    <cellStyle name="Header2 4 2 4 2 3" xfId="9752"/>
    <cellStyle name="Header2 4 2 4 3" xfId="9753"/>
    <cellStyle name="Header2 4 2 4 3 2" xfId="9754"/>
    <cellStyle name="Header2 4 2 4 3 3" xfId="9755"/>
    <cellStyle name="Header2 4 2 4 3 4" xfId="9756"/>
    <cellStyle name="Header2 4 2 4 4" xfId="9757"/>
    <cellStyle name="Header2 4 2 4 4 2" xfId="9758"/>
    <cellStyle name="Header2 4 2 4 4 3" xfId="9759"/>
    <cellStyle name="Header2 4 2 4 4 4" xfId="9760"/>
    <cellStyle name="Header2 4 2 4 5" xfId="9761"/>
    <cellStyle name="Header2 4 2 4 6" xfId="9762"/>
    <cellStyle name="Header2 4 3" xfId="9763"/>
    <cellStyle name="Header2 4 3 2" xfId="9764"/>
    <cellStyle name="Header2 4 3 2 2" xfId="9765"/>
    <cellStyle name="Header2 4 3 2 2 2" xfId="9766"/>
    <cellStyle name="Header2 4 3 2 2 2 2" xfId="9767"/>
    <cellStyle name="Header2 4 3 2 2 2 2 2" xfId="9768"/>
    <cellStyle name="Header2 4 3 2 2 2 2 3" xfId="9769"/>
    <cellStyle name="Header2 4 3 2 2 2 3" xfId="9770"/>
    <cellStyle name="Header2 4 3 2 2 2 3 2" xfId="9771"/>
    <cellStyle name="Header2 4 3 2 2 2 3 3" xfId="9772"/>
    <cellStyle name="Header2 4 3 2 2 2 3 4" xfId="9773"/>
    <cellStyle name="Header2 4 3 2 2 2 4" xfId="9774"/>
    <cellStyle name="Header2 4 3 2 2 2 5" xfId="9775"/>
    <cellStyle name="Header2 4 3 2 2 3" xfId="9776"/>
    <cellStyle name="Header2 4 3 2 2 3 2" xfId="9777"/>
    <cellStyle name="Header2 4 3 2 2 3 2 2" xfId="9778"/>
    <cellStyle name="Header2 4 3 2 2 3 2 3" xfId="9779"/>
    <cellStyle name="Header2 4 3 2 2 3 3" xfId="9780"/>
    <cellStyle name="Header2 4 3 2 2 3 3 2" xfId="9781"/>
    <cellStyle name="Header2 4 3 2 2 3 3 3" xfId="9782"/>
    <cellStyle name="Header2 4 3 2 2 3 3 4" xfId="9783"/>
    <cellStyle name="Header2 4 3 2 2 3 4" xfId="9784"/>
    <cellStyle name="Header2 4 3 2 2 3 4 2" xfId="9785"/>
    <cellStyle name="Header2 4 3 2 2 3 4 3" xfId="9786"/>
    <cellStyle name="Header2 4 3 2 2 3 4 4" xfId="9787"/>
    <cellStyle name="Header2 4 3 2 2 3 5" xfId="9788"/>
    <cellStyle name="Header2 4 3 2 2 3 6" xfId="9789"/>
    <cellStyle name="Header2 4 3 2 2 4" xfId="9790"/>
    <cellStyle name="Header2 4 3 2 2 4 2" xfId="9791"/>
    <cellStyle name="Header2 4 3 2 2 4 3" xfId="9792"/>
    <cellStyle name="Header2 4 3 2 2 5" xfId="9793"/>
    <cellStyle name="Header2 4 3 2 2 5 2" xfId="9794"/>
    <cellStyle name="Header2 4 3 2 2 5 3" xfId="9795"/>
    <cellStyle name="Header2 4 3 2 2 5 4" xfId="9796"/>
    <cellStyle name="Header2 4 3 2 2 6" xfId="9797"/>
    <cellStyle name="Header2 4 3 2 2 7" xfId="9798"/>
    <cellStyle name="Header2 4 3 2 3" xfId="9799"/>
    <cellStyle name="Header2 4 3 2 3 2" xfId="9800"/>
    <cellStyle name="Header2 4 3 2 3 2 2" xfId="9801"/>
    <cellStyle name="Header2 4 3 2 3 2 3" xfId="9802"/>
    <cellStyle name="Header2 4 3 2 3 3" xfId="9803"/>
    <cellStyle name="Header2 4 3 2 3 3 2" xfId="9804"/>
    <cellStyle name="Header2 4 3 2 3 3 3" xfId="9805"/>
    <cellStyle name="Header2 4 3 2 3 3 4" xfId="9806"/>
    <cellStyle name="Header2 4 3 2 3 4" xfId="9807"/>
    <cellStyle name="Header2 4 3 2 3 5" xfId="9808"/>
    <cellStyle name="Header2 4 3 2 4" xfId="9809"/>
    <cellStyle name="Header2 4 3 2 4 2" xfId="9810"/>
    <cellStyle name="Header2 4 3 2 4 2 2" xfId="9811"/>
    <cellStyle name="Header2 4 3 2 4 2 3" xfId="9812"/>
    <cellStyle name="Header2 4 3 2 4 3" xfId="9813"/>
    <cellStyle name="Header2 4 3 2 4 3 2" xfId="9814"/>
    <cellStyle name="Header2 4 3 2 4 3 3" xfId="9815"/>
    <cellStyle name="Header2 4 3 2 4 3 4" xfId="9816"/>
    <cellStyle name="Header2 4 3 2 4 4" xfId="9817"/>
    <cellStyle name="Header2 4 3 2 4 4 2" xfId="9818"/>
    <cellStyle name="Header2 4 3 2 4 4 3" xfId="9819"/>
    <cellStyle name="Header2 4 3 2 4 4 4" xfId="9820"/>
    <cellStyle name="Header2 4 3 2 4 5" xfId="9821"/>
    <cellStyle name="Header2 4 3 2 4 6" xfId="9822"/>
    <cellStyle name="Header2 4 3 2 5" xfId="9823"/>
    <cellStyle name="Header2 4 3 2 6" xfId="9824"/>
    <cellStyle name="Header2 4 3 3" xfId="9825"/>
    <cellStyle name="Header2 4 3 3 2" xfId="9826"/>
    <cellStyle name="Header2 4 3 3 2 2" xfId="9827"/>
    <cellStyle name="Header2 4 3 3 2 2 2" xfId="9828"/>
    <cellStyle name="Header2 4 3 3 2 2 3" xfId="9829"/>
    <cellStyle name="Header2 4 3 3 2 3" xfId="9830"/>
    <cellStyle name="Header2 4 3 3 2 3 2" xfId="9831"/>
    <cellStyle name="Header2 4 3 3 2 3 3" xfId="9832"/>
    <cellStyle name="Header2 4 3 3 2 3 4" xfId="9833"/>
    <cellStyle name="Header2 4 3 3 2 4" xfId="9834"/>
    <cellStyle name="Header2 4 3 3 2 5" xfId="9835"/>
    <cellStyle name="Header2 4 3 3 3" xfId="9836"/>
    <cellStyle name="Header2 4 3 3 3 2" xfId="9837"/>
    <cellStyle name="Header2 4 3 3 3 2 2" xfId="9838"/>
    <cellStyle name="Header2 4 3 3 3 2 3" xfId="9839"/>
    <cellStyle name="Header2 4 3 3 3 3" xfId="9840"/>
    <cellStyle name="Header2 4 3 3 3 3 2" xfId="9841"/>
    <cellStyle name="Header2 4 3 3 3 3 3" xfId="9842"/>
    <cellStyle name="Header2 4 3 3 3 3 4" xfId="9843"/>
    <cellStyle name="Header2 4 3 3 3 4" xfId="9844"/>
    <cellStyle name="Header2 4 3 3 3 4 2" xfId="9845"/>
    <cellStyle name="Header2 4 3 3 3 4 3" xfId="9846"/>
    <cellStyle name="Header2 4 3 3 3 4 4" xfId="9847"/>
    <cellStyle name="Header2 4 3 3 3 5" xfId="9848"/>
    <cellStyle name="Header2 4 3 3 3 6" xfId="9849"/>
    <cellStyle name="Header2 4 3 3 4" xfId="9850"/>
    <cellStyle name="Header2 4 3 3 4 2" xfId="9851"/>
    <cellStyle name="Header2 4 3 3 4 3" xfId="9852"/>
    <cellStyle name="Header2 4 3 3 5" xfId="9853"/>
    <cellStyle name="Header2 4 3 3 5 2" xfId="9854"/>
    <cellStyle name="Header2 4 3 3 5 3" xfId="9855"/>
    <cellStyle name="Header2 4 3 3 5 4" xfId="9856"/>
    <cellStyle name="Header2 4 3 3 6" xfId="9857"/>
    <cellStyle name="Header2 4 3 3 7" xfId="9858"/>
    <cellStyle name="Header2 4 3 4" xfId="9859"/>
    <cellStyle name="Header2 4 3 4 2" xfId="9860"/>
    <cellStyle name="Header2 4 3 4 2 2" xfId="9861"/>
    <cellStyle name="Header2 4 3 4 2 3" xfId="9862"/>
    <cellStyle name="Header2 4 3 4 3" xfId="9863"/>
    <cellStyle name="Header2 4 3 4 3 2" xfId="9864"/>
    <cellStyle name="Header2 4 3 4 3 3" xfId="9865"/>
    <cellStyle name="Header2 4 3 4 3 4" xfId="9866"/>
    <cellStyle name="Header2 4 3 4 4" xfId="9867"/>
    <cellStyle name="Header2 4 3 4 4 2" xfId="9868"/>
    <cellStyle name="Header2 4 3 4 4 3" xfId="9869"/>
    <cellStyle name="Header2 4 3 4 4 4" xfId="9870"/>
    <cellStyle name="Header2 4 3 4 5" xfId="9871"/>
    <cellStyle name="Header2 4 3 4 6" xfId="9872"/>
    <cellStyle name="Header2 4 4" xfId="9873"/>
    <cellStyle name="Header2 4 4 2" xfId="9874"/>
    <cellStyle name="Header2 4 4 2 2" xfId="9875"/>
    <cellStyle name="Header2 4 4 2 2 2" xfId="9876"/>
    <cellStyle name="Header2 4 4 2 2 2 2" xfId="9877"/>
    <cellStyle name="Header2 4 4 2 2 2 3" xfId="9878"/>
    <cellStyle name="Header2 4 4 2 2 3" xfId="9879"/>
    <cellStyle name="Header2 4 4 2 2 3 2" xfId="9880"/>
    <cellStyle name="Header2 4 4 2 2 3 3" xfId="9881"/>
    <cellStyle name="Header2 4 4 2 2 3 4" xfId="9882"/>
    <cellStyle name="Header2 4 4 2 2 4" xfId="9883"/>
    <cellStyle name="Header2 4 4 2 2 5" xfId="9884"/>
    <cellStyle name="Header2 4 4 2 3" xfId="9885"/>
    <cellStyle name="Header2 4 4 2 3 2" xfId="9886"/>
    <cellStyle name="Header2 4 4 2 3 2 2" xfId="9887"/>
    <cellStyle name="Header2 4 4 2 3 2 3" xfId="9888"/>
    <cellStyle name="Header2 4 4 2 3 3" xfId="9889"/>
    <cellStyle name="Header2 4 4 2 3 3 2" xfId="9890"/>
    <cellStyle name="Header2 4 4 2 3 3 3" xfId="9891"/>
    <cellStyle name="Header2 4 4 2 3 3 4" xfId="9892"/>
    <cellStyle name="Header2 4 4 2 3 4" xfId="9893"/>
    <cellStyle name="Header2 4 4 2 3 4 2" xfId="9894"/>
    <cellStyle name="Header2 4 4 2 3 4 3" xfId="9895"/>
    <cellStyle name="Header2 4 4 2 3 4 4" xfId="9896"/>
    <cellStyle name="Header2 4 4 2 3 5" xfId="9897"/>
    <cellStyle name="Header2 4 4 2 3 6" xfId="9898"/>
    <cellStyle name="Header2 4 4 2 4" xfId="9899"/>
    <cellStyle name="Header2 4 4 2 4 2" xfId="9900"/>
    <cellStyle name="Header2 4 4 2 4 3" xfId="9901"/>
    <cellStyle name="Header2 4 4 2 5" xfId="9902"/>
    <cellStyle name="Header2 4 4 2 5 2" xfId="9903"/>
    <cellStyle name="Header2 4 4 2 5 3" xfId="9904"/>
    <cellStyle name="Header2 4 4 2 5 4" xfId="9905"/>
    <cellStyle name="Header2 4 4 2 6" xfId="9906"/>
    <cellStyle name="Header2 4 4 2 7" xfId="9907"/>
    <cellStyle name="Header2 4 4 3" xfId="9908"/>
    <cellStyle name="Header2 4 4 3 2" xfId="9909"/>
    <cellStyle name="Header2 4 4 3 2 2" xfId="9910"/>
    <cellStyle name="Header2 4 4 3 2 3" xfId="9911"/>
    <cellStyle name="Header2 4 4 3 3" xfId="9912"/>
    <cellStyle name="Header2 4 4 3 3 2" xfId="9913"/>
    <cellStyle name="Header2 4 4 3 3 3" xfId="9914"/>
    <cellStyle name="Header2 4 4 3 3 4" xfId="9915"/>
    <cellStyle name="Header2 4 4 3 4" xfId="9916"/>
    <cellStyle name="Header2 4 4 3 5" xfId="9917"/>
    <cellStyle name="Header2 4 4 4" xfId="9918"/>
    <cellStyle name="Header2 4 4 4 2" xfId="9919"/>
    <cellStyle name="Header2 4 4 4 2 2" xfId="9920"/>
    <cellStyle name="Header2 4 4 4 2 3" xfId="9921"/>
    <cellStyle name="Header2 4 4 4 3" xfId="9922"/>
    <cellStyle name="Header2 4 4 4 3 2" xfId="9923"/>
    <cellStyle name="Header2 4 4 4 3 3" xfId="9924"/>
    <cellStyle name="Header2 4 4 4 3 4" xfId="9925"/>
    <cellStyle name="Header2 4 4 4 4" xfId="9926"/>
    <cellStyle name="Header2 4 4 4 4 2" xfId="9927"/>
    <cellStyle name="Header2 4 4 4 4 3" xfId="9928"/>
    <cellStyle name="Header2 4 4 4 4 4" xfId="9929"/>
    <cellStyle name="Header2 4 4 4 5" xfId="9930"/>
    <cellStyle name="Header2 4 4 4 6" xfId="9931"/>
    <cellStyle name="Header2 4 4 5" xfId="9932"/>
    <cellStyle name="Header2 4 4 6" xfId="9933"/>
    <cellStyle name="Header2 4 5" xfId="9934"/>
    <cellStyle name="Header2 4 5 2" xfId="9935"/>
    <cellStyle name="Header2 4 5 2 2" xfId="9936"/>
    <cellStyle name="Header2 4 5 2 2 2" xfId="9937"/>
    <cellStyle name="Header2 4 5 2 2 3" xfId="9938"/>
    <cellStyle name="Header2 4 5 2 3" xfId="9939"/>
    <cellStyle name="Header2 4 5 2 3 2" xfId="9940"/>
    <cellStyle name="Header2 4 5 2 3 3" xfId="9941"/>
    <cellStyle name="Header2 4 5 2 3 4" xfId="9942"/>
    <cellStyle name="Header2 4 5 2 4" xfId="9943"/>
    <cellStyle name="Header2 4 5 2 5" xfId="9944"/>
    <cellStyle name="Header2 4 5 3" xfId="9945"/>
    <cellStyle name="Header2 4 5 3 2" xfId="9946"/>
    <cellStyle name="Header2 4 5 3 2 2" xfId="9947"/>
    <cellStyle name="Header2 4 5 3 2 3" xfId="9948"/>
    <cellStyle name="Header2 4 5 3 3" xfId="9949"/>
    <cellStyle name="Header2 4 5 3 3 2" xfId="9950"/>
    <cellStyle name="Header2 4 5 3 3 3" xfId="9951"/>
    <cellStyle name="Header2 4 5 3 3 4" xfId="9952"/>
    <cellStyle name="Header2 4 5 3 4" xfId="9953"/>
    <cellStyle name="Header2 4 5 3 4 2" xfId="9954"/>
    <cellStyle name="Header2 4 5 3 4 3" xfId="9955"/>
    <cellStyle name="Header2 4 5 3 4 4" xfId="9956"/>
    <cellStyle name="Header2 4 5 3 5" xfId="9957"/>
    <cellStyle name="Header2 4 5 3 6" xfId="9958"/>
    <cellStyle name="Header2 4 5 4" xfId="9959"/>
    <cellStyle name="Header2 4 5 4 2" xfId="9960"/>
    <cellStyle name="Header2 4 5 4 3" xfId="9961"/>
    <cellStyle name="Header2 4 5 5" xfId="9962"/>
    <cellStyle name="Header2 4 5 5 2" xfId="9963"/>
    <cellStyle name="Header2 4 5 5 3" xfId="9964"/>
    <cellStyle name="Header2 4 5 5 4" xfId="9965"/>
    <cellStyle name="Header2 4 5 6" xfId="9966"/>
    <cellStyle name="Header2 4 5 7" xfId="9967"/>
    <cellStyle name="Header2 4 6" xfId="9968"/>
    <cellStyle name="Header2 4 6 2" xfId="9969"/>
    <cellStyle name="Header2 4 6 2 2" xfId="9970"/>
    <cellStyle name="Header2 4 6 2 3" xfId="9971"/>
    <cellStyle name="Header2 4 6 3" xfId="9972"/>
    <cellStyle name="Header2 4 6 3 2" xfId="9973"/>
    <cellStyle name="Header2 4 6 3 3" xfId="9974"/>
    <cellStyle name="Header2 4 6 3 4" xfId="9975"/>
    <cellStyle name="Header2 4 6 4" xfId="9976"/>
    <cellStyle name="Header2 4 6 4 2" xfId="9977"/>
    <cellStyle name="Header2 4 6 4 3" xfId="9978"/>
    <cellStyle name="Header2 4 6 4 4" xfId="9979"/>
    <cellStyle name="Header2 4 6 5" xfId="9980"/>
    <cellStyle name="Header2 4 6 6" xfId="9981"/>
    <cellStyle name="Header2 5" xfId="9982"/>
    <cellStyle name="Header2 5 2" xfId="9983"/>
    <cellStyle name="Header2 5 2 2" xfId="9984"/>
    <cellStyle name="Header2 5 2 2 2" xfId="9985"/>
    <cellStyle name="Header2 5 2 2 2 2" xfId="9986"/>
    <cellStyle name="Header2 5 2 2 2 2 2" xfId="9987"/>
    <cellStyle name="Header2 5 2 2 2 2 2 2" xfId="9988"/>
    <cellStyle name="Header2 5 2 2 2 2 2 3" xfId="9989"/>
    <cellStyle name="Header2 5 2 2 2 2 3" xfId="9990"/>
    <cellStyle name="Header2 5 2 2 2 2 3 2" xfId="9991"/>
    <cellStyle name="Header2 5 2 2 2 2 3 3" xfId="9992"/>
    <cellStyle name="Header2 5 2 2 2 2 3 4" xfId="9993"/>
    <cellStyle name="Header2 5 2 2 2 2 4" xfId="9994"/>
    <cellStyle name="Header2 5 2 2 2 2 5" xfId="9995"/>
    <cellStyle name="Header2 5 2 2 2 3" xfId="9996"/>
    <cellStyle name="Header2 5 2 2 2 3 2" xfId="9997"/>
    <cellStyle name="Header2 5 2 2 2 3 2 2" xfId="9998"/>
    <cellStyle name="Header2 5 2 2 2 3 2 3" xfId="9999"/>
    <cellStyle name="Header2 5 2 2 2 3 3" xfId="10000"/>
    <cellStyle name="Header2 5 2 2 2 3 3 2" xfId="10001"/>
    <cellStyle name="Header2 5 2 2 2 3 3 3" xfId="10002"/>
    <cellStyle name="Header2 5 2 2 2 3 3 4" xfId="10003"/>
    <cellStyle name="Header2 5 2 2 2 3 4" xfId="10004"/>
    <cellStyle name="Header2 5 2 2 2 3 4 2" xfId="10005"/>
    <cellStyle name="Header2 5 2 2 2 3 4 3" xfId="10006"/>
    <cellStyle name="Header2 5 2 2 2 3 4 4" xfId="10007"/>
    <cellStyle name="Header2 5 2 2 2 3 5" xfId="10008"/>
    <cellStyle name="Header2 5 2 2 2 3 6" xfId="10009"/>
    <cellStyle name="Header2 5 2 2 2 4" xfId="10010"/>
    <cellStyle name="Header2 5 2 2 2 4 2" xfId="10011"/>
    <cellStyle name="Header2 5 2 2 2 4 3" xfId="10012"/>
    <cellStyle name="Header2 5 2 2 2 5" xfId="10013"/>
    <cellStyle name="Header2 5 2 2 2 5 2" xfId="10014"/>
    <cellStyle name="Header2 5 2 2 2 5 3" xfId="10015"/>
    <cellStyle name="Header2 5 2 2 2 5 4" xfId="10016"/>
    <cellStyle name="Header2 5 2 2 2 6" xfId="10017"/>
    <cellStyle name="Header2 5 2 2 2 7" xfId="10018"/>
    <cellStyle name="Header2 5 2 2 3" xfId="10019"/>
    <cellStyle name="Header2 5 2 2 3 2" xfId="10020"/>
    <cellStyle name="Header2 5 2 2 3 2 2" xfId="10021"/>
    <cellStyle name="Header2 5 2 2 3 2 3" xfId="10022"/>
    <cellStyle name="Header2 5 2 2 3 3" xfId="10023"/>
    <cellStyle name="Header2 5 2 2 3 3 2" xfId="10024"/>
    <cellStyle name="Header2 5 2 2 3 3 3" xfId="10025"/>
    <cellStyle name="Header2 5 2 2 3 3 4" xfId="10026"/>
    <cellStyle name="Header2 5 2 2 3 4" xfId="10027"/>
    <cellStyle name="Header2 5 2 2 3 5" xfId="10028"/>
    <cellStyle name="Header2 5 2 2 4" xfId="10029"/>
    <cellStyle name="Header2 5 2 2 4 2" xfId="10030"/>
    <cellStyle name="Header2 5 2 2 4 2 2" xfId="10031"/>
    <cellStyle name="Header2 5 2 2 4 2 3" xfId="10032"/>
    <cellStyle name="Header2 5 2 2 4 3" xfId="10033"/>
    <cellStyle name="Header2 5 2 2 4 3 2" xfId="10034"/>
    <cellStyle name="Header2 5 2 2 4 3 3" xfId="10035"/>
    <cellStyle name="Header2 5 2 2 4 3 4" xfId="10036"/>
    <cellStyle name="Header2 5 2 2 4 4" xfId="10037"/>
    <cellStyle name="Header2 5 2 2 4 4 2" xfId="10038"/>
    <cellStyle name="Header2 5 2 2 4 4 3" xfId="10039"/>
    <cellStyle name="Header2 5 2 2 4 4 4" xfId="10040"/>
    <cellStyle name="Header2 5 2 2 4 5" xfId="10041"/>
    <cellStyle name="Header2 5 2 2 4 6" xfId="10042"/>
    <cellStyle name="Header2 5 2 2 5" xfId="10043"/>
    <cellStyle name="Header2 5 2 2 6" xfId="10044"/>
    <cellStyle name="Header2 5 2 3" xfId="10045"/>
    <cellStyle name="Header2 5 2 3 2" xfId="10046"/>
    <cellStyle name="Header2 5 2 3 2 2" xfId="10047"/>
    <cellStyle name="Header2 5 2 3 2 2 2" xfId="10048"/>
    <cellStyle name="Header2 5 2 3 2 2 3" xfId="10049"/>
    <cellStyle name="Header2 5 2 3 2 3" xfId="10050"/>
    <cellStyle name="Header2 5 2 3 2 3 2" xfId="10051"/>
    <cellStyle name="Header2 5 2 3 2 3 3" xfId="10052"/>
    <cellStyle name="Header2 5 2 3 2 3 4" xfId="10053"/>
    <cellStyle name="Header2 5 2 3 2 4" xfId="10054"/>
    <cellStyle name="Header2 5 2 3 2 5" xfId="10055"/>
    <cellStyle name="Header2 5 2 3 3" xfId="10056"/>
    <cellStyle name="Header2 5 2 3 3 2" xfId="10057"/>
    <cellStyle name="Header2 5 2 3 3 2 2" xfId="10058"/>
    <cellStyle name="Header2 5 2 3 3 2 3" xfId="10059"/>
    <cellStyle name="Header2 5 2 3 3 3" xfId="10060"/>
    <cellStyle name="Header2 5 2 3 3 3 2" xfId="10061"/>
    <cellStyle name="Header2 5 2 3 3 3 3" xfId="10062"/>
    <cellStyle name="Header2 5 2 3 3 3 4" xfId="10063"/>
    <cellStyle name="Header2 5 2 3 3 4" xfId="10064"/>
    <cellStyle name="Header2 5 2 3 3 4 2" xfId="10065"/>
    <cellStyle name="Header2 5 2 3 3 4 3" xfId="10066"/>
    <cellStyle name="Header2 5 2 3 3 4 4" xfId="10067"/>
    <cellStyle name="Header2 5 2 3 3 5" xfId="10068"/>
    <cellStyle name="Header2 5 2 3 3 6" xfId="10069"/>
    <cellStyle name="Header2 5 2 3 4" xfId="10070"/>
    <cellStyle name="Header2 5 2 3 4 2" xfId="10071"/>
    <cellStyle name="Header2 5 2 3 4 3" xfId="10072"/>
    <cellStyle name="Header2 5 2 3 5" xfId="10073"/>
    <cellStyle name="Header2 5 2 3 5 2" xfId="10074"/>
    <cellStyle name="Header2 5 2 3 5 3" xfId="10075"/>
    <cellStyle name="Header2 5 2 3 5 4" xfId="10076"/>
    <cellStyle name="Header2 5 2 3 6" xfId="10077"/>
    <cellStyle name="Header2 5 2 3 7" xfId="10078"/>
    <cellStyle name="Header2 5 2 4" xfId="10079"/>
    <cellStyle name="Header2 5 2 4 2" xfId="10080"/>
    <cellStyle name="Header2 5 2 4 2 2" xfId="10081"/>
    <cellStyle name="Header2 5 2 4 2 3" xfId="10082"/>
    <cellStyle name="Header2 5 2 4 3" xfId="10083"/>
    <cellStyle name="Header2 5 2 4 3 2" xfId="10084"/>
    <cellStyle name="Header2 5 2 4 3 3" xfId="10085"/>
    <cellStyle name="Header2 5 2 4 3 4" xfId="10086"/>
    <cellStyle name="Header2 5 2 4 4" xfId="10087"/>
    <cellStyle name="Header2 5 2 4 4 2" xfId="10088"/>
    <cellStyle name="Header2 5 2 4 4 3" xfId="10089"/>
    <cellStyle name="Header2 5 2 4 4 4" xfId="10090"/>
    <cellStyle name="Header2 5 2 4 5" xfId="10091"/>
    <cellStyle name="Header2 5 2 4 6" xfId="10092"/>
    <cellStyle name="Header2 5 3" xfId="10093"/>
    <cellStyle name="Header2 5 3 2" xfId="10094"/>
    <cellStyle name="Header2 5 3 2 2" xfId="10095"/>
    <cellStyle name="Header2 5 3 2 2 2" xfId="10096"/>
    <cellStyle name="Header2 5 3 2 2 2 2" xfId="10097"/>
    <cellStyle name="Header2 5 3 2 2 2 2 2" xfId="10098"/>
    <cellStyle name="Header2 5 3 2 2 2 2 3" xfId="10099"/>
    <cellStyle name="Header2 5 3 2 2 2 3" xfId="10100"/>
    <cellStyle name="Header2 5 3 2 2 2 3 2" xfId="10101"/>
    <cellStyle name="Header2 5 3 2 2 2 3 3" xfId="10102"/>
    <cellStyle name="Header2 5 3 2 2 2 3 4" xfId="10103"/>
    <cellStyle name="Header2 5 3 2 2 2 4" xfId="10104"/>
    <cellStyle name="Header2 5 3 2 2 2 5" xfId="10105"/>
    <cellStyle name="Header2 5 3 2 2 3" xfId="10106"/>
    <cellStyle name="Header2 5 3 2 2 3 2" xfId="10107"/>
    <cellStyle name="Header2 5 3 2 2 3 2 2" xfId="10108"/>
    <cellStyle name="Header2 5 3 2 2 3 2 3" xfId="10109"/>
    <cellStyle name="Header2 5 3 2 2 3 3" xfId="10110"/>
    <cellStyle name="Header2 5 3 2 2 3 3 2" xfId="10111"/>
    <cellStyle name="Header2 5 3 2 2 3 3 3" xfId="10112"/>
    <cellStyle name="Header2 5 3 2 2 3 3 4" xfId="10113"/>
    <cellStyle name="Header2 5 3 2 2 3 4" xfId="10114"/>
    <cellStyle name="Header2 5 3 2 2 3 4 2" xfId="10115"/>
    <cellStyle name="Header2 5 3 2 2 3 4 3" xfId="10116"/>
    <cellStyle name="Header2 5 3 2 2 3 4 4" xfId="10117"/>
    <cellStyle name="Header2 5 3 2 2 3 5" xfId="10118"/>
    <cellStyle name="Header2 5 3 2 2 3 6" xfId="10119"/>
    <cellStyle name="Header2 5 3 2 2 4" xfId="10120"/>
    <cellStyle name="Header2 5 3 2 2 4 2" xfId="10121"/>
    <cellStyle name="Header2 5 3 2 2 4 3" xfId="10122"/>
    <cellStyle name="Header2 5 3 2 2 5" xfId="10123"/>
    <cellStyle name="Header2 5 3 2 2 5 2" xfId="10124"/>
    <cellStyle name="Header2 5 3 2 2 5 3" xfId="10125"/>
    <cellStyle name="Header2 5 3 2 2 5 4" xfId="10126"/>
    <cellStyle name="Header2 5 3 2 2 6" xfId="10127"/>
    <cellStyle name="Header2 5 3 2 2 7" xfId="10128"/>
    <cellStyle name="Header2 5 3 2 3" xfId="10129"/>
    <cellStyle name="Header2 5 3 2 3 2" xfId="10130"/>
    <cellStyle name="Header2 5 3 2 3 2 2" xfId="10131"/>
    <cellStyle name="Header2 5 3 2 3 2 3" xfId="10132"/>
    <cellStyle name="Header2 5 3 2 3 3" xfId="10133"/>
    <cellStyle name="Header2 5 3 2 3 3 2" xfId="10134"/>
    <cellStyle name="Header2 5 3 2 3 3 3" xfId="10135"/>
    <cellStyle name="Header2 5 3 2 3 3 4" xfId="10136"/>
    <cellStyle name="Header2 5 3 2 3 4" xfId="10137"/>
    <cellStyle name="Header2 5 3 2 3 5" xfId="10138"/>
    <cellStyle name="Header2 5 3 2 4" xfId="10139"/>
    <cellStyle name="Header2 5 3 2 4 2" xfId="10140"/>
    <cellStyle name="Header2 5 3 2 4 2 2" xfId="10141"/>
    <cellStyle name="Header2 5 3 2 4 2 3" xfId="10142"/>
    <cellStyle name="Header2 5 3 2 4 3" xfId="10143"/>
    <cellStyle name="Header2 5 3 2 4 3 2" xfId="10144"/>
    <cellStyle name="Header2 5 3 2 4 3 3" xfId="10145"/>
    <cellStyle name="Header2 5 3 2 4 3 4" xfId="10146"/>
    <cellStyle name="Header2 5 3 2 4 4" xfId="10147"/>
    <cellStyle name="Header2 5 3 2 4 4 2" xfId="10148"/>
    <cellStyle name="Header2 5 3 2 4 4 3" xfId="10149"/>
    <cellStyle name="Header2 5 3 2 4 4 4" xfId="10150"/>
    <cellStyle name="Header2 5 3 2 4 5" xfId="10151"/>
    <cellStyle name="Header2 5 3 2 4 6" xfId="10152"/>
    <cellStyle name="Header2 5 3 2 5" xfId="10153"/>
    <cellStyle name="Header2 5 3 2 6" xfId="10154"/>
    <cellStyle name="Header2 5 3 3" xfId="10155"/>
    <cellStyle name="Header2 5 3 3 2" xfId="10156"/>
    <cellStyle name="Header2 5 3 3 2 2" xfId="10157"/>
    <cellStyle name="Header2 5 3 3 2 2 2" xfId="10158"/>
    <cellStyle name="Header2 5 3 3 2 2 3" xfId="10159"/>
    <cellStyle name="Header2 5 3 3 2 3" xfId="10160"/>
    <cellStyle name="Header2 5 3 3 2 3 2" xfId="10161"/>
    <cellStyle name="Header2 5 3 3 2 3 3" xfId="10162"/>
    <cellStyle name="Header2 5 3 3 2 3 4" xfId="10163"/>
    <cellStyle name="Header2 5 3 3 2 4" xfId="10164"/>
    <cellStyle name="Header2 5 3 3 2 5" xfId="10165"/>
    <cellStyle name="Header2 5 3 3 3" xfId="10166"/>
    <cellStyle name="Header2 5 3 3 3 2" xfId="10167"/>
    <cellStyle name="Header2 5 3 3 3 2 2" xfId="10168"/>
    <cellStyle name="Header2 5 3 3 3 2 3" xfId="10169"/>
    <cellStyle name="Header2 5 3 3 3 3" xfId="10170"/>
    <cellStyle name="Header2 5 3 3 3 3 2" xfId="10171"/>
    <cellStyle name="Header2 5 3 3 3 3 3" xfId="10172"/>
    <cellStyle name="Header2 5 3 3 3 3 4" xfId="10173"/>
    <cellStyle name="Header2 5 3 3 3 4" xfId="10174"/>
    <cellStyle name="Header2 5 3 3 3 4 2" xfId="10175"/>
    <cellStyle name="Header2 5 3 3 3 4 3" xfId="10176"/>
    <cellStyle name="Header2 5 3 3 3 4 4" xfId="10177"/>
    <cellStyle name="Header2 5 3 3 3 5" xfId="10178"/>
    <cellStyle name="Header2 5 3 3 3 6" xfId="10179"/>
    <cellStyle name="Header2 5 3 3 4" xfId="10180"/>
    <cellStyle name="Header2 5 3 3 4 2" xfId="10181"/>
    <cellStyle name="Header2 5 3 3 4 3" xfId="10182"/>
    <cellStyle name="Header2 5 3 3 5" xfId="10183"/>
    <cellStyle name="Header2 5 3 3 5 2" xfId="10184"/>
    <cellStyle name="Header2 5 3 3 5 3" xfId="10185"/>
    <cellStyle name="Header2 5 3 3 5 4" xfId="10186"/>
    <cellStyle name="Header2 5 3 3 6" xfId="10187"/>
    <cellStyle name="Header2 5 3 3 7" xfId="10188"/>
    <cellStyle name="Header2 5 3 4" xfId="10189"/>
    <cellStyle name="Header2 5 3 4 2" xfId="10190"/>
    <cellStyle name="Header2 5 3 4 2 2" xfId="10191"/>
    <cellStyle name="Header2 5 3 4 2 3" xfId="10192"/>
    <cellStyle name="Header2 5 3 4 3" xfId="10193"/>
    <cellStyle name="Header2 5 3 4 3 2" xfId="10194"/>
    <cellStyle name="Header2 5 3 4 3 3" xfId="10195"/>
    <cellStyle name="Header2 5 3 4 3 4" xfId="10196"/>
    <cellStyle name="Header2 5 3 4 4" xfId="10197"/>
    <cellStyle name="Header2 5 3 4 4 2" xfId="10198"/>
    <cellStyle name="Header2 5 3 4 4 3" xfId="10199"/>
    <cellStyle name="Header2 5 3 4 4 4" xfId="10200"/>
    <cellStyle name="Header2 5 3 4 5" xfId="10201"/>
    <cellStyle name="Header2 5 3 4 6" xfId="10202"/>
    <cellStyle name="Header2 5 4" xfId="10203"/>
    <cellStyle name="Header2 5 4 2" xfId="10204"/>
    <cellStyle name="Header2 5 4 2 2" xfId="10205"/>
    <cellStyle name="Header2 5 4 2 2 2" xfId="10206"/>
    <cellStyle name="Header2 5 4 2 2 2 2" xfId="10207"/>
    <cellStyle name="Header2 5 4 2 2 2 3" xfId="10208"/>
    <cellStyle name="Header2 5 4 2 2 3" xfId="10209"/>
    <cellStyle name="Header2 5 4 2 2 3 2" xfId="10210"/>
    <cellStyle name="Header2 5 4 2 2 3 3" xfId="10211"/>
    <cellStyle name="Header2 5 4 2 2 3 4" xfId="10212"/>
    <cellStyle name="Header2 5 4 2 2 4" xfId="10213"/>
    <cellStyle name="Header2 5 4 2 2 5" xfId="10214"/>
    <cellStyle name="Header2 5 4 2 3" xfId="10215"/>
    <cellStyle name="Header2 5 4 2 3 2" xfId="10216"/>
    <cellStyle name="Header2 5 4 2 3 2 2" xfId="10217"/>
    <cellStyle name="Header2 5 4 2 3 2 3" xfId="10218"/>
    <cellStyle name="Header2 5 4 2 3 3" xfId="10219"/>
    <cellStyle name="Header2 5 4 2 3 3 2" xfId="10220"/>
    <cellStyle name="Header2 5 4 2 3 3 3" xfId="10221"/>
    <cellStyle name="Header2 5 4 2 3 3 4" xfId="10222"/>
    <cellStyle name="Header2 5 4 2 3 4" xfId="10223"/>
    <cellStyle name="Header2 5 4 2 3 4 2" xfId="10224"/>
    <cellStyle name="Header2 5 4 2 3 4 3" xfId="10225"/>
    <cellStyle name="Header2 5 4 2 3 4 4" xfId="10226"/>
    <cellStyle name="Header2 5 4 2 3 5" xfId="10227"/>
    <cellStyle name="Header2 5 4 2 3 6" xfId="10228"/>
    <cellStyle name="Header2 5 4 2 4" xfId="10229"/>
    <cellStyle name="Header2 5 4 2 4 2" xfId="10230"/>
    <cellStyle name="Header2 5 4 2 4 3" xfId="10231"/>
    <cellStyle name="Header2 5 4 2 5" xfId="10232"/>
    <cellStyle name="Header2 5 4 2 5 2" xfId="10233"/>
    <cellStyle name="Header2 5 4 2 5 3" xfId="10234"/>
    <cellStyle name="Header2 5 4 2 5 4" xfId="10235"/>
    <cellStyle name="Header2 5 4 2 6" xfId="10236"/>
    <cellStyle name="Header2 5 4 2 7" xfId="10237"/>
    <cellStyle name="Header2 5 4 3" xfId="10238"/>
    <cellStyle name="Header2 5 4 3 2" xfId="10239"/>
    <cellStyle name="Header2 5 4 3 2 2" xfId="10240"/>
    <cellStyle name="Header2 5 4 3 2 3" xfId="10241"/>
    <cellStyle name="Header2 5 4 3 3" xfId="10242"/>
    <cellStyle name="Header2 5 4 3 3 2" xfId="10243"/>
    <cellStyle name="Header2 5 4 3 3 3" xfId="10244"/>
    <cellStyle name="Header2 5 4 3 3 4" xfId="10245"/>
    <cellStyle name="Header2 5 4 3 4" xfId="10246"/>
    <cellStyle name="Header2 5 4 3 5" xfId="10247"/>
    <cellStyle name="Header2 5 4 4" xfId="10248"/>
    <cellStyle name="Header2 5 4 4 2" xfId="10249"/>
    <cellStyle name="Header2 5 4 4 2 2" xfId="10250"/>
    <cellStyle name="Header2 5 4 4 2 3" xfId="10251"/>
    <cellStyle name="Header2 5 4 4 3" xfId="10252"/>
    <cellStyle name="Header2 5 4 4 3 2" xfId="10253"/>
    <cellStyle name="Header2 5 4 4 3 3" xfId="10254"/>
    <cellStyle name="Header2 5 4 4 3 4" xfId="10255"/>
    <cellStyle name="Header2 5 4 4 4" xfId="10256"/>
    <cellStyle name="Header2 5 4 4 4 2" xfId="10257"/>
    <cellStyle name="Header2 5 4 4 4 3" xfId="10258"/>
    <cellStyle name="Header2 5 4 4 4 4" xfId="10259"/>
    <cellStyle name="Header2 5 4 4 5" xfId="10260"/>
    <cellStyle name="Header2 5 4 4 6" xfId="10261"/>
    <cellStyle name="Header2 5 4 5" xfId="10262"/>
    <cellStyle name="Header2 5 4 6" xfId="10263"/>
    <cellStyle name="Header2 5 5" xfId="10264"/>
    <cellStyle name="Header2 5 5 2" xfId="10265"/>
    <cellStyle name="Header2 5 5 2 2" xfId="10266"/>
    <cellStyle name="Header2 5 5 2 2 2" xfId="10267"/>
    <cellStyle name="Header2 5 5 2 2 3" xfId="10268"/>
    <cellStyle name="Header2 5 5 2 3" xfId="10269"/>
    <cellStyle name="Header2 5 5 2 3 2" xfId="10270"/>
    <cellStyle name="Header2 5 5 2 3 3" xfId="10271"/>
    <cellStyle name="Header2 5 5 2 3 4" xfId="10272"/>
    <cellStyle name="Header2 5 5 2 4" xfId="10273"/>
    <cellStyle name="Header2 5 5 2 5" xfId="10274"/>
    <cellStyle name="Header2 5 5 3" xfId="10275"/>
    <cellStyle name="Header2 5 5 3 2" xfId="10276"/>
    <cellStyle name="Header2 5 5 3 2 2" xfId="10277"/>
    <cellStyle name="Header2 5 5 3 2 3" xfId="10278"/>
    <cellStyle name="Header2 5 5 3 3" xfId="10279"/>
    <cellStyle name="Header2 5 5 3 3 2" xfId="10280"/>
    <cellStyle name="Header2 5 5 3 3 3" xfId="10281"/>
    <cellStyle name="Header2 5 5 3 3 4" xfId="10282"/>
    <cellStyle name="Header2 5 5 3 4" xfId="10283"/>
    <cellStyle name="Header2 5 5 3 4 2" xfId="10284"/>
    <cellStyle name="Header2 5 5 3 4 3" xfId="10285"/>
    <cellStyle name="Header2 5 5 3 4 4" xfId="10286"/>
    <cellStyle name="Header2 5 5 3 5" xfId="10287"/>
    <cellStyle name="Header2 5 5 3 6" xfId="10288"/>
    <cellStyle name="Header2 5 5 4" xfId="10289"/>
    <cellStyle name="Header2 5 5 4 2" xfId="10290"/>
    <cellStyle name="Header2 5 5 4 3" xfId="10291"/>
    <cellStyle name="Header2 5 5 5" xfId="10292"/>
    <cellStyle name="Header2 5 5 5 2" xfId="10293"/>
    <cellStyle name="Header2 5 5 5 3" xfId="10294"/>
    <cellStyle name="Header2 5 5 5 4" xfId="10295"/>
    <cellStyle name="Header2 5 5 6" xfId="10296"/>
    <cellStyle name="Header2 5 5 7" xfId="10297"/>
    <cellStyle name="Header2 5 6" xfId="10298"/>
    <cellStyle name="Header2 5 6 2" xfId="10299"/>
    <cellStyle name="Header2 5 6 2 2" xfId="10300"/>
    <cellStyle name="Header2 5 6 2 3" xfId="10301"/>
    <cellStyle name="Header2 5 6 3" xfId="10302"/>
    <cellStyle name="Header2 5 6 3 2" xfId="10303"/>
    <cellStyle name="Header2 5 6 3 3" xfId="10304"/>
    <cellStyle name="Header2 5 6 3 4" xfId="10305"/>
    <cellStyle name="Header2 5 6 4" xfId="10306"/>
    <cellStyle name="Header2 5 6 5" xfId="10307"/>
    <cellStyle name="Header2 5 7" xfId="10308"/>
    <cellStyle name="Header2 5 7 2" xfId="10309"/>
    <cellStyle name="Header2 5 7 2 2" xfId="10310"/>
    <cellStyle name="Header2 5 7 2 3" xfId="10311"/>
    <cellStyle name="Header2 5 7 3" xfId="10312"/>
    <cellStyle name="Header2 5 7 3 2" xfId="10313"/>
    <cellStyle name="Header2 5 7 3 3" xfId="10314"/>
    <cellStyle name="Header2 5 7 3 4" xfId="10315"/>
    <cellStyle name="Header2 5 7 4" xfId="10316"/>
    <cellStyle name="Header2 5 7 4 2" xfId="10317"/>
    <cellStyle name="Header2 5 7 4 3" xfId="10318"/>
    <cellStyle name="Header2 5 7 4 4" xfId="10319"/>
    <cellStyle name="Header2 5 7 5" xfId="10320"/>
    <cellStyle name="Header2 5 7 6" xfId="10321"/>
    <cellStyle name="Header2 5 8" xfId="10322"/>
    <cellStyle name="Header2 5 9" xfId="10323"/>
    <cellStyle name="Header2 6" xfId="10324"/>
    <cellStyle name="Header2 6 2" xfId="10325"/>
    <cellStyle name="Header2 6 2 2" xfId="10326"/>
    <cellStyle name="Header2 6 2 2 2" xfId="10327"/>
    <cellStyle name="Header2 6 2 2 2 2" xfId="10328"/>
    <cellStyle name="Header2 6 2 2 2 3" xfId="10329"/>
    <cellStyle name="Header2 6 2 2 3" xfId="10330"/>
    <cellStyle name="Header2 6 2 2 3 2" xfId="10331"/>
    <cellStyle name="Header2 6 2 2 3 3" xfId="10332"/>
    <cellStyle name="Header2 6 2 2 3 4" xfId="10333"/>
    <cellStyle name="Header2 6 2 2 4" xfId="10334"/>
    <cellStyle name="Header2 6 2 2 5" xfId="10335"/>
    <cellStyle name="Header2 6 2 3" xfId="10336"/>
    <cellStyle name="Header2 6 2 3 2" xfId="10337"/>
    <cellStyle name="Header2 6 2 3 2 2" xfId="10338"/>
    <cellStyle name="Header2 6 2 3 2 3" xfId="10339"/>
    <cellStyle name="Header2 6 2 3 3" xfId="10340"/>
    <cellStyle name="Header2 6 2 3 3 2" xfId="10341"/>
    <cellStyle name="Header2 6 2 3 3 3" xfId="10342"/>
    <cellStyle name="Header2 6 2 3 3 4" xfId="10343"/>
    <cellStyle name="Header2 6 2 3 4" xfId="10344"/>
    <cellStyle name="Header2 6 2 3 4 2" xfId="10345"/>
    <cellStyle name="Header2 6 2 3 4 3" xfId="10346"/>
    <cellStyle name="Header2 6 2 3 4 4" xfId="10347"/>
    <cellStyle name="Header2 6 2 3 5" xfId="10348"/>
    <cellStyle name="Header2 6 2 3 6" xfId="10349"/>
    <cellStyle name="Header2 6 2 4" xfId="10350"/>
    <cellStyle name="Header2 6 2 4 2" xfId="10351"/>
    <cellStyle name="Header2 6 2 4 3" xfId="10352"/>
    <cellStyle name="Header2 6 2 5" xfId="10353"/>
    <cellStyle name="Header2 6 2 5 2" xfId="10354"/>
    <cellStyle name="Header2 6 2 5 3" xfId="10355"/>
    <cellStyle name="Header2 6 2 5 4" xfId="10356"/>
    <cellStyle name="Header2 6 2 6" xfId="10357"/>
    <cellStyle name="Header2 6 2 7" xfId="10358"/>
    <cellStyle name="Header2 6 3" xfId="10359"/>
    <cellStyle name="Header2 6 3 2" xfId="10360"/>
    <cellStyle name="Header2 6 3 2 2" xfId="10361"/>
    <cellStyle name="Header2 6 3 2 3" xfId="10362"/>
    <cellStyle name="Header2 6 3 3" xfId="10363"/>
    <cellStyle name="Header2 6 3 3 2" xfId="10364"/>
    <cellStyle name="Header2 6 3 3 3" xfId="10365"/>
    <cellStyle name="Header2 6 3 3 4" xfId="10366"/>
    <cellStyle name="Header2 6 3 4" xfId="10367"/>
    <cellStyle name="Header2 6 3 5" xfId="10368"/>
    <cellStyle name="Header2 6 4" xfId="10369"/>
    <cellStyle name="Header2 6 4 2" xfId="10370"/>
    <cellStyle name="Header2 6 4 2 2" xfId="10371"/>
    <cellStyle name="Header2 6 4 2 3" xfId="10372"/>
    <cellStyle name="Header2 6 4 3" xfId="10373"/>
    <cellStyle name="Header2 6 4 3 2" xfId="10374"/>
    <cellStyle name="Header2 6 4 3 3" xfId="10375"/>
    <cellStyle name="Header2 6 4 3 4" xfId="10376"/>
    <cellStyle name="Header2 6 4 4" xfId="10377"/>
    <cellStyle name="Header2 6 4 4 2" xfId="10378"/>
    <cellStyle name="Header2 6 4 4 3" xfId="10379"/>
    <cellStyle name="Header2 6 4 4 4" xfId="10380"/>
    <cellStyle name="Header2 6 4 5" xfId="10381"/>
    <cellStyle name="Header2 6 4 6" xfId="10382"/>
    <cellStyle name="Header2 6 5" xfId="10383"/>
    <cellStyle name="Header2 6 6" xfId="10384"/>
    <cellStyle name="Header2 7" xfId="10385"/>
    <cellStyle name="Header2 7 2" xfId="10386"/>
    <cellStyle name="Header2 7 2 2" xfId="10387"/>
    <cellStyle name="Header2 7 2 2 2" xfId="10388"/>
    <cellStyle name="Header2 7 2 2 3" xfId="10389"/>
    <cellStyle name="Header2 7 2 3" xfId="10390"/>
    <cellStyle name="Header2 7 2 3 2" xfId="10391"/>
    <cellStyle name="Header2 7 2 3 3" xfId="10392"/>
    <cellStyle name="Header2 7 2 3 4" xfId="10393"/>
    <cellStyle name="Header2 7 2 4" xfId="10394"/>
    <cellStyle name="Header2 7 2 5" xfId="10395"/>
    <cellStyle name="Header2 7 3" xfId="10396"/>
    <cellStyle name="Header2 7 3 2" xfId="10397"/>
    <cellStyle name="Header2 7 3 2 2" xfId="10398"/>
    <cellStyle name="Header2 7 3 2 3" xfId="10399"/>
    <cellStyle name="Header2 7 3 3" xfId="10400"/>
    <cellStyle name="Header2 7 3 3 2" xfId="10401"/>
    <cellStyle name="Header2 7 3 3 3" xfId="10402"/>
    <cellStyle name="Header2 7 3 3 4" xfId="10403"/>
    <cellStyle name="Header2 7 3 4" xfId="10404"/>
    <cellStyle name="Header2 7 3 4 2" xfId="10405"/>
    <cellStyle name="Header2 7 3 4 3" xfId="10406"/>
    <cellStyle name="Header2 7 3 4 4" xfId="10407"/>
    <cellStyle name="Header2 7 3 5" xfId="10408"/>
    <cellStyle name="Header2 7 3 6" xfId="10409"/>
    <cellStyle name="Header2 7 4" xfId="10410"/>
    <cellStyle name="Header2 7 4 2" xfId="10411"/>
    <cellStyle name="Header2 7 4 3" xfId="10412"/>
    <cellStyle name="Header2 7 5" xfId="10413"/>
    <cellStyle name="Header2 7 5 2" xfId="10414"/>
    <cellStyle name="Header2 7 5 3" xfId="10415"/>
    <cellStyle name="Header2 7 5 4" xfId="10416"/>
    <cellStyle name="Header2 7 6" xfId="10417"/>
    <cellStyle name="Header2 7 7" xfId="10418"/>
    <cellStyle name="Header2 8" xfId="10419"/>
    <cellStyle name="Header2 8 2" xfId="10420"/>
    <cellStyle name="Header2 8 2 2" xfId="10421"/>
    <cellStyle name="Header2 8 2 3" xfId="10422"/>
    <cellStyle name="Header2 8 3" xfId="10423"/>
    <cellStyle name="Header2 8 3 2" xfId="10424"/>
    <cellStyle name="Header2 8 3 3" xfId="10425"/>
    <cellStyle name="Header2 8 3 4" xfId="10426"/>
    <cellStyle name="Header2 8 4" xfId="10427"/>
    <cellStyle name="Header2 8 4 2" xfId="10428"/>
    <cellStyle name="Header2 8 4 3" xfId="10429"/>
    <cellStyle name="Header2 8 4 4" xfId="10430"/>
    <cellStyle name="Header2 8 5" xfId="10431"/>
    <cellStyle name="Header2 8 6" xfId="10432"/>
    <cellStyle name="Heading 1 2" xfId="10433"/>
    <cellStyle name="Heading 2 2" xfId="10434"/>
    <cellStyle name="Heading 3 2" xfId="10435"/>
    <cellStyle name="Heading 4 2" xfId="10436"/>
    <cellStyle name="Hyperlink" xfId="10437"/>
    <cellStyle name="Input [yellow]" xfId="10438"/>
    <cellStyle name="Input [yellow] 2" xfId="10439"/>
    <cellStyle name="Input [yellow] 2 2" xfId="10440"/>
    <cellStyle name="Input [yellow] 2 2 2" xfId="10441"/>
    <cellStyle name="Input [yellow] 2 2 3" xfId="10442"/>
    <cellStyle name="Input [yellow] 2 3" xfId="10443"/>
    <cellStyle name="Input [yellow] 2 4" xfId="10444"/>
    <cellStyle name="Input [yellow] 3" xfId="10445"/>
    <cellStyle name="Input [yellow] 3 2" xfId="10446"/>
    <cellStyle name="Input [yellow] 3 3" xfId="10447"/>
    <cellStyle name="Input [yellow] 4" xfId="10448"/>
    <cellStyle name="Input [yellow] 5" xfId="10449"/>
    <cellStyle name="Input 2" xfId="10450"/>
    <cellStyle name="Input 2 2" xfId="10451"/>
    <cellStyle name="Input 2 3" xfId="10452"/>
    <cellStyle name="InputBlueFont" xfId="10453"/>
    <cellStyle name="InputBlueFontLocked" xfId="10454"/>
    <cellStyle name="KPMG Heading 1" xfId="10455"/>
    <cellStyle name="KPMG Heading 2" xfId="10456"/>
    <cellStyle name="KPMG Heading 3" xfId="10457"/>
    <cellStyle name="KPMG Heading 4" xfId="10458"/>
    <cellStyle name="KPMG Normal" xfId="10459"/>
    <cellStyle name="KPMG Normal Text" xfId="10460"/>
    <cellStyle name="Link" xfId="10461"/>
    <cellStyle name="Link Currency (0)" xfId="10462"/>
    <cellStyle name="Link Currency (2)" xfId="10463"/>
    <cellStyle name="Link Units (0)" xfId="10464"/>
    <cellStyle name="Link Units (1)" xfId="10465"/>
    <cellStyle name="Link Units (2)" xfId="10466"/>
    <cellStyle name="Linked Cell 2" xfId="10467"/>
    <cellStyle name="Marg neg" xfId="10468"/>
    <cellStyle name="měny_Comparison of branches 04 without Corp.FX gains" xfId="10469"/>
    <cellStyle name="meny_Comparison of branches 06 without Corp.FX gains" xfId="10470"/>
    <cellStyle name="měny_credit risk" xfId="10471"/>
    <cellStyle name="meny_Targets" xfId="10472"/>
    <cellStyle name="Migliaia" xfId="1" builtinId="3"/>
    <cellStyle name="Migliaia (0)_03-OVER50 (def)" xfId="10473"/>
    <cellStyle name="Migliaia [0] 2" xfId="10474"/>
    <cellStyle name="Migliaia [0] 2 2" xfId="10475"/>
    <cellStyle name="Migliaia [0] 2 2 2" xfId="10476"/>
    <cellStyle name="Migliaia [0] 2 2 2 2" xfId="10477"/>
    <cellStyle name="Migliaia [0] 2 2 3" xfId="10478"/>
    <cellStyle name="Migliaia [0] 2 3" xfId="10479"/>
    <cellStyle name="Migliaia [0] 2 3 2" xfId="10480"/>
    <cellStyle name="Migliaia [0] 2 4" xfId="10481"/>
    <cellStyle name="Migliaia [0] 3" xfId="10482"/>
    <cellStyle name="Migliaia [0] 3 2" xfId="10483"/>
    <cellStyle name="Migliaia [0] 3 3" xfId="10484"/>
    <cellStyle name="Migliaia [0] 4" xfId="10485"/>
    <cellStyle name="Migliaia [0] 4 2" xfId="10486"/>
    <cellStyle name="Migliaia 10" xfId="10487"/>
    <cellStyle name="Migliaia 10 2" xfId="10488"/>
    <cellStyle name="Migliaia 10 3" xfId="10489"/>
    <cellStyle name="Migliaia 11" xfId="10490"/>
    <cellStyle name="Migliaia 11 2" xfId="10491"/>
    <cellStyle name="Migliaia 12" xfId="10492"/>
    <cellStyle name="Migliaia 12 2" xfId="10493"/>
    <cellStyle name="Migliaia 13" xfId="10494"/>
    <cellStyle name="Migliaia 14" xfId="10495"/>
    <cellStyle name="Migliaia 15" xfId="10496"/>
    <cellStyle name="Migliaia 16" xfId="10497"/>
    <cellStyle name="Migliaia 17" xfId="10498"/>
    <cellStyle name="Migliaia 18" xfId="10499"/>
    <cellStyle name="Migliaia 19" xfId="10500"/>
    <cellStyle name="Migliaia 2" xfId="10501"/>
    <cellStyle name="Migliaia 2 2" xfId="10502"/>
    <cellStyle name="Migliaia 2 2 2" xfId="10503"/>
    <cellStyle name="Migliaia 2 2 3" xfId="10504"/>
    <cellStyle name="Migliaia 2 3" xfId="10505"/>
    <cellStyle name="Migliaia 2 4" xfId="10506"/>
    <cellStyle name="Migliaia 2 5" xfId="10507"/>
    <cellStyle name="Migliaia 2 6" xfId="10508"/>
    <cellStyle name="Migliaia 2 7" xfId="10509"/>
    <cellStyle name="Migliaia 20" xfId="10510"/>
    <cellStyle name="Migliaia 20 2" xfId="10511"/>
    <cellStyle name="Migliaia 21" xfId="10512"/>
    <cellStyle name="Migliaia 22" xfId="10513"/>
    <cellStyle name="Migliaia 22 2" xfId="10514"/>
    <cellStyle name="Migliaia 22 2 2" xfId="10515"/>
    <cellStyle name="Migliaia 22 2 2 2" xfId="10516"/>
    <cellStyle name="Migliaia 22 2 2 2 2" xfId="10517"/>
    <cellStyle name="Migliaia 22 2 2 3" xfId="10518"/>
    <cellStyle name="Migliaia 22 2 3" xfId="10519"/>
    <cellStyle name="Migliaia 22 2 3 2" xfId="10520"/>
    <cellStyle name="Migliaia 22 2 4" xfId="10521"/>
    <cellStyle name="Migliaia 22 3" xfId="10522"/>
    <cellStyle name="Migliaia 22 3 2" xfId="10523"/>
    <cellStyle name="Migliaia 22 3 2 2" xfId="10524"/>
    <cellStyle name="Migliaia 22 3 3" xfId="10525"/>
    <cellStyle name="Migliaia 22 4" xfId="10526"/>
    <cellStyle name="Migliaia 22 4 2" xfId="10527"/>
    <cellStyle name="Migliaia 22 5" xfId="10528"/>
    <cellStyle name="Migliaia 23" xfId="10529"/>
    <cellStyle name="Migliaia 23 2" xfId="10530"/>
    <cellStyle name="Migliaia 23 2 2" xfId="10531"/>
    <cellStyle name="Migliaia 23 3" xfId="10532"/>
    <cellStyle name="Migliaia 24" xfId="10533"/>
    <cellStyle name="Migliaia 24 2" xfId="10534"/>
    <cellStyle name="Migliaia 24 2 2" xfId="10535"/>
    <cellStyle name="Migliaia 24 3" xfId="10536"/>
    <cellStyle name="Migliaia 25" xfId="10537"/>
    <cellStyle name="Migliaia 26" xfId="10538"/>
    <cellStyle name="Migliaia 27" xfId="10539"/>
    <cellStyle name="Migliaia 28" xfId="10540"/>
    <cellStyle name="Migliaia 29" xfId="10541"/>
    <cellStyle name="Migliaia 3" xfId="10542"/>
    <cellStyle name="Migliaia 3 2" xfId="10543"/>
    <cellStyle name="Migliaia 3 3" xfId="10544"/>
    <cellStyle name="Migliaia 32" xfId="33467"/>
    <cellStyle name="Migliaia 4" xfId="10545"/>
    <cellStyle name="Migliaia 4 2" xfId="10546"/>
    <cellStyle name="Migliaia 4 2 2" xfId="10547"/>
    <cellStyle name="Migliaia 4 3" xfId="10548"/>
    <cellStyle name="Migliaia 4 4" xfId="10549"/>
    <cellStyle name="Migliaia 5" xfId="10550"/>
    <cellStyle name="Migliaia 5 2" xfId="10551"/>
    <cellStyle name="Migliaia 5 3" xfId="10552"/>
    <cellStyle name="Migliaia 5 4" xfId="10553"/>
    <cellStyle name="Migliaia 5 5" xfId="33468"/>
    <cellStyle name="Migliaia 6" xfId="10554"/>
    <cellStyle name="Migliaia 6 2" xfId="10555"/>
    <cellStyle name="Migliaia 6 2 2" xfId="10556"/>
    <cellStyle name="Migliaia 6 2 3" xfId="10557"/>
    <cellStyle name="Migliaia 6 3" xfId="10558"/>
    <cellStyle name="Migliaia 6 3 2" xfId="10559"/>
    <cellStyle name="Migliaia 6 3 3" xfId="10560"/>
    <cellStyle name="Migliaia 6 4" xfId="10561"/>
    <cellStyle name="Migliaia 6 5" xfId="10562"/>
    <cellStyle name="Migliaia 7" xfId="10563"/>
    <cellStyle name="Migliaia 7 2" xfId="10564"/>
    <cellStyle name="Migliaia 7 2 2" xfId="10565"/>
    <cellStyle name="Migliaia 7 2 3" xfId="10566"/>
    <cellStyle name="Migliaia 7 2 4" xfId="10567"/>
    <cellStyle name="Migliaia 7 3" xfId="10568"/>
    <cellStyle name="Migliaia 7 4" xfId="10569"/>
    <cellStyle name="Migliaia 8" xfId="10570"/>
    <cellStyle name="Migliaia 8 2" xfId="10571"/>
    <cellStyle name="Migliaia 8 3" xfId="10572"/>
    <cellStyle name="Migliaia 9" xfId="10573"/>
    <cellStyle name="Migliaia 9 2" xfId="10574"/>
    <cellStyle name="Migliaia 9 3" xfId="10575"/>
    <cellStyle name="Migliaia 9 3 2" xfId="33455"/>
    <cellStyle name="Migliaia 9 4" xfId="10576"/>
    <cellStyle name="Milliers [0]_Budget 2005 31.05.2005" xfId="10577"/>
    <cellStyle name="Milliers_Budget 2005 31.05.2005" xfId="10578"/>
    <cellStyle name="Mio Check Box" xfId="10579"/>
    <cellStyle name="Mio Check Box 10" xfId="10580"/>
    <cellStyle name="Mio Check Box 10 2" xfId="10581"/>
    <cellStyle name="Mio Check Box 10 2 2" xfId="10582"/>
    <cellStyle name="Mio Check Box 10 2 3" xfId="10583"/>
    <cellStyle name="Mio Check Box 10 3" xfId="10584"/>
    <cellStyle name="Mio Check Box 10 3 2" xfId="10585"/>
    <cellStyle name="Mio Check Box 10 4" xfId="10586"/>
    <cellStyle name="Mio Check Box 10 5" xfId="10587"/>
    <cellStyle name="Mio Check Box 11" xfId="10588"/>
    <cellStyle name="Mio Check Box 11 2" xfId="10589"/>
    <cellStyle name="Mio Check Box 11 3" xfId="10590"/>
    <cellStyle name="Mio Check Box 12" xfId="10591"/>
    <cellStyle name="Mio Check Box 12 2" xfId="10592"/>
    <cellStyle name="Mio Check Box 13" xfId="10593"/>
    <cellStyle name="Mio Check Box 14" xfId="10594"/>
    <cellStyle name="Mio Check Box 2" xfId="10595"/>
    <cellStyle name="Mio Check Box 2 10" xfId="10596"/>
    <cellStyle name="Mio Check Box 2 10 2" xfId="10597"/>
    <cellStyle name="Mio Check Box 2 10 3" xfId="10598"/>
    <cellStyle name="Mio Check Box 2 11" xfId="10599"/>
    <cellStyle name="Mio Check Box 2 11 2" xfId="10600"/>
    <cellStyle name="Mio Check Box 2 12" xfId="10601"/>
    <cellStyle name="Mio Check Box 2 13" xfId="10602"/>
    <cellStyle name="Mio Check Box 2 2" xfId="10603"/>
    <cellStyle name="Mio Check Box 2 2 10" xfId="10604"/>
    <cellStyle name="Mio Check Box 2 2 11" xfId="10605"/>
    <cellStyle name="Mio Check Box 2 2 2" xfId="10606"/>
    <cellStyle name="Mio Check Box 2 2 2 2" xfId="10607"/>
    <cellStyle name="Mio Check Box 2 2 2 2 2" xfId="10608"/>
    <cellStyle name="Mio Check Box 2 2 2 2 2 2" xfId="10609"/>
    <cellStyle name="Mio Check Box 2 2 2 2 2 2 2" xfId="10610"/>
    <cellStyle name="Mio Check Box 2 2 2 2 2 2 2 2" xfId="10611"/>
    <cellStyle name="Mio Check Box 2 2 2 2 2 2 2 3" xfId="10612"/>
    <cellStyle name="Mio Check Box 2 2 2 2 2 2 3" xfId="10613"/>
    <cellStyle name="Mio Check Box 2 2 2 2 2 2 3 2" xfId="10614"/>
    <cellStyle name="Mio Check Box 2 2 2 2 2 2 4" xfId="10615"/>
    <cellStyle name="Mio Check Box 2 2 2 2 2 2 5" xfId="10616"/>
    <cellStyle name="Mio Check Box 2 2 2 2 2 3" xfId="10617"/>
    <cellStyle name="Mio Check Box 2 2 2 2 2 3 2" xfId="10618"/>
    <cellStyle name="Mio Check Box 2 2 2 2 2 3 3" xfId="10619"/>
    <cellStyle name="Mio Check Box 2 2 2 2 2 4" xfId="10620"/>
    <cellStyle name="Mio Check Box 2 2 2 2 2 4 2" xfId="10621"/>
    <cellStyle name="Mio Check Box 2 2 2 2 2 5" xfId="10622"/>
    <cellStyle name="Mio Check Box 2 2 2 2 2 6" xfId="10623"/>
    <cellStyle name="Mio Check Box 2 2 2 2 3" xfId="10624"/>
    <cellStyle name="Mio Check Box 2 2 2 2 3 2" xfId="10625"/>
    <cellStyle name="Mio Check Box 2 2 2 2 3 2 2" xfId="10626"/>
    <cellStyle name="Mio Check Box 2 2 2 2 3 2 2 2" xfId="10627"/>
    <cellStyle name="Mio Check Box 2 2 2 2 3 2 2 3" xfId="10628"/>
    <cellStyle name="Mio Check Box 2 2 2 2 3 2 3" xfId="10629"/>
    <cellStyle name="Mio Check Box 2 2 2 2 3 2 3 2" xfId="10630"/>
    <cellStyle name="Mio Check Box 2 2 2 2 3 2 4" xfId="10631"/>
    <cellStyle name="Mio Check Box 2 2 2 2 3 2 5" xfId="10632"/>
    <cellStyle name="Mio Check Box 2 2 2 2 3 3" xfId="10633"/>
    <cellStyle name="Mio Check Box 2 2 2 2 3 3 2" xfId="10634"/>
    <cellStyle name="Mio Check Box 2 2 2 2 3 3 3" xfId="10635"/>
    <cellStyle name="Mio Check Box 2 2 2 2 3 4" xfId="10636"/>
    <cellStyle name="Mio Check Box 2 2 2 2 3 4 2" xfId="10637"/>
    <cellStyle name="Mio Check Box 2 2 2 2 3 5" xfId="10638"/>
    <cellStyle name="Mio Check Box 2 2 2 2 3 6" xfId="10639"/>
    <cellStyle name="Mio Check Box 2 2 2 2 4" xfId="10640"/>
    <cellStyle name="Mio Check Box 2 2 2 2 4 2" xfId="10641"/>
    <cellStyle name="Mio Check Box 2 2 2 3" xfId="10642"/>
    <cellStyle name="Mio Check Box 2 2 2 3 2" xfId="10643"/>
    <cellStyle name="Mio Check Box 2 2 2 3 2 2" xfId="10644"/>
    <cellStyle name="Mio Check Box 2 2 2 3 2 2 2" xfId="10645"/>
    <cellStyle name="Mio Check Box 2 2 2 3 2 2 3" xfId="10646"/>
    <cellStyle name="Mio Check Box 2 2 2 3 2 3" xfId="10647"/>
    <cellStyle name="Mio Check Box 2 2 2 3 2 3 2" xfId="10648"/>
    <cellStyle name="Mio Check Box 2 2 2 3 2 4" xfId="10649"/>
    <cellStyle name="Mio Check Box 2 2 2 3 2 5" xfId="10650"/>
    <cellStyle name="Mio Check Box 2 2 2 3 3" xfId="10651"/>
    <cellStyle name="Mio Check Box 2 2 2 3 3 2" xfId="10652"/>
    <cellStyle name="Mio Check Box 2 2 2 3 3 3" xfId="10653"/>
    <cellStyle name="Mio Check Box 2 2 2 3 4" xfId="10654"/>
    <cellStyle name="Mio Check Box 2 2 2 3 4 2" xfId="10655"/>
    <cellStyle name="Mio Check Box 2 2 2 3 5" xfId="10656"/>
    <cellStyle name="Mio Check Box 2 2 2 3 6" xfId="10657"/>
    <cellStyle name="Mio Check Box 2 2 2 4" xfId="10658"/>
    <cellStyle name="Mio Check Box 2 2 2 4 2" xfId="10659"/>
    <cellStyle name="Mio Check Box 2 2 2 4 2 2" xfId="10660"/>
    <cellStyle name="Mio Check Box 2 2 2 4 2 3" xfId="10661"/>
    <cellStyle name="Mio Check Box 2 2 2 4 3" xfId="10662"/>
    <cellStyle name="Mio Check Box 2 2 2 4 3 2" xfId="10663"/>
    <cellStyle name="Mio Check Box 2 2 2 4 4" xfId="10664"/>
    <cellStyle name="Mio Check Box 2 2 2 4 5" xfId="10665"/>
    <cellStyle name="Mio Check Box 2 2 2 5" xfId="10666"/>
    <cellStyle name="Mio Check Box 2 2 2 5 2" xfId="10667"/>
    <cellStyle name="Mio Check Box 2 2 2 5 3" xfId="10668"/>
    <cellStyle name="Mio Check Box 2 2 2 6" xfId="10669"/>
    <cellStyle name="Mio Check Box 2 2 2 6 2" xfId="10670"/>
    <cellStyle name="Mio Check Box 2 2 2 7" xfId="10671"/>
    <cellStyle name="Mio Check Box 2 2 2 8" xfId="10672"/>
    <cellStyle name="Mio Check Box 2 2 3" xfId="10673"/>
    <cellStyle name="Mio Check Box 2 2 3 2" xfId="10674"/>
    <cellStyle name="Mio Check Box 2 2 3 2 2" xfId="10675"/>
    <cellStyle name="Mio Check Box 2 2 3 2 2 2" xfId="10676"/>
    <cellStyle name="Mio Check Box 2 2 3 2 2 2 2" xfId="10677"/>
    <cellStyle name="Mio Check Box 2 2 3 2 2 2 2 2" xfId="10678"/>
    <cellStyle name="Mio Check Box 2 2 3 2 2 2 2 3" xfId="10679"/>
    <cellStyle name="Mio Check Box 2 2 3 2 2 2 3" xfId="10680"/>
    <cellStyle name="Mio Check Box 2 2 3 2 2 2 3 2" xfId="10681"/>
    <cellStyle name="Mio Check Box 2 2 3 2 2 2 4" xfId="10682"/>
    <cellStyle name="Mio Check Box 2 2 3 2 2 2 5" xfId="10683"/>
    <cellStyle name="Mio Check Box 2 2 3 2 2 3" xfId="10684"/>
    <cellStyle name="Mio Check Box 2 2 3 2 2 3 2" xfId="10685"/>
    <cellStyle name="Mio Check Box 2 2 3 2 2 3 3" xfId="10686"/>
    <cellStyle name="Mio Check Box 2 2 3 2 2 4" xfId="10687"/>
    <cellStyle name="Mio Check Box 2 2 3 2 2 4 2" xfId="10688"/>
    <cellStyle name="Mio Check Box 2 2 3 2 2 5" xfId="10689"/>
    <cellStyle name="Mio Check Box 2 2 3 2 2 6" xfId="10690"/>
    <cellStyle name="Mio Check Box 2 2 3 2 3" xfId="10691"/>
    <cellStyle name="Mio Check Box 2 2 3 2 3 2" xfId="10692"/>
    <cellStyle name="Mio Check Box 2 2 3 2 3 2 2" xfId="10693"/>
    <cellStyle name="Mio Check Box 2 2 3 2 3 2 2 2" xfId="10694"/>
    <cellStyle name="Mio Check Box 2 2 3 2 3 2 2 3" xfId="10695"/>
    <cellStyle name="Mio Check Box 2 2 3 2 3 2 3" xfId="10696"/>
    <cellStyle name="Mio Check Box 2 2 3 2 3 2 3 2" xfId="10697"/>
    <cellStyle name="Mio Check Box 2 2 3 2 3 2 4" xfId="10698"/>
    <cellStyle name="Mio Check Box 2 2 3 2 3 2 5" xfId="10699"/>
    <cellStyle name="Mio Check Box 2 2 3 2 3 3" xfId="10700"/>
    <cellStyle name="Mio Check Box 2 2 3 2 3 3 2" xfId="10701"/>
    <cellStyle name="Mio Check Box 2 2 3 2 3 3 3" xfId="10702"/>
    <cellStyle name="Mio Check Box 2 2 3 2 3 4" xfId="10703"/>
    <cellStyle name="Mio Check Box 2 2 3 2 3 4 2" xfId="10704"/>
    <cellStyle name="Mio Check Box 2 2 3 2 3 5" xfId="10705"/>
    <cellStyle name="Mio Check Box 2 2 3 2 3 6" xfId="10706"/>
    <cellStyle name="Mio Check Box 2 2 3 2 4" xfId="10707"/>
    <cellStyle name="Mio Check Box 2 2 3 2 4 2" xfId="10708"/>
    <cellStyle name="Mio Check Box 2 2 3 3" xfId="10709"/>
    <cellStyle name="Mio Check Box 2 2 3 3 2" xfId="10710"/>
    <cellStyle name="Mio Check Box 2 2 3 3 2 2" xfId="10711"/>
    <cellStyle name="Mio Check Box 2 2 3 3 2 2 2" xfId="10712"/>
    <cellStyle name="Mio Check Box 2 2 3 3 2 2 3" xfId="10713"/>
    <cellStyle name="Mio Check Box 2 2 3 3 2 3" xfId="10714"/>
    <cellStyle name="Mio Check Box 2 2 3 3 2 3 2" xfId="10715"/>
    <cellStyle name="Mio Check Box 2 2 3 3 2 4" xfId="10716"/>
    <cellStyle name="Mio Check Box 2 2 3 3 2 5" xfId="10717"/>
    <cellStyle name="Mio Check Box 2 2 3 3 3" xfId="10718"/>
    <cellStyle name="Mio Check Box 2 2 3 3 3 2" xfId="10719"/>
    <cellStyle name="Mio Check Box 2 2 3 3 3 3" xfId="10720"/>
    <cellStyle name="Mio Check Box 2 2 3 3 4" xfId="10721"/>
    <cellStyle name="Mio Check Box 2 2 3 3 4 2" xfId="10722"/>
    <cellStyle name="Mio Check Box 2 2 3 3 5" xfId="10723"/>
    <cellStyle name="Mio Check Box 2 2 3 3 6" xfId="10724"/>
    <cellStyle name="Mio Check Box 2 2 3 4" xfId="10725"/>
    <cellStyle name="Mio Check Box 2 2 3 4 2" xfId="10726"/>
    <cellStyle name="Mio Check Box 2 2 3 4 2 2" xfId="10727"/>
    <cellStyle name="Mio Check Box 2 2 3 4 2 3" xfId="10728"/>
    <cellStyle name="Mio Check Box 2 2 3 4 3" xfId="10729"/>
    <cellStyle name="Mio Check Box 2 2 3 4 3 2" xfId="10730"/>
    <cellStyle name="Mio Check Box 2 2 3 4 4" xfId="10731"/>
    <cellStyle name="Mio Check Box 2 2 3 4 5" xfId="10732"/>
    <cellStyle name="Mio Check Box 2 2 3 5" xfId="10733"/>
    <cellStyle name="Mio Check Box 2 2 3 5 2" xfId="10734"/>
    <cellStyle name="Mio Check Box 2 2 3 5 3" xfId="10735"/>
    <cellStyle name="Mio Check Box 2 2 3 6" xfId="10736"/>
    <cellStyle name="Mio Check Box 2 2 3 6 2" xfId="10737"/>
    <cellStyle name="Mio Check Box 2 2 3 7" xfId="10738"/>
    <cellStyle name="Mio Check Box 2 2 3 8" xfId="10739"/>
    <cellStyle name="Mio Check Box 2 2 4" xfId="10740"/>
    <cellStyle name="Mio Check Box 2 2 4 2" xfId="10741"/>
    <cellStyle name="Mio Check Box 2 2 4 2 2" xfId="10742"/>
    <cellStyle name="Mio Check Box 2 2 4 2 2 2" xfId="10743"/>
    <cellStyle name="Mio Check Box 2 2 4 2 2 2 2" xfId="10744"/>
    <cellStyle name="Mio Check Box 2 2 4 2 2 2 2 2" xfId="10745"/>
    <cellStyle name="Mio Check Box 2 2 4 2 2 2 2 3" xfId="10746"/>
    <cellStyle name="Mio Check Box 2 2 4 2 2 2 3" xfId="10747"/>
    <cellStyle name="Mio Check Box 2 2 4 2 2 2 3 2" xfId="10748"/>
    <cellStyle name="Mio Check Box 2 2 4 2 2 2 4" xfId="10749"/>
    <cellStyle name="Mio Check Box 2 2 4 2 2 2 5" xfId="10750"/>
    <cellStyle name="Mio Check Box 2 2 4 2 2 3" xfId="10751"/>
    <cellStyle name="Mio Check Box 2 2 4 2 2 3 2" xfId="10752"/>
    <cellStyle name="Mio Check Box 2 2 4 2 2 3 3" xfId="10753"/>
    <cellStyle name="Mio Check Box 2 2 4 2 2 4" xfId="10754"/>
    <cellStyle name="Mio Check Box 2 2 4 2 2 4 2" xfId="10755"/>
    <cellStyle name="Mio Check Box 2 2 4 2 2 5" xfId="10756"/>
    <cellStyle name="Mio Check Box 2 2 4 2 2 6" xfId="10757"/>
    <cellStyle name="Mio Check Box 2 2 4 2 3" xfId="10758"/>
    <cellStyle name="Mio Check Box 2 2 4 2 3 2" xfId="10759"/>
    <cellStyle name="Mio Check Box 2 2 4 2 3 2 2" xfId="10760"/>
    <cellStyle name="Mio Check Box 2 2 4 2 3 2 2 2" xfId="10761"/>
    <cellStyle name="Mio Check Box 2 2 4 2 3 2 2 3" xfId="10762"/>
    <cellStyle name="Mio Check Box 2 2 4 2 3 2 3" xfId="10763"/>
    <cellStyle name="Mio Check Box 2 2 4 2 3 2 3 2" xfId="10764"/>
    <cellStyle name="Mio Check Box 2 2 4 2 3 2 4" xfId="10765"/>
    <cellStyle name="Mio Check Box 2 2 4 2 3 2 5" xfId="10766"/>
    <cellStyle name="Mio Check Box 2 2 4 2 3 3" xfId="10767"/>
    <cellStyle name="Mio Check Box 2 2 4 2 3 3 2" xfId="10768"/>
    <cellStyle name="Mio Check Box 2 2 4 2 3 3 3" xfId="10769"/>
    <cellStyle name="Mio Check Box 2 2 4 2 3 4" xfId="10770"/>
    <cellStyle name="Mio Check Box 2 2 4 2 3 4 2" xfId="10771"/>
    <cellStyle name="Mio Check Box 2 2 4 2 3 5" xfId="10772"/>
    <cellStyle name="Mio Check Box 2 2 4 2 3 6" xfId="10773"/>
    <cellStyle name="Mio Check Box 2 2 4 2 4" xfId="10774"/>
    <cellStyle name="Mio Check Box 2 2 4 2 4 2" xfId="10775"/>
    <cellStyle name="Mio Check Box 2 2 4 3" xfId="10776"/>
    <cellStyle name="Mio Check Box 2 2 4 3 2" xfId="10777"/>
    <cellStyle name="Mio Check Box 2 2 4 3 2 2" xfId="10778"/>
    <cellStyle name="Mio Check Box 2 2 4 3 2 2 2" xfId="10779"/>
    <cellStyle name="Mio Check Box 2 2 4 3 2 2 3" xfId="10780"/>
    <cellStyle name="Mio Check Box 2 2 4 3 2 3" xfId="10781"/>
    <cellStyle name="Mio Check Box 2 2 4 3 2 3 2" xfId="10782"/>
    <cellStyle name="Mio Check Box 2 2 4 3 2 4" xfId="10783"/>
    <cellStyle name="Mio Check Box 2 2 4 3 2 5" xfId="10784"/>
    <cellStyle name="Mio Check Box 2 2 4 3 3" xfId="10785"/>
    <cellStyle name="Mio Check Box 2 2 4 3 3 2" xfId="10786"/>
    <cellStyle name="Mio Check Box 2 2 4 3 3 3" xfId="10787"/>
    <cellStyle name="Mio Check Box 2 2 4 3 4" xfId="10788"/>
    <cellStyle name="Mio Check Box 2 2 4 3 4 2" xfId="10789"/>
    <cellStyle name="Mio Check Box 2 2 4 3 5" xfId="10790"/>
    <cellStyle name="Mio Check Box 2 2 4 3 6" xfId="10791"/>
    <cellStyle name="Mio Check Box 2 2 4 4" xfId="10792"/>
    <cellStyle name="Mio Check Box 2 2 4 4 2" xfId="10793"/>
    <cellStyle name="Mio Check Box 2 2 4 4 2 2" xfId="10794"/>
    <cellStyle name="Mio Check Box 2 2 4 4 2 3" xfId="10795"/>
    <cellStyle name="Mio Check Box 2 2 4 4 3" xfId="10796"/>
    <cellStyle name="Mio Check Box 2 2 4 4 3 2" xfId="10797"/>
    <cellStyle name="Mio Check Box 2 2 4 4 4" xfId="10798"/>
    <cellStyle name="Mio Check Box 2 2 4 4 5" xfId="10799"/>
    <cellStyle name="Mio Check Box 2 2 4 5" xfId="10800"/>
    <cellStyle name="Mio Check Box 2 2 4 5 2" xfId="10801"/>
    <cellStyle name="Mio Check Box 2 2 4 5 3" xfId="10802"/>
    <cellStyle name="Mio Check Box 2 2 4 6" xfId="10803"/>
    <cellStyle name="Mio Check Box 2 2 4 6 2" xfId="10804"/>
    <cellStyle name="Mio Check Box 2 2 4 7" xfId="10805"/>
    <cellStyle name="Mio Check Box 2 2 4 8" xfId="10806"/>
    <cellStyle name="Mio Check Box 2 2 5" xfId="10807"/>
    <cellStyle name="Mio Check Box 2 2 5 2" xfId="10808"/>
    <cellStyle name="Mio Check Box 2 2 5 2 2" xfId="10809"/>
    <cellStyle name="Mio Check Box 2 2 5 2 2 2" xfId="10810"/>
    <cellStyle name="Mio Check Box 2 2 5 2 2 2 2" xfId="10811"/>
    <cellStyle name="Mio Check Box 2 2 5 2 2 2 3" xfId="10812"/>
    <cellStyle name="Mio Check Box 2 2 5 2 2 3" xfId="10813"/>
    <cellStyle name="Mio Check Box 2 2 5 2 2 3 2" xfId="10814"/>
    <cellStyle name="Mio Check Box 2 2 5 2 2 4" xfId="10815"/>
    <cellStyle name="Mio Check Box 2 2 5 2 2 5" xfId="10816"/>
    <cellStyle name="Mio Check Box 2 2 5 2 3" xfId="10817"/>
    <cellStyle name="Mio Check Box 2 2 5 2 3 2" xfId="10818"/>
    <cellStyle name="Mio Check Box 2 2 5 2 3 3" xfId="10819"/>
    <cellStyle name="Mio Check Box 2 2 5 2 4" xfId="10820"/>
    <cellStyle name="Mio Check Box 2 2 5 2 4 2" xfId="10821"/>
    <cellStyle name="Mio Check Box 2 2 5 2 5" xfId="10822"/>
    <cellStyle name="Mio Check Box 2 2 5 2 6" xfId="10823"/>
    <cellStyle name="Mio Check Box 2 2 5 3" xfId="10824"/>
    <cellStyle name="Mio Check Box 2 2 5 3 2" xfId="10825"/>
    <cellStyle name="Mio Check Box 2 2 5 3 2 2" xfId="10826"/>
    <cellStyle name="Mio Check Box 2 2 5 3 2 2 2" xfId="10827"/>
    <cellStyle name="Mio Check Box 2 2 5 3 2 2 3" xfId="10828"/>
    <cellStyle name="Mio Check Box 2 2 5 3 2 3" xfId="10829"/>
    <cellStyle name="Mio Check Box 2 2 5 3 2 3 2" xfId="10830"/>
    <cellStyle name="Mio Check Box 2 2 5 3 2 4" xfId="10831"/>
    <cellStyle name="Mio Check Box 2 2 5 3 2 5" xfId="10832"/>
    <cellStyle name="Mio Check Box 2 2 5 3 3" xfId="10833"/>
    <cellStyle name="Mio Check Box 2 2 5 3 3 2" xfId="10834"/>
    <cellStyle name="Mio Check Box 2 2 5 3 3 3" xfId="10835"/>
    <cellStyle name="Mio Check Box 2 2 5 3 4" xfId="10836"/>
    <cellStyle name="Mio Check Box 2 2 5 3 4 2" xfId="10837"/>
    <cellStyle name="Mio Check Box 2 2 5 3 5" xfId="10838"/>
    <cellStyle name="Mio Check Box 2 2 5 3 6" xfId="10839"/>
    <cellStyle name="Mio Check Box 2 2 5 4" xfId="10840"/>
    <cellStyle name="Mio Check Box 2 2 5 4 2" xfId="10841"/>
    <cellStyle name="Mio Check Box 2 2 6" xfId="10842"/>
    <cellStyle name="Mio Check Box 2 2 6 2" xfId="10843"/>
    <cellStyle name="Mio Check Box 2 2 6 2 2" xfId="10844"/>
    <cellStyle name="Mio Check Box 2 2 6 2 2 2" xfId="10845"/>
    <cellStyle name="Mio Check Box 2 2 6 2 2 3" xfId="10846"/>
    <cellStyle name="Mio Check Box 2 2 6 2 3" xfId="10847"/>
    <cellStyle name="Mio Check Box 2 2 6 2 3 2" xfId="10848"/>
    <cellStyle name="Mio Check Box 2 2 6 2 4" xfId="10849"/>
    <cellStyle name="Mio Check Box 2 2 6 2 5" xfId="10850"/>
    <cellStyle name="Mio Check Box 2 2 6 3" xfId="10851"/>
    <cellStyle name="Mio Check Box 2 2 6 3 2" xfId="10852"/>
    <cellStyle name="Mio Check Box 2 2 6 3 3" xfId="10853"/>
    <cellStyle name="Mio Check Box 2 2 6 4" xfId="10854"/>
    <cellStyle name="Mio Check Box 2 2 6 4 2" xfId="10855"/>
    <cellStyle name="Mio Check Box 2 2 6 5" xfId="10856"/>
    <cellStyle name="Mio Check Box 2 2 6 6" xfId="10857"/>
    <cellStyle name="Mio Check Box 2 2 7" xfId="10858"/>
    <cellStyle name="Mio Check Box 2 2 7 2" xfId="10859"/>
    <cellStyle name="Mio Check Box 2 2 7 2 2" xfId="10860"/>
    <cellStyle name="Mio Check Box 2 2 7 2 3" xfId="10861"/>
    <cellStyle name="Mio Check Box 2 2 7 3" xfId="10862"/>
    <cellStyle name="Mio Check Box 2 2 7 3 2" xfId="10863"/>
    <cellStyle name="Mio Check Box 2 2 7 4" xfId="10864"/>
    <cellStyle name="Mio Check Box 2 2 7 5" xfId="10865"/>
    <cellStyle name="Mio Check Box 2 2 8" xfId="10866"/>
    <cellStyle name="Mio Check Box 2 2 8 2" xfId="10867"/>
    <cellStyle name="Mio Check Box 2 2 8 3" xfId="10868"/>
    <cellStyle name="Mio Check Box 2 2 9" xfId="10869"/>
    <cellStyle name="Mio Check Box 2 2 9 2" xfId="10870"/>
    <cellStyle name="Mio Check Box 2 3" xfId="10871"/>
    <cellStyle name="Mio Check Box 2 3 10" xfId="10872"/>
    <cellStyle name="Mio Check Box 2 3 11" xfId="10873"/>
    <cellStyle name="Mio Check Box 2 3 2" xfId="10874"/>
    <cellStyle name="Mio Check Box 2 3 2 2" xfId="10875"/>
    <cellStyle name="Mio Check Box 2 3 2 2 2" xfId="10876"/>
    <cellStyle name="Mio Check Box 2 3 2 2 2 2" xfId="10877"/>
    <cellStyle name="Mio Check Box 2 3 2 2 2 2 2" xfId="10878"/>
    <cellStyle name="Mio Check Box 2 3 2 2 2 2 2 2" xfId="10879"/>
    <cellStyle name="Mio Check Box 2 3 2 2 2 2 2 3" xfId="10880"/>
    <cellStyle name="Mio Check Box 2 3 2 2 2 2 3" xfId="10881"/>
    <cellStyle name="Mio Check Box 2 3 2 2 2 2 3 2" xfId="10882"/>
    <cellStyle name="Mio Check Box 2 3 2 2 2 2 4" xfId="10883"/>
    <cellStyle name="Mio Check Box 2 3 2 2 2 2 5" xfId="10884"/>
    <cellStyle name="Mio Check Box 2 3 2 2 2 3" xfId="10885"/>
    <cellStyle name="Mio Check Box 2 3 2 2 2 3 2" xfId="10886"/>
    <cellStyle name="Mio Check Box 2 3 2 2 2 3 3" xfId="10887"/>
    <cellStyle name="Mio Check Box 2 3 2 2 2 4" xfId="10888"/>
    <cellStyle name="Mio Check Box 2 3 2 2 2 4 2" xfId="10889"/>
    <cellStyle name="Mio Check Box 2 3 2 2 2 5" xfId="10890"/>
    <cellStyle name="Mio Check Box 2 3 2 2 2 6" xfId="10891"/>
    <cellStyle name="Mio Check Box 2 3 2 2 3" xfId="10892"/>
    <cellStyle name="Mio Check Box 2 3 2 2 3 2" xfId="10893"/>
    <cellStyle name="Mio Check Box 2 3 2 2 3 2 2" xfId="10894"/>
    <cellStyle name="Mio Check Box 2 3 2 2 3 2 2 2" xfId="10895"/>
    <cellStyle name="Mio Check Box 2 3 2 2 3 2 2 3" xfId="10896"/>
    <cellStyle name="Mio Check Box 2 3 2 2 3 2 3" xfId="10897"/>
    <cellStyle name="Mio Check Box 2 3 2 2 3 2 3 2" xfId="10898"/>
    <cellStyle name="Mio Check Box 2 3 2 2 3 2 4" xfId="10899"/>
    <cellStyle name="Mio Check Box 2 3 2 2 3 2 5" xfId="10900"/>
    <cellStyle name="Mio Check Box 2 3 2 2 3 3" xfId="10901"/>
    <cellStyle name="Mio Check Box 2 3 2 2 3 3 2" xfId="10902"/>
    <cellStyle name="Mio Check Box 2 3 2 2 3 3 3" xfId="10903"/>
    <cellStyle name="Mio Check Box 2 3 2 2 3 4" xfId="10904"/>
    <cellStyle name="Mio Check Box 2 3 2 2 3 4 2" xfId="10905"/>
    <cellStyle name="Mio Check Box 2 3 2 2 3 5" xfId="10906"/>
    <cellStyle name="Mio Check Box 2 3 2 2 3 6" xfId="10907"/>
    <cellStyle name="Mio Check Box 2 3 2 2 4" xfId="10908"/>
    <cellStyle name="Mio Check Box 2 3 2 2 4 2" xfId="10909"/>
    <cellStyle name="Mio Check Box 2 3 2 3" xfId="10910"/>
    <cellStyle name="Mio Check Box 2 3 2 3 2" xfId="10911"/>
    <cellStyle name="Mio Check Box 2 3 2 3 2 2" xfId="10912"/>
    <cellStyle name="Mio Check Box 2 3 2 3 2 2 2" xfId="10913"/>
    <cellStyle name="Mio Check Box 2 3 2 3 2 2 3" xfId="10914"/>
    <cellStyle name="Mio Check Box 2 3 2 3 2 3" xfId="10915"/>
    <cellStyle name="Mio Check Box 2 3 2 3 2 3 2" xfId="10916"/>
    <cellStyle name="Mio Check Box 2 3 2 3 2 4" xfId="10917"/>
    <cellStyle name="Mio Check Box 2 3 2 3 2 5" xfId="10918"/>
    <cellStyle name="Mio Check Box 2 3 2 3 3" xfId="10919"/>
    <cellStyle name="Mio Check Box 2 3 2 3 3 2" xfId="10920"/>
    <cellStyle name="Mio Check Box 2 3 2 3 3 3" xfId="10921"/>
    <cellStyle name="Mio Check Box 2 3 2 3 4" xfId="10922"/>
    <cellStyle name="Mio Check Box 2 3 2 3 4 2" xfId="10923"/>
    <cellStyle name="Mio Check Box 2 3 2 3 5" xfId="10924"/>
    <cellStyle name="Mio Check Box 2 3 2 3 6" xfId="10925"/>
    <cellStyle name="Mio Check Box 2 3 2 4" xfId="10926"/>
    <cellStyle name="Mio Check Box 2 3 2 4 2" xfId="10927"/>
    <cellStyle name="Mio Check Box 2 3 2 4 2 2" xfId="10928"/>
    <cellStyle name="Mio Check Box 2 3 2 4 2 3" xfId="10929"/>
    <cellStyle name="Mio Check Box 2 3 2 4 3" xfId="10930"/>
    <cellStyle name="Mio Check Box 2 3 2 4 3 2" xfId="10931"/>
    <cellStyle name="Mio Check Box 2 3 2 4 4" xfId="10932"/>
    <cellStyle name="Mio Check Box 2 3 2 4 5" xfId="10933"/>
    <cellStyle name="Mio Check Box 2 3 2 5" xfId="10934"/>
    <cellStyle name="Mio Check Box 2 3 2 5 2" xfId="10935"/>
    <cellStyle name="Mio Check Box 2 3 2 5 3" xfId="10936"/>
    <cellStyle name="Mio Check Box 2 3 2 6" xfId="10937"/>
    <cellStyle name="Mio Check Box 2 3 2 6 2" xfId="10938"/>
    <cellStyle name="Mio Check Box 2 3 2 7" xfId="10939"/>
    <cellStyle name="Mio Check Box 2 3 2 8" xfId="10940"/>
    <cellStyle name="Mio Check Box 2 3 3" xfId="10941"/>
    <cellStyle name="Mio Check Box 2 3 3 2" xfId="10942"/>
    <cellStyle name="Mio Check Box 2 3 3 2 2" xfId="10943"/>
    <cellStyle name="Mio Check Box 2 3 3 2 2 2" xfId="10944"/>
    <cellStyle name="Mio Check Box 2 3 3 2 2 2 2" xfId="10945"/>
    <cellStyle name="Mio Check Box 2 3 3 2 2 2 2 2" xfId="10946"/>
    <cellStyle name="Mio Check Box 2 3 3 2 2 2 2 3" xfId="10947"/>
    <cellStyle name="Mio Check Box 2 3 3 2 2 2 3" xfId="10948"/>
    <cellStyle name="Mio Check Box 2 3 3 2 2 2 3 2" xfId="10949"/>
    <cellStyle name="Mio Check Box 2 3 3 2 2 2 4" xfId="10950"/>
    <cellStyle name="Mio Check Box 2 3 3 2 2 2 5" xfId="10951"/>
    <cellStyle name="Mio Check Box 2 3 3 2 2 3" xfId="10952"/>
    <cellStyle name="Mio Check Box 2 3 3 2 2 3 2" xfId="10953"/>
    <cellStyle name="Mio Check Box 2 3 3 2 2 3 3" xfId="10954"/>
    <cellStyle name="Mio Check Box 2 3 3 2 2 4" xfId="10955"/>
    <cellStyle name="Mio Check Box 2 3 3 2 2 4 2" xfId="10956"/>
    <cellStyle name="Mio Check Box 2 3 3 2 2 5" xfId="10957"/>
    <cellStyle name="Mio Check Box 2 3 3 2 2 6" xfId="10958"/>
    <cellStyle name="Mio Check Box 2 3 3 2 3" xfId="10959"/>
    <cellStyle name="Mio Check Box 2 3 3 2 3 2" xfId="10960"/>
    <cellStyle name="Mio Check Box 2 3 3 2 3 2 2" xfId="10961"/>
    <cellStyle name="Mio Check Box 2 3 3 2 3 2 2 2" xfId="10962"/>
    <cellStyle name="Mio Check Box 2 3 3 2 3 2 2 3" xfId="10963"/>
    <cellStyle name="Mio Check Box 2 3 3 2 3 2 3" xfId="10964"/>
    <cellStyle name="Mio Check Box 2 3 3 2 3 2 3 2" xfId="10965"/>
    <cellStyle name="Mio Check Box 2 3 3 2 3 2 4" xfId="10966"/>
    <cellStyle name="Mio Check Box 2 3 3 2 3 2 5" xfId="10967"/>
    <cellStyle name="Mio Check Box 2 3 3 2 3 3" xfId="10968"/>
    <cellStyle name="Mio Check Box 2 3 3 2 3 3 2" xfId="10969"/>
    <cellStyle name="Mio Check Box 2 3 3 2 3 3 3" xfId="10970"/>
    <cellStyle name="Mio Check Box 2 3 3 2 3 4" xfId="10971"/>
    <cellStyle name="Mio Check Box 2 3 3 2 3 4 2" xfId="10972"/>
    <cellStyle name="Mio Check Box 2 3 3 2 3 5" xfId="10973"/>
    <cellStyle name="Mio Check Box 2 3 3 2 3 6" xfId="10974"/>
    <cellStyle name="Mio Check Box 2 3 3 2 4" xfId="10975"/>
    <cellStyle name="Mio Check Box 2 3 3 2 4 2" xfId="10976"/>
    <cellStyle name="Mio Check Box 2 3 3 3" xfId="10977"/>
    <cellStyle name="Mio Check Box 2 3 3 3 2" xfId="10978"/>
    <cellStyle name="Mio Check Box 2 3 3 3 2 2" xfId="10979"/>
    <cellStyle name="Mio Check Box 2 3 3 3 2 2 2" xfId="10980"/>
    <cellStyle name="Mio Check Box 2 3 3 3 2 2 3" xfId="10981"/>
    <cellStyle name="Mio Check Box 2 3 3 3 2 3" xfId="10982"/>
    <cellStyle name="Mio Check Box 2 3 3 3 2 3 2" xfId="10983"/>
    <cellStyle name="Mio Check Box 2 3 3 3 2 4" xfId="10984"/>
    <cellStyle name="Mio Check Box 2 3 3 3 2 5" xfId="10985"/>
    <cellStyle name="Mio Check Box 2 3 3 3 3" xfId="10986"/>
    <cellStyle name="Mio Check Box 2 3 3 3 3 2" xfId="10987"/>
    <cellStyle name="Mio Check Box 2 3 3 3 3 3" xfId="10988"/>
    <cellStyle name="Mio Check Box 2 3 3 3 4" xfId="10989"/>
    <cellStyle name="Mio Check Box 2 3 3 3 4 2" xfId="10990"/>
    <cellStyle name="Mio Check Box 2 3 3 3 5" xfId="10991"/>
    <cellStyle name="Mio Check Box 2 3 3 3 6" xfId="10992"/>
    <cellStyle name="Mio Check Box 2 3 3 4" xfId="10993"/>
    <cellStyle name="Mio Check Box 2 3 3 4 2" xfId="10994"/>
    <cellStyle name="Mio Check Box 2 3 3 4 2 2" xfId="10995"/>
    <cellStyle name="Mio Check Box 2 3 3 4 2 3" xfId="10996"/>
    <cellStyle name="Mio Check Box 2 3 3 4 3" xfId="10997"/>
    <cellStyle name="Mio Check Box 2 3 3 4 3 2" xfId="10998"/>
    <cellStyle name="Mio Check Box 2 3 3 4 4" xfId="10999"/>
    <cellStyle name="Mio Check Box 2 3 3 4 5" xfId="11000"/>
    <cellStyle name="Mio Check Box 2 3 3 5" xfId="11001"/>
    <cellStyle name="Mio Check Box 2 3 3 5 2" xfId="11002"/>
    <cellStyle name="Mio Check Box 2 3 3 5 3" xfId="11003"/>
    <cellStyle name="Mio Check Box 2 3 3 6" xfId="11004"/>
    <cellStyle name="Mio Check Box 2 3 3 6 2" xfId="11005"/>
    <cellStyle name="Mio Check Box 2 3 3 7" xfId="11006"/>
    <cellStyle name="Mio Check Box 2 3 3 8" xfId="11007"/>
    <cellStyle name="Mio Check Box 2 3 4" xfId="11008"/>
    <cellStyle name="Mio Check Box 2 3 4 2" xfId="11009"/>
    <cellStyle name="Mio Check Box 2 3 4 2 2" xfId="11010"/>
    <cellStyle name="Mio Check Box 2 3 4 2 2 2" xfId="11011"/>
    <cellStyle name="Mio Check Box 2 3 4 2 2 2 2" xfId="11012"/>
    <cellStyle name="Mio Check Box 2 3 4 2 2 2 2 2" xfId="11013"/>
    <cellStyle name="Mio Check Box 2 3 4 2 2 2 2 3" xfId="11014"/>
    <cellStyle name="Mio Check Box 2 3 4 2 2 2 3" xfId="11015"/>
    <cellStyle name="Mio Check Box 2 3 4 2 2 2 3 2" xfId="11016"/>
    <cellStyle name="Mio Check Box 2 3 4 2 2 2 4" xfId="11017"/>
    <cellStyle name="Mio Check Box 2 3 4 2 2 2 5" xfId="11018"/>
    <cellStyle name="Mio Check Box 2 3 4 2 2 3" xfId="11019"/>
    <cellStyle name="Mio Check Box 2 3 4 2 2 3 2" xfId="11020"/>
    <cellStyle name="Mio Check Box 2 3 4 2 2 3 3" xfId="11021"/>
    <cellStyle name="Mio Check Box 2 3 4 2 2 4" xfId="11022"/>
    <cellStyle name="Mio Check Box 2 3 4 2 2 4 2" xfId="11023"/>
    <cellStyle name="Mio Check Box 2 3 4 2 2 5" xfId="11024"/>
    <cellStyle name="Mio Check Box 2 3 4 2 2 6" xfId="11025"/>
    <cellStyle name="Mio Check Box 2 3 4 2 3" xfId="11026"/>
    <cellStyle name="Mio Check Box 2 3 4 2 3 2" xfId="11027"/>
    <cellStyle name="Mio Check Box 2 3 4 2 3 2 2" xfId="11028"/>
    <cellStyle name="Mio Check Box 2 3 4 2 3 2 2 2" xfId="11029"/>
    <cellStyle name="Mio Check Box 2 3 4 2 3 2 2 3" xfId="11030"/>
    <cellStyle name="Mio Check Box 2 3 4 2 3 2 3" xfId="11031"/>
    <cellStyle name="Mio Check Box 2 3 4 2 3 2 3 2" xfId="11032"/>
    <cellStyle name="Mio Check Box 2 3 4 2 3 2 4" xfId="11033"/>
    <cellStyle name="Mio Check Box 2 3 4 2 3 2 5" xfId="11034"/>
    <cellStyle name="Mio Check Box 2 3 4 2 3 3" xfId="11035"/>
    <cellStyle name="Mio Check Box 2 3 4 2 3 3 2" xfId="11036"/>
    <cellStyle name="Mio Check Box 2 3 4 2 3 3 3" xfId="11037"/>
    <cellStyle name="Mio Check Box 2 3 4 2 3 4" xfId="11038"/>
    <cellStyle name="Mio Check Box 2 3 4 2 3 4 2" xfId="11039"/>
    <cellStyle name="Mio Check Box 2 3 4 2 3 5" xfId="11040"/>
    <cellStyle name="Mio Check Box 2 3 4 2 3 6" xfId="11041"/>
    <cellStyle name="Mio Check Box 2 3 4 2 4" xfId="11042"/>
    <cellStyle name="Mio Check Box 2 3 4 2 4 2" xfId="11043"/>
    <cellStyle name="Mio Check Box 2 3 4 3" xfId="11044"/>
    <cellStyle name="Mio Check Box 2 3 4 3 2" xfId="11045"/>
    <cellStyle name="Mio Check Box 2 3 4 3 2 2" xfId="11046"/>
    <cellStyle name="Mio Check Box 2 3 4 3 2 2 2" xfId="11047"/>
    <cellStyle name="Mio Check Box 2 3 4 3 2 2 3" xfId="11048"/>
    <cellStyle name="Mio Check Box 2 3 4 3 2 3" xfId="11049"/>
    <cellStyle name="Mio Check Box 2 3 4 3 2 3 2" xfId="11050"/>
    <cellStyle name="Mio Check Box 2 3 4 3 2 4" xfId="11051"/>
    <cellStyle name="Mio Check Box 2 3 4 3 2 5" xfId="11052"/>
    <cellStyle name="Mio Check Box 2 3 4 3 3" xfId="11053"/>
    <cellStyle name="Mio Check Box 2 3 4 3 3 2" xfId="11054"/>
    <cellStyle name="Mio Check Box 2 3 4 3 3 3" xfId="11055"/>
    <cellStyle name="Mio Check Box 2 3 4 3 4" xfId="11056"/>
    <cellStyle name="Mio Check Box 2 3 4 3 4 2" xfId="11057"/>
    <cellStyle name="Mio Check Box 2 3 4 3 5" xfId="11058"/>
    <cellStyle name="Mio Check Box 2 3 4 3 6" xfId="11059"/>
    <cellStyle name="Mio Check Box 2 3 4 4" xfId="11060"/>
    <cellStyle name="Mio Check Box 2 3 4 4 2" xfId="11061"/>
    <cellStyle name="Mio Check Box 2 3 4 4 2 2" xfId="11062"/>
    <cellStyle name="Mio Check Box 2 3 4 4 2 3" xfId="11063"/>
    <cellStyle name="Mio Check Box 2 3 4 4 3" xfId="11064"/>
    <cellStyle name="Mio Check Box 2 3 4 4 3 2" xfId="11065"/>
    <cellStyle name="Mio Check Box 2 3 4 4 4" xfId="11066"/>
    <cellStyle name="Mio Check Box 2 3 4 4 5" xfId="11067"/>
    <cellStyle name="Mio Check Box 2 3 4 5" xfId="11068"/>
    <cellStyle name="Mio Check Box 2 3 4 5 2" xfId="11069"/>
    <cellStyle name="Mio Check Box 2 3 4 5 3" xfId="11070"/>
    <cellStyle name="Mio Check Box 2 3 4 6" xfId="11071"/>
    <cellStyle name="Mio Check Box 2 3 4 6 2" xfId="11072"/>
    <cellStyle name="Mio Check Box 2 3 4 7" xfId="11073"/>
    <cellStyle name="Mio Check Box 2 3 4 8" xfId="11074"/>
    <cellStyle name="Mio Check Box 2 3 5" xfId="11075"/>
    <cellStyle name="Mio Check Box 2 3 5 2" xfId="11076"/>
    <cellStyle name="Mio Check Box 2 3 5 2 2" xfId="11077"/>
    <cellStyle name="Mio Check Box 2 3 5 2 2 2" xfId="11078"/>
    <cellStyle name="Mio Check Box 2 3 5 2 2 2 2" xfId="11079"/>
    <cellStyle name="Mio Check Box 2 3 5 2 2 2 3" xfId="11080"/>
    <cellStyle name="Mio Check Box 2 3 5 2 2 3" xfId="11081"/>
    <cellStyle name="Mio Check Box 2 3 5 2 2 3 2" xfId="11082"/>
    <cellStyle name="Mio Check Box 2 3 5 2 2 4" xfId="11083"/>
    <cellStyle name="Mio Check Box 2 3 5 2 2 5" xfId="11084"/>
    <cellStyle name="Mio Check Box 2 3 5 2 3" xfId="11085"/>
    <cellStyle name="Mio Check Box 2 3 5 2 3 2" xfId="11086"/>
    <cellStyle name="Mio Check Box 2 3 5 2 3 3" xfId="11087"/>
    <cellStyle name="Mio Check Box 2 3 5 2 4" xfId="11088"/>
    <cellStyle name="Mio Check Box 2 3 5 2 4 2" xfId="11089"/>
    <cellStyle name="Mio Check Box 2 3 5 2 5" xfId="11090"/>
    <cellStyle name="Mio Check Box 2 3 5 2 6" xfId="11091"/>
    <cellStyle name="Mio Check Box 2 3 5 3" xfId="11092"/>
    <cellStyle name="Mio Check Box 2 3 5 3 2" xfId="11093"/>
    <cellStyle name="Mio Check Box 2 3 5 3 2 2" xfId="11094"/>
    <cellStyle name="Mio Check Box 2 3 5 3 2 2 2" xfId="11095"/>
    <cellStyle name="Mio Check Box 2 3 5 3 2 2 3" xfId="11096"/>
    <cellStyle name="Mio Check Box 2 3 5 3 2 3" xfId="11097"/>
    <cellStyle name="Mio Check Box 2 3 5 3 2 3 2" xfId="11098"/>
    <cellStyle name="Mio Check Box 2 3 5 3 2 4" xfId="11099"/>
    <cellStyle name="Mio Check Box 2 3 5 3 2 5" xfId="11100"/>
    <cellStyle name="Mio Check Box 2 3 5 3 3" xfId="11101"/>
    <cellStyle name="Mio Check Box 2 3 5 3 3 2" xfId="11102"/>
    <cellStyle name="Mio Check Box 2 3 5 3 3 3" xfId="11103"/>
    <cellStyle name="Mio Check Box 2 3 5 3 4" xfId="11104"/>
    <cellStyle name="Mio Check Box 2 3 5 3 4 2" xfId="11105"/>
    <cellStyle name="Mio Check Box 2 3 5 3 5" xfId="11106"/>
    <cellStyle name="Mio Check Box 2 3 5 3 6" xfId="11107"/>
    <cellStyle name="Mio Check Box 2 3 5 4" xfId="11108"/>
    <cellStyle name="Mio Check Box 2 3 5 4 2" xfId="11109"/>
    <cellStyle name="Mio Check Box 2 3 6" xfId="11110"/>
    <cellStyle name="Mio Check Box 2 3 6 2" xfId="11111"/>
    <cellStyle name="Mio Check Box 2 3 6 2 2" xfId="11112"/>
    <cellStyle name="Mio Check Box 2 3 6 2 2 2" xfId="11113"/>
    <cellStyle name="Mio Check Box 2 3 6 2 2 3" xfId="11114"/>
    <cellStyle name="Mio Check Box 2 3 6 2 3" xfId="11115"/>
    <cellStyle name="Mio Check Box 2 3 6 2 3 2" xfId="11116"/>
    <cellStyle name="Mio Check Box 2 3 6 2 4" xfId="11117"/>
    <cellStyle name="Mio Check Box 2 3 6 2 5" xfId="11118"/>
    <cellStyle name="Mio Check Box 2 3 6 3" xfId="11119"/>
    <cellStyle name="Mio Check Box 2 3 6 3 2" xfId="11120"/>
    <cellStyle name="Mio Check Box 2 3 6 3 3" xfId="11121"/>
    <cellStyle name="Mio Check Box 2 3 6 4" xfId="11122"/>
    <cellStyle name="Mio Check Box 2 3 6 4 2" xfId="11123"/>
    <cellStyle name="Mio Check Box 2 3 6 5" xfId="11124"/>
    <cellStyle name="Mio Check Box 2 3 6 6" xfId="11125"/>
    <cellStyle name="Mio Check Box 2 3 7" xfId="11126"/>
    <cellStyle name="Mio Check Box 2 3 7 2" xfId="11127"/>
    <cellStyle name="Mio Check Box 2 3 7 2 2" xfId="11128"/>
    <cellStyle name="Mio Check Box 2 3 7 2 3" xfId="11129"/>
    <cellStyle name="Mio Check Box 2 3 7 3" xfId="11130"/>
    <cellStyle name="Mio Check Box 2 3 7 3 2" xfId="11131"/>
    <cellStyle name="Mio Check Box 2 3 7 4" xfId="11132"/>
    <cellStyle name="Mio Check Box 2 3 7 5" xfId="11133"/>
    <cellStyle name="Mio Check Box 2 3 8" xfId="11134"/>
    <cellStyle name="Mio Check Box 2 3 8 2" xfId="11135"/>
    <cellStyle name="Mio Check Box 2 3 8 3" xfId="11136"/>
    <cellStyle name="Mio Check Box 2 3 9" xfId="11137"/>
    <cellStyle name="Mio Check Box 2 3 9 2" xfId="11138"/>
    <cellStyle name="Mio Check Box 2 4" xfId="11139"/>
    <cellStyle name="Mio Check Box 2 4 2" xfId="11140"/>
    <cellStyle name="Mio Check Box 2 4 2 2" xfId="11141"/>
    <cellStyle name="Mio Check Box 2 4 2 2 2" xfId="11142"/>
    <cellStyle name="Mio Check Box 2 4 2 2 2 2" xfId="11143"/>
    <cellStyle name="Mio Check Box 2 4 2 2 2 2 2" xfId="11144"/>
    <cellStyle name="Mio Check Box 2 4 2 2 2 2 3" xfId="11145"/>
    <cellStyle name="Mio Check Box 2 4 2 2 2 3" xfId="11146"/>
    <cellStyle name="Mio Check Box 2 4 2 2 2 3 2" xfId="11147"/>
    <cellStyle name="Mio Check Box 2 4 2 2 2 4" xfId="11148"/>
    <cellStyle name="Mio Check Box 2 4 2 2 2 5" xfId="11149"/>
    <cellStyle name="Mio Check Box 2 4 2 2 3" xfId="11150"/>
    <cellStyle name="Mio Check Box 2 4 2 2 3 2" xfId="11151"/>
    <cellStyle name="Mio Check Box 2 4 2 2 3 3" xfId="11152"/>
    <cellStyle name="Mio Check Box 2 4 2 2 4" xfId="11153"/>
    <cellStyle name="Mio Check Box 2 4 2 2 4 2" xfId="11154"/>
    <cellStyle name="Mio Check Box 2 4 2 2 5" xfId="11155"/>
    <cellStyle name="Mio Check Box 2 4 2 2 6" xfId="11156"/>
    <cellStyle name="Mio Check Box 2 4 2 3" xfId="11157"/>
    <cellStyle name="Mio Check Box 2 4 2 3 2" xfId="11158"/>
    <cellStyle name="Mio Check Box 2 4 2 3 2 2" xfId="11159"/>
    <cellStyle name="Mio Check Box 2 4 2 3 2 2 2" xfId="11160"/>
    <cellStyle name="Mio Check Box 2 4 2 3 2 2 3" xfId="11161"/>
    <cellStyle name="Mio Check Box 2 4 2 3 2 3" xfId="11162"/>
    <cellStyle name="Mio Check Box 2 4 2 3 2 3 2" xfId="11163"/>
    <cellStyle name="Mio Check Box 2 4 2 3 2 4" xfId="11164"/>
    <cellStyle name="Mio Check Box 2 4 2 3 2 5" xfId="11165"/>
    <cellStyle name="Mio Check Box 2 4 2 3 3" xfId="11166"/>
    <cellStyle name="Mio Check Box 2 4 2 3 3 2" xfId="11167"/>
    <cellStyle name="Mio Check Box 2 4 2 3 3 3" xfId="11168"/>
    <cellStyle name="Mio Check Box 2 4 2 3 4" xfId="11169"/>
    <cellStyle name="Mio Check Box 2 4 2 3 4 2" xfId="11170"/>
    <cellStyle name="Mio Check Box 2 4 2 3 5" xfId="11171"/>
    <cellStyle name="Mio Check Box 2 4 2 3 6" xfId="11172"/>
    <cellStyle name="Mio Check Box 2 4 2 4" xfId="11173"/>
    <cellStyle name="Mio Check Box 2 4 2 4 2" xfId="11174"/>
    <cellStyle name="Mio Check Box 2 4 3" xfId="11175"/>
    <cellStyle name="Mio Check Box 2 4 3 2" xfId="11176"/>
    <cellStyle name="Mio Check Box 2 4 3 2 2" xfId="11177"/>
    <cellStyle name="Mio Check Box 2 4 3 2 2 2" xfId="11178"/>
    <cellStyle name="Mio Check Box 2 4 3 2 2 3" xfId="11179"/>
    <cellStyle name="Mio Check Box 2 4 3 2 3" xfId="11180"/>
    <cellStyle name="Mio Check Box 2 4 3 2 3 2" xfId="11181"/>
    <cellStyle name="Mio Check Box 2 4 3 2 4" xfId="11182"/>
    <cellStyle name="Mio Check Box 2 4 3 2 5" xfId="11183"/>
    <cellStyle name="Mio Check Box 2 4 3 3" xfId="11184"/>
    <cellStyle name="Mio Check Box 2 4 3 3 2" xfId="11185"/>
    <cellStyle name="Mio Check Box 2 4 3 3 3" xfId="11186"/>
    <cellStyle name="Mio Check Box 2 4 3 4" xfId="11187"/>
    <cellStyle name="Mio Check Box 2 4 3 4 2" xfId="11188"/>
    <cellStyle name="Mio Check Box 2 4 3 5" xfId="11189"/>
    <cellStyle name="Mio Check Box 2 4 3 6" xfId="11190"/>
    <cellStyle name="Mio Check Box 2 4 4" xfId="11191"/>
    <cellStyle name="Mio Check Box 2 4 4 2" xfId="11192"/>
    <cellStyle name="Mio Check Box 2 4 4 2 2" xfId="11193"/>
    <cellStyle name="Mio Check Box 2 4 4 2 3" xfId="11194"/>
    <cellStyle name="Mio Check Box 2 4 4 3" xfId="11195"/>
    <cellStyle name="Mio Check Box 2 4 4 3 2" xfId="11196"/>
    <cellStyle name="Mio Check Box 2 4 4 4" xfId="11197"/>
    <cellStyle name="Mio Check Box 2 4 4 5" xfId="11198"/>
    <cellStyle name="Mio Check Box 2 4 5" xfId="11199"/>
    <cellStyle name="Mio Check Box 2 4 5 2" xfId="11200"/>
    <cellStyle name="Mio Check Box 2 4 5 3" xfId="11201"/>
    <cellStyle name="Mio Check Box 2 4 6" xfId="11202"/>
    <cellStyle name="Mio Check Box 2 4 6 2" xfId="11203"/>
    <cellStyle name="Mio Check Box 2 4 7" xfId="11204"/>
    <cellStyle name="Mio Check Box 2 4 8" xfId="11205"/>
    <cellStyle name="Mio Check Box 2 5" xfId="11206"/>
    <cellStyle name="Mio Check Box 2 5 2" xfId="11207"/>
    <cellStyle name="Mio Check Box 2 5 2 2" xfId="11208"/>
    <cellStyle name="Mio Check Box 2 5 2 2 2" xfId="11209"/>
    <cellStyle name="Mio Check Box 2 5 2 2 2 2" xfId="11210"/>
    <cellStyle name="Mio Check Box 2 5 2 2 2 2 2" xfId="11211"/>
    <cellStyle name="Mio Check Box 2 5 2 2 2 2 3" xfId="11212"/>
    <cellStyle name="Mio Check Box 2 5 2 2 2 3" xfId="11213"/>
    <cellStyle name="Mio Check Box 2 5 2 2 2 3 2" xfId="11214"/>
    <cellStyle name="Mio Check Box 2 5 2 2 2 4" xfId="11215"/>
    <cellStyle name="Mio Check Box 2 5 2 2 2 5" xfId="11216"/>
    <cellStyle name="Mio Check Box 2 5 2 2 3" xfId="11217"/>
    <cellStyle name="Mio Check Box 2 5 2 2 3 2" xfId="11218"/>
    <cellStyle name="Mio Check Box 2 5 2 2 3 3" xfId="11219"/>
    <cellStyle name="Mio Check Box 2 5 2 2 4" xfId="11220"/>
    <cellStyle name="Mio Check Box 2 5 2 2 4 2" xfId="11221"/>
    <cellStyle name="Mio Check Box 2 5 2 2 5" xfId="11222"/>
    <cellStyle name="Mio Check Box 2 5 2 2 6" xfId="11223"/>
    <cellStyle name="Mio Check Box 2 5 2 3" xfId="11224"/>
    <cellStyle name="Mio Check Box 2 5 2 3 2" xfId="11225"/>
    <cellStyle name="Mio Check Box 2 5 2 3 2 2" xfId="11226"/>
    <cellStyle name="Mio Check Box 2 5 2 3 2 2 2" xfId="11227"/>
    <cellStyle name="Mio Check Box 2 5 2 3 2 2 3" xfId="11228"/>
    <cellStyle name="Mio Check Box 2 5 2 3 2 3" xfId="11229"/>
    <cellStyle name="Mio Check Box 2 5 2 3 2 3 2" xfId="11230"/>
    <cellStyle name="Mio Check Box 2 5 2 3 2 4" xfId="11231"/>
    <cellStyle name="Mio Check Box 2 5 2 3 2 5" xfId="11232"/>
    <cellStyle name="Mio Check Box 2 5 2 3 3" xfId="11233"/>
    <cellStyle name="Mio Check Box 2 5 2 3 3 2" xfId="11234"/>
    <cellStyle name="Mio Check Box 2 5 2 3 3 3" xfId="11235"/>
    <cellStyle name="Mio Check Box 2 5 2 3 4" xfId="11236"/>
    <cellStyle name="Mio Check Box 2 5 2 3 4 2" xfId="11237"/>
    <cellStyle name="Mio Check Box 2 5 2 3 5" xfId="11238"/>
    <cellStyle name="Mio Check Box 2 5 2 3 6" xfId="11239"/>
    <cellStyle name="Mio Check Box 2 5 2 4" xfId="11240"/>
    <cellStyle name="Mio Check Box 2 5 2 4 2" xfId="11241"/>
    <cellStyle name="Mio Check Box 2 5 3" xfId="11242"/>
    <cellStyle name="Mio Check Box 2 5 3 2" xfId="11243"/>
    <cellStyle name="Mio Check Box 2 5 3 2 2" xfId="11244"/>
    <cellStyle name="Mio Check Box 2 5 3 2 2 2" xfId="11245"/>
    <cellStyle name="Mio Check Box 2 5 3 2 2 3" xfId="11246"/>
    <cellStyle name="Mio Check Box 2 5 3 2 3" xfId="11247"/>
    <cellStyle name="Mio Check Box 2 5 3 2 3 2" xfId="11248"/>
    <cellStyle name="Mio Check Box 2 5 3 2 4" xfId="11249"/>
    <cellStyle name="Mio Check Box 2 5 3 2 5" xfId="11250"/>
    <cellStyle name="Mio Check Box 2 5 3 3" xfId="11251"/>
    <cellStyle name="Mio Check Box 2 5 3 3 2" xfId="11252"/>
    <cellStyle name="Mio Check Box 2 5 3 3 3" xfId="11253"/>
    <cellStyle name="Mio Check Box 2 5 3 4" xfId="11254"/>
    <cellStyle name="Mio Check Box 2 5 3 4 2" xfId="11255"/>
    <cellStyle name="Mio Check Box 2 5 3 5" xfId="11256"/>
    <cellStyle name="Mio Check Box 2 5 3 6" xfId="11257"/>
    <cellStyle name="Mio Check Box 2 5 4" xfId="11258"/>
    <cellStyle name="Mio Check Box 2 5 4 2" xfId="11259"/>
    <cellStyle name="Mio Check Box 2 5 4 2 2" xfId="11260"/>
    <cellStyle name="Mio Check Box 2 5 4 2 3" xfId="11261"/>
    <cellStyle name="Mio Check Box 2 5 4 3" xfId="11262"/>
    <cellStyle name="Mio Check Box 2 5 4 3 2" xfId="11263"/>
    <cellStyle name="Mio Check Box 2 5 4 4" xfId="11264"/>
    <cellStyle name="Mio Check Box 2 5 4 5" xfId="11265"/>
    <cellStyle name="Mio Check Box 2 5 5" xfId="11266"/>
    <cellStyle name="Mio Check Box 2 5 5 2" xfId="11267"/>
    <cellStyle name="Mio Check Box 2 5 5 3" xfId="11268"/>
    <cellStyle name="Mio Check Box 2 5 6" xfId="11269"/>
    <cellStyle name="Mio Check Box 2 5 6 2" xfId="11270"/>
    <cellStyle name="Mio Check Box 2 5 7" xfId="11271"/>
    <cellStyle name="Mio Check Box 2 5 8" xfId="11272"/>
    <cellStyle name="Mio Check Box 2 6" xfId="11273"/>
    <cellStyle name="Mio Check Box 2 6 2" xfId="11274"/>
    <cellStyle name="Mio Check Box 2 6 2 2" xfId="11275"/>
    <cellStyle name="Mio Check Box 2 6 2 2 2" xfId="11276"/>
    <cellStyle name="Mio Check Box 2 6 2 2 2 2" xfId="11277"/>
    <cellStyle name="Mio Check Box 2 6 2 2 2 2 2" xfId="11278"/>
    <cellStyle name="Mio Check Box 2 6 2 2 2 2 3" xfId="11279"/>
    <cellStyle name="Mio Check Box 2 6 2 2 2 3" xfId="11280"/>
    <cellStyle name="Mio Check Box 2 6 2 2 2 3 2" xfId="11281"/>
    <cellStyle name="Mio Check Box 2 6 2 2 2 4" xfId="11282"/>
    <cellStyle name="Mio Check Box 2 6 2 2 2 5" xfId="11283"/>
    <cellStyle name="Mio Check Box 2 6 2 2 3" xfId="11284"/>
    <cellStyle name="Mio Check Box 2 6 2 2 3 2" xfId="11285"/>
    <cellStyle name="Mio Check Box 2 6 2 2 3 3" xfId="11286"/>
    <cellStyle name="Mio Check Box 2 6 2 2 4" xfId="11287"/>
    <cellStyle name="Mio Check Box 2 6 2 2 4 2" xfId="11288"/>
    <cellStyle name="Mio Check Box 2 6 2 2 5" xfId="11289"/>
    <cellStyle name="Mio Check Box 2 6 2 2 6" xfId="11290"/>
    <cellStyle name="Mio Check Box 2 6 2 3" xfId="11291"/>
    <cellStyle name="Mio Check Box 2 6 2 3 2" xfId="11292"/>
    <cellStyle name="Mio Check Box 2 6 2 3 2 2" xfId="11293"/>
    <cellStyle name="Mio Check Box 2 6 2 3 2 2 2" xfId="11294"/>
    <cellStyle name="Mio Check Box 2 6 2 3 2 2 3" xfId="11295"/>
    <cellStyle name="Mio Check Box 2 6 2 3 2 3" xfId="11296"/>
    <cellStyle name="Mio Check Box 2 6 2 3 2 3 2" xfId="11297"/>
    <cellStyle name="Mio Check Box 2 6 2 3 2 4" xfId="11298"/>
    <cellStyle name="Mio Check Box 2 6 2 3 2 5" xfId="11299"/>
    <cellStyle name="Mio Check Box 2 6 2 3 3" xfId="11300"/>
    <cellStyle name="Mio Check Box 2 6 2 3 3 2" xfId="11301"/>
    <cellStyle name="Mio Check Box 2 6 2 3 3 3" xfId="11302"/>
    <cellStyle name="Mio Check Box 2 6 2 3 4" xfId="11303"/>
    <cellStyle name="Mio Check Box 2 6 2 3 4 2" xfId="11304"/>
    <cellStyle name="Mio Check Box 2 6 2 3 5" xfId="11305"/>
    <cellStyle name="Mio Check Box 2 6 2 3 6" xfId="11306"/>
    <cellStyle name="Mio Check Box 2 6 2 4" xfId="11307"/>
    <cellStyle name="Mio Check Box 2 6 2 4 2" xfId="11308"/>
    <cellStyle name="Mio Check Box 2 6 3" xfId="11309"/>
    <cellStyle name="Mio Check Box 2 6 3 2" xfId="11310"/>
    <cellStyle name="Mio Check Box 2 6 3 2 2" xfId="11311"/>
    <cellStyle name="Mio Check Box 2 6 3 2 2 2" xfId="11312"/>
    <cellStyle name="Mio Check Box 2 6 3 2 2 3" xfId="11313"/>
    <cellStyle name="Mio Check Box 2 6 3 2 3" xfId="11314"/>
    <cellStyle name="Mio Check Box 2 6 3 2 3 2" xfId="11315"/>
    <cellStyle name="Mio Check Box 2 6 3 2 4" xfId="11316"/>
    <cellStyle name="Mio Check Box 2 6 3 2 5" xfId="11317"/>
    <cellStyle name="Mio Check Box 2 6 3 3" xfId="11318"/>
    <cellStyle name="Mio Check Box 2 6 3 3 2" xfId="11319"/>
    <cellStyle name="Mio Check Box 2 6 3 3 3" xfId="11320"/>
    <cellStyle name="Mio Check Box 2 6 3 4" xfId="11321"/>
    <cellStyle name="Mio Check Box 2 6 3 4 2" xfId="11322"/>
    <cellStyle name="Mio Check Box 2 6 3 5" xfId="11323"/>
    <cellStyle name="Mio Check Box 2 6 3 6" xfId="11324"/>
    <cellStyle name="Mio Check Box 2 6 4" xfId="11325"/>
    <cellStyle name="Mio Check Box 2 6 4 2" xfId="11326"/>
    <cellStyle name="Mio Check Box 2 6 4 2 2" xfId="11327"/>
    <cellStyle name="Mio Check Box 2 6 4 2 3" xfId="11328"/>
    <cellStyle name="Mio Check Box 2 6 4 3" xfId="11329"/>
    <cellStyle name="Mio Check Box 2 6 4 3 2" xfId="11330"/>
    <cellStyle name="Mio Check Box 2 6 4 4" xfId="11331"/>
    <cellStyle name="Mio Check Box 2 6 4 5" xfId="11332"/>
    <cellStyle name="Mio Check Box 2 6 5" xfId="11333"/>
    <cellStyle name="Mio Check Box 2 6 5 2" xfId="11334"/>
    <cellStyle name="Mio Check Box 2 6 5 3" xfId="11335"/>
    <cellStyle name="Mio Check Box 2 6 6" xfId="11336"/>
    <cellStyle name="Mio Check Box 2 6 6 2" xfId="11337"/>
    <cellStyle name="Mio Check Box 2 6 7" xfId="11338"/>
    <cellStyle name="Mio Check Box 2 6 8" xfId="11339"/>
    <cellStyle name="Mio Check Box 2 7" xfId="11340"/>
    <cellStyle name="Mio Check Box 2 7 2" xfId="11341"/>
    <cellStyle name="Mio Check Box 2 7 2 2" xfId="11342"/>
    <cellStyle name="Mio Check Box 2 7 2 2 2" xfId="11343"/>
    <cellStyle name="Mio Check Box 2 7 2 2 2 2" xfId="11344"/>
    <cellStyle name="Mio Check Box 2 7 2 2 2 3" xfId="11345"/>
    <cellStyle name="Mio Check Box 2 7 2 2 3" xfId="11346"/>
    <cellStyle name="Mio Check Box 2 7 2 2 3 2" xfId="11347"/>
    <cellStyle name="Mio Check Box 2 7 2 2 4" xfId="11348"/>
    <cellStyle name="Mio Check Box 2 7 2 2 5" xfId="11349"/>
    <cellStyle name="Mio Check Box 2 7 2 3" xfId="11350"/>
    <cellStyle name="Mio Check Box 2 7 2 3 2" xfId="11351"/>
    <cellStyle name="Mio Check Box 2 7 2 3 3" xfId="11352"/>
    <cellStyle name="Mio Check Box 2 7 2 4" xfId="11353"/>
    <cellStyle name="Mio Check Box 2 7 2 4 2" xfId="11354"/>
    <cellStyle name="Mio Check Box 2 7 2 5" xfId="11355"/>
    <cellStyle name="Mio Check Box 2 7 2 6" xfId="11356"/>
    <cellStyle name="Mio Check Box 2 7 3" xfId="11357"/>
    <cellStyle name="Mio Check Box 2 7 3 2" xfId="11358"/>
    <cellStyle name="Mio Check Box 2 7 3 2 2" xfId="11359"/>
    <cellStyle name="Mio Check Box 2 7 3 2 2 2" xfId="11360"/>
    <cellStyle name="Mio Check Box 2 7 3 2 2 3" xfId="11361"/>
    <cellStyle name="Mio Check Box 2 7 3 2 3" xfId="11362"/>
    <cellStyle name="Mio Check Box 2 7 3 2 3 2" xfId="11363"/>
    <cellStyle name="Mio Check Box 2 7 3 2 4" xfId="11364"/>
    <cellStyle name="Mio Check Box 2 7 3 2 5" xfId="11365"/>
    <cellStyle name="Mio Check Box 2 7 3 3" xfId="11366"/>
    <cellStyle name="Mio Check Box 2 7 3 3 2" xfId="11367"/>
    <cellStyle name="Mio Check Box 2 7 3 3 3" xfId="11368"/>
    <cellStyle name="Mio Check Box 2 7 3 4" xfId="11369"/>
    <cellStyle name="Mio Check Box 2 7 3 4 2" xfId="11370"/>
    <cellStyle name="Mio Check Box 2 7 3 5" xfId="11371"/>
    <cellStyle name="Mio Check Box 2 7 3 6" xfId="11372"/>
    <cellStyle name="Mio Check Box 2 7 4" xfId="11373"/>
    <cellStyle name="Mio Check Box 2 7 4 2" xfId="11374"/>
    <cellStyle name="Mio Check Box 2 8" xfId="11375"/>
    <cellStyle name="Mio Check Box 2 8 2" xfId="11376"/>
    <cellStyle name="Mio Check Box 2 8 2 2" xfId="11377"/>
    <cellStyle name="Mio Check Box 2 8 2 2 2" xfId="11378"/>
    <cellStyle name="Mio Check Box 2 8 2 2 3" xfId="11379"/>
    <cellStyle name="Mio Check Box 2 8 2 3" xfId="11380"/>
    <cellStyle name="Mio Check Box 2 8 2 3 2" xfId="11381"/>
    <cellStyle name="Mio Check Box 2 8 2 4" xfId="11382"/>
    <cellStyle name="Mio Check Box 2 8 2 5" xfId="11383"/>
    <cellStyle name="Mio Check Box 2 8 3" xfId="11384"/>
    <cellStyle name="Mio Check Box 2 8 3 2" xfId="11385"/>
    <cellStyle name="Mio Check Box 2 8 3 3" xfId="11386"/>
    <cellStyle name="Mio Check Box 2 8 4" xfId="11387"/>
    <cellStyle name="Mio Check Box 2 8 4 2" xfId="11388"/>
    <cellStyle name="Mio Check Box 2 8 5" xfId="11389"/>
    <cellStyle name="Mio Check Box 2 8 6" xfId="11390"/>
    <cellStyle name="Mio Check Box 2 9" xfId="11391"/>
    <cellStyle name="Mio Check Box 2 9 2" xfId="11392"/>
    <cellStyle name="Mio Check Box 2 9 2 2" xfId="11393"/>
    <cellStyle name="Mio Check Box 2 9 2 3" xfId="11394"/>
    <cellStyle name="Mio Check Box 2 9 3" xfId="11395"/>
    <cellStyle name="Mio Check Box 2 9 3 2" xfId="11396"/>
    <cellStyle name="Mio Check Box 2 9 4" xfId="11397"/>
    <cellStyle name="Mio Check Box 2 9 5" xfId="11398"/>
    <cellStyle name="Mio Check Box 3" xfId="11399"/>
    <cellStyle name="Mio Check Box 3 10" xfId="11400"/>
    <cellStyle name="Mio Check Box 3 11" xfId="11401"/>
    <cellStyle name="Mio Check Box 3 2" xfId="11402"/>
    <cellStyle name="Mio Check Box 3 2 2" xfId="11403"/>
    <cellStyle name="Mio Check Box 3 2 2 2" xfId="11404"/>
    <cellStyle name="Mio Check Box 3 2 2 2 2" xfId="11405"/>
    <cellStyle name="Mio Check Box 3 2 2 2 2 2" xfId="11406"/>
    <cellStyle name="Mio Check Box 3 2 2 2 2 2 2" xfId="11407"/>
    <cellStyle name="Mio Check Box 3 2 2 2 2 2 3" xfId="11408"/>
    <cellStyle name="Mio Check Box 3 2 2 2 2 3" xfId="11409"/>
    <cellStyle name="Mio Check Box 3 2 2 2 2 3 2" xfId="11410"/>
    <cellStyle name="Mio Check Box 3 2 2 2 2 4" xfId="11411"/>
    <cellStyle name="Mio Check Box 3 2 2 2 2 5" xfId="11412"/>
    <cellStyle name="Mio Check Box 3 2 2 2 3" xfId="11413"/>
    <cellStyle name="Mio Check Box 3 2 2 2 3 2" xfId="11414"/>
    <cellStyle name="Mio Check Box 3 2 2 2 3 3" xfId="11415"/>
    <cellStyle name="Mio Check Box 3 2 2 2 4" xfId="11416"/>
    <cellStyle name="Mio Check Box 3 2 2 2 4 2" xfId="11417"/>
    <cellStyle name="Mio Check Box 3 2 2 2 5" xfId="11418"/>
    <cellStyle name="Mio Check Box 3 2 2 2 6" xfId="11419"/>
    <cellStyle name="Mio Check Box 3 2 2 3" xfId="11420"/>
    <cellStyle name="Mio Check Box 3 2 2 3 2" xfId="11421"/>
    <cellStyle name="Mio Check Box 3 2 2 3 2 2" xfId="11422"/>
    <cellStyle name="Mio Check Box 3 2 2 3 2 2 2" xfId="11423"/>
    <cellStyle name="Mio Check Box 3 2 2 3 2 2 3" xfId="11424"/>
    <cellStyle name="Mio Check Box 3 2 2 3 2 3" xfId="11425"/>
    <cellStyle name="Mio Check Box 3 2 2 3 2 3 2" xfId="11426"/>
    <cellStyle name="Mio Check Box 3 2 2 3 2 4" xfId="11427"/>
    <cellStyle name="Mio Check Box 3 2 2 3 2 5" xfId="11428"/>
    <cellStyle name="Mio Check Box 3 2 2 3 3" xfId="11429"/>
    <cellStyle name="Mio Check Box 3 2 2 3 3 2" xfId="11430"/>
    <cellStyle name="Mio Check Box 3 2 2 3 3 3" xfId="11431"/>
    <cellStyle name="Mio Check Box 3 2 2 3 4" xfId="11432"/>
    <cellStyle name="Mio Check Box 3 2 2 3 4 2" xfId="11433"/>
    <cellStyle name="Mio Check Box 3 2 2 3 5" xfId="11434"/>
    <cellStyle name="Mio Check Box 3 2 2 3 6" xfId="11435"/>
    <cellStyle name="Mio Check Box 3 2 2 4" xfId="11436"/>
    <cellStyle name="Mio Check Box 3 2 2 4 2" xfId="11437"/>
    <cellStyle name="Mio Check Box 3 2 3" xfId="11438"/>
    <cellStyle name="Mio Check Box 3 2 3 2" xfId="11439"/>
    <cellStyle name="Mio Check Box 3 2 3 2 2" xfId="11440"/>
    <cellStyle name="Mio Check Box 3 2 3 2 2 2" xfId="11441"/>
    <cellStyle name="Mio Check Box 3 2 3 2 2 3" xfId="11442"/>
    <cellStyle name="Mio Check Box 3 2 3 2 3" xfId="11443"/>
    <cellStyle name="Mio Check Box 3 2 3 2 3 2" xfId="11444"/>
    <cellStyle name="Mio Check Box 3 2 3 2 4" xfId="11445"/>
    <cellStyle name="Mio Check Box 3 2 3 2 5" xfId="11446"/>
    <cellStyle name="Mio Check Box 3 2 3 3" xfId="11447"/>
    <cellStyle name="Mio Check Box 3 2 3 3 2" xfId="11448"/>
    <cellStyle name="Mio Check Box 3 2 3 3 3" xfId="11449"/>
    <cellStyle name="Mio Check Box 3 2 3 4" xfId="11450"/>
    <cellStyle name="Mio Check Box 3 2 3 4 2" xfId="11451"/>
    <cellStyle name="Mio Check Box 3 2 3 5" xfId="11452"/>
    <cellStyle name="Mio Check Box 3 2 3 6" xfId="11453"/>
    <cellStyle name="Mio Check Box 3 2 4" xfId="11454"/>
    <cellStyle name="Mio Check Box 3 2 4 2" xfId="11455"/>
    <cellStyle name="Mio Check Box 3 2 4 2 2" xfId="11456"/>
    <cellStyle name="Mio Check Box 3 2 4 2 3" xfId="11457"/>
    <cellStyle name="Mio Check Box 3 2 4 3" xfId="11458"/>
    <cellStyle name="Mio Check Box 3 2 4 3 2" xfId="11459"/>
    <cellStyle name="Mio Check Box 3 2 4 4" xfId="11460"/>
    <cellStyle name="Mio Check Box 3 2 4 5" xfId="11461"/>
    <cellStyle name="Mio Check Box 3 2 5" xfId="11462"/>
    <cellStyle name="Mio Check Box 3 2 5 2" xfId="11463"/>
    <cellStyle name="Mio Check Box 3 2 5 3" xfId="11464"/>
    <cellStyle name="Mio Check Box 3 2 6" xfId="11465"/>
    <cellStyle name="Mio Check Box 3 2 6 2" xfId="11466"/>
    <cellStyle name="Mio Check Box 3 2 7" xfId="11467"/>
    <cellStyle name="Mio Check Box 3 2 8" xfId="11468"/>
    <cellStyle name="Mio Check Box 3 3" xfId="11469"/>
    <cellStyle name="Mio Check Box 3 3 2" xfId="11470"/>
    <cellStyle name="Mio Check Box 3 3 2 2" xfId="11471"/>
    <cellStyle name="Mio Check Box 3 3 2 2 2" xfId="11472"/>
    <cellStyle name="Mio Check Box 3 3 2 2 2 2" xfId="11473"/>
    <cellStyle name="Mio Check Box 3 3 2 2 2 2 2" xfId="11474"/>
    <cellStyle name="Mio Check Box 3 3 2 2 2 2 3" xfId="11475"/>
    <cellStyle name="Mio Check Box 3 3 2 2 2 3" xfId="11476"/>
    <cellStyle name="Mio Check Box 3 3 2 2 2 3 2" xfId="11477"/>
    <cellStyle name="Mio Check Box 3 3 2 2 2 4" xfId="11478"/>
    <cellStyle name="Mio Check Box 3 3 2 2 2 5" xfId="11479"/>
    <cellStyle name="Mio Check Box 3 3 2 2 3" xfId="11480"/>
    <cellStyle name="Mio Check Box 3 3 2 2 3 2" xfId="11481"/>
    <cellStyle name="Mio Check Box 3 3 2 2 3 3" xfId="11482"/>
    <cellStyle name="Mio Check Box 3 3 2 2 4" xfId="11483"/>
    <cellStyle name="Mio Check Box 3 3 2 2 4 2" xfId="11484"/>
    <cellStyle name="Mio Check Box 3 3 2 2 5" xfId="11485"/>
    <cellStyle name="Mio Check Box 3 3 2 2 6" xfId="11486"/>
    <cellStyle name="Mio Check Box 3 3 2 3" xfId="11487"/>
    <cellStyle name="Mio Check Box 3 3 2 3 2" xfId="11488"/>
    <cellStyle name="Mio Check Box 3 3 2 3 2 2" xfId="11489"/>
    <cellStyle name="Mio Check Box 3 3 2 3 2 2 2" xfId="11490"/>
    <cellStyle name="Mio Check Box 3 3 2 3 2 2 3" xfId="11491"/>
    <cellStyle name="Mio Check Box 3 3 2 3 2 3" xfId="11492"/>
    <cellStyle name="Mio Check Box 3 3 2 3 2 3 2" xfId="11493"/>
    <cellStyle name="Mio Check Box 3 3 2 3 2 4" xfId="11494"/>
    <cellStyle name="Mio Check Box 3 3 2 3 2 5" xfId="11495"/>
    <cellStyle name="Mio Check Box 3 3 2 3 3" xfId="11496"/>
    <cellStyle name="Mio Check Box 3 3 2 3 3 2" xfId="11497"/>
    <cellStyle name="Mio Check Box 3 3 2 3 3 3" xfId="11498"/>
    <cellStyle name="Mio Check Box 3 3 2 3 4" xfId="11499"/>
    <cellStyle name="Mio Check Box 3 3 2 3 4 2" xfId="11500"/>
    <cellStyle name="Mio Check Box 3 3 2 3 5" xfId="11501"/>
    <cellStyle name="Mio Check Box 3 3 2 3 6" xfId="11502"/>
    <cellStyle name="Mio Check Box 3 3 2 4" xfId="11503"/>
    <cellStyle name="Mio Check Box 3 3 2 4 2" xfId="11504"/>
    <cellStyle name="Mio Check Box 3 3 3" xfId="11505"/>
    <cellStyle name="Mio Check Box 3 3 3 2" xfId="11506"/>
    <cellStyle name="Mio Check Box 3 3 3 2 2" xfId="11507"/>
    <cellStyle name="Mio Check Box 3 3 3 2 2 2" xfId="11508"/>
    <cellStyle name="Mio Check Box 3 3 3 2 2 3" xfId="11509"/>
    <cellStyle name="Mio Check Box 3 3 3 2 3" xfId="11510"/>
    <cellStyle name="Mio Check Box 3 3 3 2 3 2" xfId="11511"/>
    <cellStyle name="Mio Check Box 3 3 3 2 4" xfId="11512"/>
    <cellStyle name="Mio Check Box 3 3 3 2 5" xfId="11513"/>
    <cellStyle name="Mio Check Box 3 3 3 3" xfId="11514"/>
    <cellStyle name="Mio Check Box 3 3 3 3 2" xfId="11515"/>
    <cellStyle name="Mio Check Box 3 3 3 3 3" xfId="11516"/>
    <cellStyle name="Mio Check Box 3 3 3 4" xfId="11517"/>
    <cellStyle name="Mio Check Box 3 3 3 4 2" xfId="11518"/>
    <cellStyle name="Mio Check Box 3 3 3 5" xfId="11519"/>
    <cellStyle name="Mio Check Box 3 3 3 6" xfId="11520"/>
    <cellStyle name="Mio Check Box 3 3 4" xfId="11521"/>
    <cellStyle name="Mio Check Box 3 3 4 2" xfId="11522"/>
    <cellStyle name="Mio Check Box 3 3 4 2 2" xfId="11523"/>
    <cellStyle name="Mio Check Box 3 3 4 2 3" xfId="11524"/>
    <cellStyle name="Mio Check Box 3 3 4 3" xfId="11525"/>
    <cellStyle name="Mio Check Box 3 3 4 3 2" xfId="11526"/>
    <cellStyle name="Mio Check Box 3 3 4 4" xfId="11527"/>
    <cellStyle name="Mio Check Box 3 3 4 5" xfId="11528"/>
    <cellStyle name="Mio Check Box 3 3 5" xfId="11529"/>
    <cellStyle name="Mio Check Box 3 3 5 2" xfId="11530"/>
    <cellStyle name="Mio Check Box 3 3 5 3" xfId="11531"/>
    <cellStyle name="Mio Check Box 3 3 6" xfId="11532"/>
    <cellStyle name="Mio Check Box 3 3 6 2" xfId="11533"/>
    <cellStyle name="Mio Check Box 3 3 7" xfId="11534"/>
    <cellStyle name="Mio Check Box 3 3 8" xfId="11535"/>
    <cellStyle name="Mio Check Box 3 4" xfId="11536"/>
    <cellStyle name="Mio Check Box 3 4 2" xfId="11537"/>
    <cellStyle name="Mio Check Box 3 4 2 2" xfId="11538"/>
    <cellStyle name="Mio Check Box 3 4 2 2 2" xfId="11539"/>
    <cellStyle name="Mio Check Box 3 4 2 2 2 2" xfId="11540"/>
    <cellStyle name="Mio Check Box 3 4 2 2 2 2 2" xfId="11541"/>
    <cellStyle name="Mio Check Box 3 4 2 2 2 2 3" xfId="11542"/>
    <cellStyle name="Mio Check Box 3 4 2 2 2 3" xfId="11543"/>
    <cellStyle name="Mio Check Box 3 4 2 2 2 3 2" xfId="11544"/>
    <cellStyle name="Mio Check Box 3 4 2 2 2 4" xfId="11545"/>
    <cellStyle name="Mio Check Box 3 4 2 2 2 5" xfId="11546"/>
    <cellStyle name="Mio Check Box 3 4 2 2 3" xfId="11547"/>
    <cellStyle name="Mio Check Box 3 4 2 2 3 2" xfId="11548"/>
    <cellStyle name="Mio Check Box 3 4 2 2 3 3" xfId="11549"/>
    <cellStyle name="Mio Check Box 3 4 2 2 4" xfId="11550"/>
    <cellStyle name="Mio Check Box 3 4 2 2 4 2" xfId="11551"/>
    <cellStyle name="Mio Check Box 3 4 2 2 5" xfId="11552"/>
    <cellStyle name="Mio Check Box 3 4 2 2 6" xfId="11553"/>
    <cellStyle name="Mio Check Box 3 4 2 3" xfId="11554"/>
    <cellStyle name="Mio Check Box 3 4 2 3 2" xfId="11555"/>
    <cellStyle name="Mio Check Box 3 4 2 3 2 2" xfId="11556"/>
    <cellStyle name="Mio Check Box 3 4 2 3 2 2 2" xfId="11557"/>
    <cellStyle name="Mio Check Box 3 4 2 3 2 2 3" xfId="11558"/>
    <cellStyle name="Mio Check Box 3 4 2 3 2 3" xfId="11559"/>
    <cellStyle name="Mio Check Box 3 4 2 3 2 3 2" xfId="11560"/>
    <cellStyle name="Mio Check Box 3 4 2 3 2 4" xfId="11561"/>
    <cellStyle name="Mio Check Box 3 4 2 3 2 5" xfId="11562"/>
    <cellStyle name="Mio Check Box 3 4 2 3 3" xfId="11563"/>
    <cellStyle name="Mio Check Box 3 4 2 3 3 2" xfId="11564"/>
    <cellStyle name="Mio Check Box 3 4 2 3 3 3" xfId="11565"/>
    <cellStyle name="Mio Check Box 3 4 2 3 4" xfId="11566"/>
    <cellStyle name="Mio Check Box 3 4 2 3 4 2" xfId="11567"/>
    <cellStyle name="Mio Check Box 3 4 2 3 5" xfId="11568"/>
    <cellStyle name="Mio Check Box 3 4 2 3 6" xfId="11569"/>
    <cellStyle name="Mio Check Box 3 4 2 4" xfId="11570"/>
    <cellStyle name="Mio Check Box 3 4 2 4 2" xfId="11571"/>
    <cellStyle name="Mio Check Box 3 4 3" xfId="11572"/>
    <cellStyle name="Mio Check Box 3 4 3 2" xfId="11573"/>
    <cellStyle name="Mio Check Box 3 4 3 2 2" xfId="11574"/>
    <cellStyle name="Mio Check Box 3 4 3 2 2 2" xfId="11575"/>
    <cellStyle name="Mio Check Box 3 4 3 2 2 3" xfId="11576"/>
    <cellStyle name="Mio Check Box 3 4 3 2 3" xfId="11577"/>
    <cellStyle name="Mio Check Box 3 4 3 2 3 2" xfId="11578"/>
    <cellStyle name="Mio Check Box 3 4 3 2 4" xfId="11579"/>
    <cellStyle name="Mio Check Box 3 4 3 2 5" xfId="11580"/>
    <cellStyle name="Mio Check Box 3 4 3 3" xfId="11581"/>
    <cellStyle name="Mio Check Box 3 4 3 3 2" xfId="11582"/>
    <cellStyle name="Mio Check Box 3 4 3 3 3" xfId="11583"/>
    <cellStyle name="Mio Check Box 3 4 3 4" xfId="11584"/>
    <cellStyle name="Mio Check Box 3 4 3 4 2" xfId="11585"/>
    <cellStyle name="Mio Check Box 3 4 3 5" xfId="11586"/>
    <cellStyle name="Mio Check Box 3 4 3 6" xfId="11587"/>
    <cellStyle name="Mio Check Box 3 4 4" xfId="11588"/>
    <cellStyle name="Mio Check Box 3 4 4 2" xfId="11589"/>
    <cellStyle name="Mio Check Box 3 4 4 2 2" xfId="11590"/>
    <cellStyle name="Mio Check Box 3 4 4 2 3" xfId="11591"/>
    <cellStyle name="Mio Check Box 3 4 4 3" xfId="11592"/>
    <cellStyle name="Mio Check Box 3 4 4 3 2" xfId="11593"/>
    <cellStyle name="Mio Check Box 3 4 4 4" xfId="11594"/>
    <cellStyle name="Mio Check Box 3 4 4 5" xfId="11595"/>
    <cellStyle name="Mio Check Box 3 4 5" xfId="11596"/>
    <cellStyle name="Mio Check Box 3 4 5 2" xfId="11597"/>
    <cellStyle name="Mio Check Box 3 4 5 3" xfId="11598"/>
    <cellStyle name="Mio Check Box 3 4 6" xfId="11599"/>
    <cellStyle name="Mio Check Box 3 4 6 2" xfId="11600"/>
    <cellStyle name="Mio Check Box 3 4 7" xfId="11601"/>
    <cellStyle name="Mio Check Box 3 4 8" xfId="11602"/>
    <cellStyle name="Mio Check Box 3 5" xfId="11603"/>
    <cellStyle name="Mio Check Box 3 5 2" xfId="11604"/>
    <cellStyle name="Mio Check Box 3 5 2 2" xfId="11605"/>
    <cellStyle name="Mio Check Box 3 5 2 2 2" xfId="11606"/>
    <cellStyle name="Mio Check Box 3 5 2 2 2 2" xfId="11607"/>
    <cellStyle name="Mio Check Box 3 5 2 2 2 3" xfId="11608"/>
    <cellStyle name="Mio Check Box 3 5 2 2 3" xfId="11609"/>
    <cellStyle name="Mio Check Box 3 5 2 2 3 2" xfId="11610"/>
    <cellStyle name="Mio Check Box 3 5 2 2 4" xfId="11611"/>
    <cellStyle name="Mio Check Box 3 5 2 2 5" xfId="11612"/>
    <cellStyle name="Mio Check Box 3 5 2 3" xfId="11613"/>
    <cellStyle name="Mio Check Box 3 5 2 3 2" xfId="11614"/>
    <cellStyle name="Mio Check Box 3 5 2 3 3" xfId="11615"/>
    <cellStyle name="Mio Check Box 3 5 2 4" xfId="11616"/>
    <cellStyle name="Mio Check Box 3 5 2 4 2" xfId="11617"/>
    <cellStyle name="Mio Check Box 3 5 2 5" xfId="11618"/>
    <cellStyle name="Mio Check Box 3 5 2 6" xfId="11619"/>
    <cellStyle name="Mio Check Box 3 5 3" xfId="11620"/>
    <cellStyle name="Mio Check Box 3 5 3 2" xfId="11621"/>
    <cellStyle name="Mio Check Box 3 5 3 2 2" xfId="11622"/>
    <cellStyle name="Mio Check Box 3 5 3 2 2 2" xfId="11623"/>
    <cellStyle name="Mio Check Box 3 5 3 2 2 3" xfId="11624"/>
    <cellStyle name="Mio Check Box 3 5 3 2 3" xfId="11625"/>
    <cellStyle name="Mio Check Box 3 5 3 2 3 2" xfId="11626"/>
    <cellStyle name="Mio Check Box 3 5 3 2 4" xfId="11627"/>
    <cellStyle name="Mio Check Box 3 5 3 2 5" xfId="11628"/>
    <cellStyle name="Mio Check Box 3 5 3 3" xfId="11629"/>
    <cellStyle name="Mio Check Box 3 5 3 3 2" xfId="11630"/>
    <cellStyle name="Mio Check Box 3 5 3 3 3" xfId="11631"/>
    <cellStyle name="Mio Check Box 3 5 3 4" xfId="11632"/>
    <cellStyle name="Mio Check Box 3 5 3 4 2" xfId="11633"/>
    <cellStyle name="Mio Check Box 3 5 3 5" xfId="11634"/>
    <cellStyle name="Mio Check Box 3 5 3 6" xfId="11635"/>
    <cellStyle name="Mio Check Box 3 5 4" xfId="11636"/>
    <cellStyle name="Mio Check Box 3 5 4 2" xfId="11637"/>
    <cellStyle name="Mio Check Box 3 6" xfId="11638"/>
    <cellStyle name="Mio Check Box 3 6 2" xfId="11639"/>
    <cellStyle name="Mio Check Box 3 6 2 2" xfId="11640"/>
    <cellStyle name="Mio Check Box 3 6 2 2 2" xfId="11641"/>
    <cellStyle name="Mio Check Box 3 6 2 2 3" xfId="11642"/>
    <cellStyle name="Mio Check Box 3 6 2 3" xfId="11643"/>
    <cellStyle name="Mio Check Box 3 6 2 3 2" xfId="11644"/>
    <cellStyle name="Mio Check Box 3 6 2 4" xfId="11645"/>
    <cellStyle name="Mio Check Box 3 6 2 5" xfId="11646"/>
    <cellStyle name="Mio Check Box 3 6 3" xfId="11647"/>
    <cellStyle name="Mio Check Box 3 6 3 2" xfId="11648"/>
    <cellStyle name="Mio Check Box 3 6 3 3" xfId="11649"/>
    <cellStyle name="Mio Check Box 3 6 4" xfId="11650"/>
    <cellStyle name="Mio Check Box 3 6 4 2" xfId="11651"/>
    <cellStyle name="Mio Check Box 3 6 5" xfId="11652"/>
    <cellStyle name="Mio Check Box 3 6 6" xfId="11653"/>
    <cellStyle name="Mio Check Box 3 7" xfId="11654"/>
    <cellStyle name="Mio Check Box 3 7 2" xfId="11655"/>
    <cellStyle name="Mio Check Box 3 7 2 2" xfId="11656"/>
    <cellStyle name="Mio Check Box 3 7 2 3" xfId="11657"/>
    <cellStyle name="Mio Check Box 3 7 3" xfId="11658"/>
    <cellStyle name="Mio Check Box 3 7 3 2" xfId="11659"/>
    <cellStyle name="Mio Check Box 3 7 4" xfId="11660"/>
    <cellStyle name="Mio Check Box 3 7 5" xfId="11661"/>
    <cellStyle name="Mio Check Box 3 8" xfId="11662"/>
    <cellStyle name="Mio Check Box 3 8 2" xfId="11663"/>
    <cellStyle name="Mio Check Box 3 8 3" xfId="11664"/>
    <cellStyle name="Mio Check Box 3 9" xfId="11665"/>
    <cellStyle name="Mio Check Box 3 9 2" xfId="11666"/>
    <cellStyle name="Mio Check Box 4" xfId="11667"/>
    <cellStyle name="Mio Check Box 4 10" xfId="11668"/>
    <cellStyle name="Mio Check Box 4 11" xfId="11669"/>
    <cellStyle name="Mio Check Box 4 2" xfId="11670"/>
    <cellStyle name="Mio Check Box 4 2 2" xfId="11671"/>
    <cellStyle name="Mio Check Box 4 2 2 2" xfId="11672"/>
    <cellStyle name="Mio Check Box 4 2 2 2 2" xfId="11673"/>
    <cellStyle name="Mio Check Box 4 2 2 2 2 2" xfId="11674"/>
    <cellStyle name="Mio Check Box 4 2 2 2 2 2 2" xfId="11675"/>
    <cellStyle name="Mio Check Box 4 2 2 2 2 2 3" xfId="11676"/>
    <cellStyle name="Mio Check Box 4 2 2 2 2 3" xfId="11677"/>
    <cellStyle name="Mio Check Box 4 2 2 2 2 3 2" xfId="11678"/>
    <cellStyle name="Mio Check Box 4 2 2 2 2 4" xfId="11679"/>
    <cellStyle name="Mio Check Box 4 2 2 2 2 5" xfId="11680"/>
    <cellStyle name="Mio Check Box 4 2 2 2 3" xfId="11681"/>
    <cellStyle name="Mio Check Box 4 2 2 2 3 2" xfId="11682"/>
    <cellStyle name="Mio Check Box 4 2 2 2 3 3" xfId="11683"/>
    <cellStyle name="Mio Check Box 4 2 2 2 4" xfId="11684"/>
    <cellStyle name="Mio Check Box 4 2 2 2 4 2" xfId="11685"/>
    <cellStyle name="Mio Check Box 4 2 2 2 5" xfId="11686"/>
    <cellStyle name="Mio Check Box 4 2 2 2 6" xfId="11687"/>
    <cellStyle name="Mio Check Box 4 2 2 3" xfId="11688"/>
    <cellStyle name="Mio Check Box 4 2 2 3 2" xfId="11689"/>
    <cellStyle name="Mio Check Box 4 2 2 3 2 2" xfId="11690"/>
    <cellStyle name="Mio Check Box 4 2 2 3 2 2 2" xfId="11691"/>
    <cellStyle name="Mio Check Box 4 2 2 3 2 2 3" xfId="11692"/>
    <cellStyle name="Mio Check Box 4 2 2 3 2 3" xfId="11693"/>
    <cellStyle name="Mio Check Box 4 2 2 3 2 3 2" xfId="11694"/>
    <cellStyle name="Mio Check Box 4 2 2 3 2 4" xfId="11695"/>
    <cellStyle name="Mio Check Box 4 2 2 3 2 5" xfId="11696"/>
    <cellStyle name="Mio Check Box 4 2 2 3 3" xfId="11697"/>
    <cellStyle name="Mio Check Box 4 2 2 3 3 2" xfId="11698"/>
    <cellStyle name="Mio Check Box 4 2 2 3 3 3" xfId="11699"/>
    <cellStyle name="Mio Check Box 4 2 2 3 4" xfId="11700"/>
    <cellStyle name="Mio Check Box 4 2 2 3 4 2" xfId="11701"/>
    <cellStyle name="Mio Check Box 4 2 2 3 5" xfId="11702"/>
    <cellStyle name="Mio Check Box 4 2 2 3 6" xfId="11703"/>
    <cellStyle name="Mio Check Box 4 2 2 4" xfId="11704"/>
    <cellStyle name="Mio Check Box 4 2 2 4 2" xfId="11705"/>
    <cellStyle name="Mio Check Box 4 2 3" xfId="11706"/>
    <cellStyle name="Mio Check Box 4 2 3 2" xfId="11707"/>
    <cellStyle name="Mio Check Box 4 2 3 2 2" xfId="11708"/>
    <cellStyle name="Mio Check Box 4 2 3 2 2 2" xfId="11709"/>
    <cellStyle name="Mio Check Box 4 2 3 2 2 3" xfId="11710"/>
    <cellStyle name="Mio Check Box 4 2 3 2 3" xfId="11711"/>
    <cellStyle name="Mio Check Box 4 2 3 2 3 2" xfId="11712"/>
    <cellStyle name="Mio Check Box 4 2 3 2 4" xfId="11713"/>
    <cellStyle name="Mio Check Box 4 2 3 2 5" xfId="11714"/>
    <cellStyle name="Mio Check Box 4 2 3 3" xfId="11715"/>
    <cellStyle name="Mio Check Box 4 2 3 3 2" xfId="11716"/>
    <cellStyle name="Mio Check Box 4 2 3 3 3" xfId="11717"/>
    <cellStyle name="Mio Check Box 4 2 3 4" xfId="11718"/>
    <cellStyle name="Mio Check Box 4 2 3 4 2" xfId="11719"/>
    <cellStyle name="Mio Check Box 4 2 3 5" xfId="11720"/>
    <cellStyle name="Mio Check Box 4 2 3 6" xfId="11721"/>
    <cellStyle name="Mio Check Box 4 2 4" xfId="11722"/>
    <cellStyle name="Mio Check Box 4 2 4 2" xfId="11723"/>
    <cellStyle name="Mio Check Box 4 2 4 2 2" xfId="11724"/>
    <cellStyle name="Mio Check Box 4 2 4 2 3" xfId="11725"/>
    <cellStyle name="Mio Check Box 4 2 4 3" xfId="11726"/>
    <cellStyle name="Mio Check Box 4 2 4 3 2" xfId="11727"/>
    <cellStyle name="Mio Check Box 4 2 4 4" xfId="11728"/>
    <cellStyle name="Mio Check Box 4 2 4 5" xfId="11729"/>
    <cellStyle name="Mio Check Box 4 2 5" xfId="11730"/>
    <cellStyle name="Mio Check Box 4 2 5 2" xfId="11731"/>
    <cellStyle name="Mio Check Box 4 2 5 3" xfId="11732"/>
    <cellStyle name="Mio Check Box 4 2 6" xfId="11733"/>
    <cellStyle name="Mio Check Box 4 2 6 2" xfId="11734"/>
    <cellStyle name="Mio Check Box 4 2 7" xfId="11735"/>
    <cellStyle name="Mio Check Box 4 2 8" xfId="11736"/>
    <cellStyle name="Mio Check Box 4 3" xfId="11737"/>
    <cellStyle name="Mio Check Box 4 3 2" xfId="11738"/>
    <cellStyle name="Mio Check Box 4 3 2 2" xfId="11739"/>
    <cellStyle name="Mio Check Box 4 3 2 2 2" xfId="11740"/>
    <cellStyle name="Mio Check Box 4 3 2 2 2 2" xfId="11741"/>
    <cellStyle name="Mio Check Box 4 3 2 2 2 2 2" xfId="11742"/>
    <cellStyle name="Mio Check Box 4 3 2 2 2 2 3" xfId="11743"/>
    <cellStyle name="Mio Check Box 4 3 2 2 2 3" xfId="11744"/>
    <cellStyle name="Mio Check Box 4 3 2 2 2 3 2" xfId="11745"/>
    <cellStyle name="Mio Check Box 4 3 2 2 2 4" xfId="11746"/>
    <cellStyle name="Mio Check Box 4 3 2 2 2 5" xfId="11747"/>
    <cellStyle name="Mio Check Box 4 3 2 2 3" xfId="11748"/>
    <cellStyle name="Mio Check Box 4 3 2 2 3 2" xfId="11749"/>
    <cellStyle name="Mio Check Box 4 3 2 2 3 3" xfId="11750"/>
    <cellStyle name="Mio Check Box 4 3 2 2 4" xfId="11751"/>
    <cellStyle name="Mio Check Box 4 3 2 2 4 2" xfId="11752"/>
    <cellStyle name="Mio Check Box 4 3 2 2 5" xfId="11753"/>
    <cellStyle name="Mio Check Box 4 3 2 2 6" xfId="11754"/>
    <cellStyle name="Mio Check Box 4 3 2 3" xfId="11755"/>
    <cellStyle name="Mio Check Box 4 3 2 3 2" xfId="11756"/>
    <cellStyle name="Mio Check Box 4 3 2 3 2 2" xfId="11757"/>
    <cellStyle name="Mio Check Box 4 3 2 3 2 2 2" xfId="11758"/>
    <cellStyle name="Mio Check Box 4 3 2 3 2 2 3" xfId="11759"/>
    <cellStyle name="Mio Check Box 4 3 2 3 2 3" xfId="11760"/>
    <cellStyle name="Mio Check Box 4 3 2 3 2 3 2" xfId="11761"/>
    <cellStyle name="Mio Check Box 4 3 2 3 2 4" xfId="11762"/>
    <cellStyle name="Mio Check Box 4 3 2 3 2 5" xfId="11763"/>
    <cellStyle name="Mio Check Box 4 3 2 3 3" xfId="11764"/>
    <cellStyle name="Mio Check Box 4 3 2 3 3 2" xfId="11765"/>
    <cellStyle name="Mio Check Box 4 3 2 3 3 3" xfId="11766"/>
    <cellStyle name="Mio Check Box 4 3 2 3 4" xfId="11767"/>
    <cellStyle name="Mio Check Box 4 3 2 3 4 2" xfId="11768"/>
    <cellStyle name="Mio Check Box 4 3 2 3 5" xfId="11769"/>
    <cellStyle name="Mio Check Box 4 3 2 3 6" xfId="11770"/>
    <cellStyle name="Mio Check Box 4 3 2 4" xfId="11771"/>
    <cellStyle name="Mio Check Box 4 3 2 4 2" xfId="11772"/>
    <cellStyle name="Mio Check Box 4 3 3" xfId="11773"/>
    <cellStyle name="Mio Check Box 4 3 3 2" xfId="11774"/>
    <cellStyle name="Mio Check Box 4 3 3 2 2" xfId="11775"/>
    <cellStyle name="Mio Check Box 4 3 3 2 2 2" xfId="11776"/>
    <cellStyle name="Mio Check Box 4 3 3 2 2 3" xfId="11777"/>
    <cellStyle name="Mio Check Box 4 3 3 2 3" xfId="11778"/>
    <cellStyle name="Mio Check Box 4 3 3 2 3 2" xfId="11779"/>
    <cellStyle name="Mio Check Box 4 3 3 2 4" xfId="11780"/>
    <cellStyle name="Mio Check Box 4 3 3 2 5" xfId="11781"/>
    <cellStyle name="Mio Check Box 4 3 3 3" xfId="11782"/>
    <cellStyle name="Mio Check Box 4 3 3 3 2" xfId="11783"/>
    <cellStyle name="Mio Check Box 4 3 3 3 3" xfId="11784"/>
    <cellStyle name="Mio Check Box 4 3 3 4" xfId="11785"/>
    <cellStyle name="Mio Check Box 4 3 3 4 2" xfId="11786"/>
    <cellStyle name="Mio Check Box 4 3 3 5" xfId="11787"/>
    <cellStyle name="Mio Check Box 4 3 3 6" xfId="11788"/>
    <cellStyle name="Mio Check Box 4 3 4" xfId="11789"/>
    <cellStyle name="Mio Check Box 4 3 4 2" xfId="11790"/>
    <cellStyle name="Mio Check Box 4 3 4 2 2" xfId="11791"/>
    <cellStyle name="Mio Check Box 4 3 4 2 3" xfId="11792"/>
    <cellStyle name="Mio Check Box 4 3 4 3" xfId="11793"/>
    <cellStyle name="Mio Check Box 4 3 4 3 2" xfId="11794"/>
    <cellStyle name="Mio Check Box 4 3 4 4" xfId="11795"/>
    <cellStyle name="Mio Check Box 4 3 4 5" xfId="11796"/>
    <cellStyle name="Mio Check Box 4 3 5" xfId="11797"/>
    <cellStyle name="Mio Check Box 4 3 5 2" xfId="11798"/>
    <cellStyle name="Mio Check Box 4 3 5 3" xfId="11799"/>
    <cellStyle name="Mio Check Box 4 3 6" xfId="11800"/>
    <cellStyle name="Mio Check Box 4 3 6 2" xfId="11801"/>
    <cellStyle name="Mio Check Box 4 3 7" xfId="11802"/>
    <cellStyle name="Mio Check Box 4 3 8" xfId="11803"/>
    <cellStyle name="Mio Check Box 4 4" xfId="11804"/>
    <cellStyle name="Mio Check Box 4 4 2" xfId="11805"/>
    <cellStyle name="Mio Check Box 4 4 2 2" xfId="11806"/>
    <cellStyle name="Mio Check Box 4 4 2 2 2" xfId="11807"/>
    <cellStyle name="Mio Check Box 4 4 2 2 2 2" xfId="11808"/>
    <cellStyle name="Mio Check Box 4 4 2 2 2 2 2" xfId="11809"/>
    <cellStyle name="Mio Check Box 4 4 2 2 2 2 3" xfId="11810"/>
    <cellStyle name="Mio Check Box 4 4 2 2 2 3" xfId="11811"/>
    <cellStyle name="Mio Check Box 4 4 2 2 2 3 2" xfId="11812"/>
    <cellStyle name="Mio Check Box 4 4 2 2 2 4" xfId="11813"/>
    <cellStyle name="Mio Check Box 4 4 2 2 2 5" xfId="11814"/>
    <cellStyle name="Mio Check Box 4 4 2 2 3" xfId="11815"/>
    <cellStyle name="Mio Check Box 4 4 2 2 3 2" xfId="11816"/>
    <cellStyle name="Mio Check Box 4 4 2 2 3 3" xfId="11817"/>
    <cellStyle name="Mio Check Box 4 4 2 2 4" xfId="11818"/>
    <cellStyle name="Mio Check Box 4 4 2 2 4 2" xfId="11819"/>
    <cellStyle name="Mio Check Box 4 4 2 2 5" xfId="11820"/>
    <cellStyle name="Mio Check Box 4 4 2 2 6" xfId="11821"/>
    <cellStyle name="Mio Check Box 4 4 2 3" xfId="11822"/>
    <cellStyle name="Mio Check Box 4 4 2 3 2" xfId="11823"/>
    <cellStyle name="Mio Check Box 4 4 2 3 2 2" xfId="11824"/>
    <cellStyle name="Mio Check Box 4 4 2 3 2 2 2" xfId="11825"/>
    <cellStyle name="Mio Check Box 4 4 2 3 2 2 3" xfId="11826"/>
    <cellStyle name="Mio Check Box 4 4 2 3 2 3" xfId="11827"/>
    <cellStyle name="Mio Check Box 4 4 2 3 2 3 2" xfId="11828"/>
    <cellStyle name="Mio Check Box 4 4 2 3 2 4" xfId="11829"/>
    <cellStyle name="Mio Check Box 4 4 2 3 2 5" xfId="11830"/>
    <cellStyle name="Mio Check Box 4 4 2 3 3" xfId="11831"/>
    <cellStyle name="Mio Check Box 4 4 2 3 3 2" xfId="11832"/>
    <cellStyle name="Mio Check Box 4 4 2 3 3 3" xfId="11833"/>
    <cellStyle name="Mio Check Box 4 4 2 3 4" xfId="11834"/>
    <cellStyle name="Mio Check Box 4 4 2 3 4 2" xfId="11835"/>
    <cellStyle name="Mio Check Box 4 4 2 3 5" xfId="11836"/>
    <cellStyle name="Mio Check Box 4 4 2 3 6" xfId="11837"/>
    <cellStyle name="Mio Check Box 4 4 2 4" xfId="11838"/>
    <cellStyle name="Mio Check Box 4 4 2 4 2" xfId="11839"/>
    <cellStyle name="Mio Check Box 4 4 3" xfId="11840"/>
    <cellStyle name="Mio Check Box 4 4 3 2" xfId="11841"/>
    <cellStyle name="Mio Check Box 4 4 3 2 2" xfId="11842"/>
    <cellStyle name="Mio Check Box 4 4 3 2 2 2" xfId="11843"/>
    <cellStyle name="Mio Check Box 4 4 3 2 2 3" xfId="11844"/>
    <cellStyle name="Mio Check Box 4 4 3 2 3" xfId="11845"/>
    <cellStyle name="Mio Check Box 4 4 3 2 3 2" xfId="11846"/>
    <cellStyle name="Mio Check Box 4 4 3 2 4" xfId="11847"/>
    <cellStyle name="Mio Check Box 4 4 3 2 5" xfId="11848"/>
    <cellStyle name="Mio Check Box 4 4 3 3" xfId="11849"/>
    <cellStyle name="Mio Check Box 4 4 3 3 2" xfId="11850"/>
    <cellStyle name="Mio Check Box 4 4 3 3 3" xfId="11851"/>
    <cellStyle name="Mio Check Box 4 4 3 4" xfId="11852"/>
    <cellStyle name="Mio Check Box 4 4 3 4 2" xfId="11853"/>
    <cellStyle name="Mio Check Box 4 4 3 5" xfId="11854"/>
    <cellStyle name="Mio Check Box 4 4 3 6" xfId="11855"/>
    <cellStyle name="Mio Check Box 4 4 4" xfId="11856"/>
    <cellStyle name="Mio Check Box 4 4 4 2" xfId="11857"/>
    <cellStyle name="Mio Check Box 4 4 4 2 2" xfId="11858"/>
    <cellStyle name="Mio Check Box 4 4 4 2 3" xfId="11859"/>
    <cellStyle name="Mio Check Box 4 4 4 3" xfId="11860"/>
    <cellStyle name="Mio Check Box 4 4 4 3 2" xfId="11861"/>
    <cellStyle name="Mio Check Box 4 4 4 4" xfId="11862"/>
    <cellStyle name="Mio Check Box 4 4 4 5" xfId="11863"/>
    <cellStyle name="Mio Check Box 4 4 5" xfId="11864"/>
    <cellStyle name="Mio Check Box 4 4 5 2" xfId="11865"/>
    <cellStyle name="Mio Check Box 4 4 5 3" xfId="11866"/>
    <cellStyle name="Mio Check Box 4 4 6" xfId="11867"/>
    <cellStyle name="Mio Check Box 4 4 6 2" xfId="11868"/>
    <cellStyle name="Mio Check Box 4 4 7" xfId="11869"/>
    <cellStyle name="Mio Check Box 4 4 8" xfId="11870"/>
    <cellStyle name="Mio Check Box 4 5" xfId="11871"/>
    <cellStyle name="Mio Check Box 4 5 2" xfId="11872"/>
    <cellStyle name="Mio Check Box 4 5 2 2" xfId="11873"/>
    <cellStyle name="Mio Check Box 4 5 2 2 2" xfId="11874"/>
    <cellStyle name="Mio Check Box 4 5 2 2 2 2" xfId="11875"/>
    <cellStyle name="Mio Check Box 4 5 2 2 2 3" xfId="11876"/>
    <cellStyle name="Mio Check Box 4 5 2 2 3" xfId="11877"/>
    <cellStyle name="Mio Check Box 4 5 2 2 3 2" xfId="11878"/>
    <cellStyle name="Mio Check Box 4 5 2 2 4" xfId="11879"/>
    <cellStyle name="Mio Check Box 4 5 2 2 5" xfId="11880"/>
    <cellStyle name="Mio Check Box 4 5 2 3" xfId="11881"/>
    <cellStyle name="Mio Check Box 4 5 2 3 2" xfId="11882"/>
    <cellStyle name="Mio Check Box 4 5 2 3 3" xfId="11883"/>
    <cellStyle name="Mio Check Box 4 5 2 4" xfId="11884"/>
    <cellStyle name="Mio Check Box 4 5 2 4 2" xfId="11885"/>
    <cellStyle name="Mio Check Box 4 5 2 5" xfId="11886"/>
    <cellStyle name="Mio Check Box 4 5 2 6" xfId="11887"/>
    <cellStyle name="Mio Check Box 4 5 3" xfId="11888"/>
    <cellStyle name="Mio Check Box 4 5 3 2" xfId="11889"/>
    <cellStyle name="Mio Check Box 4 5 3 2 2" xfId="11890"/>
    <cellStyle name="Mio Check Box 4 5 3 2 2 2" xfId="11891"/>
    <cellStyle name="Mio Check Box 4 5 3 2 2 3" xfId="11892"/>
    <cellStyle name="Mio Check Box 4 5 3 2 3" xfId="11893"/>
    <cellStyle name="Mio Check Box 4 5 3 2 3 2" xfId="11894"/>
    <cellStyle name="Mio Check Box 4 5 3 2 4" xfId="11895"/>
    <cellStyle name="Mio Check Box 4 5 3 2 5" xfId="11896"/>
    <cellStyle name="Mio Check Box 4 5 3 3" xfId="11897"/>
    <cellStyle name="Mio Check Box 4 5 3 3 2" xfId="11898"/>
    <cellStyle name="Mio Check Box 4 5 3 3 3" xfId="11899"/>
    <cellStyle name="Mio Check Box 4 5 3 4" xfId="11900"/>
    <cellStyle name="Mio Check Box 4 5 3 4 2" xfId="11901"/>
    <cellStyle name="Mio Check Box 4 5 3 5" xfId="11902"/>
    <cellStyle name="Mio Check Box 4 5 3 6" xfId="11903"/>
    <cellStyle name="Mio Check Box 4 5 4" xfId="11904"/>
    <cellStyle name="Mio Check Box 4 5 4 2" xfId="11905"/>
    <cellStyle name="Mio Check Box 4 6" xfId="11906"/>
    <cellStyle name="Mio Check Box 4 6 2" xfId="11907"/>
    <cellStyle name="Mio Check Box 4 6 2 2" xfId="11908"/>
    <cellStyle name="Mio Check Box 4 6 2 2 2" xfId="11909"/>
    <cellStyle name="Mio Check Box 4 6 2 2 3" xfId="11910"/>
    <cellStyle name="Mio Check Box 4 6 2 3" xfId="11911"/>
    <cellStyle name="Mio Check Box 4 6 2 3 2" xfId="11912"/>
    <cellStyle name="Mio Check Box 4 6 2 4" xfId="11913"/>
    <cellStyle name="Mio Check Box 4 6 2 5" xfId="11914"/>
    <cellStyle name="Mio Check Box 4 6 3" xfId="11915"/>
    <cellStyle name="Mio Check Box 4 6 3 2" xfId="11916"/>
    <cellStyle name="Mio Check Box 4 6 3 3" xfId="11917"/>
    <cellStyle name="Mio Check Box 4 6 4" xfId="11918"/>
    <cellStyle name="Mio Check Box 4 6 4 2" xfId="11919"/>
    <cellStyle name="Mio Check Box 4 6 5" xfId="11920"/>
    <cellStyle name="Mio Check Box 4 6 6" xfId="11921"/>
    <cellStyle name="Mio Check Box 4 7" xfId="11922"/>
    <cellStyle name="Mio Check Box 4 7 2" xfId="11923"/>
    <cellStyle name="Mio Check Box 4 7 2 2" xfId="11924"/>
    <cellStyle name="Mio Check Box 4 7 2 3" xfId="11925"/>
    <cellStyle name="Mio Check Box 4 7 3" xfId="11926"/>
    <cellStyle name="Mio Check Box 4 7 3 2" xfId="11927"/>
    <cellStyle name="Mio Check Box 4 7 4" xfId="11928"/>
    <cellStyle name="Mio Check Box 4 7 5" xfId="11929"/>
    <cellStyle name="Mio Check Box 4 8" xfId="11930"/>
    <cellStyle name="Mio Check Box 4 8 2" xfId="11931"/>
    <cellStyle name="Mio Check Box 4 8 3" xfId="11932"/>
    <cellStyle name="Mio Check Box 4 9" xfId="11933"/>
    <cellStyle name="Mio Check Box 4 9 2" xfId="11934"/>
    <cellStyle name="Mio Check Box 5" xfId="11935"/>
    <cellStyle name="Mio Check Box 5 2" xfId="11936"/>
    <cellStyle name="Mio Check Box 5 2 2" xfId="11937"/>
    <cellStyle name="Mio Check Box 5 2 2 2" xfId="11938"/>
    <cellStyle name="Mio Check Box 5 2 2 2 2" xfId="11939"/>
    <cellStyle name="Mio Check Box 5 2 2 2 2 2" xfId="11940"/>
    <cellStyle name="Mio Check Box 5 2 2 2 2 3" xfId="11941"/>
    <cellStyle name="Mio Check Box 5 2 2 2 3" xfId="11942"/>
    <cellStyle name="Mio Check Box 5 2 2 2 3 2" xfId="11943"/>
    <cellStyle name="Mio Check Box 5 2 2 2 4" xfId="11944"/>
    <cellStyle name="Mio Check Box 5 2 2 2 5" xfId="11945"/>
    <cellStyle name="Mio Check Box 5 2 2 3" xfId="11946"/>
    <cellStyle name="Mio Check Box 5 2 2 3 2" xfId="11947"/>
    <cellStyle name="Mio Check Box 5 2 2 3 3" xfId="11948"/>
    <cellStyle name="Mio Check Box 5 2 2 4" xfId="11949"/>
    <cellStyle name="Mio Check Box 5 2 2 4 2" xfId="11950"/>
    <cellStyle name="Mio Check Box 5 2 2 5" xfId="11951"/>
    <cellStyle name="Mio Check Box 5 2 2 6" xfId="11952"/>
    <cellStyle name="Mio Check Box 5 2 3" xfId="11953"/>
    <cellStyle name="Mio Check Box 5 2 3 2" xfId="11954"/>
    <cellStyle name="Mio Check Box 5 2 3 2 2" xfId="11955"/>
    <cellStyle name="Mio Check Box 5 2 3 2 2 2" xfId="11956"/>
    <cellStyle name="Mio Check Box 5 2 3 2 2 3" xfId="11957"/>
    <cellStyle name="Mio Check Box 5 2 3 2 3" xfId="11958"/>
    <cellStyle name="Mio Check Box 5 2 3 2 3 2" xfId="11959"/>
    <cellStyle name="Mio Check Box 5 2 3 2 4" xfId="11960"/>
    <cellStyle name="Mio Check Box 5 2 3 2 5" xfId="11961"/>
    <cellStyle name="Mio Check Box 5 2 3 3" xfId="11962"/>
    <cellStyle name="Mio Check Box 5 2 3 3 2" xfId="11963"/>
    <cellStyle name="Mio Check Box 5 2 3 3 3" xfId="11964"/>
    <cellStyle name="Mio Check Box 5 2 3 4" xfId="11965"/>
    <cellStyle name="Mio Check Box 5 2 3 4 2" xfId="11966"/>
    <cellStyle name="Mio Check Box 5 2 3 5" xfId="11967"/>
    <cellStyle name="Mio Check Box 5 2 3 6" xfId="11968"/>
    <cellStyle name="Mio Check Box 5 2 4" xfId="11969"/>
    <cellStyle name="Mio Check Box 5 2 4 2" xfId="11970"/>
    <cellStyle name="Mio Check Box 5 3" xfId="11971"/>
    <cellStyle name="Mio Check Box 5 3 2" xfId="11972"/>
    <cellStyle name="Mio Check Box 5 3 2 2" xfId="11973"/>
    <cellStyle name="Mio Check Box 5 3 2 2 2" xfId="11974"/>
    <cellStyle name="Mio Check Box 5 3 2 2 3" xfId="11975"/>
    <cellStyle name="Mio Check Box 5 3 2 3" xfId="11976"/>
    <cellStyle name="Mio Check Box 5 3 2 3 2" xfId="11977"/>
    <cellStyle name="Mio Check Box 5 3 2 4" xfId="11978"/>
    <cellStyle name="Mio Check Box 5 3 2 5" xfId="11979"/>
    <cellStyle name="Mio Check Box 5 3 3" xfId="11980"/>
    <cellStyle name="Mio Check Box 5 3 3 2" xfId="11981"/>
    <cellStyle name="Mio Check Box 5 3 3 3" xfId="11982"/>
    <cellStyle name="Mio Check Box 5 3 4" xfId="11983"/>
    <cellStyle name="Mio Check Box 5 3 4 2" xfId="11984"/>
    <cellStyle name="Mio Check Box 5 3 5" xfId="11985"/>
    <cellStyle name="Mio Check Box 5 3 6" xfId="11986"/>
    <cellStyle name="Mio Check Box 5 4" xfId="11987"/>
    <cellStyle name="Mio Check Box 5 4 2" xfId="11988"/>
    <cellStyle name="Mio Check Box 5 4 2 2" xfId="11989"/>
    <cellStyle name="Mio Check Box 5 4 2 3" xfId="11990"/>
    <cellStyle name="Mio Check Box 5 4 3" xfId="11991"/>
    <cellStyle name="Mio Check Box 5 4 3 2" xfId="11992"/>
    <cellStyle name="Mio Check Box 5 4 4" xfId="11993"/>
    <cellStyle name="Mio Check Box 5 4 5" xfId="11994"/>
    <cellStyle name="Mio Check Box 5 5" xfId="11995"/>
    <cellStyle name="Mio Check Box 5 5 2" xfId="11996"/>
    <cellStyle name="Mio Check Box 5 5 3" xfId="11997"/>
    <cellStyle name="Mio Check Box 5 6" xfId="11998"/>
    <cellStyle name="Mio Check Box 5 6 2" xfId="11999"/>
    <cellStyle name="Mio Check Box 5 7" xfId="12000"/>
    <cellStyle name="Mio Check Box 5 8" xfId="12001"/>
    <cellStyle name="Mio Check Box 6" xfId="12002"/>
    <cellStyle name="Mio Check Box 6 2" xfId="12003"/>
    <cellStyle name="Mio Check Box 6 2 2" xfId="12004"/>
    <cellStyle name="Mio Check Box 6 2 2 2" xfId="12005"/>
    <cellStyle name="Mio Check Box 6 2 2 2 2" xfId="12006"/>
    <cellStyle name="Mio Check Box 6 2 2 2 2 2" xfId="12007"/>
    <cellStyle name="Mio Check Box 6 2 2 2 2 3" xfId="12008"/>
    <cellStyle name="Mio Check Box 6 2 2 2 3" xfId="12009"/>
    <cellStyle name="Mio Check Box 6 2 2 2 3 2" xfId="12010"/>
    <cellStyle name="Mio Check Box 6 2 2 2 4" xfId="12011"/>
    <cellStyle name="Mio Check Box 6 2 2 2 5" xfId="12012"/>
    <cellStyle name="Mio Check Box 6 2 2 3" xfId="12013"/>
    <cellStyle name="Mio Check Box 6 2 2 3 2" xfId="12014"/>
    <cellStyle name="Mio Check Box 6 2 2 3 3" xfId="12015"/>
    <cellStyle name="Mio Check Box 6 2 2 4" xfId="12016"/>
    <cellStyle name="Mio Check Box 6 2 2 4 2" xfId="12017"/>
    <cellStyle name="Mio Check Box 6 2 2 5" xfId="12018"/>
    <cellStyle name="Mio Check Box 6 2 2 6" xfId="12019"/>
    <cellStyle name="Mio Check Box 6 2 3" xfId="12020"/>
    <cellStyle name="Mio Check Box 6 2 3 2" xfId="12021"/>
    <cellStyle name="Mio Check Box 6 2 3 2 2" xfId="12022"/>
    <cellStyle name="Mio Check Box 6 2 3 2 2 2" xfId="12023"/>
    <cellStyle name="Mio Check Box 6 2 3 2 2 3" xfId="12024"/>
    <cellStyle name="Mio Check Box 6 2 3 2 3" xfId="12025"/>
    <cellStyle name="Mio Check Box 6 2 3 2 3 2" xfId="12026"/>
    <cellStyle name="Mio Check Box 6 2 3 2 4" xfId="12027"/>
    <cellStyle name="Mio Check Box 6 2 3 2 5" xfId="12028"/>
    <cellStyle name="Mio Check Box 6 2 3 3" xfId="12029"/>
    <cellStyle name="Mio Check Box 6 2 3 3 2" xfId="12030"/>
    <cellStyle name="Mio Check Box 6 2 3 3 3" xfId="12031"/>
    <cellStyle name="Mio Check Box 6 2 3 4" xfId="12032"/>
    <cellStyle name="Mio Check Box 6 2 3 4 2" xfId="12033"/>
    <cellStyle name="Mio Check Box 6 2 3 5" xfId="12034"/>
    <cellStyle name="Mio Check Box 6 2 3 6" xfId="12035"/>
    <cellStyle name="Mio Check Box 6 2 4" xfId="12036"/>
    <cellStyle name="Mio Check Box 6 2 4 2" xfId="12037"/>
    <cellStyle name="Mio Check Box 6 3" xfId="12038"/>
    <cellStyle name="Mio Check Box 6 3 2" xfId="12039"/>
    <cellStyle name="Mio Check Box 6 3 2 2" xfId="12040"/>
    <cellStyle name="Mio Check Box 6 3 2 2 2" xfId="12041"/>
    <cellStyle name="Mio Check Box 6 3 2 2 3" xfId="12042"/>
    <cellStyle name="Mio Check Box 6 3 2 3" xfId="12043"/>
    <cellStyle name="Mio Check Box 6 3 2 3 2" xfId="12044"/>
    <cellStyle name="Mio Check Box 6 3 2 4" xfId="12045"/>
    <cellStyle name="Mio Check Box 6 3 2 5" xfId="12046"/>
    <cellStyle name="Mio Check Box 6 3 3" xfId="12047"/>
    <cellStyle name="Mio Check Box 6 3 3 2" xfId="12048"/>
    <cellStyle name="Mio Check Box 6 3 3 3" xfId="12049"/>
    <cellStyle name="Mio Check Box 6 3 4" xfId="12050"/>
    <cellStyle name="Mio Check Box 6 3 4 2" xfId="12051"/>
    <cellStyle name="Mio Check Box 6 3 5" xfId="12052"/>
    <cellStyle name="Mio Check Box 6 3 6" xfId="12053"/>
    <cellStyle name="Mio Check Box 6 4" xfId="12054"/>
    <cellStyle name="Mio Check Box 6 4 2" xfId="12055"/>
    <cellStyle name="Mio Check Box 6 4 2 2" xfId="12056"/>
    <cellStyle name="Mio Check Box 6 4 2 3" xfId="12057"/>
    <cellStyle name="Mio Check Box 6 4 3" xfId="12058"/>
    <cellStyle name="Mio Check Box 6 4 3 2" xfId="12059"/>
    <cellStyle name="Mio Check Box 6 4 4" xfId="12060"/>
    <cellStyle name="Mio Check Box 6 4 5" xfId="12061"/>
    <cellStyle name="Mio Check Box 6 5" xfId="12062"/>
    <cellStyle name="Mio Check Box 6 5 2" xfId="12063"/>
    <cellStyle name="Mio Check Box 6 5 3" xfId="12064"/>
    <cellStyle name="Mio Check Box 6 6" xfId="12065"/>
    <cellStyle name="Mio Check Box 6 6 2" xfId="12066"/>
    <cellStyle name="Mio Check Box 6 7" xfId="12067"/>
    <cellStyle name="Mio Check Box 6 8" xfId="12068"/>
    <cellStyle name="Mio Check Box 7" xfId="12069"/>
    <cellStyle name="Mio Check Box 7 2" xfId="12070"/>
    <cellStyle name="Mio Check Box 7 2 2" xfId="12071"/>
    <cellStyle name="Mio Check Box 7 2 2 2" xfId="12072"/>
    <cellStyle name="Mio Check Box 7 2 2 2 2" xfId="12073"/>
    <cellStyle name="Mio Check Box 7 2 2 2 2 2" xfId="12074"/>
    <cellStyle name="Mio Check Box 7 2 2 2 2 3" xfId="12075"/>
    <cellStyle name="Mio Check Box 7 2 2 2 3" xfId="12076"/>
    <cellStyle name="Mio Check Box 7 2 2 2 3 2" xfId="12077"/>
    <cellStyle name="Mio Check Box 7 2 2 2 4" xfId="12078"/>
    <cellStyle name="Mio Check Box 7 2 2 2 5" xfId="12079"/>
    <cellStyle name="Mio Check Box 7 2 2 3" xfId="12080"/>
    <cellStyle name="Mio Check Box 7 2 2 3 2" xfId="12081"/>
    <cellStyle name="Mio Check Box 7 2 2 3 3" xfId="12082"/>
    <cellStyle name="Mio Check Box 7 2 2 4" xfId="12083"/>
    <cellStyle name="Mio Check Box 7 2 2 4 2" xfId="12084"/>
    <cellStyle name="Mio Check Box 7 2 2 5" xfId="12085"/>
    <cellStyle name="Mio Check Box 7 2 2 6" xfId="12086"/>
    <cellStyle name="Mio Check Box 7 2 3" xfId="12087"/>
    <cellStyle name="Mio Check Box 7 2 3 2" xfId="12088"/>
    <cellStyle name="Mio Check Box 7 2 3 2 2" xfId="12089"/>
    <cellStyle name="Mio Check Box 7 2 3 2 2 2" xfId="12090"/>
    <cellStyle name="Mio Check Box 7 2 3 2 2 3" xfId="12091"/>
    <cellStyle name="Mio Check Box 7 2 3 2 3" xfId="12092"/>
    <cellStyle name="Mio Check Box 7 2 3 2 3 2" xfId="12093"/>
    <cellStyle name="Mio Check Box 7 2 3 2 4" xfId="12094"/>
    <cellStyle name="Mio Check Box 7 2 3 2 5" xfId="12095"/>
    <cellStyle name="Mio Check Box 7 2 3 3" xfId="12096"/>
    <cellStyle name="Mio Check Box 7 2 3 3 2" xfId="12097"/>
    <cellStyle name="Mio Check Box 7 2 3 3 3" xfId="12098"/>
    <cellStyle name="Mio Check Box 7 2 3 4" xfId="12099"/>
    <cellStyle name="Mio Check Box 7 2 3 4 2" xfId="12100"/>
    <cellStyle name="Mio Check Box 7 2 3 5" xfId="12101"/>
    <cellStyle name="Mio Check Box 7 2 3 6" xfId="12102"/>
    <cellStyle name="Mio Check Box 7 2 4" xfId="12103"/>
    <cellStyle name="Mio Check Box 7 2 4 2" xfId="12104"/>
    <cellStyle name="Mio Check Box 7 3" xfId="12105"/>
    <cellStyle name="Mio Check Box 7 3 2" xfId="12106"/>
    <cellStyle name="Mio Check Box 7 3 2 2" xfId="12107"/>
    <cellStyle name="Mio Check Box 7 3 2 2 2" xfId="12108"/>
    <cellStyle name="Mio Check Box 7 3 2 2 3" xfId="12109"/>
    <cellStyle name="Mio Check Box 7 3 2 3" xfId="12110"/>
    <cellStyle name="Mio Check Box 7 3 2 3 2" xfId="12111"/>
    <cellStyle name="Mio Check Box 7 3 2 4" xfId="12112"/>
    <cellStyle name="Mio Check Box 7 3 2 5" xfId="12113"/>
    <cellStyle name="Mio Check Box 7 3 3" xfId="12114"/>
    <cellStyle name="Mio Check Box 7 3 3 2" xfId="12115"/>
    <cellStyle name="Mio Check Box 7 3 3 3" xfId="12116"/>
    <cellStyle name="Mio Check Box 7 3 4" xfId="12117"/>
    <cellStyle name="Mio Check Box 7 3 4 2" xfId="12118"/>
    <cellStyle name="Mio Check Box 7 3 5" xfId="12119"/>
    <cellStyle name="Mio Check Box 7 3 6" xfId="12120"/>
    <cellStyle name="Mio Check Box 7 4" xfId="12121"/>
    <cellStyle name="Mio Check Box 7 4 2" xfId="12122"/>
    <cellStyle name="Mio Check Box 7 4 2 2" xfId="12123"/>
    <cellStyle name="Mio Check Box 7 4 2 3" xfId="12124"/>
    <cellStyle name="Mio Check Box 7 4 3" xfId="12125"/>
    <cellStyle name="Mio Check Box 7 4 3 2" xfId="12126"/>
    <cellStyle name="Mio Check Box 7 4 4" xfId="12127"/>
    <cellStyle name="Mio Check Box 7 4 5" xfId="12128"/>
    <cellStyle name="Mio Check Box 7 5" xfId="12129"/>
    <cellStyle name="Mio Check Box 7 5 2" xfId="12130"/>
    <cellStyle name="Mio Check Box 7 5 3" xfId="12131"/>
    <cellStyle name="Mio Check Box 7 6" xfId="12132"/>
    <cellStyle name="Mio Check Box 7 6 2" xfId="12133"/>
    <cellStyle name="Mio Check Box 7 7" xfId="12134"/>
    <cellStyle name="Mio Check Box 7 8" xfId="12135"/>
    <cellStyle name="Mio Check Box 8" xfId="12136"/>
    <cellStyle name="Mio Check Box 8 2" xfId="12137"/>
    <cellStyle name="Mio Check Box 8 2 2" xfId="12138"/>
    <cellStyle name="Mio Check Box 8 2 2 2" xfId="12139"/>
    <cellStyle name="Mio Check Box 8 2 2 2 2" xfId="12140"/>
    <cellStyle name="Mio Check Box 8 2 2 2 3" xfId="12141"/>
    <cellStyle name="Mio Check Box 8 2 2 3" xfId="12142"/>
    <cellStyle name="Mio Check Box 8 2 2 3 2" xfId="12143"/>
    <cellStyle name="Mio Check Box 8 2 2 4" xfId="12144"/>
    <cellStyle name="Mio Check Box 8 2 2 5" xfId="12145"/>
    <cellStyle name="Mio Check Box 8 2 3" xfId="12146"/>
    <cellStyle name="Mio Check Box 8 2 3 2" xfId="12147"/>
    <cellStyle name="Mio Check Box 8 2 3 3" xfId="12148"/>
    <cellStyle name="Mio Check Box 8 2 4" xfId="12149"/>
    <cellStyle name="Mio Check Box 8 2 4 2" xfId="12150"/>
    <cellStyle name="Mio Check Box 8 2 5" xfId="12151"/>
    <cellStyle name="Mio Check Box 8 2 6" xfId="12152"/>
    <cellStyle name="Mio Check Box 8 3" xfId="12153"/>
    <cellStyle name="Mio Check Box 8 3 2" xfId="12154"/>
    <cellStyle name="Mio Check Box 8 3 2 2" xfId="12155"/>
    <cellStyle name="Mio Check Box 8 3 2 2 2" xfId="12156"/>
    <cellStyle name="Mio Check Box 8 3 2 2 3" xfId="12157"/>
    <cellStyle name="Mio Check Box 8 3 2 3" xfId="12158"/>
    <cellStyle name="Mio Check Box 8 3 2 3 2" xfId="12159"/>
    <cellStyle name="Mio Check Box 8 3 2 4" xfId="12160"/>
    <cellStyle name="Mio Check Box 8 3 2 5" xfId="12161"/>
    <cellStyle name="Mio Check Box 8 3 3" xfId="12162"/>
    <cellStyle name="Mio Check Box 8 3 3 2" xfId="12163"/>
    <cellStyle name="Mio Check Box 8 3 3 3" xfId="12164"/>
    <cellStyle name="Mio Check Box 8 3 4" xfId="12165"/>
    <cellStyle name="Mio Check Box 8 3 4 2" xfId="12166"/>
    <cellStyle name="Mio Check Box 8 3 5" xfId="12167"/>
    <cellStyle name="Mio Check Box 8 3 6" xfId="12168"/>
    <cellStyle name="Mio Check Box 8 4" xfId="12169"/>
    <cellStyle name="Mio Check Box 8 4 2" xfId="12170"/>
    <cellStyle name="Mio Check Box 9" xfId="12171"/>
    <cellStyle name="Mio Check Box 9 2" xfId="12172"/>
    <cellStyle name="Mio Check Box 9 2 2" xfId="12173"/>
    <cellStyle name="Mio Check Box 9 2 2 2" xfId="12174"/>
    <cellStyle name="Mio Check Box 9 2 2 3" xfId="12175"/>
    <cellStyle name="Mio Check Box 9 2 3" xfId="12176"/>
    <cellStyle name="Mio Check Box 9 2 3 2" xfId="12177"/>
    <cellStyle name="Mio Check Box 9 2 4" xfId="12178"/>
    <cellStyle name="Mio Check Box 9 2 5" xfId="12179"/>
    <cellStyle name="Mio Check Box 9 3" xfId="12180"/>
    <cellStyle name="Mio Check Box 9 3 2" xfId="12181"/>
    <cellStyle name="Mio Check Box 9 3 3" xfId="12182"/>
    <cellStyle name="Mio Check Box 9 4" xfId="12183"/>
    <cellStyle name="Mio Check Box 9 4 2" xfId="12184"/>
    <cellStyle name="Mio Check Box 9 5" xfId="12185"/>
    <cellStyle name="Mio Check Box 9 6" xfId="12186"/>
    <cellStyle name="Mio Collegamento" xfId="12187"/>
    <cellStyle name="MLComma0" xfId="33456"/>
    <cellStyle name="MLDollar0" xfId="33457"/>
    <cellStyle name="MLEuro0" xfId="33458"/>
    <cellStyle name="MLMultiple0" xfId="33459"/>
    <cellStyle name="MLPercent0" xfId="33460"/>
    <cellStyle name="MLPound0" xfId="33461"/>
    <cellStyle name="MLYen0" xfId="33462"/>
    <cellStyle name="Multiple" xfId="12188"/>
    <cellStyle name="NEG" xfId="12189"/>
    <cellStyle name="Neutral 2" xfId="12190"/>
    <cellStyle name="Neutrale 2" xfId="12191"/>
    <cellStyle name="Neutrale 2 2" xfId="12192"/>
    <cellStyle name="Neutrale 2 3" xfId="12193"/>
    <cellStyle name="no" xfId="12194"/>
    <cellStyle name="NoDecimal" xfId="12195"/>
    <cellStyle name="Non défini" xfId="12196"/>
    <cellStyle name="Normal - Style1" xfId="12197"/>
    <cellStyle name="Normal 10" xfId="12198"/>
    <cellStyle name="Normal 10 2" xfId="12199"/>
    <cellStyle name="Normal 11" xfId="12200"/>
    <cellStyle name="Normal 11 2" xfId="12201"/>
    <cellStyle name="Normal 12" xfId="12202"/>
    <cellStyle name="Normal 12 2" xfId="12203"/>
    <cellStyle name="Normal 13" xfId="12204"/>
    <cellStyle name="Normal 13 2" xfId="12205"/>
    <cellStyle name="Normal 14" xfId="12206"/>
    <cellStyle name="Normal 14 2" xfId="12207"/>
    <cellStyle name="Normal 14 3" xfId="12208"/>
    <cellStyle name="Normal 15" xfId="12209"/>
    <cellStyle name="Normal 15 2" xfId="12210"/>
    <cellStyle name="Normal 16" xfId="12211"/>
    <cellStyle name="Normal 16 2" xfId="12212"/>
    <cellStyle name="Normal 17" xfId="12213"/>
    <cellStyle name="Normal 18" xfId="12214"/>
    <cellStyle name="Normal 19" xfId="12215"/>
    <cellStyle name="Normal 2" xfId="2"/>
    <cellStyle name="Normal 2 10" xfId="12216"/>
    <cellStyle name="Normal 2 10 2" xfId="12217"/>
    <cellStyle name="Normal 2 11" xfId="12218"/>
    <cellStyle name="Normal 2 11 2" xfId="12219"/>
    <cellStyle name="Normal 2 12" xfId="12220"/>
    <cellStyle name="Normal 2 13" xfId="12221"/>
    <cellStyle name="Normal 2 2" xfId="12222"/>
    <cellStyle name="Normal 2 2 2" xfId="12223"/>
    <cellStyle name="Normal 2 2 2 2" xfId="12224"/>
    <cellStyle name="Normal 2 2 2 2 2" xfId="12225"/>
    <cellStyle name="Normal 2 2 2 3" xfId="12226"/>
    <cellStyle name="Normal 2 2 3" xfId="12227"/>
    <cellStyle name="Normal 2 2 3 2" xfId="12228"/>
    <cellStyle name="Normal 2 2 4" xfId="12229"/>
    <cellStyle name="Normal 2 2 5" xfId="12230"/>
    <cellStyle name="Normal 2 3" xfId="12231"/>
    <cellStyle name="Normal 2 3 2" xfId="12232"/>
    <cellStyle name="Normal 2 4" xfId="12233"/>
    <cellStyle name="Normal 2 4 2" xfId="12234"/>
    <cellStyle name="Normal 2 5" xfId="12235"/>
    <cellStyle name="Normal 2 5 2" xfId="12236"/>
    <cellStyle name="Normal 2 5 3" xfId="12237"/>
    <cellStyle name="Normal 2 6" xfId="12238"/>
    <cellStyle name="Normal 2 6 2" xfId="12239"/>
    <cellStyle name="Normal 2 6 3" xfId="12240"/>
    <cellStyle name="Normal 2 7" xfId="12241"/>
    <cellStyle name="Normal 2 7 2" xfId="12242"/>
    <cellStyle name="Normal 2 8" xfId="12243"/>
    <cellStyle name="Normal 2 8 2" xfId="12244"/>
    <cellStyle name="Normal 2 9" xfId="12245"/>
    <cellStyle name="Normal 2 9 2" xfId="12246"/>
    <cellStyle name="Normal 2_Summary" xfId="12247"/>
    <cellStyle name="Normal 20" xfId="12248"/>
    <cellStyle name="Normal 21" xfId="12249"/>
    <cellStyle name="Normal 22" xfId="12250"/>
    <cellStyle name="Normal 23" xfId="12251"/>
    <cellStyle name="Normal 24" xfId="12252"/>
    <cellStyle name="Normal 25" xfId="12253"/>
    <cellStyle name="Normal 26" xfId="12254"/>
    <cellStyle name="Normal 27" xfId="12255"/>
    <cellStyle name="Normal 28" xfId="12256"/>
    <cellStyle name="Normal 28 2" xfId="12257"/>
    <cellStyle name="Normal 28 3" xfId="12258"/>
    <cellStyle name="Normal 29" xfId="12259"/>
    <cellStyle name="Normal 29 2" xfId="12260"/>
    <cellStyle name="Normal 3" xfId="5"/>
    <cellStyle name="Normal 3 2" xfId="6"/>
    <cellStyle name="Normal 3 2 2" xfId="12261"/>
    <cellStyle name="Normal 3 3" xfId="7"/>
    <cellStyle name="Normal 3 3 2" xfId="33469"/>
    <cellStyle name="Normal 3 4" xfId="12262"/>
    <cellStyle name="Normal 3 5" xfId="12263"/>
    <cellStyle name="Normal 3 6" xfId="12264"/>
    <cellStyle name="Normal 3_Summary" xfId="12265"/>
    <cellStyle name="Normal 30" xfId="12266"/>
    <cellStyle name="Normal 30 2" xfId="12267"/>
    <cellStyle name="Normal 30 2 2" xfId="12268"/>
    <cellStyle name="Normal 30 3" xfId="12269"/>
    <cellStyle name="Normal 30 3 2" xfId="12270"/>
    <cellStyle name="Normal 30 4" xfId="12271"/>
    <cellStyle name="Normal 31" xfId="12272"/>
    <cellStyle name="Normal 31 2" xfId="12273"/>
    <cellStyle name="Normal 32" xfId="12274"/>
    <cellStyle name="Normal 32 2" xfId="12275"/>
    <cellStyle name="Normal 33" xfId="12276"/>
    <cellStyle name="Normal 33 2" xfId="12277"/>
    <cellStyle name="Normal 34" xfId="12278"/>
    <cellStyle name="Normal 34 2" xfId="12279"/>
    <cellStyle name="Normal 34 2 2" xfId="12280"/>
    <cellStyle name="Normal 34 2 2 2" xfId="12281"/>
    <cellStyle name="Normal 34 2 2 3" xfId="12282"/>
    <cellStyle name="Normal 34 2 3" xfId="12283"/>
    <cellStyle name="Normal 34 3" xfId="12284"/>
    <cellStyle name="Normal 35" xfId="12285"/>
    <cellStyle name="Normal 35 2" xfId="12286"/>
    <cellStyle name="Normal 36" xfId="12287"/>
    <cellStyle name="Normal 37" xfId="12288"/>
    <cellStyle name="Normal 38" xfId="12289"/>
    <cellStyle name="Normal 4" xfId="12290"/>
    <cellStyle name="Normal 4 2" xfId="12291"/>
    <cellStyle name="Normal 4 2 2" xfId="12292"/>
    <cellStyle name="Normal 4 2 3" xfId="12293"/>
    <cellStyle name="Normal 4 3" xfId="12294"/>
    <cellStyle name="Normal 4 3 2" xfId="12295"/>
    <cellStyle name="Normal 4 3 3" xfId="12296"/>
    <cellStyle name="Normal 4 4" xfId="12297"/>
    <cellStyle name="Normal 4 5" xfId="12298"/>
    <cellStyle name="Normal 4 5 2" xfId="12299"/>
    <cellStyle name="Normal 4 6" xfId="12300"/>
    <cellStyle name="Normal 5" xfId="12301"/>
    <cellStyle name="Normal 5 2" xfId="12302"/>
    <cellStyle name="Normal 5 3" xfId="12303"/>
    <cellStyle name="Normal 6" xfId="12304"/>
    <cellStyle name="Normal 6 2" xfId="12305"/>
    <cellStyle name="Normal 6 2 2" xfId="12306"/>
    <cellStyle name="Normal 6 3" xfId="12307"/>
    <cellStyle name="Normal 7" xfId="12308"/>
    <cellStyle name="Normal 7 2" xfId="12309"/>
    <cellStyle name="Normal 7 3" xfId="12310"/>
    <cellStyle name="Normal 8" xfId="12311"/>
    <cellStyle name="Normal 8 2" xfId="12312"/>
    <cellStyle name="Normal 8 3" xfId="12313"/>
    <cellStyle name="Normal 9" xfId="12314"/>
    <cellStyle name="Normal 9 2" xfId="12315"/>
    <cellStyle name="Normal_1.Executive summary" xfId="12316"/>
    <cellStyle name="Normale" xfId="0" builtinId="0"/>
    <cellStyle name="Normale 10" xfId="12317"/>
    <cellStyle name="Normale 10 2" xfId="12318"/>
    <cellStyle name="Normale 11" xfId="12319"/>
    <cellStyle name="Normale 11 2" xfId="12320"/>
    <cellStyle name="Normale 12" xfId="12321"/>
    <cellStyle name="Normale 12 2" xfId="12322"/>
    <cellStyle name="Normale 13" xfId="12323"/>
    <cellStyle name="Normale 13 2" xfId="12324"/>
    <cellStyle name="Normale 13 2 2" xfId="12325"/>
    <cellStyle name="Normale 13 2 3" xfId="12326"/>
    <cellStyle name="Normale 13 3" xfId="12327"/>
    <cellStyle name="Normale 13 3 2" xfId="12328"/>
    <cellStyle name="Normale 13 4" xfId="12329"/>
    <cellStyle name="Normale 13 5" xfId="12330"/>
    <cellStyle name="Normale 14" xfId="12331"/>
    <cellStyle name="Normale 14 2" xfId="12332"/>
    <cellStyle name="Normale 15" xfId="12333"/>
    <cellStyle name="Normale 15 2" xfId="12334"/>
    <cellStyle name="Normale 15 2 2" xfId="12335"/>
    <cellStyle name="Normale 15 2 3" xfId="12336"/>
    <cellStyle name="Normale 15 3" xfId="12337"/>
    <cellStyle name="Normale 15 4" xfId="12338"/>
    <cellStyle name="Normale 16" xfId="12339"/>
    <cellStyle name="Normale 16 2" xfId="12340"/>
    <cellStyle name="Normale 17" xfId="12341"/>
    <cellStyle name="Normale 17 2" xfId="12342"/>
    <cellStyle name="Normale 18" xfId="12343"/>
    <cellStyle name="Normale 18 2" xfId="12344"/>
    <cellStyle name="Normale 18 3" xfId="12345"/>
    <cellStyle name="Normale 18 4" xfId="12346"/>
    <cellStyle name="Normale 18 4 2" xfId="33463"/>
    <cellStyle name="Normale 18 5" xfId="12347"/>
    <cellStyle name="Normale 18 5 2" xfId="12348"/>
    <cellStyle name="Normale 18 5 3" xfId="12349"/>
    <cellStyle name="Normale 18 6" xfId="12350"/>
    <cellStyle name="Normale 19" xfId="12351"/>
    <cellStyle name="Normale 19 2" xfId="12352"/>
    <cellStyle name="Normale 19 3" xfId="12353"/>
    <cellStyle name="Normale 19 4" xfId="12354"/>
    <cellStyle name="Normale 2" xfId="12355"/>
    <cellStyle name="Normale 2 2" xfId="12356"/>
    <cellStyle name="Normale 2 2 2" xfId="12357"/>
    <cellStyle name="Normale 2 2 3" xfId="12358"/>
    <cellStyle name="Normale 2 2 4" xfId="12359"/>
    <cellStyle name="Normale 2 2 5" xfId="12360"/>
    <cellStyle name="Normale 2 3" xfId="12361"/>
    <cellStyle name="Normale 2 4" xfId="12362"/>
    <cellStyle name="Normale 2 5" xfId="12363"/>
    <cellStyle name="Normale 2 5 2" xfId="12364"/>
    <cellStyle name="Normale 2 6" xfId="12365"/>
    <cellStyle name="Normale 2 7" xfId="12366"/>
    <cellStyle name="Normale 2 8" xfId="12367"/>
    <cellStyle name="Normale 2 9" xfId="12368"/>
    <cellStyle name="Normale 20" xfId="12369"/>
    <cellStyle name="Normale 20 2" xfId="12370"/>
    <cellStyle name="Normale 20 3" xfId="12371"/>
    <cellStyle name="Normale 20 4" xfId="12372"/>
    <cellStyle name="Normale 21" xfId="12373"/>
    <cellStyle name="Normale 21 2" xfId="12374"/>
    <cellStyle name="Normale 21 3" xfId="12375"/>
    <cellStyle name="Normale 22" xfId="12376"/>
    <cellStyle name="Normale 22 2" xfId="12377"/>
    <cellStyle name="Normale 23" xfId="12378"/>
    <cellStyle name="Normale 23 2" xfId="12379"/>
    <cellStyle name="Normale 24" xfId="12380"/>
    <cellStyle name="Normale 24 2" xfId="12381"/>
    <cellStyle name="Normale 25" xfId="12382"/>
    <cellStyle name="Normale 25 2" xfId="12383"/>
    <cellStyle name="Normale 26" xfId="12384"/>
    <cellStyle name="Normale 26 2" xfId="12385"/>
    <cellStyle name="Normale 27" xfId="12386"/>
    <cellStyle name="Normale 27 2" xfId="12387"/>
    <cellStyle name="Normale 28" xfId="12388"/>
    <cellStyle name="Normale 28 2" xfId="12389"/>
    <cellStyle name="Normale 29" xfId="12390"/>
    <cellStyle name="Normale 29 2" xfId="12391"/>
    <cellStyle name="Normale 3" xfId="12392"/>
    <cellStyle name="Normale 3 2" xfId="12393"/>
    <cellStyle name="Normale 3 2 2" xfId="12394"/>
    <cellStyle name="Normale 3 2 3" xfId="33472"/>
    <cellStyle name="Normale 3 3" xfId="12395"/>
    <cellStyle name="Normale 3 4" xfId="12396"/>
    <cellStyle name="Normale 3 5" xfId="12397"/>
    <cellStyle name="Normale 30" xfId="12398"/>
    <cellStyle name="Normale 31" xfId="12399"/>
    <cellStyle name="Normale 31 2" xfId="12400"/>
    <cellStyle name="Normale 32" xfId="12401"/>
    <cellStyle name="Normale 32 2" xfId="12402"/>
    <cellStyle name="Normale 33" xfId="12403"/>
    <cellStyle name="Normale 33 2" xfId="12404"/>
    <cellStyle name="Normale 33 2 2" xfId="12405"/>
    <cellStyle name="Normale 33 2 2 2" xfId="12406"/>
    <cellStyle name="Normale 33 2 3" xfId="12407"/>
    <cellStyle name="Normale 33 3" xfId="12408"/>
    <cellStyle name="Normale 33 3 2" xfId="12409"/>
    <cellStyle name="Normale 33 3 2 2" xfId="12410"/>
    <cellStyle name="Normale 33 3 3" xfId="12411"/>
    <cellStyle name="Normale 34" xfId="12412"/>
    <cellStyle name="Normale 34 2" xfId="12413"/>
    <cellStyle name="Normale 34 3" xfId="12414"/>
    <cellStyle name="Normale 34 3 2" xfId="12415"/>
    <cellStyle name="Normale 34 3 2 2" xfId="12416"/>
    <cellStyle name="Normale 34 3 2 2 2" xfId="12417"/>
    <cellStyle name="Normale 34 3 2 3" xfId="12418"/>
    <cellStyle name="Normale 34 3 3" xfId="12419"/>
    <cellStyle name="Normale 34 3 3 2" xfId="12420"/>
    <cellStyle name="Normale 34 3 4" xfId="12421"/>
    <cellStyle name="Normale 34 4" xfId="12422"/>
    <cellStyle name="Normale 34 4 2" xfId="12423"/>
    <cellStyle name="Normale 34 4 2 2" xfId="12424"/>
    <cellStyle name="Normale 34 4 2 2 2" xfId="12425"/>
    <cellStyle name="Normale 34 4 2 3" xfId="12426"/>
    <cellStyle name="Normale 34 4 3" xfId="12427"/>
    <cellStyle name="Normale 34 4 3 2" xfId="12428"/>
    <cellStyle name="Normale 34 4 4" xfId="12429"/>
    <cellStyle name="Normale 34 5" xfId="12430"/>
    <cellStyle name="Normale 34 5 2" xfId="12431"/>
    <cellStyle name="Normale 34 5 2 2" xfId="12432"/>
    <cellStyle name="Normale 34 5 3" xfId="12433"/>
    <cellStyle name="Normale 34 6" xfId="12434"/>
    <cellStyle name="Normale 34 7" xfId="12435"/>
    <cellStyle name="Normale 34 7 2" xfId="12436"/>
    <cellStyle name="Normale 34 8" xfId="12437"/>
    <cellStyle name="Normale 35" xfId="12438"/>
    <cellStyle name="Normale 35 2" xfId="12439"/>
    <cellStyle name="Normale 35 3" xfId="12440"/>
    <cellStyle name="Normale 35 3 2" xfId="12441"/>
    <cellStyle name="Normale 35 4" xfId="12442"/>
    <cellStyle name="Normale 36" xfId="12443"/>
    <cellStyle name="Normale 36 2" xfId="12444"/>
    <cellStyle name="Normale 36 2 2" xfId="12445"/>
    <cellStyle name="Normale 36 2 2 2" xfId="12446"/>
    <cellStyle name="Normale 36 2 3" xfId="12447"/>
    <cellStyle name="Normale 36 3" xfId="12448"/>
    <cellStyle name="Normale 36 4" xfId="12449"/>
    <cellStyle name="Normale 36 4 2" xfId="12450"/>
    <cellStyle name="Normale 36 4 2 2" xfId="12451"/>
    <cellStyle name="Normale 36 4 3" xfId="12452"/>
    <cellStyle name="Normale 36 5" xfId="12453"/>
    <cellStyle name="Normale 36 5 2" xfId="12454"/>
    <cellStyle name="Normale 36 6" xfId="12455"/>
    <cellStyle name="Normale 36 7" xfId="33466"/>
    <cellStyle name="Normale 37" xfId="12456"/>
    <cellStyle name="Normale 37 2" xfId="12457"/>
    <cellStyle name="Normale 38" xfId="12458"/>
    <cellStyle name="Normale 39" xfId="12459"/>
    <cellStyle name="Normale 4" xfId="8"/>
    <cellStyle name="Normale 4 2" xfId="12460"/>
    <cellStyle name="Normale 40" xfId="12461"/>
    <cellStyle name="Normale 41" xfId="12462"/>
    <cellStyle name="Normale 42" xfId="12463"/>
    <cellStyle name="Normale 43" xfId="12464"/>
    <cellStyle name="Normale 44" xfId="12465"/>
    <cellStyle name="Normale 44 2" xfId="12466"/>
    <cellStyle name="Normale 45" xfId="12467"/>
    <cellStyle name="Normale 46" xfId="12468"/>
    <cellStyle name="Normale 46 2" xfId="12469"/>
    <cellStyle name="Normale 47" xfId="12470"/>
    <cellStyle name="Normale 48" xfId="12471"/>
    <cellStyle name="Normale 5" xfId="12472"/>
    <cellStyle name="Normale 5 2" xfId="12473"/>
    <cellStyle name="Normale 5 2 2" xfId="12474"/>
    <cellStyle name="Normale 5 2 3" xfId="12475"/>
    <cellStyle name="Normale 5 3" xfId="12476"/>
    <cellStyle name="Normale 5 3 2" xfId="12477"/>
    <cellStyle name="Normale 5 4" xfId="12478"/>
    <cellStyle name="Normale 5 4 2" xfId="12479"/>
    <cellStyle name="Normale 5 4 2 2" xfId="12480"/>
    <cellStyle name="Normale 5 4 3" xfId="12481"/>
    <cellStyle name="Normale 6" xfId="12482"/>
    <cellStyle name="Normale 6 2" xfId="12483"/>
    <cellStyle name="Normale 6 3" xfId="12484"/>
    <cellStyle name="Normale 7" xfId="12485"/>
    <cellStyle name="Normale 7 2" xfId="12486"/>
    <cellStyle name="Normale 7 3" xfId="12487"/>
    <cellStyle name="Normale 7 3 2" xfId="12488"/>
    <cellStyle name="Normale 7 4" xfId="12489"/>
    <cellStyle name="Normale 8" xfId="12490"/>
    <cellStyle name="Normale 8 2" xfId="12491"/>
    <cellStyle name="Normale 8 2 2" xfId="12492"/>
    <cellStyle name="Normale 9" xfId="12493"/>
    <cellStyle name="Normale 9 2" xfId="12494"/>
    <cellStyle name="Normale_Conto Economico per Relazione sulla Gestione 06" xfId="3"/>
    <cellStyle name="Normale_Conto Economico per Relazione sulla Gestione 06 2" xfId="4"/>
    <cellStyle name="Normale_Conto Economico per Relazione sulla Gestione 06 2 2" xfId="33453"/>
    <cellStyle name="Normale_Conto Economico per Relazione sulla Gestione 06 3" xfId="33451"/>
    <cellStyle name="normálne_Targets" xfId="12495"/>
    <cellStyle name="normální_Loans &amp; Prov" xfId="12496"/>
    <cellStyle name="normalni_TDB-Polno" xfId="12497"/>
    <cellStyle name="normální_TDB-Polno" xfId="12498"/>
    <cellStyle name="Normalny_Arkusz1" xfId="12499"/>
    <cellStyle name="Nota 2" xfId="12500"/>
    <cellStyle name="Note 2" xfId="12501"/>
    <cellStyle name="Note 2 10" xfId="12502"/>
    <cellStyle name="Note 2 10 2" xfId="12503"/>
    <cellStyle name="Note 2 10 2 2" xfId="12504"/>
    <cellStyle name="Note 2 10 2 2 2" xfId="12505"/>
    <cellStyle name="Note 2 10 2 2 2 2" xfId="12506"/>
    <cellStyle name="Note 2 10 2 2 2 3" xfId="12507"/>
    <cellStyle name="Note 2 10 2 2 2 4" xfId="12508"/>
    <cellStyle name="Note 2 10 2 2 3" xfId="12509"/>
    <cellStyle name="Note 2 10 2 2 3 2" xfId="12510"/>
    <cellStyle name="Note 2 10 2 2 3 3" xfId="12511"/>
    <cellStyle name="Note 2 10 2 2 3 4" xfId="12512"/>
    <cellStyle name="Note 2 10 2 2 4" xfId="12513"/>
    <cellStyle name="Note 2 10 2 2 5" xfId="12514"/>
    <cellStyle name="Note 2 10 2 2 6" xfId="12515"/>
    <cellStyle name="Note 2 10 2 3" xfId="12516"/>
    <cellStyle name="Note 2 10 2 3 2" xfId="12517"/>
    <cellStyle name="Note 2 10 2 3 3" xfId="12518"/>
    <cellStyle name="Note 2 10 2 3 4" xfId="12519"/>
    <cellStyle name="Note 2 10 2 4" xfId="12520"/>
    <cellStyle name="Note 2 10 2 4 2" xfId="12521"/>
    <cellStyle name="Note 2 10 2 4 3" xfId="12522"/>
    <cellStyle name="Note 2 10 2 4 4" xfId="12523"/>
    <cellStyle name="Note 2 10 2 5" xfId="12524"/>
    <cellStyle name="Note 2 10 2 6" xfId="12525"/>
    <cellStyle name="Note 2 10 2 7" xfId="12526"/>
    <cellStyle name="Note 2 10 3" xfId="12527"/>
    <cellStyle name="Note 2 10 3 2" xfId="12528"/>
    <cellStyle name="Note 2 10 3 3" xfId="12529"/>
    <cellStyle name="Note 2 10 3 4" xfId="12530"/>
    <cellStyle name="Note 2 10 4" xfId="12531"/>
    <cellStyle name="Note 2 11" xfId="12532"/>
    <cellStyle name="Note 2 12" xfId="12533"/>
    <cellStyle name="Note 2 12 2" xfId="12534"/>
    <cellStyle name="Note 2 12 2 2" xfId="12535"/>
    <cellStyle name="Note 2 12 2 2 2" xfId="12536"/>
    <cellStyle name="Note 2 12 2 2 3" xfId="12537"/>
    <cellStyle name="Note 2 12 2 2 4" xfId="12538"/>
    <cellStyle name="Note 2 12 2 3" xfId="12539"/>
    <cellStyle name="Note 2 12 2 3 2" xfId="12540"/>
    <cellStyle name="Note 2 12 2 3 3" xfId="12541"/>
    <cellStyle name="Note 2 12 2 3 4" xfId="12542"/>
    <cellStyle name="Note 2 12 2 4" xfId="12543"/>
    <cellStyle name="Note 2 12 2 5" xfId="12544"/>
    <cellStyle name="Note 2 12 2 6" xfId="12545"/>
    <cellStyle name="Note 2 12 3" xfId="12546"/>
    <cellStyle name="Note 2 12 3 2" xfId="12547"/>
    <cellStyle name="Note 2 12 3 3" xfId="12548"/>
    <cellStyle name="Note 2 12 3 4" xfId="12549"/>
    <cellStyle name="Note 2 12 4" xfId="12550"/>
    <cellStyle name="Note 2 12 4 2" xfId="12551"/>
    <cellStyle name="Note 2 12 4 3" xfId="12552"/>
    <cellStyle name="Note 2 12 4 4" xfId="12553"/>
    <cellStyle name="Note 2 12 5" xfId="12554"/>
    <cellStyle name="Note 2 12 6" xfId="12555"/>
    <cellStyle name="Note 2 12 7" xfId="12556"/>
    <cellStyle name="Note 2 13" xfId="12557"/>
    <cellStyle name="Note 2 13 2" xfId="12558"/>
    <cellStyle name="Note 2 13 3" xfId="12559"/>
    <cellStyle name="Note 2 13 4" xfId="12560"/>
    <cellStyle name="Note 2 14" xfId="12561"/>
    <cellStyle name="Note 2 2" xfId="12562"/>
    <cellStyle name="Note 2 2 10" xfId="12563"/>
    <cellStyle name="Note 2 2 10 2" xfId="12564"/>
    <cellStyle name="Note 2 2 10 2 2" xfId="12565"/>
    <cellStyle name="Note 2 2 10 2 2 2" xfId="12566"/>
    <cellStyle name="Note 2 2 10 2 2 3" xfId="12567"/>
    <cellStyle name="Note 2 2 10 2 2 4" xfId="12568"/>
    <cellStyle name="Note 2 2 10 2 3" xfId="12569"/>
    <cellStyle name="Note 2 2 10 2 3 2" xfId="12570"/>
    <cellStyle name="Note 2 2 10 2 3 3" xfId="12571"/>
    <cellStyle name="Note 2 2 10 2 3 4" xfId="12572"/>
    <cellStyle name="Note 2 2 10 2 4" xfId="12573"/>
    <cellStyle name="Note 2 2 10 2 5" xfId="12574"/>
    <cellStyle name="Note 2 2 10 2 6" xfId="12575"/>
    <cellStyle name="Note 2 2 10 3" xfId="12576"/>
    <cellStyle name="Note 2 2 10 3 2" xfId="12577"/>
    <cellStyle name="Note 2 2 10 3 3" xfId="12578"/>
    <cellStyle name="Note 2 2 10 3 4" xfId="12579"/>
    <cellStyle name="Note 2 2 10 4" xfId="12580"/>
    <cellStyle name="Note 2 2 10 4 2" xfId="12581"/>
    <cellStyle name="Note 2 2 10 4 3" xfId="12582"/>
    <cellStyle name="Note 2 2 10 4 4" xfId="12583"/>
    <cellStyle name="Note 2 2 10 5" xfId="12584"/>
    <cellStyle name="Note 2 2 10 6" xfId="12585"/>
    <cellStyle name="Note 2 2 10 7" xfId="12586"/>
    <cellStyle name="Note 2 2 11" xfId="12587"/>
    <cellStyle name="Note 2 2 11 2" xfId="12588"/>
    <cellStyle name="Note 2 2 11 3" xfId="12589"/>
    <cellStyle name="Note 2 2 11 4" xfId="12590"/>
    <cellStyle name="Note 2 2 12" xfId="12591"/>
    <cellStyle name="Note 2 2 2" xfId="12592"/>
    <cellStyle name="Note 2 2 2 2" xfId="12593"/>
    <cellStyle name="Note 2 2 2 2 2" xfId="12594"/>
    <cellStyle name="Note 2 2 2 2 2 2" xfId="12595"/>
    <cellStyle name="Note 2 2 2 2 2 2 2" xfId="12596"/>
    <cellStyle name="Note 2 2 2 2 2 2 2 2" xfId="12597"/>
    <cellStyle name="Note 2 2 2 2 2 2 2 2 2" xfId="12598"/>
    <cellStyle name="Note 2 2 2 2 2 2 2 2 3" xfId="12599"/>
    <cellStyle name="Note 2 2 2 2 2 2 2 2 4" xfId="12600"/>
    <cellStyle name="Note 2 2 2 2 2 2 2 3" xfId="12601"/>
    <cellStyle name="Note 2 2 2 2 2 2 2 3 2" xfId="12602"/>
    <cellStyle name="Note 2 2 2 2 2 2 2 3 3" xfId="12603"/>
    <cellStyle name="Note 2 2 2 2 2 2 2 3 4" xfId="12604"/>
    <cellStyle name="Note 2 2 2 2 2 2 2 4" xfId="12605"/>
    <cellStyle name="Note 2 2 2 2 2 2 2 5" xfId="12606"/>
    <cellStyle name="Note 2 2 2 2 2 2 2 6" xfId="12607"/>
    <cellStyle name="Note 2 2 2 2 2 2 3" xfId="12608"/>
    <cellStyle name="Note 2 2 2 2 2 2 3 2" xfId="12609"/>
    <cellStyle name="Note 2 2 2 2 2 2 3 3" xfId="12610"/>
    <cellStyle name="Note 2 2 2 2 2 2 3 4" xfId="12611"/>
    <cellStyle name="Note 2 2 2 2 2 2 4" xfId="12612"/>
    <cellStyle name="Note 2 2 2 2 2 2 4 2" xfId="12613"/>
    <cellStyle name="Note 2 2 2 2 2 2 4 3" xfId="12614"/>
    <cellStyle name="Note 2 2 2 2 2 2 4 4" xfId="12615"/>
    <cellStyle name="Note 2 2 2 2 2 2 5" xfId="12616"/>
    <cellStyle name="Note 2 2 2 2 2 2 6" xfId="12617"/>
    <cellStyle name="Note 2 2 2 2 2 2 7" xfId="12618"/>
    <cellStyle name="Note 2 2 2 2 2 3" xfId="12619"/>
    <cellStyle name="Note 2 2 2 2 2 3 2" xfId="12620"/>
    <cellStyle name="Note 2 2 2 2 2 3 3" xfId="12621"/>
    <cellStyle name="Note 2 2 2 2 2 3 4" xfId="12622"/>
    <cellStyle name="Note 2 2 2 2 2 4" xfId="12623"/>
    <cellStyle name="Note 2 2 2 2 3" xfId="12624"/>
    <cellStyle name="Note 2 2 2 2 3 2" xfId="12625"/>
    <cellStyle name="Note 2 2 2 2 3 2 2" xfId="12626"/>
    <cellStyle name="Note 2 2 2 2 3 2 2 2" xfId="12627"/>
    <cellStyle name="Note 2 2 2 2 3 2 2 3" xfId="12628"/>
    <cellStyle name="Note 2 2 2 2 3 2 2 4" xfId="12629"/>
    <cellStyle name="Note 2 2 2 2 3 2 3" xfId="12630"/>
    <cellStyle name="Note 2 2 2 2 3 2 3 2" xfId="12631"/>
    <cellStyle name="Note 2 2 2 2 3 2 3 3" xfId="12632"/>
    <cellStyle name="Note 2 2 2 2 3 2 3 4" xfId="12633"/>
    <cellStyle name="Note 2 2 2 2 3 2 4" xfId="12634"/>
    <cellStyle name="Note 2 2 2 2 3 2 5" xfId="12635"/>
    <cellStyle name="Note 2 2 2 2 3 2 6" xfId="12636"/>
    <cellStyle name="Note 2 2 2 2 3 3" xfId="12637"/>
    <cellStyle name="Note 2 2 2 2 3 3 2" xfId="12638"/>
    <cellStyle name="Note 2 2 2 2 3 3 3" xfId="12639"/>
    <cellStyle name="Note 2 2 2 2 3 3 4" xfId="12640"/>
    <cellStyle name="Note 2 2 2 2 3 4" xfId="12641"/>
    <cellStyle name="Note 2 2 2 2 3 4 2" xfId="12642"/>
    <cellStyle name="Note 2 2 2 2 3 4 3" xfId="12643"/>
    <cellStyle name="Note 2 2 2 2 3 4 4" xfId="12644"/>
    <cellStyle name="Note 2 2 2 2 3 5" xfId="12645"/>
    <cellStyle name="Note 2 2 2 2 3 6" xfId="12646"/>
    <cellStyle name="Note 2 2 2 2 3 7" xfId="12647"/>
    <cellStyle name="Note 2 2 2 2 4" xfId="12648"/>
    <cellStyle name="Note 2 2 2 2 4 2" xfId="12649"/>
    <cellStyle name="Note 2 2 2 2 4 3" xfId="12650"/>
    <cellStyle name="Note 2 2 2 2 4 4" xfId="12651"/>
    <cellStyle name="Note 2 2 2 2 5" xfId="12652"/>
    <cellStyle name="Note 2 2 2 3" xfId="12653"/>
    <cellStyle name="Note 2 2 2 3 2" xfId="12654"/>
    <cellStyle name="Note 2 2 2 3 2 2" xfId="12655"/>
    <cellStyle name="Note 2 2 2 3 2 2 2" xfId="12656"/>
    <cellStyle name="Note 2 2 2 3 2 2 2 2" xfId="12657"/>
    <cellStyle name="Note 2 2 2 3 2 2 2 2 2" xfId="12658"/>
    <cellStyle name="Note 2 2 2 3 2 2 2 2 3" xfId="12659"/>
    <cellStyle name="Note 2 2 2 3 2 2 2 2 4" xfId="12660"/>
    <cellStyle name="Note 2 2 2 3 2 2 2 3" xfId="12661"/>
    <cellStyle name="Note 2 2 2 3 2 2 2 3 2" xfId="12662"/>
    <cellStyle name="Note 2 2 2 3 2 2 2 3 3" xfId="12663"/>
    <cellStyle name="Note 2 2 2 3 2 2 2 3 4" xfId="12664"/>
    <cellStyle name="Note 2 2 2 3 2 2 2 4" xfId="12665"/>
    <cellStyle name="Note 2 2 2 3 2 2 2 5" xfId="12666"/>
    <cellStyle name="Note 2 2 2 3 2 2 2 6" xfId="12667"/>
    <cellStyle name="Note 2 2 2 3 2 2 3" xfId="12668"/>
    <cellStyle name="Note 2 2 2 3 2 2 3 2" xfId="12669"/>
    <cellStyle name="Note 2 2 2 3 2 2 3 3" xfId="12670"/>
    <cellStyle name="Note 2 2 2 3 2 2 3 4" xfId="12671"/>
    <cellStyle name="Note 2 2 2 3 2 2 4" xfId="12672"/>
    <cellStyle name="Note 2 2 2 3 2 2 4 2" xfId="12673"/>
    <cellStyle name="Note 2 2 2 3 2 2 4 3" xfId="12674"/>
    <cellStyle name="Note 2 2 2 3 2 2 4 4" xfId="12675"/>
    <cellStyle name="Note 2 2 2 3 2 2 5" xfId="12676"/>
    <cellStyle name="Note 2 2 2 3 2 2 6" xfId="12677"/>
    <cellStyle name="Note 2 2 2 3 2 2 7" xfId="12678"/>
    <cellStyle name="Note 2 2 2 3 2 3" xfId="12679"/>
    <cellStyle name="Note 2 2 2 3 2 3 2" xfId="12680"/>
    <cellStyle name="Note 2 2 2 3 2 3 3" xfId="12681"/>
    <cellStyle name="Note 2 2 2 3 2 3 4" xfId="12682"/>
    <cellStyle name="Note 2 2 2 3 2 4" xfId="12683"/>
    <cellStyle name="Note 2 2 2 3 3" xfId="12684"/>
    <cellStyle name="Note 2 2 2 3 3 2" xfId="12685"/>
    <cellStyle name="Note 2 2 2 3 3 2 2" xfId="12686"/>
    <cellStyle name="Note 2 2 2 3 3 2 2 2" xfId="12687"/>
    <cellStyle name="Note 2 2 2 3 3 2 2 3" xfId="12688"/>
    <cellStyle name="Note 2 2 2 3 3 2 2 4" xfId="12689"/>
    <cellStyle name="Note 2 2 2 3 3 2 3" xfId="12690"/>
    <cellStyle name="Note 2 2 2 3 3 2 3 2" xfId="12691"/>
    <cellStyle name="Note 2 2 2 3 3 2 3 3" xfId="12692"/>
    <cellStyle name="Note 2 2 2 3 3 2 3 4" xfId="12693"/>
    <cellStyle name="Note 2 2 2 3 3 2 4" xfId="12694"/>
    <cellStyle name="Note 2 2 2 3 3 2 5" xfId="12695"/>
    <cellStyle name="Note 2 2 2 3 3 2 6" xfId="12696"/>
    <cellStyle name="Note 2 2 2 3 3 3" xfId="12697"/>
    <cellStyle name="Note 2 2 2 3 3 3 2" xfId="12698"/>
    <cellStyle name="Note 2 2 2 3 3 3 3" xfId="12699"/>
    <cellStyle name="Note 2 2 2 3 3 3 4" xfId="12700"/>
    <cellStyle name="Note 2 2 2 3 3 4" xfId="12701"/>
    <cellStyle name="Note 2 2 2 3 3 4 2" xfId="12702"/>
    <cellStyle name="Note 2 2 2 3 3 4 3" xfId="12703"/>
    <cellStyle name="Note 2 2 2 3 3 4 4" xfId="12704"/>
    <cellStyle name="Note 2 2 2 3 3 5" xfId="12705"/>
    <cellStyle name="Note 2 2 2 3 3 6" xfId="12706"/>
    <cellStyle name="Note 2 2 2 3 3 7" xfId="12707"/>
    <cellStyle name="Note 2 2 2 3 4" xfId="12708"/>
    <cellStyle name="Note 2 2 2 3 4 2" xfId="12709"/>
    <cellStyle name="Note 2 2 2 3 4 3" xfId="12710"/>
    <cellStyle name="Note 2 2 2 3 4 4" xfId="12711"/>
    <cellStyle name="Note 2 2 2 3 5" xfId="12712"/>
    <cellStyle name="Note 2 2 2 4" xfId="12713"/>
    <cellStyle name="Note 2 2 2 4 2" xfId="12714"/>
    <cellStyle name="Note 2 2 2 4 2 2" xfId="12715"/>
    <cellStyle name="Note 2 2 2 4 2 2 2" xfId="12716"/>
    <cellStyle name="Note 2 2 2 4 2 2 2 2" xfId="12717"/>
    <cellStyle name="Note 2 2 2 4 2 2 2 2 2" xfId="12718"/>
    <cellStyle name="Note 2 2 2 4 2 2 2 2 3" xfId="12719"/>
    <cellStyle name="Note 2 2 2 4 2 2 2 2 4" xfId="12720"/>
    <cellStyle name="Note 2 2 2 4 2 2 2 3" xfId="12721"/>
    <cellStyle name="Note 2 2 2 4 2 2 2 3 2" xfId="12722"/>
    <cellStyle name="Note 2 2 2 4 2 2 2 3 3" xfId="12723"/>
    <cellStyle name="Note 2 2 2 4 2 2 2 3 4" xfId="12724"/>
    <cellStyle name="Note 2 2 2 4 2 2 2 4" xfId="12725"/>
    <cellStyle name="Note 2 2 2 4 2 2 2 5" xfId="12726"/>
    <cellStyle name="Note 2 2 2 4 2 2 2 6" xfId="12727"/>
    <cellStyle name="Note 2 2 2 4 2 2 3" xfId="12728"/>
    <cellStyle name="Note 2 2 2 4 2 2 3 2" xfId="12729"/>
    <cellStyle name="Note 2 2 2 4 2 2 3 3" xfId="12730"/>
    <cellStyle name="Note 2 2 2 4 2 2 3 4" xfId="12731"/>
    <cellStyle name="Note 2 2 2 4 2 2 4" xfId="12732"/>
    <cellStyle name="Note 2 2 2 4 2 2 4 2" xfId="12733"/>
    <cellStyle name="Note 2 2 2 4 2 2 4 3" xfId="12734"/>
    <cellStyle name="Note 2 2 2 4 2 2 4 4" xfId="12735"/>
    <cellStyle name="Note 2 2 2 4 2 2 5" xfId="12736"/>
    <cellStyle name="Note 2 2 2 4 2 2 6" xfId="12737"/>
    <cellStyle name="Note 2 2 2 4 2 2 7" xfId="12738"/>
    <cellStyle name="Note 2 2 2 4 2 3" xfId="12739"/>
    <cellStyle name="Note 2 2 2 4 2 3 2" xfId="12740"/>
    <cellStyle name="Note 2 2 2 4 2 3 3" xfId="12741"/>
    <cellStyle name="Note 2 2 2 4 2 3 4" xfId="12742"/>
    <cellStyle name="Note 2 2 2 4 2 4" xfId="12743"/>
    <cellStyle name="Note 2 2 2 4 3" xfId="12744"/>
    <cellStyle name="Note 2 2 2 4 3 2" xfId="12745"/>
    <cellStyle name="Note 2 2 2 4 3 2 2" xfId="12746"/>
    <cellStyle name="Note 2 2 2 4 3 2 2 2" xfId="12747"/>
    <cellStyle name="Note 2 2 2 4 3 2 2 3" xfId="12748"/>
    <cellStyle name="Note 2 2 2 4 3 2 2 4" xfId="12749"/>
    <cellStyle name="Note 2 2 2 4 3 2 3" xfId="12750"/>
    <cellStyle name="Note 2 2 2 4 3 2 3 2" xfId="12751"/>
    <cellStyle name="Note 2 2 2 4 3 2 3 3" xfId="12752"/>
    <cellStyle name="Note 2 2 2 4 3 2 3 4" xfId="12753"/>
    <cellStyle name="Note 2 2 2 4 3 2 4" xfId="12754"/>
    <cellStyle name="Note 2 2 2 4 3 2 5" xfId="12755"/>
    <cellStyle name="Note 2 2 2 4 3 2 6" xfId="12756"/>
    <cellStyle name="Note 2 2 2 4 3 3" xfId="12757"/>
    <cellStyle name="Note 2 2 2 4 3 3 2" xfId="12758"/>
    <cellStyle name="Note 2 2 2 4 3 3 3" xfId="12759"/>
    <cellStyle name="Note 2 2 2 4 3 3 4" xfId="12760"/>
    <cellStyle name="Note 2 2 2 4 3 4" xfId="12761"/>
    <cellStyle name="Note 2 2 2 4 3 4 2" xfId="12762"/>
    <cellStyle name="Note 2 2 2 4 3 4 3" xfId="12763"/>
    <cellStyle name="Note 2 2 2 4 3 4 4" xfId="12764"/>
    <cellStyle name="Note 2 2 2 4 3 5" xfId="12765"/>
    <cellStyle name="Note 2 2 2 4 3 6" xfId="12766"/>
    <cellStyle name="Note 2 2 2 4 3 7" xfId="12767"/>
    <cellStyle name="Note 2 2 2 4 4" xfId="12768"/>
    <cellStyle name="Note 2 2 2 4 4 2" xfId="12769"/>
    <cellStyle name="Note 2 2 2 4 4 3" xfId="12770"/>
    <cellStyle name="Note 2 2 2 4 4 4" xfId="12771"/>
    <cellStyle name="Note 2 2 2 4 5" xfId="12772"/>
    <cellStyle name="Note 2 2 2 5" xfId="12773"/>
    <cellStyle name="Note 2 2 2 5 2" xfId="12774"/>
    <cellStyle name="Note 2 2 2 5 2 2" xfId="12775"/>
    <cellStyle name="Note 2 2 2 5 2 2 2" xfId="12776"/>
    <cellStyle name="Note 2 2 2 5 2 2 2 2" xfId="12777"/>
    <cellStyle name="Note 2 2 2 5 2 2 2 3" xfId="12778"/>
    <cellStyle name="Note 2 2 2 5 2 2 2 4" xfId="12779"/>
    <cellStyle name="Note 2 2 2 5 2 2 3" xfId="12780"/>
    <cellStyle name="Note 2 2 2 5 2 2 3 2" xfId="12781"/>
    <cellStyle name="Note 2 2 2 5 2 2 3 3" xfId="12782"/>
    <cellStyle name="Note 2 2 2 5 2 2 3 4" xfId="12783"/>
    <cellStyle name="Note 2 2 2 5 2 2 4" xfId="12784"/>
    <cellStyle name="Note 2 2 2 5 2 2 5" xfId="12785"/>
    <cellStyle name="Note 2 2 2 5 2 2 6" xfId="12786"/>
    <cellStyle name="Note 2 2 2 5 2 3" xfId="12787"/>
    <cellStyle name="Note 2 2 2 5 2 3 2" xfId="12788"/>
    <cellStyle name="Note 2 2 2 5 2 3 3" xfId="12789"/>
    <cellStyle name="Note 2 2 2 5 2 3 4" xfId="12790"/>
    <cellStyle name="Note 2 2 2 5 2 4" xfId="12791"/>
    <cellStyle name="Note 2 2 2 5 2 4 2" xfId="12792"/>
    <cellStyle name="Note 2 2 2 5 2 4 3" xfId="12793"/>
    <cellStyle name="Note 2 2 2 5 2 4 4" xfId="12794"/>
    <cellStyle name="Note 2 2 2 5 2 5" xfId="12795"/>
    <cellStyle name="Note 2 2 2 5 2 6" xfId="12796"/>
    <cellStyle name="Note 2 2 2 5 2 7" xfId="12797"/>
    <cellStyle name="Note 2 2 2 5 3" xfId="12798"/>
    <cellStyle name="Note 2 2 2 5 3 2" xfId="12799"/>
    <cellStyle name="Note 2 2 2 5 3 3" xfId="12800"/>
    <cellStyle name="Note 2 2 2 5 3 4" xfId="12801"/>
    <cellStyle name="Note 2 2 2 5 4" xfId="12802"/>
    <cellStyle name="Note 2 2 2 6" xfId="12803"/>
    <cellStyle name="Note 2 2 2 6 2" xfId="12804"/>
    <cellStyle name="Note 2 2 2 6 2 2" xfId="12805"/>
    <cellStyle name="Note 2 2 2 6 2 2 2" xfId="12806"/>
    <cellStyle name="Note 2 2 2 6 2 2 3" xfId="12807"/>
    <cellStyle name="Note 2 2 2 6 2 2 4" xfId="12808"/>
    <cellStyle name="Note 2 2 2 6 2 3" xfId="12809"/>
    <cellStyle name="Note 2 2 2 6 2 3 2" xfId="12810"/>
    <cellStyle name="Note 2 2 2 6 2 3 3" xfId="12811"/>
    <cellStyle name="Note 2 2 2 6 2 3 4" xfId="12812"/>
    <cellStyle name="Note 2 2 2 6 2 4" xfId="12813"/>
    <cellStyle name="Note 2 2 2 6 2 5" xfId="12814"/>
    <cellStyle name="Note 2 2 2 6 2 6" xfId="12815"/>
    <cellStyle name="Note 2 2 2 6 3" xfId="12816"/>
    <cellStyle name="Note 2 2 2 6 3 2" xfId="12817"/>
    <cellStyle name="Note 2 2 2 6 3 3" xfId="12818"/>
    <cellStyle name="Note 2 2 2 6 3 4" xfId="12819"/>
    <cellStyle name="Note 2 2 2 6 4" xfId="12820"/>
    <cellStyle name="Note 2 2 2 6 4 2" xfId="12821"/>
    <cellStyle name="Note 2 2 2 6 4 3" xfId="12822"/>
    <cellStyle name="Note 2 2 2 6 4 4" xfId="12823"/>
    <cellStyle name="Note 2 2 2 6 5" xfId="12824"/>
    <cellStyle name="Note 2 2 2 6 6" xfId="12825"/>
    <cellStyle name="Note 2 2 2 6 7" xfId="12826"/>
    <cellStyle name="Note 2 2 2 7" xfId="12827"/>
    <cellStyle name="Note 2 2 2 7 2" xfId="12828"/>
    <cellStyle name="Note 2 2 2 7 3" xfId="12829"/>
    <cellStyle name="Note 2 2 2 7 4" xfId="12830"/>
    <cellStyle name="Note 2 2 2 8" xfId="12831"/>
    <cellStyle name="Note 2 2 3" xfId="12832"/>
    <cellStyle name="Note 2 2 3 2" xfId="12833"/>
    <cellStyle name="Note 2 2 3 2 2" xfId="12834"/>
    <cellStyle name="Note 2 2 3 2 2 2" xfId="12835"/>
    <cellStyle name="Note 2 2 3 2 2 2 2" xfId="12836"/>
    <cellStyle name="Note 2 2 3 2 2 2 2 2" xfId="12837"/>
    <cellStyle name="Note 2 2 3 2 2 2 2 2 2" xfId="12838"/>
    <cellStyle name="Note 2 2 3 2 2 2 2 2 3" xfId="12839"/>
    <cellStyle name="Note 2 2 3 2 2 2 2 2 4" xfId="12840"/>
    <cellStyle name="Note 2 2 3 2 2 2 2 3" xfId="12841"/>
    <cellStyle name="Note 2 2 3 2 2 2 2 3 2" xfId="12842"/>
    <cellStyle name="Note 2 2 3 2 2 2 2 3 3" xfId="12843"/>
    <cellStyle name="Note 2 2 3 2 2 2 2 3 4" xfId="12844"/>
    <cellStyle name="Note 2 2 3 2 2 2 2 4" xfId="12845"/>
    <cellStyle name="Note 2 2 3 2 2 2 2 5" xfId="12846"/>
    <cellStyle name="Note 2 2 3 2 2 2 2 6" xfId="12847"/>
    <cellStyle name="Note 2 2 3 2 2 2 3" xfId="12848"/>
    <cellStyle name="Note 2 2 3 2 2 2 3 2" xfId="12849"/>
    <cellStyle name="Note 2 2 3 2 2 2 3 3" xfId="12850"/>
    <cellStyle name="Note 2 2 3 2 2 2 3 4" xfId="12851"/>
    <cellStyle name="Note 2 2 3 2 2 2 4" xfId="12852"/>
    <cellStyle name="Note 2 2 3 2 2 2 4 2" xfId="12853"/>
    <cellStyle name="Note 2 2 3 2 2 2 4 3" xfId="12854"/>
    <cellStyle name="Note 2 2 3 2 2 2 4 4" xfId="12855"/>
    <cellStyle name="Note 2 2 3 2 2 2 5" xfId="12856"/>
    <cellStyle name="Note 2 2 3 2 2 2 6" xfId="12857"/>
    <cellStyle name="Note 2 2 3 2 2 2 7" xfId="12858"/>
    <cellStyle name="Note 2 2 3 2 2 3" xfId="12859"/>
    <cellStyle name="Note 2 2 3 2 2 3 2" xfId="12860"/>
    <cellStyle name="Note 2 2 3 2 2 3 3" xfId="12861"/>
    <cellStyle name="Note 2 2 3 2 2 3 4" xfId="12862"/>
    <cellStyle name="Note 2 2 3 2 2 4" xfId="12863"/>
    <cellStyle name="Note 2 2 3 2 3" xfId="12864"/>
    <cellStyle name="Note 2 2 3 2 3 2" xfId="12865"/>
    <cellStyle name="Note 2 2 3 2 3 2 2" xfId="12866"/>
    <cellStyle name="Note 2 2 3 2 3 2 2 2" xfId="12867"/>
    <cellStyle name="Note 2 2 3 2 3 2 2 3" xfId="12868"/>
    <cellStyle name="Note 2 2 3 2 3 2 2 4" xfId="12869"/>
    <cellStyle name="Note 2 2 3 2 3 2 3" xfId="12870"/>
    <cellStyle name="Note 2 2 3 2 3 2 3 2" xfId="12871"/>
    <cellStyle name="Note 2 2 3 2 3 2 3 3" xfId="12872"/>
    <cellStyle name="Note 2 2 3 2 3 2 3 4" xfId="12873"/>
    <cellStyle name="Note 2 2 3 2 3 2 4" xfId="12874"/>
    <cellStyle name="Note 2 2 3 2 3 2 5" xfId="12875"/>
    <cellStyle name="Note 2 2 3 2 3 2 6" xfId="12876"/>
    <cellStyle name="Note 2 2 3 2 3 3" xfId="12877"/>
    <cellStyle name="Note 2 2 3 2 3 3 2" xfId="12878"/>
    <cellStyle name="Note 2 2 3 2 3 3 3" xfId="12879"/>
    <cellStyle name="Note 2 2 3 2 3 3 4" xfId="12880"/>
    <cellStyle name="Note 2 2 3 2 3 4" xfId="12881"/>
    <cellStyle name="Note 2 2 3 2 3 4 2" xfId="12882"/>
    <cellStyle name="Note 2 2 3 2 3 4 3" xfId="12883"/>
    <cellStyle name="Note 2 2 3 2 3 4 4" xfId="12884"/>
    <cellStyle name="Note 2 2 3 2 3 5" xfId="12885"/>
    <cellStyle name="Note 2 2 3 2 3 6" xfId="12886"/>
    <cellStyle name="Note 2 2 3 2 3 7" xfId="12887"/>
    <cellStyle name="Note 2 2 3 2 4" xfId="12888"/>
    <cellStyle name="Note 2 2 3 2 4 2" xfId="12889"/>
    <cellStyle name="Note 2 2 3 2 4 3" xfId="12890"/>
    <cellStyle name="Note 2 2 3 2 4 4" xfId="12891"/>
    <cellStyle name="Note 2 2 3 2 5" xfId="12892"/>
    <cellStyle name="Note 2 2 3 3" xfId="12893"/>
    <cellStyle name="Note 2 2 3 3 2" xfId="12894"/>
    <cellStyle name="Note 2 2 3 3 2 2" xfId="12895"/>
    <cellStyle name="Note 2 2 3 3 2 2 2" xfId="12896"/>
    <cellStyle name="Note 2 2 3 3 2 2 2 2" xfId="12897"/>
    <cellStyle name="Note 2 2 3 3 2 2 2 2 2" xfId="12898"/>
    <cellStyle name="Note 2 2 3 3 2 2 2 2 3" xfId="12899"/>
    <cellStyle name="Note 2 2 3 3 2 2 2 2 4" xfId="12900"/>
    <cellStyle name="Note 2 2 3 3 2 2 2 3" xfId="12901"/>
    <cellStyle name="Note 2 2 3 3 2 2 2 3 2" xfId="12902"/>
    <cellStyle name="Note 2 2 3 3 2 2 2 3 3" xfId="12903"/>
    <cellStyle name="Note 2 2 3 3 2 2 2 3 4" xfId="12904"/>
    <cellStyle name="Note 2 2 3 3 2 2 2 4" xfId="12905"/>
    <cellStyle name="Note 2 2 3 3 2 2 2 5" xfId="12906"/>
    <cellStyle name="Note 2 2 3 3 2 2 2 6" xfId="12907"/>
    <cellStyle name="Note 2 2 3 3 2 2 3" xfId="12908"/>
    <cellStyle name="Note 2 2 3 3 2 2 3 2" xfId="12909"/>
    <cellStyle name="Note 2 2 3 3 2 2 3 3" xfId="12910"/>
    <cellStyle name="Note 2 2 3 3 2 2 3 4" xfId="12911"/>
    <cellStyle name="Note 2 2 3 3 2 2 4" xfId="12912"/>
    <cellStyle name="Note 2 2 3 3 2 2 4 2" xfId="12913"/>
    <cellStyle name="Note 2 2 3 3 2 2 4 3" xfId="12914"/>
    <cellStyle name="Note 2 2 3 3 2 2 4 4" xfId="12915"/>
    <cellStyle name="Note 2 2 3 3 2 2 5" xfId="12916"/>
    <cellStyle name="Note 2 2 3 3 2 2 6" xfId="12917"/>
    <cellStyle name="Note 2 2 3 3 2 2 7" xfId="12918"/>
    <cellStyle name="Note 2 2 3 3 2 3" xfId="12919"/>
    <cellStyle name="Note 2 2 3 3 2 3 2" xfId="12920"/>
    <cellStyle name="Note 2 2 3 3 2 3 3" xfId="12921"/>
    <cellStyle name="Note 2 2 3 3 2 3 4" xfId="12922"/>
    <cellStyle name="Note 2 2 3 3 2 4" xfId="12923"/>
    <cellStyle name="Note 2 2 3 3 3" xfId="12924"/>
    <cellStyle name="Note 2 2 3 3 3 2" xfId="12925"/>
    <cellStyle name="Note 2 2 3 3 3 2 2" xfId="12926"/>
    <cellStyle name="Note 2 2 3 3 3 2 2 2" xfId="12927"/>
    <cellStyle name="Note 2 2 3 3 3 2 2 3" xfId="12928"/>
    <cellStyle name="Note 2 2 3 3 3 2 2 4" xfId="12929"/>
    <cellStyle name="Note 2 2 3 3 3 2 3" xfId="12930"/>
    <cellStyle name="Note 2 2 3 3 3 2 3 2" xfId="12931"/>
    <cellStyle name="Note 2 2 3 3 3 2 3 3" xfId="12932"/>
    <cellStyle name="Note 2 2 3 3 3 2 3 4" xfId="12933"/>
    <cellStyle name="Note 2 2 3 3 3 2 4" xfId="12934"/>
    <cellStyle name="Note 2 2 3 3 3 2 5" xfId="12935"/>
    <cellStyle name="Note 2 2 3 3 3 2 6" xfId="12936"/>
    <cellStyle name="Note 2 2 3 3 3 3" xfId="12937"/>
    <cellStyle name="Note 2 2 3 3 3 3 2" xfId="12938"/>
    <cellStyle name="Note 2 2 3 3 3 3 3" xfId="12939"/>
    <cellStyle name="Note 2 2 3 3 3 3 4" xfId="12940"/>
    <cellStyle name="Note 2 2 3 3 3 4" xfId="12941"/>
    <cellStyle name="Note 2 2 3 3 3 4 2" xfId="12942"/>
    <cellStyle name="Note 2 2 3 3 3 4 3" xfId="12943"/>
    <cellStyle name="Note 2 2 3 3 3 4 4" xfId="12944"/>
    <cellStyle name="Note 2 2 3 3 3 5" xfId="12945"/>
    <cellStyle name="Note 2 2 3 3 3 6" xfId="12946"/>
    <cellStyle name="Note 2 2 3 3 3 7" xfId="12947"/>
    <cellStyle name="Note 2 2 3 3 4" xfId="12948"/>
    <cellStyle name="Note 2 2 3 3 4 2" xfId="12949"/>
    <cellStyle name="Note 2 2 3 3 4 3" xfId="12950"/>
    <cellStyle name="Note 2 2 3 3 4 4" xfId="12951"/>
    <cellStyle name="Note 2 2 3 3 5" xfId="12952"/>
    <cellStyle name="Note 2 2 3 4" xfId="12953"/>
    <cellStyle name="Note 2 2 3 4 2" xfId="12954"/>
    <cellStyle name="Note 2 2 3 4 2 2" xfId="12955"/>
    <cellStyle name="Note 2 2 3 4 2 2 2" xfId="12956"/>
    <cellStyle name="Note 2 2 3 4 2 2 2 2" xfId="12957"/>
    <cellStyle name="Note 2 2 3 4 2 2 2 2 2" xfId="12958"/>
    <cellStyle name="Note 2 2 3 4 2 2 2 2 3" xfId="12959"/>
    <cellStyle name="Note 2 2 3 4 2 2 2 2 4" xfId="12960"/>
    <cellStyle name="Note 2 2 3 4 2 2 2 3" xfId="12961"/>
    <cellStyle name="Note 2 2 3 4 2 2 2 3 2" xfId="12962"/>
    <cellStyle name="Note 2 2 3 4 2 2 2 3 3" xfId="12963"/>
    <cellStyle name="Note 2 2 3 4 2 2 2 3 4" xfId="12964"/>
    <cellStyle name="Note 2 2 3 4 2 2 2 4" xfId="12965"/>
    <cellStyle name="Note 2 2 3 4 2 2 2 5" xfId="12966"/>
    <cellStyle name="Note 2 2 3 4 2 2 2 6" xfId="12967"/>
    <cellStyle name="Note 2 2 3 4 2 2 3" xfId="12968"/>
    <cellStyle name="Note 2 2 3 4 2 2 3 2" xfId="12969"/>
    <cellStyle name="Note 2 2 3 4 2 2 3 3" xfId="12970"/>
    <cellStyle name="Note 2 2 3 4 2 2 3 4" xfId="12971"/>
    <cellStyle name="Note 2 2 3 4 2 2 4" xfId="12972"/>
    <cellStyle name="Note 2 2 3 4 2 2 4 2" xfId="12973"/>
    <cellStyle name="Note 2 2 3 4 2 2 4 3" xfId="12974"/>
    <cellStyle name="Note 2 2 3 4 2 2 4 4" xfId="12975"/>
    <cellStyle name="Note 2 2 3 4 2 2 5" xfId="12976"/>
    <cellStyle name="Note 2 2 3 4 2 2 6" xfId="12977"/>
    <cellStyle name="Note 2 2 3 4 2 2 7" xfId="12978"/>
    <cellStyle name="Note 2 2 3 4 2 3" xfId="12979"/>
    <cellStyle name="Note 2 2 3 4 2 3 2" xfId="12980"/>
    <cellStyle name="Note 2 2 3 4 2 3 3" xfId="12981"/>
    <cellStyle name="Note 2 2 3 4 2 3 4" xfId="12982"/>
    <cellStyle name="Note 2 2 3 4 2 4" xfId="12983"/>
    <cellStyle name="Note 2 2 3 4 3" xfId="12984"/>
    <cellStyle name="Note 2 2 3 4 3 2" xfId="12985"/>
    <cellStyle name="Note 2 2 3 4 3 2 2" xfId="12986"/>
    <cellStyle name="Note 2 2 3 4 3 2 2 2" xfId="12987"/>
    <cellStyle name="Note 2 2 3 4 3 2 2 3" xfId="12988"/>
    <cellStyle name="Note 2 2 3 4 3 2 2 4" xfId="12989"/>
    <cellStyle name="Note 2 2 3 4 3 2 3" xfId="12990"/>
    <cellStyle name="Note 2 2 3 4 3 2 3 2" xfId="12991"/>
    <cellStyle name="Note 2 2 3 4 3 2 3 3" xfId="12992"/>
    <cellStyle name="Note 2 2 3 4 3 2 3 4" xfId="12993"/>
    <cellStyle name="Note 2 2 3 4 3 2 4" xfId="12994"/>
    <cellStyle name="Note 2 2 3 4 3 2 5" xfId="12995"/>
    <cellStyle name="Note 2 2 3 4 3 2 6" xfId="12996"/>
    <cellStyle name="Note 2 2 3 4 3 3" xfId="12997"/>
    <cellStyle name="Note 2 2 3 4 3 3 2" xfId="12998"/>
    <cellStyle name="Note 2 2 3 4 3 3 3" xfId="12999"/>
    <cellStyle name="Note 2 2 3 4 3 3 4" xfId="13000"/>
    <cellStyle name="Note 2 2 3 4 3 4" xfId="13001"/>
    <cellStyle name="Note 2 2 3 4 3 4 2" xfId="13002"/>
    <cellStyle name="Note 2 2 3 4 3 4 3" xfId="13003"/>
    <cellStyle name="Note 2 2 3 4 3 4 4" xfId="13004"/>
    <cellStyle name="Note 2 2 3 4 3 5" xfId="13005"/>
    <cellStyle name="Note 2 2 3 4 3 6" xfId="13006"/>
    <cellStyle name="Note 2 2 3 4 3 7" xfId="13007"/>
    <cellStyle name="Note 2 2 3 4 4" xfId="13008"/>
    <cellStyle name="Note 2 2 3 4 4 2" xfId="13009"/>
    <cellStyle name="Note 2 2 3 4 4 3" xfId="13010"/>
    <cellStyle name="Note 2 2 3 4 4 4" xfId="13011"/>
    <cellStyle name="Note 2 2 3 4 5" xfId="13012"/>
    <cellStyle name="Note 2 2 3 5" xfId="13013"/>
    <cellStyle name="Note 2 2 3 5 2" xfId="13014"/>
    <cellStyle name="Note 2 2 3 5 2 2" xfId="13015"/>
    <cellStyle name="Note 2 2 3 5 2 2 2" xfId="13016"/>
    <cellStyle name="Note 2 2 3 5 2 2 2 2" xfId="13017"/>
    <cellStyle name="Note 2 2 3 5 2 2 2 3" xfId="13018"/>
    <cellStyle name="Note 2 2 3 5 2 2 2 4" xfId="13019"/>
    <cellStyle name="Note 2 2 3 5 2 2 3" xfId="13020"/>
    <cellStyle name="Note 2 2 3 5 2 2 3 2" xfId="13021"/>
    <cellStyle name="Note 2 2 3 5 2 2 3 3" xfId="13022"/>
    <cellStyle name="Note 2 2 3 5 2 2 3 4" xfId="13023"/>
    <cellStyle name="Note 2 2 3 5 2 2 4" xfId="13024"/>
    <cellStyle name="Note 2 2 3 5 2 2 5" xfId="13025"/>
    <cellStyle name="Note 2 2 3 5 2 2 6" xfId="13026"/>
    <cellStyle name="Note 2 2 3 5 2 3" xfId="13027"/>
    <cellStyle name="Note 2 2 3 5 2 3 2" xfId="13028"/>
    <cellStyle name="Note 2 2 3 5 2 3 3" xfId="13029"/>
    <cellStyle name="Note 2 2 3 5 2 3 4" xfId="13030"/>
    <cellStyle name="Note 2 2 3 5 2 4" xfId="13031"/>
    <cellStyle name="Note 2 2 3 5 2 4 2" xfId="13032"/>
    <cellStyle name="Note 2 2 3 5 2 4 3" xfId="13033"/>
    <cellStyle name="Note 2 2 3 5 2 4 4" xfId="13034"/>
    <cellStyle name="Note 2 2 3 5 2 5" xfId="13035"/>
    <cellStyle name="Note 2 2 3 5 2 6" xfId="13036"/>
    <cellStyle name="Note 2 2 3 5 2 7" xfId="13037"/>
    <cellStyle name="Note 2 2 3 5 3" xfId="13038"/>
    <cellStyle name="Note 2 2 3 5 3 2" xfId="13039"/>
    <cellStyle name="Note 2 2 3 5 3 3" xfId="13040"/>
    <cellStyle name="Note 2 2 3 5 3 4" xfId="13041"/>
    <cellStyle name="Note 2 2 3 5 4" xfId="13042"/>
    <cellStyle name="Note 2 2 3 6" xfId="13043"/>
    <cellStyle name="Note 2 2 3 6 2" xfId="13044"/>
    <cellStyle name="Note 2 2 3 6 2 2" xfId="13045"/>
    <cellStyle name="Note 2 2 3 6 2 2 2" xfId="13046"/>
    <cellStyle name="Note 2 2 3 6 2 2 3" xfId="13047"/>
    <cellStyle name="Note 2 2 3 6 2 2 4" xfId="13048"/>
    <cellStyle name="Note 2 2 3 6 2 3" xfId="13049"/>
    <cellStyle name="Note 2 2 3 6 2 3 2" xfId="13050"/>
    <cellStyle name="Note 2 2 3 6 2 3 3" xfId="13051"/>
    <cellStyle name="Note 2 2 3 6 2 3 4" xfId="13052"/>
    <cellStyle name="Note 2 2 3 6 2 4" xfId="13053"/>
    <cellStyle name="Note 2 2 3 6 2 5" xfId="13054"/>
    <cellStyle name="Note 2 2 3 6 2 6" xfId="13055"/>
    <cellStyle name="Note 2 2 3 6 3" xfId="13056"/>
    <cellStyle name="Note 2 2 3 6 3 2" xfId="13057"/>
    <cellStyle name="Note 2 2 3 6 3 3" xfId="13058"/>
    <cellStyle name="Note 2 2 3 6 3 4" xfId="13059"/>
    <cellStyle name="Note 2 2 3 6 4" xfId="13060"/>
    <cellStyle name="Note 2 2 3 6 4 2" xfId="13061"/>
    <cellStyle name="Note 2 2 3 6 4 3" xfId="13062"/>
    <cellStyle name="Note 2 2 3 6 4 4" xfId="13063"/>
    <cellStyle name="Note 2 2 3 6 5" xfId="13064"/>
    <cellStyle name="Note 2 2 3 6 6" xfId="13065"/>
    <cellStyle name="Note 2 2 3 6 7" xfId="13066"/>
    <cellStyle name="Note 2 2 3 7" xfId="13067"/>
    <cellStyle name="Note 2 2 3 7 2" xfId="13068"/>
    <cellStyle name="Note 2 2 3 7 3" xfId="13069"/>
    <cellStyle name="Note 2 2 3 7 4" xfId="13070"/>
    <cellStyle name="Note 2 2 3 8" xfId="13071"/>
    <cellStyle name="Note 2 2 4" xfId="13072"/>
    <cellStyle name="Note 2 2 4 2" xfId="13073"/>
    <cellStyle name="Note 2 2 4 2 2" xfId="13074"/>
    <cellStyle name="Note 2 2 4 2 2 2" xfId="13075"/>
    <cellStyle name="Note 2 2 4 2 2 2 2" xfId="13076"/>
    <cellStyle name="Note 2 2 4 2 2 2 2 2" xfId="13077"/>
    <cellStyle name="Note 2 2 4 2 2 2 2 2 2" xfId="13078"/>
    <cellStyle name="Note 2 2 4 2 2 2 2 2 3" xfId="13079"/>
    <cellStyle name="Note 2 2 4 2 2 2 2 2 4" xfId="13080"/>
    <cellStyle name="Note 2 2 4 2 2 2 2 3" xfId="13081"/>
    <cellStyle name="Note 2 2 4 2 2 2 2 3 2" xfId="13082"/>
    <cellStyle name="Note 2 2 4 2 2 2 2 3 3" xfId="13083"/>
    <cellStyle name="Note 2 2 4 2 2 2 2 3 4" xfId="13084"/>
    <cellStyle name="Note 2 2 4 2 2 2 2 4" xfId="13085"/>
    <cellStyle name="Note 2 2 4 2 2 2 2 5" xfId="13086"/>
    <cellStyle name="Note 2 2 4 2 2 2 2 6" xfId="13087"/>
    <cellStyle name="Note 2 2 4 2 2 2 3" xfId="13088"/>
    <cellStyle name="Note 2 2 4 2 2 2 3 2" xfId="13089"/>
    <cellStyle name="Note 2 2 4 2 2 2 3 3" xfId="13090"/>
    <cellStyle name="Note 2 2 4 2 2 2 3 4" xfId="13091"/>
    <cellStyle name="Note 2 2 4 2 2 2 4" xfId="13092"/>
    <cellStyle name="Note 2 2 4 2 2 2 4 2" xfId="13093"/>
    <cellStyle name="Note 2 2 4 2 2 2 4 3" xfId="13094"/>
    <cellStyle name="Note 2 2 4 2 2 2 4 4" xfId="13095"/>
    <cellStyle name="Note 2 2 4 2 2 2 5" xfId="13096"/>
    <cellStyle name="Note 2 2 4 2 2 2 6" xfId="13097"/>
    <cellStyle name="Note 2 2 4 2 2 2 7" xfId="13098"/>
    <cellStyle name="Note 2 2 4 2 2 3" xfId="13099"/>
    <cellStyle name="Note 2 2 4 2 2 3 2" xfId="13100"/>
    <cellStyle name="Note 2 2 4 2 2 3 3" xfId="13101"/>
    <cellStyle name="Note 2 2 4 2 2 3 4" xfId="13102"/>
    <cellStyle name="Note 2 2 4 2 2 4" xfId="13103"/>
    <cellStyle name="Note 2 2 4 2 3" xfId="13104"/>
    <cellStyle name="Note 2 2 4 2 3 2" xfId="13105"/>
    <cellStyle name="Note 2 2 4 2 3 2 2" xfId="13106"/>
    <cellStyle name="Note 2 2 4 2 3 2 2 2" xfId="13107"/>
    <cellStyle name="Note 2 2 4 2 3 2 2 3" xfId="13108"/>
    <cellStyle name="Note 2 2 4 2 3 2 2 4" xfId="13109"/>
    <cellStyle name="Note 2 2 4 2 3 2 3" xfId="13110"/>
    <cellStyle name="Note 2 2 4 2 3 2 3 2" xfId="13111"/>
    <cellStyle name="Note 2 2 4 2 3 2 3 3" xfId="13112"/>
    <cellStyle name="Note 2 2 4 2 3 2 3 4" xfId="13113"/>
    <cellStyle name="Note 2 2 4 2 3 2 4" xfId="13114"/>
    <cellStyle name="Note 2 2 4 2 3 2 5" xfId="13115"/>
    <cellStyle name="Note 2 2 4 2 3 2 6" xfId="13116"/>
    <cellStyle name="Note 2 2 4 2 3 3" xfId="13117"/>
    <cellStyle name="Note 2 2 4 2 3 3 2" xfId="13118"/>
    <cellStyle name="Note 2 2 4 2 3 3 3" xfId="13119"/>
    <cellStyle name="Note 2 2 4 2 3 3 4" xfId="13120"/>
    <cellStyle name="Note 2 2 4 2 3 4" xfId="13121"/>
    <cellStyle name="Note 2 2 4 2 3 4 2" xfId="13122"/>
    <cellStyle name="Note 2 2 4 2 3 4 3" xfId="13123"/>
    <cellStyle name="Note 2 2 4 2 3 4 4" xfId="13124"/>
    <cellStyle name="Note 2 2 4 2 3 5" xfId="13125"/>
    <cellStyle name="Note 2 2 4 2 3 6" xfId="13126"/>
    <cellStyle name="Note 2 2 4 2 3 7" xfId="13127"/>
    <cellStyle name="Note 2 2 4 2 4" xfId="13128"/>
    <cellStyle name="Note 2 2 4 2 4 2" xfId="13129"/>
    <cellStyle name="Note 2 2 4 2 4 3" xfId="13130"/>
    <cellStyle name="Note 2 2 4 2 4 4" xfId="13131"/>
    <cellStyle name="Note 2 2 4 2 5" xfId="13132"/>
    <cellStyle name="Note 2 2 4 3" xfId="13133"/>
    <cellStyle name="Note 2 2 4 3 2" xfId="13134"/>
    <cellStyle name="Note 2 2 4 3 2 2" xfId="13135"/>
    <cellStyle name="Note 2 2 4 3 2 2 2" xfId="13136"/>
    <cellStyle name="Note 2 2 4 3 2 2 2 2" xfId="13137"/>
    <cellStyle name="Note 2 2 4 3 2 2 2 2 2" xfId="13138"/>
    <cellStyle name="Note 2 2 4 3 2 2 2 2 3" xfId="13139"/>
    <cellStyle name="Note 2 2 4 3 2 2 2 2 4" xfId="13140"/>
    <cellStyle name="Note 2 2 4 3 2 2 2 3" xfId="13141"/>
    <cellStyle name="Note 2 2 4 3 2 2 2 3 2" xfId="13142"/>
    <cellStyle name="Note 2 2 4 3 2 2 2 3 3" xfId="13143"/>
    <cellStyle name="Note 2 2 4 3 2 2 2 3 4" xfId="13144"/>
    <cellStyle name="Note 2 2 4 3 2 2 2 4" xfId="13145"/>
    <cellStyle name="Note 2 2 4 3 2 2 2 5" xfId="13146"/>
    <cellStyle name="Note 2 2 4 3 2 2 2 6" xfId="13147"/>
    <cellStyle name="Note 2 2 4 3 2 2 3" xfId="13148"/>
    <cellStyle name="Note 2 2 4 3 2 2 3 2" xfId="13149"/>
    <cellStyle name="Note 2 2 4 3 2 2 3 3" xfId="13150"/>
    <cellStyle name="Note 2 2 4 3 2 2 3 4" xfId="13151"/>
    <cellStyle name="Note 2 2 4 3 2 2 4" xfId="13152"/>
    <cellStyle name="Note 2 2 4 3 2 2 4 2" xfId="13153"/>
    <cellStyle name="Note 2 2 4 3 2 2 4 3" xfId="13154"/>
    <cellStyle name="Note 2 2 4 3 2 2 4 4" xfId="13155"/>
    <cellStyle name="Note 2 2 4 3 2 2 5" xfId="13156"/>
    <cellStyle name="Note 2 2 4 3 2 2 6" xfId="13157"/>
    <cellStyle name="Note 2 2 4 3 2 2 7" xfId="13158"/>
    <cellStyle name="Note 2 2 4 3 2 3" xfId="13159"/>
    <cellStyle name="Note 2 2 4 3 2 3 2" xfId="13160"/>
    <cellStyle name="Note 2 2 4 3 2 3 3" xfId="13161"/>
    <cellStyle name="Note 2 2 4 3 2 3 4" xfId="13162"/>
    <cellStyle name="Note 2 2 4 3 2 4" xfId="13163"/>
    <cellStyle name="Note 2 2 4 3 3" xfId="13164"/>
    <cellStyle name="Note 2 2 4 3 3 2" xfId="13165"/>
    <cellStyle name="Note 2 2 4 3 3 2 2" xfId="13166"/>
    <cellStyle name="Note 2 2 4 3 3 2 2 2" xfId="13167"/>
    <cellStyle name="Note 2 2 4 3 3 2 2 3" xfId="13168"/>
    <cellStyle name="Note 2 2 4 3 3 2 2 4" xfId="13169"/>
    <cellStyle name="Note 2 2 4 3 3 2 3" xfId="13170"/>
    <cellStyle name="Note 2 2 4 3 3 2 3 2" xfId="13171"/>
    <cellStyle name="Note 2 2 4 3 3 2 3 3" xfId="13172"/>
    <cellStyle name="Note 2 2 4 3 3 2 3 4" xfId="13173"/>
    <cellStyle name="Note 2 2 4 3 3 2 4" xfId="13174"/>
    <cellStyle name="Note 2 2 4 3 3 2 5" xfId="13175"/>
    <cellStyle name="Note 2 2 4 3 3 2 6" xfId="13176"/>
    <cellStyle name="Note 2 2 4 3 3 3" xfId="13177"/>
    <cellStyle name="Note 2 2 4 3 3 3 2" xfId="13178"/>
    <cellStyle name="Note 2 2 4 3 3 3 3" xfId="13179"/>
    <cellStyle name="Note 2 2 4 3 3 3 4" xfId="13180"/>
    <cellStyle name="Note 2 2 4 3 3 4" xfId="13181"/>
    <cellStyle name="Note 2 2 4 3 3 4 2" xfId="13182"/>
    <cellStyle name="Note 2 2 4 3 3 4 3" xfId="13183"/>
    <cellStyle name="Note 2 2 4 3 3 4 4" xfId="13184"/>
    <cellStyle name="Note 2 2 4 3 3 5" xfId="13185"/>
    <cellStyle name="Note 2 2 4 3 3 6" xfId="13186"/>
    <cellStyle name="Note 2 2 4 3 3 7" xfId="13187"/>
    <cellStyle name="Note 2 2 4 3 4" xfId="13188"/>
    <cellStyle name="Note 2 2 4 3 4 2" xfId="13189"/>
    <cellStyle name="Note 2 2 4 3 4 3" xfId="13190"/>
    <cellStyle name="Note 2 2 4 3 4 4" xfId="13191"/>
    <cellStyle name="Note 2 2 4 3 5" xfId="13192"/>
    <cellStyle name="Note 2 2 4 4" xfId="13193"/>
    <cellStyle name="Note 2 2 4 4 2" xfId="13194"/>
    <cellStyle name="Note 2 2 4 4 2 2" xfId="13195"/>
    <cellStyle name="Note 2 2 4 4 2 2 2" xfId="13196"/>
    <cellStyle name="Note 2 2 4 4 2 2 2 2" xfId="13197"/>
    <cellStyle name="Note 2 2 4 4 2 2 2 2 2" xfId="13198"/>
    <cellStyle name="Note 2 2 4 4 2 2 2 2 3" xfId="13199"/>
    <cellStyle name="Note 2 2 4 4 2 2 2 2 4" xfId="13200"/>
    <cellStyle name="Note 2 2 4 4 2 2 2 3" xfId="13201"/>
    <cellStyle name="Note 2 2 4 4 2 2 2 3 2" xfId="13202"/>
    <cellStyle name="Note 2 2 4 4 2 2 2 3 3" xfId="13203"/>
    <cellStyle name="Note 2 2 4 4 2 2 2 3 4" xfId="13204"/>
    <cellStyle name="Note 2 2 4 4 2 2 2 4" xfId="13205"/>
    <cellStyle name="Note 2 2 4 4 2 2 2 5" xfId="13206"/>
    <cellStyle name="Note 2 2 4 4 2 2 2 6" xfId="13207"/>
    <cellStyle name="Note 2 2 4 4 2 2 3" xfId="13208"/>
    <cellStyle name="Note 2 2 4 4 2 2 3 2" xfId="13209"/>
    <cellStyle name="Note 2 2 4 4 2 2 3 3" xfId="13210"/>
    <cellStyle name="Note 2 2 4 4 2 2 3 4" xfId="13211"/>
    <cellStyle name="Note 2 2 4 4 2 2 4" xfId="13212"/>
    <cellStyle name="Note 2 2 4 4 2 2 4 2" xfId="13213"/>
    <cellStyle name="Note 2 2 4 4 2 2 4 3" xfId="13214"/>
    <cellStyle name="Note 2 2 4 4 2 2 4 4" xfId="13215"/>
    <cellStyle name="Note 2 2 4 4 2 2 5" xfId="13216"/>
    <cellStyle name="Note 2 2 4 4 2 2 6" xfId="13217"/>
    <cellStyle name="Note 2 2 4 4 2 2 7" xfId="13218"/>
    <cellStyle name="Note 2 2 4 4 2 3" xfId="13219"/>
    <cellStyle name="Note 2 2 4 4 2 3 2" xfId="13220"/>
    <cellStyle name="Note 2 2 4 4 2 3 3" xfId="13221"/>
    <cellStyle name="Note 2 2 4 4 2 3 4" xfId="13222"/>
    <cellStyle name="Note 2 2 4 4 2 4" xfId="13223"/>
    <cellStyle name="Note 2 2 4 4 3" xfId="13224"/>
    <cellStyle name="Note 2 2 4 4 3 2" xfId="13225"/>
    <cellStyle name="Note 2 2 4 4 3 2 2" xfId="13226"/>
    <cellStyle name="Note 2 2 4 4 3 2 2 2" xfId="13227"/>
    <cellStyle name="Note 2 2 4 4 3 2 2 3" xfId="13228"/>
    <cellStyle name="Note 2 2 4 4 3 2 2 4" xfId="13229"/>
    <cellStyle name="Note 2 2 4 4 3 2 3" xfId="13230"/>
    <cellStyle name="Note 2 2 4 4 3 2 3 2" xfId="13231"/>
    <cellStyle name="Note 2 2 4 4 3 2 3 3" xfId="13232"/>
    <cellStyle name="Note 2 2 4 4 3 2 3 4" xfId="13233"/>
    <cellStyle name="Note 2 2 4 4 3 2 4" xfId="13234"/>
    <cellStyle name="Note 2 2 4 4 3 2 5" xfId="13235"/>
    <cellStyle name="Note 2 2 4 4 3 2 6" xfId="13236"/>
    <cellStyle name="Note 2 2 4 4 3 3" xfId="13237"/>
    <cellStyle name="Note 2 2 4 4 3 3 2" xfId="13238"/>
    <cellStyle name="Note 2 2 4 4 3 3 3" xfId="13239"/>
    <cellStyle name="Note 2 2 4 4 3 3 4" xfId="13240"/>
    <cellStyle name="Note 2 2 4 4 3 4" xfId="13241"/>
    <cellStyle name="Note 2 2 4 4 3 4 2" xfId="13242"/>
    <cellStyle name="Note 2 2 4 4 3 4 3" xfId="13243"/>
    <cellStyle name="Note 2 2 4 4 3 4 4" xfId="13244"/>
    <cellStyle name="Note 2 2 4 4 3 5" xfId="13245"/>
    <cellStyle name="Note 2 2 4 4 3 6" xfId="13246"/>
    <cellStyle name="Note 2 2 4 4 3 7" xfId="13247"/>
    <cellStyle name="Note 2 2 4 4 4" xfId="13248"/>
    <cellStyle name="Note 2 2 4 4 4 2" xfId="13249"/>
    <cellStyle name="Note 2 2 4 4 4 3" xfId="13250"/>
    <cellStyle name="Note 2 2 4 4 4 4" xfId="13251"/>
    <cellStyle name="Note 2 2 4 4 5" xfId="13252"/>
    <cellStyle name="Note 2 2 4 5" xfId="13253"/>
    <cellStyle name="Note 2 2 4 5 2" xfId="13254"/>
    <cellStyle name="Note 2 2 4 5 2 2" xfId="13255"/>
    <cellStyle name="Note 2 2 4 5 2 2 2" xfId="13256"/>
    <cellStyle name="Note 2 2 4 5 2 2 2 2" xfId="13257"/>
    <cellStyle name="Note 2 2 4 5 2 2 2 3" xfId="13258"/>
    <cellStyle name="Note 2 2 4 5 2 2 2 4" xfId="13259"/>
    <cellStyle name="Note 2 2 4 5 2 2 3" xfId="13260"/>
    <cellStyle name="Note 2 2 4 5 2 2 3 2" xfId="13261"/>
    <cellStyle name="Note 2 2 4 5 2 2 3 3" xfId="13262"/>
    <cellStyle name="Note 2 2 4 5 2 2 3 4" xfId="13263"/>
    <cellStyle name="Note 2 2 4 5 2 2 4" xfId="13264"/>
    <cellStyle name="Note 2 2 4 5 2 2 5" xfId="13265"/>
    <cellStyle name="Note 2 2 4 5 2 2 6" xfId="13266"/>
    <cellStyle name="Note 2 2 4 5 2 3" xfId="13267"/>
    <cellStyle name="Note 2 2 4 5 2 3 2" xfId="13268"/>
    <cellStyle name="Note 2 2 4 5 2 3 3" xfId="13269"/>
    <cellStyle name="Note 2 2 4 5 2 3 4" xfId="13270"/>
    <cellStyle name="Note 2 2 4 5 2 4" xfId="13271"/>
    <cellStyle name="Note 2 2 4 5 2 4 2" xfId="13272"/>
    <cellStyle name="Note 2 2 4 5 2 4 3" xfId="13273"/>
    <cellStyle name="Note 2 2 4 5 2 4 4" xfId="13274"/>
    <cellStyle name="Note 2 2 4 5 2 5" xfId="13275"/>
    <cellStyle name="Note 2 2 4 5 2 6" xfId="13276"/>
    <cellStyle name="Note 2 2 4 5 2 7" xfId="13277"/>
    <cellStyle name="Note 2 2 4 5 3" xfId="13278"/>
    <cellStyle name="Note 2 2 4 5 3 2" xfId="13279"/>
    <cellStyle name="Note 2 2 4 5 3 3" xfId="13280"/>
    <cellStyle name="Note 2 2 4 5 3 4" xfId="13281"/>
    <cellStyle name="Note 2 2 4 5 4" xfId="13282"/>
    <cellStyle name="Note 2 2 4 6" xfId="13283"/>
    <cellStyle name="Note 2 2 4 6 2" xfId="13284"/>
    <cellStyle name="Note 2 2 4 6 2 2" xfId="13285"/>
    <cellStyle name="Note 2 2 4 6 2 2 2" xfId="13286"/>
    <cellStyle name="Note 2 2 4 6 2 2 3" xfId="13287"/>
    <cellStyle name="Note 2 2 4 6 2 2 4" xfId="13288"/>
    <cellStyle name="Note 2 2 4 6 2 3" xfId="13289"/>
    <cellStyle name="Note 2 2 4 6 2 3 2" xfId="13290"/>
    <cellStyle name="Note 2 2 4 6 2 3 3" xfId="13291"/>
    <cellStyle name="Note 2 2 4 6 2 3 4" xfId="13292"/>
    <cellStyle name="Note 2 2 4 6 2 4" xfId="13293"/>
    <cellStyle name="Note 2 2 4 6 2 5" xfId="13294"/>
    <cellStyle name="Note 2 2 4 6 2 6" xfId="13295"/>
    <cellStyle name="Note 2 2 4 6 3" xfId="13296"/>
    <cellStyle name="Note 2 2 4 6 3 2" xfId="13297"/>
    <cellStyle name="Note 2 2 4 6 3 3" xfId="13298"/>
    <cellStyle name="Note 2 2 4 6 3 4" xfId="13299"/>
    <cellStyle name="Note 2 2 4 6 4" xfId="13300"/>
    <cellStyle name="Note 2 2 4 6 4 2" xfId="13301"/>
    <cellStyle name="Note 2 2 4 6 4 3" xfId="13302"/>
    <cellStyle name="Note 2 2 4 6 4 4" xfId="13303"/>
    <cellStyle name="Note 2 2 4 6 5" xfId="13304"/>
    <cellStyle name="Note 2 2 4 6 6" xfId="13305"/>
    <cellStyle name="Note 2 2 4 6 7" xfId="13306"/>
    <cellStyle name="Note 2 2 4 7" xfId="13307"/>
    <cellStyle name="Note 2 2 4 7 2" xfId="13308"/>
    <cellStyle name="Note 2 2 4 7 3" xfId="13309"/>
    <cellStyle name="Note 2 2 4 7 4" xfId="13310"/>
    <cellStyle name="Note 2 2 4 8" xfId="13311"/>
    <cellStyle name="Note 2 2 5" xfId="13312"/>
    <cellStyle name="Note 2 2 5 2" xfId="13313"/>
    <cellStyle name="Note 2 2 5 2 2" xfId="13314"/>
    <cellStyle name="Note 2 2 5 2 2 2" xfId="13315"/>
    <cellStyle name="Note 2 2 5 2 2 2 2" xfId="13316"/>
    <cellStyle name="Note 2 2 5 2 2 2 2 2" xfId="13317"/>
    <cellStyle name="Note 2 2 5 2 2 2 2 2 2" xfId="13318"/>
    <cellStyle name="Note 2 2 5 2 2 2 2 2 3" xfId="13319"/>
    <cellStyle name="Note 2 2 5 2 2 2 2 2 4" xfId="13320"/>
    <cellStyle name="Note 2 2 5 2 2 2 2 3" xfId="13321"/>
    <cellStyle name="Note 2 2 5 2 2 2 2 3 2" xfId="13322"/>
    <cellStyle name="Note 2 2 5 2 2 2 2 3 3" xfId="13323"/>
    <cellStyle name="Note 2 2 5 2 2 2 2 3 4" xfId="13324"/>
    <cellStyle name="Note 2 2 5 2 2 2 2 4" xfId="13325"/>
    <cellStyle name="Note 2 2 5 2 2 2 2 5" xfId="13326"/>
    <cellStyle name="Note 2 2 5 2 2 2 2 6" xfId="13327"/>
    <cellStyle name="Note 2 2 5 2 2 2 3" xfId="13328"/>
    <cellStyle name="Note 2 2 5 2 2 2 3 2" xfId="13329"/>
    <cellStyle name="Note 2 2 5 2 2 2 3 3" xfId="13330"/>
    <cellStyle name="Note 2 2 5 2 2 2 3 4" xfId="13331"/>
    <cellStyle name="Note 2 2 5 2 2 2 4" xfId="13332"/>
    <cellStyle name="Note 2 2 5 2 2 2 4 2" xfId="13333"/>
    <cellStyle name="Note 2 2 5 2 2 2 4 3" xfId="13334"/>
    <cellStyle name="Note 2 2 5 2 2 2 4 4" xfId="13335"/>
    <cellStyle name="Note 2 2 5 2 2 2 5" xfId="13336"/>
    <cellStyle name="Note 2 2 5 2 2 2 6" xfId="13337"/>
    <cellStyle name="Note 2 2 5 2 2 2 7" xfId="13338"/>
    <cellStyle name="Note 2 2 5 2 2 3" xfId="13339"/>
    <cellStyle name="Note 2 2 5 2 2 3 2" xfId="13340"/>
    <cellStyle name="Note 2 2 5 2 2 3 3" xfId="13341"/>
    <cellStyle name="Note 2 2 5 2 2 3 4" xfId="13342"/>
    <cellStyle name="Note 2 2 5 2 2 4" xfId="13343"/>
    <cellStyle name="Note 2 2 5 2 3" xfId="13344"/>
    <cellStyle name="Note 2 2 5 2 3 2" xfId="13345"/>
    <cellStyle name="Note 2 2 5 2 3 2 2" xfId="13346"/>
    <cellStyle name="Note 2 2 5 2 3 2 2 2" xfId="13347"/>
    <cellStyle name="Note 2 2 5 2 3 2 2 3" xfId="13348"/>
    <cellStyle name="Note 2 2 5 2 3 2 2 4" xfId="13349"/>
    <cellStyle name="Note 2 2 5 2 3 2 3" xfId="13350"/>
    <cellStyle name="Note 2 2 5 2 3 2 3 2" xfId="13351"/>
    <cellStyle name="Note 2 2 5 2 3 2 3 3" xfId="13352"/>
    <cellStyle name="Note 2 2 5 2 3 2 3 4" xfId="13353"/>
    <cellStyle name="Note 2 2 5 2 3 2 4" xfId="13354"/>
    <cellStyle name="Note 2 2 5 2 3 2 5" xfId="13355"/>
    <cellStyle name="Note 2 2 5 2 3 2 6" xfId="13356"/>
    <cellStyle name="Note 2 2 5 2 3 3" xfId="13357"/>
    <cellStyle name="Note 2 2 5 2 3 3 2" xfId="13358"/>
    <cellStyle name="Note 2 2 5 2 3 3 3" xfId="13359"/>
    <cellStyle name="Note 2 2 5 2 3 3 4" xfId="13360"/>
    <cellStyle name="Note 2 2 5 2 3 4" xfId="13361"/>
    <cellStyle name="Note 2 2 5 2 3 4 2" xfId="13362"/>
    <cellStyle name="Note 2 2 5 2 3 4 3" xfId="13363"/>
    <cellStyle name="Note 2 2 5 2 3 4 4" xfId="13364"/>
    <cellStyle name="Note 2 2 5 2 3 5" xfId="13365"/>
    <cellStyle name="Note 2 2 5 2 3 6" xfId="13366"/>
    <cellStyle name="Note 2 2 5 2 3 7" xfId="13367"/>
    <cellStyle name="Note 2 2 5 2 4" xfId="13368"/>
    <cellStyle name="Note 2 2 5 2 4 2" xfId="13369"/>
    <cellStyle name="Note 2 2 5 2 4 3" xfId="13370"/>
    <cellStyle name="Note 2 2 5 2 4 4" xfId="13371"/>
    <cellStyle name="Note 2 2 5 2 5" xfId="13372"/>
    <cellStyle name="Note 2 2 5 3" xfId="13373"/>
    <cellStyle name="Note 2 2 5 3 2" xfId="13374"/>
    <cellStyle name="Note 2 2 5 3 2 2" xfId="13375"/>
    <cellStyle name="Note 2 2 5 3 2 2 2" xfId="13376"/>
    <cellStyle name="Note 2 2 5 3 2 2 2 2" xfId="13377"/>
    <cellStyle name="Note 2 2 5 3 2 2 2 2 2" xfId="13378"/>
    <cellStyle name="Note 2 2 5 3 2 2 2 2 3" xfId="13379"/>
    <cellStyle name="Note 2 2 5 3 2 2 2 2 4" xfId="13380"/>
    <cellStyle name="Note 2 2 5 3 2 2 2 3" xfId="13381"/>
    <cellStyle name="Note 2 2 5 3 2 2 2 3 2" xfId="13382"/>
    <cellStyle name="Note 2 2 5 3 2 2 2 3 3" xfId="13383"/>
    <cellStyle name="Note 2 2 5 3 2 2 2 3 4" xfId="13384"/>
    <cellStyle name="Note 2 2 5 3 2 2 2 4" xfId="13385"/>
    <cellStyle name="Note 2 2 5 3 2 2 2 5" xfId="13386"/>
    <cellStyle name="Note 2 2 5 3 2 2 2 6" xfId="13387"/>
    <cellStyle name="Note 2 2 5 3 2 2 3" xfId="13388"/>
    <cellStyle name="Note 2 2 5 3 2 2 3 2" xfId="13389"/>
    <cellStyle name="Note 2 2 5 3 2 2 3 3" xfId="13390"/>
    <cellStyle name="Note 2 2 5 3 2 2 3 4" xfId="13391"/>
    <cellStyle name="Note 2 2 5 3 2 2 4" xfId="13392"/>
    <cellStyle name="Note 2 2 5 3 2 2 4 2" xfId="13393"/>
    <cellStyle name="Note 2 2 5 3 2 2 4 3" xfId="13394"/>
    <cellStyle name="Note 2 2 5 3 2 2 4 4" xfId="13395"/>
    <cellStyle name="Note 2 2 5 3 2 2 5" xfId="13396"/>
    <cellStyle name="Note 2 2 5 3 2 2 6" xfId="13397"/>
    <cellStyle name="Note 2 2 5 3 2 2 7" xfId="13398"/>
    <cellStyle name="Note 2 2 5 3 2 3" xfId="13399"/>
    <cellStyle name="Note 2 2 5 3 2 3 2" xfId="13400"/>
    <cellStyle name="Note 2 2 5 3 2 3 3" xfId="13401"/>
    <cellStyle name="Note 2 2 5 3 2 3 4" xfId="13402"/>
    <cellStyle name="Note 2 2 5 3 2 4" xfId="13403"/>
    <cellStyle name="Note 2 2 5 3 3" xfId="13404"/>
    <cellStyle name="Note 2 2 5 3 3 2" xfId="13405"/>
    <cellStyle name="Note 2 2 5 3 3 2 2" xfId="13406"/>
    <cellStyle name="Note 2 2 5 3 3 2 2 2" xfId="13407"/>
    <cellStyle name="Note 2 2 5 3 3 2 2 3" xfId="13408"/>
    <cellStyle name="Note 2 2 5 3 3 2 2 4" xfId="13409"/>
    <cellStyle name="Note 2 2 5 3 3 2 3" xfId="13410"/>
    <cellStyle name="Note 2 2 5 3 3 2 3 2" xfId="13411"/>
    <cellStyle name="Note 2 2 5 3 3 2 3 3" xfId="13412"/>
    <cellStyle name="Note 2 2 5 3 3 2 3 4" xfId="13413"/>
    <cellStyle name="Note 2 2 5 3 3 2 4" xfId="13414"/>
    <cellStyle name="Note 2 2 5 3 3 2 5" xfId="13415"/>
    <cellStyle name="Note 2 2 5 3 3 2 6" xfId="13416"/>
    <cellStyle name="Note 2 2 5 3 3 3" xfId="13417"/>
    <cellStyle name="Note 2 2 5 3 3 3 2" xfId="13418"/>
    <cellStyle name="Note 2 2 5 3 3 3 3" xfId="13419"/>
    <cellStyle name="Note 2 2 5 3 3 3 4" xfId="13420"/>
    <cellStyle name="Note 2 2 5 3 3 4" xfId="13421"/>
    <cellStyle name="Note 2 2 5 3 3 4 2" xfId="13422"/>
    <cellStyle name="Note 2 2 5 3 3 4 3" xfId="13423"/>
    <cellStyle name="Note 2 2 5 3 3 4 4" xfId="13424"/>
    <cellStyle name="Note 2 2 5 3 3 5" xfId="13425"/>
    <cellStyle name="Note 2 2 5 3 3 6" xfId="13426"/>
    <cellStyle name="Note 2 2 5 3 3 7" xfId="13427"/>
    <cellStyle name="Note 2 2 5 3 4" xfId="13428"/>
    <cellStyle name="Note 2 2 5 3 4 2" xfId="13429"/>
    <cellStyle name="Note 2 2 5 3 4 3" xfId="13430"/>
    <cellStyle name="Note 2 2 5 3 4 4" xfId="13431"/>
    <cellStyle name="Note 2 2 5 3 5" xfId="13432"/>
    <cellStyle name="Note 2 2 5 4" xfId="13433"/>
    <cellStyle name="Note 2 2 5 4 2" xfId="13434"/>
    <cellStyle name="Note 2 2 5 4 2 2" xfId="13435"/>
    <cellStyle name="Note 2 2 5 4 2 2 2" xfId="13436"/>
    <cellStyle name="Note 2 2 5 4 2 2 2 2" xfId="13437"/>
    <cellStyle name="Note 2 2 5 4 2 2 2 2 2" xfId="13438"/>
    <cellStyle name="Note 2 2 5 4 2 2 2 2 3" xfId="13439"/>
    <cellStyle name="Note 2 2 5 4 2 2 2 2 4" xfId="13440"/>
    <cellStyle name="Note 2 2 5 4 2 2 2 3" xfId="13441"/>
    <cellStyle name="Note 2 2 5 4 2 2 2 3 2" xfId="13442"/>
    <cellStyle name="Note 2 2 5 4 2 2 2 3 3" xfId="13443"/>
    <cellStyle name="Note 2 2 5 4 2 2 2 3 4" xfId="13444"/>
    <cellStyle name="Note 2 2 5 4 2 2 2 4" xfId="13445"/>
    <cellStyle name="Note 2 2 5 4 2 2 2 5" xfId="13446"/>
    <cellStyle name="Note 2 2 5 4 2 2 2 6" xfId="13447"/>
    <cellStyle name="Note 2 2 5 4 2 2 3" xfId="13448"/>
    <cellStyle name="Note 2 2 5 4 2 2 3 2" xfId="13449"/>
    <cellStyle name="Note 2 2 5 4 2 2 3 3" xfId="13450"/>
    <cellStyle name="Note 2 2 5 4 2 2 3 4" xfId="13451"/>
    <cellStyle name="Note 2 2 5 4 2 2 4" xfId="13452"/>
    <cellStyle name="Note 2 2 5 4 2 2 4 2" xfId="13453"/>
    <cellStyle name="Note 2 2 5 4 2 2 4 3" xfId="13454"/>
    <cellStyle name="Note 2 2 5 4 2 2 4 4" xfId="13455"/>
    <cellStyle name="Note 2 2 5 4 2 2 5" xfId="13456"/>
    <cellStyle name="Note 2 2 5 4 2 2 6" xfId="13457"/>
    <cellStyle name="Note 2 2 5 4 2 2 7" xfId="13458"/>
    <cellStyle name="Note 2 2 5 4 2 3" xfId="13459"/>
    <cellStyle name="Note 2 2 5 4 2 3 2" xfId="13460"/>
    <cellStyle name="Note 2 2 5 4 2 3 3" xfId="13461"/>
    <cellStyle name="Note 2 2 5 4 2 3 4" xfId="13462"/>
    <cellStyle name="Note 2 2 5 4 2 4" xfId="13463"/>
    <cellStyle name="Note 2 2 5 4 3" xfId="13464"/>
    <cellStyle name="Note 2 2 5 4 3 2" xfId="13465"/>
    <cellStyle name="Note 2 2 5 4 3 2 2" xfId="13466"/>
    <cellStyle name="Note 2 2 5 4 3 2 2 2" xfId="13467"/>
    <cellStyle name="Note 2 2 5 4 3 2 2 3" xfId="13468"/>
    <cellStyle name="Note 2 2 5 4 3 2 2 4" xfId="13469"/>
    <cellStyle name="Note 2 2 5 4 3 2 3" xfId="13470"/>
    <cellStyle name="Note 2 2 5 4 3 2 3 2" xfId="13471"/>
    <cellStyle name="Note 2 2 5 4 3 2 3 3" xfId="13472"/>
    <cellStyle name="Note 2 2 5 4 3 2 3 4" xfId="13473"/>
    <cellStyle name="Note 2 2 5 4 3 2 4" xfId="13474"/>
    <cellStyle name="Note 2 2 5 4 3 2 5" xfId="13475"/>
    <cellStyle name="Note 2 2 5 4 3 2 6" xfId="13476"/>
    <cellStyle name="Note 2 2 5 4 3 3" xfId="13477"/>
    <cellStyle name="Note 2 2 5 4 3 3 2" xfId="13478"/>
    <cellStyle name="Note 2 2 5 4 3 3 3" xfId="13479"/>
    <cellStyle name="Note 2 2 5 4 3 3 4" xfId="13480"/>
    <cellStyle name="Note 2 2 5 4 3 4" xfId="13481"/>
    <cellStyle name="Note 2 2 5 4 3 4 2" xfId="13482"/>
    <cellStyle name="Note 2 2 5 4 3 4 3" xfId="13483"/>
    <cellStyle name="Note 2 2 5 4 3 4 4" xfId="13484"/>
    <cellStyle name="Note 2 2 5 4 3 5" xfId="13485"/>
    <cellStyle name="Note 2 2 5 4 3 6" xfId="13486"/>
    <cellStyle name="Note 2 2 5 4 3 7" xfId="13487"/>
    <cellStyle name="Note 2 2 5 4 4" xfId="13488"/>
    <cellStyle name="Note 2 2 5 4 4 2" xfId="13489"/>
    <cellStyle name="Note 2 2 5 4 4 3" xfId="13490"/>
    <cellStyle name="Note 2 2 5 4 4 4" xfId="13491"/>
    <cellStyle name="Note 2 2 5 4 5" xfId="13492"/>
    <cellStyle name="Note 2 2 5 5" xfId="13493"/>
    <cellStyle name="Note 2 2 5 5 2" xfId="13494"/>
    <cellStyle name="Note 2 2 5 5 2 2" xfId="13495"/>
    <cellStyle name="Note 2 2 5 5 2 2 2" xfId="13496"/>
    <cellStyle name="Note 2 2 5 5 2 2 2 2" xfId="13497"/>
    <cellStyle name="Note 2 2 5 5 2 2 2 3" xfId="13498"/>
    <cellStyle name="Note 2 2 5 5 2 2 2 4" xfId="13499"/>
    <cellStyle name="Note 2 2 5 5 2 2 3" xfId="13500"/>
    <cellStyle name="Note 2 2 5 5 2 2 3 2" xfId="13501"/>
    <cellStyle name="Note 2 2 5 5 2 2 3 3" xfId="13502"/>
    <cellStyle name="Note 2 2 5 5 2 2 3 4" xfId="13503"/>
    <cellStyle name="Note 2 2 5 5 2 2 4" xfId="13504"/>
    <cellStyle name="Note 2 2 5 5 2 2 5" xfId="13505"/>
    <cellStyle name="Note 2 2 5 5 2 2 6" xfId="13506"/>
    <cellStyle name="Note 2 2 5 5 2 3" xfId="13507"/>
    <cellStyle name="Note 2 2 5 5 2 3 2" xfId="13508"/>
    <cellStyle name="Note 2 2 5 5 2 3 3" xfId="13509"/>
    <cellStyle name="Note 2 2 5 5 2 3 4" xfId="13510"/>
    <cellStyle name="Note 2 2 5 5 2 4" xfId="13511"/>
    <cellStyle name="Note 2 2 5 5 2 4 2" xfId="13512"/>
    <cellStyle name="Note 2 2 5 5 2 4 3" xfId="13513"/>
    <cellStyle name="Note 2 2 5 5 2 4 4" xfId="13514"/>
    <cellStyle name="Note 2 2 5 5 2 5" xfId="13515"/>
    <cellStyle name="Note 2 2 5 5 2 6" xfId="13516"/>
    <cellStyle name="Note 2 2 5 5 2 7" xfId="13517"/>
    <cellStyle name="Note 2 2 5 5 3" xfId="13518"/>
    <cellStyle name="Note 2 2 5 5 3 2" xfId="13519"/>
    <cellStyle name="Note 2 2 5 5 3 3" xfId="13520"/>
    <cellStyle name="Note 2 2 5 5 3 4" xfId="13521"/>
    <cellStyle name="Note 2 2 5 5 4" xfId="13522"/>
    <cellStyle name="Note 2 2 5 6" xfId="13523"/>
    <cellStyle name="Note 2 2 5 6 2" xfId="13524"/>
    <cellStyle name="Note 2 2 5 6 2 2" xfId="13525"/>
    <cellStyle name="Note 2 2 5 6 2 2 2" xfId="13526"/>
    <cellStyle name="Note 2 2 5 6 2 2 3" xfId="13527"/>
    <cellStyle name="Note 2 2 5 6 2 2 4" xfId="13528"/>
    <cellStyle name="Note 2 2 5 6 2 3" xfId="13529"/>
    <cellStyle name="Note 2 2 5 6 2 3 2" xfId="13530"/>
    <cellStyle name="Note 2 2 5 6 2 3 3" xfId="13531"/>
    <cellStyle name="Note 2 2 5 6 2 3 4" xfId="13532"/>
    <cellStyle name="Note 2 2 5 6 2 4" xfId="13533"/>
    <cellStyle name="Note 2 2 5 6 2 5" xfId="13534"/>
    <cellStyle name="Note 2 2 5 6 2 6" xfId="13535"/>
    <cellStyle name="Note 2 2 5 6 3" xfId="13536"/>
    <cellStyle name="Note 2 2 5 6 3 2" xfId="13537"/>
    <cellStyle name="Note 2 2 5 6 3 3" xfId="13538"/>
    <cellStyle name="Note 2 2 5 6 3 4" xfId="13539"/>
    <cellStyle name="Note 2 2 5 6 4" xfId="13540"/>
    <cellStyle name="Note 2 2 5 6 4 2" xfId="13541"/>
    <cellStyle name="Note 2 2 5 6 4 3" xfId="13542"/>
    <cellStyle name="Note 2 2 5 6 4 4" xfId="13543"/>
    <cellStyle name="Note 2 2 5 6 5" xfId="13544"/>
    <cellStyle name="Note 2 2 5 6 6" xfId="13545"/>
    <cellStyle name="Note 2 2 5 6 7" xfId="13546"/>
    <cellStyle name="Note 2 2 5 7" xfId="13547"/>
    <cellStyle name="Note 2 2 5 7 2" xfId="13548"/>
    <cellStyle name="Note 2 2 5 7 3" xfId="13549"/>
    <cellStyle name="Note 2 2 5 7 4" xfId="13550"/>
    <cellStyle name="Note 2 2 5 8" xfId="13551"/>
    <cellStyle name="Note 2 2 6" xfId="13552"/>
    <cellStyle name="Note 2 2 6 2" xfId="13553"/>
    <cellStyle name="Note 2 2 6 2 2" xfId="13554"/>
    <cellStyle name="Note 2 2 6 2 2 2" xfId="13555"/>
    <cellStyle name="Note 2 2 6 2 2 2 2" xfId="13556"/>
    <cellStyle name="Note 2 2 6 2 2 2 2 2" xfId="13557"/>
    <cellStyle name="Note 2 2 6 2 2 2 2 3" xfId="13558"/>
    <cellStyle name="Note 2 2 6 2 2 2 2 4" xfId="13559"/>
    <cellStyle name="Note 2 2 6 2 2 2 3" xfId="13560"/>
    <cellStyle name="Note 2 2 6 2 2 2 3 2" xfId="13561"/>
    <cellStyle name="Note 2 2 6 2 2 2 3 3" xfId="13562"/>
    <cellStyle name="Note 2 2 6 2 2 2 3 4" xfId="13563"/>
    <cellStyle name="Note 2 2 6 2 2 2 4" xfId="13564"/>
    <cellStyle name="Note 2 2 6 2 2 2 5" xfId="13565"/>
    <cellStyle name="Note 2 2 6 2 2 2 6" xfId="13566"/>
    <cellStyle name="Note 2 2 6 2 2 3" xfId="13567"/>
    <cellStyle name="Note 2 2 6 2 2 3 2" xfId="13568"/>
    <cellStyle name="Note 2 2 6 2 2 3 3" xfId="13569"/>
    <cellStyle name="Note 2 2 6 2 2 3 4" xfId="13570"/>
    <cellStyle name="Note 2 2 6 2 2 4" xfId="13571"/>
    <cellStyle name="Note 2 2 6 2 2 4 2" xfId="13572"/>
    <cellStyle name="Note 2 2 6 2 2 4 3" xfId="13573"/>
    <cellStyle name="Note 2 2 6 2 2 4 4" xfId="13574"/>
    <cellStyle name="Note 2 2 6 2 2 5" xfId="13575"/>
    <cellStyle name="Note 2 2 6 2 2 6" xfId="13576"/>
    <cellStyle name="Note 2 2 6 2 2 7" xfId="13577"/>
    <cellStyle name="Note 2 2 6 2 3" xfId="13578"/>
    <cellStyle name="Note 2 2 6 2 3 2" xfId="13579"/>
    <cellStyle name="Note 2 2 6 2 3 3" xfId="13580"/>
    <cellStyle name="Note 2 2 6 2 3 4" xfId="13581"/>
    <cellStyle name="Note 2 2 6 2 4" xfId="13582"/>
    <cellStyle name="Note 2 2 6 3" xfId="13583"/>
    <cellStyle name="Note 2 2 6 3 2" xfId="13584"/>
    <cellStyle name="Note 2 2 6 3 2 2" xfId="13585"/>
    <cellStyle name="Note 2 2 6 3 2 2 2" xfId="13586"/>
    <cellStyle name="Note 2 2 6 3 2 2 3" xfId="13587"/>
    <cellStyle name="Note 2 2 6 3 2 2 4" xfId="13588"/>
    <cellStyle name="Note 2 2 6 3 2 3" xfId="13589"/>
    <cellStyle name="Note 2 2 6 3 2 3 2" xfId="13590"/>
    <cellStyle name="Note 2 2 6 3 2 3 3" xfId="13591"/>
    <cellStyle name="Note 2 2 6 3 2 3 4" xfId="13592"/>
    <cellStyle name="Note 2 2 6 3 2 4" xfId="13593"/>
    <cellStyle name="Note 2 2 6 3 2 5" xfId="13594"/>
    <cellStyle name="Note 2 2 6 3 2 6" xfId="13595"/>
    <cellStyle name="Note 2 2 6 3 3" xfId="13596"/>
    <cellStyle name="Note 2 2 6 3 3 2" xfId="13597"/>
    <cellStyle name="Note 2 2 6 3 3 3" xfId="13598"/>
    <cellStyle name="Note 2 2 6 3 3 4" xfId="13599"/>
    <cellStyle name="Note 2 2 6 3 4" xfId="13600"/>
    <cellStyle name="Note 2 2 6 3 4 2" xfId="13601"/>
    <cellStyle name="Note 2 2 6 3 4 3" xfId="13602"/>
    <cellStyle name="Note 2 2 6 3 4 4" xfId="13603"/>
    <cellStyle name="Note 2 2 6 3 5" xfId="13604"/>
    <cellStyle name="Note 2 2 6 3 6" xfId="13605"/>
    <cellStyle name="Note 2 2 6 3 7" xfId="13606"/>
    <cellStyle name="Note 2 2 6 4" xfId="13607"/>
    <cellStyle name="Note 2 2 6 4 2" xfId="13608"/>
    <cellStyle name="Note 2 2 6 4 3" xfId="13609"/>
    <cellStyle name="Note 2 2 6 4 4" xfId="13610"/>
    <cellStyle name="Note 2 2 6 5" xfId="13611"/>
    <cellStyle name="Note 2 2 7" xfId="13612"/>
    <cellStyle name="Note 2 2 7 2" xfId="13613"/>
    <cellStyle name="Note 2 2 7 2 2" xfId="13614"/>
    <cellStyle name="Note 2 2 7 2 2 2" xfId="13615"/>
    <cellStyle name="Note 2 2 7 2 2 2 2" xfId="13616"/>
    <cellStyle name="Note 2 2 7 2 2 2 2 2" xfId="13617"/>
    <cellStyle name="Note 2 2 7 2 2 2 2 3" xfId="13618"/>
    <cellStyle name="Note 2 2 7 2 2 2 2 4" xfId="13619"/>
    <cellStyle name="Note 2 2 7 2 2 2 3" xfId="13620"/>
    <cellStyle name="Note 2 2 7 2 2 2 3 2" xfId="13621"/>
    <cellStyle name="Note 2 2 7 2 2 2 3 3" xfId="13622"/>
    <cellStyle name="Note 2 2 7 2 2 2 3 4" xfId="13623"/>
    <cellStyle name="Note 2 2 7 2 2 2 4" xfId="13624"/>
    <cellStyle name="Note 2 2 7 2 2 2 5" xfId="13625"/>
    <cellStyle name="Note 2 2 7 2 2 2 6" xfId="13626"/>
    <cellStyle name="Note 2 2 7 2 2 3" xfId="13627"/>
    <cellStyle name="Note 2 2 7 2 2 3 2" xfId="13628"/>
    <cellStyle name="Note 2 2 7 2 2 3 3" xfId="13629"/>
    <cellStyle name="Note 2 2 7 2 2 3 4" xfId="13630"/>
    <cellStyle name="Note 2 2 7 2 2 4" xfId="13631"/>
    <cellStyle name="Note 2 2 7 2 2 4 2" xfId="13632"/>
    <cellStyle name="Note 2 2 7 2 2 4 3" xfId="13633"/>
    <cellStyle name="Note 2 2 7 2 2 4 4" xfId="13634"/>
    <cellStyle name="Note 2 2 7 2 2 5" xfId="13635"/>
    <cellStyle name="Note 2 2 7 2 2 6" xfId="13636"/>
    <cellStyle name="Note 2 2 7 2 2 7" xfId="13637"/>
    <cellStyle name="Note 2 2 7 2 3" xfId="13638"/>
    <cellStyle name="Note 2 2 7 2 3 2" xfId="13639"/>
    <cellStyle name="Note 2 2 7 2 3 3" xfId="13640"/>
    <cellStyle name="Note 2 2 7 2 3 4" xfId="13641"/>
    <cellStyle name="Note 2 2 7 2 4" xfId="13642"/>
    <cellStyle name="Note 2 2 7 3" xfId="13643"/>
    <cellStyle name="Note 2 2 7 3 2" xfId="13644"/>
    <cellStyle name="Note 2 2 7 3 2 2" xfId="13645"/>
    <cellStyle name="Note 2 2 7 3 2 2 2" xfId="13646"/>
    <cellStyle name="Note 2 2 7 3 2 2 3" xfId="13647"/>
    <cellStyle name="Note 2 2 7 3 2 2 4" xfId="13648"/>
    <cellStyle name="Note 2 2 7 3 2 3" xfId="13649"/>
    <cellStyle name="Note 2 2 7 3 2 3 2" xfId="13650"/>
    <cellStyle name="Note 2 2 7 3 2 3 3" xfId="13651"/>
    <cellStyle name="Note 2 2 7 3 2 3 4" xfId="13652"/>
    <cellStyle name="Note 2 2 7 3 2 4" xfId="13653"/>
    <cellStyle name="Note 2 2 7 3 2 5" xfId="13654"/>
    <cellStyle name="Note 2 2 7 3 2 6" xfId="13655"/>
    <cellStyle name="Note 2 2 7 3 3" xfId="13656"/>
    <cellStyle name="Note 2 2 7 3 3 2" xfId="13657"/>
    <cellStyle name="Note 2 2 7 3 3 3" xfId="13658"/>
    <cellStyle name="Note 2 2 7 3 3 4" xfId="13659"/>
    <cellStyle name="Note 2 2 7 3 4" xfId="13660"/>
    <cellStyle name="Note 2 2 7 3 4 2" xfId="13661"/>
    <cellStyle name="Note 2 2 7 3 4 3" xfId="13662"/>
    <cellStyle name="Note 2 2 7 3 4 4" xfId="13663"/>
    <cellStyle name="Note 2 2 7 3 5" xfId="13664"/>
    <cellStyle name="Note 2 2 7 3 6" xfId="13665"/>
    <cellStyle name="Note 2 2 7 3 7" xfId="13666"/>
    <cellStyle name="Note 2 2 7 4" xfId="13667"/>
    <cellStyle name="Note 2 2 7 4 2" xfId="13668"/>
    <cellStyle name="Note 2 2 7 4 3" xfId="13669"/>
    <cellStyle name="Note 2 2 7 4 4" xfId="13670"/>
    <cellStyle name="Note 2 2 7 5" xfId="13671"/>
    <cellStyle name="Note 2 2 8" xfId="13672"/>
    <cellStyle name="Note 2 2 8 2" xfId="13673"/>
    <cellStyle name="Note 2 2 8 2 2" xfId="13674"/>
    <cellStyle name="Note 2 2 8 2 2 2" xfId="13675"/>
    <cellStyle name="Note 2 2 8 2 2 2 2" xfId="13676"/>
    <cellStyle name="Note 2 2 8 2 2 2 2 2" xfId="13677"/>
    <cellStyle name="Note 2 2 8 2 2 2 2 3" xfId="13678"/>
    <cellStyle name="Note 2 2 8 2 2 2 2 4" xfId="13679"/>
    <cellStyle name="Note 2 2 8 2 2 2 3" xfId="13680"/>
    <cellStyle name="Note 2 2 8 2 2 2 3 2" xfId="13681"/>
    <cellStyle name="Note 2 2 8 2 2 2 3 3" xfId="13682"/>
    <cellStyle name="Note 2 2 8 2 2 2 3 4" xfId="13683"/>
    <cellStyle name="Note 2 2 8 2 2 2 4" xfId="13684"/>
    <cellStyle name="Note 2 2 8 2 2 2 5" xfId="13685"/>
    <cellStyle name="Note 2 2 8 2 2 2 6" xfId="13686"/>
    <cellStyle name="Note 2 2 8 2 2 3" xfId="13687"/>
    <cellStyle name="Note 2 2 8 2 2 3 2" xfId="13688"/>
    <cellStyle name="Note 2 2 8 2 2 3 3" xfId="13689"/>
    <cellStyle name="Note 2 2 8 2 2 3 4" xfId="13690"/>
    <cellStyle name="Note 2 2 8 2 2 4" xfId="13691"/>
    <cellStyle name="Note 2 2 8 2 2 4 2" xfId="13692"/>
    <cellStyle name="Note 2 2 8 2 2 4 3" xfId="13693"/>
    <cellStyle name="Note 2 2 8 2 2 4 4" xfId="13694"/>
    <cellStyle name="Note 2 2 8 2 2 5" xfId="13695"/>
    <cellStyle name="Note 2 2 8 2 2 6" xfId="13696"/>
    <cellStyle name="Note 2 2 8 2 2 7" xfId="13697"/>
    <cellStyle name="Note 2 2 8 2 3" xfId="13698"/>
    <cellStyle name="Note 2 2 8 2 3 2" xfId="13699"/>
    <cellStyle name="Note 2 2 8 2 3 3" xfId="13700"/>
    <cellStyle name="Note 2 2 8 2 3 4" xfId="13701"/>
    <cellStyle name="Note 2 2 8 2 4" xfId="13702"/>
    <cellStyle name="Note 2 2 8 3" xfId="13703"/>
    <cellStyle name="Note 2 2 8 3 2" xfId="13704"/>
    <cellStyle name="Note 2 2 8 3 2 2" xfId="13705"/>
    <cellStyle name="Note 2 2 8 3 2 2 2" xfId="13706"/>
    <cellStyle name="Note 2 2 8 3 2 2 3" xfId="13707"/>
    <cellStyle name="Note 2 2 8 3 2 2 4" xfId="13708"/>
    <cellStyle name="Note 2 2 8 3 2 3" xfId="13709"/>
    <cellStyle name="Note 2 2 8 3 2 3 2" xfId="13710"/>
    <cellStyle name="Note 2 2 8 3 2 3 3" xfId="13711"/>
    <cellStyle name="Note 2 2 8 3 2 3 4" xfId="13712"/>
    <cellStyle name="Note 2 2 8 3 2 4" xfId="13713"/>
    <cellStyle name="Note 2 2 8 3 2 5" xfId="13714"/>
    <cellStyle name="Note 2 2 8 3 2 6" xfId="13715"/>
    <cellStyle name="Note 2 2 8 3 3" xfId="13716"/>
    <cellStyle name="Note 2 2 8 3 3 2" xfId="13717"/>
    <cellStyle name="Note 2 2 8 3 3 3" xfId="13718"/>
    <cellStyle name="Note 2 2 8 3 3 4" xfId="13719"/>
    <cellStyle name="Note 2 2 8 3 4" xfId="13720"/>
    <cellStyle name="Note 2 2 8 3 4 2" xfId="13721"/>
    <cellStyle name="Note 2 2 8 3 4 3" xfId="13722"/>
    <cellStyle name="Note 2 2 8 3 4 4" xfId="13723"/>
    <cellStyle name="Note 2 2 8 3 5" xfId="13724"/>
    <cellStyle name="Note 2 2 8 3 6" xfId="13725"/>
    <cellStyle name="Note 2 2 8 3 7" xfId="13726"/>
    <cellStyle name="Note 2 2 8 4" xfId="13727"/>
    <cellStyle name="Note 2 2 8 4 2" xfId="13728"/>
    <cellStyle name="Note 2 2 8 4 3" xfId="13729"/>
    <cellStyle name="Note 2 2 8 4 4" xfId="13730"/>
    <cellStyle name="Note 2 2 8 5" xfId="13731"/>
    <cellStyle name="Note 2 2 9" xfId="13732"/>
    <cellStyle name="Note 2 2 9 2" xfId="13733"/>
    <cellStyle name="Note 2 2 9 2 2" xfId="13734"/>
    <cellStyle name="Note 2 2 9 2 2 2" xfId="13735"/>
    <cellStyle name="Note 2 2 9 2 2 2 2" xfId="13736"/>
    <cellStyle name="Note 2 2 9 2 2 2 3" xfId="13737"/>
    <cellStyle name="Note 2 2 9 2 2 2 4" xfId="13738"/>
    <cellStyle name="Note 2 2 9 2 2 3" xfId="13739"/>
    <cellStyle name="Note 2 2 9 2 2 3 2" xfId="13740"/>
    <cellStyle name="Note 2 2 9 2 2 3 3" xfId="13741"/>
    <cellStyle name="Note 2 2 9 2 2 3 4" xfId="13742"/>
    <cellStyle name="Note 2 2 9 2 2 4" xfId="13743"/>
    <cellStyle name="Note 2 2 9 2 2 5" xfId="13744"/>
    <cellStyle name="Note 2 2 9 2 2 6" xfId="13745"/>
    <cellStyle name="Note 2 2 9 2 3" xfId="13746"/>
    <cellStyle name="Note 2 2 9 2 3 2" xfId="13747"/>
    <cellStyle name="Note 2 2 9 2 3 3" xfId="13748"/>
    <cellStyle name="Note 2 2 9 2 3 4" xfId="13749"/>
    <cellStyle name="Note 2 2 9 2 4" xfId="13750"/>
    <cellStyle name="Note 2 2 9 2 4 2" xfId="13751"/>
    <cellStyle name="Note 2 2 9 2 4 3" xfId="13752"/>
    <cellStyle name="Note 2 2 9 2 4 4" xfId="13753"/>
    <cellStyle name="Note 2 2 9 2 5" xfId="13754"/>
    <cellStyle name="Note 2 2 9 2 6" xfId="13755"/>
    <cellStyle name="Note 2 2 9 2 7" xfId="13756"/>
    <cellStyle name="Note 2 2 9 3" xfId="13757"/>
    <cellStyle name="Note 2 2 9 3 2" xfId="13758"/>
    <cellStyle name="Note 2 2 9 3 3" xfId="13759"/>
    <cellStyle name="Note 2 2 9 3 4" xfId="13760"/>
    <cellStyle name="Note 2 2 9 4" xfId="13761"/>
    <cellStyle name="Note 2 3" xfId="13762"/>
    <cellStyle name="Note 2 3 2" xfId="13763"/>
    <cellStyle name="Note 2 3 2 2" xfId="13764"/>
    <cellStyle name="Note 2 3 2 2 2" xfId="13765"/>
    <cellStyle name="Note 2 3 2 2 2 2" xfId="13766"/>
    <cellStyle name="Note 2 3 2 2 2 2 2" xfId="13767"/>
    <cellStyle name="Note 2 3 2 2 2 2 2 2" xfId="13768"/>
    <cellStyle name="Note 2 3 2 2 2 2 2 3" xfId="13769"/>
    <cellStyle name="Note 2 3 2 2 2 2 2 4" xfId="13770"/>
    <cellStyle name="Note 2 3 2 2 2 2 3" xfId="13771"/>
    <cellStyle name="Note 2 3 2 2 2 2 3 2" xfId="13772"/>
    <cellStyle name="Note 2 3 2 2 2 2 3 3" xfId="13773"/>
    <cellStyle name="Note 2 3 2 2 2 2 3 4" xfId="13774"/>
    <cellStyle name="Note 2 3 2 2 2 2 4" xfId="13775"/>
    <cellStyle name="Note 2 3 2 2 2 2 5" xfId="13776"/>
    <cellStyle name="Note 2 3 2 2 2 2 6" xfId="13777"/>
    <cellStyle name="Note 2 3 2 2 2 3" xfId="13778"/>
    <cellStyle name="Note 2 3 2 2 2 3 2" xfId="13779"/>
    <cellStyle name="Note 2 3 2 2 2 3 3" xfId="13780"/>
    <cellStyle name="Note 2 3 2 2 2 3 4" xfId="13781"/>
    <cellStyle name="Note 2 3 2 2 2 4" xfId="13782"/>
    <cellStyle name="Note 2 3 2 2 2 4 2" xfId="13783"/>
    <cellStyle name="Note 2 3 2 2 2 4 3" xfId="13784"/>
    <cellStyle name="Note 2 3 2 2 2 4 4" xfId="13785"/>
    <cellStyle name="Note 2 3 2 2 2 5" xfId="13786"/>
    <cellStyle name="Note 2 3 2 2 2 6" xfId="13787"/>
    <cellStyle name="Note 2 3 2 2 2 7" xfId="13788"/>
    <cellStyle name="Note 2 3 2 2 3" xfId="13789"/>
    <cellStyle name="Note 2 3 2 2 3 2" xfId="13790"/>
    <cellStyle name="Note 2 3 2 2 3 3" xfId="13791"/>
    <cellStyle name="Note 2 3 2 2 3 4" xfId="13792"/>
    <cellStyle name="Note 2 3 2 2 4" xfId="13793"/>
    <cellStyle name="Note 2 3 2 3" xfId="13794"/>
    <cellStyle name="Note 2 3 2 3 2" xfId="13795"/>
    <cellStyle name="Note 2 3 2 3 2 2" xfId="13796"/>
    <cellStyle name="Note 2 3 2 3 2 2 2" xfId="13797"/>
    <cellStyle name="Note 2 3 2 3 2 2 3" xfId="13798"/>
    <cellStyle name="Note 2 3 2 3 2 2 4" xfId="13799"/>
    <cellStyle name="Note 2 3 2 3 2 3" xfId="13800"/>
    <cellStyle name="Note 2 3 2 3 2 3 2" xfId="13801"/>
    <cellStyle name="Note 2 3 2 3 2 3 3" xfId="13802"/>
    <cellStyle name="Note 2 3 2 3 2 3 4" xfId="13803"/>
    <cellStyle name="Note 2 3 2 3 2 4" xfId="13804"/>
    <cellStyle name="Note 2 3 2 3 2 5" xfId="13805"/>
    <cellStyle name="Note 2 3 2 3 2 6" xfId="13806"/>
    <cellStyle name="Note 2 3 2 3 3" xfId="13807"/>
    <cellStyle name="Note 2 3 2 3 3 2" xfId="13808"/>
    <cellStyle name="Note 2 3 2 3 3 3" xfId="13809"/>
    <cellStyle name="Note 2 3 2 3 3 4" xfId="13810"/>
    <cellStyle name="Note 2 3 2 3 4" xfId="13811"/>
    <cellStyle name="Note 2 3 2 3 4 2" xfId="13812"/>
    <cellStyle name="Note 2 3 2 3 4 3" xfId="13813"/>
    <cellStyle name="Note 2 3 2 3 4 4" xfId="13814"/>
    <cellStyle name="Note 2 3 2 3 5" xfId="13815"/>
    <cellStyle name="Note 2 3 2 3 6" xfId="13816"/>
    <cellStyle name="Note 2 3 2 3 7" xfId="13817"/>
    <cellStyle name="Note 2 3 2 4" xfId="13818"/>
    <cellStyle name="Note 2 3 2 4 2" xfId="13819"/>
    <cellStyle name="Note 2 3 2 4 3" xfId="13820"/>
    <cellStyle name="Note 2 3 2 4 4" xfId="13821"/>
    <cellStyle name="Note 2 3 2 5" xfId="13822"/>
    <cellStyle name="Note 2 3 3" xfId="13823"/>
    <cellStyle name="Note 2 3 3 2" xfId="13824"/>
    <cellStyle name="Note 2 3 3 2 2" xfId="13825"/>
    <cellStyle name="Note 2 3 3 2 2 2" xfId="13826"/>
    <cellStyle name="Note 2 3 3 2 2 2 2" xfId="13827"/>
    <cellStyle name="Note 2 3 3 2 2 2 2 2" xfId="13828"/>
    <cellStyle name="Note 2 3 3 2 2 2 2 3" xfId="13829"/>
    <cellStyle name="Note 2 3 3 2 2 2 2 4" xfId="13830"/>
    <cellStyle name="Note 2 3 3 2 2 2 3" xfId="13831"/>
    <cellStyle name="Note 2 3 3 2 2 2 3 2" xfId="13832"/>
    <cellStyle name="Note 2 3 3 2 2 2 3 3" xfId="13833"/>
    <cellStyle name="Note 2 3 3 2 2 2 3 4" xfId="13834"/>
    <cellStyle name="Note 2 3 3 2 2 2 4" xfId="13835"/>
    <cellStyle name="Note 2 3 3 2 2 2 5" xfId="13836"/>
    <cellStyle name="Note 2 3 3 2 2 2 6" xfId="13837"/>
    <cellStyle name="Note 2 3 3 2 2 3" xfId="13838"/>
    <cellStyle name="Note 2 3 3 2 2 3 2" xfId="13839"/>
    <cellStyle name="Note 2 3 3 2 2 3 3" xfId="13840"/>
    <cellStyle name="Note 2 3 3 2 2 3 4" xfId="13841"/>
    <cellStyle name="Note 2 3 3 2 2 4" xfId="13842"/>
    <cellStyle name="Note 2 3 3 2 2 4 2" xfId="13843"/>
    <cellStyle name="Note 2 3 3 2 2 4 3" xfId="13844"/>
    <cellStyle name="Note 2 3 3 2 2 4 4" xfId="13845"/>
    <cellStyle name="Note 2 3 3 2 2 5" xfId="13846"/>
    <cellStyle name="Note 2 3 3 2 2 6" xfId="13847"/>
    <cellStyle name="Note 2 3 3 2 2 7" xfId="13848"/>
    <cellStyle name="Note 2 3 3 2 3" xfId="13849"/>
    <cellStyle name="Note 2 3 3 2 3 2" xfId="13850"/>
    <cellStyle name="Note 2 3 3 2 3 3" xfId="13851"/>
    <cellStyle name="Note 2 3 3 2 3 4" xfId="13852"/>
    <cellStyle name="Note 2 3 3 2 4" xfId="13853"/>
    <cellStyle name="Note 2 3 3 3" xfId="13854"/>
    <cellStyle name="Note 2 3 3 3 2" xfId="13855"/>
    <cellStyle name="Note 2 3 3 3 2 2" xfId="13856"/>
    <cellStyle name="Note 2 3 3 3 2 2 2" xfId="13857"/>
    <cellStyle name="Note 2 3 3 3 2 2 3" xfId="13858"/>
    <cellStyle name="Note 2 3 3 3 2 2 4" xfId="13859"/>
    <cellStyle name="Note 2 3 3 3 2 3" xfId="13860"/>
    <cellStyle name="Note 2 3 3 3 2 3 2" xfId="13861"/>
    <cellStyle name="Note 2 3 3 3 2 3 3" xfId="13862"/>
    <cellStyle name="Note 2 3 3 3 2 3 4" xfId="13863"/>
    <cellStyle name="Note 2 3 3 3 2 4" xfId="13864"/>
    <cellStyle name="Note 2 3 3 3 2 5" xfId="13865"/>
    <cellStyle name="Note 2 3 3 3 2 6" xfId="13866"/>
    <cellStyle name="Note 2 3 3 3 3" xfId="13867"/>
    <cellStyle name="Note 2 3 3 3 3 2" xfId="13868"/>
    <cellStyle name="Note 2 3 3 3 3 3" xfId="13869"/>
    <cellStyle name="Note 2 3 3 3 3 4" xfId="13870"/>
    <cellStyle name="Note 2 3 3 3 4" xfId="13871"/>
    <cellStyle name="Note 2 3 3 3 4 2" xfId="13872"/>
    <cellStyle name="Note 2 3 3 3 4 3" xfId="13873"/>
    <cellStyle name="Note 2 3 3 3 4 4" xfId="13874"/>
    <cellStyle name="Note 2 3 3 3 5" xfId="13875"/>
    <cellStyle name="Note 2 3 3 3 6" xfId="13876"/>
    <cellStyle name="Note 2 3 3 3 7" xfId="13877"/>
    <cellStyle name="Note 2 3 3 4" xfId="13878"/>
    <cellStyle name="Note 2 3 3 4 2" xfId="13879"/>
    <cellStyle name="Note 2 3 3 4 3" xfId="13880"/>
    <cellStyle name="Note 2 3 3 4 4" xfId="13881"/>
    <cellStyle name="Note 2 3 3 5" xfId="13882"/>
    <cellStyle name="Note 2 3 4" xfId="13883"/>
    <cellStyle name="Note 2 3 4 2" xfId="13884"/>
    <cellStyle name="Note 2 3 4 2 2" xfId="13885"/>
    <cellStyle name="Note 2 3 4 2 2 2" xfId="13886"/>
    <cellStyle name="Note 2 3 4 2 2 2 2" xfId="13887"/>
    <cellStyle name="Note 2 3 4 2 2 2 2 2" xfId="13888"/>
    <cellStyle name="Note 2 3 4 2 2 2 2 3" xfId="13889"/>
    <cellStyle name="Note 2 3 4 2 2 2 2 4" xfId="13890"/>
    <cellStyle name="Note 2 3 4 2 2 2 3" xfId="13891"/>
    <cellStyle name="Note 2 3 4 2 2 2 3 2" xfId="13892"/>
    <cellStyle name="Note 2 3 4 2 2 2 3 3" xfId="13893"/>
    <cellStyle name="Note 2 3 4 2 2 2 3 4" xfId="13894"/>
    <cellStyle name="Note 2 3 4 2 2 2 4" xfId="13895"/>
    <cellStyle name="Note 2 3 4 2 2 2 5" xfId="13896"/>
    <cellStyle name="Note 2 3 4 2 2 2 6" xfId="13897"/>
    <cellStyle name="Note 2 3 4 2 2 3" xfId="13898"/>
    <cellStyle name="Note 2 3 4 2 2 3 2" xfId="13899"/>
    <cellStyle name="Note 2 3 4 2 2 3 3" xfId="13900"/>
    <cellStyle name="Note 2 3 4 2 2 3 4" xfId="13901"/>
    <cellStyle name="Note 2 3 4 2 2 4" xfId="13902"/>
    <cellStyle name="Note 2 3 4 2 2 4 2" xfId="13903"/>
    <cellStyle name="Note 2 3 4 2 2 4 3" xfId="13904"/>
    <cellStyle name="Note 2 3 4 2 2 4 4" xfId="13905"/>
    <cellStyle name="Note 2 3 4 2 2 5" xfId="13906"/>
    <cellStyle name="Note 2 3 4 2 2 6" xfId="13907"/>
    <cellStyle name="Note 2 3 4 2 2 7" xfId="13908"/>
    <cellStyle name="Note 2 3 4 2 3" xfId="13909"/>
    <cellStyle name="Note 2 3 4 2 3 2" xfId="13910"/>
    <cellStyle name="Note 2 3 4 2 3 3" xfId="13911"/>
    <cellStyle name="Note 2 3 4 2 3 4" xfId="13912"/>
    <cellStyle name="Note 2 3 4 2 4" xfId="13913"/>
    <cellStyle name="Note 2 3 4 3" xfId="13914"/>
    <cellStyle name="Note 2 3 4 3 2" xfId="13915"/>
    <cellStyle name="Note 2 3 4 3 2 2" xfId="13916"/>
    <cellStyle name="Note 2 3 4 3 2 2 2" xfId="13917"/>
    <cellStyle name="Note 2 3 4 3 2 2 3" xfId="13918"/>
    <cellStyle name="Note 2 3 4 3 2 2 4" xfId="13919"/>
    <cellStyle name="Note 2 3 4 3 2 3" xfId="13920"/>
    <cellStyle name="Note 2 3 4 3 2 3 2" xfId="13921"/>
    <cellStyle name="Note 2 3 4 3 2 3 3" xfId="13922"/>
    <cellStyle name="Note 2 3 4 3 2 3 4" xfId="13923"/>
    <cellStyle name="Note 2 3 4 3 2 4" xfId="13924"/>
    <cellStyle name="Note 2 3 4 3 2 5" xfId="13925"/>
    <cellStyle name="Note 2 3 4 3 2 6" xfId="13926"/>
    <cellStyle name="Note 2 3 4 3 3" xfId="13927"/>
    <cellStyle name="Note 2 3 4 3 3 2" xfId="13928"/>
    <cellStyle name="Note 2 3 4 3 3 3" xfId="13929"/>
    <cellStyle name="Note 2 3 4 3 3 4" xfId="13930"/>
    <cellStyle name="Note 2 3 4 3 4" xfId="13931"/>
    <cellStyle name="Note 2 3 4 3 4 2" xfId="13932"/>
    <cellStyle name="Note 2 3 4 3 4 3" xfId="13933"/>
    <cellStyle name="Note 2 3 4 3 4 4" xfId="13934"/>
    <cellStyle name="Note 2 3 4 3 5" xfId="13935"/>
    <cellStyle name="Note 2 3 4 3 6" xfId="13936"/>
    <cellStyle name="Note 2 3 4 3 7" xfId="13937"/>
    <cellStyle name="Note 2 3 4 4" xfId="13938"/>
    <cellStyle name="Note 2 3 4 4 2" xfId="13939"/>
    <cellStyle name="Note 2 3 4 4 3" xfId="13940"/>
    <cellStyle name="Note 2 3 4 4 4" xfId="13941"/>
    <cellStyle name="Note 2 3 4 5" xfId="13942"/>
    <cellStyle name="Note 2 3 5" xfId="13943"/>
    <cellStyle name="Note 2 3 5 2" xfId="13944"/>
    <cellStyle name="Note 2 3 5 2 2" xfId="13945"/>
    <cellStyle name="Note 2 3 5 2 2 2" xfId="13946"/>
    <cellStyle name="Note 2 3 5 2 2 2 2" xfId="13947"/>
    <cellStyle name="Note 2 3 5 2 2 2 3" xfId="13948"/>
    <cellStyle name="Note 2 3 5 2 2 2 4" xfId="13949"/>
    <cellStyle name="Note 2 3 5 2 2 3" xfId="13950"/>
    <cellStyle name="Note 2 3 5 2 2 3 2" xfId="13951"/>
    <cellStyle name="Note 2 3 5 2 2 3 3" xfId="13952"/>
    <cellStyle name="Note 2 3 5 2 2 3 4" xfId="13953"/>
    <cellStyle name="Note 2 3 5 2 2 4" xfId="13954"/>
    <cellStyle name="Note 2 3 5 2 2 5" xfId="13955"/>
    <cellStyle name="Note 2 3 5 2 2 6" xfId="13956"/>
    <cellStyle name="Note 2 3 5 2 3" xfId="13957"/>
    <cellStyle name="Note 2 3 5 2 3 2" xfId="13958"/>
    <cellStyle name="Note 2 3 5 2 3 3" xfId="13959"/>
    <cellStyle name="Note 2 3 5 2 3 4" xfId="13960"/>
    <cellStyle name="Note 2 3 5 2 4" xfId="13961"/>
    <cellStyle name="Note 2 3 5 2 4 2" xfId="13962"/>
    <cellStyle name="Note 2 3 5 2 4 3" xfId="13963"/>
    <cellStyle name="Note 2 3 5 2 4 4" xfId="13964"/>
    <cellStyle name="Note 2 3 5 2 5" xfId="13965"/>
    <cellStyle name="Note 2 3 5 2 6" xfId="13966"/>
    <cellStyle name="Note 2 3 5 2 7" xfId="13967"/>
    <cellStyle name="Note 2 3 5 3" xfId="13968"/>
    <cellStyle name="Note 2 3 5 3 2" xfId="13969"/>
    <cellStyle name="Note 2 3 5 3 3" xfId="13970"/>
    <cellStyle name="Note 2 3 5 3 4" xfId="13971"/>
    <cellStyle name="Note 2 3 5 4" xfId="13972"/>
    <cellStyle name="Note 2 3 6" xfId="13973"/>
    <cellStyle name="Note 2 3 6 2" xfId="13974"/>
    <cellStyle name="Note 2 3 6 2 2" xfId="13975"/>
    <cellStyle name="Note 2 3 6 2 2 2" xfId="13976"/>
    <cellStyle name="Note 2 3 6 2 2 3" xfId="13977"/>
    <cellStyle name="Note 2 3 6 2 2 4" xfId="13978"/>
    <cellStyle name="Note 2 3 6 2 3" xfId="13979"/>
    <cellStyle name="Note 2 3 6 2 3 2" xfId="13980"/>
    <cellStyle name="Note 2 3 6 2 3 3" xfId="13981"/>
    <cellStyle name="Note 2 3 6 2 3 4" xfId="13982"/>
    <cellStyle name="Note 2 3 6 2 4" xfId="13983"/>
    <cellStyle name="Note 2 3 6 2 5" xfId="13984"/>
    <cellStyle name="Note 2 3 6 2 6" xfId="13985"/>
    <cellStyle name="Note 2 3 6 3" xfId="13986"/>
    <cellStyle name="Note 2 3 6 3 2" xfId="13987"/>
    <cellStyle name="Note 2 3 6 3 3" xfId="13988"/>
    <cellStyle name="Note 2 3 6 3 4" xfId="13989"/>
    <cellStyle name="Note 2 3 6 4" xfId="13990"/>
    <cellStyle name="Note 2 3 6 4 2" xfId="13991"/>
    <cellStyle name="Note 2 3 6 4 3" xfId="13992"/>
    <cellStyle name="Note 2 3 6 4 4" xfId="13993"/>
    <cellStyle name="Note 2 3 6 5" xfId="13994"/>
    <cellStyle name="Note 2 3 6 6" xfId="13995"/>
    <cellStyle name="Note 2 3 6 7" xfId="13996"/>
    <cellStyle name="Note 2 3 7" xfId="13997"/>
    <cellStyle name="Note 2 3 7 2" xfId="13998"/>
    <cellStyle name="Note 2 3 7 3" xfId="13999"/>
    <cellStyle name="Note 2 3 7 4" xfId="14000"/>
    <cellStyle name="Note 2 3 8" xfId="14001"/>
    <cellStyle name="Note 2 4" xfId="14002"/>
    <cellStyle name="Note 2 4 2" xfId="14003"/>
    <cellStyle name="Note 2 4 2 2" xfId="14004"/>
    <cellStyle name="Note 2 4 2 2 2" xfId="14005"/>
    <cellStyle name="Note 2 4 2 2 2 2" xfId="14006"/>
    <cellStyle name="Note 2 4 2 2 2 2 2" xfId="14007"/>
    <cellStyle name="Note 2 4 2 2 2 2 2 2" xfId="14008"/>
    <cellStyle name="Note 2 4 2 2 2 2 2 3" xfId="14009"/>
    <cellStyle name="Note 2 4 2 2 2 2 2 4" xfId="14010"/>
    <cellStyle name="Note 2 4 2 2 2 2 3" xfId="14011"/>
    <cellStyle name="Note 2 4 2 2 2 2 3 2" xfId="14012"/>
    <cellStyle name="Note 2 4 2 2 2 2 3 3" xfId="14013"/>
    <cellStyle name="Note 2 4 2 2 2 2 3 4" xfId="14014"/>
    <cellStyle name="Note 2 4 2 2 2 2 4" xfId="14015"/>
    <cellStyle name="Note 2 4 2 2 2 2 5" xfId="14016"/>
    <cellStyle name="Note 2 4 2 2 2 2 6" xfId="14017"/>
    <cellStyle name="Note 2 4 2 2 2 3" xfId="14018"/>
    <cellStyle name="Note 2 4 2 2 2 3 2" xfId="14019"/>
    <cellStyle name="Note 2 4 2 2 2 3 3" xfId="14020"/>
    <cellStyle name="Note 2 4 2 2 2 3 4" xfId="14021"/>
    <cellStyle name="Note 2 4 2 2 2 4" xfId="14022"/>
    <cellStyle name="Note 2 4 2 2 2 4 2" xfId="14023"/>
    <cellStyle name="Note 2 4 2 2 2 4 3" xfId="14024"/>
    <cellStyle name="Note 2 4 2 2 2 4 4" xfId="14025"/>
    <cellStyle name="Note 2 4 2 2 2 5" xfId="14026"/>
    <cellStyle name="Note 2 4 2 2 2 6" xfId="14027"/>
    <cellStyle name="Note 2 4 2 2 2 7" xfId="14028"/>
    <cellStyle name="Note 2 4 2 2 3" xfId="14029"/>
    <cellStyle name="Note 2 4 2 2 3 2" xfId="14030"/>
    <cellStyle name="Note 2 4 2 2 3 3" xfId="14031"/>
    <cellStyle name="Note 2 4 2 2 3 4" xfId="14032"/>
    <cellStyle name="Note 2 4 2 2 4" xfId="14033"/>
    <cellStyle name="Note 2 4 2 3" xfId="14034"/>
    <cellStyle name="Note 2 4 2 3 2" xfId="14035"/>
    <cellStyle name="Note 2 4 2 3 2 2" xfId="14036"/>
    <cellStyle name="Note 2 4 2 3 2 2 2" xfId="14037"/>
    <cellStyle name="Note 2 4 2 3 2 2 3" xfId="14038"/>
    <cellStyle name="Note 2 4 2 3 2 2 4" xfId="14039"/>
    <cellStyle name="Note 2 4 2 3 2 3" xfId="14040"/>
    <cellStyle name="Note 2 4 2 3 2 3 2" xfId="14041"/>
    <cellStyle name="Note 2 4 2 3 2 3 3" xfId="14042"/>
    <cellStyle name="Note 2 4 2 3 2 3 4" xfId="14043"/>
    <cellStyle name="Note 2 4 2 3 2 4" xfId="14044"/>
    <cellStyle name="Note 2 4 2 3 2 5" xfId="14045"/>
    <cellStyle name="Note 2 4 2 3 2 6" xfId="14046"/>
    <cellStyle name="Note 2 4 2 3 3" xfId="14047"/>
    <cellStyle name="Note 2 4 2 3 3 2" xfId="14048"/>
    <cellStyle name="Note 2 4 2 3 3 3" xfId="14049"/>
    <cellStyle name="Note 2 4 2 3 3 4" xfId="14050"/>
    <cellStyle name="Note 2 4 2 3 4" xfId="14051"/>
    <cellStyle name="Note 2 4 2 3 4 2" xfId="14052"/>
    <cellStyle name="Note 2 4 2 3 4 3" xfId="14053"/>
    <cellStyle name="Note 2 4 2 3 4 4" xfId="14054"/>
    <cellStyle name="Note 2 4 2 3 5" xfId="14055"/>
    <cellStyle name="Note 2 4 2 3 6" xfId="14056"/>
    <cellStyle name="Note 2 4 2 3 7" xfId="14057"/>
    <cellStyle name="Note 2 4 2 4" xfId="14058"/>
    <cellStyle name="Note 2 4 2 4 2" xfId="14059"/>
    <cellStyle name="Note 2 4 2 4 3" xfId="14060"/>
    <cellStyle name="Note 2 4 2 4 4" xfId="14061"/>
    <cellStyle name="Note 2 4 2 5" xfId="14062"/>
    <cellStyle name="Note 2 4 3" xfId="14063"/>
    <cellStyle name="Note 2 4 3 2" xfId="14064"/>
    <cellStyle name="Note 2 4 3 2 2" xfId="14065"/>
    <cellStyle name="Note 2 4 3 2 2 2" xfId="14066"/>
    <cellStyle name="Note 2 4 3 2 2 2 2" xfId="14067"/>
    <cellStyle name="Note 2 4 3 2 2 2 2 2" xfId="14068"/>
    <cellStyle name="Note 2 4 3 2 2 2 2 3" xfId="14069"/>
    <cellStyle name="Note 2 4 3 2 2 2 2 4" xfId="14070"/>
    <cellStyle name="Note 2 4 3 2 2 2 3" xfId="14071"/>
    <cellStyle name="Note 2 4 3 2 2 2 3 2" xfId="14072"/>
    <cellStyle name="Note 2 4 3 2 2 2 3 3" xfId="14073"/>
    <cellStyle name="Note 2 4 3 2 2 2 3 4" xfId="14074"/>
    <cellStyle name="Note 2 4 3 2 2 2 4" xfId="14075"/>
    <cellStyle name="Note 2 4 3 2 2 2 5" xfId="14076"/>
    <cellStyle name="Note 2 4 3 2 2 2 6" xfId="14077"/>
    <cellStyle name="Note 2 4 3 2 2 3" xfId="14078"/>
    <cellStyle name="Note 2 4 3 2 2 3 2" xfId="14079"/>
    <cellStyle name="Note 2 4 3 2 2 3 3" xfId="14080"/>
    <cellStyle name="Note 2 4 3 2 2 3 4" xfId="14081"/>
    <cellStyle name="Note 2 4 3 2 2 4" xfId="14082"/>
    <cellStyle name="Note 2 4 3 2 2 4 2" xfId="14083"/>
    <cellStyle name="Note 2 4 3 2 2 4 3" xfId="14084"/>
    <cellStyle name="Note 2 4 3 2 2 4 4" xfId="14085"/>
    <cellStyle name="Note 2 4 3 2 2 5" xfId="14086"/>
    <cellStyle name="Note 2 4 3 2 2 6" xfId="14087"/>
    <cellStyle name="Note 2 4 3 2 2 7" xfId="14088"/>
    <cellStyle name="Note 2 4 3 2 3" xfId="14089"/>
    <cellStyle name="Note 2 4 3 2 3 2" xfId="14090"/>
    <cellStyle name="Note 2 4 3 2 3 3" xfId="14091"/>
    <cellStyle name="Note 2 4 3 2 3 4" xfId="14092"/>
    <cellStyle name="Note 2 4 3 2 4" xfId="14093"/>
    <cellStyle name="Note 2 4 3 3" xfId="14094"/>
    <cellStyle name="Note 2 4 3 3 2" xfId="14095"/>
    <cellStyle name="Note 2 4 3 3 2 2" xfId="14096"/>
    <cellStyle name="Note 2 4 3 3 2 2 2" xfId="14097"/>
    <cellStyle name="Note 2 4 3 3 2 2 3" xfId="14098"/>
    <cellStyle name="Note 2 4 3 3 2 2 4" xfId="14099"/>
    <cellStyle name="Note 2 4 3 3 2 3" xfId="14100"/>
    <cellStyle name="Note 2 4 3 3 2 3 2" xfId="14101"/>
    <cellStyle name="Note 2 4 3 3 2 3 3" xfId="14102"/>
    <cellStyle name="Note 2 4 3 3 2 3 4" xfId="14103"/>
    <cellStyle name="Note 2 4 3 3 2 4" xfId="14104"/>
    <cellStyle name="Note 2 4 3 3 2 5" xfId="14105"/>
    <cellStyle name="Note 2 4 3 3 2 6" xfId="14106"/>
    <cellStyle name="Note 2 4 3 3 3" xfId="14107"/>
    <cellStyle name="Note 2 4 3 3 3 2" xfId="14108"/>
    <cellStyle name="Note 2 4 3 3 3 3" xfId="14109"/>
    <cellStyle name="Note 2 4 3 3 3 4" xfId="14110"/>
    <cellStyle name="Note 2 4 3 3 4" xfId="14111"/>
    <cellStyle name="Note 2 4 3 3 4 2" xfId="14112"/>
    <cellStyle name="Note 2 4 3 3 4 3" xfId="14113"/>
    <cellStyle name="Note 2 4 3 3 4 4" xfId="14114"/>
    <cellStyle name="Note 2 4 3 3 5" xfId="14115"/>
    <cellStyle name="Note 2 4 3 3 6" xfId="14116"/>
    <cellStyle name="Note 2 4 3 3 7" xfId="14117"/>
    <cellStyle name="Note 2 4 3 4" xfId="14118"/>
    <cellStyle name="Note 2 4 3 4 2" xfId="14119"/>
    <cellStyle name="Note 2 4 3 4 3" xfId="14120"/>
    <cellStyle name="Note 2 4 3 4 4" xfId="14121"/>
    <cellStyle name="Note 2 4 3 5" xfId="14122"/>
    <cellStyle name="Note 2 4 4" xfId="14123"/>
    <cellStyle name="Note 2 4 4 2" xfId="14124"/>
    <cellStyle name="Note 2 4 4 2 2" xfId="14125"/>
    <cellStyle name="Note 2 4 4 2 2 2" xfId="14126"/>
    <cellStyle name="Note 2 4 4 2 2 2 2" xfId="14127"/>
    <cellStyle name="Note 2 4 4 2 2 2 2 2" xfId="14128"/>
    <cellStyle name="Note 2 4 4 2 2 2 2 3" xfId="14129"/>
    <cellStyle name="Note 2 4 4 2 2 2 2 4" xfId="14130"/>
    <cellStyle name="Note 2 4 4 2 2 2 3" xfId="14131"/>
    <cellStyle name="Note 2 4 4 2 2 2 3 2" xfId="14132"/>
    <cellStyle name="Note 2 4 4 2 2 2 3 3" xfId="14133"/>
    <cellStyle name="Note 2 4 4 2 2 2 3 4" xfId="14134"/>
    <cellStyle name="Note 2 4 4 2 2 2 4" xfId="14135"/>
    <cellStyle name="Note 2 4 4 2 2 2 5" xfId="14136"/>
    <cellStyle name="Note 2 4 4 2 2 2 6" xfId="14137"/>
    <cellStyle name="Note 2 4 4 2 2 3" xfId="14138"/>
    <cellStyle name="Note 2 4 4 2 2 3 2" xfId="14139"/>
    <cellStyle name="Note 2 4 4 2 2 3 3" xfId="14140"/>
    <cellStyle name="Note 2 4 4 2 2 3 4" xfId="14141"/>
    <cellStyle name="Note 2 4 4 2 2 4" xfId="14142"/>
    <cellStyle name="Note 2 4 4 2 2 4 2" xfId="14143"/>
    <cellStyle name="Note 2 4 4 2 2 4 3" xfId="14144"/>
    <cellStyle name="Note 2 4 4 2 2 4 4" xfId="14145"/>
    <cellStyle name="Note 2 4 4 2 2 5" xfId="14146"/>
    <cellStyle name="Note 2 4 4 2 2 6" xfId="14147"/>
    <cellStyle name="Note 2 4 4 2 2 7" xfId="14148"/>
    <cellStyle name="Note 2 4 4 2 3" xfId="14149"/>
    <cellStyle name="Note 2 4 4 2 3 2" xfId="14150"/>
    <cellStyle name="Note 2 4 4 2 3 3" xfId="14151"/>
    <cellStyle name="Note 2 4 4 2 3 4" xfId="14152"/>
    <cellStyle name="Note 2 4 4 2 4" xfId="14153"/>
    <cellStyle name="Note 2 4 4 3" xfId="14154"/>
    <cellStyle name="Note 2 4 4 3 2" xfId="14155"/>
    <cellStyle name="Note 2 4 4 3 2 2" xfId="14156"/>
    <cellStyle name="Note 2 4 4 3 2 2 2" xfId="14157"/>
    <cellStyle name="Note 2 4 4 3 2 2 3" xfId="14158"/>
    <cellStyle name="Note 2 4 4 3 2 2 4" xfId="14159"/>
    <cellStyle name="Note 2 4 4 3 2 3" xfId="14160"/>
    <cellStyle name="Note 2 4 4 3 2 3 2" xfId="14161"/>
    <cellStyle name="Note 2 4 4 3 2 3 3" xfId="14162"/>
    <cellStyle name="Note 2 4 4 3 2 3 4" xfId="14163"/>
    <cellStyle name="Note 2 4 4 3 2 4" xfId="14164"/>
    <cellStyle name="Note 2 4 4 3 2 5" xfId="14165"/>
    <cellStyle name="Note 2 4 4 3 2 6" xfId="14166"/>
    <cellStyle name="Note 2 4 4 3 3" xfId="14167"/>
    <cellStyle name="Note 2 4 4 3 3 2" xfId="14168"/>
    <cellStyle name="Note 2 4 4 3 3 3" xfId="14169"/>
    <cellStyle name="Note 2 4 4 3 3 4" xfId="14170"/>
    <cellStyle name="Note 2 4 4 3 4" xfId="14171"/>
    <cellStyle name="Note 2 4 4 3 4 2" xfId="14172"/>
    <cellStyle name="Note 2 4 4 3 4 3" xfId="14173"/>
    <cellStyle name="Note 2 4 4 3 4 4" xfId="14174"/>
    <cellStyle name="Note 2 4 4 3 5" xfId="14175"/>
    <cellStyle name="Note 2 4 4 3 6" xfId="14176"/>
    <cellStyle name="Note 2 4 4 3 7" xfId="14177"/>
    <cellStyle name="Note 2 4 4 4" xfId="14178"/>
    <cellStyle name="Note 2 4 4 4 2" xfId="14179"/>
    <cellStyle name="Note 2 4 4 4 3" xfId="14180"/>
    <cellStyle name="Note 2 4 4 4 4" xfId="14181"/>
    <cellStyle name="Note 2 4 4 5" xfId="14182"/>
    <cellStyle name="Note 2 4 5" xfId="14183"/>
    <cellStyle name="Note 2 4 5 2" xfId="14184"/>
    <cellStyle name="Note 2 4 5 2 2" xfId="14185"/>
    <cellStyle name="Note 2 4 5 2 2 2" xfId="14186"/>
    <cellStyle name="Note 2 4 5 2 2 2 2" xfId="14187"/>
    <cellStyle name="Note 2 4 5 2 2 2 3" xfId="14188"/>
    <cellStyle name="Note 2 4 5 2 2 2 4" xfId="14189"/>
    <cellStyle name="Note 2 4 5 2 2 3" xfId="14190"/>
    <cellStyle name="Note 2 4 5 2 2 3 2" xfId="14191"/>
    <cellStyle name="Note 2 4 5 2 2 3 3" xfId="14192"/>
    <cellStyle name="Note 2 4 5 2 2 3 4" xfId="14193"/>
    <cellStyle name="Note 2 4 5 2 2 4" xfId="14194"/>
    <cellStyle name="Note 2 4 5 2 2 5" xfId="14195"/>
    <cellStyle name="Note 2 4 5 2 2 6" xfId="14196"/>
    <cellStyle name="Note 2 4 5 2 3" xfId="14197"/>
    <cellStyle name="Note 2 4 5 2 3 2" xfId="14198"/>
    <cellStyle name="Note 2 4 5 2 3 3" xfId="14199"/>
    <cellStyle name="Note 2 4 5 2 3 4" xfId="14200"/>
    <cellStyle name="Note 2 4 5 2 4" xfId="14201"/>
    <cellStyle name="Note 2 4 5 2 4 2" xfId="14202"/>
    <cellStyle name="Note 2 4 5 2 4 3" xfId="14203"/>
    <cellStyle name="Note 2 4 5 2 4 4" xfId="14204"/>
    <cellStyle name="Note 2 4 5 2 5" xfId="14205"/>
    <cellStyle name="Note 2 4 5 2 6" xfId="14206"/>
    <cellStyle name="Note 2 4 5 2 7" xfId="14207"/>
    <cellStyle name="Note 2 4 5 3" xfId="14208"/>
    <cellStyle name="Note 2 4 5 3 2" xfId="14209"/>
    <cellStyle name="Note 2 4 5 3 3" xfId="14210"/>
    <cellStyle name="Note 2 4 5 3 4" xfId="14211"/>
    <cellStyle name="Note 2 4 5 4" xfId="14212"/>
    <cellStyle name="Note 2 4 6" xfId="14213"/>
    <cellStyle name="Note 2 4 6 2" xfId="14214"/>
    <cellStyle name="Note 2 4 6 2 2" xfId="14215"/>
    <cellStyle name="Note 2 4 6 2 2 2" xfId="14216"/>
    <cellStyle name="Note 2 4 6 2 2 3" xfId="14217"/>
    <cellStyle name="Note 2 4 6 2 2 4" xfId="14218"/>
    <cellStyle name="Note 2 4 6 2 3" xfId="14219"/>
    <cellStyle name="Note 2 4 6 2 3 2" xfId="14220"/>
    <cellStyle name="Note 2 4 6 2 3 3" xfId="14221"/>
    <cellStyle name="Note 2 4 6 2 3 4" xfId="14222"/>
    <cellStyle name="Note 2 4 6 2 4" xfId="14223"/>
    <cellStyle name="Note 2 4 6 2 5" xfId="14224"/>
    <cellStyle name="Note 2 4 6 2 6" xfId="14225"/>
    <cellStyle name="Note 2 4 6 3" xfId="14226"/>
    <cellStyle name="Note 2 4 6 3 2" xfId="14227"/>
    <cellStyle name="Note 2 4 6 3 3" xfId="14228"/>
    <cellStyle name="Note 2 4 6 3 4" xfId="14229"/>
    <cellStyle name="Note 2 4 6 4" xfId="14230"/>
    <cellStyle name="Note 2 4 6 4 2" xfId="14231"/>
    <cellStyle name="Note 2 4 6 4 3" xfId="14232"/>
    <cellStyle name="Note 2 4 6 4 4" xfId="14233"/>
    <cellStyle name="Note 2 4 6 5" xfId="14234"/>
    <cellStyle name="Note 2 4 6 6" xfId="14235"/>
    <cellStyle name="Note 2 4 6 7" xfId="14236"/>
    <cellStyle name="Note 2 4 7" xfId="14237"/>
    <cellStyle name="Note 2 4 7 2" xfId="14238"/>
    <cellStyle name="Note 2 4 7 3" xfId="14239"/>
    <cellStyle name="Note 2 4 7 4" xfId="14240"/>
    <cellStyle name="Note 2 4 8" xfId="14241"/>
    <cellStyle name="Note 2 5" xfId="14242"/>
    <cellStyle name="Note 2 5 2" xfId="14243"/>
    <cellStyle name="Note 2 5 2 2" xfId="14244"/>
    <cellStyle name="Note 2 5 2 2 2" xfId="14245"/>
    <cellStyle name="Note 2 5 2 2 2 2" xfId="14246"/>
    <cellStyle name="Note 2 5 2 2 2 2 2" xfId="14247"/>
    <cellStyle name="Note 2 5 2 2 2 2 2 2" xfId="14248"/>
    <cellStyle name="Note 2 5 2 2 2 2 2 3" xfId="14249"/>
    <cellStyle name="Note 2 5 2 2 2 2 2 4" xfId="14250"/>
    <cellStyle name="Note 2 5 2 2 2 2 3" xfId="14251"/>
    <cellStyle name="Note 2 5 2 2 2 2 3 2" xfId="14252"/>
    <cellStyle name="Note 2 5 2 2 2 2 3 3" xfId="14253"/>
    <cellStyle name="Note 2 5 2 2 2 2 3 4" xfId="14254"/>
    <cellStyle name="Note 2 5 2 2 2 2 4" xfId="14255"/>
    <cellStyle name="Note 2 5 2 2 2 2 5" xfId="14256"/>
    <cellStyle name="Note 2 5 2 2 2 2 6" xfId="14257"/>
    <cellStyle name="Note 2 5 2 2 2 3" xfId="14258"/>
    <cellStyle name="Note 2 5 2 2 2 3 2" xfId="14259"/>
    <cellStyle name="Note 2 5 2 2 2 3 3" xfId="14260"/>
    <cellStyle name="Note 2 5 2 2 2 3 4" xfId="14261"/>
    <cellStyle name="Note 2 5 2 2 2 4" xfId="14262"/>
    <cellStyle name="Note 2 5 2 2 2 4 2" xfId="14263"/>
    <cellStyle name="Note 2 5 2 2 2 4 3" xfId="14264"/>
    <cellStyle name="Note 2 5 2 2 2 4 4" xfId="14265"/>
    <cellStyle name="Note 2 5 2 2 2 5" xfId="14266"/>
    <cellStyle name="Note 2 5 2 2 2 6" xfId="14267"/>
    <cellStyle name="Note 2 5 2 2 2 7" xfId="14268"/>
    <cellStyle name="Note 2 5 2 2 3" xfId="14269"/>
    <cellStyle name="Note 2 5 2 2 3 2" xfId="14270"/>
    <cellStyle name="Note 2 5 2 2 3 3" xfId="14271"/>
    <cellStyle name="Note 2 5 2 2 3 4" xfId="14272"/>
    <cellStyle name="Note 2 5 2 2 4" xfId="14273"/>
    <cellStyle name="Note 2 5 2 3" xfId="14274"/>
    <cellStyle name="Note 2 5 2 3 2" xfId="14275"/>
    <cellStyle name="Note 2 5 2 3 2 2" xfId="14276"/>
    <cellStyle name="Note 2 5 2 3 2 2 2" xfId="14277"/>
    <cellStyle name="Note 2 5 2 3 2 2 3" xfId="14278"/>
    <cellStyle name="Note 2 5 2 3 2 2 4" xfId="14279"/>
    <cellStyle name="Note 2 5 2 3 2 3" xfId="14280"/>
    <cellStyle name="Note 2 5 2 3 2 3 2" xfId="14281"/>
    <cellStyle name="Note 2 5 2 3 2 3 3" xfId="14282"/>
    <cellStyle name="Note 2 5 2 3 2 3 4" xfId="14283"/>
    <cellStyle name="Note 2 5 2 3 2 4" xfId="14284"/>
    <cellStyle name="Note 2 5 2 3 2 5" xfId="14285"/>
    <cellStyle name="Note 2 5 2 3 2 6" xfId="14286"/>
    <cellStyle name="Note 2 5 2 3 3" xfId="14287"/>
    <cellStyle name="Note 2 5 2 3 3 2" xfId="14288"/>
    <cellStyle name="Note 2 5 2 3 3 3" xfId="14289"/>
    <cellStyle name="Note 2 5 2 3 3 4" xfId="14290"/>
    <cellStyle name="Note 2 5 2 3 4" xfId="14291"/>
    <cellStyle name="Note 2 5 2 3 4 2" xfId="14292"/>
    <cellStyle name="Note 2 5 2 3 4 3" xfId="14293"/>
    <cellStyle name="Note 2 5 2 3 4 4" xfId="14294"/>
    <cellStyle name="Note 2 5 2 3 5" xfId="14295"/>
    <cellStyle name="Note 2 5 2 3 6" xfId="14296"/>
    <cellStyle name="Note 2 5 2 3 7" xfId="14297"/>
    <cellStyle name="Note 2 5 2 4" xfId="14298"/>
    <cellStyle name="Note 2 5 2 4 2" xfId="14299"/>
    <cellStyle name="Note 2 5 2 4 3" xfId="14300"/>
    <cellStyle name="Note 2 5 2 4 4" xfId="14301"/>
    <cellStyle name="Note 2 5 2 5" xfId="14302"/>
    <cellStyle name="Note 2 5 3" xfId="14303"/>
    <cellStyle name="Note 2 5 3 2" xfId="14304"/>
    <cellStyle name="Note 2 5 3 2 2" xfId="14305"/>
    <cellStyle name="Note 2 5 3 2 2 2" xfId="14306"/>
    <cellStyle name="Note 2 5 3 2 2 2 2" xfId="14307"/>
    <cellStyle name="Note 2 5 3 2 2 2 2 2" xfId="14308"/>
    <cellStyle name="Note 2 5 3 2 2 2 2 3" xfId="14309"/>
    <cellStyle name="Note 2 5 3 2 2 2 2 4" xfId="14310"/>
    <cellStyle name="Note 2 5 3 2 2 2 3" xfId="14311"/>
    <cellStyle name="Note 2 5 3 2 2 2 3 2" xfId="14312"/>
    <cellStyle name="Note 2 5 3 2 2 2 3 3" xfId="14313"/>
    <cellStyle name="Note 2 5 3 2 2 2 3 4" xfId="14314"/>
    <cellStyle name="Note 2 5 3 2 2 2 4" xfId="14315"/>
    <cellStyle name="Note 2 5 3 2 2 2 5" xfId="14316"/>
    <cellStyle name="Note 2 5 3 2 2 2 6" xfId="14317"/>
    <cellStyle name="Note 2 5 3 2 2 3" xfId="14318"/>
    <cellStyle name="Note 2 5 3 2 2 3 2" xfId="14319"/>
    <cellStyle name="Note 2 5 3 2 2 3 3" xfId="14320"/>
    <cellStyle name="Note 2 5 3 2 2 3 4" xfId="14321"/>
    <cellStyle name="Note 2 5 3 2 2 4" xfId="14322"/>
    <cellStyle name="Note 2 5 3 2 2 4 2" xfId="14323"/>
    <cellStyle name="Note 2 5 3 2 2 4 3" xfId="14324"/>
    <cellStyle name="Note 2 5 3 2 2 4 4" xfId="14325"/>
    <cellStyle name="Note 2 5 3 2 2 5" xfId="14326"/>
    <cellStyle name="Note 2 5 3 2 2 6" xfId="14327"/>
    <cellStyle name="Note 2 5 3 2 2 7" xfId="14328"/>
    <cellStyle name="Note 2 5 3 2 3" xfId="14329"/>
    <cellStyle name="Note 2 5 3 2 3 2" xfId="14330"/>
    <cellStyle name="Note 2 5 3 2 3 3" xfId="14331"/>
    <cellStyle name="Note 2 5 3 2 3 4" xfId="14332"/>
    <cellStyle name="Note 2 5 3 2 4" xfId="14333"/>
    <cellStyle name="Note 2 5 3 3" xfId="14334"/>
    <cellStyle name="Note 2 5 3 3 2" xfId="14335"/>
    <cellStyle name="Note 2 5 3 3 2 2" xfId="14336"/>
    <cellStyle name="Note 2 5 3 3 2 2 2" xfId="14337"/>
    <cellStyle name="Note 2 5 3 3 2 2 3" xfId="14338"/>
    <cellStyle name="Note 2 5 3 3 2 2 4" xfId="14339"/>
    <cellStyle name="Note 2 5 3 3 2 3" xfId="14340"/>
    <cellStyle name="Note 2 5 3 3 2 3 2" xfId="14341"/>
    <cellStyle name="Note 2 5 3 3 2 3 3" xfId="14342"/>
    <cellStyle name="Note 2 5 3 3 2 3 4" xfId="14343"/>
    <cellStyle name="Note 2 5 3 3 2 4" xfId="14344"/>
    <cellStyle name="Note 2 5 3 3 2 5" xfId="14345"/>
    <cellStyle name="Note 2 5 3 3 2 6" xfId="14346"/>
    <cellStyle name="Note 2 5 3 3 3" xfId="14347"/>
    <cellStyle name="Note 2 5 3 3 3 2" xfId="14348"/>
    <cellStyle name="Note 2 5 3 3 3 3" xfId="14349"/>
    <cellStyle name="Note 2 5 3 3 3 4" xfId="14350"/>
    <cellStyle name="Note 2 5 3 3 4" xfId="14351"/>
    <cellStyle name="Note 2 5 3 3 4 2" xfId="14352"/>
    <cellStyle name="Note 2 5 3 3 4 3" xfId="14353"/>
    <cellStyle name="Note 2 5 3 3 4 4" xfId="14354"/>
    <cellStyle name="Note 2 5 3 3 5" xfId="14355"/>
    <cellStyle name="Note 2 5 3 3 6" xfId="14356"/>
    <cellStyle name="Note 2 5 3 3 7" xfId="14357"/>
    <cellStyle name="Note 2 5 3 4" xfId="14358"/>
    <cellStyle name="Note 2 5 3 4 2" xfId="14359"/>
    <cellStyle name="Note 2 5 3 4 3" xfId="14360"/>
    <cellStyle name="Note 2 5 3 4 4" xfId="14361"/>
    <cellStyle name="Note 2 5 3 5" xfId="14362"/>
    <cellStyle name="Note 2 5 4" xfId="14363"/>
    <cellStyle name="Note 2 5 4 2" xfId="14364"/>
    <cellStyle name="Note 2 5 4 2 2" xfId="14365"/>
    <cellStyle name="Note 2 5 4 2 2 2" xfId="14366"/>
    <cellStyle name="Note 2 5 4 2 2 2 2" xfId="14367"/>
    <cellStyle name="Note 2 5 4 2 2 2 2 2" xfId="14368"/>
    <cellStyle name="Note 2 5 4 2 2 2 2 3" xfId="14369"/>
    <cellStyle name="Note 2 5 4 2 2 2 2 4" xfId="14370"/>
    <cellStyle name="Note 2 5 4 2 2 2 3" xfId="14371"/>
    <cellStyle name="Note 2 5 4 2 2 2 3 2" xfId="14372"/>
    <cellStyle name="Note 2 5 4 2 2 2 3 3" xfId="14373"/>
    <cellStyle name="Note 2 5 4 2 2 2 3 4" xfId="14374"/>
    <cellStyle name="Note 2 5 4 2 2 2 4" xfId="14375"/>
    <cellStyle name="Note 2 5 4 2 2 2 5" xfId="14376"/>
    <cellStyle name="Note 2 5 4 2 2 2 6" xfId="14377"/>
    <cellStyle name="Note 2 5 4 2 2 3" xfId="14378"/>
    <cellStyle name="Note 2 5 4 2 2 3 2" xfId="14379"/>
    <cellStyle name="Note 2 5 4 2 2 3 3" xfId="14380"/>
    <cellStyle name="Note 2 5 4 2 2 3 4" xfId="14381"/>
    <cellStyle name="Note 2 5 4 2 2 4" xfId="14382"/>
    <cellStyle name="Note 2 5 4 2 2 4 2" xfId="14383"/>
    <cellStyle name="Note 2 5 4 2 2 4 3" xfId="14384"/>
    <cellStyle name="Note 2 5 4 2 2 4 4" xfId="14385"/>
    <cellStyle name="Note 2 5 4 2 2 5" xfId="14386"/>
    <cellStyle name="Note 2 5 4 2 2 6" xfId="14387"/>
    <cellStyle name="Note 2 5 4 2 2 7" xfId="14388"/>
    <cellStyle name="Note 2 5 4 2 3" xfId="14389"/>
    <cellStyle name="Note 2 5 4 2 3 2" xfId="14390"/>
    <cellStyle name="Note 2 5 4 2 3 3" xfId="14391"/>
    <cellStyle name="Note 2 5 4 2 3 4" xfId="14392"/>
    <cellStyle name="Note 2 5 4 2 4" xfId="14393"/>
    <cellStyle name="Note 2 5 4 3" xfId="14394"/>
    <cellStyle name="Note 2 5 4 3 2" xfId="14395"/>
    <cellStyle name="Note 2 5 4 3 2 2" xfId="14396"/>
    <cellStyle name="Note 2 5 4 3 2 2 2" xfId="14397"/>
    <cellStyle name="Note 2 5 4 3 2 2 3" xfId="14398"/>
    <cellStyle name="Note 2 5 4 3 2 2 4" xfId="14399"/>
    <cellStyle name="Note 2 5 4 3 2 3" xfId="14400"/>
    <cellStyle name="Note 2 5 4 3 2 3 2" xfId="14401"/>
    <cellStyle name="Note 2 5 4 3 2 3 3" xfId="14402"/>
    <cellStyle name="Note 2 5 4 3 2 3 4" xfId="14403"/>
    <cellStyle name="Note 2 5 4 3 2 4" xfId="14404"/>
    <cellStyle name="Note 2 5 4 3 2 5" xfId="14405"/>
    <cellStyle name="Note 2 5 4 3 2 6" xfId="14406"/>
    <cellStyle name="Note 2 5 4 3 3" xfId="14407"/>
    <cellStyle name="Note 2 5 4 3 3 2" xfId="14408"/>
    <cellStyle name="Note 2 5 4 3 3 3" xfId="14409"/>
    <cellStyle name="Note 2 5 4 3 3 4" xfId="14410"/>
    <cellStyle name="Note 2 5 4 3 4" xfId="14411"/>
    <cellStyle name="Note 2 5 4 3 4 2" xfId="14412"/>
    <cellStyle name="Note 2 5 4 3 4 3" xfId="14413"/>
    <cellStyle name="Note 2 5 4 3 4 4" xfId="14414"/>
    <cellStyle name="Note 2 5 4 3 5" xfId="14415"/>
    <cellStyle name="Note 2 5 4 3 6" xfId="14416"/>
    <cellStyle name="Note 2 5 4 3 7" xfId="14417"/>
    <cellStyle name="Note 2 5 4 4" xfId="14418"/>
    <cellStyle name="Note 2 5 4 4 2" xfId="14419"/>
    <cellStyle name="Note 2 5 4 4 3" xfId="14420"/>
    <cellStyle name="Note 2 5 4 4 4" xfId="14421"/>
    <cellStyle name="Note 2 5 4 5" xfId="14422"/>
    <cellStyle name="Note 2 5 5" xfId="14423"/>
    <cellStyle name="Note 2 5 5 2" xfId="14424"/>
    <cellStyle name="Note 2 5 5 2 2" xfId="14425"/>
    <cellStyle name="Note 2 5 5 2 2 2" xfId="14426"/>
    <cellStyle name="Note 2 5 5 2 2 2 2" xfId="14427"/>
    <cellStyle name="Note 2 5 5 2 2 2 3" xfId="14428"/>
    <cellStyle name="Note 2 5 5 2 2 2 4" xfId="14429"/>
    <cellStyle name="Note 2 5 5 2 2 3" xfId="14430"/>
    <cellStyle name="Note 2 5 5 2 2 3 2" xfId="14431"/>
    <cellStyle name="Note 2 5 5 2 2 3 3" xfId="14432"/>
    <cellStyle name="Note 2 5 5 2 2 3 4" xfId="14433"/>
    <cellStyle name="Note 2 5 5 2 2 4" xfId="14434"/>
    <cellStyle name="Note 2 5 5 2 2 5" xfId="14435"/>
    <cellStyle name="Note 2 5 5 2 2 6" xfId="14436"/>
    <cellStyle name="Note 2 5 5 2 3" xfId="14437"/>
    <cellStyle name="Note 2 5 5 2 3 2" xfId="14438"/>
    <cellStyle name="Note 2 5 5 2 3 3" xfId="14439"/>
    <cellStyle name="Note 2 5 5 2 3 4" xfId="14440"/>
    <cellStyle name="Note 2 5 5 2 4" xfId="14441"/>
    <cellStyle name="Note 2 5 5 2 4 2" xfId="14442"/>
    <cellStyle name="Note 2 5 5 2 4 3" xfId="14443"/>
    <cellStyle name="Note 2 5 5 2 4 4" xfId="14444"/>
    <cellStyle name="Note 2 5 5 2 5" xfId="14445"/>
    <cellStyle name="Note 2 5 5 2 6" xfId="14446"/>
    <cellStyle name="Note 2 5 5 2 7" xfId="14447"/>
    <cellStyle name="Note 2 5 5 3" xfId="14448"/>
    <cellStyle name="Note 2 5 5 3 2" xfId="14449"/>
    <cellStyle name="Note 2 5 5 3 3" xfId="14450"/>
    <cellStyle name="Note 2 5 5 3 4" xfId="14451"/>
    <cellStyle name="Note 2 5 5 4" xfId="14452"/>
    <cellStyle name="Note 2 5 6" xfId="14453"/>
    <cellStyle name="Note 2 5 6 2" xfId="14454"/>
    <cellStyle name="Note 2 5 6 2 2" xfId="14455"/>
    <cellStyle name="Note 2 5 6 2 2 2" xfId="14456"/>
    <cellStyle name="Note 2 5 6 2 2 3" xfId="14457"/>
    <cellStyle name="Note 2 5 6 2 2 4" xfId="14458"/>
    <cellStyle name="Note 2 5 6 2 3" xfId="14459"/>
    <cellStyle name="Note 2 5 6 2 3 2" xfId="14460"/>
    <cellStyle name="Note 2 5 6 2 3 3" xfId="14461"/>
    <cellStyle name="Note 2 5 6 2 3 4" xfId="14462"/>
    <cellStyle name="Note 2 5 6 2 4" xfId="14463"/>
    <cellStyle name="Note 2 5 6 2 5" xfId="14464"/>
    <cellStyle name="Note 2 5 6 2 6" xfId="14465"/>
    <cellStyle name="Note 2 5 6 3" xfId="14466"/>
    <cellStyle name="Note 2 5 6 3 2" xfId="14467"/>
    <cellStyle name="Note 2 5 6 3 3" xfId="14468"/>
    <cellStyle name="Note 2 5 6 3 4" xfId="14469"/>
    <cellStyle name="Note 2 5 6 4" xfId="14470"/>
    <cellStyle name="Note 2 5 6 4 2" xfId="14471"/>
    <cellStyle name="Note 2 5 6 4 3" xfId="14472"/>
    <cellStyle name="Note 2 5 6 4 4" xfId="14473"/>
    <cellStyle name="Note 2 5 6 5" xfId="14474"/>
    <cellStyle name="Note 2 5 6 6" xfId="14475"/>
    <cellStyle name="Note 2 5 6 7" xfId="14476"/>
    <cellStyle name="Note 2 5 7" xfId="14477"/>
    <cellStyle name="Note 2 5 7 2" xfId="14478"/>
    <cellStyle name="Note 2 5 7 3" xfId="14479"/>
    <cellStyle name="Note 2 5 7 4" xfId="14480"/>
    <cellStyle name="Note 2 5 8" xfId="14481"/>
    <cellStyle name="Note 2 6" xfId="14482"/>
    <cellStyle name="Note 2 6 2" xfId="14483"/>
    <cellStyle name="Note 2 6 2 2" xfId="14484"/>
    <cellStyle name="Note 2 6 2 2 2" xfId="14485"/>
    <cellStyle name="Note 2 6 2 2 2 2" xfId="14486"/>
    <cellStyle name="Note 2 6 2 2 2 2 2" xfId="14487"/>
    <cellStyle name="Note 2 6 2 2 2 2 2 2" xfId="14488"/>
    <cellStyle name="Note 2 6 2 2 2 2 2 3" xfId="14489"/>
    <cellStyle name="Note 2 6 2 2 2 2 2 4" xfId="14490"/>
    <cellStyle name="Note 2 6 2 2 2 2 3" xfId="14491"/>
    <cellStyle name="Note 2 6 2 2 2 2 3 2" xfId="14492"/>
    <cellStyle name="Note 2 6 2 2 2 2 3 3" xfId="14493"/>
    <cellStyle name="Note 2 6 2 2 2 2 3 4" xfId="14494"/>
    <cellStyle name="Note 2 6 2 2 2 2 4" xfId="14495"/>
    <cellStyle name="Note 2 6 2 2 2 2 5" xfId="14496"/>
    <cellStyle name="Note 2 6 2 2 2 2 6" xfId="14497"/>
    <cellStyle name="Note 2 6 2 2 2 3" xfId="14498"/>
    <cellStyle name="Note 2 6 2 2 2 3 2" xfId="14499"/>
    <cellStyle name="Note 2 6 2 2 2 3 3" xfId="14500"/>
    <cellStyle name="Note 2 6 2 2 2 3 4" xfId="14501"/>
    <cellStyle name="Note 2 6 2 2 2 4" xfId="14502"/>
    <cellStyle name="Note 2 6 2 2 2 4 2" xfId="14503"/>
    <cellStyle name="Note 2 6 2 2 2 4 3" xfId="14504"/>
    <cellStyle name="Note 2 6 2 2 2 4 4" xfId="14505"/>
    <cellStyle name="Note 2 6 2 2 2 5" xfId="14506"/>
    <cellStyle name="Note 2 6 2 2 2 6" xfId="14507"/>
    <cellStyle name="Note 2 6 2 2 2 7" xfId="14508"/>
    <cellStyle name="Note 2 6 2 2 3" xfId="14509"/>
    <cellStyle name="Note 2 6 2 2 3 2" xfId="14510"/>
    <cellStyle name="Note 2 6 2 2 3 3" xfId="14511"/>
    <cellStyle name="Note 2 6 2 2 3 4" xfId="14512"/>
    <cellStyle name="Note 2 6 2 2 4" xfId="14513"/>
    <cellStyle name="Note 2 6 2 3" xfId="14514"/>
    <cellStyle name="Note 2 6 2 3 2" xfId="14515"/>
    <cellStyle name="Note 2 6 2 3 2 2" xfId="14516"/>
    <cellStyle name="Note 2 6 2 3 2 2 2" xfId="14517"/>
    <cellStyle name="Note 2 6 2 3 2 2 3" xfId="14518"/>
    <cellStyle name="Note 2 6 2 3 2 2 4" xfId="14519"/>
    <cellStyle name="Note 2 6 2 3 2 3" xfId="14520"/>
    <cellStyle name="Note 2 6 2 3 2 3 2" xfId="14521"/>
    <cellStyle name="Note 2 6 2 3 2 3 3" xfId="14522"/>
    <cellStyle name="Note 2 6 2 3 2 3 4" xfId="14523"/>
    <cellStyle name="Note 2 6 2 3 2 4" xfId="14524"/>
    <cellStyle name="Note 2 6 2 3 2 5" xfId="14525"/>
    <cellStyle name="Note 2 6 2 3 2 6" xfId="14526"/>
    <cellStyle name="Note 2 6 2 3 3" xfId="14527"/>
    <cellStyle name="Note 2 6 2 3 3 2" xfId="14528"/>
    <cellStyle name="Note 2 6 2 3 3 3" xfId="14529"/>
    <cellStyle name="Note 2 6 2 3 3 4" xfId="14530"/>
    <cellStyle name="Note 2 6 2 3 4" xfId="14531"/>
    <cellStyle name="Note 2 6 2 3 4 2" xfId="14532"/>
    <cellStyle name="Note 2 6 2 3 4 3" xfId="14533"/>
    <cellStyle name="Note 2 6 2 3 4 4" xfId="14534"/>
    <cellStyle name="Note 2 6 2 3 5" xfId="14535"/>
    <cellStyle name="Note 2 6 2 3 6" xfId="14536"/>
    <cellStyle name="Note 2 6 2 3 7" xfId="14537"/>
    <cellStyle name="Note 2 6 2 4" xfId="14538"/>
    <cellStyle name="Note 2 6 2 4 2" xfId="14539"/>
    <cellStyle name="Note 2 6 2 4 3" xfId="14540"/>
    <cellStyle name="Note 2 6 2 4 4" xfId="14541"/>
    <cellStyle name="Note 2 6 2 5" xfId="14542"/>
    <cellStyle name="Note 2 6 3" xfId="14543"/>
    <cellStyle name="Note 2 6 3 2" xfId="14544"/>
    <cellStyle name="Note 2 6 3 2 2" xfId="14545"/>
    <cellStyle name="Note 2 6 3 2 2 2" xfId="14546"/>
    <cellStyle name="Note 2 6 3 2 2 2 2" xfId="14547"/>
    <cellStyle name="Note 2 6 3 2 2 2 2 2" xfId="14548"/>
    <cellStyle name="Note 2 6 3 2 2 2 2 3" xfId="14549"/>
    <cellStyle name="Note 2 6 3 2 2 2 2 4" xfId="14550"/>
    <cellStyle name="Note 2 6 3 2 2 2 3" xfId="14551"/>
    <cellStyle name="Note 2 6 3 2 2 2 3 2" xfId="14552"/>
    <cellStyle name="Note 2 6 3 2 2 2 3 3" xfId="14553"/>
    <cellStyle name="Note 2 6 3 2 2 2 3 4" xfId="14554"/>
    <cellStyle name="Note 2 6 3 2 2 2 4" xfId="14555"/>
    <cellStyle name="Note 2 6 3 2 2 2 5" xfId="14556"/>
    <cellStyle name="Note 2 6 3 2 2 2 6" xfId="14557"/>
    <cellStyle name="Note 2 6 3 2 2 3" xfId="14558"/>
    <cellStyle name="Note 2 6 3 2 2 3 2" xfId="14559"/>
    <cellStyle name="Note 2 6 3 2 2 3 3" xfId="14560"/>
    <cellStyle name="Note 2 6 3 2 2 3 4" xfId="14561"/>
    <cellStyle name="Note 2 6 3 2 2 4" xfId="14562"/>
    <cellStyle name="Note 2 6 3 2 2 4 2" xfId="14563"/>
    <cellStyle name="Note 2 6 3 2 2 4 3" xfId="14564"/>
    <cellStyle name="Note 2 6 3 2 2 4 4" xfId="14565"/>
    <cellStyle name="Note 2 6 3 2 2 5" xfId="14566"/>
    <cellStyle name="Note 2 6 3 2 2 6" xfId="14567"/>
    <cellStyle name="Note 2 6 3 2 2 7" xfId="14568"/>
    <cellStyle name="Note 2 6 3 2 3" xfId="14569"/>
    <cellStyle name="Note 2 6 3 2 3 2" xfId="14570"/>
    <cellStyle name="Note 2 6 3 2 3 3" xfId="14571"/>
    <cellStyle name="Note 2 6 3 2 3 4" xfId="14572"/>
    <cellStyle name="Note 2 6 3 2 4" xfId="14573"/>
    <cellStyle name="Note 2 6 3 3" xfId="14574"/>
    <cellStyle name="Note 2 6 3 3 2" xfId="14575"/>
    <cellStyle name="Note 2 6 3 3 2 2" xfId="14576"/>
    <cellStyle name="Note 2 6 3 3 2 2 2" xfId="14577"/>
    <cellStyle name="Note 2 6 3 3 2 2 3" xfId="14578"/>
    <cellStyle name="Note 2 6 3 3 2 2 4" xfId="14579"/>
    <cellStyle name="Note 2 6 3 3 2 3" xfId="14580"/>
    <cellStyle name="Note 2 6 3 3 2 3 2" xfId="14581"/>
    <cellStyle name="Note 2 6 3 3 2 3 3" xfId="14582"/>
    <cellStyle name="Note 2 6 3 3 2 3 4" xfId="14583"/>
    <cellStyle name="Note 2 6 3 3 2 4" xfId="14584"/>
    <cellStyle name="Note 2 6 3 3 2 5" xfId="14585"/>
    <cellStyle name="Note 2 6 3 3 2 6" xfId="14586"/>
    <cellStyle name="Note 2 6 3 3 3" xfId="14587"/>
    <cellStyle name="Note 2 6 3 3 3 2" xfId="14588"/>
    <cellStyle name="Note 2 6 3 3 3 3" xfId="14589"/>
    <cellStyle name="Note 2 6 3 3 3 4" xfId="14590"/>
    <cellStyle name="Note 2 6 3 3 4" xfId="14591"/>
    <cellStyle name="Note 2 6 3 3 4 2" xfId="14592"/>
    <cellStyle name="Note 2 6 3 3 4 3" xfId="14593"/>
    <cellStyle name="Note 2 6 3 3 4 4" xfId="14594"/>
    <cellStyle name="Note 2 6 3 3 5" xfId="14595"/>
    <cellStyle name="Note 2 6 3 3 6" xfId="14596"/>
    <cellStyle name="Note 2 6 3 3 7" xfId="14597"/>
    <cellStyle name="Note 2 6 3 4" xfId="14598"/>
    <cellStyle name="Note 2 6 3 4 2" xfId="14599"/>
    <cellStyle name="Note 2 6 3 4 3" xfId="14600"/>
    <cellStyle name="Note 2 6 3 4 4" xfId="14601"/>
    <cellStyle name="Note 2 6 3 5" xfId="14602"/>
    <cellStyle name="Note 2 6 4" xfId="14603"/>
    <cellStyle name="Note 2 6 4 2" xfId="14604"/>
    <cellStyle name="Note 2 6 4 2 2" xfId="14605"/>
    <cellStyle name="Note 2 6 4 2 2 2" xfId="14606"/>
    <cellStyle name="Note 2 6 4 2 2 2 2" xfId="14607"/>
    <cellStyle name="Note 2 6 4 2 2 2 2 2" xfId="14608"/>
    <cellStyle name="Note 2 6 4 2 2 2 2 3" xfId="14609"/>
    <cellStyle name="Note 2 6 4 2 2 2 2 4" xfId="14610"/>
    <cellStyle name="Note 2 6 4 2 2 2 3" xfId="14611"/>
    <cellStyle name="Note 2 6 4 2 2 2 3 2" xfId="14612"/>
    <cellStyle name="Note 2 6 4 2 2 2 3 3" xfId="14613"/>
    <cellStyle name="Note 2 6 4 2 2 2 3 4" xfId="14614"/>
    <cellStyle name="Note 2 6 4 2 2 2 4" xfId="14615"/>
    <cellStyle name="Note 2 6 4 2 2 2 5" xfId="14616"/>
    <cellStyle name="Note 2 6 4 2 2 2 6" xfId="14617"/>
    <cellStyle name="Note 2 6 4 2 2 3" xfId="14618"/>
    <cellStyle name="Note 2 6 4 2 2 3 2" xfId="14619"/>
    <cellStyle name="Note 2 6 4 2 2 3 3" xfId="14620"/>
    <cellStyle name="Note 2 6 4 2 2 3 4" xfId="14621"/>
    <cellStyle name="Note 2 6 4 2 2 4" xfId="14622"/>
    <cellStyle name="Note 2 6 4 2 2 4 2" xfId="14623"/>
    <cellStyle name="Note 2 6 4 2 2 4 3" xfId="14624"/>
    <cellStyle name="Note 2 6 4 2 2 4 4" xfId="14625"/>
    <cellStyle name="Note 2 6 4 2 2 5" xfId="14626"/>
    <cellStyle name="Note 2 6 4 2 2 6" xfId="14627"/>
    <cellStyle name="Note 2 6 4 2 2 7" xfId="14628"/>
    <cellStyle name="Note 2 6 4 2 3" xfId="14629"/>
    <cellStyle name="Note 2 6 4 2 3 2" xfId="14630"/>
    <cellStyle name="Note 2 6 4 2 3 3" xfId="14631"/>
    <cellStyle name="Note 2 6 4 2 3 4" xfId="14632"/>
    <cellStyle name="Note 2 6 4 2 4" xfId="14633"/>
    <cellStyle name="Note 2 6 4 3" xfId="14634"/>
    <cellStyle name="Note 2 6 4 3 2" xfId="14635"/>
    <cellStyle name="Note 2 6 4 3 2 2" xfId="14636"/>
    <cellStyle name="Note 2 6 4 3 2 2 2" xfId="14637"/>
    <cellStyle name="Note 2 6 4 3 2 2 3" xfId="14638"/>
    <cellStyle name="Note 2 6 4 3 2 2 4" xfId="14639"/>
    <cellStyle name="Note 2 6 4 3 2 3" xfId="14640"/>
    <cellStyle name="Note 2 6 4 3 2 3 2" xfId="14641"/>
    <cellStyle name="Note 2 6 4 3 2 3 3" xfId="14642"/>
    <cellStyle name="Note 2 6 4 3 2 3 4" xfId="14643"/>
    <cellStyle name="Note 2 6 4 3 2 4" xfId="14644"/>
    <cellStyle name="Note 2 6 4 3 2 5" xfId="14645"/>
    <cellStyle name="Note 2 6 4 3 2 6" xfId="14646"/>
    <cellStyle name="Note 2 6 4 3 3" xfId="14647"/>
    <cellStyle name="Note 2 6 4 3 3 2" xfId="14648"/>
    <cellStyle name="Note 2 6 4 3 3 3" xfId="14649"/>
    <cellStyle name="Note 2 6 4 3 3 4" xfId="14650"/>
    <cellStyle name="Note 2 6 4 3 4" xfId="14651"/>
    <cellStyle name="Note 2 6 4 3 4 2" xfId="14652"/>
    <cellStyle name="Note 2 6 4 3 4 3" xfId="14653"/>
    <cellStyle name="Note 2 6 4 3 4 4" xfId="14654"/>
    <cellStyle name="Note 2 6 4 3 5" xfId="14655"/>
    <cellStyle name="Note 2 6 4 3 6" xfId="14656"/>
    <cellStyle name="Note 2 6 4 3 7" xfId="14657"/>
    <cellStyle name="Note 2 6 4 4" xfId="14658"/>
    <cellStyle name="Note 2 6 4 4 2" xfId="14659"/>
    <cellStyle name="Note 2 6 4 4 3" xfId="14660"/>
    <cellStyle name="Note 2 6 4 4 4" xfId="14661"/>
    <cellStyle name="Note 2 6 4 5" xfId="14662"/>
    <cellStyle name="Note 2 6 5" xfId="14663"/>
    <cellStyle name="Note 2 6 5 2" xfId="14664"/>
    <cellStyle name="Note 2 6 5 2 2" xfId="14665"/>
    <cellStyle name="Note 2 6 5 2 2 2" xfId="14666"/>
    <cellStyle name="Note 2 6 5 2 2 2 2" xfId="14667"/>
    <cellStyle name="Note 2 6 5 2 2 2 3" xfId="14668"/>
    <cellStyle name="Note 2 6 5 2 2 2 4" xfId="14669"/>
    <cellStyle name="Note 2 6 5 2 2 3" xfId="14670"/>
    <cellStyle name="Note 2 6 5 2 2 3 2" xfId="14671"/>
    <cellStyle name="Note 2 6 5 2 2 3 3" xfId="14672"/>
    <cellStyle name="Note 2 6 5 2 2 3 4" xfId="14673"/>
    <cellStyle name="Note 2 6 5 2 2 4" xfId="14674"/>
    <cellStyle name="Note 2 6 5 2 2 5" xfId="14675"/>
    <cellStyle name="Note 2 6 5 2 2 6" xfId="14676"/>
    <cellStyle name="Note 2 6 5 2 3" xfId="14677"/>
    <cellStyle name="Note 2 6 5 2 3 2" xfId="14678"/>
    <cellStyle name="Note 2 6 5 2 3 3" xfId="14679"/>
    <cellStyle name="Note 2 6 5 2 3 4" xfId="14680"/>
    <cellStyle name="Note 2 6 5 2 4" xfId="14681"/>
    <cellStyle name="Note 2 6 5 2 4 2" xfId="14682"/>
    <cellStyle name="Note 2 6 5 2 4 3" xfId="14683"/>
    <cellStyle name="Note 2 6 5 2 4 4" xfId="14684"/>
    <cellStyle name="Note 2 6 5 2 5" xfId="14685"/>
    <cellStyle name="Note 2 6 5 2 6" xfId="14686"/>
    <cellStyle name="Note 2 6 5 2 7" xfId="14687"/>
    <cellStyle name="Note 2 6 5 3" xfId="14688"/>
    <cellStyle name="Note 2 6 5 3 2" xfId="14689"/>
    <cellStyle name="Note 2 6 5 3 3" xfId="14690"/>
    <cellStyle name="Note 2 6 5 3 4" xfId="14691"/>
    <cellStyle name="Note 2 6 5 4" xfId="14692"/>
    <cellStyle name="Note 2 6 6" xfId="14693"/>
    <cellStyle name="Note 2 6 6 2" xfId="14694"/>
    <cellStyle name="Note 2 6 6 2 2" xfId="14695"/>
    <cellStyle name="Note 2 6 6 2 2 2" xfId="14696"/>
    <cellStyle name="Note 2 6 6 2 2 3" xfId="14697"/>
    <cellStyle name="Note 2 6 6 2 2 4" xfId="14698"/>
    <cellStyle name="Note 2 6 6 2 3" xfId="14699"/>
    <cellStyle name="Note 2 6 6 2 3 2" xfId="14700"/>
    <cellStyle name="Note 2 6 6 2 3 3" xfId="14701"/>
    <cellStyle name="Note 2 6 6 2 3 4" xfId="14702"/>
    <cellStyle name="Note 2 6 6 2 4" xfId="14703"/>
    <cellStyle name="Note 2 6 6 2 5" xfId="14704"/>
    <cellStyle name="Note 2 6 6 2 6" xfId="14705"/>
    <cellStyle name="Note 2 6 6 3" xfId="14706"/>
    <cellStyle name="Note 2 6 6 3 2" xfId="14707"/>
    <cellStyle name="Note 2 6 6 3 3" xfId="14708"/>
    <cellStyle name="Note 2 6 6 3 4" xfId="14709"/>
    <cellStyle name="Note 2 6 6 4" xfId="14710"/>
    <cellStyle name="Note 2 6 6 4 2" xfId="14711"/>
    <cellStyle name="Note 2 6 6 4 3" xfId="14712"/>
    <cellStyle name="Note 2 6 6 4 4" xfId="14713"/>
    <cellStyle name="Note 2 6 6 5" xfId="14714"/>
    <cellStyle name="Note 2 6 6 6" xfId="14715"/>
    <cellStyle name="Note 2 6 6 7" xfId="14716"/>
    <cellStyle name="Note 2 6 7" xfId="14717"/>
    <cellStyle name="Note 2 6 7 2" xfId="14718"/>
    <cellStyle name="Note 2 6 7 3" xfId="14719"/>
    <cellStyle name="Note 2 6 7 4" xfId="14720"/>
    <cellStyle name="Note 2 6 8" xfId="14721"/>
    <cellStyle name="Note 2 7" xfId="14722"/>
    <cellStyle name="Note 2 7 2" xfId="14723"/>
    <cellStyle name="Note 2 7 2 2" xfId="14724"/>
    <cellStyle name="Note 2 7 2 2 2" xfId="14725"/>
    <cellStyle name="Note 2 7 2 2 2 2" xfId="14726"/>
    <cellStyle name="Note 2 7 2 2 2 2 2" xfId="14727"/>
    <cellStyle name="Note 2 7 2 2 2 2 3" xfId="14728"/>
    <cellStyle name="Note 2 7 2 2 2 2 4" xfId="14729"/>
    <cellStyle name="Note 2 7 2 2 2 3" xfId="14730"/>
    <cellStyle name="Note 2 7 2 2 2 3 2" xfId="14731"/>
    <cellStyle name="Note 2 7 2 2 2 3 3" xfId="14732"/>
    <cellStyle name="Note 2 7 2 2 2 3 4" xfId="14733"/>
    <cellStyle name="Note 2 7 2 2 2 4" xfId="14734"/>
    <cellStyle name="Note 2 7 2 2 2 5" xfId="14735"/>
    <cellStyle name="Note 2 7 2 2 2 6" xfId="14736"/>
    <cellStyle name="Note 2 7 2 2 3" xfId="14737"/>
    <cellStyle name="Note 2 7 2 2 3 2" xfId="14738"/>
    <cellStyle name="Note 2 7 2 2 3 3" xfId="14739"/>
    <cellStyle name="Note 2 7 2 2 3 4" xfId="14740"/>
    <cellStyle name="Note 2 7 2 2 4" xfId="14741"/>
    <cellStyle name="Note 2 7 2 2 4 2" xfId="14742"/>
    <cellStyle name="Note 2 7 2 2 4 3" xfId="14743"/>
    <cellStyle name="Note 2 7 2 2 4 4" xfId="14744"/>
    <cellStyle name="Note 2 7 2 2 5" xfId="14745"/>
    <cellStyle name="Note 2 7 2 2 6" xfId="14746"/>
    <cellStyle name="Note 2 7 2 2 7" xfId="14747"/>
    <cellStyle name="Note 2 7 2 3" xfId="14748"/>
    <cellStyle name="Note 2 7 2 3 2" xfId="14749"/>
    <cellStyle name="Note 2 7 2 3 3" xfId="14750"/>
    <cellStyle name="Note 2 7 2 3 4" xfId="14751"/>
    <cellStyle name="Note 2 7 2 4" xfId="14752"/>
    <cellStyle name="Note 2 7 3" xfId="14753"/>
    <cellStyle name="Note 2 7 3 2" xfId="14754"/>
    <cellStyle name="Note 2 7 3 2 2" xfId="14755"/>
    <cellStyle name="Note 2 7 3 2 2 2" xfId="14756"/>
    <cellStyle name="Note 2 7 3 2 2 3" xfId="14757"/>
    <cellStyle name="Note 2 7 3 2 2 4" xfId="14758"/>
    <cellStyle name="Note 2 7 3 2 3" xfId="14759"/>
    <cellStyle name="Note 2 7 3 2 3 2" xfId="14760"/>
    <cellStyle name="Note 2 7 3 2 3 3" xfId="14761"/>
    <cellStyle name="Note 2 7 3 2 3 4" xfId="14762"/>
    <cellStyle name="Note 2 7 3 2 4" xfId="14763"/>
    <cellStyle name="Note 2 7 3 2 5" xfId="14764"/>
    <cellStyle name="Note 2 7 3 2 6" xfId="14765"/>
    <cellStyle name="Note 2 7 3 3" xfId="14766"/>
    <cellStyle name="Note 2 7 3 3 2" xfId="14767"/>
    <cellStyle name="Note 2 7 3 3 3" xfId="14768"/>
    <cellStyle name="Note 2 7 3 3 4" xfId="14769"/>
    <cellStyle name="Note 2 7 3 4" xfId="14770"/>
    <cellStyle name="Note 2 7 3 4 2" xfId="14771"/>
    <cellStyle name="Note 2 7 3 4 3" xfId="14772"/>
    <cellStyle name="Note 2 7 3 4 4" xfId="14773"/>
    <cellStyle name="Note 2 7 3 5" xfId="14774"/>
    <cellStyle name="Note 2 7 3 6" xfId="14775"/>
    <cellStyle name="Note 2 7 3 7" xfId="14776"/>
    <cellStyle name="Note 2 7 4" xfId="14777"/>
    <cellStyle name="Note 2 7 4 2" xfId="14778"/>
    <cellStyle name="Note 2 7 4 3" xfId="14779"/>
    <cellStyle name="Note 2 7 4 4" xfId="14780"/>
    <cellStyle name="Note 2 7 5" xfId="14781"/>
    <cellStyle name="Note 2 8" xfId="14782"/>
    <cellStyle name="Note 2 8 2" xfId="14783"/>
    <cellStyle name="Note 2 8 2 2" xfId="14784"/>
    <cellStyle name="Note 2 8 2 2 2" xfId="14785"/>
    <cellStyle name="Note 2 8 2 2 2 2" xfId="14786"/>
    <cellStyle name="Note 2 8 2 2 2 2 2" xfId="14787"/>
    <cellStyle name="Note 2 8 2 2 2 2 3" xfId="14788"/>
    <cellStyle name="Note 2 8 2 2 2 2 4" xfId="14789"/>
    <cellStyle name="Note 2 8 2 2 2 3" xfId="14790"/>
    <cellStyle name="Note 2 8 2 2 2 3 2" xfId="14791"/>
    <cellStyle name="Note 2 8 2 2 2 3 3" xfId="14792"/>
    <cellStyle name="Note 2 8 2 2 2 3 4" xfId="14793"/>
    <cellStyle name="Note 2 8 2 2 2 4" xfId="14794"/>
    <cellStyle name="Note 2 8 2 2 2 5" xfId="14795"/>
    <cellStyle name="Note 2 8 2 2 2 6" xfId="14796"/>
    <cellStyle name="Note 2 8 2 2 3" xfId="14797"/>
    <cellStyle name="Note 2 8 2 2 3 2" xfId="14798"/>
    <cellStyle name="Note 2 8 2 2 3 3" xfId="14799"/>
    <cellStyle name="Note 2 8 2 2 3 4" xfId="14800"/>
    <cellStyle name="Note 2 8 2 2 4" xfId="14801"/>
    <cellStyle name="Note 2 8 2 2 4 2" xfId="14802"/>
    <cellStyle name="Note 2 8 2 2 4 3" xfId="14803"/>
    <cellStyle name="Note 2 8 2 2 4 4" xfId="14804"/>
    <cellStyle name="Note 2 8 2 2 5" xfId="14805"/>
    <cellStyle name="Note 2 8 2 2 6" xfId="14806"/>
    <cellStyle name="Note 2 8 2 2 7" xfId="14807"/>
    <cellStyle name="Note 2 8 2 3" xfId="14808"/>
    <cellStyle name="Note 2 8 2 3 2" xfId="14809"/>
    <cellStyle name="Note 2 8 2 3 3" xfId="14810"/>
    <cellStyle name="Note 2 8 2 3 4" xfId="14811"/>
    <cellStyle name="Note 2 8 2 4" xfId="14812"/>
    <cellStyle name="Note 2 8 3" xfId="14813"/>
    <cellStyle name="Note 2 8 3 2" xfId="14814"/>
    <cellStyle name="Note 2 8 3 2 2" xfId="14815"/>
    <cellStyle name="Note 2 8 3 2 2 2" xfId="14816"/>
    <cellStyle name="Note 2 8 3 2 2 3" xfId="14817"/>
    <cellStyle name="Note 2 8 3 2 2 4" xfId="14818"/>
    <cellStyle name="Note 2 8 3 2 3" xfId="14819"/>
    <cellStyle name="Note 2 8 3 2 3 2" xfId="14820"/>
    <cellStyle name="Note 2 8 3 2 3 3" xfId="14821"/>
    <cellStyle name="Note 2 8 3 2 3 4" xfId="14822"/>
    <cellStyle name="Note 2 8 3 2 4" xfId="14823"/>
    <cellStyle name="Note 2 8 3 2 5" xfId="14824"/>
    <cellStyle name="Note 2 8 3 2 6" xfId="14825"/>
    <cellStyle name="Note 2 8 3 3" xfId="14826"/>
    <cellStyle name="Note 2 8 3 3 2" xfId="14827"/>
    <cellStyle name="Note 2 8 3 3 3" xfId="14828"/>
    <cellStyle name="Note 2 8 3 3 4" xfId="14829"/>
    <cellStyle name="Note 2 8 3 4" xfId="14830"/>
    <cellStyle name="Note 2 8 3 4 2" xfId="14831"/>
    <cellStyle name="Note 2 8 3 4 3" xfId="14832"/>
    <cellStyle name="Note 2 8 3 4 4" xfId="14833"/>
    <cellStyle name="Note 2 8 3 5" xfId="14834"/>
    <cellStyle name="Note 2 8 3 6" xfId="14835"/>
    <cellStyle name="Note 2 8 3 7" xfId="14836"/>
    <cellStyle name="Note 2 8 4" xfId="14837"/>
    <cellStyle name="Note 2 8 4 2" xfId="14838"/>
    <cellStyle name="Note 2 8 4 3" xfId="14839"/>
    <cellStyle name="Note 2 8 4 4" xfId="14840"/>
    <cellStyle name="Note 2 8 5" xfId="14841"/>
    <cellStyle name="Note 2 9" xfId="14842"/>
    <cellStyle name="Note 2 9 2" xfId="14843"/>
    <cellStyle name="Note 2 9 2 2" xfId="14844"/>
    <cellStyle name="Note 2 9 2 2 2" xfId="14845"/>
    <cellStyle name="Note 2 9 2 2 2 2" xfId="14846"/>
    <cellStyle name="Note 2 9 2 2 2 2 2" xfId="14847"/>
    <cellStyle name="Note 2 9 2 2 2 2 3" xfId="14848"/>
    <cellStyle name="Note 2 9 2 2 2 2 4" xfId="14849"/>
    <cellStyle name="Note 2 9 2 2 2 3" xfId="14850"/>
    <cellStyle name="Note 2 9 2 2 2 3 2" xfId="14851"/>
    <cellStyle name="Note 2 9 2 2 2 3 3" xfId="14852"/>
    <cellStyle name="Note 2 9 2 2 2 3 4" xfId="14853"/>
    <cellStyle name="Note 2 9 2 2 2 4" xfId="14854"/>
    <cellStyle name="Note 2 9 2 2 2 5" xfId="14855"/>
    <cellStyle name="Note 2 9 2 2 2 6" xfId="14856"/>
    <cellStyle name="Note 2 9 2 2 3" xfId="14857"/>
    <cellStyle name="Note 2 9 2 2 3 2" xfId="14858"/>
    <cellStyle name="Note 2 9 2 2 3 3" xfId="14859"/>
    <cellStyle name="Note 2 9 2 2 3 4" xfId="14860"/>
    <cellStyle name="Note 2 9 2 2 4" xfId="14861"/>
    <cellStyle name="Note 2 9 2 2 4 2" xfId="14862"/>
    <cellStyle name="Note 2 9 2 2 4 3" xfId="14863"/>
    <cellStyle name="Note 2 9 2 2 4 4" xfId="14864"/>
    <cellStyle name="Note 2 9 2 2 5" xfId="14865"/>
    <cellStyle name="Note 2 9 2 2 6" xfId="14866"/>
    <cellStyle name="Note 2 9 2 2 7" xfId="14867"/>
    <cellStyle name="Note 2 9 2 3" xfId="14868"/>
    <cellStyle name="Note 2 9 2 3 2" xfId="14869"/>
    <cellStyle name="Note 2 9 2 3 3" xfId="14870"/>
    <cellStyle name="Note 2 9 2 3 4" xfId="14871"/>
    <cellStyle name="Note 2 9 2 4" xfId="14872"/>
    <cellStyle name="Note 2 9 3" xfId="14873"/>
    <cellStyle name="Note 2 9 3 2" xfId="14874"/>
    <cellStyle name="Note 2 9 3 2 2" xfId="14875"/>
    <cellStyle name="Note 2 9 3 2 2 2" xfId="14876"/>
    <cellStyle name="Note 2 9 3 2 2 3" xfId="14877"/>
    <cellStyle name="Note 2 9 3 2 2 4" xfId="14878"/>
    <cellStyle name="Note 2 9 3 2 3" xfId="14879"/>
    <cellStyle name="Note 2 9 3 2 3 2" xfId="14880"/>
    <cellStyle name="Note 2 9 3 2 3 3" xfId="14881"/>
    <cellStyle name="Note 2 9 3 2 3 4" xfId="14882"/>
    <cellStyle name="Note 2 9 3 2 4" xfId="14883"/>
    <cellStyle name="Note 2 9 3 2 5" xfId="14884"/>
    <cellStyle name="Note 2 9 3 2 6" xfId="14885"/>
    <cellStyle name="Note 2 9 3 3" xfId="14886"/>
    <cellStyle name="Note 2 9 3 3 2" xfId="14887"/>
    <cellStyle name="Note 2 9 3 3 3" xfId="14888"/>
    <cellStyle name="Note 2 9 3 3 4" xfId="14889"/>
    <cellStyle name="Note 2 9 3 4" xfId="14890"/>
    <cellStyle name="Note 2 9 3 4 2" xfId="14891"/>
    <cellStyle name="Note 2 9 3 4 3" xfId="14892"/>
    <cellStyle name="Note 2 9 3 4 4" xfId="14893"/>
    <cellStyle name="Note 2 9 3 5" xfId="14894"/>
    <cellStyle name="Note 2 9 3 6" xfId="14895"/>
    <cellStyle name="Note 2 9 3 7" xfId="14896"/>
    <cellStyle name="Note 2 9 4" xfId="14897"/>
    <cellStyle name="Note 2 9 4 2" xfId="14898"/>
    <cellStyle name="Note 2 9 4 3" xfId="14899"/>
    <cellStyle name="Note 2 9 4 4" xfId="14900"/>
    <cellStyle name="Note 2 9 5" xfId="14901"/>
    <cellStyle name="Note 3" xfId="14902"/>
    <cellStyle name="Note 3 10" xfId="14903"/>
    <cellStyle name="Note 3 10 2" xfId="14904"/>
    <cellStyle name="Note 3 10 2 2" xfId="14905"/>
    <cellStyle name="Note 3 10 2 2 2" xfId="14906"/>
    <cellStyle name="Note 3 10 2 2 2 2" xfId="14907"/>
    <cellStyle name="Note 3 10 2 2 2 3" xfId="14908"/>
    <cellStyle name="Note 3 10 2 2 2 4" xfId="14909"/>
    <cellStyle name="Note 3 10 2 2 3" xfId="14910"/>
    <cellStyle name="Note 3 10 2 2 3 2" xfId="14911"/>
    <cellStyle name="Note 3 10 2 2 3 3" xfId="14912"/>
    <cellStyle name="Note 3 10 2 2 3 4" xfId="14913"/>
    <cellStyle name="Note 3 10 2 2 4" xfId="14914"/>
    <cellStyle name="Note 3 10 2 2 5" xfId="14915"/>
    <cellStyle name="Note 3 10 2 2 6" xfId="14916"/>
    <cellStyle name="Note 3 10 2 3" xfId="14917"/>
    <cellStyle name="Note 3 10 2 3 2" xfId="14918"/>
    <cellStyle name="Note 3 10 2 3 3" xfId="14919"/>
    <cellStyle name="Note 3 10 2 3 4" xfId="14920"/>
    <cellStyle name="Note 3 10 2 4" xfId="14921"/>
    <cellStyle name="Note 3 10 2 4 2" xfId="14922"/>
    <cellStyle name="Note 3 10 2 4 3" xfId="14923"/>
    <cellStyle name="Note 3 10 2 4 4" xfId="14924"/>
    <cellStyle name="Note 3 10 2 5" xfId="14925"/>
    <cellStyle name="Note 3 10 2 6" xfId="14926"/>
    <cellStyle name="Note 3 10 2 7" xfId="14927"/>
    <cellStyle name="Note 3 10 3" xfId="14928"/>
    <cellStyle name="Note 3 10 3 2" xfId="14929"/>
    <cellStyle name="Note 3 10 3 3" xfId="14930"/>
    <cellStyle name="Note 3 10 3 4" xfId="14931"/>
    <cellStyle name="Note 3 10 4" xfId="14932"/>
    <cellStyle name="Note 3 11" xfId="14933"/>
    <cellStyle name="Note 3 11 2" xfId="14934"/>
    <cellStyle name="Note 3 11 2 2" xfId="14935"/>
    <cellStyle name="Note 3 11 2 2 2" xfId="14936"/>
    <cellStyle name="Note 3 11 2 2 3" xfId="14937"/>
    <cellStyle name="Note 3 11 2 2 4" xfId="14938"/>
    <cellStyle name="Note 3 11 2 3" xfId="14939"/>
    <cellStyle name="Note 3 11 2 3 2" xfId="14940"/>
    <cellStyle name="Note 3 11 2 3 3" xfId="14941"/>
    <cellStyle name="Note 3 11 2 3 4" xfId="14942"/>
    <cellStyle name="Note 3 11 2 4" xfId="14943"/>
    <cellStyle name="Note 3 11 2 5" xfId="14944"/>
    <cellStyle name="Note 3 11 2 6" xfId="14945"/>
    <cellStyle name="Note 3 11 3" xfId="14946"/>
    <cellStyle name="Note 3 11 3 2" xfId="14947"/>
    <cellStyle name="Note 3 11 3 3" xfId="14948"/>
    <cellStyle name="Note 3 11 3 4" xfId="14949"/>
    <cellStyle name="Note 3 11 4" xfId="14950"/>
    <cellStyle name="Note 3 11 4 2" xfId="14951"/>
    <cellStyle name="Note 3 11 4 3" xfId="14952"/>
    <cellStyle name="Note 3 11 4 4" xfId="14953"/>
    <cellStyle name="Note 3 11 5" xfId="14954"/>
    <cellStyle name="Note 3 11 6" xfId="14955"/>
    <cellStyle name="Note 3 11 7" xfId="14956"/>
    <cellStyle name="Note 3 12" xfId="14957"/>
    <cellStyle name="Note 3 12 2" xfId="14958"/>
    <cellStyle name="Note 3 12 3" xfId="14959"/>
    <cellStyle name="Note 3 12 4" xfId="14960"/>
    <cellStyle name="Note 3 13" xfId="14961"/>
    <cellStyle name="Note 3 2" xfId="14962"/>
    <cellStyle name="Note 3 2 10" xfId="14963"/>
    <cellStyle name="Note 3 2 10 2" xfId="14964"/>
    <cellStyle name="Note 3 2 10 2 2" xfId="14965"/>
    <cellStyle name="Note 3 2 10 2 2 2" xfId="14966"/>
    <cellStyle name="Note 3 2 10 2 2 3" xfId="14967"/>
    <cellStyle name="Note 3 2 10 2 2 4" xfId="14968"/>
    <cellStyle name="Note 3 2 10 2 3" xfId="14969"/>
    <cellStyle name="Note 3 2 10 2 3 2" xfId="14970"/>
    <cellStyle name="Note 3 2 10 2 3 3" xfId="14971"/>
    <cellStyle name="Note 3 2 10 2 3 4" xfId="14972"/>
    <cellStyle name="Note 3 2 10 2 4" xfId="14973"/>
    <cellStyle name="Note 3 2 10 2 5" xfId="14974"/>
    <cellStyle name="Note 3 2 10 2 6" xfId="14975"/>
    <cellStyle name="Note 3 2 10 3" xfId="14976"/>
    <cellStyle name="Note 3 2 10 3 2" xfId="14977"/>
    <cellStyle name="Note 3 2 10 3 3" xfId="14978"/>
    <cellStyle name="Note 3 2 10 3 4" xfId="14979"/>
    <cellStyle name="Note 3 2 10 4" xfId="14980"/>
    <cellStyle name="Note 3 2 10 4 2" xfId="14981"/>
    <cellStyle name="Note 3 2 10 4 3" xfId="14982"/>
    <cellStyle name="Note 3 2 10 4 4" xfId="14983"/>
    <cellStyle name="Note 3 2 10 5" xfId="14984"/>
    <cellStyle name="Note 3 2 10 6" xfId="14985"/>
    <cellStyle name="Note 3 2 10 7" xfId="14986"/>
    <cellStyle name="Note 3 2 11" xfId="14987"/>
    <cellStyle name="Note 3 2 11 2" xfId="14988"/>
    <cellStyle name="Note 3 2 11 3" xfId="14989"/>
    <cellStyle name="Note 3 2 11 4" xfId="14990"/>
    <cellStyle name="Note 3 2 12" xfId="14991"/>
    <cellStyle name="Note 3 2 2" xfId="14992"/>
    <cellStyle name="Note 3 2 2 2" xfId="14993"/>
    <cellStyle name="Note 3 2 2 2 2" xfId="14994"/>
    <cellStyle name="Note 3 2 2 2 2 2" xfId="14995"/>
    <cellStyle name="Note 3 2 2 2 2 2 2" xfId="14996"/>
    <cellStyle name="Note 3 2 2 2 2 2 2 2" xfId="14997"/>
    <cellStyle name="Note 3 2 2 2 2 2 2 2 2" xfId="14998"/>
    <cellStyle name="Note 3 2 2 2 2 2 2 2 3" xfId="14999"/>
    <cellStyle name="Note 3 2 2 2 2 2 2 2 4" xfId="15000"/>
    <cellStyle name="Note 3 2 2 2 2 2 2 3" xfId="15001"/>
    <cellStyle name="Note 3 2 2 2 2 2 2 3 2" xfId="15002"/>
    <cellStyle name="Note 3 2 2 2 2 2 2 3 3" xfId="15003"/>
    <cellStyle name="Note 3 2 2 2 2 2 2 3 4" xfId="15004"/>
    <cellStyle name="Note 3 2 2 2 2 2 2 4" xfId="15005"/>
    <cellStyle name="Note 3 2 2 2 2 2 2 5" xfId="15006"/>
    <cellStyle name="Note 3 2 2 2 2 2 2 6" xfId="15007"/>
    <cellStyle name="Note 3 2 2 2 2 2 3" xfId="15008"/>
    <cellStyle name="Note 3 2 2 2 2 2 3 2" xfId="15009"/>
    <cellStyle name="Note 3 2 2 2 2 2 3 3" xfId="15010"/>
    <cellStyle name="Note 3 2 2 2 2 2 3 4" xfId="15011"/>
    <cellStyle name="Note 3 2 2 2 2 2 4" xfId="15012"/>
    <cellStyle name="Note 3 2 2 2 2 2 4 2" xfId="15013"/>
    <cellStyle name="Note 3 2 2 2 2 2 4 3" xfId="15014"/>
    <cellStyle name="Note 3 2 2 2 2 2 4 4" xfId="15015"/>
    <cellStyle name="Note 3 2 2 2 2 2 5" xfId="15016"/>
    <cellStyle name="Note 3 2 2 2 2 2 6" xfId="15017"/>
    <cellStyle name="Note 3 2 2 2 2 2 7" xfId="15018"/>
    <cellStyle name="Note 3 2 2 2 2 3" xfId="15019"/>
    <cellStyle name="Note 3 2 2 2 2 3 2" xfId="15020"/>
    <cellStyle name="Note 3 2 2 2 2 3 3" xfId="15021"/>
    <cellStyle name="Note 3 2 2 2 2 3 4" xfId="15022"/>
    <cellStyle name="Note 3 2 2 2 2 4" xfId="15023"/>
    <cellStyle name="Note 3 2 2 2 3" xfId="15024"/>
    <cellStyle name="Note 3 2 2 2 3 2" xfId="15025"/>
    <cellStyle name="Note 3 2 2 2 3 2 2" xfId="15026"/>
    <cellStyle name="Note 3 2 2 2 3 2 2 2" xfId="15027"/>
    <cellStyle name="Note 3 2 2 2 3 2 2 3" xfId="15028"/>
    <cellStyle name="Note 3 2 2 2 3 2 2 4" xfId="15029"/>
    <cellStyle name="Note 3 2 2 2 3 2 3" xfId="15030"/>
    <cellStyle name="Note 3 2 2 2 3 2 3 2" xfId="15031"/>
    <cellStyle name="Note 3 2 2 2 3 2 3 3" xfId="15032"/>
    <cellStyle name="Note 3 2 2 2 3 2 3 4" xfId="15033"/>
    <cellStyle name="Note 3 2 2 2 3 2 4" xfId="15034"/>
    <cellStyle name="Note 3 2 2 2 3 2 5" xfId="15035"/>
    <cellStyle name="Note 3 2 2 2 3 2 6" xfId="15036"/>
    <cellStyle name="Note 3 2 2 2 3 3" xfId="15037"/>
    <cellStyle name="Note 3 2 2 2 3 3 2" xfId="15038"/>
    <cellStyle name="Note 3 2 2 2 3 3 3" xfId="15039"/>
    <cellStyle name="Note 3 2 2 2 3 3 4" xfId="15040"/>
    <cellStyle name="Note 3 2 2 2 3 4" xfId="15041"/>
    <cellStyle name="Note 3 2 2 2 3 4 2" xfId="15042"/>
    <cellStyle name="Note 3 2 2 2 3 4 3" xfId="15043"/>
    <cellStyle name="Note 3 2 2 2 3 4 4" xfId="15044"/>
    <cellStyle name="Note 3 2 2 2 3 5" xfId="15045"/>
    <cellStyle name="Note 3 2 2 2 3 6" xfId="15046"/>
    <cellStyle name="Note 3 2 2 2 3 7" xfId="15047"/>
    <cellStyle name="Note 3 2 2 2 4" xfId="15048"/>
    <cellStyle name="Note 3 2 2 2 4 2" xfId="15049"/>
    <cellStyle name="Note 3 2 2 2 4 3" xfId="15050"/>
    <cellStyle name="Note 3 2 2 2 4 4" xfId="15051"/>
    <cellStyle name="Note 3 2 2 2 5" xfId="15052"/>
    <cellStyle name="Note 3 2 2 3" xfId="15053"/>
    <cellStyle name="Note 3 2 2 3 2" xfId="15054"/>
    <cellStyle name="Note 3 2 2 3 2 2" xfId="15055"/>
    <cellStyle name="Note 3 2 2 3 2 2 2" xfId="15056"/>
    <cellStyle name="Note 3 2 2 3 2 2 2 2" xfId="15057"/>
    <cellStyle name="Note 3 2 2 3 2 2 2 2 2" xfId="15058"/>
    <cellStyle name="Note 3 2 2 3 2 2 2 2 3" xfId="15059"/>
    <cellStyle name="Note 3 2 2 3 2 2 2 2 4" xfId="15060"/>
    <cellStyle name="Note 3 2 2 3 2 2 2 3" xfId="15061"/>
    <cellStyle name="Note 3 2 2 3 2 2 2 3 2" xfId="15062"/>
    <cellStyle name="Note 3 2 2 3 2 2 2 3 3" xfId="15063"/>
    <cellStyle name="Note 3 2 2 3 2 2 2 3 4" xfId="15064"/>
    <cellStyle name="Note 3 2 2 3 2 2 2 4" xfId="15065"/>
    <cellStyle name="Note 3 2 2 3 2 2 2 5" xfId="15066"/>
    <cellStyle name="Note 3 2 2 3 2 2 2 6" xfId="15067"/>
    <cellStyle name="Note 3 2 2 3 2 2 3" xfId="15068"/>
    <cellStyle name="Note 3 2 2 3 2 2 3 2" xfId="15069"/>
    <cellStyle name="Note 3 2 2 3 2 2 3 3" xfId="15070"/>
    <cellStyle name="Note 3 2 2 3 2 2 3 4" xfId="15071"/>
    <cellStyle name="Note 3 2 2 3 2 2 4" xfId="15072"/>
    <cellStyle name="Note 3 2 2 3 2 2 4 2" xfId="15073"/>
    <cellStyle name="Note 3 2 2 3 2 2 4 3" xfId="15074"/>
    <cellStyle name="Note 3 2 2 3 2 2 4 4" xfId="15075"/>
    <cellStyle name="Note 3 2 2 3 2 2 5" xfId="15076"/>
    <cellStyle name="Note 3 2 2 3 2 2 6" xfId="15077"/>
    <cellStyle name="Note 3 2 2 3 2 2 7" xfId="15078"/>
    <cellStyle name="Note 3 2 2 3 2 3" xfId="15079"/>
    <cellStyle name="Note 3 2 2 3 2 3 2" xfId="15080"/>
    <cellStyle name="Note 3 2 2 3 2 3 3" xfId="15081"/>
    <cellStyle name="Note 3 2 2 3 2 3 4" xfId="15082"/>
    <cellStyle name="Note 3 2 2 3 2 4" xfId="15083"/>
    <cellStyle name="Note 3 2 2 3 3" xfId="15084"/>
    <cellStyle name="Note 3 2 2 3 3 2" xfId="15085"/>
    <cellStyle name="Note 3 2 2 3 3 2 2" xfId="15086"/>
    <cellStyle name="Note 3 2 2 3 3 2 2 2" xfId="15087"/>
    <cellStyle name="Note 3 2 2 3 3 2 2 3" xfId="15088"/>
    <cellStyle name="Note 3 2 2 3 3 2 2 4" xfId="15089"/>
    <cellStyle name="Note 3 2 2 3 3 2 3" xfId="15090"/>
    <cellStyle name="Note 3 2 2 3 3 2 3 2" xfId="15091"/>
    <cellStyle name="Note 3 2 2 3 3 2 3 3" xfId="15092"/>
    <cellStyle name="Note 3 2 2 3 3 2 3 4" xfId="15093"/>
    <cellStyle name="Note 3 2 2 3 3 2 4" xfId="15094"/>
    <cellStyle name="Note 3 2 2 3 3 2 5" xfId="15095"/>
    <cellStyle name="Note 3 2 2 3 3 2 6" xfId="15096"/>
    <cellStyle name="Note 3 2 2 3 3 3" xfId="15097"/>
    <cellStyle name="Note 3 2 2 3 3 3 2" xfId="15098"/>
    <cellStyle name="Note 3 2 2 3 3 3 3" xfId="15099"/>
    <cellStyle name="Note 3 2 2 3 3 3 4" xfId="15100"/>
    <cellStyle name="Note 3 2 2 3 3 4" xfId="15101"/>
    <cellStyle name="Note 3 2 2 3 3 4 2" xfId="15102"/>
    <cellStyle name="Note 3 2 2 3 3 4 3" xfId="15103"/>
    <cellStyle name="Note 3 2 2 3 3 4 4" xfId="15104"/>
    <cellStyle name="Note 3 2 2 3 3 5" xfId="15105"/>
    <cellStyle name="Note 3 2 2 3 3 6" xfId="15106"/>
    <cellStyle name="Note 3 2 2 3 3 7" xfId="15107"/>
    <cellStyle name="Note 3 2 2 3 4" xfId="15108"/>
    <cellStyle name="Note 3 2 2 3 4 2" xfId="15109"/>
    <cellStyle name="Note 3 2 2 3 4 3" xfId="15110"/>
    <cellStyle name="Note 3 2 2 3 4 4" xfId="15111"/>
    <cellStyle name="Note 3 2 2 3 5" xfId="15112"/>
    <cellStyle name="Note 3 2 2 4" xfId="15113"/>
    <cellStyle name="Note 3 2 2 4 2" xfId="15114"/>
    <cellStyle name="Note 3 2 2 4 2 2" xfId="15115"/>
    <cellStyle name="Note 3 2 2 4 2 2 2" xfId="15116"/>
    <cellStyle name="Note 3 2 2 4 2 2 2 2" xfId="15117"/>
    <cellStyle name="Note 3 2 2 4 2 2 2 2 2" xfId="15118"/>
    <cellStyle name="Note 3 2 2 4 2 2 2 2 3" xfId="15119"/>
    <cellStyle name="Note 3 2 2 4 2 2 2 2 4" xfId="15120"/>
    <cellStyle name="Note 3 2 2 4 2 2 2 3" xfId="15121"/>
    <cellStyle name="Note 3 2 2 4 2 2 2 3 2" xfId="15122"/>
    <cellStyle name="Note 3 2 2 4 2 2 2 3 3" xfId="15123"/>
    <cellStyle name="Note 3 2 2 4 2 2 2 3 4" xfId="15124"/>
    <cellStyle name="Note 3 2 2 4 2 2 2 4" xfId="15125"/>
    <cellStyle name="Note 3 2 2 4 2 2 2 5" xfId="15126"/>
    <cellStyle name="Note 3 2 2 4 2 2 2 6" xfId="15127"/>
    <cellStyle name="Note 3 2 2 4 2 2 3" xfId="15128"/>
    <cellStyle name="Note 3 2 2 4 2 2 3 2" xfId="15129"/>
    <cellStyle name="Note 3 2 2 4 2 2 3 3" xfId="15130"/>
    <cellStyle name="Note 3 2 2 4 2 2 3 4" xfId="15131"/>
    <cellStyle name="Note 3 2 2 4 2 2 4" xfId="15132"/>
    <cellStyle name="Note 3 2 2 4 2 2 4 2" xfId="15133"/>
    <cellStyle name="Note 3 2 2 4 2 2 4 3" xfId="15134"/>
    <cellStyle name="Note 3 2 2 4 2 2 4 4" xfId="15135"/>
    <cellStyle name="Note 3 2 2 4 2 2 5" xfId="15136"/>
    <cellStyle name="Note 3 2 2 4 2 2 6" xfId="15137"/>
    <cellStyle name="Note 3 2 2 4 2 2 7" xfId="15138"/>
    <cellStyle name="Note 3 2 2 4 2 3" xfId="15139"/>
    <cellStyle name="Note 3 2 2 4 2 3 2" xfId="15140"/>
    <cellStyle name="Note 3 2 2 4 2 3 3" xfId="15141"/>
    <cellStyle name="Note 3 2 2 4 2 3 4" xfId="15142"/>
    <cellStyle name="Note 3 2 2 4 2 4" xfId="15143"/>
    <cellStyle name="Note 3 2 2 4 3" xfId="15144"/>
    <cellStyle name="Note 3 2 2 4 3 2" xfId="15145"/>
    <cellStyle name="Note 3 2 2 4 3 2 2" xfId="15146"/>
    <cellStyle name="Note 3 2 2 4 3 2 2 2" xfId="15147"/>
    <cellStyle name="Note 3 2 2 4 3 2 2 3" xfId="15148"/>
    <cellStyle name="Note 3 2 2 4 3 2 2 4" xfId="15149"/>
    <cellStyle name="Note 3 2 2 4 3 2 3" xfId="15150"/>
    <cellStyle name="Note 3 2 2 4 3 2 3 2" xfId="15151"/>
    <cellStyle name="Note 3 2 2 4 3 2 3 3" xfId="15152"/>
    <cellStyle name="Note 3 2 2 4 3 2 3 4" xfId="15153"/>
    <cellStyle name="Note 3 2 2 4 3 2 4" xfId="15154"/>
    <cellStyle name="Note 3 2 2 4 3 2 5" xfId="15155"/>
    <cellStyle name="Note 3 2 2 4 3 2 6" xfId="15156"/>
    <cellStyle name="Note 3 2 2 4 3 3" xfId="15157"/>
    <cellStyle name="Note 3 2 2 4 3 3 2" xfId="15158"/>
    <cellStyle name="Note 3 2 2 4 3 3 3" xfId="15159"/>
    <cellStyle name="Note 3 2 2 4 3 3 4" xfId="15160"/>
    <cellStyle name="Note 3 2 2 4 3 4" xfId="15161"/>
    <cellStyle name="Note 3 2 2 4 3 4 2" xfId="15162"/>
    <cellStyle name="Note 3 2 2 4 3 4 3" xfId="15163"/>
    <cellStyle name="Note 3 2 2 4 3 4 4" xfId="15164"/>
    <cellStyle name="Note 3 2 2 4 3 5" xfId="15165"/>
    <cellStyle name="Note 3 2 2 4 3 6" xfId="15166"/>
    <cellStyle name="Note 3 2 2 4 3 7" xfId="15167"/>
    <cellStyle name="Note 3 2 2 4 4" xfId="15168"/>
    <cellStyle name="Note 3 2 2 4 4 2" xfId="15169"/>
    <cellStyle name="Note 3 2 2 4 4 3" xfId="15170"/>
    <cellStyle name="Note 3 2 2 4 4 4" xfId="15171"/>
    <cellStyle name="Note 3 2 2 4 5" xfId="15172"/>
    <cellStyle name="Note 3 2 2 5" xfId="15173"/>
    <cellStyle name="Note 3 2 2 5 2" xfId="15174"/>
    <cellStyle name="Note 3 2 2 5 2 2" xfId="15175"/>
    <cellStyle name="Note 3 2 2 5 2 2 2" xfId="15176"/>
    <cellStyle name="Note 3 2 2 5 2 2 2 2" xfId="15177"/>
    <cellStyle name="Note 3 2 2 5 2 2 2 3" xfId="15178"/>
    <cellStyle name="Note 3 2 2 5 2 2 2 4" xfId="15179"/>
    <cellStyle name="Note 3 2 2 5 2 2 3" xfId="15180"/>
    <cellStyle name="Note 3 2 2 5 2 2 3 2" xfId="15181"/>
    <cellStyle name="Note 3 2 2 5 2 2 3 3" xfId="15182"/>
    <cellStyle name="Note 3 2 2 5 2 2 3 4" xfId="15183"/>
    <cellStyle name="Note 3 2 2 5 2 2 4" xfId="15184"/>
    <cellStyle name="Note 3 2 2 5 2 2 5" xfId="15185"/>
    <cellStyle name="Note 3 2 2 5 2 2 6" xfId="15186"/>
    <cellStyle name="Note 3 2 2 5 2 3" xfId="15187"/>
    <cellStyle name="Note 3 2 2 5 2 3 2" xfId="15188"/>
    <cellStyle name="Note 3 2 2 5 2 3 3" xfId="15189"/>
    <cellStyle name="Note 3 2 2 5 2 3 4" xfId="15190"/>
    <cellStyle name="Note 3 2 2 5 2 4" xfId="15191"/>
    <cellStyle name="Note 3 2 2 5 2 4 2" xfId="15192"/>
    <cellStyle name="Note 3 2 2 5 2 4 3" xfId="15193"/>
    <cellStyle name="Note 3 2 2 5 2 4 4" xfId="15194"/>
    <cellStyle name="Note 3 2 2 5 2 5" xfId="15195"/>
    <cellStyle name="Note 3 2 2 5 2 6" xfId="15196"/>
    <cellStyle name="Note 3 2 2 5 2 7" xfId="15197"/>
    <cellStyle name="Note 3 2 2 5 3" xfId="15198"/>
    <cellStyle name="Note 3 2 2 5 3 2" xfId="15199"/>
    <cellStyle name="Note 3 2 2 5 3 3" xfId="15200"/>
    <cellStyle name="Note 3 2 2 5 3 4" xfId="15201"/>
    <cellStyle name="Note 3 2 2 5 4" xfId="15202"/>
    <cellStyle name="Note 3 2 2 6" xfId="15203"/>
    <cellStyle name="Note 3 2 2 6 2" xfId="15204"/>
    <cellStyle name="Note 3 2 2 6 2 2" xfId="15205"/>
    <cellStyle name="Note 3 2 2 6 2 2 2" xfId="15206"/>
    <cellStyle name="Note 3 2 2 6 2 2 3" xfId="15207"/>
    <cellStyle name="Note 3 2 2 6 2 2 4" xfId="15208"/>
    <cellStyle name="Note 3 2 2 6 2 3" xfId="15209"/>
    <cellStyle name="Note 3 2 2 6 2 3 2" xfId="15210"/>
    <cellStyle name="Note 3 2 2 6 2 3 3" xfId="15211"/>
    <cellStyle name="Note 3 2 2 6 2 3 4" xfId="15212"/>
    <cellStyle name="Note 3 2 2 6 2 4" xfId="15213"/>
    <cellStyle name="Note 3 2 2 6 2 5" xfId="15214"/>
    <cellStyle name="Note 3 2 2 6 2 6" xfId="15215"/>
    <cellStyle name="Note 3 2 2 6 3" xfId="15216"/>
    <cellStyle name="Note 3 2 2 6 3 2" xfId="15217"/>
    <cellStyle name="Note 3 2 2 6 3 3" xfId="15218"/>
    <cellStyle name="Note 3 2 2 6 3 4" xfId="15219"/>
    <cellStyle name="Note 3 2 2 6 4" xfId="15220"/>
    <cellStyle name="Note 3 2 2 6 4 2" xfId="15221"/>
    <cellStyle name="Note 3 2 2 6 4 3" xfId="15222"/>
    <cellStyle name="Note 3 2 2 6 4 4" xfId="15223"/>
    <cellStyle name="Note 3 2 2 6 5" xfId="15224"/>
    <cellStyle name="Note 3 2 2 6 6" xfId="15225"/>
    <cellStyle name="Note 3 2 2 6 7" xfId="15226"/>
    <cellStyle name="Note 3 2 2 7" xfId="15227"/>
    <cellStyle name="Note 3 2 2 7 2" xfId="15228"/>
    <cellStyle name="Note 3 2 2 7 3" xfId="15229"/>
    <cellStyle name="Note 3 2 2 7 4" xfId="15230"/>
    <cellStyle name="Note 3 2 2 8" xfId="15231"/>
    <cellStyle name="Note 3 2 3" xfId="15232"/>
    <cellStyle name="Note 3 2 3 2" xfId="15233"/>
    <cellStyle name="Note 3 2 3 2 2" xfId="15234"/>
    <cellStyle name="Note 3 2 3 2 2 2" xfId="15235"/>
    <cellStyle name="Note 3 2 3 2 2 2 2" xfId="15236"/>
    <cellStyle name="Note 3 2 3 2 2 2 2 2" xfId="15237"/>
    <cellStyle name="Note 3 2 3 2 2 2 2 2 2" xfId="15238"/>
    <cellStyle name="Note 3 2 3 2 2 2 2 2 3" xfId="15239"/>
    <cellStyle name="Note 3 2 3 2 2 2 2 2 4" xfId="15240"/>
    <cellStyle name="Note 3 2 3 2 2 2 2 3" xfId="15241"/>
    <cellStyle name="Note 3 2 3 2 2 2 2 3 2" xfId="15242"/>
    <cellStyle name="Note 3 2 3 2 2 2 2 3 3" xfId="15243"/>
    <cellStyle name="Note 3 2 3 2 2 2 2 3 4" xfId="15244"/>
    <cellStyle name="Note 3 2 3 2 2 2 2 4" xfId="15245"/>
    <cellStyle name="Note 3 2 3 2 2 2 2 5" xfId="15246"/>
    <cellStyle name="Note 3 2 3 2 2 2 2 6" xfId="15247"/>
    <cellStyle name="Note 3 2 3 2 2 2 3" xfId="15248"/>
    <cellStyle name="Note 3 2 3 2 2 2 3 2" xfId="15249"/>
    <cellStyle name="Note 3 2 3 2 2 2 3 3" xfId="15250"/>
    <cellStyle name="Note 3 2 3 2 2 2 3 4" xfId="15251"/>
    <cellStyle name="Note 3 2 3 2 2 2 4" xfId="15252"/>
    <cellStyle name="Note 3 2 3 2 2 2 4 2" xfId="15253"/>
    <cellStyle name="Note 3 2 3 2 2 2 4 3" xfId="15254"/>
    <cellStyle name="Note 3 2 3 2 2 2 4 4" xfId="15255"/>
    <cellStyle name="Note 3 2 3 2 2 2 5" xfId="15256"/>
    <cellStyle name="Note 3 2 3 2 2 2 6" xfId="15257"/>
    <cellStyle name="Note 3 2 3 2 2 2 7" xfId="15258"/>
    <cellStyle name="Note 3 2 3 2 2 3" xfId="15259"/>
    <cellStyle name="Note 3 2 3 2 2 3 2" xfId="15260"/>
    <cellStyle name="Note 3 2 3 2 2 3 3" xfId="15261"/>
    <cellStyle name="Note 3 2 3 2 2 3 4" xfId="15262"/>
    <cellStyle name="Note 3 2 3 2 2 4" xfId="15263"/>
    <cellStyle name="Note 3 2 3 2 3" xfId="15264"/>
    <cellStyle name="Note 3 2 3 2 3 2" xfId="15265"/>
    <cellStyle name="Note 3 2 3 2 3 2 2" xfId="15266"/>
    <cellStyle name="Note 3 2 3 2 3 2 2 2" xfId="15267"/>
    <cellStyle name="Note 3 2 3 2 3 2 2 3" xfId="15268"/>
    <cellStyle name="Note 3 2 3 2 3 2 2 4" xfId="15269"/>
    <cellStyle name="Note 3 2 3 2 3 2 3" xfId="15270"/>
    <cellStyle name="Note 3 2 3 2 3 2 3 2" xfId="15271"/>
    <cellStyle name="Note 3 2 3 2 3 2 3 3" xfId="15272"/>
    <cellStyle name="Note 3 2 3 2 3 2 3 4" xfId="15273"/>
    <cellStyle name="Note 3 2 3 2 3 2 4" xfId="15274"/>
    <cellStyle name="Note 3 2 3 2 3 2 5" xfId="15275"/>
    <cellStyle name="Note 3 2 3 2 3 2 6" xfId="15276"/>
    <cellStyle name="Note 3 2 3 2 3 3" xfId="15277"/>
    <cellStyle name="Note 3 2 3 2 3 3 2" xfId="15278"/>
    <cellStyle name="Note 3 2 3 2 3 3 3" xfId="15279"/>
    <cellStyle name="Note 3 2 3 2 3 3 4" xfId="15280"/>
    <cellStyle name="Note 3 2 3 2 3 4" xfId="15281"/>
    <cellStyle name="Note 3 2 3 2 3 4 2" xfId="15282"/>
    <cellStyle name="Note 3 2 3 2 3 4 3" xfId="15283"/>
    <cellStyle name="Note 3 2 3 2 3 4 4" xfId="15284"/>
    <cellStyle name="Note 3 2 3 2 3 5" xfId="15285"/>
    <cellStyle name="Note 3 2 3 2 3 6" xfId="15286"/>
    <cellStyle name="Note 3 2 3 2 3 7" xfId="15287"/>
    <cellStyle name="Note 3 2 3 2 4" xfId="15288"/>
    <cellStyle name="Note 3 2 3 2 4 2" xfId="15289"/>
    <cellStyle name="Note 3 2 3 2 4 3" xfId="15290"/>
    <cellStyle name="Note 3 2 3 2 4 4" xfId="15291"/>
    <cellStyle name="Note 3 2 3 2 5" xfId="15292"/>
    <cellStyle name="Note 3 2 3 3" xfId="15293"/>
    <cellStyle name="Note 3 2 3 3 2" xfId="15294"/>
    <cellStyle name="Note 3 2 3 3 2 2" xfId="15295"/>
    <cellStyle name="Note 3 2 3 3 2 2 2" xfId="15296"/>
    <cellStyle name="Note 3 2 3 3 2 2 2 2" xfId="15297"/>
    <cellStyle name="Note 3 2 3 3 2 2 2 2 2" xfId="15298"/>
    <cellStyle name="Note 3 2 3 3 2 2 2 2 3" xfId="15299"/>
    <cellStyle name="Note 3 2 3 3 2 2 2 2 4" xfId="15300"/>
    <cellStyle name="Note 3 2 3 3 2 2 2 3" xfId="15301"/>
    <cellStyle name="Note 3 2 3 3 2 2 2 3 2" xfId="15302"/>
    <cellStyle name="Note 3 2 3 3 2 2 2 3 3" xfId="15303"/>
    <cellStyle name="Note 3 2 3 3 2 2 2 3 4" xfId="15304"/>
    <cellStyle name="Note 3 2 3 3 2 2 2 4" xfId="15305"/>
    <cellStyle name="Note 3 2 3 3 2 2 2 5" xfId="15306"/>
    <cellStyle name="Note 3 2 3 3 2 2 2 6" xfId="15307"/>
    <cellStyle name="Note 3 2 3 3 2 2 3" xfId="15308"/>
    <cellStyle name="Note 3 2 3 3 2 2 3 2" xfId="15309"/>
    <cellStyle name="Note 3 2 3 3 2 2 3 3" xfId="15310"/>
    <cellStyle name="Note 3 2 3 3 2 2 3 4" xfId="15311"/>
    <cellStyle name="Note 3 2 3 3 2 2 4" xfId="15312"/>
    <cellStyle name="Note 3 2 3 3 2 2 4 2" xfId="15313"/>
    <cellStyle name="Note 3 2 3 3 2 2 4 3" xfId="15314"/>
    <cellStyle name="Note 3 2 3 3 2 2 4 4" xfId="15315"/>
    <cellStyle name="Note 3 2 3 3 2 2 5" xfId="15316"/>
    <cellStyle name="Note 3 2 3 3 2 2 6" xfId="15317"/>
    <cellStyle name="Note 3 2 3 3 2 2 7" xfId="15318"/>
    <cellStyle name="Note 3 2 3 3 2 3" xfId="15319"/>
    <cellStyle name="Note 3 2 3 3 2 3 2" xfId="15320"/>
    <cellStyle name="Note 3 2 3 3 2 3 3" xfId="15321"/>
    <cellStyle name="Note 3 2 3 3 2 3 4" xfId="15322"/>
    <cellStyle name="Note 3 2 3 3 2 4" xfId="15323"/>
    <cellStyle name="Note 3 2 3 3 3" xfId="15324"/>
    <cellStyle name="Note 3 2 3 3 3 2" xfId="15325"/>
    <cellStyle name="Note 3 2 3 3 3 2 2" xfId="15326"/>
    <cellStyle name="Note 3 2 3 3 3 2 2 2" xfId="15327"/>
    <cellStyle name="Note 3 2 3 3 3 2 2 3" xfId="15328"/>
    <cellStyle name="Note 3 2 3 3 3 2 2 4" xfId="15329"/>
    <cellStyle name="Note 3 2 3 3 3 2 3" xfId="15330"/>
    <cellStyle name="Note 3 2 3 3 3 2 3 2" xfId="15331"/>
    <cellStyle name="Note 3 2 3 3 3 2 3 3" xfId="15332"/>
    <cellStyle name="Note 3 2 3 3 3 2 3 4" xfId="15333"/>
    <cellStyle name="Note 3 2 3 3 3 2 4" xfId="15334"/>
    <cellStyle name="Note 3 2 3 3 3 2 5" xfId="15335"/>
    <cellStyle name="Note 3 2 3 3 3 2 6" xfId="15336"/>
    <cellStyle name="Note 3 2 3 3 3 3" xfId="15337"/>
    <cellStyle name="Note 3 2 3 3 3 3 2" xfId="15338"/>
    <cellStyle name="Note 3 2 3 3 3 3 3" xfId="15339"/>
    <cellStyle name="Note 3 2 3 3 3 3 4" xfId="15340"/>
    <cellStyle name="Note 3 2 3 3 3 4" xfId="15341"/>
    <cellStyle name="Note 3 2 3 3 3 4 2" xfId="15342"/>
    <cellStyle name="Note 3 2 3 3 3 4 3" xfId="15343"/>
    <cellStyle name="Note 3 2 3 3 3 4 4" xfId="15344"/>
    <cellStyle name="Note 3 2 3 3 3 5" xfId="15345"/>
    <cellStyle name="Note 3 2 3 3 3 6" xfId="15346"/>
    <cellStyle name="Note 3 2 3 3 3 7" xfId="15347"/>
    <cellStyle name="Note 3 2 3 3 4" xfId="15348"/>
    <cellStyle name="Note 3 2 3 3 4 2" xfId="15349"/>
    <cellStyle name="Note 3 2 3 3 4 3" xfId="15350"/>
    <cellStyle name="Note 3 2 3 3 4 4" xfId="15351"/>
    <cellStyle name="Note 3 2 3 3 5" xfId="15352"/>
    <cellStyle name="Note 3 2 3 4" xfId="15353"/>
    <cellStyle name="Note 3 2 3 4 2" xfId="15354"/>
    <cellStyle name="Note 3 2 3 4 2 2" xfId="15355"/>
    <cellStyle name="Note 3 2 3 4 2 2 2" xfId="15356"/>
    <cellStyle name="Note 3 2 3 4 2 2 2 2" xfId="15357"/>
    <cellStyle name="Note 3 2 3 4 2 2 2 2 2" xfId="15358"/>
    <cellStyle name="Note 3 2 3 4 2 2 2 2 3" xfId="15359"/>
    <cellStyle name="Note 3 2 3 4 2 2 2 2 4" xfId="15360"/>
    <cellStyle name="Note 3 2 3 4 2 2 2 3" xfId="15361"/>
    <cellStyle name="Note 3 2 3 4 2 2 2 3 2" xfId="15362"/>
    <cellStyle name="Note 3 2 3 4 2 2 2 3 3" xfId="15363"/>
    <cellStyle name="Note 3 2 3 4 2 2 2 3 4" xfId="15364"/>
    <cellStyle name="Note 3 2 3 4 2 2 2 4" xfId="15365"/>
    <cellStyle name="Note 3 2 3 4 2 2 2 5" xfId="15366"/>
    <cellStyle name="Note 3 2 3 4 2 2 2 6" xfId="15367"/>
    <cellStyle name="Note 3 2 3 4 2 2 3" xfId="15368"/>
    <cellStyle name="Note 3 2 3 4 2 2 3 2" xfId="15369"/>
    <cellStyle name="Note 3 2 3 4 2 2 3 3" xfId="15370"/>
    <cellStyle name="Note 3 2 3 4 2 2 3 4" xfId="15371"/>
    <cellStyle name="Note 3 2 3 4 2 2 4" xfId="15372"/>
    <cellStyle name="Note 3 2 3 4 2 2 4 2" xfId="15373"/>
    <cellStyle name="Note 3 2 3 4 2 2 4 3" xfId="15374"/>
    <cellStyle name="Note 3 2 3 4 2 2 4 4" xfId="15375"/>
    <cellStyle name="Note 3 2 3 4 2 2 5" xfId="15376"/>
    <cellStyle name="Note 3 2 3 4 2 2 6" xfId="15377"/>
    <cellStyle name="Note 3 2 3 4 2 2 7" xfId="15378"/>
    <cellStyle name="Note 3 2 3 4 2 3" xfId="15379"/>
    <cellStyle name="Note 3 2 3 4 2 3 2" xfId="15380"/>
    <cellStyle name="Note 3 2 3 4 2 3 3" xfId="15381"/>
    <cellStyle name="Note 3 2 3 4 2 3 4" xfId="15382"/>
    <cellStyle name="Note 3 2 3 4 2 4" xfId="15383"/>
    <cellStyle name="Note 3 2 3 4 3" xfId="15384"/>
    <cellStyle name="Note 3 2 3 4 3 2" xfId="15385"/>
    <cellStyle name="Note 3 2 3 4 3 2 2" xfId="15386"/>
    <cellStyle name="Note 3 2 3 4 3 2 2 2" xfId="15387"/>
    <cellStyle name="Note 3 2 3 4 3 2 2 3" xfId="15388"/>
    <cellStyle name="Note 3 2 3 4 3 2 2 4" xfId="15389"/>
    <cellStyle name="Note 3 2 3 4 3 2 3" xfId="15390"/>
    <cellStyle name="Note 3 2 3 4 3 2 3 2" xfId="15391"/>
    <cellStyle name="Note 3 2 3 4 3 2 3 3" xfId="15392"/>
    <cellStyle name="Note 3 2 3 4 3 2 3 4" xfId="15393"/>
    <cellStyle name="Note 3 2 3 4 3 2 4" xfId="15394"/>
    <cellStyle name="Note 3 2 3 4 3 2 5" xfId="15395"/>
    <cellStyle name="Note 3 2 3 4 3 2 6" xfId="15396"/>
    <cellStyle name="Note 3 2 3 4 3 3" xfId="15397"/>
    <cellStyle name="Note 3 2 3 4 3 3 2" xfId="15398"/>
    <cellStyle name="Note 3 2 3 4 3 3 3" xfId="15399"/>
    <cellStyle name="Note 3 2 3 4 3 3 4" xfId="15400"/>
    <cellStyle name="Note 3 2 3 4 3 4" xfId="15401"/>
    <cellStyle name="Note 3 2 3 4 3 4 2" xfId="15402"/>
    <cellStyle name="Note 3 2 3 4 3 4 3" xfId="15403"/>
    <cellStyle name="Note 3 2 3 4 3 4 4" xfId="15404"/>
    <cellStyle name="Note 3 2 3 4 3 5" xfId="15405"/>
    <cellStyle name="Note 3 2 3 4 3 6" xfId="15406"/>
    <cellStyle name="Note 3 2 3 4 3 7" xfId="15407"/>
    <cellStyle name="Note 3 2 3 4 4" xfId="15408"/>
    <cellStyle name="Note 3 2 3 4 4 2" xfId="15409"/>
    <cellStyle name="Note 3 2 3 4 4 3" xfId="15410"/>
    <cellStyle name="Note 3 2 3 4 4 4" xfId="15411"/>
    <cellStyle name="Note 3 2 3 4 5" xfId="15412"/>
    <cellStyle name="Note 3 2 3 5" xfId="15413"/>
    <cellStyle name="Note 3 2 3 5 2" xfId="15414"/>
    <cellStyle name="Note 3 2 3 5 2 2" xfId="15415"/>
    <cellStyle name="Note 3 2 3 5 2 2 2" xfId="15416"/>
    <cellStyle name="Note 3 2 3 5 2 2 2 2" xfId="15417"/>
    <cellStyle name="Note 3 2 3 5 2 2 2 3" xfId="15418"/>
    <cellStyle name="Note 3 2 3 5 2 2 2 4" xfId="15419"/>
    <cellStyle name="Note 3 2 3 5 2 2 3" xfId="15420"/>
    <cellStyle name="Note 3 2 3 5 2 2 3 2" xfId="15421"/>
    <cellStyle name="Note 3 2 3 5 2 2 3 3" xfId="15422"/>
    <cellStyle name="Note 3 2 3 5 2 2 3 4" xfId="15423"/>
    <cellStyle name="Note 3 2 3 5 2 2 4" xfId="15424"/>
    <cellStyle name="Note 3 2 3 5 2 2 5" xfId="15425"/>
    <cellStyle name="Note 3 2 3 5 2 2 6" xfId="15426"/>
    <cellStyle name="Note 3 2 3 5 2 3" xfId="15427"/>
    <cellStyle name="Note 3 2 3 5 2 3 2" xfId="15428"/>
    <cellStyle name="Note 3 2 3 5 2 3 3" xfId="15429"/>
    <cellStyle name="Note 3 2 3 5 2 3 4" xfId="15430"/>
    <cellStyle name="Note 3 2 3 5 2 4" xfId="15431"/>
    <cellStyle name="Note 3 2 3 5 2 4 2" xfId="15432"/>
    <cellStyle name="Note 3 2 3 5 2 4 3" xfId="15433"/>
    <cellStyle name="Note 3 2 3 5 2 4 4" xfId="15434"/>
    <cellStyle name="Note 3 2 3 5 2 5" xfId="15435"/>
    <cellStyle name="Note 3 2 3 5 2 6" xfId="15436"/>
    <cellStyle name="Note 3 2 3 5 2 7" xfId="15437"/>
    <cellStyle name="Note 3 2 3 5 3" xfId="15438"/>
    <cellStyle name="Note 3 2 3 5 3 2" xfId="15439"/>
    <cellStyle name="Note 3 2 3 5 3 3" xfId="15440"/>
    <cellStyle name="Note 3 2 3 5 3 4" xfId="15441"/>
    <cellStyle name="Note 3 2 3 5 4" xfId="15442"/>
    <cellStyle name="Note 3 2 3 6" xfId="15443"/>
    <cellStyle name="Note 3 2 3 6 2" xfId="15444"/>
    <cellStyle name="Note 3 2 3 6 2 2" xfId="15445"/>
    <cellStyle name="Note 3 2 3 6 2 2 2" xfId="15446"/>
    <cellStyle name="Note 3 2 3 6 2 2 3" xfId="15447"/>
    <cellStyle name="Note 3 2 3 6 2 2 4" xfId="15448"/>
    <cellStyle name="Note 3 2 3 6 2 3" xfId="15449"/>
    <cellStyle name="Note 3 2 3 6 2 3 2" xfId="15450"/>
    <cellStyle name="Note 3 2 3 6 2 3 3" xfId="15451"/>
    <cellStyle name="Note 3 2 3 6 2 3 4" xfId="15452"/>
    <cellStyle name="Note 3 2 3 6 2 4" xfId="15453"/>
    <cellStyle name="Note 3 2 3 6 2 5" xfId="15454"/>
    <cellStyle name="Note 3 2 3 6 2 6" xfId="15455"/>
    <cellStyle name="Note 3 2 3 6 3" xfId="15456"/>
    <cellStyle name="Note 3 2 3 6 3 2" xfId="15457"/>
    <cellStyle name="Note 3 2 3 6 3 3" xfId="15458"/>
    <cellStyle name="Note 3 2 3 6 3 4" xfId="15459"/>
    <cellStyle name="Note 3 2 3 6 4" xfId="15460"/>
    <cellStyle name="Note 3 2 3 6 4 2" xfId="15461"/>
    <cellStyle name="Note 3 2 3 6 4 3" xfId="15462"/>
    <cellStyle name="Note 3 2 3 6 4 4" xfId="15463"/>
    <cellStyle name="Note 3 2 3 6 5" xfId="15464"/>
    <cellStyle name="Note 3 2 3 6 6" xfId="15465"/>
    <cellStyle name="Note 3 2 3 6 7" xfId="15466"/>
    <cellStyle name="Note 3 2 3 7" xfId="15467"/>
    <cellStyle name="Note 3 2 3 7 2" xfId="15468"/>
    <cellStyle name="Note 3 2 3 7 3" xfId="15469"/>
    <cellStyle name="Note 3 2 3 7 4" xfId="15470"/>
    <cellStyle name="Note 3 2 3 8" xfId="15471"/>
    <cellStyle name="Note 3 2 4" xfId="15472"/>
    <cellStyle name="Note 3 2 4 2" xfId="15473"/>
    <cellStyle name="Note 3 2 4 2 2" xfId="15474"/>
    <cellStyle name="Note 3 2 4 2 2 2" xfId="15475"/>
    <cellStyle name="Note 3 2 4 2 2 2 2" xfId="15476"/>
    <cellStyle name="Note 3 2 4 2 2 2 2 2" xfId="15477"/>
    <cellStyle name="Note 3 2 4 2 2 2 2 2 2" xfId="15478"/>
    <cellStyle name="Note 3 2 4 2 2 2 2 2 3" xfId="15479"/>
    <cellStyle name="Note 3 2 4 2 2 2 2 2 4" xfId="15480"/>
    <cellStyle name="Note 3 2 4 2 2 2 2 3" xfId="15481"/>
    <cellStyle name="Note 3 2 4 2 2 2 2 3 2" xfId="15482"/>
    <cellStyle name="Note 3 2 4 2 2 2 2 3 3" xfId="15483"/>
    <cellStyle name="Note 3 2 4 2 2 2 2 3 4" xfId="15484"/>
    <cellStyle name="Note 3 2 4 2 2 2 2 4" xfId="15485"/>
    <cellStyle name="Note 3 2 4 2 2 2 2 5" xfId="15486"/>
    <cellStyle name="Note 3 2 4 2 2 2 2 6" xfId="15487"/>
    <cellStyle name="Note 3 2 4 2 2 2 3" xfId="15488"/>
    <cellStyle name="Note 3 2 4 2 2 2 3 2" xfId="15489"/>
    <cellStyle name="Note 3 2 4 2 2 2 3 3" xfId="15490"/>
    <cellStyle name="Note 3 2 4 2 2 2 3 4" xfId="15491"/>
    <cellStyle name="Note 3 2 4 2 2 2 4" xfId="15492"/>
    <cellStyle name="Note 3 2 4 2 2 2 4 2" xfId="15493"/>
    <cellStyle name="Note 3 2 4 2 2 2 4 3" xfId="15494"/>
    <cellStyle name="Note 3 2 4 2 2 2 4 4" xfId="15495"/>
    <cellStyle name="Note 3 2 4 2 2 2 5" xfId="15496"/>
    <cellStyle name="Note 3 2 4 2 2 2 6" xfId="15497"/>
    <cellStyle name="Note 3 2 4 2 2 2 7" xfId="15498"/>
    <cellStyle name="Note 3 2 4 2 2 3" xfId="15499"/>
    <cellStyle name="Note 3 2 4 2 2 3 2" xfId="15500"/>
    <cellStyle name="Note 3 2 4 2 2 3 3" xfId="15501"/>
    <cellStyle name="Note 3 2 4 2 2 3 4" xfId="15502"/>
    <cellStyle name="Note 3 2 4 2 2 4" xfId="15503"/>
    <cellStyle name="Note 3 2 4 2 3" xfId="15504"/>
    <cellStyle name="Note 3 2 4 2 3 2" xfId="15505"/>
    <cellStyle name="Note 3 2 4 2 3 2 2" xfId="15506"/>
    <cellStyle name="Note 3 2 4 2 3 2 2 2" xfId="15507"/>
    <cellStyle name="Note 3 2 4 2 3 2 2 3" xfId="15508"/>
    <cellStyle name="Note 3 2 4 2 3 2 2 4" xfId="15509"/>
    <cellStyle name="Note 3 2 4 2 3 2 3" xfId="15510"/>
    <cellStyle name="Note 3 2 4 2 3 2 3 2" xfId="15511"/>
    <cellStyle name="Note 3 2 4 2 3 2 3 3" xfId="15512"/>
    <cellStyle name="Note 3 2 4 2 3 2 3 4" xfId="15513"/>
    <cellStyle name="Note 3 2 4 2 3 2 4" xfId="15514"/>
    <cellStyle name="Note 3 2 4 2 3 2 5" xfId="15515"/>
    <cellStyle name="Note 3 2 4 2 3 2 6" xfId="15516"/>
    <cellStyle name="Note 3 2 4 2 3 3" xfId="15517"/>
    <cellStyle name="Note 3 2 4 2 3 3 2" xfId="15518"/>
    <cellStyle name="Note 3 2 4 2 3 3 3" xfId="15519"/>
    <cellStyle name="Note 3 2 4 2 3 3 4" xfId="15520"/>
    <cellStyle name="Note 3 2 4 2 3 4" xfId="15521"/>
    <cellStyle name="Note 3 2 4 2 3 4 2" xfId="15522"/>
    <cellStyle name="Note 3 2 4 2 3 4 3" xfId="15523"/>
    <cellStyle name="Note 3 2 4 2 3 4 4" xfId="15524"/>
    <cellStyle name="Note 3 2 4 2 3 5" xfId="15525"/>
    <cellStyle name="Note 3 2 4 2 3 6" xfId="15526"/>
    <cellStyle name="Note 3 2 4 2 3 7" xfId="15527"/>
    <cellStyle name="Note 3 2 4 2 4" xfId="15528"/>
    <cellStyle name="Note 3 2 4 2 4 2" xfId="15529"/>
    <cellStyle name="Note 3 2 4 2 4 3" xfId="15530"/>
    <cellStyle name="Note 3 2 4 2 4 4" xfId="15531"/>
    <cellStyle name="Note 3 2 4 2 5" xfId="15532"/>
    <cellStyle name="Note 3 2 4 3" xfId="15533"/>
    <cellStyle name="Note 3 2 4 3 2" xfId="15534"/>
    <cellStyle name="Note 3 2 4 3 2 2" xfId="15535"/>
    <cellStyle name="Note 3 2 4 3 2 2 2" xfId="15536"/>
    <cellStyle name="Note 3 2 4 3 2 2 2 2" xfId="15537"/>
    <cellStyle name="Note 3 2 4 3 2 2 2 2 2" xfId="15538"/>
    <cellStyle name="Note 3 2 4 3 2 2 2 2 3" xfId="15539"/>
    <cellStyle name="Note 3 2 4 3 2 2 2 2 4" xfId="15540"/>
    <cellStyle name="Note 3 2 4 3 2 2 2 3" xfId="15541"/>
    <cellStyle name="Note 3 2 4 3 2 2 2 3 2" xfId="15542"/>
    <cellStyle name="Note 3 2 4 3 2 2 2 3 3" xfId="15543"/>
    <cellStyle name="Note 3 2 4 3 2 2 2 3 4" xfId="15544"/>
    <cellStyle name="Note 3 2 4 3 2 2 2 4" xfId="15545"/>
    <cellStyle name="Note 3 2 4 3 2 2 2 5" xfId="15546"/>
    <cellStyle name="Note 3 2 4 3 2 2 2 6" xfId="15547"/>
    <cellStyle name="Note 3 2 4 3 2 2 3" xfId="15548"/>
    <cellStyle name="Note 3 2 4 3 2 2 3 2" xfId="15549"/>
    <cellStyle name="Note 3 2 4 3 2 2 3 3" xfId="15550"/>
    <cellStyle name="Note 3 2 4 3 2 2 3 4" xfId="15551"/>
    <cellStyle name="Note 3 2 4 3 2 2 4" xfId="15552"/>
    <cellStyle name="Note 3 2 4 3 2 2 4 2" xfId="15553"/>
    <cellStyle name="Note 3 2 4 3 2 2 4 3" xfId="15554"/>
    <cellStyle name="Note 3 2 4 3 2 2 4 4" xfId="15555"/>
    <cellStyle name="Note 3 2 4 3 2 2 5" xfId="15556"/>
    <cellStyle name="Note 3 2 4 3 2 2 6" xfId="15557"/>
    <cellStyle name="Note 3 2 4 3 2 2 7" xfId="15558"/>
    <cellStyle name="Note 3 2 4 3 2 3" xfId="15559"/>
    <cellStyle name="Note 3 2 4 3 2 3 2" xfId="15560"/>
    <cellStyle name="Note 3 2 4 3 2 3 3" xfId="15561"/>
    <cellStyle name="Note 3 2 4 3 2 3 4" xfId="15562"/>
    <cellStyle name="Note 3 2 4 3 2 4" xfId="15563"/>
    <cellStyle name="Note 3 2 4 3 3" xfId="15564"/>
    <cellStyle name="Note 3 2 4 3 3 2" xfId="15565"/>
    <cellStyle name="Note 3 2 4 3 3 2 2" xfId="15566"/>
    <cellStyle name="Note 3 2 4 3 3 2 2 2" xfId="15567"/>
    <cellStyle name="Note 3 2 4 3 3 2 2 3" xfId="15568"/>
    <cellStyle name="Note 3 2 4 3 3 2 2 4" xfId="15569"/>
    <cellStyle name="Note 3 2 4 3 3 2 3" xfId="15570"/>
    <cellStyle name="Note 3 2 4 3 3 2 3 2" xfId="15571"/>
    <cellStyle name="Note 3 2 4 3 3 2 3 3" xfId="15572"/>
    <cellStyle name="Note 3 2 4 3 3 2 3 4" xfId="15573"/>
    <cellStyle name="Note 3 2 4 3 3 2 4" xfId="15574"/>
    <cellStyle name="Note 3 2 4 3 3 2 5" xfId="15575"/>
    <cellStyle name="Note 3 2 4 3 3 2 6" xfId="15576"/>
    <cellStyle name="Note 3 2 4 3 3 3" xfId="15577"/>
    <cellStyle name="Note 3 2 4 3 3 3 2" xfId="15578"/>
    <cellStyle name="Note 3 2 4 3 3 3 3" xfId="15579"/>
    <cellStyle name="Note 3 2 4 3 3 3 4" xfId="15580"/>
    <cellStyle name="Note 3 2 4 3 3 4" xfId="15581"/>
    <cellStyle name="Note 3 2 4 3 3 4 2" xfId="15582"/>
    <cellStyle name="Note 3 2 4 3 3 4 3" xfId="15583"/>
    <cellStyle name="Note 3 2 4 3 3 4 4" xfId="15584"/>
    <cellStyle name="Note 3 2 4 3 3 5" xfId="15585"/>
    <cellStyle name="Note 3 2 4 3 3 6" xfId="15586"/>
    <cellStyle name="Note 3 2 4 3 3 7" xfId="15587"/>
    <cellStyle name="Note 3 2 4 3 4" xfId="15588"/>
    <cellStyle name="Note 3 2 4 3 4 2" xfId="15589"/>
    <cellStyle name="Note 3 2 4 3 4 3" xfId="15590"/>
    <cellStyle name="Note 3 2 4 3 4 4" xfId="15591"/>
    <cellStyle name="Note 3 2 4 3 5" xfId="15592"/>
    <cellStyle name="Note 3 2 4 4" xfId="15593"/>
    <cellStyle name="Note 3 2 4 4 2" xfId="15594"/>
    <cellStyle name="Note 3 2 4 4 2 2" xfId="15595"/>
    <cellStyle name="Note 3 2 4 4 2 2 2" xfId="15596"/>
    <cellStyle name="Note 3 2 4 4 2 2 2 2" xfId="15597"/>
    <cellStyle name="Note 3 2 4 4 2 2 2 2 2" xfId="15598"/>
    <cellStyle name="Note 3 2 4 4 2 2 2 2 3" xfId="15599"/>
    <cellStyle name="Note 3 2 4 4 2 2 2 2 4" xfId="15600"/>
    <cellStyle name="Note 3 2 4 4 2 2 2 3" xfId="15601"/>
    <cellStyle name="Note 3 2 4 4 2 2 2 3 2" xfId="15602"/>
    <cellStyle name="Note 3 2 4 4 2 2 2 3 3" xfId="15603"/>
    <cellStyle name="Note 3 2 4 4 2 2 2 3 4" xfId="15604"/>
    <cellStyle name="Note 3 2 4 4 2 2 2 4" xfId="15605"/>
    <cellStyle name="Note 3 2 4 4 2 2 2 5" xfId="15606"/>
    <cellStyle name="Note 3 2 4 4 2 2 2 6" xfId="15607"/>
    <cellStyle name="Note 3 2 4 4 2 2 3" xfId="15608"/>
    <cellStyle name="Note 3 2 4 4 2 2 3 2" xfId="15609"/>
    <cellStyle name="Note 3 2 4 4 2 2 3 3" xfId="15610"/>
    <cellStyle name="Note 3 2 4 4 2 2 3 4" xfId="15611"/>
    <cellStyle name="Note 3 2 4 4 2 2 4" xfId="15612"/>
    <cellStyle name="Note 3 2 4 4 2 2 4 2" xfId="15613"/>
    <cellStyle name="Note 3 2 4 4 2 2 4 3" xfId="15614"/>
    <cellStyle name="Note 3 2 4 4 2 2 4 4" xfId="15615"/>
    <cellStyle name="Note 3 2 4 4 2 2 5" xfId="15616"/>
    <cellStyle name="Note 3 2 4 4 2 2 6" xfId="15617"/>
    <cellStyle name="Note 3 2 4 4 2 2 7" xfId="15618"/>
    <cellStyle name="Note 3 2 4 4 2 3" xfId="15619"/>
    <cellStyle name="Note 3 2 4 4 2 3 2" xfId="15620"/>
    <cellStyle name="Note 3 2 4 4 2 3 3" xfId="15621"/>
    <cellStyle name="Note 3 2 4 4 2 3 4" xfId="15622"/>
    <cellStyle name="Note 3 2 4 4 2 4" xfId="15623"/>
    <cellStyle name="Note 3 2 4 4 3" xfId="15624"/>
    <cellStyle name="Note 3 2 4 4 3 2" xfId="15625"/>
    <cellStyle name="Note 3 2 4 4 3 2 2" xfId="15626"/>
    <cellStyle name="Note 3 2 4 4 3 2 2 2" xfId="15627"/>
    <cellStyle name="Note 3 2 4 4 3 2 2 3" xfId="15628"/>
    <cellStyle name="Note 3 2 4 4 3 2 2 4" xfId="15629"/>
    <cellStyle name="Note 3 2 4 4 3 2 3" xfId="15630"/>
    <cellStyle name="Note 3 2 4 4 3 2 3 2" xfId="15631"/>
    <cellStyle name="Note 3 2 4 4 3 2 3 3" xfId="15632"/>
    <cellStyle name="Note 3 2 4 4 3 2 3 4" xfId="15633"/>
    <cellStyle name="Note 3 2 4 4 3 2 4" xfId="15634"/>
    <cellStyle name="Note 3 2 4 4 3 2 5" xfId="15635"/>
    <cellStyle name="Note 3 2 4 4 3 2 6" xfId="15636"/>
    <cellStyle name="Note 3 2 4 4 3 3" xfId="15637"/>
    <cellStyle name="Note 3 2 4 4 3 3 2" xfId="15638"/>
    <cellStyle name="Note 3 2 4 4 3 3 3" xfId="15639"/>
    <cellStyle name="Note 3 2 4 4 3 3 4" xfId="15640"/>
    <cellStyle name="Note 3 2 4 4 3 4" xfId="15641"/>
    <cellStyle name="Note 3 2 4 4 3 4 2" xfId="15642"/>
    <cellStyle name="Note 3 2 4 4 3 4 3" xfId="15643"/>
    <cellStyle name="Note 3 2 4 4 3 4 4" xfId="15644"/>
    <cellStyle name="Note 3 2 4 4 3 5" xfId="15645"/>
    <cellStyle name="Note 3 2 4 4 3 6" xfId="15646"/>
    <cellStyle name="Note 3 2 4 4 3 7" xfId="15647"/>
    <cellStyle name="Note 3 2 4 4 4" xfId="15648"/>
    <cellStyle name="Note 3 2 4 4 4 2" xfId="15649"/>
    <cellStyle name="Note 3 2 4 4 4 3" xfId="15650"/>
    <cellStyle name="Note 3 2 4 4 4 4" xfId="15651"/>
    <cellStyle name="Note 3 2 4 4 5" xfId="15652"/>
    <cellStyle name="Note 3 2 4 5" xfId="15653"/>
    <cellStyle name="Note 3 2 4 5 2" xfId="15654"/>
    <cellStyle name="Note 3 2 4 5 2 2" xfId="15655"/>
    <cellStyle name="Note 3 2 4 5 2 2 2" xfId="15656"/>
    <cellStyle name="Note 3 2 4 5 2 2 2 2" xfId="15657"/>
    <cellStyle name="Note 3 2 4 5 2 2 2 3" xfId="15658"/>
    <cellStyle name="Note 3 2 4 5 2 2 2 4" xfId="15659"/>
    <cellStyle name="Note 3 2 4 5 2 2 3" xfId="15660"/>
    <cellStyle name="Note 3 2 4 5 2 2 3 2" xfId="15661"/>
    <cellStyle name="Note 3 2 4 5 2 2 3 3" xfId="15662"/>
    <cellStyle name="Note 3 2 4 5 2 2 3 4" xfId="15663"/>
    <cellStyle name="Note 3 2 4 5 2 2 4" xfId="15664"/>
    <cellStyle name="Note 3 2 4 5 2 2 5" xfId="15665"/>
    <cellStyle name="Note 3 2 4 5 2 2 6" xfId="15666"/>
    <cellStyle name="Note 3 2 4 5 2 3" xfId="15667"/>
    <cellStyle name="Note 3 2 4 5 2 3 2" xfId="15668"/>
    <cellStyle name="Note 3 2 4 5 2 3 3" xfId="15669"/>
    <cellStyle name="Note 3 2 4 5 2 3 4" xfId="15670"/>
    <cellStyle name="Note 3 2 4 5 2 4" xfId="15671"/>
    <cellStyle name="Note 3 2 4 5 2 4 2" xfId="15672"/>
    <cellStyle name="Note 3 2 4 5 2 4 3" xfId="15673"/>
    <cellStyle name="Note 3 2 4 5 2 4 4" xfId="15674"/>
    <cellStyle name="Note 3 2 4 5 2 5" xfId="15675"/>
    <cellStyle name="Note 3 2 4 5 2 6" xfId="15676"/>
    <cellStyle name="Note 3 2 4 5 2 7" xfId="15677"/>
    <cellStyle name="Note 3 2 4 5 3" xfId="15678"/>
    <cellStyle name="Note 3 2 4 5 3 2" xfId="15679"/>
    <cellStyle name="Note 3 2 4 5 3 3" xfId="15680"/>
    <cellStyle name="Note 3 2 4 5 3 4" xfId="15681"/>
    <cellStyle name="Note 3 2 4 5 4" xfId="15682"/>
    <cellStyle name="Note 3 2 4 6" xfId="15683"/>
    <cellStyle name="Note 3 2 4 6 2" xfId="15684"/>
    <cellStyle name="Note 3 2 4 6 2 2" xfId="15685"/>
    <cellStyle name="Note 3 2 4 6 2 2 2" xfId="15686"/>
    <cellStyle name="Note 3 2 4 6 2 2 3" xfId="15687"/>
    <cellStyle name="Note 3 2 4 6 2 2 4" xfId="15688"/>
    <cellStyle name="Note 3 2 4 6 2 3" xfId="15689"/>
    <cellStyle name="Note 3 2 4 6 2 3 2" xfId="15690"/>
    <cellStyle name="Note 3 2 4 6 2 3 3" xfId="15691"/>
    <cellStyle name="Note 3 2 4 6 2 3 4" xfId="15692"/>
    <cellStyle name="Note 3 2 4 6 2 4" xfId="15693"/>
    <cellStyle name="Note 3 2 4 6 2 5" xfId="15694"/>
    <cellStyle name="Note 3 2 4 6 2 6" xfId="15695"/>
    <cellStyle name="Note 3 2 4 6 3" xfId="15696"/>
    <cellStyle name="Note 3 2 4 6 3 2" xfId="15697"/>
    <cellStyle name="Note 3 2 4 6 3 3" xfId="15698"/>
    <cellStyle name="Note 3 2 4 6 3 4" xfId="15699"/>
    <cellStyle name="Note 3 2 4 6 4" xfId="15700"/>
    <cellStyle name="Note 3 2 4 6 4 2" xfId="15701"/>
    <cellStyle name="Note 3 2 4 6 4 3" xfId="15702"/>
    <cellStyle name="Note 3 2 4 6 4 4" xfId="15703"/>
    <cellStyle name="Note 3 2 4 6 5" xfId="15704"/>
    <cellStyle name="Note 3 2 4 6 6" xfId="15705"/>
    <cellStyle name="Note 3 2 4 6 7" xfId="15706"/>
    <cellStyle name="Note 3 2 4 7" xfId="15707"/>
    <cellStyle name="Note 3 2 4 7 2" xfId="15708"/>
    <cellStyle name="Note 3 2 4 7 3" xfId="15709"/>
    <cellStyle name="Note 3 2 4 7 4" xfId="15710"/>
    <cellStyle name="Note 3 2 4 8" xfId="15711"/>
    <cellStyle name="Note 3 2 5" xfId="15712"/>
    <cellStyle name="Note 3 2 5 2" xfId="15713"/>
    <cellStyle name="Note 3 2 5 2 2" xfId="15714"/>
    <cellStyle name="Note 3 2 5 2 2 2" xfId="15715"/>
    <cellStyle name="Note 3 2 5 2 2 2 2" xfId="15716"/>
    <cellStyle name="Note 3 2 5 2 2 2 2 2" xfId="15717"/>
    <cellStyle name="Note 3 2 5 2 2 2 2 2 2" xfId="15718"/>
    <cellStyle name="Note 3 2 5 2 2 2 2 2 3" xfId="15719"/>
    <cellStyle name="Note 3 2 5 2 2 2 2 2 4" xfId="15720"/>
    <cellStyle name="Note 3 2 5 2 2 2 2 3" xfId="15721"/>
    <cellStyle name="Note 3 2 5 2 2 2 2 3 2" xfId="15722"/>
    <cellStyle name="Note 3 2 5 2 2 2 2 3 3" xfId="15723"/>
    <cellStyle name="Note 3 2 5 2 2 2 2 3 4" xfId="15724"/>
    <cellStyle name="Note 3 2 5 2 2 2 2 4" xfId="15725"/>
    <cellStyle name="Note 3 2 5 2 2 2 2 5" xfId="15726"/>
    <cellStyle name="Note 3 2 5 2 2 2 2 6" xfId="15727"/>
    <cellStyle name="Note 3 2 5 2 2 2 3" xfId="15728"/>
    <cellStyle name="Note 3 2 5 2 2 2 3 2" xfId="15729"/>
    <cellStyle name="Note 3 2 5 2 2 2 3 3" xfId="15730"/>
    <cellStyle name="Note 3 2 5 2 2 2 3 4" xfId="15731"/>
    <cellStyle name="Note 3 2 5 2 2 2 4" xfId="15732"/>
    <cellStyle name="Note 3 2 5 2 2 2 4 2" xfId="15733"/>
    <cellStyle name="Note 3 2 5 2 2 2 4 3" xfId="15734"/>
    <cellStyle name="Note 3 2 5 2 2 2 4 4" xfId="15735"/>
    <cellStyle name="Note 3 2 5 2 2 2 5" xfId="15736"/>
    <cellStyle name="Note 3 2 5 2 2 2 6" xfId="15737"/>
    <cellStyle name="Note 3 2 5 2 2 2 7" xfId="15738"/>
    <cellStyle name="Note 3 2 5 2 2 3" xfId="15739"/>
    <cellStyle name="Note 3 2 5 2 2 3 2" xfId="15740"/>
    <cellStyle name="Note 3 2 5 2 2 3 3" xfId="15741"/>
    <cellStyle name="Note 3 2 5 2 2 3 4" xfId="15742"/>
    <cellStyle name="Note 3 2 5 2 2 4" xfId="15743"/>
    <cellStyle name="Note 3 2 5 2 3" xfId="15744"/>
    <cellStyle name="Note 3 2 5 2 3 2" xfId="15745"/>
    <cellStyle name="Note 3 2 5 2 3 2 2" xfId="15746"/>
    <cellStyle name="Note 3 2 5 2 3 2 2 2" xfId="15747"/>
    <cellStyle name="Note 3 2 5 2 3 2 2 3" xfId="15748"/>
    <cellStyle name="Note 3 2 5 2 3 2 2 4" xfId="15749"/>
    <cellStyle name="Note 3 2 5 2 3 2 3" xfId="15750"/>
    <cellStyle name="Note 3 2 5 2 3 2 3 2" xfId="15751"/>
    <cellStyle name="Note 3 2 5 2 3 2 3 3" xfId="15752"/>
    <cellStyle name="Note 3 2 5 2 3 2 3 4" xfId="15753"/>
    <cellStyle name="Note 3 2 5 2 3 2 4" xfId="15754"/>
    <cellStyle name="Note 3 2 5 2 3 2 5" xfId="15755"/>
    <cellStyle name="Note 3 2 5 2 3 2 6" xfId="15756"/>
    <cellStyle name="Note 3 2 5 2 3 3" xfId="15757"/>
    <cellStyle name="Note 3 2 5 2 3 3 2" xfId="15758"/>
    <cellStyle name="Note 3 2 5 2 3 3 3" xfId="15759"/>
    <cellStyle name="Note 3 2 5 2 3 3 4" xfId="15760"/>
    <cellStyle name="Note 3 2 5 2 3 4" xfId="15761"/>
    <cellStyle name="Note 3 2 5 2 3 4 2" xfId="15762"/>
    <cellStyle name="Note 3 2 5 2 3 4 3" xfId="15763"/>
    <cellStyle name="Note 3 2 5 2 3 4 4" xfId="15764"/>
    <cellStyle name="Note 3 2 5 2 3 5" xfId="15765"/>
    <cellStyle name="Note 3 2 5 2 3 6" xfId="15766"/>
    <cellStyle name="Note 3 2 5 2 3 7" xfId="15767"/>
    <cellStyle name="Note 3 2 5 2 4" xfId="15768"/>
    <cellStyle name="Note 3 2 5 2 4 2" xfId="15769"/>
    <cellStyle name="Note 3 2 5 2 4 3" xfId="15770"/>
    <cellStyle name="Note 3 2 5 2 4 4" xfId="15771"/>
    <cellStyle name="Note 3 2 5 2 5" xfId="15772"/>
    <cellStyle name="Note 3 2 5 3" xfId="15773"/>
    <cellStyle name="Note 3 2 5 3 2" xfId="15774"/>
    <cellStyle name="Note 3 2 5 3 2 2" xfId="15775"/>
    <cellStyle name="Note 3 2 5 3 2 2 2" xfId="15776"/>
    <cellStyle name="Note 3 2 5 3 2 2 2 2" xfId="15777"/>
    <cellStyle name="Note 3 2 5 3 2 2 2 2 2" xfId="15778"/>
    <cellStyle name="Note 3 2 5 3 2 2 2 2 3" xfId="15779"/>
    <cellStyle name="Note 3 2 5 3 2 2 2 2 4" xfId="15780"/>
    <cellStyle name="Note 3 2 5 3 2 2 2 3" xfId="15781"/>
    <cellStyle name="Note 3 2 5 3 2 2 2 3 2" xfId="15782"/>
    <cellStyle name="Note 3 2 5 3 2 2 2 3 3" xfId="15783"/>
    <cellStyle name="Note 3 2 5 3 2 2 2 3 4" xfId="15784"/>
    <cellStyle name="Note 3 2 5 3 2 2 2 4" xfId="15785"/>
    <cellStyle name="Note 3 2 5 3 2 2 2 5" xfId="15786"/>
    <cellStyle name="Note 3 2 5 3 2 2 2 6" xfId="15787"/>
    <cellStyle name="Note 3 2 5 3 2 2 3" xfId="15788"/>
    <cellStyle name="Note 3 2 5 3 2 2 3 2" xfId="15789"/>
    <cellStyle name="Note 3 2 5 3 2 2 3 3" xfId="15790"/>
    <cellStyle name="Note 3 2 5 3 2 2 3 4" xfId="15791"/>
    <cellStyle name="Note 3 2 5 3 2 2 4" xfId="15792"/>
    <cellStyle name="Note 3 2 5 3 2 2 4 2" xfId="15793"/>
    <cellStyle name="Note 3 2 5 3 2 2 4 3" xfId="15794"/>
    <cellStyle name="Note 3 2 5 3 2 2 4 4" xfId="15795"/>
    <cellStyle name="Note 3 2 5 3 2 2 5" xfId="15796"/>
    <cellStyle name="Note 3 2 5 3 2 2 6" xfId="15797"/>
    <cellStyle name="Note 3 2 5 3 2 2 7" xfId="15798"/>
    <cellStyle name="Note 3 2 5 3 2 3" xfId="15799"/>
    <cellStyle name="Note 3 2 5 3 2 3 2" xfId="15800"/>
    <cellStyle name="Note 3 2 5 3 2 3 3" xfId="15801"/>
    <cellStyle name="Note 3 2 5 3 2 3 4" xfId="15802"/>
    <cellStyle name="Note 3 2 5 3 2 4" xfId="15803"/>
    <cellStyle name="Note 3 2 5 3 3" xfId="15804"/>
    <cellStyle name="Note 3 2 5 3 3 2" xfId="15805"/>
    <cellStyle name="Note 3 2 5 3 3 2 2" xfId="15806"/>
    <cellStyle name="Note 3 2 5 3 3 2 2 2" xfId="15807"/>
    <cellStyle name="Note 3 2 5 3 3 2 2 3" xfId="15808"/>
    <cellStyle name="Note 3 2 5 3 3 2 2 4" xfId="15809"/>
    <cellStyle name="Note 3 2 5 3 3 2 3" xfId="15810"/>
    <cellStyle name="Note 3 2 5 3 3 2 3 2" xfId="15811"/>
    <cellStyle name="Note 3 2 5 3 3 2 3 3" xfId="15812"/>
    <cellStyle name="Note 3 2 5 3 3 2 3 4" xfId="15813"/>
    <cellStyle name="Note 3 2 5 3 3 2 4" xfId="15814"/>
    <cellStyle name="Note 3 2 5 3 3 2 5" xfId="15815"/>
    <cellStyle name="Note 3 2 5 3 3 2 6" xfId="15816"/>
    <cellStyle name="Note 3 2 5 3 3 3" xfId="15817"/>
    <cellStyle name="Note 3 2 5 3 3 3 2" xfId="15818"/>
    <cellStyle name="Note 3 2 5 3 3 3 3" xfId="15819"/>
    <cellStyle name="Note 3 2 5 3 3 3 4" xfId="15820"/>
    <cellStyle name="Note 3 2 5 3 3 4" xfId="15821"/>
    <cellStyle name="Note 3 2 5 3 3 4 2" xfId="15822"/>
    <cellStyle name="Note 3 2 5 3 3 4 3" xfId="15823"/>
    <cellStyle name="Note 3 2 5 3 3 4 4" xfId="15824"/>
    <cellStyle name="Note 3 2 5 3 3 5" xfId="15825"/>
    <cellStyle name="Note 3 2 5 3 3 6" xfId="15826"/>
    <cellStyle name="Note 3 2 5 3 3 7" xfId="15827"/>
    <cellStyle name="Note 3 2 5 3 4" xfId="15828"/>
    <cellStyle name="Note 3 2 5 3 4 2" xfId="15829"/>
    <cellStyle name="Note 3 2 5 3 4 3" xfId="15830"/>
    <cellStyle name="Note 3 2 5 3 4 4" xfId="15831"/>
    <cellStyle name="Note 3 2 5 3 5" xfId="15832"/>
    <cellStyle name="Note 3 2 5 4" xfId="15833"/>
    <cellStyle name="Note 3 2 5 4 2" xfId="15834"/>
    <cellStyle name="Note 3 2 5 4 2 2" xfId="15835"/>
    <cellStyle name="Note 3 2 5 4 2 2 2" xfId="15836"/>
    <cellStyle name="Note 3 2 5 4 2 2 2 2" xfId="15837"/>
    <cellStyle name="Note 3 2 5 4 2 2 2 2 2" xfId="15838"/>
    <cellStyle name="Note 3 2 5 4 2 2 2 2 3" xfId="15839"/>
    <cellStyle name="Note 3 2 5 4 2 2 2 2 4" xfId="15840"/>
    <cellStyle name="Note 3 2 5 4 2 2 2 3" xfId="15841"/>
    <cellStyle name="Note 3 2 5 4 2 2 2 3 2" xfId="15842"/>
    <cellStyle name="Note 3 2 5 4 2 2 2 3 3" xfId="15843"/>
    <cellStyle name="Note 3 2 5 4 2 2 2 3 4" xfId="15844"/>
    <cellStyle name="Note 3 2 5 4 2 2 2 4" xfId="15845"/>
    <cellStyle name="Note 3 2 5 4 2 2 2 5" xfId="15846"/>
    <cellStyle name="Note 3 2 5 4 2 2 2 6" xfId="15847"/>
    <cellStyle name="Note 3 2 5 4 2 2 3" xfId="15848"/>
    <cellStyle name="Note 3 2 5 4 2 2 3 2" xfId="15849"/>
    <cellStyle name="Note 3 2 5 4 2 2 3 3" xfId="15850"/>
    <cellStyle name="Note 3 2 5 4 2 2 3 4" xfId="15851"/>
    <cellStyle name="Note 3 2 5 4 2 2 4" xfId="15852"/>
    <cellStyle name="Note 3 2 5 4 2 2 4 2" xfId="15853"/>
    <cellStyle name="Note 3 2 5 4 2 2 4 3" xfId="15854"/>
    <cellStyle name="Note 3 2 5 4 2 2 4 4" xfId="15855"/>
    <cellStyle name="Note 3 2 5 4 2 2 5" xfId="15856"/>
    <cellStyle name="Note 3 2 5 4 2 2 6" xfId="15857"/>
    <cellStyle name="Note 3 2 5 4 2 2 7" xfId="15858"/>
    <cellStyle name="Note 3 2 5 4 2 3" xfId="15859"/>
    <cellStyle name="Note 3 2 5 4 2 3 2" xfId="15860"/>
    <cellStyle name="Note 3 2 5 4 2 3 3" xfId="15861"/>
    <cellStyle name="Note 3 2 5 4 2 3 4" xfId="15862"/>
    <cellStyle name="Note 3 2 5 4 2 4" xfId="15863"/>
    <cellStyle name="Note 3 2 5 4 3" xfId="15864"/>
    <cellStyle name="Note 3 2 5 4 3 2" xfId="15865"/>
    <cellStyle name="Note 3 2 5 4 3 2 2" xfId="15866"/>
    <cellStyle name="Note 3 2 5 4 3 2 2 2" xfId="15867"/>
    <cellStyle name="Note 3 2 5 4 3 2 2 3" xfId="15868"/>
    <cellStyle name="Note 3 2 5 4 3 2 2 4" xfId="15869"/>
    <cellStyle name="Note 3 2 5 4 3 2 3" xfId="15870"/>
    <cellStyle name="Note 3 2 5 4 3 2 3 2" xfId="15871"/>
    <cellStyle name="Note 3 2 5 4 3 2 3 3" xfId="15872"/>
    <cellStyle name="Note 3 2 5 4 3 2 3 4" xfId="15873"/>
    <cellStyle name="Note 3 2 5 4 3 2 4" xfId="15874"/>
    <cellStyle name="Note 3 2 5 4 3 2 5" xfId="15875"/>
    <cellStyle name="Note 3 2 5 4 3 2 6" xfId="15876"/>
    <cellStyle name="Note 3 2 5 4 3 3" xfId="15877"/>
    <cellStyle name="Note 3 2 5 4 3 3 2" xfId="15878"/>
    <cellStyle name="Note 3 2 5 4 3 3 3" xfId="15879"/>
    <cellStyle name="Note 3 2 5 4 3 3 4" xfId="15880"/>
    <cellStyle name="Note 3 2 5 4 3 4" xfId="15881"/>
    <cellStyle name="Note 3 2 5 4 3 4 2" xfId="15882"/>
    <cellStyle name="Note 3 2 5 4 3 4 3" xfId="15883"/>
    <cellStyle name="Note 3 2 5 4 3 4 4" xfId="15884"/>
    <cellStyle name="Note 3 2 5 4 3 5" xfId="15885"/>
    <cellStyle name="Note 3 2 5 4 3 6" xfId="15886"/>
    <cellStyle name="Note 3 2 5 4 3 7" xfId="15887"/>
    <cellStyle name="Note 3 2 5 4 4" xfId="15888"/>
    <cellStyle name="Note 3 2 5 4 4 2" xfId="15889"/>
    <cellStyle name="Note 3 2 5 4 4 3" xfId="15890"/>
    <cellStyle name="Note 3 2 5 4 4 4" xfId="15891"/>
    <cellStyle name="Note 3 2 5 4 5" xfId="15892"/>
    <cellStyle name="Note 3 2 5 5" xfId="15893"/>
    <cellStyle name="Note 3 2 5 5 2" xfId="15894"/>
    <cellStyle name="Note 3 2 5 5 2 2" xfId="15895"/>
    <cellStyle name="Note 3 2 5 5 2 2 2" xfId="15896"/>
    <cellStyle name="Note 3 2 5 5 2 2 2 2" xfId="15897"/>
    <cellStyle name="Note 3 2 5 5 2 2 2 3" xfId="15898"/>
    <cellStyle name="Note 3 2 5 5 2 2 2 4" xfId="15899"/>
    <cellStyle name="Note 3 2 5 5 2 2 3" xfId="15900"/>
    <cellStyle name="Note 3 2 5 5 2 2 3 2" xfId="15901"/>
    <cellStyle name="Note 3 2 5 5 2 2 3 3" xfId="15902"/>
    <cellStyle name="Note 3 2 5 5 2 2 3 4" xfId="15903"/>
    <cellStyle name="Note 3 2 5 5 2 2 4" xfId="15904"/>
    <cellStyle name="Note 3 2 5 5 2 2 5" xfId="15905"/>
    <cellStyle name="Note 3 2 5 5 2 2 6" xfId="15906"/>
    <cellStyle name="Note 3 2 5 5 2 3" xfId="15907"/>
    <cellStyle name="Note 3 2 5 5 2 3 2" xfId="15908"/>
    <cellStyle name="Note 3 2 5 5 2 3 3" xfId="15909"/>
    <cellStyle name="Note 3 2 5 5 2 3 4" xfId="15910"/>
    <cellStyle name="Note 3 2 5 5 2 4" xfId="15911"/>
    <cellStyle name="Note 3 2 5 5 2 4 2" xfId="15912"/>
    <cellStyle name="Note 3 2 5 5 2 4 3" xfId="15913"/>
    <cellStyle name="Note 3 2 5 5 2 4 4" xfId="15914"/>
    <cellStyle name="Note 3 2 5 5 2 5" xfId="15915"/>
    <cellStyle name="Note 3 2 5 5 2 6" xfId="15916"/>
    <cellStyle name="Note 3 2 5 5 2 7" xfId="15917"/>
    <cellStyle name="Note 3 2 5 5 3" xfId="15918"/>
    <cellStyle name="Note 3 2 5 5 3 2" xfId="15919"/>
    <cellStyle name="Note 3 2 5 5 3 3" xfId="15920"/>
    <cellStyle name="Note 3 2 5 5 3 4" xfId="15921"/>
    <cellStyle name="Note 3 2 5 5 4" xfId="15922"/>
    <cellStyle name="Note 3 2 5 6" xfId="15923"/>
    <cellStyle name="Note 3 2 5 6 2" xfId="15924"/>
    <cellStyle name="Note 3 2 5 6 2 2" xfId="15925"/>
    <cellStyle name="Note 3 2 5 6 2 2 2" xfId="15926"/>
    <cellStyle name="Note 3 2 5 6 2 2 3" xfId="15927"/>
    <cellStyle name="Note 3 2 5 6 2 2 4" xfId="15928"/>
    <cellStyle name="Note 3 2 5 6 2 3" xfId="15929"/>
    <cellStyle name="Note 3 2 5 6 2 3 2" xfId="15930"/>
    <cellStyle name="Note 3 2 5 6 2 3 3" xfId="15931"/>
    <cellStyle name="Note 3 2 5 6 2 3 4" xfId="15932"/>
    <cellStyle name="Note 3 2 5 6 2 4" xfId="15933"/>
    <cellStyle name="Note 3 2 5 6 2 5" xfId="15934"/>
    <cellStyle name="Note 3 2 5 6 2 6" xfId="15935"/>
    <cellStyle name="Note 3 2 5 6 3" xfId="15936"/>
    <cellStyle name="Note 3 2 5 6 3 2" xfId="15937"/>
    <cellStyle name="Note 3 2 5 6 3 3" xfId="15938"/>
    <cellStyle name="Note 3 2 5 6 3 4" xfId="15939"/>
    <cellStyle name="Note 3 2 5 6 4" xfId="15940"/>
    <cellStyle name="Note 3 2 5 6 4 2" xfId="15941"/>
    <cellStyle name="Note 3 2 5 6 4 3" xfId="15942"/>
    <cellStyle name="Note 3 2 5 6 4 4" xfId="15943"/>
    <cellStyle name="Note 3 2 5 6 5" xfId="15944"/>
    <cellStyle name="Note 3 2 5 6 6" xfId="15945"/>
    <cellStyle name="Note 3 2 5 6 7" xfId="15946"/>
    <cellStyle name="Note 3 2 5 7" xfId="15947"/>
    <cellStyle name="Note 3 2 5 7 2" xfId="15948"/>
    <cellStyle name="Note 3 2 5 7 3" xfId="15949"/>
    <cellStyle name="Note 3 2 5 7 4" xfId="15950"/>
    <cellStyle name="Note 3 2 5 8" xfId="15951"/>
    <cellStyle name="Note 3 2 6" xfId="15952"/>
    <cellStyle name="Note 3 2 6 2" xfId="15953"/>
    <cellStyle name="Note 3 2 6 2 2" xfId="15954"/>
    <cellStyle name="Note 3 2 6 2 2 2" xfId="15955"/>
    <cellStyle name="Note 3 2 6 2 2 2 2" xfId="15956"/>
    <cellStyle name="Note 3 2 6 2 2 2 2 2" xfId="15957"/>
    <cellStyle name="Note 3 2 6 2 2 2 2 3" xfId="15958"/>
    <cellStyle name="Note 3 2 6 2 2 2 2 4" xfId="15959"/>
    <cellStyle name="Note 3 2 6 2 2 2 3" xfId="15960"/>
    <cellStyle name="Note 3 2 6 2 2 2 3 2" xfId="15961"/>
    <cellStyle name="Note 3 2 6 2 2 2 3 3" xfId="15962"/>
    <cellStyle name="Note 3 2 6 2 2 2 3 4" xfId="15963"/>
    <cellStyle name="Note 3 2 6 2 2 2 4" xfId="15964"/>
    <cellStyle name="Note 3 2 6 2 2 2 5" xfId="15965"/>
    <cellStyle name="Note 3 2 6 2 2 2 6" xfId="15966"/>
    <cellStyle name="Note 3 2 6 2 2 3" xfId="15967"/>
    <cellStyle name="Note 3 2 6 2 2 3 2" xfId="15968"/>
    <cellStyle name="Note 3 2 6 2 2 3 3" xfId="15969"/>
    <cellStyle name="Note 3 2 6 2 2 3 4" xfId="15970"/>
    <cellStyle name="Note 3 2 6 2 2 4" xfId="15971"/>
    <cellStyle name="Note 3 2 6 2 2 4 2" xfId="15972"/>
    <cellStyle name="Note 3 2 6 2 2 4 3" xfId="15973"/>
    <cellStyle name="Note 3 2 6 2 2 4 4" xfId="15974"/>
    <cellStyle name="Note 3 2 6 2 2 5" xfId="15975"/>
    <cellStyle name="Note 3 2 6 2 2 6" xfId="15976"/>
    <cellStyle name="Note 3 2 6 2 2 7" xfId="15977"/>
    <cellStyle name="Note 3 2 6 2 3" xfId="15978"/>
    <cellStyle name="Note 3 2 6 2 3 2" xfId="15979"/>
    <cellStyle name="Note 3 2 6 2 3 3" xfId="15980"/>
    <cellStyle name="Note 3 2 6 2 3 4" xfId="15981"/>
    <cellStyle name="Note 3 2 6 2 4" xfId="15982"/>
    <cellStyle name="Note 3 2 6 3" xfId="15983"/>
    <cellStyle name="Note 3 2 6 3 2" xfId="15984"/>
    <cellStyle name="Note 3 2 6 3 2 2" xfId="15985"/>
    <cellStyle name="Note 3 2 6 3 2 2 2" xfId="15986"/>
    <cellStyle name="Note 3 2 6 3 2 2 3" xfId="15987"/>
    <cellStyle name="Note 3 2 6 3 2 2 4" xfId="15988"/>
    <cellStyle name="Note 3 2 6 3 2 3" xfId="15989"/>
    <cellStyle name="Note 3 2 6 3 2 3 2" xfId="15990"/>
    <cellStyle name="Note 3 2 6 3 2 3 3" xfId="15991"/>
    <cellStyle name="Note 3 2 6 3 2 3 4" xfId="15992"/>
    <cellStyle name="Note 3 2 6 3 2 4" xfId="15993"/>
    <cellStyle name="Note 3 2 6 3 2 5" xfId="15994"/>
    <cellStyle name="Note 3 2 6 3 2 6" xfId="15995"/>
    <cellStyle name="Note 3 2 6 3 3" xfId="15996"/>
    <cellStyle name="Note 3 2 6 3 3 2" xfId="15997"/>
    <cellStyle name="Note 3 2 6 3 3 3" xfId="15998"/>
    <cellStyle name="Note 3 2 6 3 3 4" xfId="15999"/>
    <cellStyle name="Note 3 2 6 3 4" xfId="16000"/>
    <cellStyle name="Note 3 2 6 3 4 2" xfId="16001"/>
    <cellStyle name="Note 3 2 6 3 4 3" xfId="16002"/>
    <cellStyle name="Note 3 2 6 3 4 4" xfId="16003"/>
    <cellStyle name="Note 3 2 6 3 5" xfId="16004"/>
    <cellStyle name="Note 3 2 6 3 6" xfId="16005"/>
    <cellStyle name="Note 3 2 6 3 7" xfId="16006"/>
    <cellStyle name="Note 3 2 6 4" xfId="16007"/>
    <cellStyle name="Note 3 2 6 4 2" xfId="16008"/>
    <cellStyle name="Note 3 2 6 4 3" xfId="16009"/>
    <cellStyle name="Note 3 2 6 4 4" xfId="16010"/>
    <cellStyle name="Note 3 2 6 5" xfId="16011"/>
    <cellStyle name="Note 3 2 7" xfId="16012"/>
    <cellStyle name="Note 3 2 7 2" xfId="16013"/>
    <cellStyle name="Note 3 2 7 2 2" xfId="16014"/>
    <cellStyle name="Note 3 2 7 2 2 2" xfId="16015"/>
    <cellStyle name="Note 3 2 7 2 2 2 2" xfId="16016"/>
    <cellStyle name="Note 3 2 7 2 2 2 2 2" xfId="16017"/>
    <cellStyle name="Note 3 2 7 2 2 2 2 3" xfId="16018"/>
    <cellStyle name="Note 3 2 7 2 2 2 2 4" xfId="16019"/>
    <cellStyle name="Note 3 2 7 2 2 2 3" xfId="16020"/>
    <cellStyle name="Note 3 2 7 2 2 2 3 2" xfId="16021"/>
    <cellStyle name="Note 3 2 7 2 2 2 3 3" xfId="16022"/>
    <cellStyle name="Note 3 2 7 2 2 2 3 4" xfId="16023"/>
    <cellStyle name="Note 3 2 7 2 2 2 4" xfId="16024"/>
    <cellStyle name="Note 3 2 7 2 2 2 5" xfId="16025"/>
    <cellStyle name="Note 3 2 7 2 2 2 6" xfId="16026"/>
    <cellStyle name="Note 3 2 7 2 2 3" xfId="16027"/>
    <cellStyle name="Note 3 2 7 2 2 3 2" xfId="16028"/>
    <cellStyle name="Note 3 2 7 2 2 3 3" xfId="16029"/>
    <cellStyle name="Note 3 2 7 2 2 3 4" xfId="16030"/>
    <cellStyle name="Note 3 2 7 2 2 4" xfId="16031"/>
    <cellStyle name="Note 3 2 7 2 2 4 2" xfId="16032"/>
    <cellStyle name="Note 3 2 7 2 2 4 3" xfId="16033"/>
    <cellStyle name="Note 3 2 7 2 2 4 4" xfId="16034"/>
    <cellStyle name="Note 3 2 7 2 2 5" xfId="16035"/>
    <cellStyle name="Note 3 2 7 2 2 6" xfId="16036"/>
    <cellStyle name="Note 3 2 7 2 2 7" xfId="16037"/>
    <cellStyle name="Note 3 2 7 2 3" xfId="16038"/>
    <cellStyle name="Note 3 2 7 2 3 2" xfId="16039"/>
    <cellStyle name="Note 3 2 7 2 3 3" xfId="16040"/>
    <cellStyle name="Note 3 2 7 2 3 4" xfId="16041"/>
    <cellStyle name="Note 3 2 7 2 4" xfId="16042"/>
    <cellStyle name="Note 3 2 7 3" xfId="16043"/>
    <cellStyle name="Note 3 2 7 3 2" xfId="16044"/>
    <cellStyle name="Note 3 2 7 3 2 2" xfId="16045"/>
    <cellStyle name="Note 3 2 7 3 2 2 2" xfId="16046"/>
    <cellStyle name="Note 3 2 7 3 2 2 3" xfId="16047"/>
    <cellStyle name="Note 3 2 7 3 2 2 4" xfId="16048"/>
    <cellStyle name="Note 3 2 7 3 2 3" xfId="16049"/>
    <cellStyle name="Note 3 2 7 3 2 3 2" xfId="16050"/>
    <cellStyle name="Note 3 2 7 3 2 3 3" xfId="16051"/>
    <cellStyle name="Note 3 2 7 3 2 3 4" xfId="16052"/>
    <cellStyle name="Note 3 2 7 3 2 4" xfId="16053"/>
    <cellStyle name="Note 3 2 7 3 2 5" xfId="16054"/>
    <cellStyle name="Note 3 2 7 3 2 6" xfId="16055"/>
    <cellStyle name="Note 3 2 7 3 3" xfId="16056"/>
    <cellStyle name="Note 3 2 7 3 3 2" xfId="16057"/>
    <cellStyle name="Note 3 2 7 3 3 3" xfId="16058"/>
    <cellStyle name="Note 3 2 7 3 3 4" xfId="16059"/>
    <cellStyle name="Note 3 2 7 3 4" xfId="16060"/>
    <cellStyle name="Note 3 2 7 3 4 2" xfId="16061"/>
    <cellStyle name="Note 3 2 7 3 4 3" xfId="16062"/>
    <cellStyle name="Note 3 2 7 3 4 4" xfId="16063"/>
    <cellStyle name="Note 3 2 7 3 5" xfId="16064"/>
    <cellStyle name="Note 3 2 7 3 6" xfId="16065"/>
    <cellStyle name="Note 3 2 7 3 7" xfId="16066"/>
    <cellStyle name="Note 3 2 7 4" xfId="16067"/>
    <cellStyle name="Note 3 2 7 4 2" xfId="16068"/>
    <cellStyle name="Note 3 2 7 4 3" xfId="16069"/>
    <cellStyle name="Note 3 2 7 4 4" xfId="16070"/>
    <cellStyle name="Note 3 2 7 5" xfId="16071"/>
    <cellStyle name="Note 3 2 8" xfId="16072"/>
    <cellStyle name="Note 3 2 8 2" xfId="16073"/>
    <cellStyle name="Note 3 2 8 2 2" xfId="16074"/>
    <cellStyle name="Note 3 2 8 2 2 2" xfId="16075"/>
    <cellStyle name="Note 3 2 8 2 2 2 2" xfId="16076"/>
    <cellStyle name="Note 3 2 8 2 2 2 2 2" xfId="16077"/>
    <cellStyle name="Note 3 2 8 2 2 2 2 3" xfId="16078"/>
    <cellStyle name="Note 3 2 8 2 2 2 2 4" xfId="16079"/>
    <cellStyle name="Note 3 2 8 2 2 2 3" xfId="16080"/>
    <cellStyle name="Note 3 2 8 2 2 2 3 2" xfId="16081"/>
    <cellStyle name="Note 3 2 8 2 2 2 3 3" xfId="16082"/>
    <cellStyle name="Note 3 2 8 2 2 2 3 4" xfId="16083"/>
    <cellStyle name="Note 3 2 8 2 2 2 4" xfId="16084"/>
    <cellStyle name="Note 3 2 8 2 2 2 5" xfId="16085"/>
    <cellStyle name="Note 3 2 8 2 2 2 6" xfId="16086"/>
    <cellStyle name="Note 3 2 8 2 2 3" xfId="16087"/>
    <cellStyle name="Note 3 2 8 2 2 3 2" xfId="16088"/>
    <cellStyle name="Note 3 2 8 2 2 3 3" xfId="16089"/>
    <cellStyle name="Note 3 2 8 2 2 3 4" xfId="16090"/>
    <cellStyle name="Note 3 2 8 2 2 4" xfId="16091"/>
    <cellStyle name="Note 3 2 8 2 2 4 2" xfId="16092"/>
    <cellStyle name="Note 3 2 8 2 2 4 3" xfId="16093"/>
    <cellStyle name="Note 3 2 8 2 2 4 4" xfId="16094"/>
    <cellStyle name="Note 3 2 8 2 2 5" xfId="16095"/>
    <cellStyle name="Note 3 2 8 2 2 6" xfId="16096"/>
    <cellStyle name="Note 3 2 8 2 2 7" xfId="16097"/>
    <cellStyle name="Note 3 2 8 2 3" xfId="16098"/>
    <cellStyle name="Note 3 2 8 2 3 2" xfId="16099"/>
    <cellStyle name="Note 3 2 8 2 3 3" xfId="16100"/>
    <cellStyle name="Note 3 2 8 2 3 4" xfId="16101"/>
    <cellStyle name="Note 3 2 8 2 4" xfId="16102"/>
    <cellStyle name="Note 3 2 8 3" xfId="16103"/>
    <cellStyle name="Note 3 2 8 3 2" xfId="16104"/>
    <cellStyle name="Note 3 2 8 3 2 2" xfId="16105"/>
    <cellStyle name="Note 3 2 8 3 2 2 2" xfId="16106"/>
    <cellStyle name="Note 3 2 8 3 2 2 3" xfId="16107"/>
    <cellStyle name="Note 3 2 8 3 2 2 4" xfId="16108"/>
    <cellStyle name="Note 3 2 8 3 2 3" xfId="16109"/>
    <cellStyle name="Note 3 2 8 3 2 3 2" xfId="16110"/>
    <cellStyle name="Note 3 2 8 3 2 3 3" xfId="16111"/>
    <cellStyle name="Note 3 2 8 3 2 3 4" xfId="16112"/>
    <cellStyle name="Note 3 2 8 3 2 4" xfId="16113"/>
    <cellStyle name="Note 3 2 8 3 2 5" xfId="16114"/>
    <cellStyle name="Note 3 2 8 3 2 6" xfId="16115"/>
    <cellStyle name="Note 3 2 8 3 3" xfId="16116"/>
    <cellStyle name="Note 3 2 8 3 3 2" xfId="16117"/>
    <cellStyle name="Note 3 2 8 3 3 3" xfId="16118"/>
    <cellStyle name="Note 3 2 8 3 3 4" xfId="16119"/>
    <cellStyle name="Note 3 2 8 3 4" xfId="16120"/>
    <cellStyle name="Note 3 2 8 3 4 2" xfId="16121"/>
    <cellStyle name="Note 3 2 8 3 4 3" xfId="16122"/>
    <cellStyle name="Note 3 2 8 3 4 4" xfId="16123"/>
    <cellStyle name="Note 3 2 8 3 5" xfId="16124"/>
    <cellStyle name="Note 3 2 8 3 6" xfId="16125"/>
    <cellStyle name="Note 3 2 8 3 7" xfId="16126"/>
    <cellStyle name="Note 3 2 8 4" xfId="16127"/>
    <cellStyle name="Note 3 2 8 4 2" xfId="16128"/>
    <cellStyle name="Note 3 2 8 4 3" xfId="16129"/>
    <cellStyle name="Note 3 2 8 4 4" xfId="16130"/>
    <cellStyle name="Note 3 2 8 5" xfId="16131"/>
    <cellStyle name="Note 3 2 9" xfId="16132"/>
    <cellStyle name="Note 3 2 9 2" xfId="16133"/>
    <cellStyle name="Note 3 2 9 2 2" xfId="16134"/>
    <cellStyle name="Note 3 2 9 2 2 2" xfId="16135"/>
    <cellStyle name="Note 3 2 9 2 2 2 2" xfId="16136"/>
    <cellStyle name="Note 3 2 9 2 2 2 3" xfId="16137"/>
    <cellStyle name="Note 3 2 9 2 2 2 4" xfId="16138"/>
    <cellStyle name="Note 3 2 9 2 2 3" xfId="16139"/>
    <cellStyle name="Note 3 2 9 2 2 3 2" xfId="16140"/>
    <cellStyle name="Note 3 2 9 2 2 3 3" xfId="16141"/>
    <cellStyle name="Note 3 2 9 2 2 3 4" xfId="16142"/>
    <cellStyle name="Note 3 2 9 2 2 4" xfId="16143"/>
    <cellStyle name="Note 3 2 9 2 2 5" xfId="16144"/>
    <cellStyle name="Note 3 2 9 2 2 6" xfId="16145"/>
    <cellStyle name="Note 3 2 9 2 3" xfId="16146"/>
    <cellStyle name="Note 3 2 9 2 3 2" xfId="16147"/>
    <cellStyle name="Note 3 2 9 2 3 3" xfId="16148"/>
    <cellStyle name="Note 3 2 9 2 3 4" xfId="16149"/>
    <cellStyle name="Note 3 2 9 2 4" xfId="16150"/>
    <cellStyle name="Note 3 2 9 2 4 2" xfId="16151"/>
    <cellStyle name="Note 3 2 9 2 4 3" xfId="16152"/>
    <cellStyle name="Note 3 2 9 2 4 4" xfId="16153"/>
    <cellStyle name="Note 3 2 9 2 5" xfId="16154"/>
    <cellStyle name="Note 3 2 9 2 6" xfId="16155"/>
    <cellStyle name="Note 3 2 9 2 7" xfId="16156"/>
    <cellStyle name="Note 3 2 9 3" xfId="16157"/>
    <cellStyle name="Note 3 2 9 3 2" xfId="16158"/>
    <cellStyle name="Note 3 2 9 3 3" xfId="16159"/>
    <cellStyle name="Note 3 2 9 3 4" xfId="16160"/>
    <cellStyle name="Note 3 2 9 4" xfId="16161"/>
    <cellStyle name="Note 3 3" xfId="16162"/>
    <cellStyle name="Note 3 3 2" xfId="16163"/>
    <cellStyle name="Note 3 3 2 2" xfId="16164"/>
    <cellStyle name="Note 3 3 2 2 2" xfId="16165"/>
    <cellStyle name="Note 3 3 2 2 2 2" xfId="16166"/>
    <cellStyle name="Note 3 3 2 2 2 2 2" xfId="16167"/>
    <cellStyle name="Note 3 3 2 2 2 2 2 2" xfId="16168"/>
    <cellStyle name="Note 3 3 2 2 2 2 2 3" xfId="16169"/>
    <cellStyle name="Note 3 3 2 2 2 2 2 4" xfId="16170"/>
    <cellStyle name="Note 3 3 2 2 2 2 3" xfId="16171"/>
    <cellStyle name="Note 3 3 2 2 2 2 3 2" xfId="16172"/>
    <cellStyle name="Note 3 3 2 2 2 2 3 3" xfId="16173"/>
    <cellStyle name="Note 3 3 2 2 2 2 3 4" xfId="16174"/>
    <cellStyle name="Note 3 3 2 2 2 2 4" xfId="16175"/>
    <cellStyle name="Note 3 3 2 2 2 2 5" xfId="16176"/>
    <cellStyle name="Note 3 3 2 2 2 2 6" xfId="16177"/>
    <cellStyle name="Note 3 3 2 2 2 3" xfId="16178"/>
    <cellStyle name="Note 3 3 2 2 2 3 2" xfId="16179"/>
    <cellStyle name="Note 3 3 2 2 2 3 3" xfId="16180"/>
    <cellStyle name="Note 3 3 2 2 2 3 4" xfId="16181"/>
    <cellStyle name="Note 3 3 2 2 2 4" xfId="16182"/>
    <cellStyle name="Note 3 3 2 2 2 4 2" xfId="16183"/>
    <cellStyle name="Note 3 3 2 2 2 4 3" xfId="16184"/>
    <cellStyle name="Note 3 3 2 2 2 4 4" xfId="16185"/>
    <cellStyle name="Note 3 3 2 2 2 5" xfId="16186"/>
    <cellStyle name="Note 3 3 2 2 2 6" xfId="16187"/>
    <cellStyle name="Note 3 3 2 2 2 7" xfId="16188"/>
    <cellStyle name="Note 3 3 2 2 3" xfId="16189"/>
    <cellStyle name="Note 3 3 2 2 3 2" xfId="16190"/>
    <cellStyle name="Note 3 3 2 2 3 3" xfId="16191"/>
    <cellStyle name="Note 3 3 2 2 3 4" xfId="16192"/>
    <cellStyle name="Note 3 3 2 2 4" xfId="16193"/>
    <cellStyle name="Note 3 3 2 3" xfId="16194"/>
    <cellStyle name="Note 3 3 2 3 2" xfId="16195"/>
    <cellStyle name="Note 3 3 2 3 2 2" xfId="16196"/>
    <cellStyle name="Note 3 3 2 3 2 2 2" xfId="16197"/>
    <cellStyle name="Note 3 3 2 3 2 2 3" xfId="16198"/>
    <cellStyle name="Note 3 3 2 3 2 2 4" xfId="16199"/>
    <cellStyle name="Note 3 3 2 3 2 3" xfId="16200"/>
    <cellStyle name="Note 3 3 2 3 2 3 2" xfId="16201"/>
    <cellStyle name="Note 3 3 2 3 2 3 3" xfId="16202"/>
    <cellStyle name="Note 3 3 2 3 2 3 4" xfId="16203"/>
    <cellStyle name="Note 3 3 2 3 2 4" xfId="16204"/>
    <cellStyle name="Note 3 3 2 3 2 5" xfId="16205"/>
    <cellStyle name="Note 3 3 2 3 2 6" xfId="16206"/>
    <cellStyle name="Note 3 3 2 3 3" xfId="16207"/>
    <cellStyle name="Note 3 3 2 3 3 2" xfId="16208"/>
    <cellStyle name="Note 3 3 2 3 3 3" xfId="16209"/>
    <cellStyle name="Note 3 3 2 3 3 4" xfId="16210"/>
    <cellStyle name="Note 3 3 2 3 4" xfId="16211"/>
    <cellStyle name="Note 3 3 2 3 4 2" xfId="16212"/>
    <cellStyle name="Note 3 3 2 3 4 3" xfId="16213"/>
    <cellStyle name="Note 3 3 2 3 4 4" xfId="16214"/>
    <cellStyle name="Note 3 3 2 3 5" xfId="16215"/>
    <cellStyle name="Note 3 3 2 3 6" xfId="16216"/>
    <cellStyle name="Note 3 3 2 3 7" xfId="16217"/>
    <cellStyle name="Note 3 3 2 4" xfId="16218"/>
    <cellStyle name="Note 3 3 2 4 2" xfId="16219"/>
    <cellStyle name="Note 3 3 2 4 3" xfId="16220"/>
    <cellStyle name="Note 3 3 2 4 4" xfId="16221"/>
    <cellStyle name="Note 3 3 2 5" xfId="16222"/>
    <cellStyle name="Note 3 3 3" xfId="16223"/>
    <cellStyle name="Note 3 3 3 2" xfId="16224"/>
    <cellStyle name="Note 3 3 3 2 2" xfId="16225"/>
    <cellStyle name="Note 3 3 3 2 2 2" xfId="16226"/>
    <cellStyle name="Note 3 3 3 2 2 2 2" xfId="16227"/>
    <cellStyle name="Note 3 3 3 2 2 2 2 2" xfId="16228"/>
    <cellStyle name="Note 3 3 3 2 2 2 2 3" xfId="16229"/>
    <cellStyle name="Note 3 3 3 2 2 2 2 4" xfId="16230"/>
    <cellStyle name="Note 3 3 3 2 2 2 3" xfId="16231"/>
    <cellStyle name="Note 3 3 3 2 2 2 3 2" xfId="16232"/>
    <cellStyle name="Note 3 3 3 2 2 2 3 3" xfId="16233"/>
    <cellStyle name="Note 3 3 3 2 2 2 3 4" xfId="16234"/>
    <cellStyle name="Note 3 3 3 2 2 2 4" xfId="16235"/>
    <cellStyle name="Note 3 3 3 2 2 2 5" xfId="16236"/>
    <cellStyle name="Note 3 3 3 2 2 2 6" xfId="16237"/>
    <cellStyle name="Note 3 3 3 2 2 3" xfId="16238"/>
    <cellStyle name="Note 3 3 3 2 2 3 2" xfId="16239"/>
    <cellStyle name="Note 3 3 3 2 2 3 3" xfId="16240"/>
    <cellStyle name="Note 3 3 3 2 2 3 4" xfId="16241"/>
    <cellStyle name="Note 3 3 3 2 2 4" xfId="16242"/>
    <cellStyle name="Note 3 3 3 2 2 4 2" xfId="16243"/>
    <cellStyle name="Note 3 3 3 2 2 4 3" xfId="16244"/>
    <cellStyle name="Note 3 3 3 2 2 4 4" xfId="16245"/>
    <cellStyle name="Note 3 3 3 2 2 5" xfId="16246"/>
    <cellStyle name="Note 3 3 3 2 2 6" xfId="16247"/>
    <cellStyle name="Note 3 3 3 2 2 7" xfId="16248"/>
    <cellStyle name="Note 3 3 3 2 3" xfId="16249"/>
    <cellStyle name="Note 3 3 3 2 3 2" xfId="16250"/>
    <cellStyle name="Note 3 3 3 2 3 3" xfId="16251"/>
    <cellStyle name="Note 3 3 3 2 3 4" xfId="16252"/>
    <cellStyle name="Note 3 3 3 2 4" xfId="16253"/>
    <cellStyle name="Note 3 3 3 3" xfId="16254"/>
    <cellStyle name="Note 3 3 3 3 2" xfId="16255"/>
    <cellStyle name="Note 3 3 3 3 2 2" xfId="16256"/>
    <cellStyle name="Note 3 3 3 3 2 2 2" xfId="16257"/>
    <cellStyle name="Note 3 3 3 3 2 2 3" xfId="16258"/>
    <cellStyle name="Note 3 3 3 3 2 2 4" xfId="16259"/>
    <cellStyle name="Note 3 3 3 3 2 3" xfId="16260"/>
    <cellStyle name="Note 3 3 3 3 2 3 2" xfId="16261"/>
    <cellStyle name="Note 3 3 3 3 2 3 3" xfId="16262"/>
    <cellStyle name="Note 3 3 3 3 2 3 4" xfId="16263"/>
    <cellStyle name="Note 3 3 3 3 2 4" xfId="16264"/>
    <cellStyle name="Note 3 3 3 3 2 5" xfId="16265"/>
    <cellStyle name="Note 3 3 3 3 2 6" xfId="16266"/>
    <cellStyle name="Note 3 3 3 3 3" xfId="16267"/>
    <cellStyle name="Note 3 3 3 3 3 2" xfId="16268"/>
    <cellStyle name="Note 3 3 3 3 3 3" xfId="16269"/>
    <cellStyle name="Note 3 3 3 3 3 4" xfId="16270"/>
    <cellStyle name="Note 3 3 3 3 4" xfId="16271"/>
    <cellStyle name="Note 3 3 3 3 4 2" xfId="16272"/>
    <cellStyle name="Note 3 3 3 3 4 3" xfId="16273"/>
    <cellStyle name="Note 3 3 3 3 4 4" xfId="16274"/>
    <cellStyle name="Note 3 3 3 3 5" xfId="16275"/>
    <cellStyle name="Note 3 3 3 3 6" xfId="16276"/>
    <cellStyle name="Note 3 3 3 3 7" xfId="16277"/>
    <cellStyle name="Note 3 3 3 4" xfId="16278"/>
    <cellStyle name="Note 3 3 3 4 2" xfId="16279"/>
    <cellStyle name="Note 3 3 3 4 3" xfId="16280"/>
    <cellStyle name="Note 3 3 3 4 4" xfId="16281"/>
    <cellStyle name="Note 3 3 3 5" xfId="16282"/>
    <cellStyle name="Note 3 3 4" xfId="16283"/>
    <cellStyle name="Note 3 3 4 2" xfId="16284"/>
    <cellStyle name="Note 3 3 4 2 2" xfId="16285"/>
    <cellStyle name="Note 3 3 4 2 2 2" xfId="16286"/>
    <cellStyle name="Note 3 3 4 2 2 2 2" xfId="16287"/>
    <cellStyle name="Note 3 3 4 2 2 2 2 2" xfId="16288"/>
    <cellStyle name="Note 3 3 4 2 2 2 2 3" xfId="16289"/>
    <cellStyle name="Note 3 3 4 2 2 2 2 4" xfId="16290"/>
    <cellStyle name="Note 3 3 4 2 2 2 3" xfId="16291"/>
    <cellStyle name="Note 3 3 4 2 2 2 3 2" xfId="16292"/>
    <cellStyle name="Note 3 3 4 2 2 2 3 3" xfId="16293"/>
    <cellStyle name="Note 3 3 4 2 2 2 3 4" xfId="16294"/>
    <cellStyle name="Note 3 3 4 2 2 2 4" xfId="16295"/>
    <cellStyle name="Note 3 3 4 2 2 2 5" xfId="16296"/>
    <cellStyle name="Note 3 3 4 2 2 2 6" xfId="16297"/>
    <cellStyle name="Note 3 3 4 2 2 3" xfId="16298"/>
    <cellStyle name="Note 3 3 4 2 2 3 2" xfId="16299"/>
    <cellStyle name="Note 3 3 4 2 2 3 3" xfId="16300"/>
    <cellStyle name="Note 3 3 4 2 2 3 4" xfId="16301"/>
    <cellStyle name="Note 3 3 4 2 2 4" xfId="16302"/>
    <cellStyle name="Note 3 3 4 2 2 4 2" xfId="16303"/>
    <cellStyle name="Note 3 3 4 2 2 4 3" xfId="16304"/>
    <cellStyle name="Note 3 3 4 2 2 4 4" xfId="16305"/>
    <cellStyle name="Note 3 3 4 2 2 5" xfId="16306"/>
    <cellStyle name="Note 3 3 4 2 2 6" xfId="16307"/>
    <cellStyle name="Note 3 3 4 2 2 7" xfId="16308"/>
    <cellStyle name="Note 3 3 4 2 3" xfId="16309"/>
    <cellStyle name="Note 3 3 4 2 3 2" xfId="16310"/>
    <cellStyle name="Note 3 3 4 2 3 3" xfId="16311"/>
    <cellStyle name="Note 3 3 4 2 3 4" xfId="16312"/>
    <cellStyle name="Note 3 3 4 2 4" xfId="16313"/>
    <cellStyle name="Note 3 3 4 3" xfId="16314"/>
    <cellStyle name="Note 3 3 4 3 2" xfId="16315"/>
    <cellStyle name="Note 3 3 4 3 2 2" xfId="16316"/>
    <cellStyle name="Note 3 3 4 3 2 2 2" xfId="16317"/>
    <cellStyle name="Note 3 3 4 3 2 2 3" xfId="16318"/>
    <cellStyle name="Note 3 3 4 3 2 2 4" xfId="16319"/>
    <cellStyle name="Note 3 3 4 3 2 3" xfId="16320"/>
    <cellStyle name="Note 3 3 4 3 2 3 2" xfId="16321"/>
    <cellStyle name="Note 3 3 4 3 2 3 3" xfId="16322"/>
    <cellStyle name="Note 3 3 4 3 2 3 4" xfId="16323"/>
    <cellStyle name="Note 3 3 4 3 2 4" xfId="16324"/>
    <cellStyle name="Note 3 3 4 3 2 5" xfId="16325"/>
    <cellStyle name="Note 3 3 4 3 2 6" xfId="16326"/>
    <cellStyle name="Note 3 3 4 3 3" xfId="16327"/>
    <cellStyle name="Note 3 3 4 3 3 2" xfId="16328"/>
    <cellStyle name="Note 3 3 4 3 3 3" xfId="16329"/>
    <cellStyle name="Note 3 3 4 3 3 4" xfId="16330"/>
    <cellStyle name="Note 3 3 4 3 4" xfId="16331"/>
    <cellStyle name="Note 3 3 4 3 4 2" xfId="16332"/>
    <cellStyle name="Note 3 3 4 3 4 3" xfId="16333"/>
    <cellStyle name="Note 3 3 4 3 4 4" xfId="16334"/>
    <cellStyle name="Note 3 3 4 3 5" xfId="16335"/>
    <cellStyle name="Note 3 3 4 3 6" xfId="16336"/>
    <cellStyle name="Note 3 3 4 3 7" xfId="16337"/>
    <cellStyle name="Note 3 3 4 4" xfId="16338"/>
    <cellStyle name="Note 3 3 4 4 2" xfId="16339"/>
    <cellStyle name="Note 3 3 4 4 3" xfId="16340"/>
    <cellStyle name="Note 3 3 4 4 4" xfId="16341"/>
    <cellStyle name="Note 3 3 4 5" xfId="16342"/>
    <cellStyle name="Note 3 3 5" xfId="16343"/>
    <cellStyle name="Note 3 3 5 2" xfId="16344"/>
    <cellStyle name="Note 3 3 5 2 2" xfId="16345"/>
    <cellStyle name="Note 3 3 5 2 2 2" xfId="16346"/>
    <cellStyle name="Note 3 3 5 2 2 2 2" xfId="16347"/>
    <cellStyle name="Note 3 3 5 2 2 2 3" xfId="16348"/>
    <cellStyle name="Note 3 3 5 2 2 2 4" xfId="16349"/>
    <cellStyle name="Note 3 3 5 2 2 3" xfId="16350"/>
    <cellStyle name="Note 3 3 5 2 2 3 2" xfId="16351"/>
    <cellStyle name="Note 3 3 5 2 2 3 3" xfId="16352"/>
    <cellStyle name="Note 3 3 5 2 2 3 4" xfId="16353"/>
    <cellStyle name="Note 3 3 5 2 2 4" xfId="16354"/>
    <cellStyle name="Note 3 3 5 2 2 5" xfId="16355"/>
    <cellStyle name="Note 3 3 5 2 2 6" xfId="16356"/>
    <cellStyle name="Note 3 3 5 2 3" xfId="16357"/>
    <cellStyle name="Note 3 3 5 2 3 2" xfId="16358"/>
    <cellStyle name="Note 3 3 5 2 3 3" xfId="16359"/>
    <cellStyle name="Note 3 3 5 2 3 4" xfId="16360"/>
    <cellStyle name="Note 3 3 5 2 4" xfId="16361"/>
    <cellStyle name="Note 3 3 5 2 4 2" xfId="16362"/>
    <cellStyle name="Note 3 3 5 2 4 3" xfId="16363"/>
    <cellStyle name="Note 3 3 5 2 4 4" xfId="16364"/>
    <cellStyle name="Note 3 3 5 2 5" xfId="16365"/>
    <cellStyle name="Note 3 3 5 2 6" xfId="16366"/>
    <cellStyle name="Note 3 3 5 2 7" xfId="16367"/>
    <cellStyle name="Note 3 3 5 3" xfId="16368"/>
    <cellStyle name="Note 3 3 5 3 2" xfId="16369"/>
    <cellStyle name="Note 3 3 5 3 3" xfId="16370"/>
    <cellStyle name="Note 3 3 5 3 4" xfId="16371"/>
    <cellStyle name="Note 3 3 5 4" xfId="16372"/>
    <cellStyle name="Note 3 3 6" xfId="16373"/>
    <cellStyle name="Note 3 3 6 2" xfId="16374"/>
    <cellStyle name="Note 3 3 6 2 2" xfId="16375"/>
    <cellStyle name="Note 3 3 6 2 2 2" xfId="16376"/>
    <cellStyle name="Note 3 3 6 2 2 3" xfId="16377"/>
    <cellStyle name="Note 3 3 6 2 2 4" xfId="16378"/>
    <cellStyle name="Note 3 3 6 2 3" xfId="16379"/>
    <cellStyle name="Note 3 3 6 2 3 2" xfId="16380"/>
    <cellStyle name="Note 3 3 6 2 3 3" xfId="16381"/>
    <cellStyle name="Note 3 3 6 2 3 4" xfId="16382"/>
    <cellStyle name="Note 3 3 6 2 4" xfId="16383"/>
    <cellStyle name="Note 3 3 6 2 5" xfId="16384"/>
    <cellStyle name="Note 3 3 6 2 6" xfId="16385"/>
    <cellStyle name="Note 3 3 6 3" xfId="16386"/>
    <cellStyle name="Note 3 3 6 3 2" xfId="16387"/>
    <cellStyle name="Note 3 3 6 3 3" xfId="16388"/>
    <cellStyle name="Note 3 3 6 3 4" xfId="16389"/>
    <cellStyle name="Note 3 3 6 4" xfId="16390"/>
    <cellStyle name="Note 3 3 6 4 2" xfId="16391"/>
    <cellStyle name="Note 3 3 6 4 3" xfId="16392"/>
    <cellStyle name="Note 3 3 6 4 4" xfId="16393"/>
    <cellStyle name="Note 3 3 6 5" xfId="16394"/>
    <cellStyle name="Note 3 3 6 6" xfId="16395"/>
    <cellStyle name="Note 3 3 6 7" xfId="16396"/>
    <cellStyle name="Note 3 3 7" xfId="16397"/>
    <cellStyle name="Note 3 3 7 2" xfId="16398"/>
    <cellStyle name="Note 3 3 7 3" xfId="16399"/>
    <cellStyle name="Note 3 3 7 4" xfId="16400"/>
    <cellStyle name="Note 3 3 8" xfId="16401"/>
    <cellStyle name="Note 3 4" xfId="16402"/>
    <cellStyle name="Note 3 4 2" xfId="16403"/>
    <cellStyle name="Note 3 4 2 2" xfId="16404"/>
    <cellStyle name="Note 3 4 2 2 2" xfId="16405"/>
    <cellStyle name="Note 3 4 2 2 2 2" xfId="16406"/>
    <cellStyle name="Note 3 4 2 2 2 2 2" xfId="16407"/>
    <cellStyle name="Note 3 4 2 2 2 2 2 2" xfId="16408"/>
    <cellStyle name="Note 3 4 2 2 2 2 2 3" xfId="16409"/>
    <cellStyle name="Note 3 4 2 2 2 2 2 4" xfId="16410"/>
    <cellStyle name="Note 3 4 2 2 2 2 3" xfId="16411"/>
    <cellStyle name="Note 3 4 2 2 2 2 3 2" xfId="16412"/>
    <cellStyle name="Note 3 4 2 2 2 2 3 3" xfId="16413"/>
    <cellStyle name="Note 3 4 2 2 2 2 3 4" xfId="16414"/>
    <cellStyle name="Note 3 4 2 2 2 2 4" xfId="16415"/>
    <cellStyle name="Note 3 4 2 2 2 2 5" xfId="16416"/>
    <cellStyle name="Note 3 4 2 2 2 2 6" xfId="16417"/>
    <cellStyle name="Note 3 4 2 2 2 3" xfId="16418"/>
    <cellStyle name="Note 3 4 2 2 2 3 2" xfId="16419"/>
    <cellStyle name="Note 3 4 2 2 2 3 3" xfId="16420"/>
    <cellStyle name="Note 3 4 2 2 2 3 4" xfId="16421"/>
    <cellStyle name="Note 3 4 2 2 2 4" xfId="16422"/>
    <cellStyle name="Note 3 4 2 2 2 4 2" xfId="16423"/>
    <cellStyle name="Note 3 4 2 2 2 4 3" xfId="16424"/>
    <cellStyle name="Note 3 4 2 2 2 4 4" xfId="16425"/>
    <cellStyle name="Note 3 4 2 2 2 5" xfId="16426"/>
    <cellStyle name="Note 3 4 2 2 2 6" xfId="16427"/>
    <cellStyle name="Note 3 4 2 2 2 7" xfId="16428"/>
    <cellStyle name="Note 3 4 2 2 3" xfId="16429"/>
    <cellStyle name="Note 3 4 2 2 3 2" xfId="16430"/>
    <cellStyle name="Note 3 4 2 2 3 3" xfId="16431"/>
    <cellStyle name="Note 3 4 2 2 3 4" xfId="16432"/>
    <cellStyle name="Note 3 4 2 2 4" xfId="16433"/>
    <cellStyle name="Note 3 4 2 3" xfId="16434"/>
    <cellStyle name="Note 3 4 2 3 2" xfId="16435"/>
    <cellStyle name="Note 3 4 2 3 2 2" xfId="16436"/>
    <cellStyle name="Note 3 4 2 3 2 2 2" xfId="16437"/>
    <cellStyle name="Note 3 4 2 3 2 2 3" xfId="16438"/>
    <cellStyle name="Note 3 4 2 3 2 2 4" xfId="16439"/>
    <cellStyle name="Note 3 4 2 3 2 3" xfId="16440"/>
    <cellStyle name="Note 3 4 2 3 2 3 2" xfId="16441"/>
    <cellStyle name="Note 3 4 2 3 2 3 3" xfId="16442"/>
    <cellStyle name="Note 3 4 2 3 2 3 4" xfId="16443"/>
    <cellStyle name="Note 3 4 2 3 2 4" xfId="16444"/>
    <cellStyle name="Note 3 4 2 3 2 5" xfId="16445"/>
    <cellStyle name="Note 3 4 2 3 2 6" xfId="16446"/>
    <cellStyle name="Note 3 4 2 3 3" xfId="16447"/>
    <cellStyle name="Note 3 4 2 3 3 2" xfId="16448"/>
    <cellStyle name="Note 3 4 2 3 3 3" xfId="16449"/>
    <cellStyle name="Note 3 4 2 3 3 4" xfId="16450"/>
    <cellStyle name="Note 3 4 2 3 4" xfId="16451"/>
    <cellStyle name="Note 3 4 2 3 4 2" xfId="16452"/>
    <cellStyle name="Note 3 4 2 3 4 3" xfId="16453"/>
    <cellStyle name="Note 3 4 2 3 4 4" xfId="16454"/>
    <cellStyle name="Note 3 4 2 3 5" xfId="16455"/>
    <cellStyle name="Note 3 4 2 3 6" xfId="16456"/>
    <cellStyle name="Note 3 4 2 3 7" xfId="16457"/>
    <cellStyle name="Note 3 4 2 4" xfId="16458"/>
    <cellStyle name="Note 3 4 2 4 2" xfId="16459"/>
    <cellStyle name="Note 3 4 2 4 3" xfId="16460"/>
    <cellStyle name="Note 3 4 2 4 4" xfId="16461"/>
    <cellStyle name="Note 3 4 2 5" xfId="16462"/>
    <cellStyle name="Note 3 4 3" xfId="16463"/>
    <cellStyle name="Note 3 4 3 2" xfId="16464"/>
    <cellStyle name="Note 3 4 3 2 2" xfId="16465"/>
    <cellStyle name="Note 3 4 3 2 2 2" xfId="16466"/>
    <cellStyle name="Note 3 4 3 2 2 2 2" xfId="16467"/>
    <cellStyle name="Note 3 4 3 2 2 2 2 2" xfId="16468"/>
    <cellStyle name="Note 3 4 3 2 2 2 2 3" xfId="16469"/>
    <cellStyle name="Note 3 4 3 2 2 2 2 4" xfId="16470"/>
    <cellStyle name="Note 3 4 3 2 2 2 3" xfId="16471"/>
    <cellStyle name="Note 3 4 3 2 2 2 3 2" xfId="16472"/>
    <cellStyle name="Note 3 4 3 2 2 2 3 3" xfId="16473"/>
    <cellStyle name="Note 3 4 3 2 2 2 3 4" xfId="16474"/>
    <cellStyle name="Note 3 4 3 2 2 2 4" xfId="16475"/>
    <cellStyle name="Note 3 4 3 2 2 2 5" xfId="16476"/>
    <cellStyle name="Note 3 4 3 2 2 2 6" xfId="16477"/>
    <cellStyle name="Note 3 4 3 2 2 3" xfId="16478"/>
    <cellStyle name="Note 3 4 3 2 2 3 2" xfId="16479"/>
    <cellStyle name="Note 3 4 3 2 2 3 3" xfId="16480"/>
    <cellStyle name="Note 3 4 3 2 2 3 4" xfId="16481"/>
    <cellStyle name="Note 3 4 3 2 2 4" xfId="16482"/>
    <cellStyle name="Note 3 4 3 2 2 4 2" xfId="16483"/>
    <cellStyle name="Note 3 4 3 2 2 4 3" xfId="16484"/>
    <cellStyle name="Note 3 4 3 2 2 4 4" xfId="16485"/>
    <cellStyle name="Note 3 4 3 2 2 5" xfId="16486"/>
    <cellStyle name="Note 3 4 3 2 2 6" xfId="16487"/>
    <cellStyle name="Note 3 4 3 2 2 7" xfId="16488"/>
    <cellStyle name="Note 3 4 3 2 3" xfId="16489"/>
    <cellStyle name="Note 3 4 3 2 3 2" xfId="16490"/>
    <cellStyle name="Note 3 4 3 2 3 3" xfId="16491"/>
    <cellStyle name="Note 3 4 3 2 3 4" xfId="16492"/>
    <cellStyle name="Note 3 4 3 2 4" xfId="16493"/>
    <cellStyle name="Note 3 4 3 3" xfId="16494"/>
    <cellStyle name="Note 3 4 3 3 2" xfId="16495"/>
    <cellStyle name="Note 3 4 3 3 2 2" xfId="16496"/>
    <cellStyle name="Note 3 4 3 3 2 2 2" xfId="16497"/>
    <cellStyle name="Note 3 4 3 3 2 2 3" xfId="16498"/>
    <cellStyle name="Note 3 4 3 3 2 2 4" xfId="16499"/>
    <cellStyle name="Note 3 4 3 3 2 3" xfId="16500"/>
    <cellStyle name="Note 3 4 3 3 2 3 2" xfId="16501"/>
    <cellStyle name="Note 3 4 3 3 2 3 3" xfId="16502"/>
    <cellStyle name="Note 3 4 3 3 2 3 4" xfId="16503"/>
    <cellStyle name="Note 3 4 3 3 2 4" xfId="16504"/>
    <cellStyle name="Note 3 4 3 3 2 5" xfId="16505"/>
    <cellStyle name="Note 3 4 3 3 2 6" xfId="16506"/>
    <cellStyle name="Note 3 4 3 3 3" xfId="16507"/>
    <cellStyle name="Note 3 4 3 3 3 2" xfId="16508"/>
    <cellStyle name="Note 3 4 3 3 3 3" xfId="16509"/>
    <cellStyle name="Note 3 4 3 3 3 4" xfId="16510"/>
    <cellStyle name="Note 3 4 3 3 4" xfId="16511"/>
    <cellStyle name="Note 3 4 3 3 4 2" xfId="16512"/>
    <cellStyle name="Note 3 4 3 3 4 3" xfId="16513"/>
    <cellStyle name="Note 3 4 3 3 4 4" xfId="16514"/>
    <cellStyle name="Note 3 4 3 3 5" xfId="16515"/>
    <cellStyle name="Note 3 4 3 3 6" xfId="16516"/>
    <cellStyle name="Note 3 4 3 3 7" xfId="16517"/>
    <cellStyle name="Note 3 4 3 4" xfId="16518"/>
    <cellStyle name="Note 3 4 3 4 2" xfId="16519"/>
    <cellStyle name="Note 3 4 3 4 3" xfId="16520"/>
    <cellStyle name="Note 3 4 3 4 4" xfId="16521"/>
    <cellStyle name="Note 3 4 3 5" xfId="16522"/>
    <cellStyle name="Note 3 4 4" xfId="16523"/>
    <cellStyle name="Note 3 4 4 2" xfId="16524"/>
    <cellStyle name="Note 3 4 4 2 2" xfId="16525"/>
    <cellStyle name="Note 3 4 4 2 2 2" xfId="16526"/>
    <cellStyle name="Note 3 4 4 2 2 2 2" xfId="16527"/>
    <cellStyle name="Note 3 4 4 2 2 2 2 2" xfId="16528"/>
    <cellStyle name="Note 3 4 4 2 2 2 2 3" xfId="16529"/>
    <cellStyle name="Note 3 4 4 2 2 2 2 4" xfId="16530"/>
    <cellStyle name="Note 3 4 4 2 2 2 3" xfId="16531"/>
    <cellStyle name="Note 3 4 4 2 2 2 3 2" xfId="16532"/>
    <cellStyle name="Note 3 4 4 2 2 2 3 3" xfId="16533"/>
    <cellStyle name="Note 3 4 4 2 2 2 3 4" xfId="16534"/>
    <cellStyle name="Note 3 4 4 2 2 2 4" xfId="16535"/>
    <cellStyle name="Note 3 4 4 2 2 2 5" xfId="16536"/>
    <cellStyle name="Note 3 4 4 2 2 2 6" xfId="16537"/>
    <cellStyle name="Note 3 4 4 2 2 3" xfId="16538"/>
    <cellStyle name="Note 3 4 4 2 2 3 2" xfId="16539"/>
    <cellStyle name="Note 3 4 4 2 2 3 3" xfId="16540"/>
    <cellStyle name="Note 3 4 4 2 2 3 4" xfId="16541"/>
    <cellStyle name="Note 3 4 4 2 2 4" xfId="16542"/>
    <cellStyle name="Note 3 4 4 2 2 4 2" xfId="16543"/>
    <cellStyle name="Note 3 4 4 2 2 4 3" xfId="16544"/>
    <cellStyle name="Note 3 4 4 2 2 4 4" xfId="16545"/>
    <cellStyle name="Note 3 4 4 2 2 5" xfId="16546"/>
    <cellStyle name="Note 3 4 4 2 2 6" xfId="16547"/>
    <cellStyle name="Note 3 4 4 2 2 7" xfId="16548"/>
    <cellStyle name="Note 3 4 4 2 3" xfId="16549"/>
    <cellStyle name="Note 3 4 4 2 3 2" xfId="16550"/>
    <cellStyle name="Note 3 4 4 2 3 3" xfId="16551"/>
    <cellStyle name="Note 3 4 4 2 3 4" xfId="16552"/>
    <cellStyle name="Note 3 4 4 2 4" xfId="16553"/>
    <cellStyle name="Note 3 4 4 3" xfId="16554"/>
    <cellStyle name="Note 3 4 4 3 2" xfId="16555"/>
    <cellStyle name="Note 3 4 4 3 2 2" xfId="16556"/>
    <cellStyle name="Note 3 4 4 3 2 2 2" xfId="16557"/>
    <cellStyle name="Note 3 4 4 3 2 2 3" xfId="16558"/>
    <cellStyle name="Note 3 4 4 3 2 2 4" xfId="16559"/>
    <cellStyle name="Note 3 4 4 3 2 3" xfId="16560"/>
    <cellStyle name="Note 3 4 4 3 2 3 2" xfId="16561"/>
    <cellStyle name="Note 3 4 4 3 2 3 3" xfId="16562"/>
    <cellStyle name="Note 3 4 4 3 2 3 4" xfId="16563"/>
    <cellStyle name="Note 3 4 4 3 2 4" xfId="16564"/>
    <cellStyle name="Note 3 4 4 3 2 5" xfId="16565"/>
    <cellStyle name="Note 3 4 4 3 2 6" xfId="16566"/>
    <cellStyle name="Note 3 4 4 3 3" xfId="16567"/>
    <cellStyle name="Note 3 4 4 3 3 2" xfId="16568"/>
    <cellStyle name="Note 3 4 4 3 3 3" xfId="16569"/>
    <cellStyle name="Note 3 4 4 3 3 4" xfId="16570"/>
    <cellStyle name="Note 3 4 4 3 4" xfId="16571"/>
    <cellStyle name="Note 3 4 4 3 4 2" xfId="16572"/>
    <cellStyle name="Note 3 4 4 3 4 3" xfId="16573"/>
    <cellStyle name="Note 3 4 4 3 4 4" xfId="16574"/>
    <cellStyle name="Note 3 4 4 3 5" xfId="16575"/>
    <cellStyle name="Note 3 4 4 3 6" xfId="16576"/>
    <cellStyle name="Note 3 4 4 3 7" xfId="16577"/>
    <cellStyle name="Note 3 4 4 4" xfId="16578"/>
    <cellStyle name="Note 3 4 4 4 2" xfId="16579"/>
    <cellStyle name="Note 3 4 4 4 3" xfId="16580"/>
    <cellStyle name="Note 3 4 4 4 4" xfId="16581"/>
    <cellStyle name="Note 3 4 4 5" xfId="16582"/>
    <cellStyle name="Note 3 4 5" xfId="16583"/>
    <cellStyle name="Note 3 4 5 2" xfId="16584"/>
    <cellStyle name="Note 3 4 5 2 2" xfId="16585"/>
    <cellStyle name="Note 3 4 5 2 2 2" xfId="16586"/>
    <cellStyle name="Note 3 4 5 2 2 2 2" xfId="16587"/>
    <cellStyle name="Note 3 4 5 2 2 2 3" xfId="16588"/>
    <cellStyle name="Note 3 4 5 2 2 2 4" xfId="16589"/>
    <cellStyle name="Note 3 4 5 2 2 3" xfId="16590"/>
    <cellStyle name="Note 3 4 5 2 2 3 2" xfId="16591"/>
    <cellStyle name="Note 3 4 5 2 2 3 3" xfId="16592"/>
    <cellStyle name="Note 3 4 5 2 2 3 4" xfId="16593"/>
    <cellStyle name="Note 3 4 5 2 2 4" xfId="16594"/>
    <cellStyle name="Note 3 4 5 2 2 5" xfId="16595"/>
    <cellStyle name="Note 3 4 5 2 2 6" xfId="16596"/>
    <cellStyle name="Note 3 4 5 2 3" xfId="16597"/>
    <cellStyle name="Note 3 4 5 2 3 2" xfId="16598"/>
    <cellStyle name="Note 3 4 5 2 3 3" xfId="16599"/>
    <cellStyle name="Note 3 4 5 2 3 4" xfId="16600"/>
    <cellStyle name="Note 3 4 5 2 4" xfId="16601"/>
    <cellStyle name="Note 3 4 5 2 4 2" xfId="16602"/>
    <cellStyle name="Note 3 4 5 2 4 3" xfId="16603"/>
    <cellStyle name="Note 3 4 5 2 4 4" xfId="16604"/>
    <cellStyle name="Note 3 4 5 2 5" xfId="16605"/>
    <cellStyle name="Note 3 4 5 2 6" xfId="16606"/>
    <cellStyle name="Note 3 4 5 2 7" xfId="16607"/>
    <cellStyle name="Note 3 4 5 3" xfId="16608"/>
    <cellStyle name="Note 3 4 5 3 2" xfId="16609"/>
    <cellStyle name="Note 3 4 5 3 3" xfId="16610"/>
    <cellStyle name="Note 3 4 5 3 4" xfId="16611"/>
    <cellStyle name="Note 3 4 5 4" xfId="16612"/>
    <cellStyle name="Note 3 4 6" xfId="16613"/>
    <cellStyle name="Note 3 4 6 2" xfId="16614"/>
    <cellStyle name="Note 3 4 6 2 2" xfId="16615"/>
    <cellStyle name="Note 3 4 6 2 2 2" xfId="16616"/>
    <cellStyle name="Note 3 4 6 2 2 3" xfId="16617"/>
    <cellStyle name="Note 3 4 6 2 2 4" xfId="16618"/>
    <cellStyle name="Note 3 4 6 2 3" xfId="16619"/>
    <cellStyle name="Note 3 4 6 2 3 2" xfId="16620"/>
    <cellStyle name="Note 3 4 6 2 3 3" xfId="16621"/>
    <cellStyle name="Note 3 4 6 2 3 4" xfId="16622"/>
    <cellStyle name="Note 3 4 6 2 4" xfId="16623"/>
    <cellStyle name="Note 3 4 6 2 5" xfId="16624"/>
    <cellStyle name="Note 3 4 6 2 6" xfId="16625"/>
    <cellStyle name="Note 3 4 6 3" xfId="16626"/>
    <cellStyle name="Note 3 4 6 3 2" xfId="16627"/>
    <cellStyle name="Note 3 4 6 3 3" xfId="16628"/>
    <cellStyle name="Note 3 4 6 3 4" xfId="16629"/>
    <cellStyle name="Note 3 4 6 4" xfId="16630"/>
    <cellStyle name="Note 3 4 6 4 2" xfId="16631"/>
    <cellStyle name="Note 3 4 6 4 3" xfId="16632"/>
    <cellStyle name="Note 3 4 6 4 4" xfId="16633"/>
    <cellStyle name="Note 3 4 6 5" xfId="16634"/>
    <cellStyle name="Note 3 4 6 6" xfId="16635"/>
    <cellStyle name="Note 3 4 6 7" xfId="16636"/>
    <cellStyle name="Note 3 4 7" xfId="16637"/>
    <cellStyle name="Note 3 4 7 2" xfId="16638"/>
    <cellStyle name="Note 3 4 7 3" xfId="16639"/>
    <cellStyle name="Note 3 4 7 4" xfId="16640"/>
    <cellStyle name="Note 3 4 8" xfId="16641"/>
    <cellStyle name="Note 3 5" xfId="16642"/>
    <cellStyle name="Note 3 5 2" xfId="16643"/>
    <cellStyle name="Note 3 5 2 2" xfId="16644"/>
    <cellStyle name="Note 3 5 2 2 2" xfId="16645"/>
    <cellStyle name="Note 3 5 2 2 2 2" xfId="16646"/>
    <cellStyle name="Note 3 5 2 2 2 2 2" xfId="16647"/>
    <cellStyle name="Note 3 5 2 2 2 2 2 2" xfId="16648"/>
    <cellStyle name="Note 3 5 2 2 2 2 2 3" xfId="16649"/>
    <cellStyle name="Note 3 5 2 2 2 2 2 4" xfId="16650"/>
    <cellStyle name="Note 3 5 2 2 2 2 3" xfId="16651"/>
    <cellStyle name="Note 3 5 2 2 2 2 3 2" xfId="16652"/>
    <cellStyle name="Note 3 5 2 2 2 2 3 3" xfId="16653"/>
    <cellStyle name="Note 3 5 2 2 2 2 3 4" xfId="16654"/>
    <cellStyle name="Note 3 5 2 2 2 2 4" xfId="16655"/>
    <cellStyle name="Note 3 5 2 2 2 2 5" xfId="16656"/>
    <cellStyle name="Note 3 5 2 2 2 2 6" xfId="16657"/>
    <cellStyle name="Note 3 5 2 2 2 3" xfId="16658"/>
    <cellStyle name="Note 3 5 2 2 2 3 2" xfId="16659"/>
    <cellStyle name="Note 3 5 2 2 2 3 3" xfId="16660"/>
    <cellStyle name="Note 3 5 2 2 2 3 4" xfId="16661"/>
    <cellStyle name="Note 3 5 2 2 2 4" xfId="16662"/>
    <cellStyle name="Note 3 5 2 2 2 4 2" xfId="16663"/>
    <cellStyle name="Note 3 5 2 2 2 4 3" xfId="16664"/>
    <cellStyle name="Note 3 5 2 2 2 4 4" xfId="16665"/>
    <cellStyle name="Note 3 5 2 2 2 5" xfId="16666"/>
    <cellStyle name="Note 3 5 2 2 2 6" xfId="16667"/>
    <cellStyle name="Note 3 5 2 2 2 7" xfId="16668"/>
    <cellStyle name="Note 3 5 2 2 3" xfId="16669"/>
    <cellStyle name="Note 3 5 2 2 3 2" xfId="16670"/>
    <cellStyle name="Note 3 5 2 2 3 3" xfId="16671"/>
    <cellStyle name="Note 3 5 2 2 3 4" xfId="16672"/>
    <cellStyle name="Note 3 5 2 2 4" xfId="16673"/>
    <cellStyle name="Note 3 5 2 3" xfId="16674"/>
    <cellStyle name="Note 3 5 2 3 2" xfId="16675"/>
    <cellStyle name="Note 3 5 2 3 2 2" xfId="16676"/>
    <cellStyle name="Note 3 5 2 3 2 2 2" xfId="16677"/>
    <cellStyle name="Note 3 5 2 3 2 2 3" xfId="16678"/>
    <cellStyle name="Note 3 5 2 3 2 2 4" xfId="16679"/>
    <cellStyle name="Note 3 5 2 3 2 3" xfId="16680"/>
    <cellStyle name="Note 3 5 2 3 2 3 2" xfId="16681"/>
    <cellStyle name="Note 3 5 2 3 2 3 3" xfId="16682"/>
    <cellStyle name="Note 3 5 2 3 2 3 4" xfId="16683"/>
    <cellStyle name="Note 3 5 2 3 2 4" xfId="16684"/>
    <cellStyle name="Note 3 5 2 3 2 5" xfId="16685"/>
    <cellStyle name="Note 3 5 2 3 2 6" xfId="16686"/>
    <cellStyle name="Note 3 5 2 3 3" xfId="16687"/>
    <cellStyle name="Note 3 5 2 3 3 2" xfId="16688"/>
    <cellStyle name="Note 3 5 2 3 3 3" xfId="16689"/>
    <cellStyle name="Note 3 5 2 3 3 4" xfId="16690"/>
    <cellStyle name="Note 3 5 2 3 4" xfId="16691"/>
    <cellStyle name="Note 3 5 2 3 4 2" xfId="16692"/>
    <cellStyle name="Note 3 5 2 3 4 3" xfId="16693"/>
    <cellStyle name="Note 3 5 2 3 4 4" xfId="16694"/>
    <cellStyle name="Note 3 5 2 3 5" xfId="16695"/>
    <cellStyle name="Note 3 5 2 3 6" xfId="16696"/>
    <cellStyle name="Note 3 5 2 3 7" xfId="16697"/>
    <cellStyle name="Note 3 5 2 4" xfId="16698"/>
    <cellStyle name="Note 3 5 2 4 2" xfId="16699"/>
    <cellStyle name="Note 3 5 2 4 3" xfId="16700"/>
    <cellStyle name="Note 3 5 2 4 4" xfId="16701"/>
    <cellStyle name="Note 3 5 2 5" xfId="16702"/>
    <cellStyle name="Note 3 5 3" xfId="16703"/>
    <cellStyle name="Note 3 5 3 2" xfId="16704"/>
    <cellStyle name="Note 3 5 3 2 2" xfId="16705"/>
    <cellStyle name="Note 3 5 3 2 2 2" xfId="16706"/>
    <cellStyle name="Note 3 5 3 2 2 2 2" xfId="16707"/>
    <cellStyle name="Note 3 5 3 2 2 2 2 2" xfId="16708"/>
    <cellStyle name="Note 3 5 3 2 2 2 2 3" xfId="16709"/>
    <cellStyle name="Note 3 5 3 2 2 2 2 4" xfId="16710"/>
    <cellStyle name="Note 3 5 3 2 2 2 3" xfId="16711"/>
    <cellStyle name="Note 3 5 3 2 2 2 3 2" xfId="16712"/>
    <cellStyle name="Note 3 5 3 2 2 2 3 3" xfId="16713"/>
    <cellStyle name="Note 3 5 3 2 2 2 3 4" xfId="16714"/>
    <cellStyle name="Note 3 5 3 2 2 2 4" xfId="16715"/>
    <cellStyle name="Note 3 5 3 2 2 2 5" xfId="16716"/>
    <cellStyle name="Note 3 5 3 2 2 2 6" xfId="16717"/>
    <cellStyle name="Note 3 5 3 2 2 3" xfId="16718"/>
    <cellStyle name="Note 3 5 3 2 2 3 2" xfId="16719"/>
    <cellStyle name="Note 3 5 3 2 2 3 3" xfId="16720"/>
    <cellStyle name="Note 3 5 3 2 2 3 4" xfId="16721"/>
    <cellStyle name="Note 3 5 3 2 2 4" xfId="16722"/>
    <cellStyle name="Note 3 5 3 2 2 4 2" xfId="16723"/>
    <cellStyle name="Note 3 5 3 2 2 4 3" xfId="16724"/>
    <cellStyle name="Note 3 5 3 2 2 4 4" xfId="16725"/>
    <cellStyle name="Note 3 5 3 2 2 5" xfId="16726"/>
    <cellStyle name="Note 3 5 3 2 2 6" xfId="16727"/>
    <cellStyle name="Note 3 5 3 2 2 7" xfId="16728"/>
    <cellStyle name="Note 3 5 3 2 3" xfId="16729"/>
    <cellStyle name="Note 3 5 3 2 3 2" xfId="16730"/>
    <cellStyle name="Note 3 5 3 2 3 3" xfId="16731"/>
    <cellStyle name="Note 3 5 3 2 3 4" xfId="16732"/>
    <cellStyle name="Note 3 5 3 2 4" xfId="16733"/>
    <cellStyle name="Note 3 5 3 3" xfId="16734"/>
    <cellStyle name="Note 3 5 3 3 2" xfId="16735"/>
    <cellStyle name="Note 3 5 3 3 2 2" xfId="16736"/>
    <cellStyle name="Note 3 5 3 3 2 2 2" xfId="16737"/>
    <cellStyle name="Note 3 5 3 3 2 2 3" xfId="16738"/>
    <cellStyle name="Note 3 5 3 3 2 2 4" xfId="16739"/>
    <cellStyle name="Note 3 5 3 3 2 3" xfId="16740"/>
    <cellStyle name="Note 3 5 3 3 2 3 2" xfId="16741"/>
    <cellStyle name="Note 3 5 3 3 2 3 3" xfId="16742"/>
    <cellStyle name="Note 3 5 3 3 2 3 4" xfId="16743"/>
    <cellStyle name="Note 3 5 3 3 2 4" xfId="16744"/>
    <cellStyle name="Note 3 5 3 3 2 5" xfId="16745"/>
    <cellStyle name="Note 3 5 3 3 2 6" xfId="16746"/>
    <cellStyle name="Note 3 5 3 3 3" xfId="16747"/>
    <cellStyle name="Note 3 5 3 3 3 2" xfId="16748"/>
    <cellStyle name="Note 3 5 3 3 3 3" xfId="16749"/>
    <cellStyle name="Note 3 5 3 3 3 4" xfId="16750"/>
    <cellStyle name="Note 3 5 3 3 4" xfId="16751"/>
    <cellStyle name="Note 3 5 3 3 4 2" xfId="16752"/>
    <cellStyle name="Note 3 5 3 3 4 3" xfId="16753"/>
    <cellStyle name="Note 3 5 3 3 4 4" xfId="16754"/>
    <cellStyle name="Note 3 5 3 3 5" xfId="16755"/>
    <cellStyle name="Note 3 5 3 3 6" xfId="16756"/>
    <cellStyle name="Note 3 5 3 3 7" xfId="16757"/>
    <cellStyle name="Note 3 5 3 4" xfId="16758"/>
    <cellStyle name="Note 3 5 3 4 2" xfId="16759"/>
    <cellStyle name="Note 3 5 3 4 3" xfId="16760"/>
    <cellStyle name="Note 3 5 3 4 4" xfId="16761"/>
    <cellStyle name="Note 3 5 3 5" xfId="16762"/>
    <cellStyle name="Note 3 5 4" xfId="16763"/>
    <cellStyle name="Note 3 5 4 2" xfId="16764"/>
    <cellStyle name="Note 3 5 4 2 2" xfId="16765"/>
    <cellStyle name="Note 3 5 4 2 2 2" xfId="16766"/>
    <cellStyle name="Note 3 5 4 2 2 2 2" xfId="16767"/>
    <cellStyle name="Note 3 5 4 2 2 2 2 2" xfId="16768"/>
    <cellStyle name="Note 3 5 4 2 2 2 2 3" xfId="16769"/>
    <cellStyle name="Note 3 5 4 2 2 2 2 4" xfId="16770"/>
    <cellStyle name="Note 3 5 4 2 2 2 3" xfId="16771"/>
    <cellStyle name="Note 3 5 4 2 2 2 3 2" xfId="16772"/>
    <cellStyle name="Note 3 5 4 2 2 2 3 3" xfId="16773"/>
    <cellStyle name="Note 3 5 4 2 2 2 3 4" xfId="16774"/>
    <cellStyle name="Note 3 5 4 2 2 2 4" xfId="16775"/>
    <cellStyle name="Note 3 5 4 2 2 2 5" xfId="16776"/>
    <cellStyle name="Note 3 5 4 2 2 2 6" xfId="16777"/>
    <cellStyle name="Note 3 5 4 2 2 3" xfId="16778"/>
    <cellStyle name="Note 3 5 4 2 2 3 2" xfId="16779"/>
    <cellStyle name="Note 3 5 4 2 2 3 3" xfId="16780"/>
    <cellStyle name="Note 3 5 4 2 2 3 4" xfId="16781"/>
    <cellStyle name="Note 3 5 4 2 2 4" xfId="16782"/>
    <cellStyle name="Note 3 5 4 2 2 4 2" xfId="16783"/>
    <cellStyle name="Note 3 5 4 2 2 4 3" xfId="16784"/>
    <cellStyle name="Note 3 5 4 2 2 4 4" xfId="16785"/>
    <cellStyle name="Note 3 5 4 2 2 5" xfId="16786"/>
    <cellStyle name="Note 3 5 4 2 2 6" xfId="16787"/>
    <cellStyle name="Note 3 5 4 2 2 7" xfId="16788"/>
    <cellStyle name="Note 3 5 4 2 3" xfId="16789"/>
    <cellStyle name="Note 3 5 4 2 3 2" xfId="16790"/>
    <cellStyle name="Note 3 5 4 2 3 3" xfId="16791"/>
    <cellStyle name="Note 3 5 4 2 3 4" xfId="16792"/>
    <cellStyle name="Note 3 5 4 2 4" xfId="16793"/>
    <cellStyle name="Note 3 5 4 3" xfId="16794"/>
    <cellStyle name="Note 3 5 4 3 2" xfId="16795"/>
    <cellStyle name="Note 3 5 4 3 2 2" xfId="16796"/>
    <cellStyle name="Note 3 5 4 3 2 2 2" xfId="16797"/>
    <cellStyle name="Note 3 5 4 3 2 2 3" xfId="16798"/>
    <cellStyle name="Note 3 5 4 3 2 2 4" xfId="16799"/>
    <cellStyle name="Note 3 5 4 3 2 3" xfId="16800"/>
    <cellStyle name="Note 3 5 4 3 2 3 2" xfId="16801"/>
    <cellStyle name="Note 3 5 4 3 2 3 3" xfId="16802"/>
    <cellStyle name="Note 3 5 4 3 2 3 4" xfId="16803"/>
    <cellStyle name="Note 3 5 4 3 2 4" xfId="16804"/>
    <cellStyle name="Note 3 5 4 3 2 5" xfId="16805"/>
    <cellStyle name="Note 3 5 4 3 2 6" xfId="16806"/>
    <cellStyle name="Note 3 5 4 3 3" xfId="16807"/>
    <cellStyle name="Note 3 5 4 3 3 2" xfId="16808"/>
    <cellStyle name="Note 3 5 4 3 3 3" xfId="16809"/>
    <cellStyle name="Note 3 5 4 3 3 4" xfId="16810"/>
    <cellStyle name="Note 3 5 4 3 4" xfId="16811"/>
    <cellStyle name="Note 3 5 4 3 4 2" xfId="16812"/>
    <cellStyle name="Note 3 5 4 3 4 3" xfId="16813"/>
    <cellStyle name="Note 3 5 4 3 4 4" xfId="16814"/>
    <cellStyle name="Note 3 5 4 3 5" xfId="16815"/>
    <cellStyle name="Note 3 5 4 3 6" xfId="16816"/>
    <cellStyle name="Note 3 5 4 3 7" xfId="16817"/>
    <cellStyle name="Note 3 5 4 4" xfId="16818"/>
    <cellStyle name="Note 3 5 4 4 2" xfId="16819"/>
    <cellStyle name="Note 3 5 4 4 3" xfId="16820"/>
    <cellStyle name="Note 3 5 4 4 4" xfId="16821"/>
    <cellStyle name="Note 3 5 4 5" xfId="16822"/>
    <cellStyle name="Note 3 5 5" xfId="16823"/>
    <cellStyle name="Note 3 5 5 2" xfId="16824"/>
    <cellStyle name="Note 3 5 5 2 2" xfId="16825"/>
    <cellStyle name="Note 3 5 5 2 2 2" xfId="16826"/>
    <cellStyle name="Note 3 5 5 2 2 2 2" xfId="16827"/>
    <cellStyle name="Note 3 5 5 2 2 2 3" xfId="16828"/>
    <cellStyle name="Note 3 5 5 2 2 2 4" xfId="16829"/>
    <cellStyle name="Note 3 5 5 2 2 3" xfId="16830"/>
    <cellStyle name="Note 3 5 5 2 2 3 2" xfId="16831"/>
    <cellStyle name="Note 3 5 5 2 2 3 3" xfId="16832"/>
    <cellStyle name="Note 3 5 5 2 2 3 4" xfId="16833"/>
    <cellStyle name="Note 3 5 5 2 2 4" xfId="16834"/>
    <cellStyle name="Note 3 5 5 2 2 5" xfId="16835"/>
    <cellStyle name="Note 3 5 5 2 2 6" xfId="16836"/>
    <cellStyle name="Note 3 5 5 2 3" xfId="16837"/>
    <cellStyle name="Note 3 5 5 2 3 2" xfId="16838"/>
    <cellStyle name="Note 3 5 5 2 3 3" xfId="16839"/>
    <cellStyle name="Note 3 5 5 2 3 4" xfId="16840"/>
    <cellStyle name="Note 3 5 5 2 4" xfId="16841"/>
    <cellStyle name="Note 3 5 5 2 4 2" xfId="16842"/>
    <cellStyle name="Note 3 5 5 2 4 3" xfId="16843"/>
    <cellStyle name="Note 3 5 5 2 4 4" xfId="16844"/>
    <cellStyle name="Note 3 5 5 2 5" xfId="16845"/>
    <cellStyle name="Note 3 5 5 2 6" xfId="16846"/>
    <cellStyle name="Note 3 5 5 2 7" xfId="16847"/>
    <cellStyle name="Note 3 5 5 3" xfId="16848"/>
    <cellStyle name="Note 3 5 5 3 2" xfId="16849"/>
    <cellStyle name="Note 3 5 5 3 3" xfId="16850"/>
    <cellStyle name="Note 3 5 5 3 4" xfId="16851"/>
    <cellStyle name="Note 3 5 5 4" xfId="16852"/>
    <cellStyle name="Note 3 5 6" xfId="16853"/>
    <cellStyle name="Note 3 5 6 2" xfId="16854"/>
    <cellStyle name="Note 3 5 6 2 2" xfId="16855"/>
    <cellStyle name="Note 3 5 6 2 2 2" xfId="16856"/>
    <cellStyle name="Note 3 5 6 2 2 3" xfId="16857"/>
    <cellStyle name="Note 3 5 6 2 2 4" xfId="16858"/>
    <cellStyle name="Note 3 5 6 2 3" xfId="16859"/>
    <cellStyle name="Note 3 5 6 2 3 2" xfId="16860"/>
    <cellStyle name="Note 3 5 6 2 3 3" xfId="16861"/>
    <cellStyle name="Note 3 5 6 2 3 4" xfId="16862"/>
    <cellStyle name="Note 3 5 6 2 4" xfId="16863"/>
    <cellStyle name="Note 3 5 6 2 5" xfId="16864"/>
    <cellStyle name="Note 3 5 6 2 6" xfId="16865"/>
    <cellStyle name="Note 3 5 6 3" xfId="16866"/>
    <cellStyle name="Note 3 5 6 3 2" xfId="16867"/>
    <cellStyle name="Note 3 5 6 3 3" xfId="16868"/>
    <cellStyle name="Note 3 5 6 3 4" xfId="16869"/>
    <cellStyle name="Note 3 5 6 4" xfId="16870"/>
    <cellStyle name="Note 3 5 6 4 2" xfId="16871"/>
    <cellStyle name="Note 3 5 6 4 3" xfId="16872"/>
    <cellStyle name="Note 3 5 6 4 4" xfId="16873"/>
    <cellStyle name="Note 3 5 6 5" xfId="16874"/>
    <cellStyle name="Note 3 5 6 6" xfId="16875"/>
    <cellStyle name="Note 3 5 6 7" xfId="16876"/>
    <cellStyle name="Note 3 5 7" xfId="16877"/>
    <cellStyle name="Note 3 5 7 2" xfId="16878"/>
    <cellStyle name="Note 3 5 7 3" xfId="16879"/>
    <cellStyle name="Note 3 5 7 4" xfId="16880"/>
    <cellStyle name="Note 3 5 8" xfId="16881"/>
    <cellStyle name="Note 3 6" xfId="16882"/>
    <cellStyle name="Note 3 6 2" xfId="16883"/>
    <cellStyle name="Note 3 6 2 2" xfId="16884"/>
    <cellStyle name="Note 3 6 2 2 2" xfId="16885"/>
    <cellStyle name="Note 3 6 2 2 2 2" xfId="16886"/>
    <cellStyle name="Note 3 6 2 2 2 2 2" xfId="16887"/>
    <cellStyle name="Note 3 6 2 2 2 2 2 2" xfId="16888"/>
    <cellStyle name="Note 3 6 2 2 2 2 2 3" xfId="16889"/>
    <cellStyle name="Note 3 6 2 2 2 2 2 4" xfId="16890"/>
    <cellStyle name="Note 3 6 2 2 2 2 3" xfId="16891"/>
    <cellStyle name="Note 3 6 2 2 2 2 3 2" xfId="16892"/>
    <cellStyle name="Note 3 6 2 2 2 2 3 3" xfId="16893"/>
    <cellStyle name="Note 3 6 2 2 2 2 3 4" xfId="16894"/>
    <cellStyle name="Note 3 6 2 2 2 2 4" xfId="16895"/>
    <cellStyle name="Note 3 6 2 2 2 2 5" xfId="16896"/>
    <cellStyle name="Note 3 6 2 2 2 2 6" xfId="16897"/>
    <cellStyle name="Note 3 6 2 2 2 3" xfId="16898"/>
    <cellStyle name="Note 3 6 2 2 2 3 2" xfId="16899"/>
    <cellStyle name="Note 3 6 2 2 2 3 3" xfId="16900"/>
    <cellStyle name="Note 3 6 2 2 2 3 4" xfId="16901"/>
    <cellStyle name="Note 3 6 2 2 2 4" xfId="16902"/>
    <cellStyle name="Note 3 6 2 2 2 4 2" xfId="16903"/>
    <cellStyle name="Note 3 6 2 2 2 4 3" xfId="16904"/>
    <cellStyle name="Note 3 6 2 2 2 4 4" xfId="16905"/>
    <cellStyle name="Note 3 6 2 2 2 5" xfId="16906"/>
    <cellStyle name="Note 3 6 2 2 2 6" xfId="16907"/>
    <cellStyle name="Note 3 6 2 2 2 7" xfId="16908"/>
    <cellStyle name="Note 3 6 2 2 3" xfId="16909"/>
    <cellStyle name="Note 3 6 2 2 3 2" xfId="16910"/>
    <cellStyle name="Note 3 6 2 2 3 3" xfId="16911"/>
    <cellStyle name="Note 3 6 2 2 3 4" xfId="16912"/>
    <cellStyle name="Note 3 6 2 2 4" xfId="16913"/>
    <cellStyle name="Note 3 6 2 3" xfId="16914"/>
    <cellStyle name="Note 3 6 2 3 2" xfId="16915"/>
    <cellStyle name="Note 3 6 2 3 2 2" xfId="16916"/>
    <cellStyle name="Note 3 6 2 3 2 2 2" xfId="16917"/>
    <cellStyle name="Note 3 6 2 3 2 2 3" xfId="16918"/>
    <cellStyle name="Note 3 6 2 3 2 2 4" xfId="16919"/>
    <cellStyle name="Note 3 6 2 3 2 3" xfId="16920"/>
    <cellStyle name="Note 3 6 2 3 2 3 2" xfId="16921"/>
    <cellStyle name="Note 3 6 2 3 2 3 3" xfId="16922"/>
    <cellStyle name="Note 3 6 2 3 2 3 4" xfId="16923"/>
    <cellStyle name="Note 3 6 2 3 2 4" xfId="16924"/>
    <cellStyle name="Note 3 6 2 3 2 5" xfId="16925"/>
    <cellStyle name="Note 3 6 2 3 2 6" xfId="16926"/>
    <cellStyle name="Note 3 6 2 3 3" xfId="16927"/>
    <cellStyle name="Note 3 6 2 3 3 2" xfId="16928"/>
    <cellStyle name="Note 3 6 2 3 3 3" xfId="16929"/>
    <cellStyle name="Note 3 6 2 3 3 4" xfId="16930"/>
    <cellStyle name="Note 3 6 2 3 4" xfId="16931"/>
    <cellStyle name="Note 3 6 2 3 4 2" xfId="16932"/>
    <cellStyle name="Note 3 6 2 3 4 3" xfId="16933"/>
    <cellStyle name="Note 3 6 2 3 4 4" xfId="16934"/>
    <cellStyle name="Note 3 6 2 3 5" xfId="16935"/>
    <cellStyle name="Note 3 6 2 3 6" xfId="16936"/>
    <cellStyle name="Note 3 6 2 3 7" xfId="16937"/>
    <cellStyle name="Note 3 6 2 4" xfId="16938"/>
    <cellStyle name="Note 3 6 2 4 2" xfId="16939"/>
    <cellStyle name="Note 3 6 2 4 3" xfId="16940"/>
    <cellStyle name="Note 3 6 2 4 4" xfId="16941"/>
    <cellStyle name="Note 3 6 2 5" xfId="16942"/>
    <cellStyle name="Note 3 6 3" xfId="16943"/>
    <cellStyle name="Note 3 6 3 2" xfId="16944"/>
    <cellStyle name="Note 3 6 3 2 2" xfId="16945"/>
    <cellStyle name="Note 3 6 3 2 2 2" xfId="16946"/>
    <cellStyle name="Note 3 6 3 2 2 2 2" xfId="16947"/>
    <cellStyle name="Note 3 6 3 2 2 2 2 2" xfId="16948"/>
    <cellStyle name="Note 3 6 3 2 2 2 2 3" xfId="16949"/>
    <cellStyle name="Note 3 6 3 2 2 2 2 4" xfId="16950"/>
    <cellStyle name="Note 3 6 3 2 2 2 3" xfId="16951"/>
    <cellStyle name="Note 3 6 3 2 2 2 3 2" xfId="16952"/>
    <cellStyle name="Note 3 6 3 2 2 2 3 3" xfId="16953"/>
    <cellStyle name="Note 3 6 3 2 2 2 3 4" xfId="16954"/>
    <cellStyle name="Note 3 6 3 2 2 2 4" xfId="16955"/>
    <cellStyle name="Note 3 6 3 2 2 2 5" xfId="16956"/>
    <cellStyle name="Note 3 6 3 2 2 2 6" xfId="16957"/>
    <cellStyle name="Note 3 6 3 2 2 3" xfId="16958"/>
    <cellStyle name="Note 3 6 3 2 2 3 2" xfId="16959"/>
    <cellStyle name="Note 3 6 3 2 2 3 3" xfId="16960"/>
    <cellStyle name="Note 3 6 3 2 2 3 4" xfId="16961"/>
    <cellStyle name="Note 3 6 3 2 2 4" xfId="16962"/>
    <cellStyle name="Note 3 6 3 2 2 4 2" xfId="16963"/>
    <cellStyle name="Note 3 6 3 2 2 4 3" xfId="16964"/>
    <cellStyle name="Note 3 6 3 2 2 4 4" xfId="16965"/>
    <cellStyle name="Note 3 6 3 2 2 5" xfId="16966"/>
    <cellStyle name="Note 3 6 3 2 2 6" xfId="16967"/>
    <cellStyle name="Note 3 6 3 2 2 7" xfId="16968"/>
    <cellStyle name="Note 3 6 3 2 3" xfId="16969"/>
    <cellStyle name="Note 3 6 3 2 3 2" xfId="16970"/>
    <cellStyle name="Note 3 6 3 2 3 3" xfId="16971"/>
    <cellStyle name="Note 3 6 3 2 3 4" xfId="16972"/>
    <cellStyle name="Note 3 6 3 2 4" xfId="16973"/>
    <cellStyle name="Note 3 6 3 3" xfId="16974"/>
    <cellStyle name="Note 3 6 3 3 2" xfId="16975"/>
    <cellStyle name="Note 3 6 3 3 2 2" xfId="16976"/>
    <cellStyle name="Note 3 6 3 3 2 2 2" xfId="16977"/>
    <cellStyle name="Note 3 6 3 3 2 2 3" xfId="16978"/>
    <cellStyle name="Note 3 6 3 3 2 2 4" xfId="16979"/>
    <cellStyle name="Note 3 6 3 3 2 3" xfId="16980"/>
    <cellStyle name="Note 3 6 3 3 2 3 2" xfId="16981"/>
    <cellStyle name="Note 3 6 3 3 2 3 3" xfId="16982"/>
    <cellStyle name="Note 3 6 3 3 2 3 4" xfId="16983"/>
    <cellStyle name="Note 3 6 3 3 2 4" xfId="16984"/>
    <cellStyle name="Note 3 6 3 3 2 5" xfId="16985"/>
    <cellStyle name="Note 3 6 3 3 2 6" xfId="16986"/>
    <cellStyle name="Note 3 6 3 3 3" xfId="16987"/>
    <cellStyle name="Note 3 6 3 3 3 2" xfId="16988"/>
    <cellStyle name="Note 3 6 3 3 3 3" xfId="16989"/>
    <cellStyle name="Note 3 6 3 3 3 4" xfId="16990"/>
    <cellStyle name="Note 3 6 3 3 4" xfId="16991"/>
    <cellStyle name="Note 3 6 3 3 4 2" xfId="16992"/>
    <cellStyle name="Note 3 6 3 3 4 3" xfId="16993"/>
    <cellStyle name="Note 3 6 3 3 4 4" xfId="16994"/>
    <cellStyle name="Note 3 6 3 3 5" xfId="16995"/>
    <cellStyle name="Note 3 6 3 3 6" xfId="16996"/>
    <cellStyle name="Note 3 6 3 3 7" xfId="16997"/>
    <cellStyle name="Note 3 6 3 4" xfId="16998"/>
    <cellStyle name="Note 3 6 3 4 2" xfId="16999"/>
    <cellStyle name="Note 3 6 3 4 3" xfId="17000"/>
    <cellStyle name="Note 3 6 3 4 4" xfId="17001"/>
    <cellStyle name="Note 3 6 3 5" xfId="17002"/>
    <cellStyle name="Note 3 6 4" xfId="17003"/>
    <cellStyle name="Note 3 6 4 2" xfId="17004"/>
    <cellStyle name="Note 3 6 4 2 2" xfId="17005"/>
    <cellStyle name="Note 3 6 4 2 2 2" xfId="17006"/>
    <cellStyle name="Note 3 6 4 2 2 2 2" xfId="17007"/>
    <cellStyle name="Note 3 6 4 2 2 2 2 2" xfId="17008"/>
    <cellStyle name="Note 3 6 4 2 2 2 2 3" xfId="17009"/>
    <cellStyle name="Note 3 6 4 2 2 2 2 4" xfId="17010"/>
    <cellStyle name="Note 3 6 4 2 2 2 3" xfId="17011"/>
    <cellStyle name="Note 3 6 4 2 2 2 3 2" xfId="17012"/>
    <cellStyle name="Note 3 6 4 2 2 2 3 3" xfId="17013"/>
    <cellStyle name="Note 3 6 4 2 2 2 3 4" xfId="17014"/>
    <cellStyle name="Note 3 6 4 2 2 2 4" xfId="17015"/>
    <cellStyle name="Note 3 6 4 2 2 2 5" xfId="17016"/>
    <cellStyle name="Note 3 6 4 2 2 2 6" xfId="17017"/>
    <cellStyle name="Note 3 6 4 2 2 3" xfId="17018"/>
    <cellStyle name="Note 3 6 4 2 2 3 2" xfId="17019"/>
    <cellStyle name="Note 3 6 4 2 2 3 3" xfId="17020"/>
    <cellStyle name="Note 3 6 4 2 2 3 4" xfId="17021"/>
    <cellStyle name="Note 3 6 4 2 2 4" xfId="17022"/>
    <cellStyle name="Note 3 6 4 2 2 4 2" xfId="17023"/>
    <cellStyle name="Note 3 6 4 2 2 4 3" xfId="17024"/>
    <cellStyle name="Note 3 6 4 2 2 4 4" xfId="17025"/>
    <cellStyle name="Note 3 6 4 2 2 5" xfId="17026"/>
    <cellStyle name="Note 3 6 4 2 2 6" xfId="17027"/>
    <cellStyle name="Note 3 6 4 2 2 7" xfId="17028"/>
    <cellStyle name="Note 3 6 4 2 3" xfId="17029"/>
    <cellStyle name="Note 3 6 4 2 3 2" xfId="17030"/>
    <cellStyle name="Note 3 6 4 2 3 3" xfId="17031"/>
    <cellStyle name="Note 3 6 4 2 3 4" xfId="17032"/>
    <cellStyle name="Note 3 6 4 2 4" xfId="17033"/>
    <cellStyle name="Note 3 6 4 3" xfId="17034"/>
    <cellStyle name="Note 3 6 4 3 2" xfId="17035"/>
    <cellStyle name="Note 3 6 4 3 2 2" xfId="17036"/>
    <cellStyle name="Note 3 6 4 3 2 2 2" xfId="17037"/>
    <cellStyle name="Note 3 6 4 3 2 2 3" xfId="17038"/>
    <cellStyle name="Note 3 6 4 3 2 2 4" xfId="17039"/>
    <cellStyle name="Note 3 6 4 3 2 3" xfId="17040"/>
    <cellStyle name="Note 3 6 4 3 2 3 2" xfId="17041"/>
    <cellStyle name="Note 3 6 4 3 2 3 3" xfId="17042"/>
    <cellStyle name="Note 3 6 4 3 2 3 4" xfId="17043"/>
    <cellStyle name="Note 3 6 4 3 2 4" xfId="17044"/>
    <cellStyle name="Note 3 6 4 3 2 5" xfId="17045"/>
    <cellStyle name="Note 3 6 4 3 2 6" xfId="17046"/>
    <cellStyle name="Note 3 6 4 3 3" xfId="17047"/>
    <cellStyle name="Note 3 6 4 3 3 2" xfId="17048"/>
    <cellStyle name="Note 3 6 4 3 3 3" xfId="17049"/>
    <cellStyle name="Note 3 6 4 3 3 4" xfId="17050"/>
    <cellStyle name="Note 3 6 4 3 4" xfId="17051"/>
    <cellStyle name="Note 3 6 4 3 4 2" xfId="17052"/>
    <cellStyle name="Note 3 6 4 3 4 3" xfId="17053"/>
    <cellStyle name="Note 3 6 4 3 4 4" xfId="17054"/>
    <cellStyle name="Note 3 6 4 3 5" xfId="17055"/>
    <cellStyle name="Note 3 6 4 3 6" xfId="17056"/>
    <cellStyle name="Note 3 6 4 3 7" xfId="17057"/>
    <cellStyle name="Note 3 6 4 4" xfId="17058"/>
    <cellStyle name="Note 3 6 4 4 2" xfId="17059"/>
    <cellStyle name="Note 3 6 4 4 3" xfId="17060"/>
    <cellStyle name="Note 3 6 4 4 4" xfId="17061"/>
    <cellStyle name="Note 3 6 4 5" xfId="17062"/>
    <cellStyle name="Note 3 6 5" xfId="17063"/>
    <cellStyle name="Note 3 6 5 2" xfId="17064"/>
    <cellStyle name="Note 3 6 5 2 2" xfId="17065"/>
    <cellStyle name="Note 3 6 5 2 2 2" xfId="17066"/>
    <cellStyle name="Note 3 6 5 2 2 2 2" xfId="17067"/>
    <cellStyle name="Note 3 6 5 2 2 2 3" xfId="17068"/>
    <cellStyle name="Note 3 6 5 2 2 2 4" xfId="17069"/>
    <cellStyle name="Note 3 6 5 2 2 3" xfId="17070"/>
    <cellStyle name="Note 3 6 5 2 2 3 2" xfId="17071"/>
    <cellStyle name="Note 3 6 5 2 2 3 3" xfId="17072"/>
    <cellStyle name="Note 3 6 5 2 2 3 4" xfId="17073"/>
    <cellStyle name="Note 3 6 5 2 2 4" xfId="17074"/>
    <cellStyle name="Note 3 6 5 2 2 5" xfId="17075"/>
    <cellStyle name="Note 3 6 5 2 2 6" xfId="17076"/>
    <cellStyle name="Note 3 6 5 2 3" xfId="17077"/>
    <cellStyle name="Note 3 6 5 2 3 2" xfId="17078"/>
    <cellStyle name="Note 3 6 5 2 3 3" xfId="17079"/>
    <cellStyle name="Note 3 6 5 2 3 4" xfId="17080"/>
    <cellStyle name="Note 3 6 5 2 4" xfId="17081"/>
    <cellStyle name="Note 3 6 5 2 4 2" xfId="17082"/>
    <cellStyle name="Note 3 6 5 2 4 3" xfId="17083"/>
    <cellStyle name="Note 3 6 5 2 4 4" xfId="17084"/>
    <cellStyle name="Note 3 6 5 2 5" xfId="17085"/>
    <cellStyle name="Note 3 6 5 2 6" xfId="17086"/>
    <cellStyle name="Note 3 6 5 2 7" xfId="17087"/>
    <cellStyle name="Note 3 6 5 3" xfId="17088"/>
    <cellStyle name="Note 3 6 5 3 2" xfId="17089"/>
    <cellStyle name="Note 3 6 5 3 3" xfId="17090"/>
    <cellStyle name="Note 3 6 5 3 4" xfId="17091"/>
    <cellStyle name="Note 3 6 5 4" xfId="17092"/>
    <cellStyle name="Note 3 6 6" xfId="17093"/>
    <cellStyle name="Note 3 6 6 2" xfId="17094"/>
    <cellStyle name="Note 3 6 6 2 2" xfId="17095"/>
    <cellStyle name="Note 3 6 6 2 2 2" xfId="17096"/>
    <cellStyle name="Note 3 6 6 2 2 3" xfId="17097"/>
    <cellStyle name="Note 3 6 6 2 2 4" xfId="17098"/>
    <cellStyle name="Note 3 6 6 2 3" xfId="17099"/>
    <cellStyle name="Note 3 6 6 2 3 2" xfId="17100"/>
    <cellStyle name="Note 3 6 6 2 3 3" xfId="17101"/>
    <cellStyle name="Note 3 6 6 2 3 4" xfId="17102"/>
    <cellStyle name="Note 3 6 6 2 4" xfId="17103"/>
    <cellStyle name="Note 3 6 6 2 5" xfId="17104"/>
    <cellStyle name="Note 3 6 6 2 6" xfId="17105"/>
    <cellStyle name="Note 3 6 6 3" xfId="17106"/>
    <cellStyle name="Note 3 6 6 3 2" xfId="17107"/>
    <cellStyle name="Note 3 6 6 3 3" xfId="17108"/>
    <cellStyle name="Note 3 6 6 3 4" xfId="17109"/>
    <cellStyle name="Note 3 6 6 4" xfId="17110"/>
    <cellStyle name="Note 3 6 6 4 2" xfId="17111"/>
    <cellStyle name="Note 3 6 6 4 3" xfId="17112"/>
    <cellStyle name="Note 3 6 6 4 4" xfId="17113"/>
    <cellStyle name="Note 3 6 6 5" xfId="17114"/>
    <cellStyle name="Note 3 6 6 6" xfId="17115"/>
    <cellStyle name="Note 3 6 6 7" xfId="17116"/>
    <cellStyle name="Note 3 6 7" xfId="17117"/>
    <cellStyle name="Note 3 6 7 2" xfId="17118"/>
    <cellStyle name="Note 3 6 7 3" xfId="17119"/>
    <cellStyle name="Note 3 6 7 4" xfId="17120"/>
    <cellStyle name="Note 3 6 8" xfId="17121"/>
    <cellStyle name="Note 3 7" xfId="17122"/>
    <cellStyle name="Note 3 7 2" xfId="17123"/>
    <cellStyle name="Note 3 7 2 2" xfId="17124"/>
    <cellStyle name="Note 3 7 2 2 2" xfId="17125"/>
    <cellStyle name="Note 3 7 2 2 2 2" xfId="17126"/>
    <cellStyle name="Note 3 7 2 2 2 2 2" xfId="17127"/>
    <cellStyle name="Note 3 7 2 2 2 2 3" xfId="17128"/>
    <cellStyle name="Note 3 7 2 2 2 2 4" xfId="17129"/>
    <cellStyle name="Note 3 7 2 2 2 3" xfId="17130"/>
    <cellStyle name="Note 3 7 2 2 2 3 2" xfId="17131"/>
    <cellStyle name="Note 3 7 2 2 2 3 3" xfId="17132"/>
    <cellStyle name="Note 3 7 2 2 2 3 4" xfId="17133"/>
    <cellStyle name="Note 3 7 2 2 2 4" xfId="17134"/>
    <cellStyle name="Note 3 7 2 2 2 5" xfId="17135"/>
    <cellStyle name="Note 3 7 2 2 2 6" xfId="17136"/>
    <cellStyle name="Note 3 7 2 2 3" xfId="17137"/>
    <cellStyle name="Note 3 7 2 2 3 2" xfId="17138"/>
    <cellStyle name="Note 3 7 2 2 3 3" xfId="17139"/>
    <cellStyle name="Note 3 7 2 2 3 4" xfId="17140"/>
    <cellStyle name="Note 3 7 2 2 4" xfId="17141"/>
    <cellStyle name="Note 3 7 2 2 4 2" xfId="17142"/>
    <cellStyle name="Note 3 7 2 2 4 3" xfId="17143"/>
    <cellStyle name="Note 3 7 2 2 4 4" xfId="17144"/>
    <cellStyle name="Note 3 7 2 2 5" xfId="17145"/>
    <cellStyle name="Note 3 7 2 2 6" xfId="17146"/>
    <cellStyle name="Note 3 7 2 2 7" xfId="17147"/>
    <cellStyle name="Note 3 7 2 3" xfId="17148"/>
    <cellStyle name="Note 3 7 2 3 2" xfId="17149"/>
    <cellStyle name="Note 3 7 2 3 3" xfId="17150"/>
    <cellStyle name="Note 3 7 2 3 4" xfId="17151"/>
    <cellStyle name="Note 3 7 2 4" xfId="17152"/>
    <cellStyle name="Note 3 7 3" xfId="17153"/>
    <cellStyle name="Note 3 7 3 2" xfId="17154"/>
    <cellStyle name="Note 3 7 3 2 2" xfId="17155"/>
    <cellStyle name="Note 3 7 3 2 2 2" xfId="17156"/>
    <cellStyle name="Note 3 7 3 2 2 3" xfId="17157"/>
    <cellStyle name="Note 3 7 3 2 2 4" xfId="17158"/>
    <cellStyle name="Note 3 7 3 2 3" xfId="17159"/>
    <cellStyle name="Note 3 7 3 2 3 2" xfId="17160"/>
    <cellStyle name="Note 3 7 3 2 3 3" xfId="17161"/>
    <cellStyle name="Note 3 7 3 2 3 4" xfId="17162"/>
    <cellStyle name="Note 3 7 3 2 4" xfId="17163"/>
    <cellStyle name="Note 3 7 3 2 5" xfId="17164"/>
    <cellStyle name="Note 3 7 3 2 6" xfId="17165"/>
    <cellStyle name="Note 3 7 3 3" xfId="17166"/>
    <cellStyle name="Note 3 7 3 3 2" xfId="17167"/>
    <cellStyle name="Note 3 7 3 3 3" xfId="17168"/>
    <cellStyle name="Note 3 7 3 3 4" xfId="17169"/>
    <cellStyle name="Note 3 7 3 4" xfId="17170"/>
    <cellStyle name="Note 3 7 3 4 2" xfId="17171"/>
    <cellStyle name="Note 3 7 3 4 3" xfId="17172"/>
    <cellStyle name="Note 3 7 3 4 4" xfId="17173"/>
    <cellStyle name="Note 3 7 3 5" xfId="17174"/>
    <cellStyle name="Note 3 7 3 6" xfId="17175"/>
    <cellStyle name="Note 3 7 3 7" xfId="17176"/>
    <cellStyle name="Note 3 7 4" xfId="17177"/>
    <cellStyle name="Note 3 7 4 2" xfId="17178"/>
    <cellStyle name="Note 3 7 4 3" xfId="17179"/>
    <cellStyle name="Note 3 7 4 4" xfId="17180"/>
    <cellStyle name="Note 3 7 5" xfId="17181"/>
    <cellStyle name="Note 3 8" xfId="17182"/>
    <cellStyle name="Note 3 8 2" xfId="17183"/>
    <cellStyle name="Note 3 8 2 2" xfId="17184"/>
    <cellStyle name="Note 3 8 2 2 2" xfId="17185"/>
    <cellStyle name="Note 3 8 2 2 2 2" xfId="17186"/>
    <cellStyle name="Note 3 8 2 2 2 2 2" xfId="17187"/>
    <cellStyle name="Note 3 8 2 2 2 2 3" xfId="17188"/>
    <cellStyle name="Note 3 8 2 2 2 2 4" xfId="17189"/>
    <cellStyle name="Note 3 8 2 2 2 3" xfId="17190"/>
    <cellStyle name="Note 3 8 2 2 2 3 2" xfId="17191"/>
    <cellStyle name="Note 3 8 2 2 2 3 3" xfId="17192"/>
    <cellStyle name="Note 3 8 2 2 2 3 4" xfId="17193"/>
    <cellStyle name="Note 3 8 2 2 2 4" xfId="17194"/>
    <cellStyle name="Note 3 8 2 2 2 5" xfId="17195"/>
    <cellStyle name="Note 3 8 2 2 2 6" xfId="17196"/>
    <cellStyle name="Note 3 8 2 2 3" xfId="17197"/>
    <cellStyle name="Note 3 8 2 2 3 2" xfId="17198"/>
    <cellStyle name="Note 3 8 2 2 3 3" xfId="17199"/>
    <cellStyle name="Note 3 8 2 2 3 4" xfId="17200"/>
    <cellStyle name="Note 3 8 2 2 4" xfId="17201"/>
    <cellStyle name="Note 3 8 2 2 4 2" xfId="17202"/>
    <cellStyle name="Note 3 8 2 2 4 3" xfId="17203"/>
    <cellStyle name="Note 3 8 2 2 4 4" xfId="17204"/>
    <cellStyle name="Note 3 8 2 2 5" xfId="17205"/>
    <cellStyle name="Note 3 8 2 2 6" xfId="17206"/>
    <cellStyle name="Note 3 8 2 2 7" xfId="17207"/>
    <cellStyle name="Note 3 8 2 3" xfId="17208"/>
    <cellStyle name="Note 3 8 2 3 2" xfId="17209"/>
    <cellStyle name="Note 3 8 2 3 3" xfId="17210"/>
    <cellStyle name="Note 3 8 2 3 4" xfId="17211"/>
    <cellStyle name="Note 3 8 2 4" xfId="17212"/>
    <cellStyle name="Note 3 8 3" xfId="17213"/>
    <cellStyle name="Note 3 8 3 2" xfId="17214"/>
    <cellStyle name="Note 3 8 3 2 2" xfId="17215"/>
    <cellStyle name="Note 3 8 3 2 2 2" xfId="17216"/>
    <cellStyle name="Note 3 8 3 2 2 3" xfId="17217"/>
    <cellStyle name="Note 3 8 3 2 2 4" xfId="17218"/>
    <cellStyle name="Note 3 8 3 2 3" xfId="17219"/>
    <cellStyle name="Note 3 8 3 2 3 2" xfId="17220"/>
    <cellStyle name="Note 3 8 3 2 3 3" xfId="17221"/>
    <cellStyle name="Note 3 8 3 2 3 4" xfId="17222"/>
    <cellStyle name="Note 3 8 3 2 4" xfId="17223"/>
    <cellStyle name="Note 3 8 3 2 5" xfId="17224"/>
    <cellStyle name="Note 3 8 3 2 6" xfId="17225"/>
    <cellStyle name="Note 3 8 3 3" xfId="17226"/>
    <cellStyle name="Note 3 8 3 3 2" xfId="17227"/>
    <cellStyle name="Note 3 8 3 3 3" xfId="17228"/>
    <cellStyle name="Note 3 8 3 3 4" xfId="17229"/>
    <cellStyle name="Note 3 8 3 4" xfId="17230"/>
    <cellStyle name="Note 3 8 3 4 2" xfId="17231"/>
    <cellStyle name="Note 3 8 3 4 3" xfId="17232"/>
    <cellStyle name="Note 3 8 3 4 4" xfId="17233"/>
    <cellStyle name="Note 3 8 3 5" xfId="17234"/>
    <cellStyle name="Note 3 8 3 6" xfId="17235"/>
    <cellStyle name="Note 3 8 3 7" xfId="17236"/>
    <cellStyle name="Note 3 8 4" xfId="17237"/>
    <cellStyle name="Note 3 8 4 2" xfId="17238"/>
    <cellStyle name="Note 3 8 4 3" xfId="17239"/>
    <cellStyle name="Note 3 8 4 4" xfId="17240"/>
    <cellStyle name="Note 3 8 5" xfId="17241"/>
    <cellStyle name="Note 3 9" xfId="17242"/>
    <cellStyle name="Note 3 9 2" xfId="17243"/>
    <cellStyle name="Note 3 9 2 2" xfId="17244"/>
    <cellStyle name="Note 3 9 2 2 2" xfId="17245"/>
    <cellStyle name="Note 3 9 2 2 2 2" xfId="17246"/>
    <cellStyle name="Note 3 9 2 2 2 2 2" xfId="17247"/>
    <cellStyle name="Note 3 9 2 2 2 2 3" xfId="17248"/>
    <cellStyle name="Note 3 9 2 2 2 2 4" xfId="17249"/>
    <cellStyle name="Note 3 9 2 2 2 3" xfId="17250"/>
    <cellStyle name="Note 3 9 2 2 2 3 2" xfId="17251"/>
    <cellStyle name="Note 3 9 2 2 2 3 3" xfId="17252"/>
    <cellStyle name="Note 3 9 2 2 2 3 4" xfId="17253"/>
    <cellStyle name="Note 3 9 2 2 2 4" xfId="17254"/>
    <cellStyle name="Note 3 9 2 2 2 5" xfId="17255"/>
    <cellStyle name="Note 3 9 2 2 2 6" xfId="17256"/>
    <cellStyle name="Note 3 9 2 2 3" xfId="17257"/>
    <cellStyle name="Note 3 9 2 2 3 2" xfId="17258"/>
    <cellStyle name="Note 3 9 2 2 3 3" xfId="17259"/>
    <cellStyle name="Note 3 9 2 2 3 4" xfId="17260"/>
    <cellStyle name="Note 3 9 2 2 4" xfId="17261"/>
    <cellStyle name="Note 3 9 2 2 4 2" xfId="17262"/>
    <cellStyle name="Note 3 9 2 2 4 3" xfId="17263"/>
    <cellStyle name="Note 3 9 2 2 4 4" xfId="17264"/>
    <cellStyle name="Note 3 9 2 2 5" xfId="17265"/>
    <cellStyle name="Note 3 9 2 2 6" xfId="17266"/>
    <cellStyle name="Note 3 9 2 2 7" xfId="17267"/>
    <cellStyle name="Note 3 9 2 3" xfId="17268"/>
    <cellStyle name="Note 3 9 2 3 2" xfId="17269"/>
    <cellStyle name="Note 3 9 2 3 3" xfId="17270"/>
    <cellStyle name="Note 3 9 2 3 4" xfId="17271"/>
    <cellStyle name="Note 3 9 2 4" xfId="17272"/>
    <cellStyle name="Note 3 9 3" xfId="17273"/>
    <cellStyle name="Note 3 9 3 2" xfId="17274"/>
    <cellStyle name="Note 3 9 3 2 2" xfId="17275"/>
    <cellStyle name="Note 3 9 3 2 2 2" xfId="17276"/>
    <cellStyle name="Note 3 9 3 2 2 3" xfId="17277"/>
    <cellStyle name="Note 3 9 3 2 2 4" xfId="17278"/>
    <cellStyle name="Note 3 9 3 2 3" xfId="17279"/>
    <cellStyle name="Note 3 9 3 2 3 2" xfId="17280"/>
    <cellStyle name="Note 3 9 3 2 3 3" xfId="17281"/>
    <cellStyle name="Note 3 9 3 2 3 4" xfId="17282"/>
    <cellStyle name="Note 3 9 3 2 4" xfId="17283"/>
    <cellStyle name="Note 3 9 3 2 5" xfId="17284"/>
    <cellStyle name="Note 3 9 3 2 6" xfId="17285"/>
    <cellStyle name="Note 3 9 3 3" xfId="17286"/>
    <cellStyle name="Note 3 9 3 3 2" xfId="17287"/>
    <cellStyle name="Note 3 9 3 3 3" xfId="17288"/>
    <cellStyle name="Note 3 9 3 3 4" xfId="17289"/>
    <cellStyle name="Note 3 9 3 4" xfId="17290"/>
    <cellStyle name="Note 3 9 3 4 2" xfId="17291"/>
    <cellStyle name="Note 3 9 3 4 3" xfId="17292"/>
    <cellStyle name="Note 3 9 3 4 4" xfId="17293"/>
    <cellStyle name="Note 3 9 3 5" xfId="17294"/>
    <cellStyle name="Note 3 9 3 6" xfId="17295"/>
    <cellStyle name="Note 3 9 3 7" xfId="17296"/>
    <cellStyle name="Note 3 9 4" xfId="17297"/>
    <cellStyle name="Note 3 9 4 2" xfId="17298"/>
    <cellStyle name="Note 3 9 4 3" xfId="17299"/>
    <cellStyle name="Note 3 9 4 4" xfId="17300"/>
    <cellStyle name="Note 3 9 5" xfId="17301"/>
    <cellStyle name="Œ…‹æØ‚è [0.00]_laroux" xfId="17302"/>
    <cellStyle name="Œ…‹æØ‚è_laroux" xfId="17303"/>
    <cellStyle name="Output 2" xfId="17304"/>
    <cellStyle name="Output 2 2" xfId="17305"/>
    <cellStyle name="Output 2 3" xfId="17306"/>
    <cellStyle name="Output 3" xfId="17307"/>
    <cellStyle name="p" xfId="17308"/>
    <cellStyle name="ParaBirimi [0]_RESULTS" xfId="17309"/>
    <cellStyle name="ParaBirimi_RESULTS" xfId="17310"/>
    <cellStyle name="PB Table Heading" xfId="17311"/>
    <cellStyle name="PB Table Highlight1" xfId="17312"/>
    <cellStyle name="PB Table Highlight2" xfId="17313"/>
    <cellStyle name="PB Table Highlight3" xfId="17314"/>
    <cellStyle name="PB Table Standard Row" xfId="17315"/>
    <cellStyle name="PB Table Standard Row 10" xfId="17316"/>
    <cellStyle name="PB Table Standard Row 11" xfId="17317"/>
    <cellStyle name="PB Table Standard Row 2" xfId="17318"/>
    <cellStyle name="PB Table Standard Row 2 2" xfId="17319"/>
    <cellStyle name="PB Table Standard Row 2 2 2" xfId="17320"/>
    <cellStyle name="PB Table Standard Row 2 2 2 2" xfId="17321"/>
    <cellStyle name="PB Table Standard Row 2 2 2 2 2" xfId="17322"/>
    <cellStyle name="PB Table Standard Row 2 2 2 3" xfId="17323"/>
    <cellStyle name="PB Table Standard Row 2 2 3" xfId="17324"/>
    <cellStyle name="PB Table Standard Row 2 2 3 2" xfId="17325"/>
    <cellStyle name="PB Table Standard Row 2 2 3 2 2" xfId="17326"/>
    <cellStyle name="PB Table Standard Row 2 2 3 3" xfId="17327"/>
    <cellStyle name="PB Table Standard Row 2 2 4" xfId="17328"/>
    <cellStyle name="PB Table Standard Row 2 2 4 2" xfId="17329"/>
    <cellStyle name="PB Table Standard Row 2 2 5" xfId="17330"/>
    <cellStyle name="PB Table Standard Row 2 2 6" xfId="17331"/>
    <cellStyle name="PB Table Standard Row 2 3" xfId="17332"/>
    <cellStyle name="PB Table Standard Row 2 3 2" xfId="17333"/>
    <cellStyle name="PB Table Standard Row 2 3 2 2" xfId="17334"/>
    <cellStyle name="PB Table Standard Row 2 3 2 2 2" xfId="17335"/>
    <cellStyle name="PB Table Standard Row 2 3 2 3" xfId="17336"/>
    <cellStyle name="PB Table Standard Row 2 3 3" xfId="17337"/>
    <cellStyle name="PB Table Standard Row 2 3 3 2" xfId="17338"/>
    <cellStyle name="PB Table Standard Row 2 3 3 2 2" xfId="17339"/>
    <cellStyle name="PB Table Standard Row 2 3 3 3" xfId="17340"/>
    <cellStyle name="PB Table Standard Row 2 3 4" xfId="17341"/>
    <cellStyle name="PB Table Standard Row 2 3 4 2" xfId="17342"/>
    <cellStyle name="PB Table Standard Row 2 3 5" xfId="17343"/>
    <cellStyle name="PB Table Standard Row 2 3 6" xfId="17344"/>
    <cellStyle name="PB Table Standard Row 2 4" xfId="17345"/>
    <cellStyle name="PB Table Standard Row 2 4 2" xfId="17346"/>
    <cellStyle name="PB Table Standard Row 2 4 2 2" xfId="17347"/>
    <cellStyle name="PB Table Standard Row 2 4 2 2 2" xfId="17348"/>
    <cellStyle name="PB Table Standard Row 2 4 2 3" xfId="17349"/>
    <cellStyle name="PB Table Standard Row 2 4 3" xfId="17350"/>
    <cellStyle name="PB Table Standard Row 2 4 3 2" xfId="17351"/>
    <cellStyle name="PB Table Standard Row 2 4 3 2 2" xfId="17352"/>
    <cellStyle name="PB Table Standard Row 2 4 3 3" xfId="17353"/>
    <cellStyle name="PB Table Standard Row 2 4 4" xfId="17354"/>
    <cellStyle name="PB Table Standard Row 2 4 4 2" xfId="17355"/>
    <cellStyle name="PB Table Standard Row 2 4 5" xfId="17356"/>
    <cellStyle name="PB Table Standard Row 2 4 6" xfId="17357"/>
    <cellStyle name="PB Table Standard Row 2 5" xfId="17358"/>
    <cellStyle name="PB Table Standard Row 2 5 2" xfId="17359"/>
    <cellStyle name="PB Table Standard Row 2 5 2 2" xfId="17360"/>
    <cellStyle name="PB Table Standard Row 2 5 3" xfId="17361"/>
    <cellStyle name="PB Table Standard Row 2 6" xfId="17362"/>
    <cellStyle name="PB Table Standard Row 2 6 2" xfId="17363"/>
    <cellStyle name="PB Table Standard Row 2 6 2 2" xfId="17364"/>
    <cellStyle name="PB Table Standard Row 2 6 3" xfId="17365"/>
    <cellStyle name="PB Table Standard Row 2 7" xfId="17366"/>
    <cellStyle name="PB Table Standard Row 2 7 2" xfId="17367"/>
    <cellStyle name="PB Table Standard Row 2 8" xfId="17368"/>
    <cellStyle name="PB Table Standard Row 2 9" xfId="17369"/>
    <cellStyle name="PB Table Standard Row 3" xfId="17370"/>
    <cellStyle name="PB Table Standard Row 3 2" xfId="17371"/>
    <cellStyle name="PB Table Standard Row 3 2 2" xfId="17372"/>
    <cellStyle name="PB Table Standard Row 3 2 2 2" xfId="17373"/>
    <cellStyle name="PB Table Standard Row 3 2 2 2 2" xfId="17374"/>
    <cellStyle name="PB Table Standard Row 3 2 2 3" xfId="17375"/>
    <cellStyle name="PB Table Standard Row 3 2 3" xfId="17376"/>
    <cellStyle name="PB Table Standard Row 3 2 3 2" xfId="17377"/>
    <cellStyle name="PB Table Standard Row 3 2 3 2 2" xfId="17378"/>
    <cellStyle name="PB Table Standard Row 3 2 3 3" xfId="17379"/>
    <cellStyle name="PB Table Standard Row 3 2 4" xfId="17380"/>
    <cellStyle name="PB Table Standard Row 3 2 4 2" xfId="17381"/>
    <cellStyle name="PB Table Standard Row 3 2 5" xfId="17382"/>
    <cellStyle name="PB Table Standard Row 3 2 6" xfId="17383"/>
    <cellStyle name="PB Table Standard Row 3 3" xfId="17384"/>
    <cellStyle name="PB Table Standard Row 3 3 2" xfId="17385"/>
    <cellStyle name="PB Table Standard Row 3 3 2 2" xfId="17386"/>
    <cellStyle name="PB Table Standard Row 3 3 2 2 2" xfId="17387"/>
    <cellStyle name="PB Table Standard Row 3 3 2 3" xfId="17388"/>
    <cellStyle name="PB Table Standard Row 3 3 3" xfId="17389"/>
    <cellStyle name="PB Table Standard Row 3 3 3 2" xfId="17390"/>
    <cellStyle name="PB Table Standard Row 3 3 3 2 2" xfId="17391"/>
    <cellStyle name="PB Table Standard Row 3 3 3 3" xfId="17392"/>
    <cellStyle name="PB Table Standard Row 3 3 4" xfId="17393"/>
    <cellStyle name="PB Table Standard Row 3 3 4 2" xfId="17394"/>
    <cellStyle name="PB Table Standard Row 3 3 5" xfId="17395"/>
    <cellStyle name="PB Table Standard Row 3 3 6" xfId="17396"/>
    <cellStyle name="PB Table Standard Row 3 4" xfId="17397"/>
    <cellStyle name="PB Table Standard Row 3 4 2" xfId="17398"/>
    <cellStyle name="PB Table Standard Row 3 4 2 2" xfId="17399"/>
    <cellStyle name="PB Table Standard Row 3 4 2 2 2" xfId="17400"/>
    <cellStyle name="PB Table Standard Row 3 4 2 3" xfId="17401"/>
    <cellStyle name="PB Table Standard Row 3 4 3" xfId="17402"/>
    <cellStyle name="PB Table Standard Row 3 4 3 2" xfId="17403"/>
    <cellStyle name="PB Table Standard Row 3 4 3 2 2" xfId="17404"/>
    <cellStyle name="PB Table Standard Row 3 4 3 3" xfId="17405"/>
    <cellStyle name="PB Table Standard Row 3 4 4" xfId="17406"/>
    <cellStyle name="PB Table Standard Row 3 4 4 2" xfId="17407"/>
    <cellStyle name="PB Table Standard Row 3 4 5" xfId="17408"/>
    <cellStyle name="PB Table Standard Row 3 4 6" xfId="17409"/>
    <cellStyle name="PB Table Standard Row 3 5" xfId="17410"/>
    <cellStyle name="PB Table Standard Row 3 5 2" xfId="17411"/>
    <cellStyle name="PB Table Standard Row 3 5 2 2" xfId="17412"/>
    <cellStyle name="PB Table Standard Row 3 5 3" xfId="17413"/>
    <cellStyle name="PB Table Standard Row 3 6" xfId="17414"/>
    <cellStyle name="PB Table Standard Row 3 6 2" xfId="17415"/>
    <cellStyle name="PB Table Standard Row 3 6 2 2" xfId="17416"/>
    <cellStyle name="PB Table Standard Row 3 6 3" xfId="17417"/>
    <cellStyle name="PB Table Standard Row 3 7" xfId="17418"/>
    <cellStyle name="PB Table Standard Row 3 7 2" xfId="17419"/>
    <cellStyle name="PB Table Standard Row 3 8" xfId="17420"/>
    <cellStyle name="PB Table Standard Row 3 9" xfId="17421"/>
    <cellStyle name="PB Table Standard Row 4" xfId="17422"/>
    <cellStyle name="PB Table Standard Row 4 2" xfId="17423"/>
    <cellStyle name="PB Table Standard Row 4 2 2" xfId="17424"/>
    <cellStyle name="PB Table Standard Row 4 2 2 2" xfId="17425"/>
    <cellStyle name="PB Table Standard Row 4 2 3" xfId="17426"/>
    <cellStyle name="PB Table Standard Row 4 3" xfId="17427"/>
    <cellStyle name="PB Table Standard Row 4 3 2" xfId="17428"/>
    <cellStyle name="PB Table Standard Row 4 3 2 2" xfId="17429"/>
    <cellStyle name="PB Table Standard Row 4 3 3" xfId="17430"/>
    <cellStyle name="PB Table Standard Row 4 4" xfId="17431"/>
    <cellStyle name="PB Table Standard Row 4 4 2" xfId="17432"/>
    <cellStyle name="PB Table Standard Row 4 5" xfId="17433"/>
    <cellStyle name="PB Table Standard Row 4 6" xfId="17434"/>
    <cellStyle name="PB Table Standard Row 5" xfId="17435"/>
    <cellStyle name="PB Table Standard Row 5 2" xfId="17436"/>
    <cellStyle name="PB Table Standard Row 5 2 2" xfId="17437"/>
    <cellStyle name="PB Table Standard Row 5 2 2 2" xfId="17438"/>
    <cellStyle name="PB Table Standard Row 5 2 3" xfId="17439"/>
    <cellStyle name="PB Table Standard Row 5 3" xfId="17440"/>
    <cellStyle name="PB Table Standard Row 5 3 2" xfId="17441"/>
    <cellStyle name="PB Table Standard Row 5 3 2 2" xfId="17442"/>
    <cellStyle name="PB Table Standard Row 5 3 3" xfId="17443"/>
    <cellStyle name="PB Table Standard Row 5 4" xfId="17444"/>
    <cellStyle name="PB Table Standard Row 5 4 2" xfId="17445"/>
    <cellStyle name="PB Table Standard Row 5 5" xfId="17446"/>
    <cellStyle name="PB Table Standard Row 5 6" xfId="17447"/>
    <cellStyle name="PB Table Standard Row 6" xfId="17448"/>
    <cellStyle name="PB Table Standard Row 6 2" xfId="17449"/>
    <cellStyle name="PB Table Standard Row 6 2 2" xfId="17450"/>
    <cellStyle name="PB Table Standard Row 6 2 2 2" xfId="17451"/>
    <cellStyle name="PB Table Standard Row 6 2 3" xfId="17452"/>
    <cellStyle name="PB Table Standard Row 6 3" xfId="17453"/>
    <cellStyle name="PB Table Standard Row 6 3 2" xfId="17454"/>
    <cellStyle name="PB Table Standard Row 6 3 2 2" xfId="17455"/>
    <cellStyle name="PB Table Standard Row 6 3 3" xfId="17456"/>
    <cellStyle name="PB Table Standard Row 6 4" xfId="17457"/>
    <cellStyle name="PB Table Standard Row 6 4 2" xfId="17458"/>
    <cellStyle name="PB Table Standard Row 6 5" xfId="17459"/>
    <cellStyle name="PB Table Standard Row 6 6" xfId="17460"/>
    <cellStyle name="PB Table Standard Row 7" xfId="17461"/>
    <cellStyle name="PB Table Standard Row 7 2" xfId="17462"/>
    <cellStyle name="PB Table Standard Row 7 2 2" xfId="17463"/>
    <cellStyle name="PB Table Standard Row 7 3" xfId="17464"/>
    <cellStyle name="PB Table Standard Row 8" xfId="17465"/>
    <cellStyle name="PB Table Standard Row 8 2" xfId="17466"/>
    <cellStyle name="PB Table Standard Row 8 2 2" xfId="17467"/>
    <cellStyle name="PB Table Standard Row 8 3" xfId="17468"/>
    <cellStyle name="PB Table Standard Row 9" xfId="17469"/>
    <cellStyle name="PB Table Standard Row 9 2" xfId="17470"/>
    <cellStyle name="PB Table Subtotal Row" xfId="17471"/>
    <cellStyle name="PB Table Subtotal Row 2" xfId="17472"/>
    <cellStyle name="PB Table Total Row" xfId="17473"/>
    <cellStyle name="pb_page_heading_LS" xfId="17474"/>
    <cellStyle name="pe" xfId="17475"/>
    <cellStyle name="per" xfId="17476"/>
    <cellStyle name="Percent [0]" xfId="17477"/>
    <cellStyle name="Percent [00]" xfId="17478"/>
    <cellStyle name="Percent [1]" xfId="17479"/>
    <cellStyle name="Percent [2]" xfId="17480"/>
    <cellStyle name="Percent 10" xfId="17481"/>
    <cellStyle name="Percent 10 2" xfId="33464"/>
    <cellStyle name="Percent 11" xfId="17482"/>
    <cellStyle name="Percent 2" xfId="17483"/>
    <cellStyle name="Percent 2 10" xfId="17484"/>
    <cellStyle name="Percent 2 11" xfId="17485"/>
    <cellStyle name="Percent 2 2" xfId="17486"/>
    <cellStyle name="Percent 2 2 2" xfId="17487"/>
    <cellStyle name="Percent 2 2 3" xfId="17488"/>
    <cellStyle name="Percent 2 3" xfId="17489"/>
    <cellStyle name="Percent 2 3 2" xfId="17490"/>
    <cellStyle name="Percent 2 4" xfId="17491"/>
    <cellStyle name="Percent 2 5" xfId="17492"/>
    <cellStyle name="Percent 2 6" xfId="17493"/>
    <cellStyle name="Percent 2 7" xfId="17494"/>
    <cellStyle name="Percent 2 8" xfId="17495"/>
    <cellStyle name="Percent 2 9" xfId="17496"/>
    <cellStyle name="Percent 3" xfId="17497"/>
    <cellStyle name="Percent 3 2" xfId="17498"/>
    <cellStyle name="Percent 3 2 2" xfId="17499"/>
    <cellStyle name="Percent 3 3" xfId="17500"/>
    <cellStyle name="Percent 4" xfId="17501"/>
    <cellStyle name="Percent 4 2" xfId="17502"/>
    <cellStyle name="Percent 4 3" xfId="17503"/>
    <cellStyle name="Percent 5" xfId="17504"/>
    <cellStyle name="Percent 5 2" xfId="17505"/>
    <cellStyle name="Percent 6" xfId="17506"/>
    <cellStyle name="Percent 6 2" xfId="17507"/>
    <cellStyle name="Percent 7" xfId="17508"/>
    <cellStyle name="Percent 7 2" xfId="17509"/>
    <cellStyle name="Percent 8" xfId="17510"/>
    <cellStyle name="Percent 8 2" xfId="17511"/>
    <cellStyle name="Percent 8 3" xfId="17512"/>
    <cellStyle name="Percent 9" xfId="17513"/>
    <cellStyle name="Percent 9 2" xfId="17514"/>
    <cellStyle name="Percent 9 3" xfId="17515"/>
    <cellStyle name="Percentuale" xfId="33452" builtinId="5"/>
    <cellStyle name="Percentuale 10" xfId="17516"/>
    <cellStyle name="Percentuale 10 2" xfId="17517"/>
    <cellStyle name="Percentuale 11" xfId="17518"/>
    <cellStyle name="Percentuale 11 2" xfId="17519"/>
    <cellStyle name="Percentuale 12" xfId="17520"/>
    <cellStyle name="Percentuale 13" xfId="17521"/>
    <cellStyle name="Percentuale 2" xfId="17522"/>
    <cellStyle name="Percentuale 2 2" xfId="17523"/>
    <cellStyle name="Percentuale 2 2 2" xfId="17524"/>
    <cellStyle name="Percentuale 2 3" xfId="17525"/>
    <cellStyle name="Percentuale 2 4" xfId="17526"/>
    <cellStyle name="Percentuale 3" xfId="17527"/>
    <cellStyle name="Percentuale 3 2" xfId="17528"/>
    <cellStyle name="Percentuale 3 2 2" xfId="17529"/>
    <cellStyle name="Percentuale 4" xfId="17530"/>
    <cellStyle name="Percentuale 4 2" xfId="33465"/>
    <cellStyle name="Percentuale 5" xfId="17531"/>
    <cellStyle name="Percentuale 5 2" xfId="17532"/>
    <cellStyle name="Percentuale 5 2 2" xfId="17533"/>
    <cellStyle name="Percentuale 5 2 3" xfId="17534"/>
    <cellStyle name="Percentuale 5 3" xfId="17535"/>
    <cellStyle name="Percentuale 5 3 2" xfId="17536"/>
    <cellStyle name="Percentuale 5 4" xfId="17537"/>
    <cellStyle name="Percentuale 5 4 2" xfId="17538"/>
    <cellStyle name="Percentuale 5 4 2 2" xfId="17539"/>
    <cellStyle name="Percentuale 5 4 2 2 2" xfId="17540"/>
    <cellStyle name="Percentuale 5 4 2 3" xfId="17541"/>
    <cellStyle name="Percentuale 5 4 3" xfId="17542"/>
    <cellStyle name="Percentuale 5 4 3 2" xfId="17543"/>
    <cellStyle name="Percentuale 5 4 4" xfId="17544"/>
    <cellStyle name="Percentuale 5 5" xfId="17545"/>
    <cellStyle name="Percentuale 5 5 2" xfId="17546"/>
    <cellStyle name="Percentuale 5 5 2 2" xfId="17547"/>
    <cellStyle name="Percentuale 5 5 3" xfId="17548"/>
    <cellStyle name="Percentuale 5 6" xfId="17549"/>
    <cellStyle name="Percentuale 5 6 2" xfId="17550"/>
    <cellStyle name="Percentuale 5 7" xfId="17551"/>
    <cellStyle name="Percentuale 6" xfId="17552"/>
    <cellStyle name="Percentuale 6 2" xfId="17553"/>
    <cellStyle name="Percentuale 6 2 2" xfId="17554"/>
    <cellStyle name="Percentuale 6 2 3" xfId="17555"/>
    <cellStyle name="Percentuale 6 3" xfId="17556"/>
    <cellStyle name="Percentuale 6 4" xfId="17557"/>
    <cellStyle name="Percentuale 7" xfId="17558"/>
    <cellStyle name="Percentuale 7 2" xfId="17559"/>
    <cellStyle name="Percentuale 7 2 2" xfId="17560"/>
    <cellStyle name="Percentuale 7 3" xfId="17561"/>
    <cellStyle name="Percentuale 7 4" xfId="17562"/>
    <cellStyle name="Percentuale 8" xfId="17563"/>
    <cellStyle name="Percentuale 8 2" xfId="17564"/>
    <cellStyle name="Percentuale 8 3" xfId="17565"/>
    <cellStyle name="Percentuale 9" xfId="17566"/>
    <cellStyle name="Percentuale 9 2" xfId="17567"/>
    <cellStyle name="Percentuale 9 3" xfId="17568"/>
    <cellStyle name="Pound" xfId="17569"/>
    <cellStyle name="Pound [1]" xfId="17570"/>
    <cellStyle name="Pound [2]" xfId="17571"/>
    <cellStyle name="PrePop Currency (0)" xfId="17572"/>
    <cellStyle name="PrePop Currency (2)" xfId="17573"/>
    <cellStyle name="PrePop Units (0)" xfId="17574"/>
    <cellStyle name="PrePop Units (1)" xfId="17575"/>
    <cellStyle name="PrePop Units (2)" xfId="17576"/>
    <cellStyle name="PSChar" xfId="17577"/>
    <cellStyle name="PSDate" xfId="17578"/>
    <cellStyle name="PSDec" xfId="17579"/>
    <cellStyle name="PSHeading" xfId="17580"/>
    <cellStyle name="PSInt" xfId="17581"/>
    <cellStyle name="PSSpacer" xfId="17582"/>
    <cellStyle name="ptit" xfId="17583"/>
    <cellStyle name="ptit 10" xfId="17584"/>
    <cellStyle name="ptit 10 2" xfId="17585"/>
    <cellStyle name="ptit 10 2 2" xfId="17586"/>
    <cellStyle name="ptit 10 2 3" xfId="17587"/>
    <cellStyle name="ptit 10 3" xfId="17588"/>
    <cellStyle name="ptit 10 3 2" xfId="17589"/>
    <cellStyle name="ptit 10 4" xfId="17590"/>
    <cellStyle name="ptit 10 5" xfId="17591"/>
    <cellStyle name="ptit 11" xfId="17592"/>
    <cellStyle name="ptit 11 2" xfId="17593"/>
    <cellStyle name="ptit 11 3" xfId="17594"/>
    <cellStyle name="ptit 12" xfId="17595"/>
    <cellStyle name="ptit 12 2" xfId="17596"/>
    <cellStyle name="ptit 13" xfId="17597"/>
    <cellStyle name="ptit 14" xfId="17598"/>
    <cellStyle name="ptit 2" xfId="17599"/>
    <cellStyle name="ptit 2 10" xfId="17600"/>
    <cellStyle name="ptit 2 10 2" xfId="17601"/>
    <cellStyle name="ptit 2 10 3" xfId="17602"/>
    <cellStyle name="ptit 2 11" xfId="17603"/>
    <cellStyle name="ptit 2 11 2" xfId="17604"/>
    <cellStyle name="ptit 2 12" xfId="17605"/>
    <cellStyle name="ptit 2 13" xfId="17606"/>
    <cellStyle name="ptit 2 2" xfId="17607"/>
    <cellStyle name="ptit 2 2 10" xfId="17608"/>
    <cellStyle name="ptit 2 2 11" xfId="17609"/>
    <cellStyle name="ptit 2 2 2" xfId="17610"/>
    <cellStyle name="ptit 2 2 2 2" xfId="17611"/>
    <cellStyle name="ptit 2 2 2 2 2" xfId="17612"/>
    <cellStyle name="ptit 2 2 2 2 2 2" xfId="17613"/>
    <cellStyle name="ptit 2 2 2 2 2 2 2" xfId="17614"/>
    <cellStyle name="ptit 2 2 2 2 2 2 2 2" xfId="17615"/>
    <cellStyle name="ptit 2 2 2 2 2 2 2 3" xfId="17616"/>
    <cellStyle name="ptit 2 2 2 2 2 2 3" xfId="17617"/>
    <cellStyle name="ptit 2 2 2 2 2 2 3 2" xfId="17618"/>
    <cellStyle name="ptit 2 2 2 2 2 2 4" xfId="17619"/>
    <cellStyle name="ptit 2 2 2 2 2 2 5" xfId="17620"/>
    <cellStyle name="ptit 2 2 2 2 2 3" xfId="17621"/>
    <cellStyle name="ptit 2 2 2 2 2 3 2" xfId="17622"/>
    <cellStyle name="ptit 2 2 2 2 2 3 3" xfId="17623"/>
    <cellStyle name="ptit 2 2 2 2 2 4" xfId="17624"/>
    <cellStyle name="ptit 2 2 2 2 2 4 2" xfId="17625"/>
    <cellStyle name="ptit 2 2 2 2 2 5" xfId="17626"/>
    <cellStyle name="ptit 2 2 2 2 2 6" xfId="17627"/>
    <cellStyle name="ptit 2 2 2 2 3" xfId="17628"/>
    <cellStyle name="ptit 2 2 2 2 3 2" xfId="17629"/>
    <cellStyle name="ptit 2 2 2 2 3 2 2" xfId="17630"/>
    <cellStyle name="ptit 2 2 2 2 3 2 2 2" xfId="17631"/>
    <cellStyle name="ptit 2 2 2 2 3 2 2 3" xfId="17632"/>
    <cellStyle name="ptit 2 2 2 2 3 2 3" xfId="17633"/>
    <cellStyle name="ptit 2 2 2 2 3 2 3 2" xfId="17634"/>
    <cellStyle name="ptit 2 2 2 2 3 2 4" xfId="17635"/>
    <cellStyle name="ptit 2 2 2 2 3 2 5" xfId="17636"/>
    <cellStyle name="ptit 2 2 2 2 3 3" xfId="17637"/>
    <cellStyle name="ptit 2 2 2 2 3 3 2" xfId="17638"/>
    <cellStyle name="ptit 2 2 2 2 3 3 3" xfId="17639"/>
    <cellStyle name="ptit 2 2 2 2 3 4" xfId="17640"/>
    <cellStyle name="ptit 2 2 2 2 3 4 2" xfId="17641"/>
    <cellStyle name="ptit 2 2 2 2 3 5" xfId="17642"/>
    <cellStyle name="ptit 2 2 2 2 3 6" xfId="17643"/>
    <cellStyle name="ptit 2 2 2 2 4" xfId="17644"/>
    <cellStyle name="ptit 2 2 2 2 4 2" xfId="17645"/>
    <cellStyle name="ptit 2 2 2 3" xfId="17646"/>
    <cellStyle name="ptit 2 2 2 3 2" xfId="17647"/>
    <cellStyle name="ptit 2 2 2 3 2 2" xfId="17648"/>
    <cellStyle name="ptit 2 2 2 3 2 2 2" xfId="17649"/>
    <cellStyle name="ptit 2 2 2 3 2 2 3" xfId="17650"/>
    <cellStyle name="ptit 2 2 2 3 2 3" xfId="17651"/>
    <cellStyle name="ptit 2 2 2 3 2 3 2" xfId="17652"/>
    <cellStyle name="ptit 2 2 2 3 2 4" xfId="17653"/>
    <cellStyle name="ptit 2 2 2 3 2 5" xfId="17654"/>
    <cellStyle name="ptit 2 2 2 3 3" xfId="17655"/>
    <cellStyle name="ptit 2 2 2 3 3 2" xfId="17656"/>
    <cellStyle name="ptit 2 2 2 3 3 3" xfId="17657"/>
    <cellStyle name="ptit 2 2 2 3 4" xfId="17658"/>
    <cellStyle name="ptit 2 2 2 3 4 2" xfId="17659"/>
    <cellStyle name="ptit 2 2 2 3 5" xfId="17660"/>
    <cellStyle name="ptit 2 2 2 3 6" xfId="17661"/>
    <cellStyle name="ptit 2 2 2 4" xfId="17662"/>
    <cellStyle name="ptit 2 2 2 4 2" xfId="17663"/>
    <cellStyle name="ptit 2 2 2 4 2 2" xfId="17664"/>
    <cellStyle name="ptit 2 2 2 4 2 3" xfId="17665"/>
    <cellStyle name="ptit 2 2 2 4 3" xfId="17666"/>
    <cellStyle name="ptit 2 2 2 4 3 2" xfId="17667"/>
    <cellStyle name="ptit 2 2 2 4 4" xfId="17668"/>
    <cellStyle name="ptit 2 2 2 4 5" xfId="17669"/>
    <cellStyle name="ptit 2 2 2 5" xfId="17670"/>
    <cellStyle name="ptit 2 2 2 5 2" xfId="17671"/>
    <cellStyle name="ptit 2 2 2 5 3" xfId="17672"/>
    <cellStyle name="ptit 2 2 2 6" xfId="17673"/>
    <cellStyle name="ptit 2 2 2 6 2" xfId="17674"/>
    <cellStyle name="ptit 2 2 2 7" xfId="17675"/>
    <cellStyle name="ptit 2 2 2 8" xfId="17676"/>
    <cellStyle name="ptit 2 2 3" xfId="17677"/>
    <cellStyle name="ptit 2 2 3 2" xfId="17678"/>
    <cellStyle name="ptit 2 2 3 2 2" xfId="17679"/>
    <cellStyle name="ptit 2 2 3 2 2 2" xfId="17680"/>
    <cellStyle name="ptit 2 2 3 2 2 2 2" xfId="17681"/>
    <cellStyle name="ptit 2 2 3 2 2 2 2 2" xfId="17682"/>
    <cellStyle name="ptit 2 2 3 2 2 2 2 3" xfId="17683"/>
    <cellStyle name="ptit 2 2 3 2 2 2 3" xfId="17684"/>
    <cellStyle name="ptit 2 2 3 2 2 2 3 2" xfId="17685"/>
    <cellStyle name="ptit 2 2 3 2 2 2 4" xfId="17686"/>
    <cellStyle name="ptit 2 2 3 2 2 2 5" xfId="17687"/>
    <cellStyle name="ptit 2 2 3 2 2 3" xfId="17688"/>
    <cellStyle name="ptit 2 2 3 2 2 3 2" xfId="17689"/>
    <cellStyle name="ptit 2 2 3 2 2 3 3" xfId="17690"/>
    <cellStyle name="ptit 2 2 3 2 2 4" xfId="17691"/>
    <cellStyle name="ptit 2 2 3 2 2 4 2" xfId="17692"/>
    <cellStyle name="ptit 2 2 3 2 2 5" xfId="17693"/>
    <cellStyle name="ptit 2 2 3 2 2 6" xfId="17694"/>
    <cellStyle name="ptit 2 2 3 2 3" xfId="17695"/>
    <cellStyle name="ptit 2 2 3 2 3 2" xfId="17696"/>
    <cellStyle name="ptit 2 2 3 2 3 2 2" xfId="17697"/>
    <cellStyle name="ptit 2 2 3 2 3 2 2 2" xfId="17698"/>
    <cellStyle name="ptit 2 2 3 2 3 2 2 3" xfId="17699"/>
    <cellStyle name="ptit 2 2 3 2 3 2 3" xfId="17700"/>
    <cellStyle name="ptit 2 2 3 2 3 2 3 2" xfId="17701"/>
    <cellStyle name="ptit 2 2 3 2 3 2 4" xfId="17702"/>
    <cellStyle name="ptit 2 2 3 2 3 2 5" xfId="17703"/>
    <cellStyle name="ptit 2 2 3 2 3 3" xfId="17704"/>
    <cellStyle name="ptit 2 2 3 2 3 3 2" xfId="17705"/>
    <cellStyle name="ptit 2 2 3 2 3 3 3" xfId="17706"/>
    <cellStyle name="ptit 2 2 3 2 3 4" xfId="17707"/>
    <cellStyle name="ptit 2 2 3 2 3 4 2" xfId="17708"/>
    <cellStyle name="ptit 2 2 3 2 3 5" xfId="17709"/>
    <cellStyle name="ptit 2 2 3 2 3 6" xfId="17710"/>
    <cellStyle name="ptit 2 2 3 2 4" xfId="17711"/>
    <cellStyle name="ptit 2 2 3 2 4 2" xfId="17712"/>
    <cellStyle name="ptit 2 2 3 3" xfId="17713"/>
    <cellStyle name="ptit 2 2 3 3 2" xfId="17714"/>
    <cellStyle name="ptit 2 2 3 3 2 2" xfId="17715"/>
    <cellStyle name="ptit 2 2 3 3 2 2 2" xfId="17716"/>
    <cellStyle name="ptit 2 2 3 3 2 2 3" xfId="17717"/>
    <cellStyle name="ptit 2 2 3 3 2 3" xfId="17718"/>
    <cellStyle name="ptit 2 2 3 3 2 3 2" xfId="17719"/>
    <cellStyle name="ptit 2 2 3 3 2 4" xfId="17720"/>
    <cellStyle name="ptit 2 2 3 3 2 5" xfId="17721"/>
    <cellStyle name="ptit 2 2 3 3 3" xfId="17722"/>
    <cellStyle name="ptit 2 2 3 3 3 2" xfId="17723"/>
    <cellStyle name="ptit 2 2 3 3 3 3" xfId="17724"/>
    <cellStyle name="ptit 2 2 3 3 4" xfId="17725"/>
    <cellStyle name="ptit 2 2 3 3 4 2" xfId="17726"/>
    <cellStyle name="ptit 2 2 3 3 5" xfId="17727"/>
    <cellStyle name="ptit 2 2 3 3 6" xfId="17728"/>
    <cellStyle name="ptit 2 2 3 4" xfId="17729"/>
    <cellStyle name="ptit 2 2 3 4 2" xfId="17730"/>
    <cellStyle name="ptit 2 2 3 4 2 2" xfId="17731"/>
    <cellStyle name="ptit 2 2 3 4 2 3" xfId="17732"/>
    <cellStyle name="ptit 2 2 3 4 3" xfId="17733"/>
    <cellStyle name="ptit 2 2 3 4 3 2" xfId="17734"/>
    <cellStyle name="ptit 2 2 3 4 4" xfId="17735"/>
    <cellStyle name="ptit 2 2 3 4 5" xfId="17736"/>
    <cellStyle name="ptit 2 2 3 5" xfId="17737"/>
    <cellStyle name="ptit 2 2 3 5 2" xfId="17738"/>
    <cellStyle name="ptit 2 2 3 5 3" xfId="17739"/>
    <cellStyle name="ptit 2 2 3 6" xfId="17740"/>
    <cellStyle name="ptit 2 2 3 6 2" xfId="17741"/>
    <cellStyle name="ptit 2 2 3 7" xfId="17742"/>
    <cellStyle name="ptit 2 2 3 8" xfId="17743"/>
    <cellStyle name="ptit 2 2 4" xfId="17744"/>
    <cellStyle name="ptit 2 2 4 2" xfId="17745"/>
    <cellStyle name="ptit 2 2 4 2 2" xfId="17746"/>
    <cellStyle name="ptit 2 2 4 2 2 2" xfId="17747"/>
    <cellStyle name="ptit 2 2 4 2 2 2 2" xfId="17748"/>
    <cellStyle name="ptit 2 2 4 2 2 2 2 2" xfId="17749"/>
    <cellStyle name="ptit 2 2 4 2 2 2 2 3" xfId="17750"/>
    <cellStyle name="ptit 2 2 4 2 2 2 3" xfId="17751"/>
    <cellStyle name="ptit 2 2 4 2 2 2 3 2" xfId="17752"/>
    <cellStyle name="ptit 2 2 4 2 2 2 4" xfId="17753"/>
    <cellStyle name="ptit 2 2 4 2 2 2 5" xfId="17754"/>
    <cellStyle name="ptit 2 2 4 2 2 3" xfId="17755"/>
    <cellStyle name="ptit 2 2 4 2 2 3 2" xfId="17756"/>
    <cellStyle name="ptit 2 2 4 2 2 3 3" xfId="17757"/>
    <cellStyle name="ptit 2 2 4 2 2 4" xfId="17758"/>
    <cellStyle name="ptit 2 2 4 2 2 4 2" xfId="17759"/>
    <cellStyle name="ptit 2 2 4 2 2 5" xfId="17760"/>
    <cellStyle name="ptit 2 2 4 2 2 6" xfId="17761"/>
    <cellStyle name="ptit 2 2 4 2 3" xfId="17762"/>
    <cellStyle name="ptit 2 2 4 2 3 2" xfId="17763"/>
    <cellStyle name="ptit 2 2 4 2 3 2 2" xfId="17764"/>
    <cellStyle name="ptit 2 2 4 2 3 2 2 2" xfId="17765"/>
    <cellStyle name="ptit 2 2 4 2 3 2 2 3" xfId="17766"/>
    <cellStyle name="ptit 2 2 4 2 3 2 3" xfId="17767"/>
    <cellStyle name="ptit 2 2 4 2 3 2 3 2" xfId="17768"/>
    <cellStyle name="ptit 2 2 4 2 3 2 4" xfId="17769"/>
    <cellStyle name="ptit 2 2 4 2 3 2 5" xfId="17770"/>
    <cellStyle name="ptit 2 2 4 2 3 3" xfId="17771"/>
    <cellStyle name="ptit 2 2 4 2 3 3 2" xfId="17772"/>
    <cellStyle name="ptit 2 2 4 2 3 3 3" xfId="17773"/>
    <cellStyle name="ptit 2 2 4 2 3 4" xfId="17774"/>
    <cellStyle name="ptit 2 2 4 2 3 4 2" xfId="17775"/>
    <cellStyle name="ptit 2 2 4 2 3 5" xfId="17776"/>
    <cellStyle name="ptit 2 2 4 2 3 6" xfId="17777"/>
    <cellStyle name="ptit 2 2 4 2 4" xfId="17778"/>
    <cellStyle name="ptit 2 2 4 2 4 2" xfId="17779"/>
    <cellStyle name="ptit 2 2 4 3" xfId="17780"/>
    <cellStyle name="ptit 2 2 4 3 2" xfId="17781"/>
    <cellStyle name="ptit 2 2 4 3 2 2" xfId="17782"/>
    <cellStyle name="ptit 2 2 4 3 2 2 2" xfId="17783"/>
    <cellStyle name="ptit 2 2 4 3 2 2 3" xfId="17784"/>
    <cellStyle name="ptit 2 2 4 3 2 3" xfId="17785"/>
    <cellStyle name="ptit 2 2 4 3 2 3 2" xfId="17786"/>
    <cellStyle name="ptit 2 2 4 3 2 4" xfId="17787"/>
    <cellStyle name="ptit 2 2 4 3 2 5" xfId="17788"/>
    <cellStyle name="ptit 2 2 4 3 3" xfId="17789"/>
    <cellStyle name="ptit 2 2 4 3 3 2" xfId="17790"/>
    <cellStyle name="ptit 2 2 4 3 3 3" xfId="17791"/>
    <cellStyle name="ptit 2 2 4 3 4" xfId="17792"/>
    <cellStyle name="ptit 2 2 4 3 4 2" xfId="17793"/>
    <cellStyle name="ptit 2 2 4 3 5" xfId="17794"/>
    <cellStyle name="ptit 2 2 4 3 6" xfId="17795"/>
    <cellStyle name="ptit 2 2 4 4" xfId="17796"/>
    <cellStyle name="ptit 2 2 4 4 2" xfId="17797"/>
    <cellStyle name="ptit 2 2 4 4 2 2" xfId="17798"/>
    <cellStyle name="ptit 2 2 4 4 2 3" xfId="17799"/>
    <cellStyle name="ptit 2 2 4 4 3" xfId="17800"/>
    <cellStyle name="ptit 2 2 4 4 3 2" xfId="17801"/>
    <cellStyle name="ptit 2 2 4 4 4" xfId="17802"/>
    <cellStyle name="ptit 2 2 4 4 5" xfId="17803"/>
    <cellStyle name="ptit 2 2 4 5" xfId="17804"/>
    <cellStyle name="ptit 2 2 4 5 2" xfId="17805"/>
    <cellStyle name="ptit 2 2 4 5 3" xfId="17806"/>
    <cellStyle name="ptit 2 2 4 6" xfId="17807"/>
    <cellStyle name="ptit 2 2 4 6 2" xfId="17808"/>
    <cellStyle name="ptit 2 2 4 7" xfId="17809"/>
    <cellStyle name="ptit 2 2 4 8" xfId="17810"/>
    <cellStyle name="ptit 2 2 5" xfId="17811"/>
    <cellStyle name="ptit 2 2 5 2" xfId="17812"/>
    <cellStyle name="ptit 2 2 5 2 2" xfId="17813"/>
    <cellStyle name="ptit 2 2 5 2 2 2" xfId="17814"/>
    <cellStyle name="ptit 2 2 5 2 2 2 2" xfId="17815"/>
    <cellStyle name="ptit 2 2 5 2 2 2 3" xfId="17816"/>
    <cellStyle name="ptit 2 2 5 2 2 3" xfId="17817"/>
    <cellStyle name="ptit 2 2 5 2 2 3 2" xfId="17818"/>
    <cellStyle name="ptit 2 2 5 2 2 4" xfId="17819"/>
    <cellStyle name="ptit 2 2 5 2 2 5" xfId="17820"/>
    <cellStyle name="ptit 2 2 5 2 3" xfId="17821"/>
    <cellStyle name="ptit 2 2 5 2 3 2" xfId="17822"/>
    <cellStyle name="ptit 2 2 5 2 3 3" xfId="17823"/>
    <cellStyle name="ptit 2 2 5 2 4" xfId="17824"/>
    <cellStyle name="ptit 2 2 5 2 4 2" xfId="17825"/>
    <cellStyle name="ptit 2 2 5 2 5" xfId="17826"/>
    <cellStyle name="ptit 2 2 5 2 6" xfId="17827"/>
    <cellStyle name="ptit 2 2 5 3" xfId="17828"/>
    <cellStyle name="ptit 2 2 5 3 2" xfId="17829"/>
    <cellStyle name="ptit 2 2 5 3 2 2" xfId="17830"/>
    <cellStyle name="ptit 2 2 5 3 2 2 2" xfId="17831"/>
    <cellStyle name="ptit 2 2 5 3 2 2 3" xfId="17832"/>
    <cellStyle name="ptit 2 2 5 3 2 3" xfId="17833"/>
    <cellStyle name="ptit 2 2 5 3 2 3 2" xfId="17834"/>
    <cellStyle name="ptit 2 2 5 3 2 4" xfId="17835"/>
    <cellStyle name="ptit 2 2 5 3 2 5" xfId="17836"/>
    <cellStyle name="ptit 2 2 5 3 3" xfId="17837"/>
    <cellStyle name="ptit 2 2 5 3 3 2" xfId="17838"/>
    <cellStyle name="ptit 2 2 5 3 3 3" xfId="17839"/>
    <cellStyle name="ptit 2 2 5 3 4" xfId="17840"/>
    <cellStyle name="ptit 2 2 5 3 4 2" xfId="17841"/>
    <cellStyle name="ptit 2 2 5 3 5" xfId="17842"/>
    <cellStyle name="ptit 2 2 5 3 6" xfId="17843"/>
    <cellStyle name="ptit 2 2 5 4" xfId="17844"/>
    <cellStyle name="ptit 2 2 5 4 2" xfId="17845"/>
    <cellStyle name="ptit 2 2 6" xfId="17846"/>
    <cellStyle name="ptit 2 2 6 2" xfId="17847"/>
    <cellStyle name="ptit 2 2 6 2 2" xfId="17848"/>
    <cellStyle name="ptit 2 2 6 2 2 2" xfId="17849"/>
    <cellStyle name="ptit 2 2 6 2 2 3" xfId="17850"/>
    <cellStyle name="ptit 2 2 6 2 3" xfId="17851"/>
    <cellStyle name="ptit 2 2 6 2 3 2" xfId="17852"/>
    <cellStyle name="ptit 2 2 6 2 4" xfId="17853"/>
    <cellStyle name="ptit 2 2 6 2 5" xfId="17854"/>
    <cellStyle name="ptit 2 2 6 3" xfId="17855"/>
    <cellStyle name="ptit 2 2 6 3 2" xfId="17856"/>
    <cellStyle name="ptit 2 2 6 3 3" xfId="17857"/>
    <cellStyle name="ptit 2 2 6 4" xfId="17858"/>
    <cellStyle name="ptit 2 2 6 4 2" xfId="17859"/>
    <cellStyle name="ptit 2 2 6 5" xfId="17860"/>
    <cellStyle name="ptit 2 2 6 6" xfId="17861"/>
    <cellStyle name="ptit 2 2 7" xfId="17862"/>
    <cellStyle name="ptit 2 2 7 2" xfId="17863"/>
    <cellStyle name="ptit 2 2 7 2 2" xfId="17864"/>
    <cellStyle name="ptit 2 2 7 2 3" xfId="17865"/>
    <cellStyle name="ptit 2 2 7 3" xfId="17866"/>
    <cellStyle name="ptit 2 2 7 3 2" xfId="17867"/>
    <cellStyle name="ptit 2 2 7 4" xfId="17868"/>
    <cellStyle name="ptit 2 2 7 5" xfId="17869"/>
    <cellStyle name="ptit 2 2 8" xfId="17870"/>
    <cellStyle name="ptit 2 2 8 2" xfId="17871"/>
    <cellStyle name="ptit 2 2 8 3" xfId="17872"/>
    <cellStyle name="ptit 2 2 9" xfId="17873"/>
    <cellStyle name="ptit 2 2 9 2" xfId="17874"/>
    <cellStyle name="ptit 2 3" xfId="17875"/>
    <cellStyle name="ptit 2 3 10" xfId="17876"/>
    <cellStyle name="ptit 2 3 11" xfId="17877"/>
    <cellStyle name="ptit 2 3 2" xfId="17878"/>
    <cellStyle name="ptit 2 3 2 2" xfId="17879"/>
    <cellStyle name="ptit 2 3 2 2 2" xfId="17880"/>
    <cellStyle name="ptit 2 3 2 2 2 2" xfId="17881"/>
    <cellStyle name="ptit 2 3 2 2 2 2 2" xfId="17882"/>
    <cellStyle name="ptit 2 3 2 2 2 2 2 2" xfId="17883"/>
    <cellStyle name="ptit 2 3 2 2 2 2 2 3" xfId="17884"/>
    <cellStyle name="ptit 2 3 2 2 2 2 3" xfId="17885"/>
    <cellStyle name="ptit 2 3 2 2 2 2 3 2" xfId="17886"/>
    <cellStyle name="ptit 2 3 2 2 2 2 4" xfId="17887"/>
    <cellStyle name="ptit 2 3 2 2 2 2 5" xfId="17888"/>
    <cellStyle name="ptit 2 3 2 2 2 3" xfId="17889"/>
    <cellStyle name="ptit 2 3 2 2 2 3 2" xfId="17890"/>
    <cellStyle name="ptit 2 3 2 2 2 3 3" xfId="17891"/>
    <cellStyle name="ptit 2 3 2 2 2 4" xfId="17892"/>
    <cellStyle name="ptit 2 3 2 2 2 4 2" xfId="17893"/>
    <cellStyle name="ptit 2 3 2 2 2 5" xfId="17894"/>
    <cellStyle name="ptit 2 3 2 2 2 6" xfId="17895"/>
    <cellStyle name="ptit 2 3 2 2 3" xfId="17896"/>
    <cellStyle name="ptit 2 3 2 2 3 2" xfId="17897"/>
    <cellStyle name="ptit 2 3 2 2 3 2 2" xfId="17898"/>
    <cellStyle name="ptit 2 3 2 2 3 2 2 2" xfId="17899"/>
    <cellStyle name="ptit 2 3 2 2 3 2 2 3" xfId="17900"/>
    <cellStyle name="ptit 2 3 2 2 3 2 3" xfId="17901"/>
    <cellStyle name="ptit 2 3 2 2 3 2 3 2" xfId="17902"/>
    <cellStyle name="ptit 2 3 2 2 3 2 4" xfId="17903"/>
    <cellStyle name="ptit 2 3 2 2 3 2 5" xfId="17904"/>
    <cellStyle name="ptit 2 3 2 2 3 3" xfId="17905"/>
    <cellStyle name="ptit 2 3 2 2 3 3 2" xfId="17906"/>
    <cellStyle name="ptit 2 3 2 2 3 3 3" xfId="17907"/>
    <cellStyle name="ptit 2 3 2 2 3 4" xfId="17908"/>
    <cellStyle name="ptit 2 3 2 2 3 4 2" xfId="17909"/>
    <cellStyle name="ptit 2 3 2 2 3 5" xfId="17910"/>
    <cellStyle name="ptit 2 3 2 2 3 6" xfId="17911"/>
    <cellStyle name="ptit 2 3 2 2 4" xfId="17912"/>
    <cellStyle name="ptit 2 3 2 2 4 2" xfId="17913"/>
    <cellStyle name="ptit 2 3 2 3" xfId="17914"/>
    <cellStyle name="ptit 2 3 2 3 2" xfId="17915"/>
    <cellStyle name="ptit 2 3 2 3 2 2" xfId="17916"/>
    <cellStyle name="ptit 2 3 2 3 2 2 2" xfId="17917"/>
    <cellStyle name="ptit 2 3 2 3 2 2 3" xfId="17918"/>
    <cellStyle name="ptit 2 3 2 3 2 3" xfId="17919"/>
    <cellStyle name="ptit 2 3 2 3 2 3 2" xfId="17920"/>
    <cellStyle name="ptit 2 3 2 3 2 4" xfId="17921"/>
    <cellStyle name="ptit 2 3 2 3 2 5" xfId="17922"/>
    <cellStyle name="ptit 2 3 2 3 3" xfId="17923"/>
    <cellStyle name="ptit 2 3 2 3 3 2" xfId="17924"/>
    <cellStyle name="ptit 2 3 2 3 3 3" xfId="17925"/>
    <cellStyle name="ptit 2 3 2 3 4" xfId="17926"/>
    <cellStyle name="ptit 2 3 2 3 4 2" xfId="17927"/>
    <cellStyle name="ptit 2 3 2 3 5" xfId="17928"/>
    <cellStyle name="ptit 2 3 2 3 6" xfId="17929"/>
    <cellStyle name="ptit 2 3 2 4" xfId="17930"/>
    <cellStyle name="ptit 2 3 2 4 2" xfId="17931"/>
    <cellStyle name="ptit 2 3 2 4 2 2" xfId="17932"/>
    <cellStyle name="ptit 2 3 2 4 2 3" xfId="17933"/>
    <cellStyle name="ptit 2 3 2 4 3" xfId="17934"/>
    <cellStyle name="ptit 2 3 2 4 3 2" xfId="17935"/>
    <cellStyle name="ptit 2 3 2 4 4" xfId="17936"/>
    <cellStyle name="ptit 2 3 2 4 5" xfId="17937"/>
    <cellStyle name="ptit 2 3 2 5" xfId="17938"/>
    <cellStyle name="ptit 2 3 2 5 2" xfId="17939"/>
    <cellStyle name="ptit 2 3 2 5 3" xfId="17940"/>
    <cellStyle name="ptit 2 3 2 6" xfId="17941"/>
    <cellStyle name="ptit 2 3 2 6 2" xfId="17942"/>
    <cellStyle name="ptit 2 3 2 7" xfId="17943"/>
    <cellStyle name="ptit 2 3 2 8" xfId="17944"/>
    <cellStyle name="ptit 2 3 3" xfId="17945"/>
    <cellStyle name="ptit 2 3 3 2" xfId="17946"/>
    <cellStyle name="ptit 2 3 3 2 2" xfId="17947"/>
    <cellStyle name="ptit 2 3 3 2 2 2" xfId="17948"/>
    <cellStyle name="ptit 2 3 3 2 2 2 2" xfId="17949"/>
    <cellStyle name="ptit 2 3 3 2 2 2 2 2" xfId="17950"/>
    <cellStyle name="ptit 2 3 3 2 2 2 2 3" xfId="17951"/>
    <cellStyle name="ptit 2 3 3 2 2 2 3" xfId="17952"/>
    <cellStyle name="ptit 2 3 3 2 2 2 3 2" xfId="17953"/>
    <cellStyle name="ptit 2 3 3 2 2 2 4" xfId="17954"/>
    <cellStyle name="ptit 2 3 3 2 2 2 5" xfId="17955"/>
    <cellStyle name="ptit 2 3 3 2 2 3" xfId="17956"/>
    <cellStyle name="ptit 2 3 3 2 2 3 2" xfId="17957"/>
    <cellStyle name="ptit 2 3 3 2 2 3 3" xfId="17958"/>
    <cellStyle name="ptit 2 3 3 2 2 4" xfId="17959"/>
    <cellStyle name="ptit 2 3 3 2 2 4 2" xfId="17960"/>
    <cellStyle name="ptit 2 3 3 2 2 5" xfId="17961"/>
    <cellStyle name="ptit 2 3 3 2 2 6" xfId="17962"/>
    <cellStyle name="ptit 2 3 3 2 3" xfId="17963"/>
    <cellStyle name="ptit 2 3 3 2 3 2" xfId="17964"/>
    <cellStyle name="ptit 2 3 3 2 3 2 2" xfId="17965"/>
    <cellStyle name="ptit 2 3 3 2 3 2 2 2" xfId="17966"/>
    <cellStyle name="ptit 2 3 3 2 3 2 2 3" xfId="17967"/>
    <cellStyle name="ptit 2 3 3 2 3 2 3" xfId="17968"/>
    <cellStyle name="ptit 2 3 3 2 3 2 3 2" xfId="17969"/>
    <cellStyle name="ptit 2 3 3 2 3 2 4" xfId="17970"/>
    <cellStyle name="ptit 2 3 3 2 3 2 5" xfId="17971"/>
    <cellStyle name="ptit 2 3 3 2 3 3" xfId="17972"/>
    <cellStyle name="ptit 2 3 3 2 3 3 2" xfId="17973"/>
    <cellStyle name="ptit 2 3 3 2 3 3 3" xfId="17974"/>
    <cellStyle name="ptit 2 3 3 2 3 4" xfId="17975"/>
    <cellStyle name="ptit 2 3 3 2 3 4 2" xfId="17976"/>
    <cellStyle name="ptit 2 3 3 2 3 5" xfId="17977"/>
    <cellStyle name="ptit 2 3 3 2 3 6" xfId="17978"/>
    <cellStyle name="ptit 2 3 3 2 4" xfId="17979"/>
    <cellStyle name="ptit 2 3 3 2 4 2" xfId="17980"/>
    <cellStyle name="ptit 2 3 3 3" xfId="17981"/>
    <cellStyle name="ptit 2 3 3 3 2" xfId="17982"/>
    <cellStyle name="ptit 2 3 3 3 2 2" xfId="17983"/>
    <cellStyle name="ptit 2 3 3 3 2 2 2" xfId="17984"/>
    <cellStyle name="ptit 2 3 3 3 2 2 3" xfId="17985"/>
    <cellStyle name="ptit 2 3 3 3 2 3" xfId="17986"/>
    <cellStyle name="ptit 2 3 3 3 2 3 2" xfId="17987"/>
    <cellStyle name="ptit 2 3 3 3 2 4" xfId="17988"/>
    <cellStyle name="ptit 2 3 3 3 2 5" xfId="17989"/>
    <cellStyle name="ptit 2 3 3 3 3" xfId="17990"/>
    <cellStyle name="ptit 2 3 3 3 3 2" xfId="17991"/>
    <cellStyle name="ptit 2 3 3 3 3 3" xfId="17992"/>
    <cellStyle name="ptit 2 3 3 3 4" xfId="17993"/>
    <cellStyle name="ptit 2 3 3 3 4 2" xfId="17994"/>
    <cellStyle name="ptit 2 3 3 3 5" xfId="17995"/>
    <cellStyle name="ptit 2 3 3 3 6" xfId="17996"/>
    <cellStyle name="ptit 2 3 3 4" xfId="17997"/>
    <cellStyle name="ptit 2 3 3 4 2" xfId="17998"/>
    <cellStyle name="ptit 2 3 3 4 2 2" xfId="17999"/>
    <cellStyle name="ptit 2 3 3 4 2 3" xfId="18000"/>
    <cellStyle name="ptit 2 3 3 4 3" xfId="18001"/>
    <cellStyle name="ptit 2 3 3 4 3 2" xfId="18002"/>
    <cellStyle name="ptit 2 3 3 4 4" xfId="18003"/>
    <cellStyle name="ptit 2 3 3 4 5" xfId="18004"/>
    <cellStyle name="ptit 2 3 3 5" xfId="18005"/>
    <cellStyle name="ptit 2 3 3 5 2" xfId="18006"/>
    <cellStyle name="ptit 2 3 3 5 3" xfId="18007"/>
    <cellStyle name="ptit 2 3 3 6" xfId="18008"/>
    <cellStyle name="ptit 2 3 3 6 2" xfId="18009"/>
    <cellStyle name="ptit 2 3 3 7" xfId="18010"/>
    <cellStyle name="ptit 2 3 3 8" xfId="18011"/>
    <cellStyle name="ptit 2 3 4" xfId="18012"/>
    <cellStyle name="ptit 2 3 4 2" xfId="18013"/>
    <cellStyle name="ptit 2 3 4 2 2" xfId="18014"/>
    <cellStyle name="ptit 2 3 4 2 2 2" xfId="18015"/>
    <cellStyle name="ptit 2 3 4 2 2 2 2" xfId="18016"/>
    <cellStyle name="ptit 2 3 4 2 2 2 2 2" xfId="18017"/>
    <cellStyle name="ptit 2 3 4 2 2 2 2 3" xfId="18018"/>
    <cellStyle name="ptit 2 3 4 2 2 2 3" xfId="18019"/>
    <cellStyle name="ptit 2 3 4 2 2 2 3 2" xfId="18020"/>
    <cellStyle name="ptit 2 3 4 2 2 2 4" xfId="18021"/>
    <cellStyle name="ptit 2 3 4 2 2 2 5" xfId="18022"/>
    <cellStyle name="ptit 2 3 4 2 2 3" xfId="18023"/>
    <cellStyle name="ptit 2 3 4 2 2 3 2" xfId="18024"/>
    <cellStyle name="ptit 2 3 4 2 2 3 3" xfId="18025"/>
    <cellStyle name="ptit 2 3 4 2 2 4" xfId="18026"/>
    <cellStyle name="ptit 2 3 4 2 2 4 2" xfId="18027"/>
    <cellStyle name="ptit 2 3 4 2 2 5" xfId="18028"/>
    <cellStyle name="ptit 2 3 4 2 2 6" xfId="18029"/>
    <cellStyle name="ptit 2 3 4 2 3" xfId="18030"/>
    <cellStyle name="ptit 2 3 4 2 3 2" xfId="18031"/>
    <cellStyle name="ptit 2 3 4 2 3 2 2" xfId="18032"/>
    <cellStyle name="ptit 2 3 4 2 3 2 2 2" xfId="18033"/>
    <cellStyle name="ptit 2 3 4 2 3 2 2 3" xfId="18034"/>
    <cellStyle name="ptit 2 3 4 2 3 2 3" xfId="18035"/>
    <cellStyle name="ptit 2 3 4 2 3 2 3 2" xfId="18036"/>
    <cellStyle name="ptit 2 3 4 2 3 2 4" xfId="18037"/>
    <cellStyle name="ptit 2 3 4 2 3 2 5" xfId="18038"/>
    <cellStyle name="ptit 2 3 4 2 3 3" xfId="18039"/>
    <cellStyle name="ptit 2 3 4 2 3 3 2" xfId="18040"/>
    <cellStyle name="ptit 2 3 4 2 3 3 3" xfId="18041"/>
    <cellStyle name="ptit 2 3 4 2 3 4" xfId="18042"/>
    <cellStyle name="ptit 2 3 4 2 3 4 2" xfId="18043"/>
    <cellStyle name="ptit 2 3 4 2 3 5" xfId="18044"/>
    <cellStyle name="ptit 2 3 4 2 3 6" xfId="18045"/>
    <cellStyle name="ptit 2 3 4 2 4" xfId="18046"/>
    <cellStyle name="ptit 2 3 4 2 4 2" xfId="18047"/>
    <cellStyle name="ptit 2 3 4 3" xfId="18048"/>
    <cellStyle name="ptit 2 3 4 3 2" xfId="18049"/>
    <cellStyle name="ptit 2 3 4 3 2 2" xfId="18050"/>
    <cellStyle name="ptit 2 3 4 3 2 2 2" xfId="18051"/>
    <cellStyle name="ptit 2 3 4 3 2 2 3" xfId="18052"/>
    <cellStyle name="ptit 2 3 4 3 2 3" xfId="18053"/>
    <cellStyle name="ptit 2 3 4 3 2 3 2" xfId="18054"/>
    <cellStyle name="ptit 2 3 4 3 2 4" xfId="18055"/>
    <cellStyle name="ptit 2 3 4 3 2 5" xfId="18056"/>
    <cellStyle name="ptit 2 3 4 3 3" xfId="18057"/>
    <cellStyle name="ptit 2 3 4 3 3 2" xfId="18058"/>
    <cellStyle name="ptit 2 3 4 3 3 3" xfId="18059"/>
    <cellStyle name="ptit 2 3 4 3 4" xfId="18060"/>
    <cellStyle name="ptit 2 3 4 3 4 2" xfId="18061"/>
    <cellStyle name="ptit 2 3 4 3 5" xfId="18062"/>
    <cellStyle name="ptit 2 3 4 3 6" xfId="18063"/>
    <cellStyle name="ptit 2 3 4 4" xfId="18064"/>
    <cellStyle name="ptit 2 3 4 4 2" xfId="18065"/>
    <cellStyle name="ptit 2 3 4 4 2 2" xfId="18066"/>
    <cellStyle name="ptit 2 3 4 4 2 3" xfId="18067"/>
    <cellStyle name="ptit 2 3 4 4 3" xfId="18068"/>
    <cellStyle name="ptit 2 3 4 4 3 2" xfId="18069"/>
    <cellStyle name="ptit 2 3 4 4 4" xfId="18070"/>
    <cellStyle name="ptit 2 3 4 4 5" xfId="18071"/>
    <cellStyle name="ptit 2 3 4 5" xfId="18072"/>
    <cellStyle name="ptit 2 3 4 5 2" xfId="18073"/>
    <cellStyle name="ptit 2 3 4 5 3" xfId="18074"/>
    <cellStyle name="ptit 2 3 4 6" xfId="18075"/>
    <cellStyle name="ptit 2 3 4 6 2" xfId="18076"/>
    <cellStyle name="ptit 2 3 4 7" xfId="18077"/>
    <cellStyle name="ptit 2 3 4 8" xfId="18078"/>
    <cellStyle name="ptit 2 3 5" xfId="18079"/>
    <cellStyle name="ptit 2 3 5 2" xfId="18080"/>
    <cellStyle name="ptit 2 3 5 2 2" xfId="18081"/>
    <cellStyle name="ptit 2 3 5 2 2 2" xfId="18082"/>
    <cellStyle name="ptit 2 3 5 2 2 2 2" xfId="18083"/>
    <cellStyle name="ptit 2 3 5 2 2 2 3" xfId="18084"/>
    <cellStyle name="ptit 2 3 5 2 2 3" xfId="18085"/>
    <cellStyle name="ptit 2 3 5 2 2 3 2" xfId="18086"/>
    <cellStyle name="ptit 2 3 5 2 2 4" xfId="18087"/>
    <cellStyle name="ptit 2 3 5 2 2 5" xfId="18088"/>
    <cellStyle name="ptit 2 3 5 2 3" xfId="18089"/>
    <cellStyle name="ptit 2 3 5 2 3 2" xfId="18090"/>
    <cellStyle name="ptit 2 3 5 2 3 3" xfId="18091"/>
    <cellStyle name="ptit 2 3 5 2 4" xfId="18092"/>
    <cellStyle name="ptit 2 3 5 2 4 2" xfId="18093"/>
    <cellStyle name="ptit 2 3 5 2 5" xfId="18094"/>
    <cellStyle name="ptit 2 3 5 2 6" xfId="18095"/>
    <cellStyle name="ptit 2 3 5 3" xfId="18096"/>
    <cellStyle name="ptit 2 3 5 3 2" xfId="18097"/>
    <cellStyle name="ptit 2 3 5 3 2 2" xfId="18098"/>
    <cellStyle name="ptit 2 3 5 3 2 2 2" xfId="18099"/>
    <cellStyle name="ptit 2 3 5 3 2 2 3" xfId="18100"/>
    <cellStyle name="ptit 2 3 5 3 2 3" xfId="18101"/>
    <cellStyle name="ptit 2 3 5 3 2 3 2" xfId="18102"/>
    <cellStyle name="ptit 2 3 5 3 2 4" xfId="18103"/>
    <cellStyle name="ptit 2 3 5 3 2 5" xfId="18104"/>
    <cellStyle name="ptit 2 3 5 3 3" xfId="18105"/>
    <cellStyle name="ptit 2 3 5 3 3 2" xfId="18106"/>
    <cellStyle name="ptit 2 3 5 3 3 3" xfId="18107"/>
    <cellStyle name="ptit 2 3 5 3 4" xfId="18108"/>
    <cellStyle name="ptit 2 3 5 3 4 2" xfId="18109"/>
    <cellStyle name="ptit 2 3 5 3 5" xfId="18110"/>
    <cellStyle name="ptit 2 3 5 3 6" xfId="18111"/>
    <cellStyle name="ptit 2 3 5 4" xfId="18112"/>
    <cellStyle name="ptit 2 3 5 4 2" xfId="18113"/>
    <cellStyle name="ptit 2 3 6" xfId="18114"/>
    <cellStyle name="ptit 2 3 6 2" xfId="18115"/>
    <cellStyle name="ptit 2 3 6 2 2" xfId="18116"/>
    <cellStyle name="ptit 2 3 6 2 2 2" xfId="18117"/>
    <cellStyle name="ptit 2 3 6 2 2 3" xfId="18118"/>
    <cellStyle name="ptit 2 3 6 2 3" xfId="18119"/>
    <cellStyle name="ptit 2 3 6 2 3 2" xfId="18120"/>
    <cellStyle name="ptit 2 3 6 2 4" xfId="18121"/>
    <cellStyle name="ptit 2 3 6 2 5" xfId="18122"/>
    <cellStyle name="ptit 2 3 6 3" xfId="18123"/>
    <cellStyle name="ptit 2 3 6 3 2" xfId="18124"/>
    <cellStyle name="ptit 2 3 6 3 3" xfId="18125"/>
    <cellStyle name="ptit 2 3 6 4" xfId="18126"/>
    <cellStyle name="ptit 2 3 6 4 2" xfId="18127"/>
    <cellStyle name="ptit 2 3 6 5" xfId="18128"/>
    <cellStyle name="ptit 2 3 6 6" xfId="18129"/>
    <cellStyle name="ptit 2 3 7" xfId="18130"/>
    <cellStyle name="ptit 2 3 7 2" xfId="18131"/>
    <cellStyle name="ptit 2 3 7 2 2" xfId="18132"/>
    <cellStyle name="ptit 2 3 7 2 3" xfId="18133"/>
    <cellStyle name="ptit 2 3 7 3" xfId="18134"/>
    <cellStyle name="ptit 2 3 7 3 2" xfId="18135"/>
    <cellStyle name="ptit 2 3 7 4" xfId="18136"/>
    <cellStyle name="ptit 2 3 7 5" xfId="18137"/>
    <cellStyle name="ptit 2 3 8" xfId="18138"/>
    <cellStyle name="ptit 2 3 8 2" xfId="18139"/>
    <cellStyle name="ptit 2 3 8 3" xfId="18140"/>
    <cellStyle name="ptit 2 3 9" xfId="18141"/>
    <cellStyle name="ptit 2 3 9 2" xfId="18142"/>
    <cellStyle name="ptit 2 4" xfId="18143"/>
    <cellStyle name="ptit 2 4 2" xfId="18144"/>
    <cellStyle name="ptit 2 4 2 2" xfId="18145"/>
    <cellStyle name="ptit 2 4 2 2 2" xfId="18146"/>
    <cellStyle name="ptit 2 4 2 2 2 2" xfId="18147"/>
    <cellStyle name="ptit 2 4 2 2 2 2 2" xfId="18148"/>
    <cellStyle name="ptit 2 4 2 2 2 2 3" xfId="18149"/>
    <cellStyle name="ptit 2 4 2 2 2 3" xfId="18150"/>
    <cellStyle name="ptit 2 4 2 2 2 3 2" xfId="18151"/>
    <cellStyle name="ptit 2 4 2 2 2 4" xfId="18152"/>
    <cellStyle name="ptit 2 4 2 2 2 5" xfId="18153"/>
    <cellStyle name="ptit 2 4 2 2 3" xfId="18154"/>
    <cellStyle name="ptit 2 4 2 2 3 2" xfId="18155"/>
    <cellStyle name="ptit 2 4 2 2 3 3" xfId="18156"/>
    <cellStyle name="ptit 2 4 2 2 4" xfId="18157"/>
    <cellStyle name="ptit 2 4 2 2 4 2" xfId="18158"/>
    <cellStyle name="ptit 2 4 2 2 5" xfId="18159"/>
    <cellStyle name="ptit 2 4 2 2 6" xfId="18160"/>
    <cellStyle name="ptit 2 4 2 3" xfId="18161"/>
    <cellStyle name="ptit 2 4 2 3 2" xfId="18162"/>
    <cellStyle name="ptit 2 4 2 3 2 2" xfId="18163"/>
    <cellStyle name="ptit 2 4 2 3 2 2 2" xfId="18164"/>
    <cellStyle name="ptit 2 4 2 3 2 2 3" xfId="18165"/>
    <cellStyle name="ptit 2 4 2 3 2 3" xfId="18166"/>
    <cellStyle name="ptit 2 4 2 3 2 3 2" xfId="18167"/>
    <cellStyle name="ptit 2 4 2 3 2 4" xfId="18168"/>
    <cellStyle name="ptit 2 4 2 3 2 5" xfId="18169"/>
    <cellStyle name="ptit 2 4 2 3 3" xfId="18170"/>
    <cellStyle name="ptit 2 4 2 3 3 2" xfId="18171"/>
    <cellStyle name="ptit 2 4 2 3 3 3" xfId="18172"/>
    <cellStyle name="ptit 2 4 2 3 4" xfId="18173"/>
    <cellStyle name="ptit 2 4 2 3 4 2" xfId="18174"/>
    <cellStyle name="ptit 2 4 2 3 5" xfId="18175"/>
    <cellStyle name="ptit 2 4 2 3 6" xfId="18176"/>
    <cellStyle name="ptit 2 4 2 4" xfId="18177"/>
    <cellStyle name="ptit 2 4 2 4 2" xfId="18178"/>
    <cellStyle name="ptit 2 4 3" xfId="18179"/>
    <cellStyle name="ptit 2 4 3 2" xfId="18180"/>
    <cellStyle name="ptit 2 4 3 2 2" xfId="18181"/>
    <cellStyle name="ptit 2 4 3 2 2 2" xfId="18182"/>
    <cellStyle name="ptit 2 4 3 2 2 3" xfId="18183"/>
    <cellStyle name="ptit 2 4 3 2 3" xfId="18184"/>
    <cellStyle name="ptit 2 4 3 2 3 2" xfId="18185"/>
    <cellStyle name="ptit 2 4 3 2 4" xfId="18186"/>
    <cellStyle name="ptit 2 4 3 2 5" xfId="18187"/>
    <cellStyle name="ptit 2 4 3 3" xfId="18188"/>
    <cellStyle name="ptit 2 4 3 3 2" xfId="18189"/>
    <cellStyle name="ptit 2 4 3 3 3" xfId="18190"/>
    <cellStyle name="ptit 2 4 3 4" xfId="18191"/>
    <cellStyle name="ptit 2 4 3 4 2" xfId="18192"/>
    <cellStyle name="ptit 2 4 3 5" xfId="18193"/>
    <cellStyle name="ptit 2 4 3 6" xfId="18194"/>
    <cellStyle name="ptit 2 4 4" xfId="18195"/>
    <cellStyle name="ptit 2 4 4 2" xfId="18196"/>
    <cellStyle name="ptit 2 4 4 2 2" xfId="18197"/>
    <cellStyle name="ptit 2 4 4 2 3" xfId="18198"/>
    <cellStyle name="ptit 2 4 4 3" xfId="18199"/>
    <cellStyle name="ptit 2 4 4 3 2" xfId="18200"/>
    <cellStyle name="ptit 2 4 4 4" xfId="18201"/>
    <cellStyle name="ptit 2 4 4 5" xfId="18202"/>
    <cellStyle name="ptit 2 4 5" xfId="18203"/>
    <cellStyle name="ptit 2 4 5 2" xfId="18204"/>
    <cellStyle name="ptit 2 4 5 3" xfId="18205"/>
    <cellStyle name="ptit 2 4 6" xfId="18206"/>
    <cellStyle name="ptit 2 4 6 2" xfId="18207"/>
    <cellStyle name="ptit 2 4 7" xfId="18208"/>
    <cellStyle name="ptit 2 4 8" xfId="18209"/>
    <cellStyle name="ptit 2 5" xfId="18210"/>
    <cellStyle name="ptit 2 5 2" xfId="18211"/>
    <cellStyle name="ptit 2 5 2 2" xfId="18212"/>
    <cellStyle name="ptit 2 5 2 2 2" xfId="18213"/>
    <cellStyle name="ptit 2 5 2 2 2 2" xfId="18214"/>
    <cellStyle name="ptit 2 5 2 2 2 2 2" xfId="18215"/>
    <cellStyle name="ptit 2 5 2 2 2 2 3" xfId="18216"/>
    <cellStyle name="ptit 2 5 2 2 2 3" xfId="18217"/>
    <cellStyle name="ptit 2 5 2 2 2 3 2" xfId="18218"/>
    <cellStyle name="ptit 2 5 2 2 2 4" xfId="18219"/>
    <cellStyle name="ptit 2 5 2 2 2 5" xfId="18220"/>
    <cellStyle name="ptit 2 5 2 2 3" xfId="18221"/>
    <cellStyle name="ptit 2 5 2 2 3 2" xfId="18222"/>
    <cellStyle name="ptit 2 5 2 2 3 3" xfId="18223"/>
    <cellStyle name="ptit 2 5 2 2 4" xfId="18224"/>
    <cellStyle name="ptit 2 5 2 2 4 2" xfId="18225"/>
    <cellStyle name="ptit 2 5 2 2 5" xfId="18226"/>
    <cellStyle name="ptit 2 5 2 2 6" xfId="18227"/>
    <cellStyle name="ptit 2 5 2 3" xfId="18228"/>
    <cellStyle name="ptit 2 5 2 3 2" xfId="18229"/>
    <cellStyle name="ptit 2 5 2 3 2 2" xfId="18230"/>
    <cellStyle name="ptit 2 5 2 3 2 2 2" xfId="18231"/>
    <cellStyle name="ptit 2 5 2 3 2 2 3" xfId="18232"/>
    <cellStyle name="ptit 2 5 2 3 2 3" xfId="18233"/>
    <cellStyle name="ptit 2 5 2 3 2 3 2" xfId="18234"/>
    <cellStyle name="ptit 2 5 2 3 2 4" xfId="18235"/>
    <cellStyle name="ptit 2 5 2 3 2 5" xfId="18236"/>
    <cellStyle name="ptit 2 5 2 3 3" xfId="18237"/>
    <cellStyle name="ptit 2 5 2 3 3 2" xfId="18238"/>
    <cellStyle name="ptit 2 5 2 3 3 3" xfId="18239"/>
    <cellStyle name="ptit 2 5 2 3 4" xfId="18240"/>
    <cellStyle name="ptit 2 5 2 3 4 2" xfId="18241"/>
    <cellStyle name="ptit 2 5 2 3 5" xfId="18242"/>
    <cellStyle name="ptit 2 5 2 3 6" xfId="18243"/>
    <cellStyle name="ptit 2 5 2 4" xfId="18244"/>
    <cellStyle name="ptit 2 5 2 4 2" xfId="18245"/>
    <cellStyle name="ptit 2 5 3" xfId="18246"/>
    <cellStyle name="ptit 2 5 3 2" xfId="18247"/>
    <cellStyle name="ptit 2 5 3 2 2" xfId="18248"/>
    <cellStyle name="ptit 2 5 3 2 2 2" xfId="18249"/>
    <cellStyle name="ptit 2 5 3 2 2 3" xfId="18250"/>
    <cellStyle name="ptit 2 5 3 2 3" xfId="18251"/>
    <cellStyle name="ptit 2 5 3 2 3 2" xfId="18252"/>
    <cellStyle name="ptit 2 5 3 2 4" xfId="18253"/>
    <cellStyle name="ptit 2 5 3 2 5" xfId="18254"/>
    <cellStyle name="ptit 2 5 3 3" xfId="18255"/>
    <cellStyle name="ptit 2 5 3 3 2" xfId="18256"/>
    <cellStyle name="ptit 2 5 3 3 3" xfId="18257"/>
    <cellStyle name="ptit 2 5 3 4" xfId="18258"/>
    <cellStyle name="ptit 2 5 3 4 2" xfId="18259"/>
    <cellStyle name="ptit 2 5 3 5" xfId="18260"/>
    <cellStyle name="ptit 2 5 3 6" xfId="18261"/>
    <cellStyle name="ptit 2 5 4" xfId="18262"/>
    <cellStyle name="ptit 2 5 4 2" xfId="18263"/>
    <cellStyle name="ptit 2 5 4 2 2" xfId="18264"/>
    <cellStyle name="ptit 2 5 4 2 3" xfId="18265"/>
    <cellStyle name="ptit 2 5 4 3" xfId="18266"/>
    <cellStyle name="ptit 2 5 4 3 2" xfId="18267"/>
    <cellStyle name="ptit 2 5 4 4" xfId="18268"/>
    <cellStyle name="ptit 2 5 4 5" xfId="18269"/>
    <cellStyle name="ptit 2 5 5" xfId="18270"/>
    <cellStyle name="ptit 2 5 5 2" xfId="18271"/>
    <cellStyle name="ptit 2 5 5 3" xfId="18272"/>
    <cellStyle name="ptit 2 5 6" xfId="18273"/>
    <cellStyle name="ptit 2 5 6 2" xfId="18274"/>
    <cellStyle name="ptit 2 5 7" xfId="18275"/>
    <cellStyle name="ptit 2 5 8" xfId="18276"/>
    <cellStyle name="ptit 2 6" xfId="18277"/>
    <cellStyle name="ptit 2 6 2" xfId="18278"/>
    <cellStyle name="ptit 2 6 2 2" xfId="18279"/>
    <cellStyle name="ptit 2 6 2 2 2" xfId="18280"/>
    <cellStyle name="ptit 2 6 2 2 2 2" xfId="18281"/>
    <cellStyle name="ptit 2 6 2 2 2 2 2" xfId="18282"/>
    <cellStyle name="ptit 2 6 2 2 2 2 3" xfId="18283"/>
    <cellStyle name="ptit 2 6 2 2 2 3" xfId="18284"/>
    <cellStyle name="ptit 2 6 2 2 2 3 2" xfId="18285"/>
    <cellStyle name="ptit 2 6 2 2 2 4" xfId="18286"/>
    <cellStyle name="ptit 2 6 2 2 2 5" xfId="18287"/>
    <cellStyle name="ptit 2 6 2 2 3" xfId="18288"/>
    <cellStyle name="ptit 2 6 2 2 3 2" xfId="18289"/>
    <cellStyle name="ptit 2 6 2 2 3 3" xfId="18290"/>
    <cellStyle name="ptit 2 6 2 2 4" xfId="18291"/>
    <cellStyle name="ptit 2 6 2 2 4 2" xfId="18292"/>
    <cellStyle name="ptit 2 6 2 2 5" xfId="18293"/>
    <cellStyle name="ptit 2 6 2 2 6" xfId="18294"/>
    <cellStyle name="ptit 2 6 2 3" xfId="18295"/>
    <cellStyle name="ptit 2 6 2 3 2" xfId="18296"/>
    <cellStyle name="ptit 2 6 2 3 2 2" xfId="18297"/>
    <cellStyle name="ptit 2 6 2 3 2 2 2" xfId="18298"/>
    <cellStyle name="ptit 2 6 2 3 2 2 3" xfId="18299"/>
    <cellStyle name="ptit 2 6 2 3 2 3" xfId="18300"/>
    <cellStyle name="ptit 2 6 2 3 2 3 2" xfId="18301"/>
    <cellStyle name="ptit 2 6 2 3 2 4" xfId="18302"/>
    <cellStyle name="ptit 2 6 2 3 2 5" xfId="18303"/>
    <cellStyle name="ptit 2 6 2 3 3" xfId="18304"/>
    <cellStyle name="ptit 2 6 2 3 3 2" xfId="18305"/>
    <cellStyle name="ptit 2 6 2 3 3 3" xfId="18306"/>
    <cellStyle name="ptit 2 6 2 3 4" xfId="18307"/>
    <cellStyle name="ptit 2 6 2 3 4 2" xfId="18308"/>
    <cellStyle name="ptit 2 6 2 3 5" xfId="18309"/>
    <cellStyle name="ptit 2 6 2 3 6" xfId="18310"/>
    <cellStyle name="ptit 2 6 2 4" xfId="18311"/>
    <cellStyle name="ptit 2 6 2 4 2" xfId="18312"/>
    <cellStyle name="ptit 2 6 3" xfId="18313"/>
    <cellStyle name="ptit 2 6 3 2" xfId="18314"/>
    <cellStyle name="ptit 2 6 3 2 2" xfId="18315"/>
    <cellStyle name="ptit 2 6 3 2 2 2" xfId="18316"/>
    <cellStyle name="ptit 2 6 3 2 2 3" xfId="18317"/>
    <cellStyle name="ptit 2 6 3 2 3" xfId="18318"/>
    <cellStyle name="ptit 2 6 3 2 3 2" xfId="18319"/>
    <cellStyle name="ptit 2 6 3 2 4" xfId="18320"/>
    <cellStyle name="ptit 2 6 3 2 5" xfId="18321"/>
    <cellStyle name="ptit 2 6 3 3" xfId="18322"/>
    <cellStyle name="ptit 2 6 3 3 2" xfId="18323"/>
    <cellStyle name="ptit 2 6 3 3 3" xfId="18324"/>
    <cellStyle name="ptit 2 6 3 4" xfId="18325"/>
    <cellStyle name="ptit 2 6 3 4 2" xfId="18326"/>
    <cellStyle name="ptit 2 6 3 5" xfId="18327"/>
    <cellStyle name="ptit 2 6 3 6" xfId="18328"/>
    <cellStyle name="ptit 2 6 4" xfId="18329"/>
    <cellStyle name="ptit 2 6 4 2" xfId="18330"/>
    <cellStyle name="ptit 2 6 4 2 2" xfId="18331"/>
    <cellStyle name="ptit 2 6 4 2 3" xfId="18332"/>
    <cellStyle name="ptit 2 6 4 3" xfId="18333"/>
    <cellStyle name="ptit 2 6 4 3 2" xfId="18334"/>
    <cellStyle name="ptit 2 6 4 4" xfId="18335"/>
    <cellStyle name="ptit 2 6 4 5" xfId="18336"/>
    <cellStyle name="ptit 2 6 5" xfId="18337"/>
    <cellStyle name="ptit 2 6 5 2" xfId="18338"/>
    <cellStyle name="ptit 2 6 5 3" xfId="18339"/>
    <cellStyle name="ptit 2 6 6" xfId="18340"/>
    <cellStyle name="ptit 2 6 6 2" xfId="18341"/>
    <cellStyle name="ptit 2 6 7" xfId="18342"/>
    <cellStyle name="ptit 2 6 8" xfId="18343"/>
    <cellStyle name="ptit 2 7" xfId="18344"/>
    <cellStyle name="ptit 2 7 2" xfId="18345"/>
    <cellStyle name="ptit 2 7 2 2" xfId="18346"/>
    <cellStyle name="ptit 2 7 2 2 2" xfId="18347"/>
    <cellStyle name="ptit 2 7 2 2 2 2" xfId="18348"/>
    <cellStyle name="ptit 2 7 2 2 2 3" xfId="18349"/>
    <cellStyle name="ptit 2 7 2 2 3" xfId="18350"/>
    <cellStyle name="ptit 2 7 2 2 3 2" xfId="18351"/>
    <cellStyle name="ptit 2 7 2 2 4" xfId="18352"/>
    <cellStyle name="ptit 2 7 2 2 5" xfId="18353"/>
    <cellStyle name="ptit 2 7 2 3" xfId="18354"/>
    <cellStyle name="ptit 2 7 2 3 2" xfId="18355"/>
    <cellStyle name="ptit 2 7 2 3 3" xfId="18356"/>
    <cellStyle name="ptit 2 7 2 4" xfId="18357"/>
    <cellStyle name="ptit 2 7 2 4 2" xfId="18358"/>
    <cellStyle name="ptit 2 7 2 5" xfId="18359"/>
    <cellStyle name="ptit 2 7 2 6" xfId="18360"/>
    <cellStyle name="ptit 2 7 3" xfId="18361"/>
    <cellStyle name="ptit 2 7 3 2" xfId="18362"/>
    <cellStyle name="ptit 2 7 3 2 2" xfId="18363"/>
    <cellStyle name="ptit 2 7 3 2 2 2" xfId="18364"/>
    <cellStyle name="ptit 2 7 3 2 2 3" xfId="18365"/>
    <cellStyle name="ptit 2 7 3 2 3" xfId="18366"/>
    <cellStyle name="ptit 2 7 3 2 3 2" xfId="18367"/>
    <cellStyle name="ptit 2 7 3 2 4" xfId="18368"/>
    <cellStyle name="ptit 2 7 3 2 5" xfId="18369"/>
    <cellStyle name="ptit 2 7 3 3" xfId="18370"/>
    <cellStyle name="ptit 2 7 3 3 2" xfId="18371"/>
    <cellStyle name="ptit 2 7 3 3 3" xfId="18372"/>
    <cellStyle name="ptit 2 7 3 4" xfId="18373"/>
    <cellStyle name="ptit 2 7 3 4 2" xfId="18374"/>
    <cellStyle name="ptit 2 7 3 5" xfId="18375"/>
    <cellStyle name="ptit 2 7 3 6" xfId="18376"/>
    <cellStyle name="ptit 2 7 4" xfId="18377"/>
    <cellStyle name="ptit 2 7 4 2" xfId="18378"/>
    <cellStyle name="ptit 2 8" xfId="18379"/>
    <cellStyle name="ptit 2 8 2" xfId="18380"/>
    <cellStyle name="ptit 2 8 2 2" xfId="18381"/>
    <cellStyle name="ptit 2 8 2 2 2" xfId="18382"/>
    <cellStyle name="ptit 2 8 2 2 3" xfId="18383"/>
    <cellStyle name="ptit 2 8 2 3" xfId="18384"/>
    <cellStyle name="ptit 2 8 2 3 2" xfId="18385"/>
    <cellStyle name="ptit 2 8 2 4" xfId="18386"/>
    <cellStyle name="ptit 2 8 2 5" xfId="18387"/>
    <cellStyle name="ptit 2 8 3" xfId="18388"/>
    <cellStyle name="ptit 2 8 3 2" xfId="18389"/>
    <cellStyle name="ptit 2 8 3 3" xfId="18390"/>
    <cellStyle name="ptit 2 8 4" xfId="18391"/>
    <cellStyle name="ptit 2 8 4 2" xfId="18392"/>
    <cellStyle name="ptit 2 8 5" xfId="18393"/>
    <cellStyle name="ptit 2 8 6" xfId="18394"/>
    <cellStyle name="ptit 2 9" xfId="18395"/>
    <cellStyle name="ptit 2 9 2" xfId="18396"/>
    <cellStyle name="ptit 2 9 2 2" xfId="18397"/>
    <cellStyle name="ptit 2 9 2 3" xfId="18398"/>
    <cellStyle name="ptit 2 9 3" xfId="18399"/>
    <cellStyle name="ptit 2 9 3 2" xfId="18400"/>
    <cellStyle name="ptit 2 9 4" xfId="18401"/>
    <cellStyle name="ptit 2 9 5" xfId="18402"/>
    <cellStyle name="ptit 3" xfId="18403"/>
    <cellStyle name="ptit 3 10" xfId="18404"/>
    <cellStyle name="ptit 3 11" xfId="18405"/>
    <cellStyle name="ptit 3 2" xfId="18406"/>
    <cellStyle name="ptit 3 2 2" xfId="18407"/>
    <cellStyle name="ptit 3 2 2 2" xfId="18408"/>
    <cellStyle name="ptit 3 2 2 2 2" xfId="18409"/>
    <cellStyle name="ptit 3 2 2 2 2 2" xfId="18410"/>
    <cellStyle name="ptit 3 2 2 2 2 2 2" xfId="18411"/>
    <cellStyle name="ptit 3 2 2 2 2 2 3" xfId="18412"/>
    <cellStyle name="ptit 3 2 2 2 2 3" xfId="18413"/>
    <cellStyle name="ptit 3 2 2 2 2 3 2" xfId="18414"/>
    <cellStyle name="ptit 3 2 2 2 2 4" xfId="18415"/>
    <cellStyle name="ptit 3 2 2 2 2 5" xfId="18416"/>
    <cellStyle name="ptit 3 2 2 2 3" xfId="18417"/>
    <cellStyle name="ptit 3 2 2 2 3 2" xfId="18418"/>
    <cellStyle name="ptit 3 2 2 2 3 3" xfId="18419"/>
    <cellStyle name="ptit 3 2 2 2 4" xfId="18420"/>
    <cellStyle name="ptit 3 2 2 2 4 2" xfId="18421"/>
    <cellStyle name="ptit 3 2 2 2 5" xfId="18422"/>
    <cellStyle name="ptit 3 2 2 2 6" xfId="18423"/>
    <cellStyle name="ptit 3 2 2 3" xfId="18424"/>
    <cellStyle name="ptit 3 2 2 3 2" xfId="18425"/>
    <cellStyle name="ptit 3 2 2 3 2 2" xfId="18426"/>
    <cellStyle name="ptit 3 2 2 3 2 2 2" xfId="18427"/>
    <cellStyle name="ptit 3 2 2 3 2 2 3" xfId="18428"/>
    <cellStyle name="ptit 3 2 2 3 2 3" xfId="18429"/>
    <cellStyle name="ptit 3 2 2 3 2 3 2" xfId="18430"/>
    <cellStyle name="ptit 3 2 2 3 2 4" xfId="18431"/>
    <cellStyle name="ptit 3 2 2 3 2 5" xfId="18432"/>
    <cellStyle name="ptit 3 2 2 3 3" xfId="18433"/>
    <cellStyle name="ptit 3 2 2 3 3 2" xfId="18434"/>
    <cellStyle name="ptit 3 2 2 3 3 3" xfId="18435"/>
    <cellStyle name="ptit 3 2 2 3 4" xfId="18436"/>
    <cellStyle name="ptit 3 2 2 3 4 2" xfId="18437"/>
    <cellStyle name="ptit 3 2 2 3 5" xfId="18438"/>
    <cellStyle name="ptit 3 2 2 3 6" xfId="18439"/>
    <cellStyle name="ptit 3 2 2 4" xfId="18440"/>
    <cellStyle name="ptit 3 2 2 4 2" xfId="18441"/>
    <cellStyle name="ptit 3 2 3" xfId="18442"/>
    <cellStyle name="ptit 3 2 3 2" xfId="18443"/>
    <cellStyle name="ptit 3 2 3 2 2" xfId="18444"/>
    <cellStyle name="ptit 3 2 3 2 2 2" xfId="18445"/>
    <cellStyle name="ptit 3 2 3 2 2 3" xfId="18446"/>
    <cellStyle name="ptit 3 2 3 2 3" xfId="18447"/>
    <cellStyle name="ptit 3 2 3 2 3 2" xfId="18448"/>
    <cellStyle name="ptit 3 2 3 2 4" xfId="18449"/>
    <cellStyle name="ptit 3 2 3 2 5" xfId="18450"/>
    <cellStyle name="ptit 3 2 3 3" xfId="18451"/>
    <cellStyle name="ptit 3 2 3 3 2" xfId="18452"/>
    <cellStyle name="ptit 3 2 3 3 3" xfId="18453"/>
    <cellStyle name="ptit 3 2 3 4" xfId="18454"/>
    <cellStyle name="ptit 3 2 3 4 2" xfId="18455"/>
    <cellStyle name="ptit 3 2 3 5" xfId="18456"/>
    <cellStyle name="ptit 3 2 3 6" xfId="18457"/>
    <cellStyle name="ptit 3 2 4" xfId="18458"/>
    <cellStyle name="ptit 3 2 4 2" xfId="18459"/>
    <cellStyle name="ptit 3 2 4 2 2" xfId="18460"/>
    <cellStyle name="ptit 3 2 4 2 3" xfId="18461"/>
    <cellStyle name="ptit 3 2 4 3" xfId="18462"/>
    <cellStyle name="ptit 3 2 4 3 2" xfId="18463"/>
    <cellStyle name="ptit 3 2 4 4" xfId="18464"/>
    <cellStyle name="ptit 3 2 4 5" xfId="18465"/>
    <cellStyle name="ptit 3 2 5" xfId="18466"/>
    <cellStyle name="ptit 3 2 5 2" xfId="18467"/>
    <cellStyle name="ptit 3 2 5 3" xfId="18468"/>
    <cellStyle name="ptit 3 2 6" xfId="18469"/>
    <cellStyle name="ptit 3 2 6 2" xfId="18470"/>
    <cellStyle name="ptit 3 2 7" xfId="18471"/>
    <cellStyle name="ptit 3 2 8" xfId="18472"/>
    <cellStyle name="ptit 3 3" xfId="18473"/>
    <cellStyle name="ptit 3 3 2" xfId="18474"/>
    <cellStyle name="ptit 3 3 2 2" xfId="18475"/>
    <cellStyle name="ptit 3 3 2 2 2" xfId="18476"/>
    <cellStyle name="ptit 3 3 2 2 2 2" xfId="18477"/>
    <cellStyle name="ptit 3 3 2 2 2 2 2" xfId="18478"/>
    <cellStyle name="ptit 3 3 2 2 2 2 3" xfId="18479"/>
    <cellStyle name="ptit 3 3 2 2 2 3" xfId="18480"/>
    <cellStyle name="ptit 3 3 2 2 2 3 2" xfId="18481"/>
    <cellStyle name="ptit 3 3 2 2 2 4" xfId="18482"/>
    <cellStyle name="ptit 3 3 2 2 2 5" xfId="18483"/>
    <cellStyle name="ptit 3 3 2 2 3" xfId="18484"/>
    <cellStyle name="ptit 3 3 2 2 3 2" xfId="18485"/>
    <cellStyle name="ptit 3 3 2 2 3 3" xfId="18486"/>
    <cellStyle name="ptit 3 3 2 2 4" xfId="18487"/>
    <cellStyle name="ptit 3 3 2 2 4 2" xfId="18488"/>
    <cellStyle name="ptit 3 3 2 2 5" xfId="18489"/>
    <cellStyle name="ptit 3 3 2 2 6" xfId="18490"/>
    <cellStyle name="ptit 3 3 2 3" xfId="18491"/>
    <cellStyle name="ptit 3 3 2 3 2" xfId="18492"/>
    <cellStyle name="ptit 3 3 2 3 2 2" xfId="18493"/>
    <cellStyle name="ptit 3 3 2 3 2 2 2" xfId="18494"/>
    <cellStyle name="ptit 3 3 2 3 2 2 3" xfId="18495"/>
    <cellStyle name="ptit 3 3 2 3 2 3" xfId="18496"/>
    <cellStyle name="ptit 3 3 2 3 2 3 2" xfId="18497"/>
    <cellStyle name="ptit 3 3 2 3 2 4" xfId="18498"/>
    <cellStyle name="ptit 3 3 2 3 2 5" xfId="18499"/>
    <cellStyle name="ptit 3 3 2 3 3" xfId="18500"/>
    <cellStyle name="ptit 3 3 2 3 3 2" xfId="18501"/>
    <cellStyle name="ptit 3 3 2 3 3 3" xfId="18502"/>
    <cellStyle name="ptit 3 3 2 3 4" xfId="18503"/>
    <cellStyle name="ptit 3 3 2 3 4 2" xfId="18504"/>
    <cellStyle name="ptit 3 3 2 3 5" xfId="18505"/>
    <cellStyle name="ptit 3 3 2 3 6" xfId="18506"/>
    <cellStyle name="ptit 3 3 2 4" xfId="18507"/>
    <cellStyle name="ptit 3 3 2 4 2" xfId="18508"/>
    <cellStyle name="ptit 3 3 3" xfId="18509"/>
    <cellStyle name="ptit 3 3 3 2" xfId="18510"/>
    <cellStyle name="ptit 3 3 3 2 2" xfId="18511"/>
    <cellStyle name="ptit 3 3 3 2 2 2" xfId="18512"/>
    <cellStyle name="ptit 3 3 3 2 2 3" xfId="18513"/>
    <cellStyle name="ptit 3 3 3 2 3" xfId="18514"/>
    <cellStyle name="ptit 3 3 3 2 3 2" xfId="18515"/>
    <cellStyle name="ptit 3 3 3 2 4" xfId="18516"/>
    <cellStyle name="ptit 3 3 3 2 5" xfId="18517"/>
    <cellStyle name="ptit 3 3 3 3" xfId="18518"/>
    <cellStyle name="ptit 3 3 3 3 2" xfId="18519"/>
    <cellStyle name="ptit 3 3 3 3 3" xfId="18520"/>
    <cellStyle name="ptit 3 3 3 4" xfId="18521"/>
    <cellStyle name="ptit 3 3 3 4 2" xfId="18522"/>
    <cellStyle name="ptit 3 3 3 5" xfId="18523"/>
    <cellStyle name="ptit 3 3 3 6" xfId="18524"/>
    <cellStyle name="ptit 3 3 4" xfId="18525"/>
    <cellStyle name="ptit 3 3 4 2" xfId="18526"/>
    <cellStyle name="ptit 3 3 4 2 2" xfId="18527"/>
    <cellStyle name="ptit 3 3 4 2 3" xfId="18528"/>
    <cellStyle name="ptit 3 3 4 3" xfId="18529"/>
    <cellStyle name="ptit 3 3 4 3 2" xfId="18530"/>
    <cellStyle name="ptit 3 3 4 4" xfId="18531"/>
    <cellStyle name="ptit 3 3 4 5" xfId="18532"/>
    <cellStyle name="ptit 3 3 5" xfId="18533"/>
    <cellStyle name="ptit 3 3 5 2" xfId="18534"/>
    <cellStyle name="ptit 3 3 5 3" xfId="18535"/>
    <cellStyle name="ptit 3 3 6" xfId="18536"/>
    <cellStyle name="ptit 3 3 6 2" xfId="18537"/>
    <cellStyle name="ptit 3 3 7" xfId="18538"/>
    <cellStyle name="ptit 3 3 8" xfId="18539"/>
    <cellStyle name="ptit 3 4" xfId="18540"/>
    <cellStyle name="ptit 3 4 2" xfId="18541"/>
    <cellStyle name="ptit 3 4 2 2" xfId="18542"/>
    <cellStyle name="ptit 3 4 2 2 2" xfId="18543"/>
    <cellStyle name="ptit 3 4 2 2 2 2" xfId="18544"/>
    <cellStyle name="ptit 3 4 2 2 2 2 2" xfId="18545"/>
    <cellStyle name="ptit 3 4 2 2 2 2 3" xfId="18546"/>
    <cellStyle name="ptit 3 4 2 2 2 3" xfId="18547"/>
    <cellStyle name="ptit 3 4 2 2 2 3 2" xfId="18548"/>
    <cellStyle name="ptit 3 4 2 2 2 4" xfId="18549"/>
    <cellStyle name="ptit 3 4 2 2 2 5" xfId="18550"/>
    <cellStyle name="ptit 3 4 2 2 3" xfId="18551"/>
    <cellStyle name="ptit 3 4 2 2 3 2" xfId="18552"/>
    <cellStyle name="ptit 3 4 2 2 3 3" xfId="18553"/>
    <cellStyle name="ptit 3 4 2 2 4" xfId="18554"/>
    <cellStyle name="ptit 3 4 2 2 4 2" xfId="18555"/>
    <cellStyle name="ptit 3 4 2 2 5" xfId="18556"/>
    <cellStyle name="ptit 3 4 2 2 6" xfId="18557"/>
    <cellStyle name="ptit 3 4 2 3" xfId="18558"/>
    <cellStyle name="ptit 3 4 2 3 2" xfId="18559"/>
    <cellStyle name="ptit 3 4 2 3 2 2" xfId="18560"/>
    <cellStyle name="ptit 3 4 2 3 2 2 2" xfId="18561"/>
    <cellStyle name="ptit 3 4 2 3 2 2 3" xfId="18562"/>
    <cellStyle name="ptit 3 4 2 3 2 3" xfId="18563"/>
    <cellStyle name="ptit 3 4 2 3 2 3 2" xfId="18564"/>
    <cellStyle name="ptit 3 4 2 3 2 4" xfId="18565"/>
    <cellStyle name="ptit 3 4 2 3 2 5" xfId="18566"/>
    <cellStyle name="ptit 3 4 2 3 3" xfId="18567"/>
    <cellStyle name="ptit 3 4 2 3 3 2" xfId="18568"/>
    <cellStyle name="ptit 3 4 2 3 3 3" xfId="18569"/>
    <cellStyle name="ptit 3 4 2 3 4" xfId="18570"/>
    <cellStyle name="ptit 3 4 2 3 4 2" xfId="18571"/>
    <cellStyle name="ptit 3 4 2 3 5" xfId="18572"/>
    <cellStyle name="ptit 3 4 2 3 6" xfId="18573"/>
    <cellStyle name="ptit 3 4 2 4" xfId="18574"/>
    <cellStyle name="ptit 3 4 2 4 2" xfId="18575"/>
    <cellStyle name="ptit 3 4 3" xfId="18576"/>
    <cellStyle name="ptit 3 4 3 2" xfId="18577"/>
    <cellStyle name="ptit 3 4 3 2 2" xfId="18578"/>
    <cellStyle name="ptit 3 4 3 2 2 2" xfId="18579"/>
    <cellStyle name="ptit 3 4 3 2 2 3" xfId="18580"/>
    <cellStyle name="ptit 3 4 3 2 3" xfId="18581"/>
    <cellStyle name="ptit 3 4 3 2 3 2" xfId="18582"/>
    <cellStyle name="ptit 3 4 3 2 4" xfId="18583"/>
    <cellStyle name="ptit 3 4 3 2 5" xfId="18584"/>
    <cellStyle name="ptit 3 4 3 3" xfId="18585"/>
    <cellStyle name="ptit 3 4 3 3 2" xfId="18586"/>
    <cellStyle name="ptit 3 4 3 3 3" xfId="18587"/>
    <cellStyle name="ptit 3 4 3 4" xfId="18588"/>
    <cellStyle name="ptit 3 4 3 4 2" xfId="18589"/>
    <cellStyle name="ptit 3 4 3 5" xfId="18590"/>
    <cellStyle name="ptit 3 4 3 6" xfId="18591"/>
    <cellStyle name="ptit 3 4 4" xfId="18592"/>
    <cellStyle name="ptit 3 4 4 2" xfId="18593"/>
    <cellStyle name="ptit 3 4 4 2 2" xfId="18594"/>
    <cellStyle name="ptit 3 4 4 2 3" xfId="18595"/>
    <cellStyle name="ptit 3 4 4 3" xfId="18596"/>
    <cellStyle name="ptit 3 4 4 3 2" xfId="18597"/>
    <cellStyle name="ptit 3 4 4 4" xfId="18598"/>
    <cellStyle name="ptit 3 4 4 5" xfId="18599"/>
    <cellStyle name="ptit 3 4 5" xfId="18600"/>
    <cellStyle name="ptit 3 4 5 2" xfId="18601"/>
    <cellStyle name="ptit 3 4 5 3" xfId="18602"/>
    <cellStyle name="ptit 3 4 6" xfId="18603"/>
    <cellStyle name="ptit 3 4 6 2" xfId="18604"/>
    <cellStyle name="ptit 3 4 7" xfId="18605"/>
    <cellStyle name="ptit 3 4 8" xfId="18606"/>
    <cellStyle name="ptit 3 5" xfId="18607"/>
    <cellStyle name="ptit 3 5 2" xfId="18608"/>
    <cellStyle name="ptit 3 5 2 2" xfId="18609"/>
    <cellStyle name="ptit 3 5 2 2 2" xfId="18610"/>
    <cellStyle name="ptit 3 5 2 2 2 2" xfId="18611"/>
    <cellStyle name="ptit 3 5 2 2 2 3" xfId="18612"/>
    <cellStyle name="ptit 3 5 2 2 3" xfId="18613"/>
    <cellStyle name="ptit 3 5 2 2 3 2" xfId="18614"/>
    <cellStyle name="ptit 3 5 2 2 4" xfId="18615"/>
    <cellStyle name="ptit 3 5 2 2 5" xfId="18616"/>
    <cellStyle name="ptit 3 5 2 3" xfId="18617"/>
    <cellStyle name="ptit 3 5 2 3 2" xfId="18618"/>
    <cellStyle name="ptit 3 5 2 3 3" xfId="18619"/>
    <cellStyle name="ptit 3 5 2 4" xfId="18620"/>
    <cellStyle name="ptit 3 5 2 4 2" xfId="18621"/>
    <cellStyle name="ptit 3 5 2 5" xfId="18622"/>
    <cellStyle name="ptit 3 5 2 6" xfId="18623"/>
    <cellStyle name="ptit 3 5 3" xfId="18624"/>
    <cellStyle name="ptit 3 5 3 2" xfId="18625"/>
    <cellStyle name="ptit 3 5 3 2 2" xfId="18626"/>
    <cellStyle name="ptit 3 5 3 2 2 2" xfId="18627"/>
    <cellStyle name="ptit 3 5 3 2 2 3" xfId="18628"/>
    <cellStyle name="ptit 3 5 3 2 3" xfId="18629"/>
    <cellStyle name="ptit 3 5 3 2 3 2" xfId="18630"/>
    <cellStyle name="ptit 3 5 3 2 4" xfId="18631"/>
    <cellStyle name="ptit 3 5 3 2 5" xfId="18632"/>
    <cellStyle name="ptit 3 5 3 3" xfId="18633"/>
    <cellStyle name="ptit 3 5 3 3 2" xfId="18634"/>
    <cellStyle name="ptit 3 5 3 3 3" xfId="18635"/>
    <cellStyle name="ptit 3 5 3 4" xfId="18636"/>
    <cellStyle name="ptit 3 5 3 4 2" xfId="18637"/>
    <cellStyle name="ptit 3 5 3 5" xfId="18638"/>
    <cellStyle name="ptit 3 5 3 6" xfId="18639"/>
    <cellStyle name="ptit 3 5 4" xfId="18640"/>
    <cellStyle name="ptit 3 5 4 2" xfId="18641"/>
    <cellStyle name="ptit 3 6" xfId="18642"/>
    <cellStyle name="ptit 3 6 2" xfId="18643"/>
    <cellStyle name="ptit 3 6 2 2" xfId="18644"/>
    <cellStyle name="ptit 3 6 2 2 2" xfId="18645"/>
    <cellStyle name="ptit 3 6 2 2 3" xfId="18646"/>
    <cellStyle name="ptit 3 6 2 3" xfId="18647"/>
    <cellStyle name="ptit 3 6 2 3 2" xfId="18648"/>
    <cellStyle name="ptit 3 6 2 4" xfId="18649"/>
    <cellStyle name="ptit 3 6 2 5" xfId="18650"/>
    <cellStyle name="ptit 3 6 3" xfId="18651"/>
    <cellStyle name="ptit 3 6 3 2" xfId="18652"/>
    <cellStyle name="ptit 3 6 3 3" xfId="18653"/>
    <cellStyle name="ptit 3 6 4" xfId="18654"/>
    <cellStyle name="ptit 3 6 4 2" xfId="18655"/>
    <cellStyle name="ptit 3 6 5" xfId="18656"/>
    <cellStyle name="ptit 3 6 6" xfId="18657"/>
    <cellStyle name="ptit 3 7" xfId="18658"/>
    <cellStyle name="ptit 3 7 2" xfId="18659"/>
    <cellStyle name="ptit 3 7 2 2" xfId="18660"/>
    <cellStyle name="ptit 3 7 2 3" xfId="18661"/>
    <cellStyle name="ptit 3 7 3" xfId="18662"/>
    <cellStyle name="ptit 3 7 3 2" xfId="18663"/>
    <cellStyle name="ptit 3 7 4" xfId="18664"/>
    <cellStyle name="ptit 3 7 5" xfId="18665"/>
    <cellStyle name="ptit 3 8" xfId="18666"/>
    <cellStyle name="ptit 3 8 2" xfId="18667"/>
    <cellStyle name="ptit 3 8 3" xfId="18668"/>
    <cellStyle name="ptit 3 9" xfId="18669"/>
    <cellStyle name="ptit 3 9 2" xfId="18670"/>
    <cellStyle name="ptit 4" xfId="18671"/>
    <cellStyle name="ptit 4 10" xfId="18672"/>
    <cellStyle name="ptit 4 11" xfId="18673"/>
    <cellStyle name="ptit 4 2" xfId="18674"/>
    <cellStyle name="ptit 4 2 2" xfId="18675"/>
    <cellStyle name="ptit 4 2 2 2" xfId="18676"/>
    <cellStyle name="ptit 4 2 2 2 2" xfId="18677"/>
    <cellStyle name="ptit 4 2 2 2 2 2" xfId="18678"/>
    <cellStyle name="ptit 4 2 2 2 2 2 2" xfId="18679"/>
    <cellStyle name="ptit 4 2 2 2 2 2 3" xfId="18680"/>
    <cellStyle name="ptit 4 2 2 2 2 3" xfId="18681"/>
    <cellStyle name="ptit 4 2 2 2 2 3 2" xfId="18682"/>
    <cellStyle name="ptit 4 2 2 2 2 4" xfId="18683"/>
    <cellStyle name="ptit 4 2 2 2 2 5" xfId="18684"/>
    <cellStyle name="ptit 4 2 2 2 3" xfId="18685"/>
    <cellStyle name="ptit 4 2 2 2 3 2" xfId="18686"/>
    <cellStyle name="ptit 4 2 2 2 3 3" xfId="18687"/>
    <cellStyle name="ptit 4 2 2 2 4" xfId="18688"/>
    <cellStyle name="ptit 4 2 2 2 4 2" xfId="18689"/>
    <cellStyle name="ptit 4 2 2 2 5" xfId="18690"/>
    <cellStyle name="ptit 4 2 2 2 6" xfId="18691"/>
    <cellStyle name="ptit 4 2 2 3" xfId="18692"/>
    <cellStyle name="ptit 4 2 2 3 2" xfId="18693"/>
    <cellStyle name="ptit 4 2 2 3 2 2" xfId="18694"/>
    <cellStyle name="ptit 4 2 2 3 2 2 2" xfId="18695"/>
    <cellStyle name="ptit 4 2 2 3 2 2 3" xfId="18696"/>
    <cellStyle name="ptit 4 2 2 3 2 3" xfId="18697"/>
    <cellStyle name="ptit 4 2 2 3 2 3 2" xfId="18698"/>
    <cellStyle name="ptit 4 2 2 3 2 4" xfId="18699"/>
    <cellStyle name="ptit 4 2 2 3 2 5" xfId="18700"/>
    <cellStyle name="ptit 4 2 2 3 3" xfId="18701"/>
    <cellStyle name="ptit 4 2 2 3 3 2" xfId="18702"/>
    <cellStyle name="ptit 4 2 2 3 3 3" xfId="18703"/>
    <cellStyle name="ptit 4 2 2 3 4" xfId="18704"/>
    <cellStyle name="ptit 4 2 2 3 4 2" xfId="18705"/>
    <cellStyle name="ptit 4 2 2 3 5" xfId="18706"/>
    <cellStyle name="ptit 4 2 2 3 6" xfId="18707"/>
    <cellStyle name="ptit 4 2 2 4" xfId="18708"/>
    <cellStyle name="ptit 4 2 2 4 2" xfId="18709"/>
    <cellStyle name="ptit 4 2 3" xfId="18710"/>
    <cellStyle name="ptit 4 2 3 2" xfId="18711"/>
    <cellStyle name="ptit 4 2 3 2 2" xfId="18712"/>
    <cellStyle name="ptit 4 2 3 2 2 2" xfId="18713"/>
    <cellStyle name="ptit 4 2 3 2 2 3" xfId="18714"/>
    <cellStyle name="ptit 4 2 3 2 3" xfId="18715"/>
    <cellStyle name="ptit 4 2 3 2 3 2" xfId="18716"/>
    <cellStyle name="ptit 4 2 3 2 4" xfId="18717"/>
    <cellStyle name="ptit 4 2 3 2 5" xfId="18718"/>
    <cellStyle name="ptit 4 2 3 3" xfId="18719"/>
    <cellStyle name="ptit 4 2 3 3 2" xfId="18720"/>
    <cellStyle name="ptit 4 2 3 3 3" xfId="18721"/>
    <cellStyle name="ptit 4 2 3 4" xfId="18722"/>
    <cellStyle name="ptit 4 2 3 4 2" xfId="18723"/>
    <cellStyle name="ptit 4 2 3 5" xfId="18724"/>
    <cellStyle name="ptit 4 2 3 6" xfId="18725"/>
    <cellStyle name="ptit 4 2 4" xfId="18726"/>
    <cellStyle name="ptit 4 2 4 2" xfId="18727"/>
    <cellStyle name="ptit 4 2 4 2 2" xfId="18728"/>
    <cellStyle name="ptit 4 2 4 2 3" xfId="18729"/>
    <cellStyle name="ptit 4 2 4 3" xfId="18730"/>
    <cellStyle name="ptit 4 2 4 3 2" xfId="18731"/>
    <cellStyle name="ptit 4 2 4 4" xfId="18732"/>
    <cellStyle name="ptit 4 2 4 5" xfId="18733"/>
    <cellStyle name="ptit 4 2 5" xfId="18734"/>
    <cellStyle name="ptit 4 2 5 2" xfId="18735"/>
    <cellStyle name="ptit 4 2 5 3" xfId="18736"/>
    <cellStyle name="ptit 4 2 6" xfId="18737"/>
    <cellStyle name="ptit 4 2 6 2" xfId="18738"/>
    <cellStyle name="ptit 4 2 7" xfId="18739"/>
    <cellStyle name="ptit 4 2 8" xfId="18740"/>
    <cellStyle name="ptit 4 3" xfId="18741"/>
    <cellStyle name="ptit 4 3 2" xfId="18742"/>
    <cellStyle name="ptit 4 3 2 2" xfId="18743"/>
    <cellStyle name="ptit 4 3 2 2 2" xfId="18744"/>
    <cellStyle name="ptit 4 3 2 2 2 2" xfId="18745"/>
    <cellStyle name="ptit 4 3 2 2 2 2 2" xfId="18746"/>
    <cellStyle name="ptit 4 3 2 2 2 2 3" xfId="18747"/>
    <cellStyle name="ptit 4 3 2 2 2 3" xfId="18748"/>
    <cellStyle name="ptit 4 3 2 2 2 3 2" xfId="18749"/>
    <cellStyle name="ptit 4 3 2 2 2 4" xfId="18750"/>
    <cellStyle name="ptit 4 3 2 2 2 5" xfId="18751"/>
    <cellStyle name="ptit 4 3 2 2 3" xfId="18752"/>
    <cellStyle name="ptit 4 3 2 2 3 2" xfId="18753"/>
    <cellStyle name="ptit 4 3 2 2 3 3" xfId="18754"/>
    <cellStyle name="ptit 4 3 2 2 4" xfId="18755"/>
    <cellStyle name="ptit 4 3 2 2 4 2" xfId="18756"/>
    <cellStyle name="ptit 4 3 2 2 5" xfId="18757"/>
    <cellStyle name="ptit 4 3 2 2 6" xfId="18758"/>
    <cellStyle name="ptit 4 3 2 3" xfId="18759"/>
    <cellStyle name="ptit 4 3 2 3 2" xfId="18760"/>
    <cellStyle name="ptit 4 3 2 3 2 2" xfId="18761"/>
    <cellStyle name="ptit 4 3 2 3 2 2 2" xfId="18762"/>
    <cellStyle name="ptit 4 3 2 3 2 2 3" xfId="18763"/>
    <cellStyle name="ptit 4 3 2 3 2 3" xfId="18764"/>
    <cellStyle name="ptit 4 3 2 3 2 3 2" xfId="18765"/>
    <cellStyle name="ptit 4 3 2 3 2 4" xfId="18766"/>
    <cellStyle name="ptit 4 3 2 3 2 5" xfId="18767"/>
    <cellStyle name="ptit 4 3 2 3 3" xfId="18768"/>
    <cellStyle name="ptit 4 3 2 3 3 2" xfId="18769"/>
    <cellStyle name="ptit 4 3 2 3 3 3" xfId="18770"/>
    <cellStyle name="ptit 4 3 2 3 4" xfId="18771"/>
    <cellStyle name="ptit 4 3 2 3 4 2" xfId="18772"/>
    <cellStyle name="ptit 4 3 2 3 5" xfId="18773"/>
    <cellStyle name="ptit 4 3 2 3 6" xfId="18774"/>
    <cellStyle name="ptit 4 3 2 4" xfId="18775"/>
    <cellStyle name="ptit 4 3 2 4 2" xfId="18776"/>
    <cellStyle name="ptit 4 3 3" xfId="18777"/>
    <cellStyle name="ptit 4 3 3 2" xfId="18778"/>
    <cellStyle name="ptit 4 3 3 2 2" xfId="18779"/>
    <cellStyle name="ptit 4 3 3 2 2 2" xfId="18780"/>
    <cellStyle name="ptit 4 3 3 2 2 3" xfId="18781"/>
    <cellStyle name="ptit 4 3 3 2 3" xfId="18782"/>
    <cellStyle name="ptit 4 3 3 2 3 2" xfId="18783"/>
    <cellStyle name="ptit 4 3 3 2 4" xfId="18784"/>
    <cellStyle name="ptit 4 3 3 2 5" xfId="18785"/>
    <cellStyle name="ptit 4 3 3 3" xfId="18786"/>
    <cellStyle name="ptit 4 3 3 3 2" xfId="18787"/>
    <cellStyle name="ptit 4 3 3 3 3" xfId="18788"/>
    <cellStyle name="ptit 4 3 3 4" xfId="18789"/>
    <cellStyle name="ptit 4 3 3 4 2" xfId="18790"/>
    <cellStyle name="ptit 4 3 3 5" xfId="18791"/>
    <cellStyle name="ptit 4 3 3 6" xfId="18792"/>
    <cellStyle name="ptit 4 3 4" xfId="18793"/>
    <cellStyle name="ptit 4 3 4 2" xfId="18794"/>
    <cellStyle name="ptit 4 3 4 2 2" xfId="18795"/>
    <cellStyle name="ptit 4 3 4 2 3" xfId="18796"/>
    <cellStyle name="ptit 4 3 4 3" xfId="18797"/>
    <cellStyle name="ptit 4 3 4 3 2" xfId="18798"/>
    <cellStyle name="ptit 4 3 4 4" xfId="18799"/>
    <cellStyle name="ptit 4 3 4 5" xfId="18800"/>
    <cellStyle name="ptit 4 3 5" xfId="18801"/>
    <cellStyle name="ptit 4 3 5 2" xfId="18802"/>
    <cellStyle name="ptit 4 3 5 3" xfId="18803"/>
    <cellStyle name="ptit 4 3 6" xfId="18804"/>
    <cellStyle name="ptit 4 3 6 2" xfId="18805"/>
    <cellStyle name="ptit 4 3 7" xfId="18806"/>
    <cellStyle name="ptit 4 3 8" xfId="18807"/>
    <cellStyle name="ptit 4 4" xfId="18808"/>
    <cellStyle name="ptit 4 4 2" xfId="18809"/>
    <cellStyle name="ptit 4 4 2 2" xfId="18810"/>
    <cellStyle name="ptit 4 4 2 2 2" xfId="18811"/>
    <cellStyle name="ptit 4 4 2 2 2 2" xfId="18812"/>
    <cellStyle name="ptit 4 4 2 2 2 2 2" xfId="18813"/>
    <cellStyle name="ptit 4 4 2 2 2 2 3" xfId="18814"/>
    <cellStyle name="ptit 4 4 2 2 2 3" xfId="18815"/>
    <cellStyle name="ptit 4 4 2 2 2 3 2" xfId="18816"/>
    <cellStyle name="ptit 4 4 2 2 2 4" xfId="18817"/>
    <cellStyle name="ptit 4 4 2 2 2 5" xfId="18818"/>
    <cellStyle name="ptit 4 4 2 2 3" xfId="18819"/>
    <cellStyle name="ptit 4 4 2 2 3 2" xfId="18820"/>
    <cellStyle name="ptit 4 4 2 2 3 3" xfId="18821"/>
    <cellStyle name="ptit 4 4 2 2 4" xfId="18822"/>
    <cellStyle name="ptit 4 4 2 2 4 2" xfId="18823"/>
    <cellStyle name="ptit 4 4 2 2 5" xfId="18824"/>
    <cellStyle name="ptit 4 4 2 2 6" xfId="18825"/>
    <cellStyle name="ptit 4 4 2 3" xfId="18826"/>
    <cellStyle name="ptit 4 4 2 3 2" xfId="18827"/>
    <cellStyle name="ptit 4 4 2 3 2 2" xfId="18828"/>
    <cellStyle name="ptit 4 4 2 3 2 2 2" xfId="18829"/>
    <cellStyle name="ptit 4 4 2 3 2 2 3" xfId="18830"/>
    <cellStyle name="ptit 4 4 2 3 2 3" xfId="18831"/>
    <cellStyle name="ptit 4 4 2 3 2 3 2" xfId="18832"/>
    <cellStyle name="ptit 4 4 2 3 2 4" xfId="18833"/>
    <cellStyle name="ptit 4 4 2 3 2 5" xfId="18834"/>
    <cellStyle name="ptit 4 4 2 3 3" xfId="18835"/>
    <cellStyle name="ptit 4 4 2 3 3 2" xfId="18836"/>
    <cellStyle name="ptit 4 4 2 3 3 3" xfId="18837"/>
    <cellStyle name="ptit 4 4 2 3 4" xfId="18838"/>
    <cellStyle name="ptit 4 4 2 3 4 2" xfId="18839"/>
    <cellStyle name="ptit 4 4 2 3 5" xfId="18840"/>
    <cellStyle name="ptit 4 4 2 3 6" xfId="18841"/>
    <cellStyle name="ptit 4 4 2 4" xfId="18842"/>
    <cellStyle name="ptit 4 4 2 4 2" xfId="18843"/>
    <cellStyle name="ptit 4 4 3" xfId="18844"/>
    <cellStyle name="ptit 4 4 3 2" xfId="18845"/>
    <cellStyle name="ptit 4 4 3 2 2" xfId="18846"/>
    <cellStyle name="ptit 4 4 3 2 2 2" xfId="18847"/>
    <cellStyle name="ptit 4 4 3 2 2 3" xfId="18848"/>
    <cellStyle name="ptit 4 4 3 2 3" xfId="18849"/>
    <cellStyle name="ptit 4 4 3 2 3 2" xfId="18850"/>
    <cellStyle name="ptit 4 4 3 2 4" xfId="18851"/>
    <cellStyle name="ptit 4 4 3 2 5" xfId="18852"/>
    <cellStyle name="ptit 4 4 3 3" xfId="18853"/>
    <cellStyle name="ptit 4 4 3 3 2" xfId="18854"/>
    <cellStyle name="ptit 4 4 3 3 3" xfId="18855"/>
    <cellStyle name="ptit 4 4 3 4" xfId="18856"/>
    <cellStyle name="ptit 4 4 3 4 2" xfId="18857"/>
    <cellStyle name="ptit 4 4 3 5" xfId="18858"/>
    <cellStyle name="ptit 4 4 3 6" xfId="18859"/>
    <cellStyle name="ptit 4 4 4" xfId="18860"/>
    <cellStyle name="ptit 4 4 4 2" xfId="18861"/>
    <cellStyle name="ptit 4 4 4 2 2" xfId="18862"/>
    <cellStyle name="ptit 4 4 4 2 3" xfId="18863"/>
    <cellStyle name="ptit 4 4 4 3" xfId="18864"/>
    <cellStyle name="ptit 4 4 4 3 2" xfId="18865"/>
    <cellStyle name="ptit 4 4 4 4" xfId="18866"/>
    <cellStyle name="ptit 4 4 4 5" xfId="18867"/>
    <cellStyle name="ptit 4 4 5" xfId="18868"/>
    <cellStyle name="ptit 4 4 5 2" xfId="18869"/>
    <cellStyle name="ptit 4 4 5 3" xfId="18870"/>
    <cellStyle name="ptit 4 4 6" xfId="18871"/>
    <cellStyle name="ptit 4 4 6 2" xfId="18872"/>
    <cellStyle name="ptit 4 4 7" xfId="18873"/>
    <cellStyle name="ptit 4 4 8" xfId="18874"/>
    <cellStyle name="ptit 4 5" xfId="18875"/>
    <cellStyle name="ptit 4 5 2" xfId="18876"/>
    <cellStyle name="ptit 4 5 2 2" xfId="18877"/>
    <cellStyle name="ptit 4 5 2 2 2" xfId="18878"/>
    <cellStyle name="ptit 4 5 2 2 2 2" xfId="18879"/>
    <cellStyle name="ptit 4 5 2 2 2 3" xfId="18880"/>
    <cellStyle name="ptit 4 5 2 2 3" xfId="18881"/>
    <cellStyle name="ptit 4 5 2 2 3 2" xfId="18882"/>
    <cellStyle name="ptit 4 5 2 2 4" xfId="18883"/>
    <cellStyle name="ptit 4 5 2 2 5" xfId="18884"/>
    <cellStyle name="ptit 4 5 2 3" xfId="18885"/>
    <cellStyle name="ptit 4 5 2 3 2" xfId="18886"/>
    <cellStyle name="ptit 4 5 2 3 3" xfId="18887"/>
    <cellStyle name="ptit 4 5 2 4" xfId="18888"/>
    <cellStyle name="ptit 4 5 2 4 2" xfId="18889"/>
    <cellStyle name="ptit 4 5 2 5" xfId="18890"/>
    <cellStyle name="ptit 4 5 2 6" xfId="18891"/>
    <cellStyle name="ptit 4 5 3" xfId="18892"/>
    <cellStyle name="ptit 4 5 3 2" xfId="18893"/>
    <cellStyle name="ptit 4 5 3 2 2" xfId="18894"/>
    <cellStyle name="ptit 4 5 3 2 2 2" xfId="18895"/>
    <cellStyle name="ptit 4 5 3 2 2 3" xfId="18896"/>
    <cellStyle name="ptit 4 5 3 2 3" xfId="18897"/>
    <cellStyle name="ptit 4 5 3 2 3 2" xfId="18898"/>
    <cellStyle name="ptit 4 5 3 2 4" xfId="18899"/>
    <cellStyle name="ptit 4 5 3 2 5" xfId="18900"/>
    <cellStyle name="ptit 4 5 3 3" xfId="18901"/>
    <cellStyle name="ptit 4 5 3 3 2" xfId="18902"/>
    <cellStyle name="ptit 4 5 3 3 3" xfId="18903"/>
    <cellStyle name="ptit 4 5 3 4" xfId="18904"/>
    <cellStyle name="ptit 4 5 3 4 2" xfId="18905"/>
    <cellStyle name="ptit 4 5 3 5" xfId="18906"/>
    <cellStyle name="ptit 4 5 3 6" xfId="18907"/>
    <cellStyle name="ptit 4 5 4" xfId="18908"/>
    <cellStyle name="ptit 4 5 4 2" xfId="18909"/>
    <cellStyle name="ptit 4 6" xfId="18910"/>
    <cellStyle name="ptit 4 6 2" xfId="18911"/>
    <cellStyle name="ptit 4 6 2 2" xfId="18912"/>
    <cellStyle name="ptit 4 6 2 2 2" xfId="18913"/>
    <cellStyle name="ptit 4 6 2 2 3" xfId="18914"/>
    <cellStyle name="ptit 4 6 2 3" xfId="18915"/>
    <cellStyle name="ptit 4 6 2 3 2" xfId="18916"/>
    <cellStyle name="ptit 4 6 2 4" xfId="18917"/>
    <cellStyle name="ptit 4 6 2 5" xfId="18918"/>
    <cellStyle name="ptit 4 6 3" xfId="18919"/>
    <cellStyle name="ptit 4 6 3 2" xfId="18920"/>
    <cellStyle name="ptit 4 6 3 3" xfId="18921"/>
    <cellStyle name="ptit 4 6 4" xfId="18922"/>
    <cellStyle name="ptit 4 6 4 2" xfId="18923"/>
    <cellStyle name="ptit 4 6 5" xfId="18924"/>
    <cellStyle name="ptit 4 6 6" xfId="18925"/>
    <cellStyle name="ptit 4 7" xfId="18926"/>
    <cellStyle name="ptit 4 7 2" xfId="18927"/>
    <cellStyle name="ptit 4 7 2 2" xfId="18928"/>
    <cellStyle name="ptit 4 7 2 3" xfId="18929"/>
    <cellStyle name="ptit 4 7 3" xfId="18930"/>
    <cellStyle name="ptit 4 7 3 2" xfId="18931"/>
    <cellStyle name="ptit 4 7 4" xfId="18932"/>
    <cellStyle name="ptit 4 7 5" xfId="18933"/>
    <cellStyle name="ptit 4 8" xfId="18934"/>
    <cellStyle name="ptit 4 8 2" xfId="18935"/>
    <cellStyle name="ptit 4 8 3" xfId="18936"/>
    <cellStyle name="ptit 4 9" xfId="18937"/>
    <cellStyle name="ptit 4 9 2" xfId="18938"/>
    <cellStyle name="ptit 5" xfId="18939"/>
    <cellStyle name="ptit 5 2" xfId="18940"/>
    <cellStyle name="ptit 5 2 2" xfId="18941"/>
    <cellStyle name="ptit 5 2 2 2" xfId="18942"/>
    <cellStyle name="ptit 5 2 2 2 2" xfId="18943"/>
    <cellStyle name="ptit 5 2 2 2 2 2" xfId="18944"/>
    <cellStyle name="ptit 5 2 2 2 2 3" xfId="18945"/>
    <cellStyle name="ptit 5 2 2 2 3" xfId="18946"/>
    <cellStyle name="ptit 5 2 2 2 3 2" xfId="18947"/>
    <cellStyle name="ptit 5 2 2 2 4" xfId="18948"/>
    <cellStyle name="ptit 5 2 2 2 5" xfId="18949"/>
    <cellStyle name="ptit 5 2 2 3" xfId="18950"/>
    <cellStyle name="ptit 5 2 2 3 2" xfId="18951"/>
    <cellStyle name="ptit 5 2 2 3 3" xfId="18952"/>
    <cellStyle name="ptit 5 2 2 4" xfId="18953"/>
    <cellStyle name="ptit 5 2 2 4 2" xfId="18954"/>
    <cellStyle name="ptit 5 2 2 5" xfId="18955"/>
    <cellStyle name="ptit 5 2 2 6" xfId="18956"/>
    <cellStyle name="ptit 5 2 3" xfId="18957"/>
    <cellStyle name="ptit 5 2 3 2" xfId="18958"/>
    <cellStyle name="ptit 5 2 3 2 2" xfId="18959"/>
    <cellStyle name="ptit 5 2 3 2 2 2" xfId="18960"/>
    <cellStyle name="ptit 5 2 3 2 2 3" xfId="18961"/>
    <cellStyle name="ptit 5 2 3 2 3" xfId="18962"/>
    <cellStyle name="ptit 5 2 3 2 3 2" xfId="18963"/>
    <cellStyle name="ptit 5 2 3 2 4" xfId="18964"/>
    <cellStyle name="ptit 5 2 3 2 5" xfId="18965"/>
    <cellStyle name="ptit 5 2 3 3" xfId="18966"/>
    <cellStyle name="ptit 5 2 3 3 2" xfId="18967"/>
    <cellStyle name="ptit 5 2 3 3 3" xfId="18968"/>
    <cellStyle name="ptit 5 2 3 4" xfId="18969"/>
    <cellStyle name="ptit 5 2 3 4 2" xfId="18970"/>
    <cellStyle name="ptit 5 2 3 5" xfId="18971"/>
    <cellStyle name="ptit 5 2 3 6" xfId="18972"/>
    <cellStyle name="ptit 5 2 4" xfId="18973"/>
    <cellStyle name="ptit 5 2 4 2" xfId="18974"/>
    <cellStyle name="ptit 5 3" xfId="18975"/>
    <cellStyle name="ptit 5 3 2" xfId="18976"/>
    <cellStyle name="ptit 5 3 2 2" xfId="18977"/>
    <cellStyle name="ptit 5 3 2 2 2" xfId="18978"/>
    <cellStyle name="ptit 5 3 2 2 3" xfId="18979"/>
    <cellStyle name="ptit 5 3 2 3" xfId="18980"/>
    <cellStyle name="ptit 5 3 2 3 2" xfId="18981"/>
    <cellStyle name="ptit 5 3 2 4" xfId="18982"/>
    <cellStyle name="ptit 5 3 2 5" xfId="18983"/>
    <cellStyle name="ptit 5 3 3" xfId="18984"/>
    <cellStyle name="ptit 5 3 3 2" xfId="18985"/>
    <cellStyle name="ptit 5 3 3 3" xfId="18986"/>
    <cellStyle name="ptit 5 3 4" xfId="18987"/>
    <cellStyle name="ptit 5 3 4 2" xfId="18988"/>
    <cellStyle name="ptit 5 3 5" xfId="18989"/>
    <cellStyle name="ptit 5 3 6" xfId="18990"/>
    <cellStyle name="ptit 5 4" xfId="18991"/>
    <cellStyle name="ptit 5 4 2" xfId="18992"/>
    <cellStyle name="ptit 5 4 2 2" xfId="18993"/>
    <cellStyle name="ptit 5 4 2 3" xfId="18994"/>
    <cellStyle name="ptit 5 4 3" xfId="18995"/>
    <cellStyle name="ptit 5 4 3 2" xfId="18996"/>
    <cellStyle name="ptit 5 4 4" xfId="18997"/>
    <cellStyle name="ptit 5 4 5" xfId="18998"/>
    <cellStyle name="ptit 5 5" xfId="18999"/>
    <cellStyle name="ptit 5 5 2" xfId="19000"/>
    <cellStyle name="ptit 5 5 3" xfId="19001"/>
    <cellStyle name="ptit 5 6" xfId="19002"/>
    <cellStyle name="ptit 5 6 2" xfId="19003"/>
    <cellStyle name="ptit 5 7" xfId="19004"/>
    <cellStyle name="ptit 5 8" xfId="19005"/>
    <cellStyle name="ptit 6" xfId="19006"/>
    <cellStyle name="ptit 6 2" xfId="19007"/>
    <cellStyle name="ptit 6 2 2" xfId="19008"/>
    <cellStyle name="ptit 6 2 2 2" xfId="19009"/>
    <cellStyle name="ptit 6 2 2 2 2" xfId="19010"/>
    <cellStyle name="ptit 6 2 2 2 2 2" xfId="19011"/>
    <cellStyle name="ptit 6 2 2 2 2 3" xfId="19012"/>
    <cellStyle name="ptit 6 2 2 2 3" xfId="19013"/>
    <cellStyle name="ptit 6 2 2 2 3 2" xfId="19014"/>
    <cellStyle name="ptit 6 2 2 2 4" xfId="19015"/>
    <cellStyle name="ptit 6 2 2 2 5" xfId="19016"/>
    <cellStyle name="ptit 6 2 2 3" xfId="19017"/>
    <cellStyle name="ptit 6 2 2 3 2" xfId="19018"/>
    <cellStyle name="ptit 6 2 2 3 3" xfId="19019"/>
    <cellStyle name="ptit 6 2 2 4" xfId="19020"/>
    <cellStyle name="ptit 6 2 2 4 2" xfId="19021"/>
    <cellStyle name="ptit 6 2 2 5" xfId="19022"/>
    <cellStyle name="ptit 6 2 2 6" xfId="19023"/>
    <cellStyle name="ptit 6 2 3" xfId="19024"/>
    <cellStyle name="ptit 6 2 3 2" xfId="19025"/>
    <cellStyle name="ptit 6 2 3 2 2" xfId="19026"/>
    <cellStyle name="ptit 6 2 3 2 2 2" xfId="19027"/>
    <cellStyle name="ptit 6 2 3 2 2 3" xfId="19028"/>
    <cellStyle name="ptit 6 2 3 2 3" xfId="19029"/>
    <cellStyle name="ptit 6 2 3 2 3 2" xfId="19030"/>
    <cellStyle name="ptit 6 2 3 2 4" xfId="19031"/>
    <cellStyle name="ptit 6 2 3 2 5" xfId="19032"/>
    <cellStyle name="ptit 6 2 3 3" xfId="19033"/>
    <cellStyle name="ptit 6 2 3 3 2" xfId="19034"/>
    <cellStyle name="ptit 6 2 3 3 3" xfId="19035"/>
    <cellStyle name="ptit 6 2 3 4" xfId="19036"/>
    <cellStyle name="ptit 6 2 3 4 2" xfId="19037"/>
    <cellStyle name="ptit 6 2 3 5" xfId="19038"/>
    <cellStyle name="ptit 6 2 3 6" xfId="19039"/>
    <cellStyle name="ptit 6 2 4" xfId="19040"/>
    <cellStyle name="ptit 6 2 4 2" xfId="19041"/>
    <cellStyle name="ptit 6 3" xfId="19042"/>
    <cellStyle name="ptit 6 3 2" xfId="19043"/>
    <cellStyle name="ptit 6 3 2 2" xfId="19044"/>
    <cellStyle name="ptit 6 3 2 2 2" xfId="19045"/>
    <cellStyle name="ptit 6 3 2 2 3" xfId="19046"/>
    <cellStyle name="ptit 6 3 2 3" xfId="19047"/>
    <cellStyle name="ptit 6 3 2 3 2" xfId="19048"/>
    <cellStyle name="ptit 6 3 2 4" xfId="19049"/>
    <cellStyle name="ptit 6 3 2 5" xfId="19050"/>
    <cellStyle name="ptit 6 3 3" xfId="19051"/>
    <cellStyle name="ptit 6 3 3 2" xfId="19052"/>
    <cellStyle name="ptit 6 3 3 3" xfId="19053"/>
    <cellStyle name="ptit 6 3 4" xfId="19054"/>
    <cellStyle name="ptit 6 3 4 2" xfId="19055"/>
    <cellStyle name="ptit 6 3 5" xfId="19056"/>
    <cellStyle name="ptit 6 3 6" xfId="19057"/>
    <cellStyle name="ptit 6 4" xfId="19058"/>
    <cellStyle name="ptit 6 4 2" xfId="19059"/>
    <cellStyle name="ptit 6 4 2 2" xfId="19060"/>
    <cellStyle name="ptit 6 4 2 3" xfId="19061"/>
    <cellStyle name="ptit 6 4 3" xfId="19062"/>
    <cellStyle name="ptit 6 4 3 2" xfId="19063"/>
    <cellStyle name="ptit 6 4 4" xfId="19064"/>
    <cellStyle name="ptit 6 4 5" xfId="19065"/>
    <cellStyle name="ptit 6 5" xfId="19066"/>
    <cellStyle name="ptit 6 5 2" xfId="19067"/>
    <cellStyle name="ptit 6 5 3" xfId="19068"/>
    <cellStyle name="ptit 6 6" xfId="19069"/>
    <cellStyle name="ptit 6 6 2" xfId="19070"/>
    <cellStyle name="ptit 6 7" xfId="19071"/>
    <cellStyle name="ptit 6 8" xfId="19072"/>
    <cellStyle name="ptit 7" xfId="19073"/>
    <cellStyle name="ptit 7 2" xfId="19074"/>
    <cellStyle name="ptit 7 2 2" xfId="19075"/>
    <cellStyle name="ptit 7 2 2 2" xfId="19076"/>
    <cellStyle name="ptit 7 2 2 2 2" xfId="19077"/>
    <cellStyle name="ptit 7 2 2 2 2 2" xfId="19078"/>
    <cellStyle name="ptit 7 2 2 2 2 3" xfId="19079"/>
    <cellStyle name="ptit 7 2 2 2 3" xfId="19080"/>
    <cellStyle name="ptit 7 2 2 2 3 2" xfId="19081"/>
    <cellStyle name="ptit 7 2 2 2 4" xfId="19082"/>
    <cellStyle name="ptit 7 2 2 2 5" xfId="19083"/>
    <cellStyle name="ptit 7 2 2 3" xfId="19084"/>
    <cellStyle name="ptit 7 2 2 3 2" xfId="19085"/>
    <cellStyle name="ptit 7 2 2 3 3" xfId="19086"/>
    <cellStyle name="ptit 7 2 2 4" xfId="19087"/>
    <cellStyle name="ptit 7 2 2 4 2" xfId="19088"/>
    <cellStyle name="ptit 7 2 2 5" xfId="19089"/>
    <cellStyle name="ptit 7 2 2 6" xfId="19090"/>
    <cellStyle name="ptit 7 2 3" xfId="19091"/>
    <cellStyle name="ptit 7 2 3 2" xfId="19092"/>
    <cellStyle name="ptit 7 2 3 2 2" xfId="19093"/>
    <cellStyle name="ptit 7 2 3 2 2 2" xfId="19094"/>
    <cellStyle name="ptit 7 2 3 2 2 3" xfId="19095"/>
    <cellStyle name="ptit 7 2 3 2 3" xfId="19096"/>
    <cellStyle name="ptit 7 2 3 2 3 2" xfId="19097"/>
    <cellStyle name="ptit 7 2 3 2 4" xfId="19098"/>
    <cellStyle name="ptit 7 2 3 2 5" xfId="19099"/>
    <cellStyle name="ptit 7 2 3 3" xfId="19100"/>
    <cellStyle name="ptit 7 2 3 3 2" xfId="19101"/>
    <cellStyle name="ptit 7 2 3 3 3" xfId="19102"/>
    <cellStyle name="ptit 7 2 3 4" xfId="19103"/>
    <cellStyle name="ptit 7 2 3 4 2" xfId="19104"/>
    <cellStyle name="ptit 7 2 3 5" xfId="19105"/>
    <cellStyle name="ptit 7 2 3 6" xfId="19106"/>
    <cellStyle name="ptit 7 2 4" xfId="19107"/>
    <cellStyle name="ptit 7 2 4 2" xfId="19108"/>
    <cellStyle name="ptit 7 3" xfId="19109"/>
    <cellStyle name="ptit 7 3 2" xfId="19110"/>
    <cellStyle name="ptit 7 3 2 2" xfId="19111"/>
    <cellStyle name="ptit 7 3 2 2 2" xfId="19112"/>
    <cellStyle name="ptit 7 3 2 2 3" xfId="19113"/>
    <cellStyle name="ptit 7 3 2 3" xfId="19114"/>
    <cellStyle name="ptit 7 3 2 3 2" xfId="19115"/>
    <cellStyle name="ptit 7 3 2 4" xfId="19116"/>
    <cellStyle name="ptit 7 3 2 5" xfId="19117"/>
    <cellStyle name="ptit 7 3 3" xfId="19118"/>
    <cellStyle name="ptit 7 3 3 2" xfId="19119"/>
    <cellStyle name="ptit 7 3 3 3" xfId="19120"/>
    <cellStyle name="ptit 7 3 4" xfId="19121"/>
    <cellStyle name="ptit 7 3 4 2" xfId="19122"/>
    <cellStyle name="ptit 7 3 5" xfId="19123"/>
    <cellStyle name="ptit 7 3 6" xfId="19124"/>
    <cellStyle name="ptit 7 4" xfId="19125"/>
    <cellStyle name="ptit 7 4 2" xfId="19126"/>
    <cellStyle name="ptit 7 4 2 2" xfId="19127"/>
    <cellStyle name="ptit 7 4 2 3" xfId="19128"/>
    <cellStyle name="ptit 7 4 3" xfId="19129"/>
    <cellStyle name="ptit 7 4 3 2" xfId="19130"/>
    <cellStyle name="ptit 7 4 4" xfId="19131"/>
    <cellStyle name="ptit 7 4 5" xfId="19132"/>
    <cellStyle name="ptit 7 5" xfId="19133"/>
    <cellStyle name="ptit 7 5 2" xfId="19134"/>
    <cellStyle name="ptit 7 5 3" xfId="19135"/>
    <cellStyle name="ptit 7 6" xfId="19136"/>
    <cellStyle name="ptit 7 6 2" xfId="19137"/>
    <cellStyle name="ptit 7 7" xfId="19138"/>
    <cellStyle name="ptit 7 8" xfId="19139"/>
    <cellStyle name="ptit 8" xfId="19140"/>
    <cellStyle name="ptit 8 2" xfId="19141"/>
    <cellStyle name="ptit 8 2 2" xfId="19142"/>
    <cellStyle name="ptit 8 2 2 2" xfId="19143"/>
    <cellStyle name="ptit 8 2 2 2 2" xfId="19144"/>
    <cellStyle name="ptit 8 2 2 2 3" xfId="19145"/>
    <cellStyle name="ptit 8 2 2 3" xfId="19146"/>
    <cellStyle name="ptit 8 2 2 3 2" xfId="19147"/>
    <cellStyle name="ptit 8 2 2 4" xfId="19148"/>
    <cellStyle name="ptit 8 2 2 5" xfId="19149"/>
    <cellStyle name="ptit 8 2 3" xfId="19150"/>
    <cellStyle name="ptit 8 2 3 2" xfId="19151"/>
    <cellStyle name="ptit 8 2 3 3" xfId="19152"/>
    <cellStyle name="ptit 8 2 4" xfId="19153"/>
    <cellStyle name="ptit 8 2 4 2" xfId="19154"/>
    <cellStyle name="ptit 8 2 5" xfId="19155"/>
    <cellStyle name="ptit 8 2 6" xfId="19156"/>
    <cellStyle name="ptit 8 3" xfId="19157"/>
    <cellStyle name="ptit 8 3 2" xfId="19158"/>
    <cellStyle name="ptit 8 3 2 2" xfId="19159"/>
    <cellStyle name="ptit 8 3 2 2 2" xfId="19160"/>
    <cellStyle name="ptit 8 3 2 2 3" xfId="19161"/>
    <cellStyle name="ptit 8 3 2 3" xfId="19162"/>
    <cellStyle name="ptit 8 3 2 3 2" xfId="19163"/>
    <cellStyle name="ptit 8 3 2 4" xfId="19164"/>
    <cellStyle name="ptit 8 3 2 5" xfId="19165"/>
    <cellStyle name="ptit 8 3 3" xfId="19166"/>
    <cellStyle name="ptit 8 3 3 2" xfId="19167"/>
    <cellStyle name="ptit 8 3 3 3" xfId="19168"/>
    <cellStyle name="ptit 8 3 4" xfId="19169"/>
    <cellStyle name="ptit 8 3 4 2" xfId="19170"/>
    <cellStyle name="ptit 8 3 5" xfId="19171"/>
    <cellStyle name="ptit 8 3 6" xfId="19172"/>
    <cellStyle name="ptit 8 4" xfId="19173"/>
    <cellStyle name="ptit 8 4 2" xfId="19174"/>
    <cellStyle name="ptit 9" xfId="19175"/>
    <cellStyle name="ptit 9 2" xfId="19176"/>
    <cellStyle name="ptit 9 2 2" xfId="19177"/>
    <cellStyle name="ptit 9 2 2 2" xfId="19178"/>
    <cellStyle name="ptit 9 2 2 3" xfId="19179"/>
    <cellStyle name="ptit 9 2 3" xfId="19180"/>
    <cellStyle name="ptit 9 2 3 2" xfId="19181"/>
    <cellStyle name="ptit 9 2 4" xfId="19182"/>
    <cellStyle name="ptit 9 2 5" xfId="19183"/>
    <cellStyle name="ptit 9 3" xfId="19184"/>
    <cellStyle name="ptit 9 3 2" xfId="19185"/>
    <cellStyle name="ptit 9 3 3" xfId="19186"/>
    <cellStyle name="ptit 9 4" xfId="19187"/>
    <cellStyle name="ptit 9 4 2" xfId="19188"/>
    <cellStyle name="ptit 9 5" xfId="19189"/>
    <cellStyle name="ptit 9 6" xfId="19190"/>
    <cellStyle name="rat" xfId="19191"/>
    <cellStyle name="rat 2" xfId="19192"/>
    <cellStyle name="rat 2 2" xfId="19193"/>
    <cellStyle name="rat 2 3" xfId="19194"/>
    <cellStyle name="rat 3" xfId="19195"/>
    <cellStyle name="rat 3 2" xfId="19196"/>
    <cellStyle name="rat 4" xfId="19197"/>
    <cellStyle name="rat 5" xfId="19198"/>
    <cellStyle name="rate" xfId="19199"/>
    <cellStyle name="ratio" xfId="19200"/>
    <cellStyle name="s" xfId="19201"/>
    <cellStyle name="s 10" xfId="19202"/>
    <cellStyle name="s 2" xfId="19203"/>
    <cellStyle name="s 2 2" xfId="19204"/>
    <cellStyle name="s 2 2 2" xfId="19205"/>
    <cellStyle name="s 2 2 2 2" xfId="19206"/>
    <cellStyle name="s 2 2 2 2 2" xfId="19207"/>
    <cellStyle name="s 2 2 2 2 3" xfId="19208"/>
    <cellStyle name="s 2 2 2 3" xfId="19209"/>
    <cellStyle name="s 2 2 2 4" xfId="19210"/>
    <cellStyle name="s 2 2 3" xfId="19211"/>
    <cellStyle name="s 2 2 3 2" xfId="19212"/>
    <cellStyle name="s 2 2 3 3" xfId="19213"/>
    <cellStyle name="s 2 2 4" xfId="19214"/>
    <cellStyle name="s 2 2 5" xfId="19215"/>
    <cellStyle name="s 2 3" xfId="19216"/>
    <cellStyle name="s 2 3 2" xfId="19217"/>
    <cellStyle name="s 2 3 2 2" xfId="19218"/>
    <cellStyle name="s 2 3 2 2 2" xfId="19219"/>
    <cellStyle name="s 2 3 2 2 3" xfId="19220"/>
    <cellStyle name="s 2 3 2 3" xfId="19221"/>
    <cellStyle name="s 2 3 2 4" xfId="19222"/>
    <cellStyle name="s 2 3 3" xfId="19223"/>
    <cellStyle name="s 2 3 3 2" xfId="19224"/>
    <cellStyle name="s 2 3 3 3" xfId="19225"/>
    <cellStyle name="s 2 3 4" xfId="19226"/>
    <cellStyle name="s 2 3 5" xfId="19227"/>
    <cellStyle name="s 2 4" xfId="19228"/>
    <cellStyle name="s 2 4 2" xfId="19229"/>
    <cellStyle name="s 2 4 2 2" xfId="19230"/>
    <cellStyle name="s 2 4 2 2 2" xfId="19231"/>
    <cellStyle name="s 2 4 2 2 3" xfId="19232"/>
    <cellStyle name="s 2 4 2 3" xfId="19233"/>
    <cellStyle name="s 2 4 2 4" xfId="19234"/>
    <cellStyle name="s 2 4 3" xfId="19235"/>
    <cellStyle name="s 2 4 3 2" xfId="19236"/>
    <cellStyle name="s 2 4 3 3" xfId="19237"/>
    <cellStyle name="s 2 4 4" xfId="19238"/>
    <cellStyle name="s 2 4 5" xfId="19239"/>
    <cellStyle name="s 2 5" xfId="19240"/>
    <cellStyle name="s 2 5 2" xfId="19241"/>
    <cellStyle name="s 2 5 2 2" xfId="19242"/>
    <cellStyle name="s 2 5 2 3" xfId="19243"/>
    <cellStyle name="s 2 5 3" xfId="19244"/>
    <cellStyle name="s 2 5 4" xfId="19245"/>
    <cellStyle name="s 2 6" xfId="19246"/>
    <cellStyle name="s 2 6 2" xfId="19247"/>
    <cellStyle name="s 2 6 3" xfId="19248"/>
    <cellStyle name="s 2 7" xfId="19249"/>
    <cellStyle name="s 2 8" xfId="19250"/>
    <cellStyle name="s 3" xfId="19251"/>
    <cellStyle name="s 3 2" xfId="19252"/>
    <cellStyle name="s 3 2 2" xfId="19253"/>
    <cellStyle name="s 3 2 2 2" xfId="19254"/>
    <cellStyle name="s 3 2 2 2 2" xfId="19255"/>
    <cellStyle name="s 3 2 2 2 3" xfId="19256"/>
    <cellStyle name="s 3 2 2 3" xfId="19257"/>
    <cellStyle name="s 3 2 2 4" xfId="19258"/>
    <cellStyle name="s 3 2 3" xfId="19259"/>
    <cellStyle name="s 3 2 3 2" xfId="19260"/>
    <cellStyle name="s 3 2 3 3" xfId="19261"/>
    <cellStyle name="s 3 2 4" xfId="19262"/>
    <cellStyle name="s 3 2 5" xfId="19263"/>
    <cellStyle name="s 3 3" xfId="19264"/>
    <cellStyle name="s 3 3 2" xfId="19265"/>
    <cellStyle name="s 3 3 2 2" xfId="19266"/>
    <cellStyle name="s 3 3 2 2 2" xfId="19267"/>
    <cellStyle name="s 3 3 2 2 3" xfId="19268"/>
    <cellStyle name="s 3 3 2 3" xfId="19269"/>
    <cellStyle name="s 3 3 2 4" xfId="19270"/>
    <cellStyle name="s 3 3 3" xfId="19271"/>
    <cellStyle name="s 3 3 3 2" xfId="19272"/>
    <cellStyle name="s 3 3 3 3" xfId="19273"/>
    <cellStyle name="s 3 3 4" xfId="19274"/>
    <cellStyle name="s 3 3 5" xfId="19275"/>
    <cellStyle name="s 3 4" xfId="19276"/>
    <cellStyle name="s 3 4 2" xfId="19277"/>
    <cellStyle name="s 3 4 2 2" xfId="19278"/>
    <cellStyle name="s 3 4 2 2 2" xfId="19279"/>
    <cellStyle name="s 3 4 2 2 3" xfId="19280"/>
    <cellStyle name="s 3 4 2 3" xfId="19281"/>
    <cellStyle name="s 3 4 2 4" xfId="19282"/>
    <cellStyle name="s 3 4 3" xfId="19283"/>
    <cellStyle name="s 3 4 3 2" xfId="19284"/>
    <cellStyle name="s 3 4 3 3" xfId="19285"/>
    <cellStyle name="s 3 4 4" xfId="19286"/>
    <cellStyle name="s 3 4 5" xfId="19287"/>
    <cellStyle name="s 3 5" xfId="19288"/>
    <cellStyle name="s 3 5 2" xfId="19289"/>
    <cellStyle name="s 3 5 2 2" xfId="19290"/>
    <cellStyle name="s 3 5 2 3" xfId="19291"/>
    <cellStyle name="s 3 5 3" xfId="19292"/>
    <cellStyle name="s 3 5 4" xfId="19293"/>
    <cellStyle name="s 3 6" xfId="19294"/>
    <cellStyle name="s 3 6 2" xfId="19295"/>
    <cellStyle name="s 3 6 3" xfId="19296"/>
    <cellStyle name="s 3 7" xfId="19297"/>
    <cellStyle name="s 3 8" xfId="19298"/>
    <cellStyle name="s 4" xfId="19299"/>
    <cellStyle name="s 4 2" xfId="19300"/>
    <cellStyle name="s 4 2 2" xfId="19301"/>
    <cellStyle name="s 4 2 2 2" xfId="19302"/>
    <cellStyle name="s 4 2 2 3" xfId="19303"/>
    <cellStyle name="s 4 2 3" xfId="19304"/>
    <cellStyle name="s 4 2 4" xfId="19305"/>
    <cellStyle name="s 4 3" xfId="19306"/>
    <cellStyle name="s 4 3 2" xfId="19307"/>
    <cellStyle name="s 4 3 3" xfId="19308"/>
    <cellStyle name="s 4 4" xfId="19309"/>
    <cellStyle name="s 4 5" xfId="19310"/>
    <cellStyle name="s 5" xfId="19311"/>
    <cellStyle name="s 5 2" xfId="19312"/>
    <cellStyle name="s 5 2 2" xfId="19313"/>
    <cellStyle name="s 5 2 2 2" xfId="19314"/>
    <cellStyle name="s 5 2 2 3" xfId="19315"/>
    <cellStyle name="s 5 2 3" xfId="19316"/>
    <cellStyle name="s 5 2 4" xfId="19317"/>
    <cellStyle name="s 5 3" xfId="19318"/>
    <cellStyle name="s 5 3 2" xfId="19319"/>
    <cellStyle name="s 5 3 3" xfId="19320"/>
    <cellStyle name="s 5 4" xfId="19321"/>
    <cellStyle name="s 5 5" xfId="19322"/>
    <cellStyle name="s 6" xfId="19323"/>
    <cellStyle name="s 6 2" xfId="19324"/>
    <cellStyle name="s 6 2 2" xfId="19325"/>
    <cellStyle name="s 6 2 2 2" xfId="19326"/>
    <cellStyle name="s 6 2 2 3" xfId="19327"/>
    <cellStyle name="s 6 2 3" xfId="19328"/>
    <cellStyle name="s 6 2 4" xfId="19329"/>
    <cellStyle name="s 6 3" xfId="19330"/>
    <cellStyle name="s 6 3 2" xfId="19331"/>
    <cellStyle name="s 6 3 3" xfId="19332"/>
    <cellStyle name="s 6 4" xfId="19333"/>
    <cellStyle name="s 6 5" xfId="19334"/>
    <cellStyle name="s 7" xfId="19335"/>
    <cellStyle name="s 7 2" xfId="19336"/>
    <cellStyle name="s 7 2 2" xfId="19337"/>
    <cellStyle name="s 7 2 3" xfId="19338"/>
    <cellStyle name="s 7 3" xfId="19339"/>
    <cellStyle name="s 7 4" xfId="19340"/>
    <cellStyle name="s 8" xfId="19341"/>
    <cellStyle name="s 8 2" xfId="19342"/>
    <cellStyle name="s 8 3" xfId="19343"/>
    <cellStyle name="s 9" xfId="19344"/>
    <cellStyle name="s_Assumptions" xfId="19345"/>
    <cellStyle name="s_Assumptions 10" xfId="19346"/>
    <cellStyle name="s_Assumptions 2" xfId="19347"/>
    <cellStyle name="s_Assumptions 2 2" xfId="19348"/>
    <cellStyle name="s_Assumptions 2 2 2" xfId="19349"/>
    <cellStyle name="s_Assumptions 2 2 2 2" xfId="19350"/>
    <cellStyle name="s_Assumptions 2 2 2 2 2" xfId="19351"/>
    <cellStyle name="s_Assumptions 2 2 2 2 3" xfId="19352"/>
    <cellStyle name="s_Assumptions 2 2 2 3" xfId="19353"/>
    <cellStyle name="s_Assumptions 2 2 2 4" xfId="19354"/>
    <cellStyle name="s_Assumptions 2 2 3" xfId="19355"/>
    <cellStyle name="s_Assumptions 2 2 3 2" xfId="19356"/>
    <cellStyle name="s_Assumptions 2 2 3 3" xfId="19357"/>
    <cellStyle name="s_Assumptions 2 2 4" xfId="19358"/>
    <cellStyle name="s_Assumptions 2 2 5" xfId="19359"/>
    <cellStyle name="s_Assumptions 2 3" xfId="19360"/>
    <cellStyle name="s_Assumptions 2 3 2" xfId="19361"/>
    <cellStyle name="s_Assumptions 2 3 2 2" xfId="19362"/>
    <cellStyle name="s_Assumptions 2 3 2 2 2" xfId="19363"/>
    <cellStyle name="s_Assumptions 2 3 2 2 3" xfId="19364"/>
    <cellStyle name="s_Assumptions 2 3 2 3" xfId="19365"/>
    <cellStyle name="s_Assumptions 2 3 2 4" xfId="19366"/>
    <cellStyle name="s_Assumptions 2 3 3" xfId="19367"/>
    <cellStyle name="s_Assumptions 2 3 3 2" xfId="19368"/>
    <cellStyle name="s_Assumptions 2 3 3 3" xfId="19369"/>
    <cellStyle name="s_Assumptions 2 3 4" xfId="19370"/>
    <cellStyle name="s_Assumptions 2 3 5" xfId="19371"/>
    <cellStyle name="s_Assumptions 2 4" xfId="19372"/>
    <cellStyle name="s_Assumptions 2 4 2" xfId="19373"/>
    <cellStyle name="s_Assumptions 2 4 2 2" xfId="19374"/>
    <cellStyle name="s_Assumptions 2 4 2 2 2" xfId="19375"/>
    <cellStyle name="s_Assumptions 2 4 2 2 3" xfId="19376"/>
    <cellStyle name="s_Assumptions 2 4 2 3" xfId="19377"/>
    <cellStyle name="s_Assumptions 2 4 2 4" xfId="19378"/>
    <cellStyle name="s_Assumptions 2 4 3" xfId="19379"/>
    <cellStyle name="s_Assumptions 2 4 3 2" xfId="19380"/>
    <cellStyle name="s_Assumptions 2 4 3 3" xfId="19381"/>
    <cellStyle name="s_Assumptions 2 4 4" xfId="19382"/>
    <cellStyle name="s_Assumptions 2 4 5" xfId="19383"/>
    <cellStyle name="s_Assumptions 2 5" xfId="19384"/>
    <cellStyle name="s_Assumptions 2 5 2" xfId="19385"/>
    <cellStyle name="s_Assumptions 2 5 2 2" xfId="19386"/>
    <cellStyle name="s_Assumptions 2 5 2 3" xfId="19387"/>
    <cellStyle name="s_Assumptions 2 5 3" xfId="19388"/>
    <cellStyle name="s_Assumptions 2 5 4" xfId="19389"/>
    <cellStyle name="s_Assumptions 2 6" xfId="19390"/>
    <cellStyle name="s_Assumptions 2 6 2" xfId="19391"/>
    <cellStyle name="s_Assumptions 2 6 3" xfId="19392"/>
    <cellStyle name="s_Assumptions 2 7" xfId="19393"/>
    <cellStyle name="s_Assumptions 2 8" xfId="19394"/>
    <cellStyle name="s_Assumptions 3" xfId="19395"/>
    <cellStyle name="s_Assumptions 3 2" xfId="19396"/>
    <cellStyle name="s_Assumptions 3 2 2" xfId="19397"/>
    <cellStyle name="s_Assumptions 3 2 2 2" xfId="19398"/>
    <cellStyle name="s_Assumptions 3 2 2 2 2" xfId="19399"/>
    <cellStyle name="s_Assumptions 3 2 2 2 3" xfId="19400"/>
    <cellStyle name="s_Assumptions 3 2 2 3" xfId="19401"/>
    <cellStyle name="s_Assumptions 3 2 2 4" xfId="19402"/>
    <cellStyle name="s_Assumptions 3 2 3" xfId="19403"/>
    <cellStyle name="s_Assumptions 3 2 3 2" xfId="19404"/>
    <cellStyle name="s_Assumptions 3 2 3 3" xfId="19405"/>
    <cellStyle name="s_Assumptions 3 2 4" xfId="19406"/>
    <cellStyle name="s_Assumptions 3 2 5" xfId="19407"/>
    <cellStyle name="s_Assumptions 3 3" xfId="19408"/>
    <cellStyle name="s_Assumptions 3 3 2" xfId="19409"/>
    <cellStyle name="s_Assumptions 3 3 2 2" xfId="19410"/>
    <cellStyle name="s_Assumptions 3 3 2 2 2" xfId="19411"/>
    <cellStyle name="s_Assumptions 3 3 2 2 3" xfId="19412"/>
    <cellStyle name="s_Assumptions 3 3 2 3" xfId="19413"/>
    <cellStyle name="s_Assumptions 3 3 2 4" xfId="19414"/>
    <cellStyle name="s_Assumptions 3 3 3" xfId="19415"/>
    <cellStyle name="s_Assumptions 3 3 3 2" xfId="19416"/>
    <cellStyle name="s_Assumptions 3 3 3 3" xfId="19417"/>
    <cellStyle name="s_Assumptions 3 3 4" xfId="19418"/>
    <cellStyle name="s_Assumptions 3 3 5" xfId="19419"/>
    <cellStyle name="s_Assumptions 3 4" xfId="19420"/>
    <cellStyle name="s_Assumptions 3 4 2" xfId="19421"/>
    <cellStyle name="s_Assumptions 3 4 2 2" xfId="19422"/>
    <cellStyle name="s_Assumptions 3 4 2 2 2" xfId="19423"/>
    <cellStyle name="s_Assumptions 3 4 2 2 3" xfId="19424"/>
    <cellStyle name="s_Assumptions 3 4 2 3" xfId="19425"/>
    <cellStyle name="s_Assumptions 3 4 2 4" xfId="19426"/>
    <cellStyle name="s_Assumptions 3 4 3" xfId="19427"/>
    <cellStyle name="s_Assumptions 3 4 3 2" xfId="19428"/>
    <cellStyle name="s_Assumptions 3 4 3 3" xfId="19429"/>
    <cellStyle name="s_Assumptions 3 4 4" xfId="19430"/>
    <cellStyle name="s_Assumptions 3 4 5" xfId="19431"/>
    <cellStyle name="s_Assumptions 3 5" xfId="19432"/>
    <cellStyle name="s_Assumptions 3 5 2" xfId="19433"/>
    <cellStyle name="s_Assumptions 3 5 2 2" xfId="19434"/>
    <cellStyle name="s_Assumptions 3 5 2 3" xfId="19435"/>
    <cellStyle name="s_Assumptions 3 5 3" xfId="19436"/>
    <cellStyle name="s_Assumptions 3 5 4" xfId="19437"/>
    <cellStyle name="s_Assumptions 3 6" xfId="19438"/>
    <cellStyle name="s_Assumptions 3 6 2" xfId="19439"/>
    <cellStyle name="s_Assumptions 3 6 3" xfId="19440"/>
    <cellStyle name="s_Assumptions 3 7" xfId="19441"/>
    <cellStyle name="s_Assumptions 3 8" xfId="19442"/>
    <cellStyle name="s_Assumptions 4" xfId="19443"/>
    <cellStyle name="s_Assumptions 4 2" xfId="19444"/>
    <cellStyle name="s_Assumptions 4 2 2" xfId="19445"/>
    <cellStyle name="s_Assumptions 4 2 2 2" xfId="19446"/>
    <cellStyle name="s_Assumptions 4 2 2 3" xfId="19447"/>
    <cellStyle name="s_Assumptions 4 2 3" xfId="19448"/>
    <cellStyle name="s_Assumptions 4 2 4" xfId="19449"/>
    <cellStyle name="s_Assumptions 4 3" xfId="19450"/>
    <cellStyle name="s_Assumptions 4 3 2" xfId="19451"/>
    <cellStyle name="s_Assumptions 4 3 3" xfId="19452"/>
    <cellStyle name="s_Assumptions 4 4" xfId="19453"/>
    <cellStyle name="s_Assumptions 4 5" xfId="19454"/>
    <cellStyle name="s_Assumptions 5" xfId="19455"/>
    <cellStyle name="s_Assumptions 5 2" xfId="19456"/>
    <cellStyle name="s_Assumptions 5 2 2" xfId="19457"/>
    <cellStyle name="s_Assumptions 5 2 2 2" xfId="19458"/>
    <cellStyle name="s_Assumptions 5 2 2 3" xfId="19459"/>
    <cellStyle name="s_Assumptions 5 2 3" xfId="19460"/>
    <cellStyle name="s_Assumptions 5 2 4" xfId="19461"/>
    <cellStyle name="s_Assumptions 5 3" xfId="19462"/>
    <cellStyle name="s_Assumptions 5 3 2" xfId="19463"/>
    <cellStyle name="s_Assumptions 5 3 3" xfId="19464"/>
    <cellStyle name="s_Assumptions 5 4" xfId="19465"/>
    <cellStyle name="s_Assumptions 5 5" xfId="19466"/>
    <cellStyle name="s_Assumptions 6" xfId="19467"/>
    <cellStyle name="s_Assumptions 6 2" xfId="19468"/>
    <cellStyle name="s_Assumptions 6 2 2" xfId="19469"/>
    <cellStyle name="s_Assumptions 6 2 2 2" xfId="19470"/>
    <cellStyle name="s_Assumptions 6 2 2 3" xfId="19471"/>
    <cellStyle name="s_Assumptions 6 2 3" xfId="19472"/>
    <cellStyle name="s_Assumptions 6 2 4" xfId="19473"/>
    <cellStyle name="s_Assumptions 6 3" xfId="19474"/>
    <cellStyle name="s_Assumptions 6 3 2" xfId="19475"/>
    <cellStyle name="s_Assumptions 6 3 3" xfId="19476"/>
    <cellStyle name="s_Assumptions 6 4" xfId="19477"/>
    <cellStyle name="s_Assumptions 6 5" xfId="19478"/>
    <cellStyle name="s_Assumptions 7" xfId="19479"/>
    <cellStyle name="s_Assumptions 7 2" xfId="19480"/>
    <cellStyle name="s_Assumptions 7 2 2" xfId="19481"/>
    <cellStyle name="s_Assumptions 7 2 3" xfId="19482"/>
    <cellStyle name="s_Assumptions 7 3" xfId="19483"/>
    <cellStyle name="s_Assumptions 7 4" xfId="19484"/>
    <cellStyle name="s_Assumptions 8" xfId="19485"/>
    <cellStyle name="s_Assumptions 8 2" xfId="19486"/>
    <cellStyle name="s_Assumptions 8 3" xfId="19487"/>
    <cellStyle name="s_Assumptions 9" xfId="19488"/>
    <cellStyle name="s_B_S_Ratios _B" xfId="19489"/>
    <cellStyle name="s_B_S_Ratios _B 10" xfId="19490"/>
    <cellStyle name="s_B_S_Ratios _B 2" xfId="19491"/>
    <cellStyle name="s_B_S_Ratios _B 2 2" xfId="19492"/>
    <cellStyle name="s_B_S_Ratios _B 2 2 2" xfId="19493"/>
    <cellStyle name="s_B_S_Ratios _B 2 2 2 2" xfId="19494"/>
    <cellStyle name="s_B_S_Ratios _B 2 2 2 2 2" xfId="19495"/>
    <cellStyle name="s_B_S_Ratios _B 2 2 2 2 3" xfId="19496"/>
    <cellStyle name="s_B_S_Ratios _B 2 2 2 3" xfId="19497"/>
    <cellStyle name="s_B_S_Ratios _B 2 2 2 4" xfId="19498"/>
    <cellStyle name="s_B_S_Ratios _B 2 2 3" xfId="19499"/>
    <cellStyle name="s_B_S_Ratios _B 2 2 3 2" xfId="19500"/>
    <cellStyle name="s_B_S_Ratios _B 2 2 3 3" xfId="19501"/>
    <cellStyle name="s_B_S_Ratios _B 2 2 4" xfId="19502"/>
    <cellStyle name="s_B_S_Ratios _B 2 2 5" xfId="19503"/>
    <cellStyle name="s_B_S_Ratios _B 2 3" xfId="19504"/>
    <cellStyle name="s_B_S_Ratios _B 2 3 2" xfId="19505"/>
    <cellStyle name="s_B_S_Ratios _B 2 3 2 2" xfId="19506"/>
    <cellStyle name="s_B_S_Ratios _B 2 3 2 2 2" xfId="19507"/>
    <cellStyle name="s_B_S_Ratios _B 2 3 2 2 3" xfId="19508"/>
    <cellStyle name="s_B_S_Ratios _B 2 3 2 3" xfId="19509"/>
    <cellStyle name="s_B_S_Ratios _B 2 3 2 4" xfId="19510"/>
    <cellStyle name="s_B_S_Ratios _B 2 3 3" xfId="19511"/>
    <cellStyle name="s_B_S_Ratios _B 2 3 3 2" xfId="19512"/>
    <cellStyle name="s_B_S_Ratios _B 2 3 3 3" xfId="19513"/>
    <cellStyle name="s_B_S_Ratios _B 2 3 4" xfId="19514"/>
    <cellStyle name="s_B_S_Ratios _B 2 3 5" xfId="19515"/>
    <cellStyle name="s_B_S_Ratios _B 2 4" xfId="19516"/>
    <cellStyle name="s_B_S_Ratios _B 2 4 2" xfId="19517"/>
    <cellStyle name="s_B_S_Ratios _B 2 4 2 2" xfId="19518"/>
    <cellStyle name="s_B_S_Ratios _B 2 4 2 2 2" xfId="19519"/>
    <cellStyle name="s_B_S_Ratios _B 2 4 2 2 3" xfId="19520"/>
    <cellStyle name="s_B_S_Ratios _B 2 4 2 3" xfId="19521"/>
    <cellStyle name="s_B_S_Ratios _B 2 4 2 4" xfId="19522"/>
    <cellStyle name="s_B_S_Ratios _B 2 4 3" xfId="19523"/>
    <cellStyle name="s_B_S_Ratios _B 2 4 3 2" xfId="19524"/>
    <cellStyle name="s_B_S_Ratios _B 2 4 3 3" xfId="19525"/>
    <cellStyle name="s_B_S_Ratios _B 2 4 4" xfId="19526"/>
    <cellStyle name="s_B_S_Ratios _B 2 4 5" xfId="19527"/>
    <cellStyle name="s_B_S_Ratios _B 2 5" xfId="19528"/>
    <cellStyle name="s_B_S_Ratios _B 2 5 2" xfId="19529"/>
    <cellStyle name="s_B_S_Ratios _B 2 5 2 2" xfId="19530"/>
    <cellStyle name="s_B_S_Ratios _B 2 5 2 3" xfId="19531"/>
    <cellStyle name="s_B_S_Ratios _B 2 5 3" xfId="19532"/>
    <cellStyle name="s_B_S_Ratios _B 2 5 4" xfId="19533"/>
    <cellStyle name="s_B_S_Ratios _B 2 6" xfId="19534"/>
    <cellStyle name="s_B_S_Ratios _B 2 6 2" xfId="19535"/>
    <cellStyle name="s_B_S_Ratios _B 2 6 3" xfId="19536"/>
    <cellStyle name="s_B_S_Ratios _B 2 7" xfId="19537"/>
    <cellStyle name="s_B_S_Ratios _B 2 8" xfId="19538"/>
    <cellStyle name="s_B_S_Ratios _B 3" xfId="19539"/>
    <cellStyle name="s_B_S_Ratios _B 3 2" xfId="19540"/>
    <cellStyle name="s_B_S_Ratios _B 3 2 2" xfId="19541"/>
    <cellStyle name="s_B_S_Ratios _B 3 2 2 2" xfId="19542"/>
    <cellStyle name="s_B_S_Ratios _B 3 2 2 2 2" xfId="19543"/>
    <cellStyle name="s_B_S_Ratios _B 3 2 2 2 3" xfId="19544"/>
    <cellStyle name="s_B_S_Ratios _B 3 2 2 3" xfId="19545"/>
    <cellStyle name="s_B_S_Ratios _B 3 2 2 4" xfId="19546"/>
    <cellStyle name="s_B_S_Ratios _B 3 2 3" xfId="19547"/>
    <cellStyle name="s_B_S_Ratios _B 3 2 3 2" xfId="19548"/>
    <cellStyle name="s_B_S_Ratios _B 3 2 3 3" xfId="19549"/>
    <cellStyle name="s_B_S_Ratios _B 3 2 4" xfId="19550"/>
    <cellStyle name="s_B_S_Ratios _B 3 2 5" xfId="19551"/>
    <cellStyle name="s_B_S_Ratios _B 3 3" xfId="19552"/>
    <cellStyle name="s_B_S_Ratios _B 3 3 2" xfId="19553"/>
    <cellStyle name="s_B_S_Ratios _B 3 3 2 2" xfId="19554"/>
    <cellStyle name="s_B_S_Ratios _B 3 3 2 2 2" xfId="19555"/>
    <cellStyle name="s_B_S_Ratios _B 3 3 2 2 3" xfId="19556"/>
    <cellStyle name="s_B_S_Ratios _B 3 3 2 3" xfId="19557"/>
    <cellStyle name="s_B_S_Ratios _B 3 3 2 4" xfId="19558"/>
    <cellStyle name="s_B_S_Ratios _B 3 3 3" xfId="19559"/>
    <cellStyle name="s_B_S_Ratios _B 3 3 3 2" xfId="19560"/>
    <cellStyle name="s_B_S_Ratios _B 3 3 3 3" xfId="19561"/>
    <cellStyle name="s_B_S_Ratios _B 3 3 4" xfId="19562"/>
    <cellStyle name="s_B_S_Ratios _B 3 3 5" xfId="19563"/>
    <cellStyle name="s_B_S_Ratios _B 3 4" xfId="19564"/>
    <cellStyle name="s_B_S_Ratios _B 3 4 2" xfId="19565"/>
    <cellStyle name="s_B_S_Ratios _B 3 4 2 2" xfId="19566"/>
    <cellStyle name="s_B_S_Ratios _B 3 4 2 2 2" xfId="19567"/>
    <cellStyle name="s_B_S_Ratios _B 3 4 2 2 3" xfId="19568"/>
    <cellStyle name="s_B_S_Ratios _B 3 4 2 3" xfId="19569"/>
    <cellStyle name="s_B_S_Ratios _B 3 4 2 4" xfId="19570"/>
    <cellStyle name="s_B_S_Ratios _B 3 4 3" xfId="19571"/>
    <cellStyle name="s_B_S_Ratios _B 3 4 3 2" xfId="19572"/>
    <cellStyle name="s_B_S_Ratios _B 3 4 3 3" xfId="19573"/>
    <cellStyle name="s_B_S_Ratios _B 3 4 4" xfId="19574"/>
    <cellStyle name="s_B_S_Ratios _B 3 4 5" xfId="19575"/>
    <cellStyle name="s_B_S_Ratios _B 3 5" xfId="19576"/>
    <cellStyle name="s_B_S_Ratios _B 3 5 2" xfId="19577"/>
    <cellStyle name="s_B_S_Ratios _B 3 5 2 2" xfId="19578"/>
    <cellStyle name="s_B_S_Ratios _B 3 5 2 3" xfId="19579"/>
    <cellStyle name="s_B_S_Ratios _B 3 5 3" xfId="19580"/>
    <cellStyle name="s_B_S_Ratios _B 3 5 4" xfId="19581"/>
    <cellStyle name="s_B_S_Ratios _B 3 6" xfId="19582"/>
    <cellStyle name="s_B_S_Ratios _B 3 6 2" xfId="19583"/>
    <cellStyle name="s_B_S_Ratios _B 3 6 3" xfId="19584"/>
    <cellStyle name="s_B_S_Ratios _B 3 7" xfId="19585"/>
    <cellStyle name="s_B_S_Ratios _B 3 8" xfId="19586"/>
    <cellStyle name="s_B_S_Ratios _B 4" xfId="19587"/>
    <cellStyle name="s_B_S_Ratios _B 4 2" xfId="19588"/>
    <cellStyle name="s_B_S_Ratios _B 4 2 2" xfId="19589"/>
    <cellStyle name="s_B_S_Ratios _B 4 2 2 2" xfId="19590"/>
    <cellStyle name="s_B_S_Ratios _B 4 2 2 3" xfId="19591"/>
    <cellStyle name="s_B_S_Ratios _B 4 2 3" xfId="19592"/>
    <cellStyle name="s_B_S_Ratios _B 4 2 4" xfId="19593"/>
    <cellStyle name="s_B_S_Ratios _B 4 3" xfId="19594"/>
    <cellStyle name="s_B_S_Ratios _B 4 3 2" xfId="19595"/>
    <cellStyle name="s_B_S_Ratios _B 4 3 3" xfId="19596"/>
    <cellStyle name="s_B_S_Ratios _B 4 4" xfId="19597"/>
    <cellStyle name="s_B_S_Ratios _B 4 5" xfId="19598"/>
    <cellStyle name="s_B_S_Ratios _B 5" xfId="19599"/>
    <cellStyle name="s_B_S_Ratios _B 5 2" xfId="19600"/>
    <cellStyle name="s_B_S_Ratios _B 5 2 2" xfId="19601"/>
    <cellStyle name="s_B_S_Ratios _B 5 2 2 2" xfId="19602"/>
    <cellStyle name="s_B_S_Ratios _B 5 2 2 3" xfId="19603"/>
    <cellStyle name="s_B_S_Ratios _B 5 2 3" xfId="19604"/>
    <cellStyle name="s_B_S_Ratios _B 5 2 4" xfId="19605"/>
    <cellStyle name="s_B_S_Ratios _B 5 3" xfId="19606"/>
    <cellStyle name="s_B_S_Ratios _B 5 3 2" xfId="19607"/>
    <cellStyle name="s_B_S_Ratios _B 5 3 3" xfId="19608"/>
    <cellStyle name="s_B_S_Ratios _B 5 4" xfId="19609"/>
    <cellStyle name="s_B_S_Ratios _B 5 5" xfId="19610"/>
    <cellStyle name="s_B_S_Ratios _B 6" xfId="19611"/>
    <cellStyle name="s_B_S_Ratios _B 6 2" xfId="19612"/>
    <cellStyle name="s_B_S_Ratios _B 6 2 2" xfId="19613"/>
    <cellStyle name="s_B_S_Ratios _B 6 2 2 2" xfId="19614"/>
    <cellStyle name="s_B_S_Ratios _B 6 2 2 3" xfId="19615"/>
    <cellStyle name="s_B_S_Ratios _B 6 2 3" xfId="19616"/>
    <cellStyle name="s_B_S_Ratios _B 6 2 4" xfId="19617"/>
    <cellStyle name="s_B_S_Ratios _B 6 3" xfId="19618"/>
    <cellStyle name="s_B_S_Ratios _B 6 3 2" xfId="19619"/>
    <cellStyle name="s_B_S_Ratios _B 6 3 3" xfId="19620"/>
    <cellStyle name="s_B_S_Ratios _B 6 4" xfId="19621"/>
    <cellStyle name="s_B_S_Ratios _B 6 5" xfId="19622"/>
    <cellStyle name="s_B_S_Ratios _B 7" xfId="19623"/>
    <cellStyle name="s_B_S_Ratios _B 7 2" xfId="19624"/>
    <cellStyle name="s_B_S_Ratios _B 7 2 2" xfId="19625"/>
    <cellStyle name="s_B_S_Ratios _B 7 2 3" xfId="19626"/>
    <cellStyle name="s_B_S_Ratios _B 7 3" xfId="19627"/>
    <cellStyle name="s_B_S_Ratios _B 7 4" xfId="19628"/>
    <cellStyle name="s_B_S_Ratios _B 8" xfId="19629"/>
    <cellStyle name="s_B_S_Ratios _B 8 2" xfId="19630"/>
    <cellStyle name="s_B_S_Ratios _B 8 3" xfId="19631"/>
    <cellStyle name="s_B_S_Ratios _B 9" xfId="19632"/>
    <cellStyle name="s_B_S_Ratios_T" xfId="19633"/>
    <cellStyle name="s_B_S_Ratios_T 10" xfId="19634"/>
    <cellStyle name="s_B_S_Ratios_T 2" xfId="19635"/>
    <cellStyle name="s_B_S_Ratios_T 2 2" xfId="19636"/>
    <cellStyle name="s_B_S_Ratios_T 2 2 2" xfId="19637"/>
    <cellStyle name="s_B_S_Ratios_T 2 2 2 2" xfId="19638"/>
    <cellStyle name="s_B_S_Ratios_T 2 2 2 2 2" xfId="19639"/>
    <cellStyle name="s_B_S_Ratios_T 2 2 2 2 3" xfId="19640"/>
    <cellStyle name="s_B_S_Ratios_T 2 2 2 3" xfId="19641"/>
    <cellStyle name="s_B_S_Ratios_T 2 2 2 4" xfId="19642"/>
    <cellStyle name="s_B_S_Ratios_T 2 2 3" xfId="19643"/>
    <cellStyle name="s_B_S_Ratios_T 2 2 3 2" xfId="19644"/>
    <cellStyle name="s_B_S_Ratios_T 2 2 3 3" xfId="19645"/>
    <cellStyle name="s_B_S_Ratios_T 2 2 4" xfId="19646"/>
    <cellStyle name="s_B_S_Ratios_T 2 2 5" xfId="19647"/>
    <cellStyle name="s_B_S_Ratios_T 2 3" xfId="19648"/>
    <cellStyle name="s_B_S_Ratios_T 2 3 2" xfId="19649"/>
    <cellStyle name="s_B_S_Ratios_T 2 3 2 2" xfId="19650"/>
    <cellStyle name="s_B_S_Ratios_T 2 3 2 2 2" xfId="19651"/>
    <cellStyle name="s_B_S_Ratios_T 2 3 2 2 3" xfId="19652"/>
    <cellStyle name="s_B_S_Ratios_T 2 3 2 3" xfId="19653"/>
    <cellStyle name="s_B_S_Ratios_T 2 3 2 4" xfId="19654"/>
    <cellStyle name="s_B_S_Ratios_T 2 3 3" xfId="19655"/>
    <cellStyle name="s_B_S_Ratios_T 2 3 3 2" xfId="19656"/>
    <cellStyle name="s_B_S_Ratios_T 2 3 3 3" xfId="19657"/>
    <cellStyle name="s_B_S_Ratios_T 2 3 4" xfId="19658"/>
    <cellStyle name="s_B_S_Ratios_T 2 3 5" xfId="19659"/>
    <cellStyle name="s_B_S_Ratios_T 2 4" xfId="19660"/>
    <cellStyle name="s_B_S_Ratios_T 2 4 2" xfId="19661"/>
    <cellStyle name="s_B_S_Ratios_T 2 4 2 2" xfId="19662"/>
    <cellStyle name="s_B_S_Ratios_T 2 4 2 2 2" xfId="19663"/>
    <cellStyle name="s_B_S_Ratios_T 2 4 2 2 3" xfId="19664"/>
    <cellStyle name="s_B_S_Ratios_T 2 4 2 3" xfId="19665"/>
    <cellStyle name="s_B_S_Ratios_T 2 4 2 4" xfId="19666"/>
    <cellStyle name="s_B_S_Ratios_T 2 4 3" xfId="19667"/>
    <cellStyle name="s_B_S_Ratios_T 2 4 3 2" xfId="19668"/>
    <cellStyle name="s_B_S_Ratios_T 2 4 3 3" xfId="19669"/>
    <cellStyle name="s_B_S_Ratios_T 2 4 4" xfId="19670"/>
    <cellStyle name="s_B_S_Ratios_T 2 4 5" xfId="19671"/>
    <cellStyle name="s_B_S_Ratios_T 2 5" xfId="19672"/>
    <cellStyle name="s_B_S_Ratios_T 2 5 2" xfId="19673"/>
    <cellStyle name="s_B_S_Ratios_T 2 5 2 2" xfId="19674"/>
    <cellStyle name="s_B_S_Ratios_T 2 5 2 3" xfId="19675"/>
    <cellStyle name="s_B_S_Ratios_T 2 5 3" xfId="19676"/>
    <cellStyle name="s_B_S_Ratios_T 2 5 4" xfId="19677"/>
    <cellStyle name="s_B_S_Ratios_T 2 6" xfId="19678"/>
    <cellStyle name="s_B_S_Ratios_T 2 6 2" xfId="19679"/>
    <cellStyle name="s_B_S_Ratios_T 2 6 3" xfId="19680"/>
    <cellStyle name="s_B_S_Ratios_T 2 7" xfId="19681"/>
    <cellStyle name="s_B_S_Ratios_T 2 8" xfId="19682"/>
    <cellStyle name="s_B_S_Ratios_T 3" xfId="19683"/>
    <cellStyle name="s_B_S_Ratios_T 3 2" xfId="19684"/>
    <cellStyle name="s_B_S_Ratios_T 3 2 2" xfId="19685"/>
    <cellStyle name="s_B_S_Ratios_T 3 2 2 2" xfId="19686"/>
    <cellStyle name="s_B_S_Ratios_T 3 2 2 2 2" xfId="19687"/>
    <cellStyle name="s_B_S_Ratios_T 3 2 2 2 3" xfId="19688"/>
    <cellStyle name="s_B_S_Ratios_T 3 2 2 3" xfId="19689"/>
    <cellStyle name="s_B_S_Ratios_T 3 2 2 4" xfId="19690"/>
    <cellStyle name="s_B_S_Ratios_T 3 2 3" xfId="19691"/>
    <cellStyle name="s_B_S_Ratios_T 3 2 3 2" xfId="19692"/>
    <cellStyle name="s_B_S_Ratios_T 3 2 3 3" xfId="19693"/>
    <cellStyle name="s_B_S_Ratios_T 3 2 4" xfId="19694"/>
    <cellStyle name="s_B_S_Ratios_T 3 2 5" xfId="19695"/>
    <cellStyle name="s_B_S_Ratios_T 3 3" xfId="19696"/>
    <cellStyle name="s_B_S_Ratios_T 3 3 2" xfId="19697"/>
    <cellStyle name="s_B_S_Ratios_T 3 3 2 2" xfId="19698"/>
    <cellStyle name="s_B_S_Ratios_T 3 3 2 2 2" xfId="19699"/>
    <cellStyle name="s_B_S_Ratios_T 3 3 2 2 3" xfId="19700"/>
    <cellStyle name="s_B_S_Ratios_T 3 3 2 3" xfId="19701"/>
    <cellStyle name="s_B_S_Ratios_T 3 3 2 4" xfId="19702"/>
    <cellStyle name="s_B_S_Ratios_T 3 3 3" xfId="19703"/>
    <cellStyle name="s_B_S_Ratios_T 3 3 3 2" xfId="19704"/>
    <cellStyle name="s_B_S_Ratios_T 3 3 3 3" xfId="19705"/>
    <cellStyle name="s_B_S_Ratios_T 3 3 4" xfId="19706"/>
    <cellStyle name="s_B_S_Ratios_T 3 3 5" xfId="19707"/>
    <cellStyle name="s_B_S_Ratios_T 3 4" xfId="19708"/>
    <cellStyle name="s_B_S_Ratios_T 3 4 2" xfId="19709"/>
    <cellStyle name="s_B_S_Ratios_T 3 4 2 2" xfId="19710"/>
    <cellStyle name="s_B_S_Ratios_T 3 4 2 2 2" xfId="19711"/>
    <cellStyle name="s_B_S_Ratios_T 3 4 2 2 3" xfId="19712"/>
    <cellStyle name="s_B_S_Ratios_T 3 4 2 3" xfId="19713"/>
    <cellStyle name="s_B_S_Ratios_T 3 4 2 4" xfId="19714"/>
    <cellStyle name="s_B_S_Ratios_T 3 4 3" xfId="19715"/>
    <cellStyle name="s_B_S_Ratios_T 3 4 3 2" xfId="19716"/>
    <cellStyle name="s_B_S_Ratios_T 3 4 3 3" xfId="19717"/>
    <cellStyle name="s_B_S_Ratios_T 3 4 4" xfId="19718"/>
    <cellStyle name="s_B_S_Ratios_T 3 4 5" xfId="19719"/>
    <cellStyle name="s_B_S_Ratios_T 3 5" xfId="19720"/>
    <cellStyle name="s_B_S_Ratios_T 3 5 2" xfId="19721"/>
    <cellStyle name="s_B_S_Ratios_T 3 5 2 2" xfId="19722"/>
    <cellStyle name="s_B_S_Ratios_T 3 5 2 3" xfId="19723"/>
    <cellStyle name="s_B_S_Ratios_T 3 5 3" xfId="19724"/>
    <cellStyle name="s_B_S_Ratios_T 3 5 4" xfId="19725"/>
    <cellStyle name="s_B_S_Ratios_T 3 6" xfId="19726"/>
    <cellStyle name="s_B_S_Ratios_T 3 6 2" xfId="19727"/>
    <cellStyle name="s_B_S_Ratios_T 3 6 3" xfId="19728"/>
    <cellStyle name="s_B_S_Ratios_T 3 7" xfId="19729"/>
    <cellStyle name="s_B_S_Ratios_T 3 8" xfId="19730"/>
    <cellStyle name="s_B_S_Ratios_T 4" xfId="19731"/>
    <cellStyle name="s_B_S_Ratios_T 4 2" xfId="19732"/>
    <cellStyle name="s_B_S_Ratios_T 4 2 2" xfId="19733"/>
    <cellStyle name="s_B_S_Ratios_T 4 2 2 2" xfId="19734"/>
    <cellStyle name="s_B_S_Ratios_T 4 2 2 3" xfId="19735"/>
    <cellStyle name="s_B_S_Ratios_T 4 2 3" xfId="19736"/>
    <cellStyle name="s_B_S_Ratios_T 4 2 4" xfId="19737"/>
    <cellStyle name="s_B_S_Ratios_T 4 3" xfId="19738"/>
    <cellStyle name="s_B_S_Ratios_T 4 3 2" xfId="19739"/>
    <cellStyle name="s_B_S_Ratios_T 4 3 3" xfId="19740"/>
    <cellStyle name="s_B_S_Ratios_T 4 4" xfId="19741"/>
    <cellStyle name="s_B_S_Ratios_T 4 5" xfId="19742"/>
    <cellStyle name="s_B_S_Ratios_T 5" xfId="19743"/>
    <cellStyle name="s_B_S_Ratios_T 5 2" xfId="19744"/>
    <cellStyle name="s_B_S_Ratios_T 5 2 2" xfId="19745"/>
    <cellStyle name="s_B_S_Ratios_T 5 2 2 2" xfId="19746"/>
    <cellStyle name="s_B_S_Ratios_T 5 2 2 3" xfId="19747"/>
    <cellStyle name="s_B_S_Ratios_T 5 2 3" xfId="19748"/>
    <cellStyle name="s_B_S_Ratios_T 5 2 4" xfId="19749"/>
    <cellStyle name="s_B_S_Ratios_T 5 3" xfId="19750"/>
    <cellStyle name="s_B_S_Ratios_T 5 3 2" xfId="19751"/>
    <cellStyle name="s_B_S_Ratios_T 5 3 3" xfId="19752"/>
    <cellStyle name="s_B_S_Ratios_T 5 4" xfId="19753"/>
    <cellStyle name="s_B_S_Ratios_T 5 5" xfId="19754"/>
    <cellStyle name="s_B_S_Ratios_T 6" xfId="19755"/>
    <cellStyle name="s_B_S_Ratios_T 6 2" xfId="19756"/>
    <cellStyle name="s_B_S_Ratios_T 6 2 2" xfId="19757"/>
    <cellStyle name="s_B_S_Ratios_T 6 2 2 2" xfId="19758"/>
    <cellStyle name="s_B_S_Ratios_T 6 2 2 3" xfId="19759"/>
    <cellStyle name="s_B_S_Ratios_T 6 2 3" xfId="19760"/>
    <cellStyle name="s_B_S_Ratios_T 6 2 4" xfId="19761"/>
    <cellStyle name="s_B_S_Ratios_T 6 3" xfId="19762"/>
    <cellStyle name="s_B_S_Ratios_T 6 3 2" xfId="19763"/>
    <cellStyle name="s_B_S_Ratios_T 6 3 3" xfId="19764"/>
    <cellStyle name="s_B_S_Ratios_T 6 4" xfId="19765"/>
    <cellStyle name="s_B_S_Ratios_T 6 5" xfId="19766"/>
    <cellStyle name="s_B_S_Ratios_T 7" xfId="19767"/>
    <cellStyle name="s_B_S_Ratios_T 7 2" xfId="19768"/>
    <cellStyle name="s_B_S_Ratios_T 7 2 2" xfId="19769"/>
    <cellStyle name="s_B_S_Ratios_T 7 2 3" xfId="19770"/>
    <cellStyle name="s_B_S_Ratios_T 7 3" xfId="19771"/>
    <cellStyle name="s_B_S_Ratios_T 7 4" xfId="19772"/>
    <cellStyle name="s_B_S_Ratios_T 8" xfId="19773"/>
    <cellStyle name="s_B_S_Ratios_T 8 2" xfId="19774"/>
    <cellStyle name="s_B_S_Ratios_T 8 3" xfId="19775"/>
    <cellStyle name="s_B_S_Ratios_T 9" xfId="19776"/>
    <cellStyle name="s_DCFLBO Code" xfId="19777"/>
    <cellStyle name="s_DCFLBO Code_1" xfId="19778"/>
    <cellStyle name="s_DCFLBO Code_1 10" xfId="19779"/>
    <cellStyle name="s_DCFLBO Code_1 2" xfId="19780"/>
    <cellStyle name="s_DCFLBO Code_1 2 2" xfId="19781"/>
    <cellStyle name="s_DCFLBO Code_1 2 2 2" xfId="19782"/>
    <cellStyle name="s_DCFLBO Code_1 2 2 2 2" xfId="19783"/>
    <cellStyle name="s_DCFLBO Code_1 2 2 2 2 2" xfId="19784"/>
    <cellStyle name="s_DCFLBO Code_1 2 2 2 2 3" xfId="19785"/>
    <cellStyle name="s_DCFLBO Code_1 2 2 2 3" xfId="19786"/>
    <cellStyle name="s_DCFLBO Code_1 2 2 2 4" xfId="19787"/>
    <cellStyle name="s_DCFLBO Code_1 2 2 3" xfId="19788"/>
    <cellStyle name="s_DCFLBO Code_1 2 2 3 2" xfId="19789"/>
    <cellStyle name="s_DCFLBO Code_1 2 2 3 3" xfId="19790"/>
    <cellStyle name="s_DCFLBO Code_1 2 2 4" xfId="19791"/>
    <cellStyle name="s_DCFLBO Code_1 2 2 5" xfId="19792"/>
    <cellStyle name="s_DCFLBO Code_1 2 3" xfId="19793"/>
    <cellStyle name="s_DCFLBO Code_1 2 3 2" xfId="19794"/>
    <cellStyle name="s_DCFLBO Code_1 2 3 2 2" xfId="19795"/>
    <cellStyle name="s_DCFLBO Code_1 2 3 2 2 2" xfId="19796"/>
    <cellStyle name="s_DCFLBO Code_1 2 3 2 2 3" xfId="19797"/>
    <cellStyle name="s_DCFLBO Code_1 2 3 2 3" xfId="19798"/>
    <cellStyle name="s_DCFLBO Code_1 2 3 2 4" xfId="19799"/>
    <cellStyle name="s_DCFLBO Code_1 2 3 3" xfId="19800"/>
    <cellStyle name="s_DCFLBO Code_1 2 3 3 2" xfId="19801"/>
    <cellStyle name="s_DCFLBO Code_1 2 3 3 3" xfId="19802"/>
    <cellStyle name="s_DCFLBO Code_1 2 3 4" xfId="19803"/>
    <cellStyle name="s_DCFLBO Code_1 2 3 5" xfId="19804"/>
    <cellStyle name="s_DCFLBO Code_1 2 4" xfId="19805"/>
    <cellStyle name="s_DCFLBO Code_1 2 4 2" xfId="19806"/>
    <cellStyle name="s_DCFLBO Code_1 2 4 2 2" xfId="19807"/>
    <cellStyle name="s_DCFLBO Code_1 2 4 2 2 2" xfId="19808"/>
    <cellStyle name="s_DCFLBO Code_1 2 4 2 2 3" xfId="19809"/>
    <cellStyle name="s_DCFLBO Code_1 2 4 2 3" xfId="19810"/>
    <cellStyle name="s_DCFLBO Code_1 2 4 2 4" xfId="19811"/>
    <cellStyle name="s_DCFLBO Code_1 2 4 3" xfId="19812"/>
    <cellStyle name="s_DCFLBO Code_1 2 4 3 2" xfId="19813"/>
    <cellStyle name="s_DCFLBO Code_1 2 4 3 3" xfId="19814"/>
    <cellStyle name="s_DCFLBO Code_1 2 4 4" xfId="19815"/>
    <cellStyle name="s_DCFLBO Code_1 2 4 5" xfId="19816"/>
    <cellStyle name="s_DCFLBO Code_1 2 5" xfId="19817"/>
    <cellStyle name="s_DCFLBO Code_1 2 5 2" xfId="19818"/>
    <cellStyle name="s_DCFLBO Code_1 2 5 2 2" xfId="19819"/>
    <cellStyle name="s_DCFLBO Code_1 2 5 2 3" xfId="19820"/>
    <cellStyle name="s_DCFLBO Code_1 2 5 3" xfId="19821"/>
    <cellStyle name="s_DCFLBO Code_1 2 5 4" xfId="19822"/>
    <cellStyle name="s_DCFLBO Code_1 2 6" xfId="19823"/>
    <cellStyle name="s_DCFLBO Code_1 2 6 2" xfId="19824"/>
    <cellStyle name="s_DCFLBO Code_1 2 6 3" xfId="19825"/>
    <cellStyle name="s_DCFLBO Code_1 2 7" xfId="19826"/>
    <cellStyle name="s_DCFLBO Code_1 2 8" xfId="19827"/>
    <cellStyle name="s_DCFLBO Code_1 3" xfId="19828"/>
    <cellStyle name="s_DCFLBO Code_1 3 2" xfId="19829"/>
    <cellStyle name="s_DCFLBO Code_1 3 2 2" xfId="19830"/>
    <cellStyle name="s_DCFLBO Code_1 3 2 2 2" xfId="19831"/>
    <cellStyle name="s_DCFLBO Code_1 3 2 2 2 2" xfId="19832"/>
    <cellStyle name="s_DCFLBO Code_1 3 2 2 2 3" xfId="19833"/>
    <cellStyle name="s_DCFLBO Code_1 3 2 2 3" xfId="19834"/>
    <cellStyle name="s_DCFLBO Code_1 3 2 2 4" xfId="19835"/>
    <cellStyle name="s_DCFLBO Code_1 3 2 3" xfId="19836"/>
    <cellStyle name="s_DCFLBO Code_1 3 2 3 2" xfId="19837"/>
    <cellStyle name="s_DCFLBO Code_1 3 2 3 3" xfId="19838"/>
    <cellStyle name="s_DCFLBO Code_1 3 2 4" xfId="19839"/>
    <cellStyle name="s_DCFLBO Code_1 3 2 5" xfId="19840"/>
    <cellStyle name="s_DCFLBO Code_1 3 3" xfId="19841"/>
    <cellStyle name="s_DCFLBO Code_1 3 3 2" xfId="19842"/>
    <cellStyle name="s_DCFLBO Code_1 3 3 2 2" xfId="19843"/>
    <cellStyle name="s_DCFLBO Code_1 3 3 2 2 2" xfId="19844"/>
    <cellStyle name="s_DCFLBO Code_1 3 3 2 2 3" xfId="19845"/>
    <cellStyle name="s_DCFLBO Code_1 3 3 2 3" xfId="19846"/>
    <cellStyle name="s_DCFLBO Code_1 3 3 2 4" xfId="19847"/>
    <cellStyle name="s_DCFLBO Code_1 3 3 3" xfId="19848"/>
    <cellStyle name="s_DCFLBO Code_1 3 3 3 2" xfId="19849"/>
    <cellStyle name="s_DCFLBO Code_1 3 3 3 3" xfId="19850"/>
    <cellStyle name="s_DCFLBO Code_1 3 3 4" xfId="19851"/>
    <cellStyle name="s_DCFLBO Code_1 3 3 5" xfId="19852"/>
    <cellStyle name="s_DCFLBO Code_1 3 4" xfId="19853"/>
    <cellStyle name="s_DCFLBO Code_1 3 4 2" xfId="19854"/>
    <cellStyle name="s_DCFLBO Code_1 3 4 2 2" xfId="19855"/>
    <cellStyle name="s_DCFLBO Code_1 3 4 2 2 2" xfId="19856"/>
    <cellStyle name="s_DCFLBO Code_1 3 4 2 2 3" xfId="19857"/>
    <cellStyle name="s_DCFLBO Code_1 3 4 2 3" xfId="19858"/>
    <cellStyle name="s_DCFLBO Code_1 3 4 2 4" xfId="19859"/>
    <cellStyle name="s_DCFLBO Code_1 3 4 3" xfId="19860"/>
    <cellStyle name="s_DCFLBO Code_1 3 4 3 2" xfId="19861"/>
    <cellStyle name="s_DCFLBO Code_1 3 4 3 3" xfId="19862"/>
    <cellStyle name="s_DCFLBO Code_1 3 4 4" xfId="19863"/>
    <cellStyle name="s_DCFLBO Code_1 3 4 5" xfId="19864"/>
    <cellStyle name="s_DCFLBO Code_1 3 5" xfId="19865"/>
    <cellStyle name="s_DCFLBO Code_1 3 5 2" xfId="19866"/>
    <cellStyle name="s_DCFLBO Code_1 3 5 2 2" xfId="19867"/>
    <cellStyle name="s_DCFLBO Code_1 3 5 2 3" xfId="19868"/>
    <cellStyle name="s_DCFLBO Code_1 3 5 3" xfId="19869"/>
    <cellStyle name="s_DCFLBO Code_1 3 5 4" xfId="19870"/>
    <cellStyle name="s_DCFLBO Code_1 3 6" xfId="19871"/>
    <cellStyle name="s_DCFLBO Code_1 3 6 2" xfId="19872"/>
    <cellStyle name="s_DCFLBO Code_1 3 6 3" xfId="19873"/>
    <cellStyle name="s_DCFLBO Code_1 3 7" xfId="19874"/>
    <cellStyle name="s_DCFLBO Code_1 3 8" xfId="19875"/>
    <cellStyle name="s_DCFLBO Code_1 4" xfId="19876"/>
    <cellStyle name="s_DCFLBO Code_1 4 2" xfId="19877"/>
    <cellStyle name="s_DCFLBO Code_1 4 2 2" xfId="19878"/>
    <cellStyle name="s_DCFLBO Code_1 4 2 2 2" xfId="19879"/>
    <cellStyle name="s_DCFLBO Code_1 4 2 2 3" xfId="19880"/>
    <cellStyle name="s_DCFLBO Code_1 4 2 3" xfId="19881"/>
    <cellStyle name="s_DCFLBO Code_1 4 2 4" xfId="19882"/>
    <cellStyle name="s_DCFLBO Code_1 4 3" xfId="19883"/>
    <cellStyle name="s_DCFLBO Code_1 4 3 2" xfId="19884"/>
    <cellStyle name="s_DCFLBO Code_1 4 3 3" xfId="19885"/>
    <cellStyle name="s_DCFLBO Code_1 4 4" xfId="19886"/>
    <cellStyle name="s_DCFLBO Code_1 4 5" xfId="19887"/>
    <cellStyle name="s_DCFLBO Code_1 5" xfId="19888"/>
    <cellStyle name="s_DCFLBO Code_1 5 2" xfId="19889"/>
    <cellStyle name="s_DCFLBO Code_1 5 2 2" xfId="19890"/>
    <cellStyle name="s_DCFLBO Code_1 5 2 2 2" xfId="19891"/>
    <cellStyle name="s_DCFLBO Code_1 5 2 2 3" xfId="19892"/>
    <cellStyle name="s_DCFLBO Code_1 5 2 3" xfId="19893"/>
    <cellStyle name="s_DCFLBO Code_1 5 2 4" xfId="19894"/>
    <cellStyle name="s_DCFLBO Code_1 5 3" xfId="19895"/>
    <cellStyle name="s_DCFLBO Code_1 5 3 2" xfId="19896"/>
    <cellStyle name="s_DCFLBO Code_1 5 3 3" xfId="19897"/>
    <cellStyle name="s_DCFLBO Code_1 5 4" xfId="19898"/>
    <cellStyle name="s_DCFLBO Code_1 5 5" xfId="19899"/>
    <cellStyle name="s_DCFLBO Code_1 6" xfId="19900"/>
    <cellStyle name="s_DCFLBO Code_1 6 2" xfId="19901"/>
    <cellStyle name="s_DCFLBO Code_1 6 2 2" xfId="19902"/>
    <cellStyle name="s_DCFLBO Code_1 6 2 2 2" xfId="19903"/>
    <cellStyle name="s_DCFLBO Code_1 6 2 2 3" xfId="19904"/>
    <cellStyle name="s_DCFLBO Code_1 6 2 3" xfId="19905"/>
    <cellStyle name="s_DCFLBO Code_1 6 2 4" xfId="19906"/>
    <cellStyle name="s_DCFLBO Code_1 6 3" xfId="19907"/>
    <cellStyle name="s_DCFLBO Code_1 6 3 2" xfId="19908"/>
    <cellStyle name="s_DCFLBO Code_1 6 3 3" xfId="19909"/>
    <cellStyle name="s_DCFLBO Code_1 6 4" xfId="19910"/>
    <cellStyle name="s_DCFLBO Code_1 6 5" xfId="19911"/>
    <cellStyle name="s_DCFLBO Code_1 7" xfId="19912"/>
    <cellStyle name="s_DCFLBO Code_1 7 2" xfId="19913"/>
    <cellStyle name="s_DCFLBO Code_1 7 2 2" xfId="19914"/>
    <cellStyle name="s_DCFLBO Code_1 7 2 3" xfId="19915"/>
    <cellStyle name="s_DCFLBO Code_1 7 3" xfId="19916"/>
    <cellStyle name="s_DCFLBO Code_1 7 4" xfId="19917"/>
    <cellStyle name="s_DCFLBO Code_1 8" xfId="19918"/>
    <cellStyle name="s_DCFLBO Code_1 8 2" xfId="19919"/>
    <cellStyle name="s_DCFLBO Code_1 8 3" xfId="19920"/>
    <cellStyle name="s_DCFLBO Code_1 9" xfId="19921"/>
    <cellStyle name="s_Dilution" xfId="19922"/>
    <cellStyle name="s_Dilution 10" xfId="19923"/>
    <cellStyle name="s_Dilution 2" xfId="19924"/>
    <cellStyle name="s_Dilution 2 2" xfId="19925"/>
    <cellStyle name="s_Dilution 2 2 2" xfId="19926"/>
    <cellStyle name="s_Dilution 2 2 2 2" xfId="19927"/>
    <cellStyle name="s_Dilution 2 2 2 2 2" xfId="19928"/>
    <cellStyle name="s_Dilution 2 2 2 2 3" xfId="19929"/>
    <cellStyle name="s_Dilution 2 2 2 3" xfId="19930"/>
    <cellStyle name="s_Dilution 2 2 2 4" xfId="19931"/>
    <cellStyle name="s_Dilution 2 2 3" xfId="19932"/>
    <cellStyle name="s_Dilution 2 2 3 2" xfId="19933"/>
    <cellStyle name="s_Dilution 2 2 3 3" xfId="19934"/>
    <cellStyle name="s_Dilution 2 2 4" xfId="19935"/>
    <cellStyle name="s_Dilution 2 2 5" xfId="19936"/>
    <cellStyle name="s_Dilution 2 3" xfId="19937"/>
    <cellStyle name="s_Dilution 2 3 2" xfId="19938"/>
    <cellStyle name="s_Dilution 2 3 2 2" xfId="19939"/>
    <cellStyle name="s_Dilution 2 3 2 2 2" xfId="19940"/>
    <cellStyle name="s_Dilution 2 3 2 2 3" xfId="19941"/>
    <cellStyle name="s_Dilution 2 3 2 3" xfId="19942"/>
    <cellStyle name="s_Dilution 2 3 2 4" xfId="19943"/>
    <cellStyle name="s_Dilution 2 3 3" xfId="19944"/>
    <cellStyle name="s_Dilution 2 3 3 2" xfId="19945"/>
    <cellStyle name="s_Dilution 2 3 3 3" xfId="19946"/>
    <cellStyle name="s_Dilution 2 3 4" xfId="19947"/>
    <cellStyle name="s_Dilution 2 3 5" xfId="19948"/>
    <cellStyle name="s_Dilution 2 4" xfId="19949"/>
    <cellStyle name="s_Dilution 2 4 2" xfId="19950"/>
    <cellStyle name="s_Dilution 2 4 2 2" xfId="19951"/>
    <cellStyle name="s_Dilution 2 4 2 2 2" xfId="19952"/>
    <cellStyle name="s_Dilution 2 4 2 2 3" xfId="19953"/>
    <cellStyle name="s_Dilution 2 4 2 3" xfId="19954"/>
    <cellStyle name="s_Dilution 2 4 2 4" xfId="19955"/>
    <cellStyle name="s_Dilution 2 4 3" xfId="19956"/>
    <cellStyle name="s_Dilution 2 4 3 2" xfId="19957"/>
    <cellStyle name="s_Dilution 2 4 3 3" xfId="19958"/>
    <cellStyle name="s_Dilution 2 4 4" xfId="19959"/>
    <cellStyle name="s_Dilution 2 4 5" xfId="19960"/>
    <cellStyle name="s_Dilution 2 5" xfId="19961"/>
    <cellStyle name="s_Dilution 2 5 2" xfId="19962"/>
    <cellStyle name="s_Dilution 2 5 2 2" xfId="19963"/>
    <cellStyle name="s_Dilution 2 5 2 3" xfId="19964"/>
    <cellStyle name="s_Dilution 2 5 3" xfId="19965"/>
    <cellStyle name="s_Dilution 2 5 4" xfId="19966"/>
    <cellStyle name="s_Dilution 2 6" xfId="19967"/>
    <cellStyle name="s_Dilution 2 6 2" xfId="19968"/>
    <cellStyle name="s_Dilution 2 6 3" xfId="19969"/>
    <cellStyle name="s_Dilution 2 7" xfId="19970"/>
    <cellStyle name="s_Dilution 2 8" xfId="19971"/>
    <cellStyle name="s_Dilution 3" xfId="19972"/>
    <cellStyle name="s_Dilution 3 2" xfId="19973"/>
    <cellStyle name="s_Dilution 3 2 2" xfId="19974"/>
    <cellStyle name="s_Dilution 3 2 2 2" xfId="19975"/>
    <cellStyle name="s_Dilution 3 2 2 2 2" xfId="19976"/>
    <cellStyle name="s_Dilution 3 2 2 2 3" xfId="19977"/>
    <cellStyle name="s_Dilution 3 2 2 3" xfId="19978"/>
    <cellStyle name="s_Dilution 3 2 2 4" xfId="19979"/>
    <cellStyle name="s_Dilution 3 2 3" xfId="19980"/>
    <cellStyle name="s_Dilution 3 2 3 2" xfId="19981"/>
    <cellStyle name="s_Dilution 3 2 3 3" xfId="19982"/>
    <cellStyle name="s_Dilution 3 2 4" xfId="19983"/>
    <cellStyle name="s_Dilution 3 2 5" xfId="19984"/>
    <cellStyle name="s_Dilution 3 3" xfId="19985"/>
    <cellStyle name="s_Dilution 3 3 2" xfId="19986"/>
    <cellStyle name="s_Dilution 3 3 2 2" xfId="19987"/>
    <cellStyle name="s_Dilution 3 3 2 2 2" xfId="19988"/>
    <cellStyle name="s_Dilution 3 3 2 2 3" xfId="19989"/>
    <cellStyle name="s_Dilution 3 3 2 3" xfId="19990"/>
    <cellStyle name="s_Dilution 3 3 2 4" xfId="19991"/>
    <cellStyle name="s_Dilution 3 3 3" xfId="19992"/>
    <cellStyle name="s_Dilution 3 3 3 2" xfId="19993"/>
    <cellStyle name="s_Dilution 3 3 3 3" xfId="19994"/>
    <cellStyle name="s_Dilution 3 3 4" xfId="19995"/>
    <cellStyle name="s_Dilution 3 3 5" xfId="19996"/>
    <cellStyle name="s_Dilution 3 4" xfId="19997"/>
    <cellStyle name="s_Dilution 3 4 2" xfId="19998"/>
    <cellStyle name="s_Dilution 3 4 2 2" xfId="19999"/>
    <cellStyle name="s_Dilution 3 4 2 2 2" xfId="20000"/>
    <cellStyle name="s_Dilution 3 4 2 2 3" xfId="20001"/>
    <cellStyle name="s_Dilution 3 4 2 3" xfId="20002"/>
    <cellStyle name="s_Dilution 3 4 2 4" xfId="20003"/>
    <cellStyle name="s_Dilution 3 4 3" xfId="20004"/>
    <cellStyle name="s_Dilution 3 4 3 2" xfId="20005"/>
    <cellStyle name="s_Dilution 3 4 3 3" xfId="20006"/>
    <cellStyle name="s_Dilution 3 4 4" xfId="20007"/>
    <cellStyle name="s_Dilution 3 4 5" xfId="20008"/>
    <cellStyle name="s_Dilution 3 5" xfId="20009"/>
    <cellStyle name="s_Dilution 3 5 2" xfId="20010"/>
    <cellStyle name="s_Dilution 3 5 2 2" xfId="20011"/>
    <cellStyle name="s_Dilution 3 5 2 3" xfId="20012"/>
    <cellStyle name="s_Dilution 3 5 3" xfId="20013"/>
    <cellStyle name="s_Dilution 3 5 4" xfId="20014"/>
    <cellStyle name="s_Dilution 3 6" xfId="20015"/>
    <cellStyle name="s_Dilution 3 6 2" xfId="20016"/>
    <cellStyle name="s_Dilution 3 6 3" xfId="20017"/>
    <cellStyle name="s_Dilution 3 7" xfId="20018"/>
    <cellStyle name="s_Dilution 3 8" xfId="20019"/>
    <cellStyle name="s_Dilution 4" xfId="20020"/>
    <cellStyle name="s_Dilution 4 2" xfId="20021"/>
    <cellStyle name="s_Dilution 4 2 2" xfId="20022"/>
    <cellStyle name="s_Dilution 4 2 2 2" xfId="20023"/>
    <cellStyle name="s_Dilution 4 2 2 3" xfId="20024"/>
    <cellStyle name="s_Dilution 4 2 3" xfId="20025"/>
    <cellStyle name="s_Dilution 4 2 4" xfId="20026"/>
    <cellStyle name="s_Dilution 4 3" xfId="20027"/>
    <cellStyle name="s_Dilution 4 3 2" xfId="20028"/>
    <cellStyle name="s_Dilution 4 3 3" xfId="20029"/>
    <cellStyle name="s_Dilution 4 4" xfId="20030"/>
    <cellStyle name="s_Dilution 4 5" xfId="20031"/>
    <cellStyle name="s_Dilution 5" xfId="20032"/>
    <cellStyle name="s_Dilution 5 2" xfId="20033"/>
    <cellStyle name="s_Dilution 5 2 2" xfId="20034"/>
    <cellStyle name="s_Dilution 5 2 2 2" xfId="20035"/>
    <cellStyle name="s_Dilution 5 2 2 3" xfId="20036"/>
    <cellStyle name="s_Dilution 5 2 3" xfId="20037"/>
    <cellStyle name="s_Dilution 5 2 4" xfId="20038"/>
    <cellStyle name="s_Dilution 5 3" xfId="20039"/>
    <cellStyle name="s_Dilution 5 3 2" xfId="20040"/>
    <cellStyle name="s_Dilution 5 3 3" xfId="20041"/>
    <cellStyle name="s_Dilution 5 4" xfId="20042"/>
    <cellStyle name="s_Dilution 5 5" xfId="20043"/>
    <cellStyle name="s_Dilution 6" xfId="20044"/>
    <cellStyle name="s_Dilution 6 2" xfId="20045"/>
    <cellStyle name="s_Dilution 6 2 2" xfId="20046"/>
    <cellStyle name="s_Dilution 6 2 2 2" xfId="20047"/>
    <cellStyle name="s_Dilution 6 2 2 3" xfId="20048"/>
    <cellStyle name="s_Dilution 6 2 3" xfId="20049"/>
    <cellStyle name="s_Dilution 6 2 4" xfId="20050"/>
    <cellStyle name="s_Dilution 6 3" xfId="20051"/>
    <cellStyle name="s_Dilution 6 3 2" xfId="20052"/>
    <cellStyle name="s_Dilution 6 3 3" xfId="20053"/>
    <cellStyle name="s_Dilution 6 4" xfId="20054"/>
    <cellStyle name="s_Dilution 6 5" xfId="20055"/>
    <cellStyle name="s_Dilution 7" xfId="20056"/>
    <cellStyle name="s_Dilution 7 2" xfId="20057"/>
    <cellStyle name="s_Dilution 7 2 2" xfId="20058"/>
    <cellStyle name="s_Dilution 7 2 3" xfId="20059"/>
    <cellStyle name="s_Dilution 7 3" xfId="20060"/>
    <cellStyle name="s_Dilution 7 4" xfId="20061"/>
    <cellStyle name="s_Dilution 8" xfId="20062"/>
    <cellStyle name="s_Dilution 8 2" xfId="20063"/>
    <cellStyle name="s_Dilution 8 3" xfId="20064"/>
    <cellStyle name="s_Dilution 9" xfId="20065"/>
    <cellStyle name="s_Financials_B" xfId="20066"/>
    <cellStyle name="s_Financials_B 10" xfId="20067"/>
    <cellStyle name="s_Financials_B 2" xfId="20068"/>
    <cellStyle name="s_Financials_B 2 2" xfId="20069"/>
    <cellStyle name="s_Financials_B 2 2 2" xfId="20070"/>
    <cellStyle name="s_Financials_B 2 2 2 2" xfId="20071"/>
    <cellStyle name="s_Financials_B 2 2 2 2 2" xfId="20072"/>
    <cellStyle name="s_Financials_B 2 2 2 2 3" xfId="20073"/>
    <cellStyle name="s_Financials_B 2 2 2 3" xfId="20074"/>
    <cellStyle name="s_Financials_B 2 2 2 4" xfId="20075"/>
    <cellStyle name="s_Financials_B 2 2 3" xfId="20076"/>
    <cellStyle name="s_Financials_B 2 2 3 2" xfId="20077"/>
    <cellStyle name="s_Financials_B 2 2 3 3" xfId="20078"/>
    <cellStyle name="s_Financials_B 2 2 4" xfId="20079"/>
    <cellStyle name="s_Financials_B 2 2 5" xfId="20080"/>
    <cellStyle name="s_Financials_B 2 3" xfId="20081"/>
    <cellStyle name="s_Financials_B 2 3 2" xfId="20082"/>
    <cellStyle name="s_Financials_B 2 3 2 2" xfId="20083"/>
    <cellStyle name="s_Financials_B 2 3 2 2 2" xfId="20084"/>
    <cellStyle name="s_Financials_B 2 3 2 2 3" xfId="20085"/>
    <cellStyle name="s_Financials_B 2 3 2 3" xfId="20086"/>
    <cellStyle name="s_Financials_B 2 3 2 4" xfId="20087"/>
    <cellStyle name="s_Financials_B 2 3 3" xfId="20088"/>
    <cellStyle name="s_Financials_B 2 3 3 2" xfId="20089"/>
    <cellStyle name="s_Financials_B 2 3 3 3" xfId="20090"/>
    <cellStyle name="s_Financials_B 2 3 4" xfId="20091"/>
    <cellStyle name="s_Financials_B 2 3 5" xfId="20092"/>
    <cellStyle name="s_Financials_B 2 4" xfId="20093"/>
    <cellStyle name="s_Financials_B 2 4 2" xfId="20094"/>
    <cellStyle name="s_Financials_B 2 4 2 2" xfId="20095"/>
    <cellStyle name="s_Financials_B 2 4 2 2 2" xfId="20096"/>
    <cellStyle name="s_Financials_B 2 4 2 2 3" xfId="20097"/>
    <cellStyle name="s_Financials_B 2 4 2 3" xfId="20098"/>
    <cellStyle name="s_Financials_B 2 4 2 4" xfId="20099"/>
    <cellStyle name="s_Financials_B 2 4 3" xfId="20100"/>
    <cellStyle name="s_Financials_B 2 4 3 2" xfId="20101"/>
    <cellStyle name="s_Financials_B 2 4 3 3" xfId="20102"/>
    <cellStyle name="s_Financials_B 2 4 4" xfId="20103"/>
    <cellStyle name="s_Financials_B 2 4 5" xfId="20104"/>
    <cellStyle name="s_Financials_B 2 5" xfId="20105"/>
    <cellStyle name="s_Financials_B 2 5 2" xfId="20106"/>
    <cellStyle name="s_Financials_B 2 5 2 2" xfId="20107"/>
    <cellStyle name="s_Financials_B 2 5 2 3" xfId="20108"/>
    <cellStyle name="s_Financials_B 2 5 3" xfId="20109"/>
    <cellStyle name="s_Financials_B 2 5 4" xfId="20110"/>
    <cellStyle name="s_Financials_B 2 6" xfId="20111"/>
    <cellStyle name="s_Financials_B 2 6 2" xfId="20112"/>
    <cellStyle name="s_Financials_B 2 6 3" xfId="20113"/>
    <cellStyle name="s_Financials_B 2 7" xfId="20114"/>
    <cellStyle name="s_Financials_B 2 8" xfId="20115"/>
    <cellStyle name="s_Financials_B 3" xfId="20116"/>
    <cellStyle name="s_Financials_B 3 2" xfId="20117"/>
    <cellStyle name="s_Financials_B 3 2 2" xfId="20118"/>
    <cellStyle name="s_Financials_B 3 2 2 2" xfId="20119"/>
    <cellStyle name="s_Financials_B 3 2 2 2 2" xfId="20120"/>
    <cellStyle name="s_Financials_B 3 2 2 2 3" xfId="20121"/>
    <cellStyle name="s_Financials_B 3 2 2 3" xfId="20122"/>
    <cellStyle name="s_Financials_B 3 2 2 4" xfId="20123"/>
    <cellStyle name="s_Financials_B 3 2 3" xfId="20124"/>
    <cellStyle name="s_Financials_B 3 2 3 2" xfId="20125"/>
    <cellStyle name="s_Financials_B 3 2 3 3" xfId="20126"/>
    <cellStyle name="s_Financials_B 3 2 4" xfId="20127"/>
    <cellStyle name="s_Financials_B 3 2 5" xfId="20128"/>
    <cellStyle name="s_Financials_B 3 3" xfId="20129"/>
    <cellStyle name="s_Financials_B 3 3 2" xfId="20130"/>
    <cellStyle name="s_Financials_B 3 3 2 2" xfId="20131"/>
    <cellStyle name="s_Financials_B 3 3 2 2 2" xfId="20132"/>
    <cellStyle name="s_Financials_B 3 3 2 2 3" xfId="20133"/>
    <cellStyle name="s_Financials_B 3 3 2 3" xfId="20134"/>
    <cellStyle name="s_Financials_B 3 3 2 4" xfId="20135"/>
    <cellStyle name="s_Financials_B 3 3 3" xfId="20136"/>
    <cellStyle name="s_Financials_B 3 3 3 2" xfId="20137"/>
    <cellStyle name="s_Financials_B 3 3 3 3" xfId="20138"/>
    <cellStyle name="s_Financials_B 3 3 4" xfId="20139"/>
    <cellStyle name="s_Financials_B 3 3 5" xfId="20140"/>
    <cellStyle name="s_Financials_B 3 4" xfId="20141"/>
    <cellStyle name="s_Financials_B 3 4 2" xfId="20142"/>
    <cellStyle name="s_Financials_B 3 4 2 2" xfId="20143"/>
    <cellStyle name="s_Financials_B 3 4 2 2 2" xfId="20144"/>
    <cellStyle name="s_Financials_B 3 4 2 2 3" xfId="20145"/>
    <cellStyle name="s_Financials_B 3 4 2 3" xfId="20146"/>
    <cellStyle name="s_Financials_B 3 4 2 4" xfId="20147"/>
    <cellStyle name="s_Financials_B 3 4 3" xfId="20148"/>
    <cellStyle name="s_Financials_B 3 4 3 2" xfId="20149"/>
    <cellStyle name="s_Financials_B 3 4 3 3" xfId="20150"/>
    <cellStyle name="s_Financials_B 3 4 4" xfId="20151"/>
    <cellStyle name="s_Financials_B 3 4 5" xfId="20152"/>
    <cellStyle name="s_Financials_B 3 5" xfId="20153"/>
    <cellStyle name="s_Financials_B 3 5 2" xfId="20154"/>
    <cellStyle name="s_Financials_B 3 5 2 2" xfId="20155"/>
    <cellStyle name="s_Financials_B 3 5 2 3" xfId="20156"/>
    <cellStyle name="s_Financials_B 3 5 3" xfId="20157"/>
    <cellStyle name="s_Financials_B 3 5 4" xfId="20158"/>
    <cellStyle name="s_Financials_B 3 6" xfId="20159"/>
    <cellStyle name="s_Financials_B 3 6 2" xfId="20160"/>
    <cellStyle name="s_Financials_B 3 6 3" xfId="20161"/>
    <cellStyle name="s_Financials_B 3 7" xfId="20162"/>
    <cellStyle name="s_Financials_B 3 8" xfId="20163"/>
    <cellStyle name="s_Financials_B 4" xfId="20164"/>
    <cellStyle name="s_Financials_B 4 2" xfId="20165"/>
    <cellStyle name="s_Financials_B 4 2 2" xfId="20166"/>
    <cellStyle name="s_Financials_B 4 2 2 2" xfId="20167"/>
    <cellStyle name="s_Financials_B 4 2 2 3" xfId="20168"/>
    <cellStyle name="s_Financials_B 4 2 3" xfId="20169"/>
    <cellStyle name="s_Financials_B 4 2 4" xfId="20170"/>
    <cellStyle name="s_Financials_B 4 3" xfId="20171"/>
    <cellStyle name="s_Financials_B 4 3 2" xfId="20172"/>
    <cellStyle name="s_Financials_B 4 3 3" xfId="20173"/>
    <cellStyle name="s_Financials_B 4 4" xfId="20174"/>
    <cellStyle name="s_Financials_B 4 5" xfId="20175"/>
    <cellStyle name="s_Financials_B 5" xfId="20176"/>
    <cellStyle name="s_Financials_B 5 2" xfId="20177"/>
    <cellStyle name="s_Financials_B 5 2 2" xfId="20178"/>
    <cellStyle name="s_Financials_B 5 2 2 2" xfId="20179"/>
    <cellStyle name="s_Financials_B 5 2 2 3" xfId="20180"/>
    <cellStyle name="s_Financials_B 5 2 3" xfId="20181"/>
    <cellStyle name="s_Financials_B 5 2 4" xfId="20182"/>
    <cellStyle name="s_Financials_B 5 3" xfId="20183"/>
    <cellStyle name="s_Financials_B 5 3 2" xfId="20184"/>
    <cellStyle name="s_Financials_B 5 3 3" xfId="20185"/>
    <cellStyle name="s_Financials_B 5 4" xfId="20186"/>
    <cellStyle name="s_Financials_B 5 5" xfId="20187"/>
    <cellStyle name="s_Financials_B 6" xfId="20188"/>
    <cellStyle name="s_Financials_B 6 2" xfId="20189"/>
    <cellStyle name="s_Financials_B 6 2 2" xfId="20190"/>
    <cellStyle name="s_Financials_B 6 2 2 2" xfId="20191"/>
    <cellStyle name="s_Financials_B 6 2 2 3" xfId="20192"/>
    <cellStyle name="s_Financials_B 6 2 3" xfId="20193"/>
    <cellStyle name="s_Financials_B 6 2 4" xfId="20194"/>
    <cellStyle name="s_Financials_B 6 3" xfId="20195"/>
    <cellStyle name="s_Financials_B 6 3 2" xfId="20196"/>
    <cellStyle name="s_Financials_B 6 3 3" xfId="20197"/>
    <cellStyle name="s_Financials_B 6 4" xfId="20198"/>
    <cellStyle name="s_Financials_B 6 5" xfId="20199"/>
    <cellStyle name="s_Financials_B 7" xfId="20200"/>
    <cellStyle name="s_Financials_B 7 2" xfId="20201"/>
    <cellStyle name="s_Financials_B 7 2 2" xfId="20202"/>
    <cellStyle name="s_Financials_B 7 2 3" xfId="20203"/>
    <cellStyle name="s_Financials_B 7 3" xfId="20204"/>
    <cellStyle name="s_Financials_B 7 4" xfId="20205"/>
    <cellStyle name="s_Financials_B 8" xfId="20206"/>
    <cellStyle name="s_Financials_B 8 2" xfId="20207"/>
    <cellStyle name="s_Financials_B 8 3" xfId="20208"/>
    <cellStyle name="s_Financials_B 9" xfId="20209"/>
    <cellStyle name="s_Financials_T" xfId="20210"/>
    <cellStyle name="s_Financials_T 10" xfId="20211"/>
    <cellStyle name="s_Financials_T 2" xfId="20212"/>
    <cellStyle name="s_Financials_T 2 2" xfId="20213"/>
    <cellStyle name="s_Financials_T 2 2 2" xfId="20214"/>
    <cellStyle name="s_Financials_T 2 2 2 2" xfId="20215"/>
    <cellStyle name="s_Financials_T 2 2 2 2 2" xfId="20216"/>
    <cellStyle name="s_Financials_T 2 2 2 2 3" xfId="20217"/>
    <cellStyle name="s_Financials_T 2 2 2 3" xfId="20218"/>
    <cellStyle name="s_Financials_T 2 2 2 4" xfId="20219"/>
    <cellStyle name="s_Financials_T 2 2 3" xfId="20220"/>
    <cellStyle name="s_Financials_T 2 2 3 2" xfId="20221"/>
    <cellStyle name="s_Financials_T 2 2 3 3" xfId="20222"/>
    <cellStyle name="s_Financials_T 2 2 4" xfId="20223"/>
    <cellStyle name="s_Financials_T 2 2 5" xfId="20224"/>
    <cellStyle name="s_Financials_T 2 3" xfId="20225"/>
    <cellStyle name="s_Financials_T 2 3 2" xfId="20226"/>
    <cellStyle name="s_Financials_T 2 3 2 2" xfId="20227"/>
    <cellStyle name="s_Financials_T 2 3 2 2 2" xfId="20228"/>
    <cellStyle name="s_Financials_T 2 3 2 2 3" xfId="20229"/>
    <cellStyle name="s_Financials_T 2 3 2 3" xfId="20230"/>
    <cellStyle name="s_Financials_T 2 3 2 4" xfId="20231"/>
    <cellStyle name="s_Financials_T 2 3 3" xfId="20232"/>
    <cellStyle name="s_Financials_T 2 3 3 2" xfId="20233"/>
    <cellStyle name="s_Financials_T 2 3 3 3" xfId="20234"/>
    <cellStyle name="s_Financials_T 2 3 4" xfId="20235"/>
    <cellStyle name="s_Financials_T 2 3 5" xfId="20236"/>
    <cellStyle name="s_Financials_T 2 4" xfId="20237"/>
    <cellStyle name="s_Financials_T 2 4 2" xfId="20238"/>
    <cellStyle name="s_Financials_T 2 4 2 2" xfId="20239"/>
    <cellStyle name="s_Financials_T 2 4 2 2 2" xfId="20240"/>
    <cellStyle name="s_Financials_T 2 4 2 2 3" xfId="20241"/>
    <cellStyle name="s_Financials_T 2 4 2 3" xfId="20242"/>
    <cellStyle name="s_Financials_T 2 4 2 4" xfId="20243"/>
    <cellStyle name="s_Financials_T 2 4 3" xfId="20244"/>
    <cellStyle name="s_Financials_T 2 4 3 2" xfId="20245"/>
    <cellStyle name="s_Financials_T 2 4 3 3" xfId="20246"/>
    <cellStyle name="s_Financials_T 2 4 4" xfId="20247"/>
    <cellStyle name="s_Financials_T 2 4 5" xfId="20248"/>
    <cellStyle name="s_Financials_T 2 5" xfId="20249"/>
    <cellStyle name="s_Financials_T 2 5 2" xfId="20250"/>
    <cellStyle name="s_Financials_T 2 5 2 2" xfId="20251"/>
    <cellStyle name="s_Financials_T 2 5 2 3" xfId="20252"/>
    <cellStyle name="s_Financials_T 2 5 3" xfId="20253"/>
    <cellStyle name="s_Financials_T 2 5 4" xfId="20254"/>
    <cellStyle name="s_Financials_T 2 6" xfId="20255"/>
    <cellStyle name="s_Financials_T 2 6 2" xfId="20256"/>
    <cellStyle name="s_Financials_T 2 6 3" xfId="20257"/>
    <cellStyle name="s_Financials_T 2 7" xfId="20258"/>
    <cellStyle name="s_Financials_T 2 8" xfId="20259"/>
    <cellStyle name="s_Financials_T 3" xfId="20260"/>
    <cellStyle name="s_Financials_T 3 2" xfId="20261"/>
    <cellStyle name="s_Financials_T 3 2 2" xfId="20262"/>
    <cellStyle name="s_Financials_T 3 2 2 2" xfId="20263"/>
    <cellStyle name="s_Financials_T 3 2 2 2 2" xfId="20264"/>
    <cellStyle name="s_Financials_T 3 2 2 2 3" xfId="20265"/>
    <cellStyle name="s_Financials_T 3 2 2 3" xfId="20266"/>
    <cellStyle name="s_Financials_T 3 2 2 4" xfId="20267"/>
    <cellStyle name="s_Financials_T 3 2 3" xfId="20268"/>
    <cellStyle name="s_Financials_T 3 2 3 2" xfId="20269"/>
    <cellStyle name="s_Financials_T 3 2 3 3" xfId="20270"/>
    <cellStyle name="s_Financials_T 3 2 4" xfId="20271"/>
    <cellStyle name="s_Financials_T 3 2 5" xfId="20272"/>
    <cellStyle name="s_Financials_T 3 3" xfId="20273"/>
    <cellStyle name="s_Financials_T 3 3 2" xfId="20274"/>
    <cellStyle name="s_Financials_T 3 3 2 2" xfId="20275"/>
    <cellStyle name="s_Financials_T 3 3 2 2 2" xfId="20276"/>
    <cellStyle name="s_Financials_T 3 3 2 2 3" xfId="20277"/>
    <cellStyle name="s_Financials_T 3 3 2 3" xfId="20278"/>
    <cellStyle name="s_Financials_T 3 3 2 4" xfId="20279"/>
    <cellStyle name="s_Financials_T 3 3 3" xfId="20280"/>
    <cellStyle name="s_Financials_T 3 3 3 2" xfId="20281"/>
    <cellStyle name="s_Financials_T 3 3 3 3" xfId="20282"/>
    <cellStyle name="s_Financials_T 3 3 4" xfId="20283"/>
    <cellStyle name="s_Financials_T 3 3 5" xfId="20284"/>
    <cellStyle name="s_Financials_T 3 4" xfId="20285"/>
    <cellStyle name="s_Financials_T 3 4 2" xfId="20286"/>
    <cellStyle name="s_Financials_T 3 4 2 2" xfId="20287"/>
    <cellStyle name="s_Financials_T 3 4 2 2 2" xfId="20288"/>
    <cellStyle name="s_Financials_T 3 4 2 2 3" xfId="20289"/>
    <cellStyle name="s_Financials_T 3 4 2 3" xfId="20290"/>
    <cellStyle name="s_Financials_T 3 4 2 4" xfId="20291"/>
    <cellStyle name="s_Financials_T 3 4 3" xfId="20292"/>
    <cellStyle name="s_Financials_T 3 4 3 2" xfId="20293"/>
    <cellStyle name="s_Financials_T 3 4 3 3" xfId="20294"/>
    <cellStyle name="s_Financials_T 3 4 4" xfId="20295"/>
    <cellStyle name="s_Financials_T 3 4 5" xfId="20296"/>
    <cellStyle name="s_Financials_T 3 5" xfId="20297"/>
    <cellStyle name="s_Financials_T 3 5 2" xfId="20298"/>
    <cellStyle name="s_Financials_T 3 5 2 2" xfId="20299"/>
    <cellStyle name="s_Financials_T 3 5 2 3" xfId="20300"/>
    <cellStyle name="s_Financials_T 3 5 3" xfId="20301"/>
    <cellStyle name="s_Financials_T 3 5 4" xfId="20302"/>
    <cellStyle name="s_Financials_T 3 6" xfId="20303"/>
    <cellStyle name="s_Financials_T 3 6 2" xfId="20304"/>
    <cellStyle name="s_Financials_T 3 6 3" xfId="20305"/>
    <cellStyle name="s_Financials_T 3 7" xfId="20306"/>
    <cellStyle name="s_Financials_T 3 8" xfId="20307"/>
    <cellStyle name="s_Financials_T 4" xfId="20308"/>
    <cellStyle name="s_Financials_T 4 2" xfId="20309"/>
    <cellStyle name="s_Financials_T 4 2 2" xfId="20310"/>
    <cellStyle name="s_Financials_T 4 2 2 2" xfId="20311"/>
    <cellStyle name="s_Financials_T 4 2 2 3" xfId="20312"/>
    <cellStyle name="s_Financials_T 4 2 3" xfId="20313"/>
    <cellStyle name="s_Financials_T 4 2 4" xfId="20314"/>
    <cellStyle name="s_Financials_T 4 3" xfId="20315"/>
    <cellStyle name="s_Financials_T 4 3 2" xfId="20316"/>
    <cellStyle name="s_Financials_T 4 3 3" xfId="20317"/>
    <cellStyle name="s_Financials_T 4 4" xfId="20318"/>
    <cellStyle name="s_Financials_T 4 5" xfId="20319"/>
    <cellStyle name="s_Financials_T 5" xfId="20320"/>
    <cellStyle name="s_Financials_T 5 2" xfId="20321"/>
    <cellStyle name="s_Financials_T 5 2 2" xfId="20322"/>
    <cellStyle name="s_Financials_T 5 2 2 2" xfId="20323"/>
    <cellStyle name="s_Financials_T 5 2 2 3" xfId="20324"/>
    <cellStyle name="s_Financials_T 5 2 3" xfId="20325"/>
    <cellStyle name="s_Financials_T 5 2 4" xfId="20326"/>
    <cellStyle name="s_Financials_T 5 3" xfId="20327"/>
    <cellStyle name="s_Financials_T 5 3 2" xfId="20328"/>
    <cellStyle name="s_Financials_T 5 3 3" xfId="20329"/>
    <cellStyle name="s_Financials_T 5 4" xfId="20330"/>
    <cellStyle name="s_Financials_T 5 5" xfId="20331"/>
    <cellStyle name="s_Financials_T 6" xfId="20332"/>
    <cellStyle name="s_Financials_T 6 2" xfId="20333"/>
    <cellStyle name="s_Financials_T 6 2 2" xfId="20334"/>
    <cellStyle name="s_Financials_T 6 2 2 2" xfId="20335"/>
    <cellStyle name="s_Financials_T 6 2 2 3" xfId="20336"/>
    <cellStyle name="s_Financials_T 6 2 3" xfId="20337"/>
    <cellStyle name="s_Financials_T 6 2 4" xfId="20338"/>
    <cellStyle name="s_Financials_T 6 3" xfId="20339"/>
    <cellStyle name="s_Financials_T 6 3 2" xfId="20340"/>
    <cellStyle name="s_Financials_T 6 3 3" xfId="20341"/>
    <cellStyle name="s_Financials_T 6 4" xfId="20342"/>
    <cellStyle name="s_Financials_T 6 5" xfId="20343"/>
    <cellStyle name="s_Financials_T 7" xfId="20344"/>
    <cellStyle name="s_Financials_T 7 2" xfId="20345"/>
    <cellStyle name="s_Financials_T 7 2 2" xfId="20346"/>
    <cellStyle name="s_Financials_T 7 2 3" xfId="20347"/>
    <cellStyle name="s_Financials_T 7 3" xfId="20348"/>
    <cellStyle name="s_Financials_T 7 4" xfId="20349"/>
    <cellStyle name="s_Financials_T 8" xfId="20350"/>
    <cellStyle name="s_Financials_T 8 2" xfId="20351"/>
    <cellStyle name="s_Financials_T 8 3" xfId="20352"/>
    <cellStyle name="s_Financials_T 9" xfId="20353"/>
    <cellStyle name="s_Grouse+Pelican" xfId="20354"/>
    <cellStyle name="s_Matrix_B" xfId="20355"/>
    <cellStyle name="s_Matrix_B 10" xfId="20356"/>
    <cellStyle name="s_Matrix_B 2" xfId="20357"/>
    <cellStyle name="s_Matrix_B 2 2" xfId="20358"/>
    <cellStyle name="s_Matrix_B 2 2 2" xfId="20359"/>
    <cellStyle name="s_Matrix_B 2 2 2 2" xfId="20360"/>
    <cellStyle name="s_Matrix_B 2 2 2 2 2" xfId="20361"/>
    <cellStyle name="s_Matrix_B 2 2 2 2 3" xfId="20362"/>
    <cellStyle name="s_Matrix_B 2 2 2 3" xfId="20363"/>
    <cellStyle name="s_Matrix_B 2 2 2 4" xfId="20364"/>
    <cellStyle name="s_Matrix_B 2 2 3" xfId="20365"/>
    <cellStyle name="s_Matrix_B 2 2 3 2" xfId="20366"/>
    <cellStyle name="s_Matrix_B 2 2 3 3" xfId="20367"/>
    <cellStyle name="s_Matrix_B 2 2 4" xfId="20368"/>
    <cellStyle name="s_Matrix_B 2 2 5" xfId="20369"/>
    <cellStyle name="s_Matrix_B 2 3" xfId="20370"/>
    <cellStyle name="s_Matrix_B 2 3 2" xfId="20371"/>
    <cellStyle name="s_Matrix_B 2 3 2 2" xfId="20372"/>
    <cellStyle name="s_Matrix_B 2 3 2 2 2" xfId="20373"/>
    <cellStyle name="s_Matrix_B 2 3 2 2 3" xfId="20374"/>
    <cellStyle name="s_Matrix_B 2 3 2 3" xfId="20375"/>
    <cellStyle name="s_Matrix_B 2 3 2 4" xfId="20376"/>
    <cellStyle name="s_Matrix_B 2 3 3" xfId="20377"/>
    <cellStyle name="s_Matrix_B 2 3 3 2" xfId="20378"/>
    <cellStyle name="s_Matrix_B 2 3 3 3" xfId="20379"/>
    <cellStyle name="s_Matrix_B 2 3 4" xfId="20380"/>
    <cellStyle name="s_Matrix_B 2 3 5" xfId="20381"/>
    <cellStyle name="s_Matrix_B 2 4" xfId="20382"/>
    <cellStyle name="s_Matrix_B 2 4 2" xfId="20383"/>
    <cellStyle name="s_Matrix_B 2 4 2 2" xfId="20384"/>
    <cellStyle name="s_Matrix_B 2 4 2 2 2" xfId="20385"/>
    <cellStyle name="s_Matrix_B 2 4 2 2 3" xfId="20386"/>
    <cellStyle name="s_Matrix_B 2 4 2 3" xfId="20387"/>
    <cellStyle name="s_Matrix_B 2 4 2 4" xfId="20388"/>
    <cellStyle name="s_Matrix_B 2 4 3" xfId="20389"/>
    <cellStyle name="s_Matrix_B 2 4 3 2" xfId="20390"/>
    <cellStyle name="s_Matrix_B 2 4 3 3" xfId="20391"/>
    <cellStyle name="s_Matrix_B 2 4 4" xfId="20392"/>
    <cellStyle name="s_Matrix_B 2 4 5" xfId="20393"/>
    <cellStyle name="s_Matrix_B 2 5" xfId="20394"/>
    <cellStyle name="s_Matrix_B 2 5 2" xfId="20395"/>
    <cellStyle name="s_Matrix_B 2 5 2 2" xfId="20396"/>
    <cellStyle name="s_Matrix_B 2 5 2 3" xfId="20397"/>
    <cellStyle name="s_Matrix_B 2 5 3" xfId="20398"/>
    <cellStyle name="s_Matrix_B 2 5 4" xfId="20399"/>
    <cellStyle name="s_Matrix_B 2 6" xfId="20400"/>
    <cellStyle name="s_Matrix_B 2 6 2" xfId="20401"/>
    <cellStyle name="s_Matrix_B 2 6 3" xfId="20402"/>
    <cellStyle name="s_Matrix_B 2 7" xfId="20403"/>
    <cellStyle name="s_Matrix_B 2 8" xfId="20404"/>
    <cellStyle name="s_Matrix_B 3" xfId="20405"/>
    <cellStyle name="s_Matrix_B 3 2" xfId="20406"/>
    <cellStyle name="s_Matrix_B 3 2 2" xfId="20407"/>
    <cellStyle name="s_Matrix_B 3 2 2 2" xfId="20408"/>
    <cellStyle name="s_Matrix_B 3 2 2 2 2" xfId="20409"/>
    <cellStyle name="s_Matrix_B 3 2 2 2 3" xfId="20410"/>
    <cellStyle name="s_Matrix_B 3 2 2 3" xfId="20411"/>
    <cellStyle name="s_Matrix_B 3 2 2 4" xfId="20412"/>
    <cellStyle name="s_Matrix_B 3 2 3" xfId="20413"/>
    <cellStyle name="s_Matrix_B 3 2 3 2" xfId="20414"/>
    <cellStyle name="s_Matrix_B 3 2 3 3" xfId="20415"/>
    <cellStyle name="s_Matrix_B 3 2 4" xfId="20416"/>
    <cellStyle name="s_Matrix_B 3 2 5" xfId="20417"/>
    <cellStyle name="s_Matrix_B 3 3" xfId="20418"/>
    <cellStyle name="s_Matrix_B 3 3 2" xfId="20419"/>
    <cellStyle name="s_Matrix_B 3 3 2 2" xfId="20420"/>
    <cellStyle name="s_Matrix_B 3 3 2 2 2" xfId="20421"/>
    <cellStyle name="s_Matrix_B 3 3 2 2 3" xfId="20422"/>
    <cellStyle name="s_Matrix_B 3 3 2 3" xfId="20423"/>
    <cellStyle name="s_Matrix_B 3 3 2 4" xfId="20424"/>
    <cellStyle name="s_Matrix_B 3 3 3" xfId="20425"/>
    <cellStyle name="s_Matrix_B 3 3 3 2" xfId="20426"/>
    <cellStyle name="s_Matrix_B 3 3 3 3" xfId="20427"/>
    <cellStyle name="s_Matrix_B 3 3 4" xfId="20428"/>
    <cellStyle name="s_Matrix_B 3 3 5" xfId="20429"/>
    <cellStyle name="s_Matrix_B 3 4" xfId="20430"/>
    <cellStyle name="s_Matrix_B 3 4 2" xfId="20431"/>
    <cellStyle name="s_Matrix_B 3 4 2 2" xfId="20432"/>
    <cellStyle name="s_Matrix_B 3 4 2 2 2" xfId="20433"/>
    <cellStyle name="s_Matrix_B 3 4 2 2 3" xfId="20434"/>
    <cellStyle name="s_Matrix_B 3 4 2 3" xfId="20435"/>
    <cellStyle name="s_Matrix_B 3 4 2 4" xfId="20436"/>
    <cellStyle name="s_Matrix_B 3 4 3" xfId="20437"/>
    <cellStyle name="s_Matrix_B 3 4 3 2" xfId="20438"/>
    <cellStyle name="s_Matrix_B 3 4 3 3" xfId="20439"/>
    <cellStyle name="s_Matrix_B 3 4 4" xfId="20440"/>
    <cellStyle name="s_Matrix_B 3 4 5" xfId="20441"/>
    <cellStyle name="s_Matrix_B 3 5" xfId="20442"/>
    <cellStyle name="s_Matrix_B 3 5 2" xfId="20443"/>
    <cellStyle name="s_Matrix_B 3 5 2 2" xfId="20444"/>
    <cellStyle name="s_Matrix_B 3 5 2 3" xfId="20445"/>
    <cellStyle name="s_Matrix_B 3 5 3" xfId="20446"/>
    <cellStyle name="s_Matrix_B 3 5 4" xfId="20447"/>
    <cellStyle name="s_Matrix_B 3 6" xfId="20448"/>
    <cellStyle name="s_Matrix_B 3 6 2" xfId="20449"/>
    <cellStyle name="s_Matrix_B 3 6 3" xfId="20450"/>
    <cellStyle name="s_Matrix_B 3 7" xfId="20451"/>
    <cellStyle name="s_Matrix_B 3 8" xfId="20452"/>
    <cellStyle name="s_Matrix_B 4" xfId="20453"/>
    <cellStyle name="s_Matrix_B 4 2" xfId="20454"/>
    <cellStyle name="s_Matrix_B 4 2 2" xfId="20455"/>
    <cellStyle name="s_Matrix_B 4 2 2 2" xfId="20456"/>
    <cellStyle name="s_Matrix_B 4 2 2 3" xfId="20457"/>
    <cellStyle name="s_Matrix_B 4 2 3" xfId="20458"/>
    <cellStyle name="s_Matrix_B 4 2 4" xfId="20459"/>
    <cellStyle name="s_Matrix_B 4 3" xfId="20460"/>
    <cellStyle name="s_Matrix_B 4 3 2" xfId="20461"/>
    <cellStyle name="s_Matrix_B 4 3 3" xfId="20462"/>
    <cellStyle name="s_Matrix_B 4 4" xfId="20463"/>
    <cellStyle name="s_Matrix_B 4 5" xfId="20464"/>
    <cellStyle name="s_Matrix_B 5" xfId="20465"/>
    <cellStyle name="s_Matrix_B 5 2" xfId="20466"/>
    <cellStyle name="s_Matrix_B 5 2 2" xfId="20467"/>
    <cellStyle name="s_Matrix_B 5 2 2 2" xfId="20468"/>
    <cellStyle name="s_Matrix_B 5 2 2 3" xfId="20469"/>
    <cellStyle name="s_Matrix_B 5 2 3" xfId="20470"/>
    <cellStyle name="s_Matrix_B 5 2 4" xfId="20471"/>
    <cellStyle name="s_Matrix_B 5 3" xfId="20472"/>
    <cellStyle name="s_Matrix_B 5 3 2" xfId="20473"/>
    <cellStyle name="s_Matrix_B 5 3 3" xfId="20474"/>
    <cellStyle name="s_Matrix_B 5 4" xfId="20475"/>
    <cellStyle name="s_Matrix_B 5 5" xfId="20476"/>
    <cellStyle name="s_Matrix_B 6" xfId="20477"/>
    <cellStyle name="s_Matrix_B 6 2" xfId="20478"/>
    <cellStyle name="s_Matrix_B 6 2 2" xfId="20479"/>
    <cellStyle name="s_Matrix_B 6 2 2 2" xfId="20480"/>
    <cellStyle name="s_Matrix_B 6 2 2 3" xfId="20481"/>
    <cellStyle name="s_Matrix_B 6 2 3" xfId="20482"/>
    <cellStyle name="s_Matrix_B 6 2 4" xfId="20483"/>
    <cellStyle name="s_Matrix_B 6 3" xfId="20484"/>
    <cellStyle name="s_Matrix_B 6 3 2" xfId="20485"/>
    <cellStyle name="s_Matrix_B 6 3 3" xfId="20486"/>
    <cellStyle name="s_Matrix_B 6 4" xfId="20487"/>
    <cellStyle name="s_Matrix_B 6 5" xfId="20488"/>
    <cellStyle name="s_Matrix_B 7" xfId="20489"/>
    <cellStyle name="s_Matrix_B 7 2" xfId="20490"/>
    <cellStyle name="s_Matrix_B 7 2 2" xfId="20491"/>
    <cellStyle name="s_Matrix_B 7 2 3" xfId="20492"/>
    <cellStyle name="s_Matrix_B 7 3" xfId="20493"/>
    <cellStyle name="s_Matrix_B 7 4" xfId="20494"/>
    <cellStyle name="s_Matrix_B 8" xfId="20495"/>
    <cellStyle name="s_Matrix_B 8 2" xfId="20496"/>
    <cellStyle name="s_Matrix_B 8 3" xfId="20497"/>
    <cellStyle name="s_Matrix_B 9" xfId="20498"/>
    <cellStyle name="s_Matrix_T" xfId="20499"/>
    <cellStyle name="s_Matrix_T 10" xfId="20500"/>
    <cellStyle name="s_Matrix_T 2" xfId="20501"/>
    <cellStyle name="s_Matrix_T 2 2" xfId="20502"/>
    <cellStyle name="s_Matrix_T 2 2 2" xfId="20503"/>
    <cellStyle name="s_Matrix_T 2 2 2 2" xfId="20504"/>
    <cellStyle name="s_Matrix_T 2 2 2 2 2" xfId="20505"/>
    <cellStyle name="s_Matrix_T 2 2 2 2 3" xfId="20506"/>
    <cellStyle name="s_Matrix_T 2 2 2 3" xfId="20507"/>
    <cellStyle name="s_Matrix_T 2 2 2 4" xfId="20508"/>
    <cellStyle name="s_Matrix_T 2 2 3" xfId="20509"/>
    <cellStyle name="s_Matrix_T 2 2 3 2" xfId="20510"/>
    <cellStyle name="s_Matrix_T 2 2 3 3" xfId="20511"/>
    <cellStyle name="s_Matrix_T 2 2 4" xfId="20512"/>
    <cellStyle name="s_Matrix_T 2 2 5" xfId="20513"/>
    <cellStyle name="s_Matrix_T 2 3" xfId="20514"/>
    <cellStyle name="s_Matrix_T 2 3 2" xfId="20515"/>
    <cellStyle name="s_Matrix_T 2 3 2 2" xfId="20516"/>
    <cellStyle name="s_Matrix_T 2 3 2 2 2" xfId="20517"/>
    <cellStyle name="s_Matrix_T 2 3 2 2 3" xfId="20518"/>
    <cellStyle name="s_Matrix_T 2 3 2 3" xfId="20519"/>
    <cellStyle name="s_Matrix_T 2 3 2 4" xfId="20520"/>
    <cellStyle name="s_Matrix_T 2 3 3" xfId="20521"/>
    <cellStyle name="s_Matrix_T 2 3 3 2" xfId="20522"/>
    <cellStyle name="s_Matrix_T 2 3 3 3" xfId="20523"/>
    <cellStyle name="s_Matrix_T 2 3 4" xfId="20524"/>
    <cellStyle name="s_Matrix_T 2 3 5" xfId="20525"/>
    <cellStyle name="s_Matrix_T 2 4" xfId="20526"/>
    <cellStyle name="s_Matrix_T 2 4 2" xfId="20527"/>
    <cellStyle name="s_Matrix_T 2 4 2 2" xfId="20528"/>
    <cellStyle name="s_Matrix_T 2 4 2 2 2" xfId="20529"/>
    <cellStyle name="s_Matrix_T 2 4 2 2 3" xfId="20530"/>
    <cellStyle name="s_Matrix_T 2 4 2 3" xfId="20531"/>
    <cellStyle name="s_Matrix_T 2 4 2 4" xfId="20532"/>
    <cellStyle name="s_Matrix_T 2 4 3" xfId="20533"/>
    <cellStyle name="s_Matrix_T 2 4 3 2" xfId="20534"/>
    <cellStyle name="s_Matrix_T 2 4 3 3" xfId="20535"/>
    <cellStyle name="s_Matrix_T 2 4 4" xfId="20536"/>
    <cellStyle name="s_Matrix_T 2 4 5" xfId="20537"/>
    <cellStyle name="s_Matrix_T 2 5" xfId="20538"/>
    <cellStyle name="s_Matrix_T 2 5 2" xfId="20539"/>
    <cellStyle name="s_Matrix_T 2 5 2 2" xfId="20540"/>
    <cellStyle name="s_Matrix_T 2 5 2 3" xfId="20541"/>
    <cellStyle name="s_Matrix_T 2 5 3" xfId="20542"/>
    <cellStyle name="s_Matrix_T 2 5 4" xfId="20543"/>
    <cellStyle name="s_Matrix_T 2 6" xfId="20544"/>
    <cellStyle name="s_Matrix_T 2 6 2" xfId="20545"/>
    <cellStyle name="s_Matrix_T 2 6 3" xfId="20546"/>
    <cellStyle name="s_Matrix_T 2 7" xfId="20547"/>
    <cellStyle name="s_Matrix_T 2 8" xfId="20548"/>
    <cellStyle name="s_Matrix_T 3" xfId="20549"/>
    <cellStyle name="s_Matrix_T 3 2" xfId="20550"/>
    <cellStyle name="s_Matrix_T 3 2 2" xfId="20551"/>
    <cellStyle name="s_Matrix_T 3 2 2 2" xfId="20552"/>
    <cellStyle name="s_Matrix_T 3 2 2 2 2" xfId="20553"/>
    <cellStyle name="s_Matrix_T 3 2 2 2 3" xfId="20554"/>
    <cellStyle name="s_Matrix_T 3 2 2 3" xfId="20555"/>
    <cellStyle name="s_Matrix_T 3 2 2 4" xfId="20556"/>
    <cellStyle name="s_Matrix_T 3 2 3" xfId="20557"/>
    <cellStyle name="s_Matrix_T 3 2 3 2" xfId="20558"/>
    <cellStyle name="s_Matrix_T 3 2 3 3" xfId="20559"/>
    <cellStyle name="s_Matrix_T 3 2 4" xfId="20560"/>
    <cellStyle name="s_Matrix_T 3 2 5" xfId="20561"/>
    <cellStyle name="s_Matrix_T 3 3" xfId="20562"/>
    <cellStyle name="s_Matrix_T 3 3 2" xfId="20563"/>
    <cellStyle name="s_Matrix_T 3 3 2 2" xfId="20564"/>
    <cellStyle name="s_Matrix_T 3 3 2 2 2" xfId="20565"/>
    <cellStyle name="s_Matrix_T 3 3 2 2 3" xfId="20566"/>
    <cellStyle name="s_Matrix_T 3 3 2 3" xfId="20567"/>
    <cellStyle name="s_Matrix_T 3 3 2 4" xfId="20568"/>
    <cellStyle name="s_Matrix_T 3 3 3" xfId="20569"/>
    <cellStyle name="s_Matrix_T 3 3 3 2" xfId="20570"/>
    <cellStyle name="s_Matrix_T 3 3 3 3" xfId="20571"/>
    <cellStyle name="s_Matrix_T 3 3 4" xfId="20572"/>
    <cellStyle name="s_Matrix_T 3 3 5" xfId="20573"/>
    <cellStyle name="s_Matrix_T 3 4" xfId="20574"/>
    <cellStyle name="s_Matrix_T 3 4 2" xfId="20575"/>
    <cellStyle name="s_Matrix_T 3 4 2 2" xfId="20576"/>
    <cellStyle name="s_Matrix_T 3 4 2 2 2" xfId="20577"/>
    <cellStyle name="s_Matrix_T 3 4 2 2 3" xfId="20578"/>
    <cellStyle name="s_Matrix_T 3 4 2 3" xfId="20579"/>
    <cellStyle name="s_Matrix_T 3 4 2 4" xfId="20580"/>
    <cellStyle name="s_Matrix_T 3 4 3" xfId="20581"/>
    <cellStyle name="s_Matrix_T 3 4 3 2" xfId="20582"/>
    <cellStyle name="s_Matrix_T 3 4 3 3" xfId="20583"/>
    <cellStyle name="s_Matrix_T 3 4 4" xfId="20584"/>
    <cellStyle name="s_Matrix_T 3 4 5" xfId="20585"/>
    <cellStyle name="s_Matrix_T 3 5" xfId="20586"/>
    <cellStyle name="s_Matrix_T 3 5 2" xfId="20587"/>
    <cellStyle name="s_Matrix_T 3 5 2 2" xfId="20588"/>
    <cellStyle name="s_Matrix_T 3 5 2 3" xfId="20589"/>
    <cellStyle name="s_Matrix_T 3 5 3" xfId="20590"/>
    <cellStyle name="s_Matrix_T 3 5 4" xfId="20591"/>
    <cellStyle name="s_Matrix_T 3 6" xfId="20592"/>
    <cellStyle name="s_Matrix_T 3 6 2" xfId="20593"/>
    <cellStyle name="s_Matrix_T 3 6 3" xfId="20594"/>
    <cellStyle name="s_Matrix_T 3 7" xfId="20595"/>
    <cellStyle name="s_Matrix_T 3 8" xfId="20596"/>
    <cellStyle name="s_Matrix_T 4" xfId="20597"/>
    <cellStyle name="s_Matrix_T 4 2" xfId="20598"/>
    <cellStyle name="s_Matrix_T 4 2 2" xfId="20599"/>
    <cellStyle name="s_Matrix_T 4 2 2 2" xfId="20600"/>
    <cellStyle name="s_Matrix_T 4 2 2 3" xfId="20601"/>
    <cellStyle name="s_Matrix_T 4 2 3" xfId="20602"/>
    <cellStyle name="s_Matrix_T 4 2 4" xfId="20603"/>
    <cellStyle name="s_Matrix_T 4 3" xfId="20604"/>
    <cellStyle name="s_Matrix_T 4 3 2" xfId="20605"/>
    <cellStyle name="s_Matrix_T 4 3 3" xfId="20606"/>
    <cellStyle name="s_Matrix_T 4 4" xfId="20607"/>
    <cellStyle name="s_Matrix_T 4 5" xfId="20608"/>
    <cellStyle name="s_Matrix_T 5" xfId="20609"/>
    <cellStyle name="s_Matrix_T 5 2" xfId="20610"/>
    <cellStyle name="s_Matrix_T 5 2 2" xfId="20611"/>
    <cellStyle name="s_Matrix_T 5 2 2 2" xfId="20612"/>
    <cellStyle name="s_Matrix_T 5 2 2 3" xfId="20613"/>
    <cellStyle name="s_Matrix_T 5 2 3" xfId="20614"/>
    <cellStyle name="s_Matrix_T 5 2 4" xfId="20615"/>
    <cellStyle name="s_Matrix_T 5 3" xfId="20616"/>
    <cellStyle name="s_Matrix_T 5 3 2" xfId="20617"/>
    <cellStyle name="s_Matrix_T 5 3 3" xfId="20618"/>
    <cellStyle name="s_Matrix_T 5 4" xfId="20619"/>
    <cellStyle name="s_Matrix_T 5 5" xfId="20620"/>
    <cellStyle name="s_Matrix_T 6" xfId="20621"/>
    <cellStyle name="s_Matrix_T 6 2" xfId="20622"/>
    <cellStyle name="s_Matrix_T 6 2 2" xfId="20623"/>
    <cellStyle name="s_Matrix_T 6 2 2 2" xfId="20624"/>
    <cellStyle name="s_Matrix_T 6 2 2 3" xfId="20625"/>
    <cellStyle name="s_Matrix_T 6 2 3" xfId="20626"/>
    <cellStyle name="s_Matrix_T 6 2 4" xfId="20627"/>
    <cellStyle name="s_Matrix_T 6 3" xfId="20628"/>
    <cellStyle name="s_Matrix_T 6 3 2" xfId="20629"/>
    <cellStyle name="s_Matrix_T 6 3 3" xfId="20630"/>
    <cellStyle name="s_Matrix_T 6 4" xfId="20631"/>
    <cellStyle name="s_Matrix_T 6 5" xfId="20632"/>
    <cellStyle name="s_Matrix_T 7" xfId="20633"/>
    <cellStyle name="s_Matrix_T 7 2" xfId="20634"/>
    <cellStyle name="s_Matrix_T 7 2 2" xfId="20635"/>
    <cellStyle name="s_Matrix_T 7 2 3" xfId="20636"/>
    <cellStyle name="s_Matrix_T 7 3" xfId="20637"/>
    <cellStyle name="s_Matrix_T 7 4" xfId="20638"/>
    <cellStyle name="s_Matrix_T 8" xfId="20639"/>
    <cellStyle name="s_Matrix_T 8 2" xfId="20640"/>
    <cellStyle name="s_Matrix_T 8 3" xfId="20641"/>
    <cellStyle name="s_Matrix_T 9" xfId="20642"/>
    <cellStyle name="s_Merger" xfId="20643"/>
    <cellStyle name="s_Merger 10" xfId="20644"/>
    <cellStyle name="s_Merger 2" xfId="20645"/>
    <cellStyle name="s_Merger 2 2" xfId="20646"/>
    <cellStyle name="s_Merger 2 2 2" xfId="20647"/>
    <cellStyle name="s_Merger 2 2 2 2" xfId="20648"/>
    <cellStyle name="s_Merger 2 2 2 2 2" xfId="20649"/>
    <cellStyle name="s_Merger 2 2 2 2 3" xfId="20650"/>
    <cellStyle name="s_Merger 2 2 2 3" xfId="20651"/>
    <cellStyle name="s_Merger 2 2 2 4" xfId="20652"/>
    <cellStyle name="s_Merger 2 2 3" xfId="20653"/>
    <cellStyle name="s_Merger 2 2 3 2" xfId="20654"/>
    <cellStyle name="s_Merger 2 2 3 3" xfId="20655"/>
    <cellStyle name="s_Merger 2 2 4" xfId="20656"/>
    <cellStyle name="s_Merger 2 2 5" xfId="20657"/>
    <cellStyle name="s_Merger 2 3" xfId="20658"/>
    <cellStyle name="s_Merger 2 3 2" xfId="20659"/>
    <cellStyle name="s_Merger 2 3 2 2" xfId="20660"/>
    <cellStyle name="s_Merger 2 3 2 2 2" xfId="20661"/>
    <cellStyle name="s_Merger 2 3 2 2 3" xfId="20662"/>
    <cellStyle name="s_Merger 2 3 2 3" xfId="20663"/>
    <cellStyle name="s_Merger 2 3 2 4" xfId="20664"/>
    <cellStyle name="s_Merger 2 3 3" xfId="20665"/>
    <cellStyle name="s_Merger 2 3 3 2" xfId="20666"/>
    <cellStyle name="s_Merger 2 3 3 3" xfId="20667"/>
    <cellStyle name="s_Merger 2 3 4" xfId="20668"/>
    <cellStyle name="s_Merger 2 3 5" xfId="20669"/>
    <cellStyle name="s_Merger 2 4" xfId="20670"/>
    <cellStyle name="s_Merger 2 4 2" xfId="20671"/>
    <cellStyle name="s_Merger 2 4 2 2" xfId="20672"/>
    <cellStyle name="s_Merger 2 4 2 2 2" xfId="20673"/>
    <cellStyle name="s_Merger 2 4 2 2 3" xfId="20674"/>
    <cellStyle name="s_Merger 2 4 2 3" xfId="20675"/>
    <cellStyle name="s_Merger 2 4 2 4" xfId="20676"/>
    <cellStyle name="s_Merger 2 4 3" xfId="20677"/>
    <cellStyle name="s_Merger 2 4 3 2" xfId="20678"/>
    <cellStyle name="s_Merger 2 4 3 3" xfId="20679"/>
    <cellStyle name="s_Merger 2 4 4" xfId="20680"/>
    <cellStyle name="s_Merger 2 4 5" xfId="20681"/>
    <cellStyle name="s_Merger 2 5" xfId="20682"/>
    <cellStyle name="s_Merger 2 5 2" xfId="20683"/>
    <cellStyle name="s_Merger 2 5 2 2" xfId="20684"/>
    <cellStyle name="s_Merger 2 5 2 3" xfId="20685"/>
    <cellStyle name="s_Merger 2 5 3" xfId="20686"/>
    <cellStyle name="s_Merger 2 5 4" xfId="20687"/>
    <cellStyle name="s_Merger 2 6" xfId="20688"/>
    <cellStyle name="s_Merger 2 6 2" xfId="20689"/>
    <cellStyle name="s_Merger 2 6 3" xfId="20690"/>
    <cellStyle name="s_Merger 2 7" xfId="20691"/>
    <cellStyle name="s_Merger 2 8" xfId="20692"/>
    <cellStyle name="s_Merger 3" xfId="20693"/>
    <cellStyle name="s_Merger 3 2" xfId="20694"/>
    <cellStyle name="s_Merger 3 2 2" xfId="20695"/>
    <cellStyle name="s_Merger 3 2 2 2" xfId="20696"/>
    <cellStyle name="s_Merger 3 2 2 2 2" xfId="20697"/>
    <cellStyle name="s_Merger 3 2 2 2 3" xfId="20698"/>
    <cellStyle name="s_Merger 3 2 2 3" xfId="20699"/>
    <cellStyle name="s_Merger 3 2 2 4" xfId="20700"/>
    <cellStyle name="s_Merger 3 2 3" xfId="20701"/>
    <cellStyle name="s_Merger 3 2 3 2" xfId="20702"/>
    <cellStyle name="s_Merger 3 2 3 3" xfId="20703"/>
    <cellStyle name="s_Merger 3 2 4" xfId="20704"/>
    <cellStyle name="s_Merger 3 2 5" xfId="20705"/>
    <cellStyle name="s_Merger 3 3" xfId="20706"/>
    <cellStyle name="s_Merger 3 3 2" xfId="20707"/>
    <cellStyle name="s_Merger 3 3 2 2" xfId="20708"/>
    <cellStyle name="s_Merger 3 3 2 2 2" xfId="20709"/>
    <cellStyle name="s_Merger 3 3 2 2 3" xfId="20710"/>
    <cellStyle name="s_Merger 3 3 2 3" xfId="20711"/>
    <cellStyle name="s_Merger 3 3 2 4" xfId="20712"/>
    <cellStyle name="s_Merger 3 3 3" xfId="20713"/>
    <cellStyle name="s_Merger 3 3 3 2" xfId="20714"/>
    <cellStyle name="s_Merger 3 3 3 3" xfId="20715"/>
    <cellStyle name="s_Merger 3 3 4" xfId="20716"/>
    <cellStyle name="s_Merger 3 3 5" xfId="20717"/>
    <cellStyle name="s_Merger 3 4" xfId="20718"/>
    <cellStyle name="s_Merger 3 4 2" xfId="20719"/>
    <cellStyle name="s_Merger 3 4 2 2" xfId="20720"/>
    <cellStyle name="s_Merger 3 4 2 2 2" xfId="20721"/>
    <cellStyle name="s_Merger 3 4 2 2 3" xfId="20722"/>
    <cellStyle name="s_Merger 3 4 2 3" xfId="20723"/>
    <cellStyle name="s_Merger 3 4 2 4" xfId="20724"/>
    <cellStyle name="s_Merger 3 4 3" xfId="20725"/>
    <cellStyle name="s_Merger 3 4 3 2" xfId="20726"/>
    <cellStyle name="s_Merger 3 4 3 3" xfId="20727"/>
    <cellStyle name="s_Merger 3 4 4" xfId="20728"/>
    <cellStyle name="s_Merger 3 4 5" xfId="20729"/>
    <cellStyle name="s_Merger 3 5" xfId="20730"/>
    <cellStyle name="s_Merger 3 5 2" xfId="20731"/>
    <cellStyle name="s_Merger 3 5 2 2" xfId="20732"/>
    <cellStyle name="s_Merger 3 5 2 3" xfId="20733"/>
    <cellStyle name="s_Merger 3 5 3" xfId="20734"/>
    <cellStyle name="s_Merger 3 5 4" xfId="20735"/>
    <cellStyle name="s_Merger 3 6" xfId="20736"/>
    <cellStyle name="s_Merger 3 6 2" xfId="20737"/>
    <cellStyle name="s_Merger 3 6 3" xfId="20738"/>
    <cellStyle name="s_Merger 3 7" xfId="20739"/>
    <cellStyle name="s_Merger 3 8" xfId="20740"/>
    <cellStyle name="s_Merger 4" xfId="20741"/>
    <cellStyle name="s_Merger 4 2" xfId="20742"/>
    <cellStyle name="s_Merger 4 2 2" xfId="20743"/>
    <cellStyle name="s_Merger 4 2 2 2" xfId="20744"/>
    <cellStyle name="s_Merger 4 2 2 3" xfId="20745"/>
    <cellStyle name="s_Merger 4 2 3" xfId="20746"/>
    <cellStyle name="s_Merger 4 2 4" xfId="20747"/>
    <cellStyle name="s_Merger 4 3" xfId="20748"/>
    <cellStyle name="s_Merger 4 3 2" xfId="20749"/>
    <cellStyle name="s_Merger 4 3 3" xfId="20750"/>
    <cellStyle name="s_Merger 4 4" xfId="20751"/>
    <cellStyle name="s_Merger 4 5" xfId="20752"/>
    <cellStyle name="s_Merger 5" xfId="20753"/>
    <cellStyle name="s_Merger 5 2" xfId="20754"/>
    <cellStyle name="s_Merger 5 2 2" xfId="20755"/>
    <cellStyle name="s_Merger 5 2 2 2" xfId="20756"/>
    <cellStyle name="s_Merger 5 2 2 3" xfId="20757"/>
    <cellStyle name="s_Merger 5 2 3" xfId="20758"/>
    <cellStyle name="s_Merger 5 2 4" xfId="20759"/>
    <cellStyle name="s_Merger 5 3" xfId="20760"/>
    <cellStyle name="s_Merger 5 3 2" xfId="20761"/>
    <cellStyle name="s_Merger 5 3 3" xfId="20762"/>
    <cellStyle name="s_Merger 5 4" xfId="20763"/>
    <cellStyle name="s_Merger 5 5" xfId="20764"/>
    <cellStyle name="s_Merger 6" xfId="20765"/>
    <cellStyle name="s_Merger 6 2" xfId="20766"/>
    <cellStyle name="s_Merger 6 2 2" xfId="20767"/>
    <cellStyle name="s_Merger 6 2 2 2" xfId="20768"/>
    <cellStyle name="s_Merger 6 2 2 3" xfId="20769"/>
    <cellStyle name="s_Merger 6 2 3" xfId="20770"/>
    <cellStyle name="s_Merger 6 2 4" xfId="20771"/>
    <cellStyle name="s_Merger 6 3" xfId="20772"/>
    <cellStyle name="s_Merger 6 3 2" xfId="20773"/>
    <cellStyle name="s_Merger 6 3 3" xfId="20774"/>
    <cellStyle name="s_Merger 6 4" xfId="20775"/>
    <cellStyle name="s_Merger 6 5" xfId="20776"/>
    <cellStyle name="s_Merger 7" xfId="20777"/>
    <cellStyle name="s_Merger 7 2" xfId="20778"/>
    <cellStyle name="s_Merger 7 2 2" xfId="20779"/>
    <cellStyle name="s_Merger 7 2 3" xfId="20780"/>
    <cellStyle name="s_Merger 7 3" xfId="20781"/>
    <cellStyle name="s_Merger 7 4" xfId="20782"/>
    <cellStyle name="s_Merger 8" xfId="20783"/>
    <cellStyle name="s_Merger 8 2" xfId="20784"/>
    <cellStyle name="s_Merger 8 3" xfId="20785"/>
    <cellStyle name="s_Merger 9" xfId="20786"/>
    <cellStyle name="s_model2" xfId="20787"/>
    <cellStyle name="s_model2 10" xfId="20788"/>
    <cellStyle name="s_model2 2" xfId="20789"/>
    <cellStyle name="s_model2 2 2" xfId="20790"/>
    <cellStyle name="s_model2 2 2 2" xfId="20791"/>
    <cellStyle name="s_model2 2 2 2 2" xfId="20792"/>
    <cellStyle name="s_model2 2 2 2 2 2" xfId="20793"/>
    <cellStyle name="s_model2 2 2 2 2 3" xfId="20794"/>
    <cellStyle name="s_model2 2 2 2 3" xfId="20795"/>
    <cellStyle name="s_model2 2 2 2 4" xfId="20796"/>
    <cellStyle name="s_model2 2 2 3" xfId="20797"/>
    <cellStyle name="s_model2 2 2 3 2" xfId="20798"/>
    <cellStyle name="s_model2 2 2 3 3" xfId="20799"/>
    <cellStyle name="s_model2 2 2 4" xfId="20800"/>
    <cellStyle name="s_model2 2 2 5" xfId="20801"/>
    <cellStyle name="s_model2 2 3" xfId="20802"/>
    <cellStyle name="s_model2 2 3 2" xfId="20803"/>
    <cellStyle name="s_model2 2 3 2 2" xfId="20804"/>
    <cellStyle name="s_model2 2 3 2 2 2" xfId="20805"/>
    <cellStyle name="s_model2 2 3 2 2 3" xfId="20806"/>
    <cellStyle name="s_model2 2 3 2 3" xfId="20807"/>
    <cellStyle name="s_model2 2 3 2 4" xfId="20808"/>
    <cellStyle name="s_model2 2 3 3" xfId="20809"/>
    <cellStyle name="s_model2 2 3 3 2" xfId="20810"/>
    <cellStyle name="s_model2 2 3 3 3" xfId="20811"/>
    <cellStyle name="s_model2 2 3 4" xfId="20812"/>
    <cellStyle name="s_model2 2 3 5" xfId="20813"/>
    <cellStyle name="s_model2 2 4" xfId="20814"/>
    <cellStyle name="s_model2 2 4 2" xfId="20815"/>
    <cellStyle name="s_model2 2 4 2 2" xfId="20816"/>
    <cellStyle name="s_model2 2 4 2 2 2" xfId="20817"/>
    <cellStyle name="s_model2 2 4 2 2 3" xfId="20818"/>
    <cellStyle name="s_model2 2 4 2 3" xfId="20819"/>
    <cellStyle name="s_model2 2 4 2 4" xfId="20820"/>
    <cellStyle name="s_model2 2 4 3" xfId="20821"/>
    <cellStyle name="s_model2 2 4 3 2" xfId="20822"/>
    <cellStyle name="s_model2 2 4 3 3" xfId="20823"/>
    <cellStyle name="s_model2 2 4 4" xfId="20824"/>
    <cellStyle name="s_model2 2 4 5" xfId="20825"/>
    <cellStyle name="s_model2 2 5" xfId="20826"/>
    <cellStyle name="s_model2 2 5 2" xfId="20827"/>
    <cellStyle name="s_model2 2 5 2 2" xfId="20828"/>
    <cellStyle name="s_model2 2 5 2 3" xfId="20829"/>
    <cellStyle name="s_model2 2 5 3" xfId="20830"/>
    <cellStyle name="s_model2 2 5 4" xfId="20831"/>
    <cellStyle name="s_model2 2 6" xfId="20832"/>
    <cellStyle name="s_model2 2 6 2" xfId="20833"/>
    <cellStyle name="s_model2 2 6 3" xfId="20834"/>
    <cellStyle name="s_model2 2 7" xfId="20835"/>
    <cellStyle name="s_model2 2 8" xfId="20836"/>
    <cellStyle name="s_model2 3" xfId="20837"/>
    <cellStyle name="s_model2 3 2" xfId="20838"/>
    <cellStyle name="s_model2 3 2 2" xfId="20839"/>
    <cellStyle name="s_model2 3 2 2 2" xfId="20840"/>
    <cellStyle name="s_model2 3 2 2 2 2" xfId="20841"/>
    <cellStyle name="s_model2 3 2 2 2 3" xfId="20842"/>
    <cellStyle name="s_model2 3 2 2 3" xfId="20843"/>
    <cellStyle name="s_model2 3 2 2 4" xfId="20844"/>
    <cellStyle name="s_model2 3 2 3" xfId="20845"/>
    <cellStyle name="s_model2 3 2 3 2" xfId="20846"/>
    <cellStyle name="s_model2 3 2 3 3" xfId="20847"/>
    <cellStyle name="s_model2 3 2 4" xfId="20848"/>
    <cellStyle name="s_model2 3 2 5" xfId="20849"/>
    <cellStyle name="s_model2 3 3" xfId="20850"/>
    <cellStyle name="s_model2 3 3 2" xfId="20851"/>
    <cellStyle name="s_model2 3 3 2 2" xfId="20852"/>
    <cellStyle name="s_model2 3 3 2 2 2" xfId="20853"/>
    <cellStyle name="s_model2 3 3 2 2 3" xfId="20854"/>
    <cellStyle name="s_model2 3 3 2 3" xfId="20855"/>
    <cellStyle name="s_model2 3 3 2 4" xfId="20856"/>
    <cellStyle name="s_model2 3 3 3" xfId="20857"/>
    <cellStyle name="s_model2 3 3 3 2" xfId="20858"/>
    <cellStyle name="s_model2 3 3 3 3" xfId="20859"/>
    <cellStyle name="s_model2 3 3 4" xfId="20860"/>
    <cellStyle name="s_model2 3 3 5" xfId="20861"/>
    <cellStyle name="s_model2 3 4" xfId="20862"/>
    <cellStyle name="s_model2 3 4 2" xfId="20863"/>
    <cellStyle name="s_model2 3 4 2 2" xfId="20864"/>
    <cellStyle name="s_model2 3 4 2 2 2" xfId="20865"/>
    <cellStyle name="s_model2 3 4 2 2 3" xfId="20866"/>
    <cellStyle name="s_model2 3 4 2 3" xfId="20867"/>
    <cellStyle name="s_model2 3 4 2 4" xfId="20868"/>
    <cellStyle name="s_model2 3 4 3" xfId="20869"/>
    <cellStyle name="s_model2 3 4 3 2" xfId="20870"/>
    <cellStyle name="s_model2 3 4 3 3" xfId="20871"/>
    <cellStyle name="s_model2 3 4 4" xfId="20872"/>
    <cellStyle name="s_model2 3 4 5" xfId="20873"/>
    <cellStyle name="s_model2 3 5" xfId="20874"/>
    <cellStyle name="s_model2 3 5 2" xfId="20875"/>
    <cellStyle name="s_model2 3 5 2 2" xfId="20876"/>
    <cellStyle name="s_model2 3 5 2 3" xfId="20877"/>
    <cellStyle name="s_model2 3 5 3" xfId="20878"/>
    <cellStyle name="s_model2 3 5 4" xfId="20879"/>
    <cellStyle name="s_model2 3 6" xfId="20880"/>
    <cellStyle name="s_model2 3 6 2" xfId="20881"/>
    <cellStyle name="s_model2 3 6 3" xfId="20882"/>
    <cellStyle name="s_model2 3 7" xfId="20883"/>
    <cellStyle name="s_model2 3 8" xfId="20884"/>
    <cellStyle name="s_model2 4" xfId="20885"/>
    <cellStyle name="s_model2 4 2" xfId="20886"/>
    <cellStyle name="s_model2 4 2 2" xfId="20887"/>
    <cellStyle name="s_model2 4 2 2 2" xfId="20888"/>
    <cellStyle name="s_model2 4 2 2 3" xfId="20889"/>
    <cellStyle name="s_model2 4 2 3" xfId="20890"/>
    <cellStyle name="s_model2 4 2 4" xfId="20891"/>
    <cellStyle name="s_model2 4 3" xfId="20892"/>
    <cellStyle name="s_model2 4 3 2" xfId="20893"/>
    <cellStyle name="s_model2 4 3 3" xfId="20894"/>
    <cellStyle name="s_model2 4 4" xfId="20895"/>
    <cellStyle name="s_model2 4 5" xfId="20896"/>
    <cellStyle name="s_model2 5" xfId="20897"/>
    <cellStyle name="s_model2 5 2" xfId="20898"/>
    <cellStyle name="s_model2 5 2 2" xfId="20899"/>
    <cellStyle name="s_model2 5 2 2 2" xfId="20900"/>
    <cellStyle name="s_model2 5 2 2 3" xfId="20901"/>
    <cellStyle name="s_model2 5 2 3" xfId="20902"/>
    <cellStyle name="s_model2 5 2 4" xfId="20903"/>
    <cellStyle name="s_model2 5 3" xfId="20904"/>
    <cellStyle name="s_model2 5 3 2" xfId="20905"/>
    <cellStyle name="s_model2 5 3 3" xfId="20906"/>
    <cellStyle name="s_model2 5 4" xfId="20907"/>
    <cellStyle name="s_model2 5 5" xfId="20908"/>
    <cellStyle name="s_model2 6" xfId="20909"/>
    <cellStyle name="s_model2 6 2" xfId="20910"/>
    <cellStyle name="s_model2 6 2 2" xfId="20911"/>
    <cellStyle name="s_model2 6 2 2 2" xfId="20912"/>
    <cellStyle name="s_model2 6 2 2 3" xfId="20913"/>
    <cellStyle name="s_model2 6 2 3" xfId="20914"/>
    <cellStyle name="s_model2 6 2 4" xfId="20915"/>
    <cellStyle name="s_model2 6 3" xfId="20916"/>
    <cellStyle name="s_model2 6 3 2" xfId="20917"/>
    <cellStyle name="s_model2 6 3 3" xfId="20918"/>
    <cellStyle name="s_model2 6 4" xfId="20919"/>
    <cellStyle name="s_model2 6 5" xfId="20920"/>
    <cellStyle name="s_model2 7" xfId="20921"/>
    <cellStyle name="s_model2 7 2" xfId="20922"/>
    <cellStyle name="s_model2 7 2 2" xfId="20923"/>
    <cellStyle name="s_model2 7 2 3" xfId="20924"/>
    <cellStyle name="s_model2 7 3" xfId="20925"/>
    <cellStyle name="s_model2 7 4" xfId="20926"/>
    <cellStyle name="s_model2 8" xfId="20927"/>
    <cellStyle name="s_model2 8 2" xfId="20928"/>
    <cellStyle name="s_model2 8 3" xfId="20929"/>
    <cellStyle name="s_model2 9" xfId="20930"/>
    <cellStyle name="s_P_L_Ratios" xfId="20931"/>
    <cellStyle name="s_P_L_Ratios 10" xfId="20932"/>
    <cellStyle name="s_P_L_Ratios 2" xfId="20933"/>
    <cellStyle name="s_P_L_Ratios 2 2" xfId="20934"/>
    <cellStyle name="s_P_L_Ratios 2 2 2" xfId="20935"/>
    <cellStyle name="s_P_L_Ratios 2 2 2 2" xfId="20936"/>
    <cellStyle name="s_P_L_Ratios 2 2 2 2 2" xfId="20937"/>
    <cellStyle name="s_P_L_Ratios 2 2 2 2 3" xfId="20938"/>
    <cellStyle name="s_P_L_Ratios 2 2 2 3" xfId="20939"/>
    <cellStyle name="s_P_L_Ratios 2 2 2 4" xfId="20940"/>
    <cellStyle name="s_P_L_Ratios 2 2 3" xfId="20941"/>
    <cellStyle name="s_P_L_Ratios 2 2 3 2" xfId="20942"/>
    <cellStyle name="s_P_L_Ratios 2 2 3 3" xfId="20943"/>
    <cellStyle name="s_P_L_Ratios 2 2 4" xfId="20944"/>
    <cellStyle name="s_P_L_Ratios 2 2 5" xfId="20945"/>
    <cellStyle name="s_P_L_Ratios 2 3" xfId="20946"/>
    <cellStyle name="s_P_L_Ratios 2 3 2" xfId="20947"/>
    <cellStyle name="s_P_L_Ratios 2 3 2 2" xfId="20948"/>
    <cellStyle name="s_P_L_Ratios 2 3 2 2 2" xfId="20949"/>
    <cellStyle name="s_P_L_Ratios 2 3 2 2 3" xfId="20950"/>
    <cellStyle name="s_P_L_Ratios 2 3 2 3" xfId="20951"/>
    <cellStyle name="s_P_L_Ratios 2 3 2 4" xfId="20952"/>
    <cellStyle name="s_P_L_Ratios 2 3 3" xfId="20953"/>
    <cellStyle name="s_P_L_Ratios 2 3 3 2" xfId="20954"/>
    <cellStyle name="s_P_L_Ratios 2 3 3 3" xfId="20955"/>
    <cellStyle name="s_P_L_Ratios 2 3 4" xfId="20956"/>
    <cellStyle name="s_P_L_Ratios 2 3 5" xfId="20957"/>
    <cellStyle name="s_P_L_Ratios 2 4" xfId="20958"/>
    <cellStyle name="s_P_L_Ratios 2 4 2" xfId="20959"/>
    <cellStyle name="s_P_L_Ratios 2 4 2 2" xfId="20960"/>
    <cellStyle name="s_P_L_Ratios 2 4 2 2 2" xfId="20961"/>
    <cellStyle name="s_P_L_Ratios 2 4 2 2 3" xfId="20962"/>
    <cellStyle name="s_P_L_Ratios 2 4 2 3" xfId="20963"/>
    <cellStyle name="s_P_L_Ratios 2 4 2 4" xfId="20964"/>
    <cellStyle name="s_P_L_Ratios 2 4 3" xfId="20965"/>
    <cellStyle name="s_P_L_Ratios 2 4 3 2" xfId="20966"/>
    <cellStyle name="s_P_L_Ratios 2 4 3 3" xfId="20967"/>
    <cellStyle name="s_P_L_Ratios 2 4 4" xfId="20968"/>
    <cellStyle name="s_P_L_Ratios 2 4 5" xfId="20969"/>
    <cellStyle name="s_P_L_Ratios 2 5" xfId="20970"/>
    <cellStyle name="s_P_L_Ratios 2 5 2" xfId="20971"/>
    <cellStyle name="s_P_L_Ratios 2 5 2 2" xfId="20972"/>
    <cellStyle name="s_P_L_Ratios 2 5 2 3" xfId="20973"/>
    <cellStyle name="s_P_L_Ratios 2 5 3" xfId="20974"/>
    <cellStyle name="s_P_L_Ratios 2 5 4" xfId="20975"/>
    <cellStyle name="s_P_L_Ratios 2 6" xfId="20976"/>
    <cellStyle name="s_P_L_Ratios 2 6 2" xfId="20977"/>
    <cellStyle name="s_P_L_Ratios 2 6 3" xfId="20978"/>
    <cellStyle name="s_P_L_Ratios 2 7" xfId="20979"/>
    <cellStyle name="s_P_L_Ratios 2 8" xfId="20980"/>
    <cellStyle name="s_P_L_Ratios 3" xfId="20981"/>
    <cellStyle name="s_P_L_Ratios 3 2" xfId="20982"/>
    <cellStyle name="s_P_L_Ratios 3 2 2" xfId="20983"/>
    <cellStyle name="s_P_L_Ratios 3 2 2 2" xfId="20984"/>
    <cellStyle name="s_P_L_Ratios 3 2 2 2 2" xfId="20985"/>
    <cellStyle name="s_P_L_Ratios 3 2 2 2 3" xfId="20986"/>
    <cellStyle name="s_P_L_Ratios 3 2 2 3" xfId="20987"/>
    <cellStyle name="s_P_L_Ratios 3 2 2 4" xfId="20988"/>
    <cellStyle name="s_P_L_Ratios 3 2 3" xfId="20989"/>
    <cellStyle name="s_P_L_Ratios 3 2 3 2" xfId="20990"/>
    <cellStyle name="s_P_L_Ratios 3 2 3 3" xfId="20991"/>
    <cellStyle name="s_P_L_Ratios 3 2 4" xfId="20992"/>
    <cellStyle name="s_P_L_Ratios 3 2 5" xfId="20993"/>
    <cellStyle name="s_P_L_Ratios 3 3" xfId="20994"/>
    <cellStyle name="s_P_L_Ratios 3 3 2" xfId="20995"/>
    <cellStyle name="s_P_L_Ratios 3 3 2 2" xfId="20996"/>
    <cellStyle name="s_P_L_Ratios 3 3 2 2 2" xfId="20997"/>
    <cellStyle name="s_P_L_Ratios 3 3 2 2 3" xfId="20998"/>
    <cellStyle name="s_P_L_Ratios 3 3 2 3" xfId="20999"/>
    <cellStyle name="s_P_L_Ratios 3 3 2 4" xfId="21000"/>
    <cellStyle name="s_P_L_Ratios 3 3 3" xfId="21001"/>
    <cellStyle name="s_P_L_Ratios 3 3 3 2" xfId="21002"/>
    <cellStyle name="s_P_L_Ratios 3 3 3 3" xfId="21003"/>
    <cellStyle name="s_P_L_Ratios 3 3 4" xfId="21004"/>
    <cellStyle name="s_P_L_Ratios 3 3 5" xfId="21005"/>
    <cellStyle name="s_P_L_Ratios 3 4" xfId="21006"/>
    <cellStyle name="s_P_L_Ratios 3 4 2" xfId="21007"/>
    <cellStyle name="s_P_L_Ratios 3 4 2 2" xfId="21008"/>
    <cellStyle name="s_P_L_Ratios 3 4 2 2 2" xfId="21009"/>
    <cellStyle name="s_P_L_Ratios 3 4 2 2 3" xfId="21010"/>
    <cellStyle name="s_P_L_Ratios 3 4 2 3" xfId="21011"/>
    <cellStyle name="s_P_L_Ratios 3 4 2 4" xfId="21012"/>
    <cellStyle name="s_P_L_Ratios 3 4 3" xfId="21013"/>
    <cellStyle name="s_P_L_Ratios 3 4 3 2" xfId="21014"/>
    <cellStyle name="s_P_L_Ratios 3 4 3 3" xfId="21015"/>
    <cellStyle name="s_P_L_Ratios 3 4 4" xfId="21016"/>
    <cellStyle name="s_P_L_Ratios 3 4 5" xfId="21017"/>
    <cellStyle name="s_P_L_Ratios 3 5" xfId="21018"/>
    <cellStyle name="s_P_L_Ratios 3 5 2" xfId="21019"/>
    <cellStyle name="s_P_L_Ratios 3 5 2 2" xfId="21020"/>
    <cellStyle name="s_P_L_Ratios 3 5 2 3" xfId="21021"/>
    <cellStyle name="s_P_L_Ratios 3 5 3" xfId="21022"/>
    <cellStyle name="s_P_L_Ratios 3 5 4" xfId="21023"/>
    <cellStyle name="s_P_L_Ratios 3 6" xfId="21024"/>
    <cellStyle name="s_P_L_Ratios 3 6 2" xfId="21025"/>
    <cellStyle name="s_P_L_Ratios 3 6 3" xfId="21026"/>
    <cellStyle name="s_P_L_Ratios 3 7" xfId="21027"/>
    <cellStyle name="s_P_L_Ratios 3 8" xfId="21028"/>
    <cellStyle name="s_P_L_Ratios 4" xfId="21029"/>
    <cellStyle name="s_P_L_Ratios 4 2" xfId="21030"/>
    <cellStyle name="s_P_L_Ratios 4 2 2" xfId="21031"/>
    <cellStyle name="s_P_L_Ratios 4 2 2 2" xfId="21032"/>
    <cellStyle name="s_P_L_Ratios 4 2 2 3" xfId="21033"/>
    <cellStyle name="s_P_L_Ratios 4 2 3" xfId="21034"/>
    <cellStyle name="s_P_L_Ratios 4 2 4" xfId="21035"/>
    <cellStyle name="s_P_L_Ratios 4 3" xfId="21036"/>
    <cellStyle name="s_P_L_Ratios 4 3 2" xfId="21037"/>
    <cellStyle name="s_P_L_Ratios 4 3 3" xfId="21038"/>
    <cellStyle name="s_P_L_Ratios 4 4" xfId="21039"/>
    <cellStyle name="s_P_L_Ratios 4 5" xfId="21040"/>
    <cellStyle name="s_P_L_Ratios 5" xfId="21041"/>
    <cellStyle name="s_P_L_Ratios 5 2" xfId="21042"/>
    <cellStyle name="s_P_L_Ratios 5 2 2" xfId="21043"/>
    <cellStyle name="s_P_L_Ratios 5 2 2 2" xfId="21044"/>
    <cellStyle name="s_P_L_Ratios 5 2 2 3" xfId="21045"/>
    <cellStyle name="s_P_L_Ratios 5 2 3" xfId="21046"/>
    <cellStyle name="s_P_L_Ratios 5 2 4" xfId="21047"/>
    <cellStyle name="s_P_L_Ratios 5 3" xfId="21048"/>
    <cellStyle name="s_P_L_Ratios 5 3 2" xfId="21049"/>
    <cellStyle name="s_P_L_Ratios 5 3 3" xfId="21050"/>
    <cellStyle name="s_P_L_Ratios 5 4" xfId="21051"/>
    <cellStyle name="s_P_L_Ratios 5 5" xfId="21052"/>
    <cellStyle name="s_P_L_Ratios 6" xfId="21053"/>
    <cellStyle name="s_P_L_Ratios 6 2" xfId="21054"/>
    <cellStyle name="s_P_L_Ratios 6 2 2" xfId="21055"/>
    <cellStyle name="s_P_L_Ratios 6 2 2 2" xfId="21056"/>
    <cellStyle name="s_P_L_Ratios 6 2 2 3" xfId="21057"/>
    <cellStyle name="s_P_L_Ratios 6 2 3" xfId="21058"/>
    <cellStyle name="s_P_L_Ratios 6 2 4" xfId="21059"/>
    <cellStyle name="s_P_L_Ratios 6 3" xfId="21060"/>
    <cellStyle name="s_P_L_Ratios 6 3 2" xfId="21061"/>
    <cellStyle name="s_P_L_Ratios 6 3 3" xfId="21062"/>
    <cellStyle name="s_P_L_Ratios 6 4" xfId="21063"/>
    <cellStyle name="s_P_L_Ratios 6 5" xfId="21064"/>
    <cellStyle name="s_P_L_Ratios 7" xfId="21065"/>
    <cellStyle name="s_P_L_Ratios 7 2" xfId="21066"/>
    <cellStyle name="s_P_L_Ratios 7 2 2" xfId="21067"/>
    <cellStyle name="s_P_L_Ratios 7 2 3" xfId="21068"/>
    <cellStyle name="s_P_L_Ratios 7 3" xfId="21069"/>
    <cellStyle name="s_P_L_Ratios 7 4" xfId="21070"/>
    <cellStyle name="s_P_L_Ratios 8" xfId="21071"/>
    <cellStyle name="s_P_L_Ratios 8 2" xfId="21072"/>
    <cellStyle name="s_P_L_Ratios 8 3" xfId="21073"/>
    <cellStyle name="s_P_L_Ratios 9" xfId="21074"/>
    <cellStyle name="s_P_L_Ratios_B" xfId="21075"/>
    <cellStyle name="s_P_L_Ratios_B 10" xfId="21076"/>
    <cellStyle name="s_P_L_Ratios_B 2" xfId="21077"/>
    <cellStyle name="s_P_L_Ratios_B 2 2" xfId="21078"/>
    <cellStyle name="s_P_L_Ratios_B 2 2 2" xfId="21079"/>
    <cellStyle name="s_P_L_Ratios_B 2 2 2 2" xfId="21080"/>
    <cellStyle name="s_P_L_Ratios_B 2 2 2 2 2" xfId="21081"/>
    <cellStyle name="s_P_L_Ratios_B 2 2 2 2 3" xfId="21082"/>
    <cellStyle name="s_P_L_Ratios_B 2 2 2 3" xfId="21083"/>
    <cellStyle name="s_P_L_Ratios_B 2 2 2 4" xfId="21084"/>
    <cellStyle name="s_P_L_Ratios_B 2 2 3" xfId="21085"/>
    <cellStyle name="s_P_L_Ratios_B 2 2 3 2" xfId="21086"/>
    <cellStyle name="s_P_L_Ratios_B 2 2 3 3" xfId="21087"/>
    <cellStyle name="s_P_L_Ratios_B 2 2 4" xfId="21088"/>
    <cellStyle name="s_P_L_Ratios_B 2 2 5" xfId="21089"/>
    <cellStyle name="s_P_L_Ratios_B 2 3" xfId="21090"/>
    <cellStyle name="s_P_L_Ratios_B 2 3 2" xfId="21091"/>
    <cellStyle name="s_P_L_Ratios_B 2 3 2 2" xfId="21092"/>
    <cellStyle name="s_P_L_Ratios_B 2 3 2 2 2" xfId="21093"/>
    <cellStyle name="s_P_L_Ratios_B 2 3 2 2 3" xfId="21094"/>
    <cellStyle name="s_P_L_Ratios_B 2 3 2 3" xfId="21095"/>
    <cellStyle name="s_P_L_Ratios_B 2 3 2 4" xfId="21096"/>
    <cellStyle name="s_P_L_Ratios_B 2 3 3" xfId="21097"/>
    <cellStyle name="s_P_L_Ratios_B 2 3 3 2" xfId="21098"/>
    <cellStyle name="s_P_L_Ratios_B 2 3 3 3" xfId="21099"/>
    <cellStyle name="s_P_L_Ratios_B 2 3 4" xfId="21100"/>
    <cellStyle name="s_P_L_Ratios_B 2 3 5" xfId="21101"/>
    <cellStyle name="s_P_L_Ratios_B 2 4" xfId="21102"/>
    <cellStyle name="s_P_L_Ratios_B 2 4 2" xfId="21103"/>
    <cellStyle name="s_P_L_Ratios_B 2 4 2 2" xfId="21104"/>
    <cellStyle name="s_P_L_Ratios_B 2 4 2 2 2" xfId="21105"/>
    <cellStyle name="s_P_L_Ratios_B 2 4 2 2 3" xfId="21106"/>
    <cellStyle name="s_P_L_Ratios_B 2 4 2 3" xfId="21107"/>
    <cellStyle name="s_P_L_Ratios_B 2 4 2 4" xfId="21108"/>
    <cellStyle name="s_P_L_Ratios_B 2 4 3" xfId="21109"/>
    <cellStyle name="s_P_L_Ratios_B 2 4 3 2" xfId="21110"/>
    <cellStyle name="s_P_L_Ratios_B 2 4 3 3" xfId="21111"/>
    <cellStyle name="s_P_L_Ratios_B 2 4 4" xfId="21112"/>
    <cellStyle name="s_P_L_Ratios_B 2 4 5" xfId="21113"/>
    <cellStyle name="s_P_L_Ratios_B 2 5" xfId="21114"/>
    <cellStyle name="s_P_L_Ratios_B 2 5 2" xfId="21115"/>
    <cellStyle name="s_P_L_Ratios_B 2 5 2 2" xfId="21116"/>
    <cellStyle name="s_P_L_Ratios_B 2 5 2 3" xfId="21117"/>
    <cellStyle name="s_P_L_Ratios_B 2 5 3" xfId="21118"/>
    <cellStyle name="s_P_L_Ratios_B 2 5 4" xfId="21119"/>
    <cellStyle name="s_P_L_Ratios_B 2 6" xfId="21120"/>
    <cellStyle name="s_P_L_Ratios_B 2 6 2" xfId="21121"/>
    <cellStyle name="s_P_L_Ratios_B 2 6 3" xfId="21122"/>
    <cellStyle name="s_P_L_Ratios_B 2 7" xfId="21123"/>
    <cellStyle name="s_P_L_Ratios_B 2 8" xfId="21124"/>
    <cellStyle name="s_P_L_Ratios_B 3" xfId="21125"/>
    <cellStyle name="s_P_L_Ratios_B 3 2" xfId="21126"/>
    <cellStyle name="s_P_L_Ratios_B 3 2 2" xfId="21127"/>
    <cellStyle name="s_P_L_Ratios_B 3 2 2 2" xfId="21128"/>
    <cellStyle name="s_P_L_Ratios_B 3 2 2 2 2" xfId="21129"/>
    <cellStyle name="s_P_L_Ratios_B 3 2 2 2 3" xfId="21130"/>
    <cellStyle name="s_P_L_Ratios_B 3 2 2 3" xfId="21131"/>
    <cellStyle name="s_P_L_Ratios_B 3 2 2 4" xfId="21132"/>
    <cellStyle name="s_P_L_Ratios_B 3 2 3" xfId="21133"/>
    <cellStyle name="s_P_L_Ratios_B 3 2 3 2" xfId="21134"/>
    <cellStyle name="s_P_L_Ratios_B 3 2 3 3" xfId="21135"/>
    <cellStyle name="s_P_L_Ratios_B 3 2 4" xfId="21136"/>
    <cellStyle name="s_P_L_Ratios_B 3 2 5" xfId="21137"/>
    <cellStyle name="s_P_L_Ratios_B 3 3" xfId="21138"/>
    <cellStyle name="s_P_L_Ratios_B 3 3 2" xfId="21139"/>
    <cellStyle name="s_P_L_Ratios_B 3 3 2 2" xfId="21140"/>
    <cellStyle name="s_P_L_Ratios_B 3 3 2 2 2" xfId="21141"/>
    <cellStyle name="s_P_L_Ratios_B 3 3 2 2 3" xfId="21142"/>
    <cellStyle name="s_P_L_Ratios_B 3 3 2 3" xfId="21143"/>
    <cellStyle name="s_P_L_Ratios_B 3 3 2 4" xfId="21144"/>
    <cellStyle name="s_P_L_Ratios_B 3 3 3" xfId="21145"/>
    <cellStyle name="s_P_L_Ratios_B 3 3 3 2" xfId="21146"/>
    <cellStyle name="s_P_L_Ratios_B 3 3 3 3" xfId="21147"/>
    <cellStyle name="s_P_L_Ratios_B 3 3 4" xfId="21148"/>
    <cellStyle name="s_P_L_Ratios_B 3 3 5" xfId="21149"/>
    <cellStyle name="s_P_L_Ratios_B 3 4" xfId="21150"/>
    <cellStyle name="s_P_L_Ratios_B 3 4 2" xfId="21151"/>
    <cellStyle name="s_P_L_Ratios_B 3 4 2 2" xfId="21152"/>
    <cellStyle name="s_P_L_Ratios_B 3 4 2 2 2" xfId="21153"/>
    <cellStyle name="s_P_L_Ratios_B 3 4 2 2 3" xfId="21154"/>
    <cellStyle name="s_P_L_Ratios_B 3 4 2 3" xfId="21155"/>
    <cellStyle name="s_P_L_Ratios_B 3 4 2 4" xfId="21156"/>
    <cellStyle name="s_P_L_Ratios_B 3 4 3" xfId="21157"/>
    <cellStyle name="s_P_L_Ratios_B 3 4 3 2" xfId="21158"/>
    <cellStyle name="s_P_L_Ratios_B 3 4 3 3" xfId="21159"/>
    <cellStyle name="s_P_L_Ratios_B 3 4 4" xfId="21160"/>
    <cellStyle name="s_P_L_Ratios_B 3 4 5" xfId="21161"/>
    <cellStyle name="s_P_L_Ratios_B 3 5" xfId="21162"/>
    <cellStyle name="s_P_L_Ratios_B 3 5 2" xfId="21163"/>
    <cellStyle name="s_P_L_Ratios_B 3 5 2 2" xfId="21164"/>
    <cellStyle name="s_P_L_Ratios_B 3 5 2 3" xfId="21165"/>
    <cellStyle name="s_P_L_Ratios_B 3 5 3" xfId="21166"/>
    <cellStyle name="s_P_L_Ratios_B 3 5 4" xfId="21167"/>
    <cellStyle name="s_P_L_Ratios_B 3 6" xfId="21168"/>
    <cellStyle name="s_P_L_Ratios_B 3 6 2" xfId="21169"/>
    <cellStyle name="s_P_L_Ratios_B 3 6 3" xfId="21170"/>
    <cellStyle name="s_P_L_Ratios_B 3 7" xfId="21171"/>
    <cellStyle name="s_P_L_Ratios_B 3 8" xfId="21172"/>
    <cellStyle name="s_P_L_Ratios_B 4" xfId="21173"/>
    <cellStyle name="s_P_L_Ratios_B 4 2" xfId="21174"/>
    <cellStyle name="s_P_L_Ratios_B 4 2 2" xfId="21175"/>
    <cellStyle name="s_P_L_Ratios_B 4 2 2 2" xfId="21176"/>
    <cellStyle name="s_P_L_Ratios_B 4 2 2 3" xfId="21177"/>
    <cellStyle name="s_P_L_Ratios_B 4 2 3" xfId="21178"/>
    <cellStyle name="s_P_L_Ratios_B 4 2 4" xfId="21179"/>
    <cellStyle name="s_P_L_Ratios_B 4 3" xfId="21180"/>
    <cellStyle name="s_P_L_Ratios_B 4 3 2" xfId="21181"/>
    <cellStyle name="s_P_L_Ratios_B 4 3 3" xfId="21182"/>
    <cellStyle name="s_P_L_Ratios_B 4 4" xfId="21183"/>
    <cellStyle name="s_P_L_Ratios_B 4 5" xfId="21184"/>
    <cellStyle name="s_P_L_Ratios_B 5" xfId="21185"/>
    <cellStyle name="s_P_L_Ratios_B 5 2" xfId="21186"/>
    <cellStyle name="s_P_L_Ratios_B 5 2 2" xfId="21187"/>
    <cellStyle name="s_P_L_Ratios_B 5 2 2 2" xfId="21188"/>
    <cellStyle name="s_P_L_Ratios_B 5 2 2 3" xfId="21189"/>
    <cellStyle name="s_P_L_Ratios_B 5 2 3" xfId="21190"/>
    <cellStyle name="s_P_L_Ratios_B 5 2 4" xfId="21191"/>
    <cellStyle name="s_P_L_Ratios_B 5 3" xfId="21192"/>
    <cellStyle name="s_P_L_Ratios_B 5 3 2" xfId="21193"/>
    <cellStyle name="s_P_L_Ratios_B 5 3 3" xfId="21194"/>
    <cellStyle name="s_P_L_Ratios_B 5 4" xfId="21195"/>
    <cellStyle name="s_P_L_Ratios_B 5 5" xfId="21196"/>
    <cellStyle name="s_P_L_Ratios_B 6" xfId="21197"/>
    <cellStyle name="s_P_L_Ratios_B 6 2" xfId="21198"/>
    <cellStyle name="s_P_L_Ratios_B 6 2 2" xfId="21199"/>
    <cellStyle name="s_P_L_Ratios_B 6 2 2 2" xfId="21200"/>
    <cellStyle name="s_P_L_Ratios_B 6 2 2 3" xfId="21201"/>
    <cellStyle name="s_P_L_Ratios_B 6 2 3" xfId="21202"/>
    <cellStyle name="s_P_L_Ratios_B 6 2 4" xfId="21203"/>
    <cellStyle name="s_P_L_Ratios_B 6 3" xfId="21204"/>
    <cellStyle name="s_P_L_Ratios_B 6 3 2" xfId="21205"/>
    <cellStyle name="s_P_L_Ratios_B 6 3 3" xfId="21206"/>
    <cellStyle name="s_P_L_Ratios_B 6 4" xfId="21207"/>
    <cellStyle name="s_P_L_Ratios_B 6 5" xfId="21208"/>
    <cellStyle name="s_P_L_Ratios_B 7" xfId="21209"/>
    <cellStyle name="s_P_L_Ratios_B 7 2" xfId="21210"/>
    <cellStyle name="s_P_L_Ratios_B 7 2 2" xfId="21211"/>
    <cellStyle name="s_P_L_Ratios_B 7 2 3" xfId="21212"/>
    <cellStyle name="s_P_L_Ratios_B 7 3" xfId="21213"/>
    <cellStyle name="s_P_L_Ratios_B 7 4" xfId="21214"/>
    <cellStyle name="s_P_L_Ratios_B 8" xfId="21215"/>
    <cellStyle name="s_P_L_Ratios_B 8 2" xfId="21216"/>
    <cellStyle name="s_P_L_Ratios_B 8 3" xfId="21217"/>
    <cellStyle name="s_P_L_Ratios_B 9" xfId="21218"/>
    <cellStyle name="s_S_By_S" xfId="21219"/>
    <cellStyle name="s_S_By_S 10" xfId="21220"/>
    <cellStyle name="s_S_By_S 2" xfId="21221"/>
    <cellStyle name="s_S_By_S 2 2" xfId="21222"/>
    <cellStyle name="s_S_By_S 2 2 2" xfId="21223"/>
    <cellStyle name="s_S_By_S 2 2 2 2" xfId="21224"/>
    <cellStyle name="s_S_By_S 2 2 2 2 2" xfId="21225"/>
    <cellStyle name="s_S_By_S 2 2 2 2 3" xfId="21226"/>
    <cellStyle name="s_S_By_S 2 2 2 3" xfId="21227"/>
    <cellStyle name="s_S_By_S 2 2 2 4" xfId="21228"/>
    <cellStyle name="s_S_By_S 2 2 3" xfId="21229"/>
    <cellStyle name="s_S_By_S 2 2 3 2" xfId="21230"/>
    <cellStyle name="s_S_By_S 2 2 3 3" xfId="21231"/>
    <cellStyle name="s_S_By_S 2 2 4" xfId="21232"/>
    <cellStyle name="s_S_By_S 2 2 5" xfId="21233"/>
    <cellStyle name="s_S_By_S 2 3" xfId="21234"/>
    <cellStyle name="s_S_By_S 2 3 2" xfId="21235"/>
    <cellStyle name="s_S_By_S 2 3 2 2" xfId="21236"/>
    <cellStyle name="s_S_By_S 2 3 2 2 2" xfId="21237"/>
    <cellStyle name="s_S_By_S 2 3 2 2 3" xfId="21238"/>
    <cellStyle name="s_S_By_S 2 3 2 3" xfId="21239"/>
    <cellStyle name="s_S_By_S 2 3 2 4" xfId="21240"/>
    <cellStyle name="s_S_By_S 2 3 3" xfId="21241"/>
    <cellStyle name="s_S_By_S 2 3 3 2" xfId="21242"/>
    <cellStyle name="s_S_By_S 2 3 3 3" xfId="21243"/>
    <cellStyle name="s_S_By_S 2 3 4" xfId="21244"/>
    <cellStyle name="s_S_By_S 2 3 5" xfId="21245"/>
    <cellStyle name="s_S_By_S 2 4" xfId="21246"/>
    <cellStyle name="s_S_By_S 2 4 2" xfId="21247"/>
    <cellStyle name="s_S_By_S 2 4 2 2" xfId="21248"/>
    <cellStyle name="s_S_By_S 2 4 2 2 2" xfId="21249"/>
    <cellStyle name="s_S_By_S 2 4 2 2 3" xfId="21250"/>
    <cellStyle name="s_S_By_S 2 4 2 3" xfId="21251"/>
    <cellStyle name="s_S_By_S 2 4 2 4" xfId="21252"/>
    <cellStyle name="s_S_By_S 2 4 3" xfId="21253"/>
    <cellStyle name="s_S_By_S 2 4 3 2" xfId="21254"/>
    <cellStyle name="s_S_By_S 2 4 3 3" xfId="21255"/>
    <cellStyle name="s_S_By_S 2 4 4" xfId="21256"/>
    <cellStyle name="s_S_By_S 2 4 5" xfId="21257"/>
    <cellStyle name="s_S_By_S 2 5" xfId="21258"/>
    <cellStyle name="s_S_By_S 2 5 2" xfId="21259"/>
    <cellStyle name="s_S_By_S 2 5 2 2" xfId="21260"/>
    <cellStyle name="s_S_By_S 2 5 2 3" xfId="21261"/>
    <cellStyle name="s_S_By_S 2 5 3" xfId="21262"/>
    <cellStyle name="s_S_By_S 2 5 4" xfId="21263"/>
    <cellStyle name="s_S_By_S 2 6" xfId="21264"/>
    <cellStyle name="s_S_By_S 2 6 2" xfId="21265"/>
    <cellStyle name="s_S_By_S 2 6 3" xfId="21266"/>
    <cellStyle name="s_S_By_S 2 7" xfId="21267"/>
    <cellStyle name="s_S_By_S 2 8" xfId="21268"/>
    <cellStyle name="s_S_By_S 3" xfId="21269"/>
    <cellStyle name="s_S_By_S 3 2" xfId="21270"/>
    <cellStyle name="s_S_By_S 3 2 2" xfId="21271"/>
    <cellStyle name="s_S_By_S 3 2 2 2" xfId="21272"/>
    <cellStyle name="s_S_By_S 3 2 2 2 2" xfId="21273"/>
    <cellStyle name="s_S_By_S 3 2 2 2 3" xfId="21274"/>
    <cellStyle name="s_S_By_S 3 2 2 3" xfId="21275"/>
    <cellStyle name="s_S_By_S 3 2 2 4" xfId="21276"/>
    <cellStyle name="s_S_By_S 3 2 3" xfId="21277"/>
    <cellStyle name="s_S_By_S 3 2 3 2" xfId="21278"/>
    <cellStyle name="s_S_By_S 3 2 3 3" xfId="21279"/>
    <cellStyle name="s_S_By_S 3 2 4" xfId="21280"/>
    <cellStyle name="s_S_By_S 3 2 5" xfId="21281"/>
    <cellStyle name="s_S_By_S 3 3" xfId="21282"/>
    <cellStyle name="s_S_By_S 3 3 2" xfId="21283"/>
    <cellStyle name="s_S_By_S 3 3 2 2" xfId="21284"/>
    <cellStyle name="s_S_By_S 3 3 2 2 2" xfId="21285"/>
    <cellStyle name="s_S_By_S 3 3 2 2 3" xfId="21286"/>
    <cellStyle name="s_S_By_S 3 3 2 3" xfId="21287"/>
    <cellStyle name="s_S_By_S 3 3 2 4" xfId="21288"/>
    <cellStyle name="s_S_By_S 3 3 3" xfId="21289"/>
    <cellStyle name="s_S_By_S 3 3 3 2" xfId="21290"/>
    <cellStyle name="s_S_By_S 3 3 3 3" xfId="21291"/>
    <cellStyle name="s_S_By_S 3 3 4" xfId="21292"/>
    <cellStyle name="s_S_By_S 3 3 5" xfId="21293"/>
    <cellStyle name="s_S_By_S 3 4" xfId="21294"/>
    <cellStyle name="s_S_By_S 3 4 2" xfId="21295"/>
    <cellStyle name="s_S_By_S 3 4 2 2" xfId="21296"/>
    <cellStyle name="s_S_By_S 3 4 2 2 2" xfId="21297"/>
    <cellStyle name="s_S_By_S 3 4 2 2 3" xfId="21298"/>
    <cellStyle name="s_S_By_S 3 4 2 3" xfId="21299"/>
    <cellStyle name="s_S_By_S 3 4 2 4" xfId="21300"/>
    <cellStyle name="s_S_By_S 3 4 3" xfId="21301"/>
    <cellStyle name="s_S_By_S 3 4 3 2" xfId="21302"/>
    <cellStyle name="s_S_By_S 3 4 3 3" xfId="21303"/>
    <cellStyle name="s_S_By_S 3 4 4" xfId="21304"/>
    <cellStyle name="s_S_By_S 3 4 5" xfId="21305"/>
    <cellStyle name="s_S_By_S 3 5" xfId="21306"/>
    <cellStyle name="s_S_By_S 3 5 2" xfId="21307"/>
    <cellStyle name="s_S_By_S 3 5 2 2" xfId="21308"/>
    <cellStyle name="s_S_By_S 3 5 2 3" xfId="21309"/>
    <cellStyle name="s_S_By_S 3 5 3" xfId="21310"/>
    <cellStyle name="s_S_By_S 3 5 4" xfId="21311"/>
    <cellStyle name="s_S_By_S 3 6" xfId="21312"/>
    <cellStyle name="s_S_By_S 3 6 2" xfId="21313"/>
    <cellStyle name="s_S_By_S 3 6 3" xfId="21314"/>
    <cellStyle name="s_S_By_S 3 7" xfId="21315"/>
    <cellStyle name="s_S_By_S 3 8" xfId="21316"/>
    <cellStyle name="s_S_By_S 4" xfId="21317"/>
    <cellStyle name="s_S_By_S 4 2" xfId="21318"/>
    <cellStyle name="s_S_By_S 4 2 2" xfId="21319"/>
    <cellStyle name="s_S_By_S 4 2 2 2" xfId="21320"/>
    <cellStyle name="s_S_By_S 4 2 2 3" xfId="21321"/>
    <cellStyle name="s_S_By_S 4 2 3" xfId="21322"/>
    <cellStyle name="s_S_By_S 4 2 4" xfId="21323"/>
    <cellStyle name="s_S_By_S 4 3" xfId="21324"/>
    <cellStyle name="s_S_By_S 4 3 2" xfId="21325"/>
    <cellStyle name="s_S_By_S 4 3 3" xfId="21326"/>
    <cellStyle name="s_S_By_S 4 4" xfId="21327"/>
    <cellStyle name="s_S_By_S 4 5" xfId="21328"/>
    <cellStyle name="s_S_By_S 5" xfId="21329"/>
    <cellStyle name="s_S_By_S 5 2" xfId="21330"/>
    <cellStyle name="s_S_By_S 5 2 2" xfId="21331"/>
    <cellStyle name="s_S_By_S 5 2 2 2" xfId="21332"/>
    <cellStyle name="s_S_By_S 5 2 2 3" xfId="21333"/>
    <cellStyle name="s_S_By_S 5 2 3" xfId="21334"/>
    <cellStyle name="s_S_By_S 5 2 4" xfId="21335"/>
    <cellStyle name="s_S_By_S 5 3" xfId="21336"/>
    <cellStyle name="s_S_By_S 5 3 2" xfId="21337"/>
    <cellStyle name="s_S_By_S 5 3 3" xfId="21338"/>
    <cellStyle name="s_S_By_S 5 4" xfId="21339"/>
    <cellStyle name="s_S_By_S 5 5" xfId="21340"/>
    <cellStyle name="s_S_By_S 6" xfId="21341"/>
    <cellStyle name="s_S_By_S 6 2" xfId="21342"/>
    <cellStyle name="s_S_By_S 6 2 2" xfId="21343"/>
    <cellStyle name="s_S_By_S 6 2 2 2" xfId="21344"/>
    <cellStyle name="s_S_By_S 6 2 2 3" xfId="21345"/>
    <cellStyle name="s_S_By_S 6 2 3" xfId="21346"/>
    <cellStyle name="s_S_By_S 6 2 4" xfId="21347"/>
    <cellStyle name="s_S_By_S 6 3" xfId="21348"/>
    <cellStyle name="s_S_By_S 6 3 2" xfId="21349"/>
    <cellStyle name="s_S_By_S 6 3 3" xfId="21350"/>
    <cellStyle name="s_S_By_S 6 4" xfId="21351"/>
    <cellStyle name="s_S_By_S 6 5" xfId="21352"/>
    <cellStyle name="s_S_By_S 7" xfId="21353"/>
    <cellStyle name="s_S_By_S 7 2" xfId="21354"/>
    <cellStyle name="s_S_By_S 7 2 2" xfId="21355"/>
    <cellStyle name="s_S_By_S 7 2 3" xfId="21356"/>
    <cellStyle name="s_S_By_S 7 3" xfId="21357"/>
    <cellStyle name="s_S_By_S 7 4" xfId="21358"/>
    <cellStyle name="s_S_By_S 8" xfId="21359"/>
    <cellStyle name="s_S_By_S 8 2" xfId="21360"/>
    <cellStyle name="s_S_By_S 8 3" xfId="21361"/>
    <cellStyle name="s_S_By_S 9" xfId="21362"/>
    <cellStyle name="s_Sheet5" xfId="21363"/>
    <cellStyle name="s_Sheet5 10" xfId="21364"/>
    <cellStyle name="s_Sheet5 2" xfId="21365"/>
    <cellStyle name="s_Sheet5 2 2" xfId="21366"/>
    <cellStyle name="s_Sheet5 2 2 2" xfId="21367"/>
    <cellStyle name="s_Sheet5 2 2 2 2" xfId="21368"/>
    <cellStyle name="s_Sheet5 2 2 2 2 2" xfId="21369"/>
    <cellStyle name="s_Sheet5 2 2 2 2 3" xfId="21370"/>
    <cellStyle name="s_Sheet5 2 2 2 3" xfId="21371"/>
    <cellStyle name="s_Sheet5 2 2 2 4" xfId="21372"/>
    <cellStyle name="s_Sheet5 2 2 3" xfId="21373"/>
    <cellStyle name="s_Sheet5 2 2 3 2" xfId="21374"/>
    <cellStyle name="s_Sheet5 2 2 3 3" xfId="21375"/>
    <cellStyle name="s_Sheet5 2 2 4" xfId="21376"/>
    <cellStyle name="s_Sheet5 2 2 5" xfId="21377"/>
    <cellStyle name="s_Sheet5 2 3" xfId="21378"/>
    <cellStyle name="s_Sheet5 2 3 2" xfId="21379"/>
    <cellStyle name="s_Sheet5 2 3 2 2" xfId="21380"/>
    <cellStyle name="s_Sheet5 2 3 2 2 2" xfId="21381"/>
    <cellStyle name="s_Sheet5 2 3 2 2 3" xfId="21382"/>
    <cellStyle name="s_Sheet5 2 3 2 3" xfId="21383"/>
    <cellStyle name="s_Sheet5 2 3 2 4" xfId="21384"/>
    <cellStyle name="s_Sheet5 2 3 3" xfId="21385"/>
    <cellStyle name="s_Sheet5 2 3 3 2" xfId="21386"/>
    <cellStyle name="s_Sheet5 2 3 3 3" xfId="21387"/>
    <cellStyle name="s_Sheet5 2 3 4" xfId="21388"/>
    <cellStyle name="s_Sheet5 2 3 5" xfId="21389"/>
    <cellStyle name="s_Sheet5 2 4" xfId="21390"/>
    <cellStyle name="s_Sheet5 2 4 2" xfId="21391"/>
    <cellStyle name="s_Sheet5 2 4 2 2" xfId="21392"/>
    <cellStyle name="s_Sheet5 2 4 2 2 2" xfId="21393"/>
    <cellStyle name="s_Sheet5 2 4 2 2 3" xfId="21394"/>
    <cellStyle name="s_Sheet5 2 4 2 3" xfId="21395"/>
    <cellStyle name="s_Sheet5 2 4 2 4" xfId="21396"/>
    <cellStyle name="s_Sheet5 2 4 3" xfId="21397"/>
    <cellStyle name="s_Sheet5 2 4 3 2" xfId="21398"/>
    <cellStyle name="s_Sheet5 2 4 3 3" xfId="21399"/>
    <cellStyle name="s_Sheet5 2 4 4" xfId="21400"/>
    <cellStyle name="s_Sheet5 2 4 5" xfId="21401"/>
    <cellStyle name="s_Sheet5 2 5" xfId="21402"/>
    <cellStyle name="s_Sheet5 2 5 2" xfId="21403"/>
    <cellStyle name="s_Sheet5 2 5 2 2" xfId="21404"/>
    <cellStyle name="s_Sheet5 2 5 2 3" xfId="21405"/>
    <cellStyle name="s_Sheet5 2 5 3" xfId="21406"/>
    <cellStyle name="s_Sheet5 2 5 4" xfId="21407"/>
    <cellStyle name="s_Sheet5 2 6" xfId="21408"/>
    <cellStyle name="s_Sheet5 2 6 2" xfId="21409"/>
    <cellStyle name="s_Sheet5 2 6 3" xfId="21410"/>
    <cellStyle name="s_Sheet5 2 7" xfId="21411"/>
    <cellStyle name="s_Sheet5 2 8" xfId="21412"/>
    <cellStyle name="s_Sheet5 3" xfId="21413"/>
    <cellStyle name="s_Sheet5 3 2" xfId="21414"/>
    <cellStyle name="s_Sheet5 3 2 2" xfId="21415"/>
    <cellStyle name="s_Sheet5 3 2 2 2" xfId="21416"/>
    <cellStyle name="s_Sheet5 3 2 2 2 2" xfId="21417"/>
    <cellStyle name="s_Sheet5 3 2 2 2 3" xfId="21418"/>
    <cellStyle name="s_Sheet5 3 2 2 3" xfId="21419"/>
    <cellStyle name="s_Sheet5 3 2 2 4" xfId="21420"/>
    <cellStyle name="s_Sheet5 3 2 3" xfId="21421"/>
    <cellStyle name="s_Sheet5 3 2 3 2" xfId="21422"/>
    <cellStyle name="s_Sheet5 3 2 3 3" xfId="21423"/>
    <cellStyle name="s_Sheet5 3 2 4" xfId="21424"/>
    <cellStyle name="s_Sheet5 3 2 5" xfId="21425"/>
    <cellStyle name="s_Sheet5 3 3" xfId="21426"/>
    <cellStyle name="s_Sheet5 3 3 2" xfId="21427"/>
    <cellStyle name="s_Sheet5 3 3 2 2" xfId="21428"/>
    <cellStyle name="s_Sheet5 3 3 2 2 2" xfId="21429"/>
    <cellStyle name="s_Sheet5 3 3 2 2 3" xfId="21430"/>
    <cellStyle name="s_Sheet5 3 3 2 3" xfId="21431"/>
    <cellStyle name="s_Sheet5 3 3 2 4" xfId="21432"/>
    <cellStyle name="s_Sheet5 3 3 3" xfId="21433"/>
    <cellStyle name="s_Sheet5 3 3 3 2" xfId="21434"/>
    <cellStyle name="s_Sheet5 3 3 3 3" xfId="21435"/>
    <cellStyle name="s_Sheet5 3 3 4" xfId="21436"/>
    <cellStyle name="s_Sheet5 3 3 5" xfId="21437"/>
    <cellStyle name="s_Sheet5 3 4" xfId="21438"/>
    <cellStyle name="s_Sheet5 3 4 2" xfId="21439"/>
    <cellStyle name="s_Sheet5 3 4 2 2" xfId="21440"/>
    <cellStyle name="s_Sheet5 3 4 2 2 2" xfId="21441"/>
    <cellStyle name="s_Sheet5 3 4 2 2 3" xfId="21442"/>
    <cellStyle name="s_Sheet5 3 4 2 3" xfId="21443"/>
    <cellStyle name="s_Sheet5 3 4 2 4" xfId="21444"/>
    <cellStyle name="s_Sheet5 3 4 3" xfId="21445"/>
    <cellStyle name="s_Sheet5 3 4 3 2" xfId="21446"/>
    <cellStyle name="s_Sheet5 3 4 3 3" xfId="21447"/>
    <cellStyle name="s_Sheet5 3 4 4" xfId="21448"/>
    <cellStyle name="s_Sheet5 3 4 5" xfId="21449"/>
    <cellStyle name="s_Sheet5 3 5" xfId="21450"/>
    <cellStyle name="s_Sheet5 3 5 2" xfId="21451"/>
    <cellStyle name="s_Sheet5 3 5 2 2" xfId="21452"/>
    <cellStyle name="s_Sheet5 3 5 2 3" xfId="21453"/>
    <cellStyle name="s_Sheet5 3 5 3" xfId="21454"/>
    <cellStyle name="s_Sheet5 3 5 4" xfId="21455"/>
    <cellStyle name="s_Sheet5 3 6" xfId="21456"/>
    <cellStyle name="s_Sheet5 3 6 2" xfId="21457"/>
    <cellStyle name="s_Sheet5 3 6 3" xfId="21458"/>
    <cellStyle name="s_Sheet5 3 7" xfId="21459"/>
    <cellStyle name="s_Sheet5 3 8" xfId="21460"/>
    <cellStyle name="s_Sheet5 4" xfId="21461"/>
    <cellStyle name="s_Sheet5 4 2" xfId="21462"/>
    <cellStyle name="s_Sheet5 4 2 2" xfId="21463"/>
    <cellStyle name="s_Sheet5 4 2 2 2" xfId="21464"/>
    <cellStyle name="s_Sheet5 4 2 2 3" xfId="21465"/>
    <cellStyle name="s_Sheet5 4 2 3" xfId="21466"/>
    <cellStyle name="s_Sheet5 4 2 4" xfId="21467"/>
    <cellStyle name="s_Sheet5 4 3" xfId="21468"/>
    <cellStyle name="s_Sheet5 4 3 2" xfId="21469"/>
    <cellStyle name="s_Sheet5 4 3 3" xfId="21470"/>
    <cellStyle name="s_Sheet5 4 4" xfId="21471"/>
    <cellStyle name="s_Sheet5 4 5" xfId="21472"/>
    <cellStyle name="s_Sheet5 5" xfId="21473"/>
    <cellStyle name="s_Sheet5 5 2" xfId="21474"/>
    <cellStyle name="s_Sheet5 5 2 2" xfId="21475"/>
    <cellStyle name="s_Sheet5 5 2 2 2" xfId="21476"/>
    <cellStyle name="s_Sheet5 5 2 2 3" xfId="21477"/>
    <cellStyle name="s_Sheet5 5 2 3" xfId="21478"/>
    <cellStyle name="s_Sheet5 5 2 4" xfId="21479"/>
    <cellStyle name="s_Sheet5 5 3" xfId="21480"/>
    <cellStyle name="s_Sheet5 5 3 2" xfId="21481"/>
    <cellStyle name="s_Sheet5 5 3 3" xfId="21482"/>
    <cellStyle name="s_Sheet5 5 4" xfId="21483"/>
    <cellStyle name="s_Sheet5 5 5" xfId="21484"/>
    <cellStyle name="s_Sheet5 6" xfId="21485"/>
    <cellStyle name="s_Sheet5 6 2" xfId="21486"/>
    <cellStyle name="s_Sheet5 6 2 2" xfId="21487"/>
    <cellStyle name="s_Sheet5 6 2 2 2" xfId="21488"/>
    <cellStyle name="s_Sheet5 6 2 2 3" xfId="21489"/>
    <cellStyle name="s_Sheet5 6 2 3" xfId="21490"/>
    <cellStyle name="s_Sheet5 6 2 4" xfId="21491"/>
    <cellStyle name="s_Sheet5 6 3" xfId="21492"/>
    <cellStyle name="s_Sheet5 6 3 2" xfId="21493"/>
    <cellStyle name="s_Sheet5 6 3 3" xfId="21494"/>
    <cellStyle name="s_Sheet5 6 4" xfId="21495"/>
    <cellStyle name="s_Sheet5 6 5" xfId="21496"/>
    <cellStyle name="s_Sheet5 7" xfId="21497"/>
    <cellStyle name="s_Sheet5 7 2" xfId="21498"/>
    <cellStyle name="s_Sheet5 7 2 2" xfId="21499"/>
    <cellStyle name="s_Sheet5 7 2 3" xfId="21500"/>
    <cellStyle name="s_Sheet5 7 3" xfId="21501"/>
    <cellStyle name="s_Sheet5 7 4" xfId="21502"/>
    <cellStyle name="s_Sheet5 8" xfId="21503"/>
    <cellStyle name="s_Sheet5 8 2" xfId="21504"/>
    <cellStyle name="s_Sheet5 8 3" xfId="21505"/>
    <cellStyle name="s_Sheet5 9" xfId="21506"/>
    <cellStyle name="s_Valuation " xfId="21507"/>
    <cellStyle name="s_Valuation  10" xfId="21508"/>
    <cellStyle name="s_Valuation  2" xfId="21509"/>
    <cellStyle name="s_Valuation  2 2" xfId="21510"/>
    <cellStyle name="s_Valuation  2 2 2" xfId="21511"/>
    <cellStyle name="s_Valuation  2 2 2 2" xfId="21512"/>
    <cellStyle name="s_Valuation  2 2 2 2 2" xfId="21513"/>
    <cellStyle name="s_Valuation  2 2 2 2 3" xfId="21514"/>
    <cellStyle name="s_Valuation  2 2 2 3" xfId="21515"/>
    <cellStyle name="s_Valuation  2 2 2 4" xfId="21516"/>
    <cellStyle name="s_Valuation  2 2 3" xfId="21517"/>
    <cellStyle name="s_Valuation  2 2 3 2" xfId="21518"/>
    <cellStyle name="s_Valuation  2 2 3 3" xfId="21519"/>
    <cellStyle name="s_Valuation  2 2 4" xfId="21520"/>
    <cellStyle name="s_Valuation  2 2 5" xfId="21521"/>
    <cellStyle name="s_Valuation  2 3" xfId="21522"/>
    <cellStyle name="s_Valuation  2 3 2" xfId="21523"/>
    <cellStyle name="s_Valuation  2 3 2 2" xfId="21524"/>
    <cellStyle name="s_Valuation  2 3 2 2 2" xfId="21525"/>
    <cellStyle name="s_Valuation  2 3 2 2 3" xfId="21526"/>
    <cellStyle name="s_Valuation  2 3 2 3" xfId="21527"/>
    <cellStyle name="s_Valuation  2 3 2 4" xfId="21528"/>
    <cellStyle name="s_Valuation  2 3 3" xfId="21529"/>
    <cellStyle name="s_Valuation  2 3 3 2" xfId="21530"/>
    <cellStyle name="s_Valuation  2 3 3 3" xfId="21531"/>
    <cellStyle name="s_Valuation  2 3 4" xfId="21532"/>
    <cellStyle name="s_Valuation  2 3 5" xfId="21533"/>
    <cellStyle name="s_Valuation  2 4" xfId="21534"/>
    <cellStyle name="s_Valuation  2 4 2" xfId="21535"/>
    <cellStyle name="s_Valuation  2 4 2 2" xfId="21536"/>
    <cellStyle name="s_Valuation  2 4 2 2 2" xfId="21537"/>
    <cellStyle name="s_Valuation  2 4 2 2 3" xfId="21538"/>
    <cellStyle name="s_Valuation  2 4 2 3" xfId="21539"/>
    <cellStyle name="s_Valuation  2 4 2 4" xfId="21540"/>
    <cellStyle name="s_Valuation  2 4 3" xfId="21541"/>
    <cellStyle name="s_Valuation  2 4 3 2" xfId="21542"/>
    <cellStyle name="s_Valuation  2 4 3 3" xfId="21543"/>
    <cellStyle name="s_Valuation  2 4 4" xfId="21544"/>
    <cellStyle name="s_Valuation  2 4 5" xfId="21545"/>
    <cellStyle name="s_Valuation  2 5" xfId="21546"/>
    <cellStyle name="s_Valuation  2 5 2" xfId="21547"/>
    <cellStyle name="s_Valuation  2 5 2 2" xfId="21548"/>
    <cellStyle name="s_Valuation  2 5 2 3" xfId="21549"/>
    <cellStyle name="s_Valuation  2 5 3" xfId="21550"/>
    <cellStyle name="s_Valuation  2 5 4" xfId="21551"/>
    <cellStyle name="s_Valuation  2 6" xfId="21552"/>
    <cellStyle name="s_Valuation  2 6 2" xfId="21553"/>
    <cellStyle name="s_Valuation  2 6 3" xfId="21554"/>
    <cellStyle name="s_Valuation  2 7" xfId="21555"/>
    <cellStyle name="s_Valuation  2 8" xfId="21556"/>
    <cellStyle name="s_Valuation  3" xfId="21557"/>
    <cellStyle name="s_Valuation  3 2" xfId="21558"/>
    <cellStyle name="s_Valuation  3 2 2" xfId="21559"/>
    <cellStyle name="s_Valuation  3 2 2 2" xfId="21560"/>
    <cellStyle name="s_Valuation  3 2 2 2 2" xfId="21561"/>
    <cellStyle name="s_Valuation  3 2 2 2 3" xfId="21562"/>
    <cellStyle name="s_Valuation  3 2 2 3" xfId="21563"/>
    <cellStyle name="s_Valuation  3 2 2 4" xfId="21564"/>
    <cellStyle name="s_Valuation  3 2 3" xfId="21565"/>
    <cellStyle name="s_Valuation  3 2 3 2" xfId="21566"/>
    <cellStyle name="s_Valuation  3 2 3 3" xfId="21567"/>
    <cellStyle name="s_Valuation  3 2 4" xfId="21568"/>
    <cellStyle name="s_Valuation  3 2 5" xfId="21569"/>
    <cellStyle name="s_Valuation  3 3" xfId="21570"/>
    <cellStyle name="s_Valuation  3 3 2" xfId="21571"/>
    <cellStyle name="s_Valuation  3 3 2 2" xfId="21572"/>
    <cellStyle name="s_Valuation  3 3 2 2 2" xfId="21573"/>
    <cellStyle name="s_Valuation  3 3 2 2 3" xfId="21574"/>
    <cellStyle name="s_Valuation  3 3 2 3" xfId="21575"/>
    <cellStyle name="s_Valuation  3 3 2 4" xfId="21576"/>
    <cellStyle name="s_Valuation  3 3 3" xfId="21577"/>
    <cellStyle name="s_Valuation  3 3 3 2" xfId="21578"/>
    <cellStyle name="s_Valuation  3 3 3 3" xfId="21579"/>
    <cellStyle name="s_Valuation  3 3 4" xfId="21580"/>
    <cellStyle name="s_Valuation  3 3 5" xfId="21581"/>
    <cellStyle name="s_Valuation  3 4" xfId="21582"/>
    <cellStyle name="s_Valuation  3 4 2" xfId="21583"/>
    <cellStyle name="s_Valuation  3 4 2 2" xfId="21584"/>
    <cellStyle name="s_Valuation  3 4 2 2 2" xfId="21585"/>
    <cellStyle name="s_Valuation  3 4 2 2 3" xfId="21586"/>
    <cellStyle name="s_Valuation  3 4 2 3" xfId="21587"/>
    <cellStyle name="s_Valuation  3 4 2 4" xfId="21588"/>
    <cellStyle name="s_Valuation  3 4 3" xfId="21589"/>
    <cellStyle name="s_Valuation  3 4 3 2" xfId="21590"/>
    <cellStyle name="s_Valuation  3 4 3 3" xfId="21591"/>
    <cellStyle name="s_Valuation  3 4 4" xfId="21592"/>
    <cellStyle name="s_Valuation  3 4 5" xfId="21593"/>
    <cellStyle name="s_Valuation  3 5" xfId="21594"/>
    <cellStyle name="s_Valuation  3 5 2" xfId="21595"/>
    <cellStyle name="s_Valuation  3 5 2 2" xfId="21596"/>
    <cellStyle name="s_Valuation  3 5 2 3" xfId="21597"/>
    <cellStyle name="s_Valuation  3 5 3" xfId="21598"/>
    <cellStyle name="s_Valuation  3 5 4" xfId="21599"/>
    <cellStyle name="s_Valuation  3 6" xfId="21600"/>
    <cellStyle name="s_Valuation  3 6 2" xfId="21601"/>
    <cellStyle name="s_Valuation  3 6 3" xfId="21602"/>
    <cellStyle name="s_Valuation  3 7" xfId="21603"/>
    <cellStyle name="s_Valuation  3 8" xfId="21604"/>
    <cellStyle name="s_Valuation  4" xfId="21605"/>
    <cellStyle name="s_Valuation  4 2" xfId="21606"/>
    <cellStyle name="s_Valuation  4 2 2" xfId="21607"/>
    <cellStyle name="s_Valuation  4 2 2 2" xfId="21608"/>
    <cellStyle name="s_Valuation  4 2 2 3" xfId="21609"/>
    <cellStyle name="s_Valuation  4 2 3" xfId="21610"/>
    <cellStyle name="s_Valuation  4 2 4" xfId="21611"/>
    <cellStyle name="s_Valuation  4 3" xfId="21612"/>
    <cellStyle name="s_Valuation  4 3 2" xfId="21613"/>
    <cellStyle name="s_Valuation  4 3 3" xfId="21614"/>
    <cellStyle name="s_Valuation  4 4" xfId="21615"/>
    <cellStyle name="s_Valuation  4 5" xfId="21616"/>
    <cellStyle name="s_Valuation  5" xfId="21617"/>
    <cellStyle name="s_Valuation  5 2" xfId="21618"/>
    <cellStyle name="s_Valuation  5 2 2" xfId="21619"/>
    <cellStyle name="s_Valuation  5 2 2 2" xfId="21620"/>
    <cellStyle name="s_Valuation  5 2 2 3" xfId="21621"/>
    <cellStyle name="s_Valuation  5 2 3" xfId="21622"/>
    <cellStyle name="s_Valuation  5 2 4" xfId="21623"/>
    <cellStyle name="s_Valuation  5 3" xfId="21624"/>
    <cellStyle name="s_Valuation  5 3 2" xfId="21625"/>
    <cellStyle name="s_Valuation  5 3 3" xfId="21626"/>
    <cellStyle name="s_Valuation  5 4" xfId="21627"/>
    <cellStyle name="s_Valuation  5 5" xfId="21628"/>
    <cellStyle name="s_Valuation  6" xfId="21629"/>
    <cellStyle name="s_Valuation  6 2" xfId="21630"/>
    <cellStyle name="s_Valuation  6 2 2" xfId="21631"/>
    <cellStyle name="s_Valuation  6 2 2 2" xfId="21632"/>
    <cellStyle name="s_Valuation  6 2 2 3" xfId="21633"/>
    <cellStyle name="s_Valuation  6 2 3" xfId="21634"/>
    <cellStyle name="s_Valuation  6 2 4" xfId="21635"/>
    <cellStyle name="s_Valuation  6 3" xfId="21636"/>
    <cellStyle name="s_Valuation  6 3 2" xfId="21637"/>
    <cellStyle name="s_Valuation  6 3 3" xfId="21638"/>
    <cellStyle name="s_Valuation  6 4" xfId="21639"/>
    <cellStyle name="s_Valuation  6 5" xfId="21640"/>
    <cellStyle name="s_Valuation  7" xfId="21641"/>
    <cellStyle name="s_Valuation  7 2" xfId="21642"/>
    <cellStyle name="s_Valuation  7 2 2" xfId="21643"/>
    <cellStyle name="s_Valuation  7 2 3" xfId="21644"/>
    <cellStyle name="s_Valuation  7 3" xfId="21645"/>
    <cellStyle name="s_Valuation  7 4" xfId="21646"/>
    <cellStyle name="s_Valuation  8" xfId="21647"/>
    <cellStyle name="s_Valuation  8 2" xfId="21648"/>
    <cellStyle name="s_Valuation  8 3" xfId="21649"/>
    <cellStyle name="s_Valuation  9" xfId="21650"/>
    <cellStyle name="Shading" xfId="21651"/>
    <cellStyle name="Standard__Utopia Index Index und Guidance (Deutsch)" xfId="21652"/>
    <cellStyle name="Stile 1" xfId="21653"/>
    <cellStyle name="Style 1" xfId="21654"/>
    <cellStyle name="Style 1 2" xfId="21655"/>
    <cellStyle name="Style 1 2 2" xfId="21656"/>
    <cellStyle name="Style 1 3" xfId="21657"/>
    <cellStyle name="t" xfId="21658"/>
    <cellStyle name="t 10" xfId="21659"/>
    <cellStyle name="t 10 2" xfId="21660"/>
    <cellStyle name="t 10 2 2" xfId="21661"/>
    <cellStyle name="t 10 2 3" xfId="21662"/>
    <cellStyle name="t 10 3" xfId="21663"/>
    <cellStyle name="t 10 3 2" xfId="21664"/>
    <cellStyle name="t 10 4" xfId="21665"/>
    <cellStyle name="t 10 5" xfId="21666"/>
    <cellStyle name="t 11" xfId="21667"/>
    <cellStyle name="t 11 2" xfId="21668"/>
    <cellStyle name="t 11 3" xfId="21669"/>
    <cellStyle name="t 12" xfId="21670"/>
    <cellStyle name="t 12 2" xfId="21671"/>
    <cellStyle name="t 13" xfId="21672"/>
    <cellStyle name="t 14" xfId="21673"/>
    <cellStyle name="t 2" xfId="21674"/>
    <cellStyle name="t 2 10" xfId="21675"/>
    <cellStyle name="t 2 10 2" xfId="21676"/>
    <cellStyle name="t 2 10 3" xfId="21677"/>
    <cellStyle name="t 2 11" xfId="21678"/>
    <cellStyle name="t 2 11 2" xfId="21679"/>
    <cellStyle name="t 2 12" xfId="21680"/>
    <cellStyle name="t 2 13" xfId="21681"/>
    <cellStyle name="t 2 2" xfId="21682"/>
    <cellStyle name="t 2 2 10" xfId="21683"/>
    <cellStyle name="t 2 2 11" xfId="21684"/>
    <cellStyle name="t 2 2 2" xfId="21685"/>
    <cellStyle name="t 2 2 2 2" xfId="21686"/>
    <cellStyle name="t 2 2 2 2 2" xfId="21687"/>
    <cellStyle name="t 2 2 2 2 2 2" xfId="21688"/>
    <cellStyle name="t 2 2 2 2 2 2 2" xfId="21689"/>
    <cellStyle name="t 2 2 2 2 2 2 2 2" xfId="21690"/>
    <cellStyle name="t 2 2 2 2 2 2 2 3" xfId="21691"/>
    <cellStyle name="t 2 2 2 2 2 2 3" xfId="21692"/>
    <cellStyle name="t 2 2 2 2 2 2 3 2" xfId="21693"/>
    <cellStyle name="t 2 2 2 2 2 2 4" xfId="21694"/>
    <cellStyle name="t 2 2 2 2 2 2 5" xfId="21695"/>
    <cellStyle name="t 2 2 2 2 2 3" xfId="21696"/>
    <cellStyle name="t 2 2 2 2 2 3 2" xfId="21697"/>
    <cellStyle name="t 2 2 2 2 2 3 3" xfId="21698"/>
    <cellStyle name="t 2 2 2 2 2 4" xfId="21699"/>
    <cellStyle name="t 2 2 2 2 2 4 2" xfId="21700"/>
    <cellStyle name="t 2 2 2 2 2 5" xfId="21701"/>
    <cellStyle name="t 2 2 2 2 2 6" xfId="21702"/>
    <cellStyle name="t 2 2 2 2 3" xfId="21703"/>
    <cellStyle name="t 2 2 2 2 3 2" xfId="21704"/>
    <cellStyle name="t 2 2 2 2 3 2 2" xfId="21705"/>
    <cellStyle name="t 2 2 2 2 3 2 2 2" xfId="21706"/>
    <cellStyle name="t 2 2 2 2 3 2 2 3" xfId="21707"/>
    <cellStyle name="t 2 2 2 2 3 2 3" xfId="21708"/>
    <cellStyle name="t 2 2 2 2 3 2 3 2" xfId="21709"/>
    <cellStyle name="t 2 2 2 2 3 2 4" xfId="21710"/>
    <cellStyle name="t 2 2 2 2 3 2 5" xfId="21711"/>
    <cellStyle name="t 2 2 2 2 3 3" xfId="21712"/>
    <cellStyle name="t 2 2 2 2 3 3 2" xfId="21713"/>
    <cellStyle name="t 2 2 2 2 3 3 3" xfId="21714"/>
    <cellStyle name="t 2 2 2 2 3 4" xfId="21715"/>
    <cellStyle name="t 2 2 2 2 3 4 2" xfId="21716"/>
    <cellStyle name="t 2 2 2 2 3 5" xfId="21717"/>
    <cellStyle name="t 2 2 2 2 3 6" xfId="21718"/>
    <cellStyle name="t 2 2 2 2 4" xfId="21719"/>
    <cellStyle name="t 2 2 2 2 4 2" xfId="21720"/>
    <cellStyle name="t 2 2 2 3" xfId="21721"/>
    <cellStyle name="t 2 2 2 3 2" xfId="21722"/>
    <cellStyle name="t 2 2 2 3 2 2" xfId="21723"/>
    <cellStyle name="t 2 2 2 3 2 2 2" xfId="21724"/>
    <cellStyle name="t 2 2 2 3 2 2 3" xfId="21725"/>
    <cellStyle name="t 2 2 2 3 2 3" xfId="21726"/>
    <cellStyle name="t 2 2 2 3 2 3 2" xfId="21727"/>
    <cellStyle name="t 2 2 2 3 2 4" xfId="21728"/>
    <cellStyle name="t 2 2 2 3 2 5" xfId="21729"/>
    <cellStyle name="t 2 2 2 3 3" xfId="21730"/>
    <cellStyle name="t 2 2 2 3 3 2" xfId="21731"/>
    <cellStyle name="t 2 2 2 3 3 3" xfId="21732"/>
    <cellStyle name="t 2 2 2 3 4" xfId="21733"/>
    <cellStyle name="t 2 2 2 3 4 2" xfId="21734"/>
    <cellStyle name="t 2 2 2 3 5" xfId="21735"/>
    <cellStyle name="t 2 2 2 3 6" xfId="21736"/>
    <cellStyle name="t 2 2 2 4" xfId="21737"/>
    <cellStyle name="t 2 2 2 4 2" xfId="21738"/>
    <cellStyle name="t 2 2 2 4 2 2" xfId="21739"/>
    <cellStyle name="t 2 2 2 4 2 3" xfId="21740"/>
    <cellStyle name="t 2 2 2 4 3" xfId="21741"/>
    <cellStyle name="t 2 2 2 4 3 2" xfId="21742"/>
    <cellStyle name="t 2 2 2 4 4" xfId="21743"/>
    <cellStyle name="t 2 2 2 4 5" xfId="21744"/>
    <cellStyle name="t 2 2 2 5" xfId="21745"/>
    <cellStyle name="t 2 2 2 5 2" xfId="21746"/>
    <cellStyle name="t 2 2 2 5 3" xfId="21747"/>
    <cellStyle name="t 2 2 2 6" xfId="21748"/>
    <cellStyle name="t 2 2 2 6 2" xfId="21749"/>
    <cellStyle name="t 2 2 2 7" xfId="21750"/>
    <cellStyle name="t 2 2 2 8" xfId="21751"/>
    <cellStyle name="t 2 2 3" xfId="21752"/>
    <cellStyle name="t 2 2 3 2" xfId="21753"/>
    <cellStyle name="t 2 2 3 2 2" xfId="21754"/>
    <cellStyle name="t 2 2 3 2 2 2" xfId="21755"/>
    <cellStyle name="t 2 2 3 2 2 2 2" xfId="21756"/>
    <cellStyle name="t 2 2 3 2 2 2 2 2" xfId="21757"/>
    <cellStyle name="t 2 2 3 2 2 2 2 3" xfId="21758"/>
    <cellStyle name="t 2 2 3 2 2 2 3" xfId="21759"/>
    <cellStyle name="t 2 2 3 2 2 2 3 2" xfId="21760"/>
    <cellStyle name="t 2 2 3 2 2 2 4" xfId="21761"/>
    <cellStyle name="t 2 2 3 2 2 2 5" xfId="21762"/>
    <cellStyle name="t 2 2 3 2 2 3" xfId="21763"/>
    <cellStyle name="t 2 2 3 2 2 3 2" xfId="21764"/>
    <cellStyle name="t 2 2 3 2 2 3 3" xfId="21765"/>
    <cellStyle name="t 2 2 3 2 2 4" xfId="21766"/>
    <cellStyle name="t 2 2 3 2 2 4 2" xfId="21767"/>
    <cellStyle name="t 2 2 3 2 2 5" xfId="21768"/>
    <cellStyle name="t 2 2 3 2 2 6" xfId="21769"/>
    <cellStyle name="t 2 2 3 2 3" xfId="21770"/>
    <cellStyle name="t 2 2 3 2 3 2" xfId="21771"/>
    <cellStyle name="t 2 2 3 2 3 2 2" xfId="21772"/>
    <cellStyle name="t 2 2 3 2 3 2 2 2" xfId="21773"/>
    <cellStyle name="t 2 2 3 2 3 2 2 3" xfId="21774"/>
    <cellStyle name="t 2 2 3 2 3 2 3" xfId="21775"/>
    <cellStyle name="t 2 2 3 2 3 2 3 2" xfId="21776"/>
    <cellStyle name="t 2 2 3 2 3 2 4" xfId="21777"/>
    <cellStyle name="t 2 2 3 2 3 2 5" xfId="21778"/>
    <cellStyle name="t 2 2 3 2 3 3" xfId="21779"/>
    <cellStyle name="t 2 2 3 2 3 3 2" xfId="21780"/>
    <cellStyle name="t 2 2 3 2 3 3 3" xfId="21781"/>
    <cellStyle name="t 2 2 3 2 3 4" xfId="21782"/>
    <cellStyle name="t 2 2 3 2 3 4 2" xfId="21783"/>
    <cellStyle name="t 2 2 3 2 3 5" xfId="21784"/>
    <cellStyle name="t 2 2 3 2 3 6" xfId="21785"/>
    <cellStyle name="t 2 2 3 2 4" xfId="21786"/>
    <cellStyle name="t 2 2 3 2 4 2" xfId="21787"/>
    <cellStyle name="t 2 2 3 3" xfId="21788"/>
    <cellStyle name="t 2 2 3 3 2" xfId="21789"/>
    <cellStyle name="t 2 2 3 3 2 2" xfId="21790"/>
    <cellStyle name="t 2 2 3 3 2 2 2" xfId="21791"/>
    <cellStyle name="t 2 2 3 3 2 2 3" xfId="21792"/>
    <cellStyle name="t 2 2 3 3 2 3" xfId="21793"/>
    <cellStyle name="t 2 2 3 3 2 3 2" xfId="21794"/>
    <cellStyle name="t 2 2 3 3 2 4" xfId="21795"/>
    <cellStyle name="t 2 2 3 3 2 5" xfId="21796"/>
    <cellStyle name="t 2 2 3 3 3" xfId="21797"/>
    <cellStyle name="t 2 2 3 3 3 2" xfId="21798"/>
    <cellStyle name="t 2 2 3 3 3 3" xfId="21799"/>
    <cellStyle name="t 2 2 3 3 4" xfId="21800"/>
    <cellStyle name="t 2 2 3 3 4 2" xfId="21801"/>
    <cellStyle name="t 2 2 3 3 5" xfId="21802"/>
    <cellStyle name="t 2 2 3 3 6" xfId="21803"/>
    <cellStyle name="t 2 2 3 4" xfId="21804"/>
    <cellStyle name="t 2 2 3 4 2" xfId="21805"/>
    <cellStyle name="t 2 2 3 4 2 2" xfId="21806"/>
    <cellStyle name="t 2 2 3 4 2 3" xfId="21807"/>
    <cellStyle name="t 2 2 3 4 3" xfId="21808"/>
    <cellStyle name="t 2 2 3 4 3 2" xfId="21809"/>
    <cellStyle name="t 2 2 3 4 4" xfId="21810"/>
    <cellStyle name="t 2 2 3 4 5" xfId="21811"/>
    <cellStyle name="t 2 2 3 5" xfId="21812"/>
    <cellStyle name="t 2 2 3 5 2" xfId="21813"/>
    <cellStyle name="t 2 2 3 5 3" xfId="21814"/>
    <cellStyle name="t 2 2 3 6" xfId="21815"/>
    <cellStyle name="t 2 2 3 6 2" xfId="21816"/>
    <cellStyle name="t 2 2 3 7" xfId="21817"/>
    <cellStyle name="t 2 2 3 8" xfId="21818"/>
    <cellStyle name="t 2 2 4" xfId="21819"/>
    <cellStyle name="t 2 2 4 2" xfId="21820"/>
    <cellStyle name="t 2 2 4 2 2" xfId="21821"/>
    <cellStyle name="t 2 2 4 2 2 2" xfId="21822"/>
    <cellStyle name="t 2 2 4 2 2 2 2" xfId="21823"/>
    <cellStyle name="t 2 2 4 2 2 2 2 2" xfId="21824"/>
    <cellStyle name="t 2 2 4 2 2 2 2 3" xfId="21825"/>
    <cellStyle name="t 2 2 4 2 2 2 3" xfId="21826"/>
    <cellStyle name="t 2 2 4 2 2 2 3 2" xfId="21827"/>
    <cellStyle name="t 2 2 4 2 2 2 4" xfId="21828"/>
    <cellStyle name="t 2 2 4 2 2 2 5" xfId="21829"/>
    <cellStyle name="t 2 2 4 2 2 3" xfId="21830"/>
    <cellStyle name="t 2 2 4 2 2 3 2" xfId="21831"/>
    <cellStyle name="t 2 2 4 2 2 3 3" xfId="21832"/>
    <cellStyle name="t 2 2 4 2 2 4" xfId="21833"/>
    <cellStyle name="t 2 2 4 2 2 4 2" xfId="21834"/>
    <cellStyle name="t 2 2 4 2 2 5" xfId="21835"/>
    <cellStyle name="t 2 2 4 2 2 6" xfId="21836"/>
    <cellStyle name="t 2 2 4 2 3" xfId="21837"/>
    <cellStyle name="t 2 2 4 2 3 2" xfId="21838"/>
    <cellStyle name="t 2 2 4 2 3 2 2" xfId="21839"/>
    <cellStyle name="t 2 2 4 2 3 2 2 2" xfId="21840"/>
    <cellStyle name="t 2 2 4 2 3 2 2 3" xfId="21841"/>
    <cellStyle name="t 2 2 4 2 3 2 3" xfId="21842"/>
    <cellStyle name="t 2 2 4 2 3 2 3 2" xfId="21843"/>
    <cellStyle name="t 2 2 4 2 3 2 4" xfId="21844"/>
    <cellStyle name="t 2 2 4 2 3 2 5" xfId="21845"/>
    <cellStyle name="t 2 2 4 2 3 3" xfId="21846"/>
    <cellStyle name="t 2 2 4 2 3 3 2" xfId="21847"/>
    <cellStyle name="t 2 2 4 2 3 3 3" xfId="21848"/>
    <cellStyle name="t 2 2 4 2 3 4" xfId="21849"/>
    <cellStyle name="t 2 2 4 2 3 4 2" xfId="21850"/>
    <cellStyle name="t 2 2 4 2 3 5" xfId="21851"/>
    <cellStyle name="t 2 2 4 2 3 6" xfId="21852"/>
    <cellStyle name="t 2 2 4 2 4" xfId="21853"/>
    <cellStyle name="t 2 2 4 2 4 2" xfId="21854"/>
    <cellStyle name="t 2 2 4 3" xfId="21855"/>
    <cellStyle name="t 2 2 4 3 2" xfId="21856"/>
    <cellStyle name="t 2 2 4 3 2 2" xfId="21857"/>
    <cellStyle name="t 2 2 4 3 2 2 2" xfId="21858"/>
    <cellStyle name="t 2 2 4 3 2 2 3" xfId="21859"/>
    <cellStyle name="t 2 2 4 3 2 3" xfId="21860"/>
    <cellStyle name="t 2 2 4 3 2 3 2" xfId="21861"/>
    <cellStyle name="t 2 2 4 3 2 4" xfId="21862"/>
    <cellStyle name="t 2 2 4 3 2 5" xfId="21863"/>
    <cellStyle name="t 2 2 4 3 3" xfId="21864"/>
    <cellStyle name="t 2 2 4 3 3 2" xfId="21865"/>
    <cellStyle name="t 2 2 4 3 3 3" xfId="21866"/>
    <cellStyle name="t 2 2 4 3 4" xfId="21867"/>
    <cellStyle name="t 2 2 4 3 4 2" xfId="21868"/>
    <cellStyle name="t 2 2 4 3 5" xfId="21869"/>
    <cellStyle name="t 2 2 4 3 6" xfId="21870"/>
    <cellStyle name="t 2 2 4 4" xfId="21871"/>
    <cellStyle name="t 2 2 4 4 2" xfId="21872"/>
    <cellStyle name="t 2 2 4 4 2 2" xfId="21873"/>
    <cellStyle name="t 2 2 4 4 2 3" xfId="21874"/>
    <cellStyle name="t 2 2 4 4 3" xfId="21875"/>
    <cellStyle name="t 2 2 4 4 3 2" xfId="21876"/>
    <cellStyle name="t 2 2 4 4 4" xfId="21877"/>
    <cellStyle name="t 2 2 4 4 5" xfId="21878"/>
    <cellStyle name="t 2 2 4 5" xfId="21879"/>
    <cellStyle name="t 2 2 4 5 2" xfId="21880"/>
    <cellStyle name="t 2 2 4 5 3" xfId="21881"/>
    <cellStyle name="t 2 2 4 6" xfId="21882"/>
    <cellStyle name="t 2 2 4 6 2" xfId="21883"/>
    <cellStyle name="t 2 2 4 7" xfId="21884"/>
    <cellStyle name="t 2 2 4 8" xfId="21885"/>
    <cellStyle name="t 2 2 5" xfId="21886"/>
    <cellStyle name="t 2 2 5 2" xfId="21887"/>
    <cellStyle name="t 2 2 5 2 2" xfId="21888"/>
    <cellStyle name="t 2 2 5 2 2 2" xfId="21889"/>
    <cellStyle name="t 2 2 5 2 2 2 2" xfId="21890"/>
    <cellStyle name="t 2 2 5 2 2 2 3" xfId="21891"/>
    <cellStyle name="t 2 2 5 2 2 3" xfId="21892"/>
    <cellStyle name="t 2 2 5 2 2 3 2" xfId="21893"/>
    <cellStyle name="t 2 2 5 2 2 4" xfId="21894"/>
    <cellStyle name="t 2 2 5 2 2 5" xfId="21895"/>
    <cellStyle name="t 2 2 5 2 3" xfId="21896"/>
    <cellStyle name="t 2 2 5 2 3 2" xfId="21897"/>
    <cellStyle name="t 2 2 5 2 3 3" xfId="21898"/>
    <cellStyle name="t 2 2 5 2 4" xfId="21899"/>
    <cellStyle name="t 2 2 5 2 4 2" xfId="21900"/>
    <cellStyle name="t 2 2 5 2 5" xfId="21901"/>
    <cellStyle name="t 2 2 5 2 6" xfId="21902"/>
    <cellStyle name="t 2 2 5 3" xfId="21903"/>
    <cellStyle name="t 2 2 5 3 2" xfId="21904"/>
    <cellStyle name="t 2 2 5 3 2 2" xfId="21905"/>
    <cellStyle name="t 2 2 5 3 2 2 2" xfId="21906"/>
    <cellStyle name="t 2 2 5 3 2 2 3" xfId="21907"/>
    <cellStyle name="t 2 2 5 3 2 3" xfId="21908"/>
    <cellStyle name="t 2 2 5 3 2 3 2" xfId="21909"/>
    <cellStyle name="t 2 2 5 3 2 4" xfId="21910"/>
    <cellStyle name="t 2 2 5 3 2 5" xfId="21911"/>
    <cellStyle name="t 2 2 5 3 3" xfId="21912"/>
    <cellStyle name="t 2 2 5 3 3 2" xfId="21913"/>
    <cellStyle name="t 2 2 5 3 3 3" xfId="21914"/>
    <cellStyle name="t 2 2 5 3 4" xfId="21915"/>
    <cellStyle name="t 2 2 5 3 4 2" xfId="21916"/>
    <cellStyle name="t 2 2 5 3 5" xfId="21917"/>
    <cellStyle name="t 2 2 5 3 6" xfId="21918"/>
    <cellStyle name="t 2 2 5 4" xfId="21919"/>
    <cellStyle name="t 2 2 5 4 2" xfId="21920"/>
    <cellStyle name="t 2 2 6" xfId="21921"/>
    <cellStyle name="t 2 2 6 2" xfId="21922"/>
    <cellStyle name="t 2 2 6 2 2" xfId="21923"/>
    <cellStyle name="t 2 2 6 2 2 2" xfId="21924"/>
    <cellStyle name="t 2 2 6 2 2 3" xfId="21925"/>
    <cellStyle name="t 2 2 6 2 3" xfId="21926"/>
    <cellStyle name="t 2 2 6 2 3 2" xfId="21927"/>
    <cellStyle name="t 2 2 6 2 4" xfId="21928"/>
    <cellStyle name="t 2 2 6 2 5" xfId="21929"/>
    <cellStyle name="t 2 2 6 3" xfId="21930"/>
    <cellStyle name="t 2 2 6 3 2" xfId="21931"/>
    <cellStyle name="t 2 2 6 3 3" xfId="21932"/>
    <cellStyle name="t 2 2 6 4" xfId="21933"/>
    <cellStyle name="t 2 2 6 4 2" xfId="21934"/>
    <cellStyle name="t 2 2 6 5" xfId="21935"/>
    <cellStyle name="t 2 2 6 6" xfId="21936"/>
    <cellStyle name="t 2 2 7" xfId="21937"/>
    <cellStyle name="t 2 2 7 2" xfId="21938"/>
    <cellStyle name="t 2 2 7 2 2" xfId="21939"/>
    <cellStyle name="t 2 2 7 2 3" xfId="21940"/>
    <cellStyle name="t 2 2 7 3" xfId="21941"/>
    <cellStyle name="t 2 2 7 3 2" xfId="21942"/>
    <cellStyle name="t 2 2 7 4" xfId="21943"/>
    <cellStyle name="t 2 2 7 5" xfId="21944"/>
    <cellStyle name="t 2 2 8" xfId="21945"/>
    <cellStyle name="t 2 2 8 2" xfId="21946"/>
    <cellStyle name="t 2 2 8 3" xfId="21947"/>
    <cellStyle name="t 2 2 9" xfId="21948"/>
    <cellStyle name="t 2 2 9 2" xfId="21949"/>
    <cellStyle name="t 2 3" xfId="21950"/>
    <cellStyle name="t 2 3 10" xfId="21951"/>
    <cellStyle name="t 2 3 11" xfId="21952"/>
    <cellStyle name="t 2 3 2" xfId="21953"/>
    <cellStyle name="t 2 3 2 2" xfId="21954"/>
    <cellStyle name="t 2 3 2 2 2" xfId="21955"/>
    <cellStyle name="t 2 3 2 2 2 2" xfId="21956"/>
    <cellStyle name="t 2 3 2 2 2 2 2" xfId="21957"/>
    <cellStyle name="t 2 3 2 2 2 2 2 2" xfId="21958"/>
    <cellStyle name="t 2 3 2 2 2 2 2 3" xfId="21959"/>
    <cellStyle name="t 2 3 2 2 2 2 3" xfId="21960"/>
    <cellStyle name="t 2 3 2 2 2 2 3 2" xfId="21961"/>
    <cellStyle name="t 2 3 2 2 2 2 4" xfId="21962"/>
    <cellStyle name="t 2 3 2 2 2 2 5" xfId="21963"/>
    <cellStyle name="t 2 3 2 2 2 3" xfId="21964"/>
    <cellStyle name="t 2 3 2 2 2 3 2" xfId="21965"/>
    <cellStyle name="t 2 3 2 2 2 3 3" xfId="21966"/>
    <cellStyle name="t 2 3 2 2 2 4" xfId="21967"/>
    <cellStyle name="t 2 3 2 2 2 4 2" xfId="21968"/>
    <cellStyle name="t 2 3 2 2 2 5" xfId="21969"/>
    <cellStyle name="t 2 3 2 2 2 6" xfId="21970"/>
    <cellStyle name="t 2 3 2 2 3" xfId="21971"/>
    <cellStyle name="t 2 3 2 2 3 2" xfId="21972"/>
    <cellStyle name="t 2 3 2 2 3 2 2" xfId="21973"/>
    <cellStyle name="t 2 3 2 2 3 2 2 2" xfId="21974"/>
    <cellStyle name="t 2 3 2 2 3 2 2 3" xfId="21975"/>
    <cellStyle name="t 2 3 2 2 3 2 3" xfId="21976"/>
    <cellStyle name="t 2 3 2 2 3 2 3 2" xfId="21977"/>
    <cellStyle name="t 2 3 2 2 3 2 4" xfId="21978"/>
    <cellStyle name="t 2 3 2 2 3 2 5" xfId="21979"/>
    <cellStyle name="t 2 3 2 2 3 3" xfId="21980"/>
    <cellStyle name="t 2 3 2 2 3 3 2" xfId="21981"/>
    <cellStyle name="t 2 3 2 2 3 3 3" xfId="21982"/>
    <cellStyle name="t 2 3 2 2 3 4" xfId="21983"/>
    <cellStyle name="t 2 3 2 2 3 4 2" xfId="21984"/>
    <cellStyle name="t 2 3 2 2 3 5" xfId="21985"/>
    <cellStyle name="t 2 3 2 2 3 6" xfId="21986"/>
    <cellStyle name="t 2 3 2 2 4" xfId="21987"/>
    <cellStyle name="t 2 3 2 2 4 2" xfId="21988"/>
    <cellStyle name="t 2 3 2 3" xfId="21989"/>
    <cellStyle name="t 2 3 2 3 2" xfId="21990"/>
    <cellStyle name="t 2 3 2 3 2 2" xfId="21991"/>
    <cellStyle name="t 2 3 2 3 2 2 2" xfId="21992"/>
    <cellStyle name="t 2 3 2 3 2 2 3" xfId="21993"/>
    <cellStyle name="t 2 3 2 3 2 3" xfId="21994"/>
    <cellStyle name="t 2 3 2 3 2 3 2" xfId="21995"/>
    <cellStyle name="t 2 3 2 3 2 4" xfId="21996"/>
    <cellStyle name="t 2 3 2 3 2 5" xfId="21997"/>
    <cellStyle name="t 2 3 2 3 3" xfId="21998"/>
    <cellStyle name="t 2 3 2 3 3 2" xfId="21999"/>
    <cellStyle name="t 2 3 2 3 3 3" xfId="22000"/>
    <cellStyle name="t 2 3 2 3 4" xfId="22001"/>
    <cellStyle name="t 2 3 2 3 4 2" xfId="22002"/>
    <cellStyle name="t 2 3 2 3 5" xfId="22003"/>
    <cellStyle name="t 2 3 2 3 6" xfId="22004"/>
    <cellStyle name="t 2 3 2 4" xfId="22005"/>
    <cellStyle name="t 2 3 2 4 2" xfId="22006"/>
    <cellStyle name="t 2 3 2 4 2 2" xfId="22007"/>
    <cellStyle name="t 2 3 2 4 2 3" xfId="22008"/>
    <cellStyle name="t 2 3 2 4 3" xfId="22009"/>
    <cellStyle name="t 2 3 2 4 3 2" xfId="22010"/>
    <cellStyle name="t 2 3 2 4 4" xfId="22011"/>
    <cellStyle name="t 2 3 2 4 5" xfId="22012"/>
    <cellStyle name="t 2 3 2 5" xfId="22013"/>
    <cellStyle name="t 2 3 2 5 2" xfId="22014"/>
    <cellStyle name="t 2 3 2 5 3" xfId="22015"/>
    <cellStyle name="t 2 3 2 6" xfId="22016"/>
    <cellStyle name="t 2 3 2 6 2" xfId="22017"/>
    <cellStyle name="t 2 3 2 7" xfId="22018"/>
    <cellStyle name="t 2 3 2 8" xfId="22019"/>
    <cellStyle name="t 2 3 3" xfId="22020"/>
    <cellStyle name="t 2 3 3 2" xfId="22021"/>
    <cellStyle name="t 2 3 3 2 2" xfId="22022"/>
    <cellStyle name="t 2 3 3 2 2 2" xfId="22023"/>
    <cellStyle name="t 2 3 3 2 2 2 2" xfId="22024"/>
    <cellStyle name="t 2 3 3 2 2 2 2 2" xfId="22025"/>
    <cellStyle name="t 2 3 3 2 2 2 2 3" xfId="22026"/>
    <cellStyle name="t 2 3 3 2 2 2 3" xfId="22027"/>
    <cellStyle name="t 2 3 3 2 2 2 3 2" xfId="22028"/>
    <cellStyle name="t 2 3 3 2 2 2 4" xfId="22029"/>
    <cellStyle name="t 2 3 3 2 2 2 5" xfId="22030"/>
    <cellStyle name="t 2 3 3 2 2 3" xfId="22031"/>
    <cellStyle name="t 2 3 3 2 2 3 2" xfId="22032"/>
    <cellStyle name="t 2 3 3 2 2 3 3" xfId="22033"/>
    <cellStyle name="t 2 3 3 2 2 4" xfId="22034"/>
    <cellStyle name="t 2 3 3 2 2 4 2" xfId="22035"/>
    <cellStyle name="t 2 3 3 2 2 5" xfId="22036"/>
    <cellStyle name="t 2 3 3 2 2 6" xfId="22037"/>
    <cellStyle name="t 2 3 3 2 3" xfId="22038"/>
    <cellStyle name="t 2 3 3 2 3 2" xfId="22039"/>
    <cellStyle name="t 2 3 3 2 3 2 2" xfId="22040"/>
    <cellStyle name="t 2 3 3 2 3 2 2 2" xfId="22041"/>
    <cellStyle name="t 2 3 3 2 3 2 2 3" xfId="22042"/>
    <cellStyle name="t 2 3 3 2 3 2 3" xfId="22043"/>
    <cellStyle name="t 2 3 3 2 3 2 3 2" xfId="22044"/>
    <cellStyle name="t 2 3 3 2 3 2 4" xfId="22045"/>
    <cellStyle name="t 2 3 3 2 3 2 5" xfId="22046"/>
    <cellStyle name="t 2 3 3 2 3 3" xfId="22047"/>
    <cellStyle name="t 2 3 3 2 3 3 2" xfId="22048"/>
    <cellStyle name="t 2 3 3 2 3 3 3" xfId="22049"/>
    <cellStyle name="t 2 3 3 2 3 4" xfId="22050"/>
    <cellStyle name="t 2 3 3 2 3 4 2" xfId="22051"/>
    <cellStyle name="t 2 3 3 2 3 5" xfId="22052"/>
    <cellStyle name="t 2 3 3 2 3 6" xfId="22053"/>
    <cellStyle name="t 2 3 3 2 4" xfId="22054"/>
    <cellStyle name="t 2 3 3 2 4 2" xfId="22055"/>
    <cellStyle name="t 2 3 3 3" xfId="22056"/>
    <cellStyle name="t 2 3 3 3 2" xfId="22057"/>
    <cellStyle name="t 2 3 3 3 2 2" xfId="22058"/>
    <cellStyle name="t 2 3 3 3 2 2 2" xfId="22059"/>
    <cellStyle name="t 2 3 3 3 2 2 3" xfId="22060"/>
    <cellStyle name="t 2 3 3 3 2 3" xfId="22061"/>
    <cellStyle name="t 2 3 3 3 2 3 2" xfId="22062"/>
    <cellStyle name="t 2 3 3 3 2 4" xfId="22063"/>
    <cellStyle name="t 2 3 3 3 2 5" xfId="22064"/>
    <cellStyle name="t 2 3 3 3 3" xfId="22065"/>
    <cellStyle name="t 2 3 3 3 3 2" xfId="22066"/>
    <cellStyle name="t 2 3 3 3 3 3" xfId="22067"/>
    <cellStyle name="t 2 3 3 3 4" xfId="22068"/>
    <cellStyle name="t 2 3 3 3 4 2" xfId="22069"/>
    <cellStyle name="t 2 3 3 3 5" xfId="22070"/>
    <cellStyle name="t 2 3 3 3 6" xfId="22071"/>
    <cellStyle name="t 2 3 3 4" xfId="22072"/>
    <cellStyle name="t 2 3 3 4 2" xfId="22073"/>
    <cellStyle name="t 2 3 3 4 2 2" xfId="22074"/>
    <cellStyle name="t 2 3 3 4 2 3" xfId="22075"/>
    <cellStyle name="t 2 3 3 4 3" xfId="22076"/>
    <cellStyle name="t 2 3 3 4 3 2" xfId="22077"/>
    <cellStyle name="t 2 3 3 4 4" xfId="22078"/>
    <cellStyle name="t 2 3 3 4 5" xfId="22079"/>
    <cellStyle name="t 2 3 3 5" xfId="22080"/>
    <cellStyle name="t 2 3 3 5 2" xfId="22081"/>
    <cellStyle name="t 2 3 3 5 3" xfId="22082"/>
    <cellStyle name="t 2 3 3 6" xfId="22083"/>
    <cellStyle name="t 2 3 3 6 2" xfId="22084"/>
    <cellStyle name="t 2 3 3 7" xfId="22085"/>
    <cellStyle name="t 2 3 3 8" xfId="22086"/>
    <cellStyle name="t 2 3 4" xfId="22087"/>
    <cellStyle name="t 2 3 4 2" xfId="22088"/>
    <cellStyle name="t 2 3 4 2 2" xfId="22089"/>
    <cellStyle name="t 2 3 4 2 2 2" xfId="22090"/>
    <cellStyle name="t 2 3 4 2 2 2 2" xfId="22091"/>
    <cellStyle name="t 2 3 4 2 2 2 2 2" xfId="22092"/>
    <cellStyle name="t 2 3 4 2 2 2 2 3" xfId="22093"/>
    <cellStyle name="t 2 3 4 2 2 2 3" xfId="22094"/>
    <cellStyle name="t 2 3 4 2 2 2 3 2" xfId="22095"/>
    <cellStyle name="t 2 3 4 2 2 2 4" xfId="22096"/>
    <cellStyle name="t 2 3 4 2 2 2 5" xfId="22097"/>
    <cellStyle name="t 2 3 4 2 2 3" xfId="22098"/>
    <cellStyle name="t 2 3 4 2 2 3 2" xfId="22099"/>
    <cellStyle name="t 2 3 4 2 2 3 3" xfId="22100"/>
    <cellStyle name="t 2 3 4 2 2 4" xfId="22101"/>
    <cellStyle name="t 2 3 4 2 2 4 2" xfId="22102"/>
    <cellStyle name="t 2 3 4 2 2 5" xfId="22103"/>
    <cellStyle name="t 2 3 4 2 2 6" xfId="22104"/>
    <cellStyle name="t 2 3 4 2 3" xfId="22105"/>
    <cellStyle name="t 2 3 4 2 3 2" xfId="22106"/>
    <cellStyle name="t 2 3 4 2 3 2 2" xfId="22107"/>
    <cellStyle name="t 2 3 4 2 3 2 2 2" xfId="22108"/>
    <cellStyle name="t 2 3 4 2 3 2 2 3" xfId="22109"/>
    <cellStyle name="t 2 3 4 2 3 2 3" xfId="22110"/>
    <cellStyle name="t 2 3 4 2 3 2 3 2" xfId="22111"/>
    <cellStyle name="t 2 3 4 2 3 2 4" xfId="22112"/>
    <cellStyle name="t 2 3 4 2 3 2 5" xfId="22113"/>
    <cellStyle name="t 2 3 4 2 3 3" xfId="22114"/>
    <cellStyle name="t 2 3 4 2 3 3 2" xfId="22115"/>
    <cellStyle name="t 2 3 4 2 3 3 3" xfId="22116"/>
    <cellStyle name="t 2 3 4 2 3 4" xfId="22117"/>
    <cellStyle name="t 2 3 4 2 3 4 2" xfId="22118"/>
    <cellStyle name="t 2 3 4 2 3 5" xfId="22119"/>
    <cellStyle name="t 2 3 4 2 3 6" xfId="22120"/>
    <cellStyle name="t 2 3 4 2 4" xfId="22121"/>
    <cellStyle name="t 2 3 4 2 4 2" xfId="22122"/>
    <cellStyle name="t 2 3 4 3" xfId="22123"/>
    <cellStyle name="t 2 3 4 3 2" xfId="22124"/>
    <cellStyle name="t 2 3 4 3 2 2" xfId="22125"/>
    <cellStyle name="t 2 3 4 3 2 2 2" xfId="22126"/>
    <cellStyle name="t 2 3 4 3 2 2 3" xfId="22127"/>
    <cellStyle name="t 2 3 4 3 2 3" xfId="22128"/>
    <cellStyle name="t 2 3 4 3 2 3 2" xfId="22129"/>
    <cellStyle name="t 2 3 4 3 2 4" xfId="22130"/>
    <cellStyle name="t 2 3 4 3 2 5" xfId="22131"/>
    <cellStyle name="t 2 3 4 3 3" xfId="22132"/>
    <cellStyle name="t 2 3 4 3 3 2" xfId="22133"/>
    <cellStyle name="t 2 3 4 3 3 3" xfId="22134"/>
    <cellStyle name="t 2 3 4 3 4" xfId="22135"/>
    <cellStyle name="t 2 3 4 3 4 2" xfId="22136"/>
    <cellStyle name="t 2 3 4 3 5" xfId="22137"/>
    <cellStyle name="t 2 3 4 3 6" xfId="22138"/>
    <cellStyle name="t 2 3 4 4" xfId="22139"/>
    <cellStyle name="t 2 3 4 4 2" xfId="22140"/>
    <cellStyle name="t 2 3 4 4 2 2" xfId="22141"/>
    <cellStyle name="t 2 3 4 4 2 3" xfId="22142"/>
    <cellStyle name="t 2 3 4 4 3" xfId="22143"/>
    <cellStyle name="t 2 3 4 4 3 2" xfId="22144"/>
    <cellStyle name="t 2 3 4 4 4" xfId="22145"/>
    <cellStyle name="t 2 3 4 4 5" xfId="22146"/>
    <cellStyle name="t 2 3 4 5" xfId="22147"/>
    <cellStyle name="t 2 3 4 5 2" xfId="22148"/>
    <cellStyle name="t 2 3 4 5 3" xfId="22149"/>
    <cellStyle name="t 2 3 4 6" xfId="22150"/>
    <cellStyle name="t 2 3 4 6 2" xfId="22151"/>
    <cellStyle name="t 2 3 4 7" xfId="22152"/>
    <cellStyle name="t 2 3 4 8" xfId="22153"/>
    <cellStyle name="t 2 3 5" xfId="22154"/>
    <cellStyle name="t 2 3 5 2" xfId="22155"/>
    <cellStyle name="t 2 3 5 2 2" xfId="22156"/>
    <cellStyle name="t 2 3 5 2 2 2" xfId="22157"/>
    <cellStyle name="t 2 3 5 2 2 2 2" xfId="22158"/>
    <cellStyle name="t 2 3 5 2 2 2 3" xfId="22159"/>
    <cellStyle name="t 2 3 5 2 2 3" xfId="22160"/>
    <cellStyle name="t 2 3 5 2 2 3 2" xfId="22161"/>
    <cellStyle name="t 2 3 5 2 2 4" xfId="22162"/>
    <cellStyle name="t 2 3 5 2 2 5" xfId="22163"/>
    <cellStyle name="t 2 3 5 2 3" xfId="22164"/>
    <cellStyle name="t 2 3 5 2 3 2" xfId="22165"/>
    <cellStyle name="t 2 3 5 2 3 3" xfId="22166"/>
    <cellStyle name="t 2 3 5 2 4" xfId="22167"/>
    <cellStyle name="t 2 3 5 2 4 2" xfId="22168"/>
    <cellStyle name="t 2 3 5 2 5" xfId="22169"/>
    <cellStyle name="t 2 3 5 2 6" xfId="22170"/>
    <cellStyle name="t 2 3 5 3" xfId="22171"/>
    <cellStyle name="t 2 3 5 3 2" xfId="22172"/>
    <cellStyle name="t 2 3 5 3 2 2" xfId="22173"/>
    <cellStyle name="t 2 3 5 3 2 2 2" xfId="22174"/>
    <cellStyle name="t 2 3 5 3 2 2 3" xfId="22175"/>
    <cellStyle name="t 2 3 5 3 2 3" xfId="22176"/>
    <cellStyle name="t 2 3 5 3 2 3 2" xfId="22177"/>
    <cellStyle name="t 2 3 5 3 2 4" xfId="22178"/>
    <cellStyle name="t 2 3 5 3 2 5" xfId="22179"/>
    <cellStyle name="t 2 3 5 3 3" xfId="22180"/>
    <cellStyle name="t 2 3 5 3 3 2" xfId="22181"/>
    <cellStyle name="t 2 3 5 3 3 3" xfId="22182"/>
    <cellStyle name="t 2 3 5 3 4" xfId="22183"/>
    <cellStyle name="t 2 3 5 3 4 2" xfId="22184"/>
    <cellStyle name="t 2 3 5 3 5" xfId="22185"/>
    <cellStyle name="t 2 3 5 3 6" xfId="22186"/>
    <cellStyle name="t 2 3 5 4" xfId="22187"/>
    <cellStyle name="t 2 3 5 4 2" xfId="22188"/>
    <cellStyle name="t 2 3 6" xfId="22189"/>
    <cellStyle name="t 2 3 6 2" xfId="22190"/>
    <cellStyle name="t 2 3 6 2 2" xfId="22191"/>
    <cellStyle name="t 2 3 6 2 2 2" xfId="22192"/>
    <cellStyle name="t 2 3 6 2 2 3" xfId="22193"/>
    <cellStyle name="t 2 3 6 2 3" xfId="22194"/>
    <cellStyle name="t 2 3 6 2 3 2" xfId="22195"/>
    <cellStyle name="t 2 3 6 2 4" xfId="22196"/>
    <cellStyle name="t 2 3 6 2 5" xfId="22197"/>
    <cellStyle name="t 2 3 6 3" xfId="22198"/>
    <cellStyle name="t 2 3 6 3 2" xfId="22199"/>
    <cellStyle name="t 2 3 6 3 3" xfId="22200"/>
    <cellStyle name="t 2 3 6 4" xfId="22201"/>
    <cellStyle name="t 2 3 6 4 2" xfId="22202"/>
    <cellStyle name="t 2 3 6 5" xfId="22203"/>
    <cellStyle name="t 2 3 6 6" xfId="22204"/>
    <cellStyle name="t 2 3 7" xfId="22205"/>
    <cellStyle name="t 2 3 7 2" xfId="22206"/>
    <cellStyle name="t 2 3 7 2 2" xfId="22207"/>
    <cellStyle name="t 2 3 7 2 3" xfId="22208"/>
    <cellStyle name="t 2 3 7 3" xfId="22209"/>
    <cellStyle name="t 2 3 7 3 2" xfId="22210"/>
    <cellStyle name="t 2 3 7 4" xfId="22211"/>
    <cellStyle name="t 2 3 7 5" xfId="22212"/>
    <cellStyle name="t 2 3 8" xfId="22213"/>
    <cellStyle name="t 2 3 8 2" xfId="22214"/>
    <cellStyle name="t 2 3 8 3" xfId="22215"/>
    <cellStyle name="t 2 3 9" xfId="22216"/>
    <cellStyle name="t 2 3 9 2" xfId="22217"/>
    <cellStyle name="t 2 4" xfId="22218"/>
    <cellStyle name="t 2 4 2" xfId="22219"/>
    <cellStyle name="t 2 4 2 2" xfId="22220"/>
    <cellStyle name="t 2 4 2 2 2" xfId="22221"/>
    <cellStyle name="t 2 4 2 2 2 2" xfId="22222"/>
    <cellStyle name="t 2 4 2 2 2 2 2" xfId="22223"/>
    <cellStyle name="t 2 4 2 2 2 2 3" xfId="22224"/>
    <cellStyle name="t 2 4 2 2 2 3" xfId="22225"/>
    <cellStyle name="t 2 4 2 2 2 3 2" xfId="22226"/>
    <cellStyle name="t 2 4 2 2 2 4" xfId="22227"/>
    <cellStyle name="t 2 4 2 2 2 5" xfId="22228"/>
    <cellStyle name="t 2 4 2 2 3" xfId="22229"/>
    <cellStyle name="t 2 4 2 2 3 2" xfId="22230"/>
    <cellStyle name="t 2 4 2 2 3 3" xfId="22231"/>
    <cellStyle name="t 2 4 2 2 4" xfId="22232"/>
    <cellStyle name="t 2 4 2 2 4 2" xfId="22233"/>
    <cellStyle name="t 2 4 2 2 5" xfId="22234"/>
    <cellStyle name="t 2 4 2 2 6" xfId="22235"/>
    <cellStyle name="t 2 4 2 3" xfId="22236"/>
    <cellStyle name="t 2 4 2 3 2" xfId="22237"/>
    <cellStyle name="t 2 4 2 3 2 2" xfId="22238"/>
    <cellStyle name="t 2 4 2 3 2 2 2" xfId="22239"/>
    <cellStyle name="t 2 4 2 3 2 2 3" xfId="22240"/>
    <cellStyle name="t 2 4 2 3 2 3" xfId="22241"/>
    <cellStyle name="t 2 4 2 3 2 3 2" xfId="22242"/>
    <cellStyle name="t 2 4 2 3 2 4" xfId="22243"/>
    <cellStyle name="t 2 4 2 3 2 5" xfId="22244"/>
    <cellStyle name="t 2 4 2 3 3" xfId="22245"/>
    <cellStyle name="t 2 4 2 3 3 2" xfId="22246"/>
    <cellStyle name="t 2 4 2 3 3 3" xfId="22247"/>
    <cellStyle name="t 2 4 2 3 4" xfId="22248"/>
    <cellStyle name="t 2 4 2 3 4 2" xfId="22249"/>
    <cellStyle name="t 2 4 2 3 5" xfId="22250"/>
    <cellStyle name="t 2 4 2 3 6" xfId="22251"/>
    <cellStyle name="t 2 4 2 4" xfId="22252"/>
    <cellStyle name="t 2 4 2 4 2" xfId="22253"/>
    <cellStyle name="t 2 4 3" xfId="22254"/>
    <cellStyle name="t 2 4 3 2" xfId="22255"/>
    <cellStyle name="t 2 4 3 2 2" xfId="22256"/>
    <cellStyle name="t 2 4 3 2 2 2" xfId="22257"/>
    <cellStyle name="t 2 4 3 2 2 3" xfId="22258"/>
    <cellStyle name="t 2 4 3 2 3" xfId="22259"/>
    <cellStyle name="t 2 4 3 2 3 2" xfId="22260"/>
    <cellStyle name="t 2 4 3 2 4" xfId="22261"/>
    <cellStyle name="t 2 4 3 2 5" xfId="22262"/>
    <cellStyle name="t 2 4 3 3" xfId="22263"/>
    <cellStyle name="t 2 4 3 3 2" xfId="22264"/>
    <cellStyle name="t 2 4 3 3 3" xfId="22265"/>
    <cellStyle name="t 2 4 3 4" xfId="22266"/>
    <cellStyle name="t 2 4 3 4 2" xfId="22267"/>
    <cellStyle name="t 2 4 3 5" xfId="22268"/>
    <cellStyle name="t 2 4 3 6" xfId="22269"/>
    <cellStyle name="t 2 4 4" xfId="22270"/>
    <cellStyle name="t 2 4 4 2" xfId="22271"/>
    <cellStyle name="t 2 4 4 2 2" xfId="22272"/>
    <cellStyle name="t 2 4 4 2 3" xfId="22273"/>
    <cellStyle name="t 2 4 4 3" xfId="22274"/>
    <cellStyle name="t 2 4 4 3 2" xfId="22275"/>
    <cellStyle name="t 2 4 4 4" xfId="22276"/>
    <cellStyle name="t 2 4 4 5" xfId="22277"/>
    <cellStyle name="t 2 4 5" xfId="22278"/>
    <cellStyle name="t 2 4 5 2" xfId="22279"/>
    <cellStyle name="t 2 4 5 3" xfId="22280"/>
    <cellStyle name="t 2 4 6" xfId="22281"/>
    <cellStyle name="t 2 4 6 2" xfId="22282"/>
    <cellStyle name="t 2 4 7" xfId="22283"/>
    <cellStyle name="t 2 4 8" xfId="22284"/>
    <cellStyle name="t 2 5" xfId="22285"/>
    <cellStyle name="t 2 5 2" xfId="22286"/>
    <cellStyle name="t 2 5 2 2" xfId="22287"/>
    <cellStyle name="t 2 5 2 2 2" xfId="22288"/>
    <cellStyle name="t 2 5 2 2 2 2" xfId="22289"/>
    <cellStyle name="t 2 5 2 2 2 2 2" xfId="22290"/>
    <cellStyle name="t 2 5 2 2 2 2 3" xfId="22291"/>
    <cellStyle name="t 2 5 2 2 2 3" xfId="22292"/>
    <cellStyle name="t 2 5 2 2 2 3 2" xfId="22293"/>
    <cellStyle name="t 2 5 2 2 2 4" xfId="22294"/>
    <cellStyle name="t 2 5 2 2 2 5" xfId="22295"/>
    <cellStyle name="t 2 5 2 2 3" xfId="22296"/>
    <cellStyle name="t 2 5 2 2 3 2" xfId="22297"/>
    <cellStyle name="t 2 5 2 2 3 3" xfId="22298"/>
    <cellStyle name="t 2 5 2 2 4" xfId="22299"/>
    <cellStyle name="t 2 5 2 2 4 2" xfId="22300"/>
    <cellStyle name="t 2 5 2 2 5" xfId="22301"/>
    <cellStyle name="t 2 5 2 2 6" xfId="22302"/>
    <cellStyle name="t 2 5 2 3" xfId="22303"/>
    <cellStyle name="t 2 5 2 3 2" xfId="22304"/>
    <cellStyle name="t 2 5 2 3 2 2" xfId="22305"/>
    <cellStyle name="t 2 5 2 3 2 2 2" xfId="22306"/>
    <cellStyle name="t 2 5 2 3 2 2 3" xfId="22307"/>
    <cellStyle name="t 2 5 2 3 2 3" xfId="22308"/>
    <cellStyle name="t 2 5 2 3 2 3 2" xfId="22309"/>
    <cellStyle name="t 2 5 2 3 2 4" xfId="22310"/>
    <cellStyle name="t 2 5 2 3 2 5" xfId="22311"/>
    <cellStyle name="t 2 5 2 3 3" xfId="22312"/>
    <cellStyle name="t 2 5 2 3 3 2" xfId="22313"/>
    <cellStyle name="t 2 5 2 3 3 3" xfId="22314"/>
    <cellStyle name="t 2 5 2 3 4" xfId="22315"/>
    <cellStyle name="t 2 5 2 3 4 2" xfId="22316"/>
    <cellStyle name="t 2 5 2 3 5" xfId="22317"/>
    <cellStyle name="t 2 5 2 3 6" xfId="22318"/>
    <cellStyle name="t 2 5 2 4" xfId="22319"/>
    <cellStyle name="t 2 5 2 4 2" xfId="22320"/>
    <cellStyle name="t 2 5 3" xfId="22321"/>
    <cellStyle name="t 2 5 3 2" xfId="22322"/>
    <cellStyle name="t 2 5 3 2 2" xfId="22323"/>
    <cellStyle name="t 2 5 3 2 2 2" xfId="22324"/>
    <cellStyle name="t 2 5 3 2 2 3" xfId="22325"/>
    <cellStyle name="t 2 5 3 2 3" xfId="22326"/>
    <cellStyle name="t 2 5 3 2 3 2" xfId="22327"/>
    <cellStyle name="t 2 5 3 2 4" xfId="22328"/>
    <cellStyle name="t 2 5 3 2 5" xfId="22329"/>
    <cellStyle name="t 2 5 3 3" xfId="22330"/>
    <cellStyle name="t 2 5 3 3 2" xfId="22331"/>
    <cellStyle name="t 2 5 3 3 3" xfId="22332"/>
    <cellStyle name="t 2 5 3 4" xfId="22333"/>
    <cellStyle name="t 2 5 3 4 2" xfId="22334"/>
    <cellStyle name="t 2 5 3 5" xfId="22335"/>
    <cellStyle name="t 2 5 3 6" xfId="22336"/>
    <cellStyle name="t 2 5 4" xfId="22337"/>
    <cellStyle name="t 2 5 4 2" xfId="22338"/>
    <cellStyle name="t 2 5 4 2 2" xfId="22339"/>
    <cellStyle name="t 2 5 4 2 3" xfId="22340"/>
    <cellStyle name="t 2 5 4 3" xfId="22341"/>
    <cellStyle name="t 2 5 4 3 2" xfId="22342"/>
    <cellStyle name="t 2 5 4 4" xfId="22343"/>
    <cellStyle name="t 2 5 4 5" xfId="22344"/>
    <cellStyle name="t 2 5 5" xfId="22345"/>
    <cellStyle name="t 2 5 5 2" xfId="22346"/>
    <cellStyle name="t 2 5 5 3" xfId="22347"/>
    <cellStyle name="t 2 5 6" xfId="22348"/>
    <cellStyle name="t 2 5 6 2" xfId="22349"/>
    <cellStyle name="t 2 5 7" xfId="22350"/>
    <cellStyle name="t 2 5 8" xfId="22351"/>
    <cellStyle name="t 2 6" xfId="22352"/>
    <cellStyle name="t 2 6 2" xfId="22353"/>
    <cellStyle name="t 2 6 2 2" xfId="22354"/>
    <cellStyle name="t 2 6 2 2 2" xfId="22355"/>
    <cellStyle name="t 2 6 2 2 2 2" xfId="22356"/>
    <cellStyle name="t 2 6 2 2 2 2 2" xfId="22357"/>
    <cellStyle name="t 2 6 2 2 2 2 3" xfId="22358"/>
    <cellStyle name="t 2 6 2 2 2 3" xfId="22359"/>
    <cellStyle name="t 2 6 2 2 2 3 2" xfId="22360"/>
    <cellStyle name="t 2 6 2 2 2 4" xfId="22361"/>
    <cellStyle name="t 2 6 2 2 2 5" xfId="22362"/>
    <cellStyle name="t 2 6 2 2 3" xfId="22363"/>
    <cellStyle name="t 2 6 2 2 3 2" xfId="22364"/>
    <cellStyle name="t 2 6 2 2 3 3" xfId="22365"/>
    <cellStyle name="t 2 6 2 2 4" xfId="22366"/>
    <cellStyle name="t 2 6 2 2 4 2" xfId="22367"/>
    <cellStyle name="t 2 6 2 2 5" xfId="22368"/>
    <cellStyle name="t 2 6 2 2 6" xfId="22369"/>
    <cellStyle name="t 2 6 2 3" xfId="22370"/>
    <cellStyle name="t 2 6 2 3 2" xfId="22371"/>
    <cellStyle name="t 2 6 2 3 2 2" xfId="22372"/>
    <cellStyle name="t 2 6 2 3 2 2 2" xfId="22373"/>
    <cellStyle name="t 2 6 2 3 2 2 3" xfId="22374"/>
    <cellStyle name="t 2 6 2 3 2 3" xfId="22375"/>
    <cellStyle name="t 2 6 2 3 2 3 2" xfId="22376"/>
    <cellStyle name="t 2 6 2 3 2 4" xfId="22377"/>
    <cellStyle name="t 2 6 2 3 2 5" xfId="22378"/>
    <cellStyle name="t 2 6 2 3 3" xfId="22379"/>
    <cellStyle name="t 2 6 2 3 3 2" xfId="22380"/>
    <cellStyle name="t 2 6 2 3 3 3" xfId="22381"/>
    <cellStyle name="t 2 6 2 3 4" xfId="22382"/>
    <cellStyle name="t 2 6 2 3 4 2" xfId="22383"/>
    <cellStyle name="t 2 6 2 3 5" xfId="22384"/>
    <cellStyle name="t 2 6 2 3 6" xfId="22385"/>
    <cellStyle name="t 2 6 2 4" xfId="22386"/>
    <cellStyle name="t 2 6 2 4 2" xfId="22387"/>
    <cellStyle name="t 2 6 3" xfId="22388"/>
    <cellStyle name="t 2 6 3 2" xfId="22389"/>
    <cellStyle name="t 2 6 3 2 2" xfId="22390"/>
    <cellStyle name="t 2 6 3 2 2 2" xfId="22391"/>
    <cellStyle name="t 2 6 3 2 2 3" xfId="22392"/>
    <cellStyle name="t 2 6 3 2 3" xfId="22393"/>
    <cellStyle name="t 2 6 3 2 3 2" xfId="22394"/>
    <cellStyle name="t 2 6 3 2 4" xfId="22395"/>
    <cellStyle name="t 2 6 3 2 5" xfId="22396"/>
    <cellStyle name="t 2 6 3 3" xfId="22397"/>
    <cellStyle name="t 2 6 3 3 2" xfId="22398"/>
    <cellStyle name="t 2 6 3 3 3" xfId="22399"/>
    <cellStyle name="t 2 6 3 4" xfId="22400"/>
    <cellStyle name="t 2 6 3 4 2" xfId="22401"/>
    <cellStyle name="t 2 6 3 5" xfId="22402"/>
    <cellStyle name="t 2 6 3 6" xfId="22403"/>
    <cellStyle name="t 2 6 4" xfId="22404"/>
    <cellStyle name="t 2 6 4 2" xfId="22405"/>
    <cellStyle name="t 2 6 4 2 2" xfId="22406"/>
    <cellStyle name="t 2 6 4 2 3" xfId="22407"/>
    <cellStyle name="t 2 6 4 3" xfId="22408"/>
    <cellStyle name="t 2 6 4 3 2" xfId="22409"/>
    <cellStyle name="t 2 6 4 4" xfId="22410"/>
    <cellStyle name="t 2 6 4 5" xfId="22411"/>
    <cellStyle name="t 2 6 5" xfId="22412"/>
    <cellStyle name="t 2 6 5 2" xfId="22413"/>
    <cellStyle name="t 2 6 5 3" xfId="22414"/>
    <cellStyle name="t 2 6 6" xfId="22415"/>
    <cellStyle name="t 2 6 6 2" xfId="22416"/>
    <cellStyle name="t 2 6 7" xfId="22417"/>
    <cellStyle name="t 2 6 8" xfId="22418"/>
    <cellStyle name="t 2 7" xfId="22419"/>
    <cellStyle name="t 2 7 2" xfId="22420"/>
    <cellStyle name="t 2 7 2 2" xfId="22421"/>
    <cellStyle name="t 2 7 2 2 2" xfId="22422"/>
    <cellStyle name="t 2 7 2 2 2 2" xfId="22423"/>
    <cellStyle name="t 2 7 2 2 2 3" xfId="22424"/>
    <cellStyle name="t 2 7 2 2 3" xfId="22425"/>
    <cellStyle name="t 2 7 2 2 3 2" xfId="22426"/>
    <cellStyle name="t 2 7 2 2 4" xfId="22427"/>
    <cellStyle name="t 2 7 2 2 5" xfId="22428"/>
    <cellStyle name="t 2 7 2 3" xfId="22429"/>
    <cellStyle name="t 2 7 2 3 2" xfId="22430"/>
    <cellStyle name="t 2 7 2 3 3" xfId="22431"/>
    <cellStyle name="t 2 7 2 4" xfId="22432"/>
    <cellStyle name="t 2 7 2 4 2" xfId="22433"/>
    <cellStyle name="t 2 7 2 5" xfId="22434"/>
    <cellStyle name="t 2 7 2 6" xfId="22435"/>
    <cellStyle name="t 2 7 3" xfId="22436"/>
    <cellStyle name="t 2 7 3 2" xfId="22437"/>
    <cellStyle name="t 2 7 3 2 2" xfId="22438"/>
    <cellStyle name="t 2 7 3 2 2 2" xfId="22439"/>
    <cellStyle name="t 2 7 3 2 2 3" xfId="22440"/>
    <cellStyle name="t 2 7 3 2 3" xfId="22441"/>
    <cellStyle name="t 2 7 3 2 3 2" xfId="22442"/>
    <cellStyle name="t 2 7 3 2 4" xfId="22443"/>
    <cellStyle name="t 2 7 3 2 5" xfId="22444"/>
    <cellStyle name="t 2 7 3 3" xfId="22445"/>
    <cellStyle name="t 2 7 3 3 2" xfId="22446"/>
    <cellStyle name="t 2 7 3 3 3" xfId="22447"/>
    <cellStyle name="t 2 7 3 4" xfId="22448"/>
    <cellStyle name="t 2 7 3 4 2" xfId="22449"/>
    <cellStyle name="t 2 7 3 5" xfId="22450"/>
    <cellStyle name="t 2 7 3 6" xfId="22451"/>
    <cellStyle name="t 2 7 4" xfId="22452"/>
    <cellStyle name="t 2 7 4 2" xfId="22453"/>
    <cellStyle name="t 2 8" xfId="22454"/>
    <cellStyle name="t 2 8 2" xfId="22455"/>
    <cellStyle name="t 2 8 2 2" xfId="22456"/>
    <cellStyle name="t 2 8 2 2 2" xfId="22457"/>
    <cellStyle name="t 2 8 2 2 3" xfId="22458"/>
    <cellStyle name="t 2 8 2 3" xfId="22459"/>
    <cellStyle name="t 2 8 2 3 2" xfId="22460"/>
    <cellStyle name="t 2 8 2 4" xfId="22461"/>
    <cellStyle name="t 2 8 2 5" xfId="22462"/>
    <cellStyle name="t 2 8 3" xfId="22463"/>
    <cellStyle name="t 2 8 3 2" xfId="22464"/>
    <cellStyle name="t 2 8 3 3" xfId="22465"/>
    <cellStyle name="t 2 8 4" xfId="22466"/>
    <cellStyle name="t 2 8 4 2" xfId="22467"/>
    <cellStyle name="t 2 8 5" xfId="22468"/>
    <cellStyle name="t 2 8 6" xfId="22469"/>
    <cellStyle name="t 2 9" xfId="22470"/>
    <cellStyle name="t 2 9 2" xfId="22471"/>
    <cellStyle name="t 2 9 2 2" xfId="22472"/>
    <cellStyle name="t 2 9 2 3" xfId="22473"/>
    <cellStyle name="t 2 9 3" xfId="22474"/>
    <cellStyle name="t 2 9 3 2" xfId="22475"/>
    <cellStyle name="t 2 9 4" xfId="22476"/>
    <cellStyle name="t 2 9 5" xfId="22477"/>
    <cellStyle name="t 3" xfId="22478"/>
    <cellStyle name="t 3 10" xfId="22479"/>
    <cellStyle name="t 3 11" xfId="22480"/>
    <cellStyle name="t 3 2" xfId="22481"/>
    <cellStyle name="t 3 2 2" xfId="22482"/>
    <cellStyle name="t 3 2 2 2" xfId="22483"/>
    <cellStyle name="t 3 2 2 2 2" xfId="22484"/>
    <cellStyle name="t 3 2 2 2 2 2" xfId="22485"/>
    <cellStyle name="t 3 2 2 2 2 2 2" xfId="22486"/>
    <cellStyle name="t 3 2 2 2 2 2 3" xfId="22487"/>
    <cellStyle name="t 3 2 2 2 2 3" xfId="22488"/>
    <cellStyle name="t 3 2 2 2 2 3 2" xfId="22489"/>
    <cellStyle name="t 3 2 2 2 2 4" xfId="22490"/>
    <cellStyle name="t 3 2 2 2 2 5" xfId="22491"/>
    <cellStyle name="t 3 2 2 2 3" xfId="22492"/>
    <cellStyle name="t 3 2 2 2 3 2" xfId="22493"/>
    <cellStyle name="t 3 2 2 2 3 3" xfId="22494"/>
    <cellStyle name="t 3 2 2 2 4" xfId="22495"/>
    <cellStyle name="t 3 2 2 2 4 2" xfId="22496"/>
    <cellStyle name="t 3 2 2 2 5" xfId="22497"/>
    <cellStyle name="t 3 2 2 2 6" xfId="22498"/>
    <cellStyle name="t 3 2 2 3" xfId="22499"/>
    <cellStyle name="t 3 2 2 3 2" xfId="22500"/>
    <cellStyle name="t 3 2 2 3 2 2" xfId="22501"/>
    <cellStyle name="t 3 2 2 3 2 2 2" xfId="22502"/>
    <cellStyle name="t 3 2 2 3 2 2 3" xfId="22503"/>
    <cellStyle name="t 3 2 2 3 2 3" xfId="22504"/>
    <cellStyle name="t 3 2 2 3 2 3 2" xfId="22505"/>
    <cellStyle name="t 3 2 2 3 2 4" xfId="22506"/>
    <cellStyle name="t 3 2 2 3 2 5" xfId="22507"/>
    <cellStyle name="t 3 2 2 3 3" xfId="22508"/>
    <cellStyle name="t 3 2 2 3 3 2" xfId="22509"/>
    <cellStyle name="t 3 2 2 3 3 3" xfId="22510"/>
    <cellStyle name="t 3 2 2 3 4" xfId="22511"/>
    <cellStyle name="t 3 2 2 3 4 2" xfId="22512"/>
    <cellStyle name="t 3 2 2 3 5" xfId="22513"/>
    <cellStyle name="t 3 2 2 3 6" xfId="22514"/>
    <cellStyle name="t 3 2 2 4" xfId="22515"/>
    <cellStyle name="t 3 2 2 4 2" xfId="22516"/>
    <cellStyle name="t 3 2 3" xfId="22517"/>
    <cellStyle name="t 3 2 3 2" xfId="22518"/>
    <cellStyle name="t 3 2 3 2 2" xfId="22519"/>
    <cellStyle name="t 3 2 3 2 2 2" xfId="22520"/>
    <cellStyle name="t 3 2 3 2 2 3" xfId="22521"/>
    <cellStyle name="t 3 2 3 2 3" xfId="22522"/>
    <cellStyle name="t 3 2 3 2 3 2" xfId="22523"/>
    <cellStyle name="t 3 2 3 2 4" xfId="22524"/>
    <cellStyle name="t 3 2 3 2 5" xfId="22525"/>
    <cellStyle name="t 3 2 3 3" xfId="22526"/>
    <cellStyle name="t 3 2 3 3 2" xfId="22527"/>
    <cellStyle name="t 3 2 3 3 3" xfId="22528"/>
    <cellStyle name="t 3 2 3 4" xfId="22529"/>
    <cellStyle name="t 3 2 3 4 2" xfId="22530"/>
    <cellStyle name="t 3 2 3 5" xfId="22531"/>
    <cellStyle name="t 3 2 3 6" xfId="22532"/>
    <cellStyle name="t 3 2 4" xfId="22533"/>
    <cellStyle name="t 3 2 4 2" xfId="22534"/>
    <cellStyle name="t 3 2 4 2 2" xfId="22535"/>
    <cellStyle name="t 3 2 4 2 3" xfId="22536"/>
    <cellStyle name="t 3 2 4 3" xfId="22537"/>
    <cellStyle name="t 3 2 4 3 2" xfId="22538"/>
    <cellStyle name="t 3 2 4 4" xfId="22539"/>
    <cellStyle name="t 3 2 4 5" xfId="22540"/>
    <cellStyle name="t 3 2 5" xfId="22541"/>
    <cellStyle name="t 3 2 5 2" xfId="22542"/>
    <cellStyle name="t 3 2 5 3" xfId="22543"/>
    <cellStyle name="t 3 2 6" xfId="22544"/>
    <cellStyle name="t 3 2 6 2" xfId="22545"/>
    <cellStyle name="t 3 2 7" xfId="22546"/>
    <cellStyle name="t 3 2 8" xfId="22547"/>
    <cellStyle name="t 3 3" xfId="22548"/>
    <cellStyle name="t 3 3 2" xfId="22549"/>
    <cellStyle name="t 3 3 2 2" xfId="22550"/>
    <cellStyle name="t 3 3 2 2 2" xfId="22551"/>
    <cellStyle name="t 3 3 2 2 2 2" xfId="22552"/>
    <cellStyle name="t 3 3 2 2 2 2 2" xfId="22553"/>
    <cellStyle name="t 3 3 2 2 2 2 3" xfId="22554"/>
    <cellStyle name="t 3 3 2 2 2 3" xfId="22555"/>
    <cellStyle name="t 3 3 2 2 2 3 2" xfId="22556"/>
    <cellStyle name="t 3 3 2 2 2 4" xfId="22557"/>
    <cellStyle name="t 3 3 2 2 2 5" xfId="22558"/>
    <cellStyle name="t 3 3 2 2 3" xfId="22559"/>
    <cellStyle name="t 3 3 2 2 3 2" xfId="22560"/>
    <cellStyle name="t 3 3 2 2 3 3" xfId="22561"/>
    <cellStyle name="t 3 3 2 2 4" xfId="22562"/>
    <cellStyle name="t 3 3 2 2 4 2" xfId="22563"/>
    <cellStyle name="t 3 3 2 2 5" xfId="22564"/>
    <cellStyle name="t 3 3 2 2 6" xfId="22565"/>
    <cellStyle name="t 3 3 2 3" xfId="22566"/>
    <cellStyle name="t 3 3 2 3 2" xfId="22567"/>
    <cellStyle name="t 3 3 2 3 2 2" xfId="22568"/>
    <cellStyle name="t 3 3 2 3 2 2 2" xfId="22569"/>
    <cellStyle name="t 3 3 2 3 2 2 3" xfId="22570"/>
    <cellStyle name="t 3 3 2 3 2 3" xfId="22571"/>
    <cellStyle name="t 3 3 2 3 2 3 2" xfId="22572"/>
    <cellStyle name="t 3 3 2 3 2 4" xfId="22573"/>
    <cellStyle name="t 3 3 2 3 2 5" xfId="22574"/>
    <cellStyle name="t 3 3 2 3 3" xfId="22575"/>
    <cellStyle name="t 3 3 2 3 3 2" xfId="22576"/>
    <cellStyle name="t 3 3 2 3 3 3" xfId="22577"/>
    <cellStyle name="t 3 3 2 3 4" xfId="22578"/>
    <cellStyle name="t 3 3 2 3 4 2" xfId="22579"/>
    <cellStyle name="t 3 3 2 3 5" xfId="22580"/>
    <cellStyle name="t 3 3 2 3 6" xfId="22581"/>
    <cellStyle name="t 3 3 2 4" xfId="22582"/>
    <cellStyle name="t 3 3 2 4 2" xfId="22583"/>
    <cellStyle name="t 3 3 3" xfId="22584"/>
    <cellStyle name="t 3 3 3 2" xfId="22585"/>
    <cellStyle name="t 3 3 3 2 2" xfId="22586"/>
    <cellStyle name="t 3 3 3 2 2 2" xfId="22587"/>
    <cellStyle name="t 3 3 3 2 2 3" xfId="22588"/>
    <cellStyle name="t 3 3 3 2 3" xfId="22589"/>
    <cellStyle name="t 3 3 3 2 3 2" xfId="22590"/>
    <cellStyle name="t 3 3 3 2 4" xfId="22591"/>
    <cellStyle name="t 3 3 3 2 5" xfId="22592"/>
    <cellStyle name="t 3 3 3 3" xfId="22593"/>
    <cellStyle name="t 3 3 3 3 2" xfId="22594"/>
    <cellStyle name="t 3 3 3 3 3" xfId="22595"/>
    <cellStyle name="t 3 3 3 4" xfId="22596"/>
    <cellStyle name="t 3 3 3 4 2" xfId="22597"/>
    <cellStyle name="t 3 3 3 5" xfId="22598"/>
    <cellStyle name="t 3 3 3 6" xfId="22599"/>
    <cellStyle name="t 3 3 4" xfId="22600"/>
    <cellStyle name="t 3 3 4 2" xfId="22601"/>
    <cellStyle name="t 3 3 4 2 2" xfId="22602"/>
    <cellStyle name="t 3 3 4 2 3" xfId="22603"/>
    <cellStyle name="t 3 3 4 3" xfId="22604"/>
    <cellStyle name="t 3 3 4 3 2" xfId="22605"/>
    <cellStyle name="t 3 3 4 4" xfId="22606"/>
    <cellStyle name="t 3 3 4 5" xfId="22607"/>
    <cellStyle name="t 3 3 5" xfId="22608"/>
    <cellStyle name="t 3 3 5 2" xfId="22609"/>
    <cellStyle name="t 3 3 5 3" xfId="22610"/>
    <cellStyle name="t 3 3 6" xfId="22611"/>
    <cellStyle name="t 3 3 6 2" xfId="22612"/>
    <cellStyle name="t 3 3 7" xfId="22613"/>
    <cellStyle name="t 3 3 8" xfId="22614"/>
    <cellStyle name="t 3 4" xfId="22615"/>
    <cellStyle name="t 3 4 2" xfId="22616"/>
    <cellStyle name="t 3 4 2 2" xfId="22617"/>
    <cellStyle name="t 3 4 2 2 2" xfId="22618"/>
    <cellStyle name="t 3 4 2 2 2 2" xfId="22619"/>
    <cellStyle name="t 3 4 2 2 2 2 2" xfId="22620"/>
    <cellStyle name="t 3 4 2 2 2 2 3" xfId="22621"/>
    <cellStyle name="t 3 4 2 2 2 3" xfId="22622"/>
    <cellStyle name="t 3 4 2 2 2 3 2" xfId="22623"/>
    <cellStyle name="t 3 4 2 2 2 4" xfId="22624"/>
    <cellStyle name="t 3 4 2 2 2 5" xfId="22625"/>
    <cellStyle name="t 3 4 2 2 3" xfId="22626"/>
    <cellStyle name="t 3 4 2 2 3 2" xfId="22627"/>
    <cellStyle name="t 3 4 2 2 3 3" xfId="22628"/>
    <cellStyle name="t 3 4 2 2 4" xfId="22629"/>
    <cellStyle name="t 3 4 2 2 4 2" xfId="22630"/>
    <cellStyle name="t 3 4 2 2 5" xfId="22631"/>
    <cellStyle name="t 3 4 2 2 6" xfId="22632"/>
    <cellStyle name="t 3 4 2 3" xfId="22633"/>
    <cellStyle name="t 3 4 2 3 2" xfId="22634"/>
    <cellStyle name="t 3 4 2 3 2 2" xfId="22635"/>
    <cellStyle name="t 3 4 2 3 2 2 2" xfId="22636"/>
    <cellStyle name="t 3 4 2 3 2 2 3" xfId="22637"/>
    <cellStyle name="t 3 4 2 3 2 3" xfId="22638"/>
    <cellStyle name="t 3 4 2 3 2 3 2" xfId="22639"/>
    <cellStyle name="t 3 4 2 3 2 4" xfId="22640"/>
    <cellStyle name="t 3 4 2 3 2 5" xfId="22641"/>
    <cellStyle name="t 3 4 2 3 3" xfId="22642"/>
    <cellStyle name="t 3 4 2 3 3 2" xfId="22643"/>
    <cellStyle name="t 3 4 2 3 3 3" xfId="22644"/>
    <cellStyle name="t 3 4 2 3 4" xfId="22645"/>
    <cellStyle name="t 3 4 2 3 4 2" xfId="22646"/>
    <cellStyle name="t 3 4 2 3 5" xfId="22647"/>
    <cellStyle name="t 3 4 2 3 6" xfId="22648"/>
    <cellStyle name="t 3 4 2 4" xfId="22649"/>
    <cellStyle name="t 3 4 2 4 2" xfId="22650"/>
    <cellStyle name="t 3 4 3" xfId="22651"/>
    <cellStyle name="t 3 4 3 2" xfId="22652"/>
    <cellStyle name="t 3 4 3 2 2" xfId="22653"/>
    <cellStyle name="t 3 4 3 2 2 2" xfId="22654"/>
    <cellStyle name="t 3 4 3 2 2 3" xfId="22655"/>
    <cellStyle name="t 3 4 3 2 3" xfId="22656"/>
    <cellStyle name="t 3 4 3 2 3 2" xfId="22657"/>
    <cellStyle name="t 3 4 3 2 4" xfId="22658"/>
    <cellStyle name="t 3 4 3 2 5" xfId="22659"/>
    <cellStyle name="t 3 4 3 3" xfId="22660"/>
    <cellStyle name="t 3 4 3 3 2" xfId="22661"/>
    <cellStyle name="t 3 4 3 3 3" xfId="22662"/>
    <cellStyle name="t 3 4 3 4" xfId="22663"/>
    <cellStyle name="t 3 4 3 4 2" xfId="22664"/>
    <cellStyle name="t 3 4 3 5" xfId="22665"/>
    <cellStyle name="t 3 4 3 6" xfId="22666"/>
    <cellStyle name="t 3 4 4" xfId="22667"/>
    <cellStyle name="t 3 4 4 2" xfId="22668"/>
    <cellStyle name="t 3 4 4 2 2" xfId="22669"/>
    <cellStyle name="t 3 4 4 2 3" xfId="22670"/>
    <cellStyle name="t 3 4 4 3" xfId="22671"/>
    <cellStyle name="t 3 4 4 3 2" xfId="22672"/>
    <cellStyle name="t 3 4 4 4" xfId="22673"/>
    <cellStyle name="t 3 4 4 5" xfId="22674"/>
    <cellStyle name="t 3 4 5" xfId="22675"/>
    <cellStyle name="t 3 4 5 2" xfId="22676"/>
    <cellStyle name="t 3 4 5 3" xfId="22677"/>
    <cellStyle name="t 3 4 6" xfId="22678"/>
    <cellStyle name="t 3 4 6 2" xfId="22679"/>
    <cellStyle name="t 3 4 7" xfId="22680"/>
    <cellStyle name="t 3 4 8" xfId="22681"/>
    <cellStyle name="t 3 5" xfId="22682"/>
    <cellStyle name="t 3 5 2" xfId="22683"/>
    <cellStyle name="t 3 5 2 2" xfId="22684"/>
    <cellStyle name="t 3 5 2 2 2" xfId="22685"/>
    <cellStyle name="t 3 5 2 2 2 2" xfId="22686"/>
    <cellStyle name="t 3 5 2 2 2 3" xfId="22687"/>
    <cellStyle name="t 3 5 2 2 3" xfId="22688"/>
    <cellStyle name="t 3 5 2 2 3 2" xfId="22689"/>
    <cellStyle name="t 3 5 2 2 4" xfId="22690"/>
    <cellStyle name="t 3 5 2 2 5" xfId="22691"/>
    <cellStyle name="t 3 5 2 3" xfId="22692"/>
    <cellStyle name="t 3 5 2 3 2" xfId="22693"/>
    <cellStyle name="t 3 5 2 3 3" xfId="22694"/>
    <cellStyle name="t 3 5 2 4" xfId="22695"/>
    <cellStyle name="t 3 5 2 4 2" xfId="22696"/>
    <cellStyle name="t 3 5 2 5" xfId="22697"/>
    <cellStyle name="t 3 5 2 6" xfId="22698"/>
    <cellStyle name="t 3 5 3" xfId="22699"/>
    <cellStyle name="t 3 5 3 2" xfId="22700"/>
    <cellStyle name="t 3 5 3 2 2" xfId="22701"/>
    <cellStyle name="t 3 5 3 2 2 2" xfId="22702"/>
    <cellStyle name="t 3 5 3 2 2 3" xfId="22703"/>
    <cellStyle name="t 3 5 3 2 3" xfId="22704"/>
    <cellStyle name="t 3 5 3 2 3 2" xfId="22705"/>
    <cellStyle name="t 3 5 3 2 4" xfId="22706"/>
    <cellStyle name="t 3 5 3 2 5" xfId="22707"/>
    <cellStyle name="t 3 5 3 3" xfId="22708"/>
    <cellStyle name="t 3 5 3 3 2" xfId="22709"/>
    <cellStyle name="t 3 5 3 3 3" xfId="22710"/>
    <cellStyle name="t 3 5 3 4" xfId="22711"/>
    <cellStyle name="t 3 5 3 4 2" xfId="22712"/>
    <cellStyle name="t 3 5 3 5" xfId="22713"/>
    <cellStyle name="t 3 5 3 6" xfId="22714"/>
    <cellStyle name="t 3 5 4" xfId="22715"/>
    <cellStyle name="t 3 5 4 2" xfId="22716"/>
    <cellStyle name="t 3 6" xfId="22717"/>
    <cellStyle name="t 3 6 2" xfId="22718"/>
    <cellStyle name="t 3 6 2 2" xfId="22719"/>
    <cellStyle name="t 3 6 2 2 2" xfId="22720"/>
    <cellStyle name="t 3 6 2 2 3" xfId="22721"/>
    <cellStyle name="t 3 6 2 3" xfId="22722"/>
    <cellStyle name="t 3 6 2 3 2" xfId="22723"/>
    <cellStyle name="t 3 6 2 4" xfId="22724"/>
    <cellStyle name="t 3 6 2 5" xfId="22725"/>
    <cellStyle name="t 3 6 3" xfId="22726"/>
    <cellStyle name="t 3 6 3 2" xfId="22727"/>
    <cellStyle name="t 3 6 3 3" xfId="22728"/>
    <cellStyle name="t 3 6 4" xfId="22729"/>
    <cellStyle name="t 3 6 4 2" xfId="22730"/>
    <cellStyle name="t 3 6 5" xfId="22731"/>
    <cellStyle name="t 3 6 6" xfId="22732"/>
    <cellStyle name="t 3 7" xfId="22733"/>
    <cellStyle name="t 3 7 2" xfId="22734"/>
    <cellStyle name="t 3 7 2 2" xfId="22735"/>
    <cellStyle name="t 3 7 2 3" xfId="22736"/>
    <cellStyle name="t 3 7 3" xfId="22737"/>
    <cellStyle name="t 3 7 3 2" xfId="22738"/>
    <cellStyle name="t 3 7 4" xfId="22739"/>
    <cellStyle name="t 3 7 5" xfId="22740"/>
    <cellStyle name="t 3 8" xfId="22741"/>
    <cellStyle name="t 3 8 2" xfId="22742"/>
    <cellStyle name="t 3 8 3" xfId="22743"/>
    <cellStyle name="t 3 9" xfId="22744"/>
    <cellStyle name="t 3 9 2" xfId="22745"/>
    <cellStyle name="t 4" xfId="22746"/>
    <cellStyle name="t 4 10" xfId="22747"/>
    <cellStyle name="t 4 11" xfId="22748"/>
    <cellStyle name="t 4 2" xfId="22749"/>
    <cellStyle name="t 4 2 2" xfId="22750"/>
    <cellStyle name="t 4 2 2 2" xfId="22751"/>
    <cellStyle name="t 4 2 2 2 2" xfId="22752"/>
    <cellStyle name="t 4 2 2 2 2 2" xfId="22753"/>
    <cellStyle name="t 4 2 2 2 2 2 2" xfId="22754"/>
    <cellStyle name="t 4 2 2 2 2 2 3" xfId="22755"/>
    <cellStyle name="t 4 2 2 2 2 3" xfId="22756"/>
    <cellStyle name="t 4 2 2 2 2 3 2" xfId="22757"/>
    <cellStyle name="t 4 2 2 2 2 4" xfId="22758"/>
    <cellStyle name="t 4 2 2 2 2 5" xfId="22759"/>
    <cellStyle name="t 4 2 2 2 3" xfId="22760"/>
    <cellStyle name="t 4 2 2 2 3 2" xfId="22761"/>
    <cellStyle name="t 4 2 2 2 3 3" xfId="22762"/>
    <cellStyle name="t 4 2 2 2 4" xfId="22763"/>
    <cellStyle name="t 4 2 2 2 4 2" xfId="22764"/>
    <cellStyle name="t 4 2 2 2 5" xfId="22765"/>
    <cellStyle name="t 4 2 2 2 6" xfId="22766"/>
    <cellStyle name="t 4 2 2 3" xfId="22767"/>
    <cellStyle name="t 4 2 2 3 2" xfId="22768"/>
    <cellStyle name="t 4 2 2 3 2 2" xfId="22769"/>
    <cellStyle name="t 4 2 2 3 2 2 2" xfId="22770"/>
    <cellStyle name="t 4 2 2 3 2 2 3" xfId="22771"/>
    <cellStyle name="t 4 2 2 3 2 3" xfId="22772"/>
    <cellStyle name="t 4 2 2 3 2 3 2" xfId="22773"/>
    <cellStyle name="t 4 2 2 3 2 4" xfId="22774"/>
    <cellStyle name="t 4 2 2 3 2 5" xfId="22775"/>
    <cellStyle name="t 4 2 2 3 3" xfId="22776"/>
    <cellStyle name="t 4 2 2 3 3 2" xfId="22777"/>
    <cellStyle name="t 4 2 2 3 3 3" xfId="22778"/>
    <cellStyle name="t 4 2 2 3 4" xfId="22779"/>
    <cellStyle name="t 4 2 2 3 4 2" xfId="22780"/>
    <cellStyle name="t 4 2 2 3 5" xfId="22781"/>
    <cellStyle name="t 4 2 2 3 6" xfId="22782"/>
    <cellStyle name="t 4 2 2 4" xfId="22783"/>
    <cellStyle name="t 4 2 2 4 2" xfId="22784"/>
    <cellStyle name="t 4 2 3" xfId="22785"/>
    <cellStyle name="t 4 2 3 2" xfId="22786"/>
    <cellStyle name="t 4 2 3 2 2" xfId="22787"/>
    <cellStyle name="t 4 2 3 2 2 2" xfId="22788"/>
    <cellStyle name="t 4 2 3 2 2 3" xfId="22789"/>
    <cellStyle name="t 4 2 3 2 3" xfId="22790"/>
    <cellStyle name="t 4 2 3 2 3 2" xfId="22791"/>
    <cellStyle name="t 4 2 3 2 4" xfId="22792"/>
    <cellStyle name="t 4 2 3 2 5" xfId="22793"/>
    <cellStyle name="t 4 2 3 3" xfId="22794"/>
    <cellStyle name="t 4 2 3 3 2" xfId="22795"/>
    <cellStyle name="t 4 2 3 3 3" xfId="22796"/>
    <cellStyle name="t 4 2 3 4" xfId="22797"/>
    <cellStyle name="t 4 2 3 4 2" xfId="22798"/>
    <cellStyle name="t 4 2 3 5" xfId="22799"/>
    <cellStyle name="t 4 2 3 6" xfId="22800"/>
    <cellStyle name="t 4 2 4" xfId="22801"/>
    <cellStyle name="t 4 2 4 2" xfId="22802"/>
    <cellStyle name="t 4 2 4 2 2" xfId="22803"/>
    <cellStyle name="t 4 2 4 2 3" xfId="22804"/>
    <cellStyle name="t 4 2 4 3" xfId="22805"/>
    <cellStyle name="t 4 2 4 3 2" xfId="22806"/>
    <cellStyle name="t 4 2 4 4" xfId="22807"/>
    <cellStyle name="t 4 2 4 5" xfId="22808"/>
    <cellStyle name="t 4 2 5" xfId="22809"/>
    <cellStyle name="t 4 2 5 2" xfId="22810"/>
    <cellStyle name="t 4 2 5 3" xfId="22811"/>
    <cellStyle name="t 4 2 6" xfId="22812"/>
    <cellStyle name="t 4 2 6 2" xfId="22813"/>
    <cellStyle name="t 4 2 7" xfId="22814"/>
    <cellStyle name="t 4 2 8" xfId="22815"/>
    <cellStyle name="t 4 3" xfId="22816"/>
    <cellStyle name="t 4 3 2" xfId="22817"/>
    <cellStyle name="t 4 3 2 2" xfId="22818"/>
    <cellStyle name="t 4 3 2 2 2" xfId="22819"/>
    <cellStyle name="t 4 3 2 2 2 2" xfId="22820"/>
    <cellStyle name="t 4 3 2 2 2 2 2" xfId="22821"/>
    <cellStyle name="t 4 3 2 2 2 2 3" xfId="22822"/>
    <cellStyle name="t 4 3 2 2 2 3" xfId="22823"/>
    <cellStyle name="t 4 3 2 2 2 3 2" xfId="22824"/>
    <cellStyle name="t 4 3 2 2 2 4" xfId="22825"/>
    <cellStyle name="t 4 3 2 2 2 5" xfId="22826"/>
    <cellStyle name="t 4 3 2 2 3" xfId="22827"/>
    <cellStyle name="t 4 3 2 2 3 2" xfId="22828"/>
    <cellStyle name="t 4 3 2 2 3 3" xfId="22829"/>
    <cellStyle name="t 4 3 2 2 4" xfId="22830"/>
    <cellStyle name="t 4 3 2 2 4 2" xfId="22831"/>
    <cellStyle name="t 4 3 2 2 5" xfId="22832"/>
    <cellStyle name="t 4 3 2 2 6" xfId="22833"/>
    <cellStyle name="t 4 3 2 3" xfId="22834"/>
    <cellStyle name="t 4 3 2 3 2" xfId="22835"/>
    <cellStyle name="t 4 3 2 3 2 2" xfId="22836"/>
    <cellStyle name="t 4 3 2 3 2 2 2" xfId="22837"/>
    <cellStyle name="t 4 3 2 3 2 2 3" xfId="22838"/>
    <cellStyle name="t 4 3 2 3 2 3" xfId="22839"/>
    <cellStyle name="t 4 3 2 3 2 3 2" xfId="22840"/>
    <cellStyle name="t 4 3 2 3 2 4" xfId="22841"/>
    <cellStyle name="t 4 3 2 3 2 5" xfId="22842"/>
    <cellStyle name="t 4 3 2 3 3" xfId="22843"/>
    <cellStyle name="t 4 3 2 3 3 2" xfId="22844"/>
    <cellStyle name="t 4 3 2 3 3 3" xfId="22845"/>
    <cellStyle name="t 4 3 2 3 4" xfId="22846"/>
    <cellStyle name="t 4 3 2 3 4 2" xfId="22847"/>
    <cellStyle name="t 4 3 2 3 5" xfId="22848"/>
    <cellStyle name="t 4 3 2 3 6" xfId="22849"/>
    <cellStyle name="t 4 3 2 4" xfId="22850"/>
    <cellStyle name="t 4 3 2 4 2" xfId="22851"/>
    <cellStyle name="t 4 3 3" xfId="22852"/>
    <cellStyle name="t 4 3 3 2" xfId="22853"/>
    <cellStyle name="t 4 3 3 2 2" xfId="22854"/>
    <cellStyle name="t 4 3 3 2 2 2" xfId="22855"/>
    <cellStyle name="t 4 3 3 2 2 3" xfId="22856"/>
    <cellStyle name="t 4 3 3 2 3" xfId="22857"/>
    <cellStyle name="t 4 3 3 2 3 2" xfId="22858"/>
    <cellStyle name="t 4 3 3 2 4" xfId="22859"/>
    <cellStyle name="t 4 3 3 2 5" xfId="22860"/>
    <cellStyle name="t 4 3 3 3" xfId="22861"/>
    <cellStyle name="t 4 3 3 3 2" xfId="22862"/>
    <cellStyle name="t 4 3 3 3 3" xfId="22863"/>
    <cellStyle name="t 4 3 3 4" xfId="22864"/>
    <cellStyle name="t 4 3 3 4 2" xfId="22865"/>
    <cellStyle name="t 4 3 3 5" xfId="22866"/>
    <cellStyle name="t 4 3 3 6" xfId="22867"/>
    <cellStyle name="t 4 3 4" xfId="22868"/>
    <cellStyle name="t 4 3 4 2" xfId="22869"/>
    <cellStyle name="t 4 3 4 2 2" xfId="22870"/>
    <cellStyle name="t 4 3 4 2 3" xfId="22871"/>
    <cellStyle name="t 4 3 4 3" xfId="22872"/>
    <cellStyle name="t 4 3 4 3 2" xfId="22873"/>
    <cellStyle name="t 4 3 4 4" xfId="22874"/>
    <cellStyle name="t 4 3 4 5" xfId="22875"/>
    <cellStyle name="t 4 3 5" xfId="22876"/>
    <cellStyle name="t 4 3 5 2" xfId="22877"/>
    <cellStyle name="t 4 3 5 3" xfId="22878"/>
    <cellStyle name="t 4 3 6" xfId="22879"/>
    <cellStyle name="t 4 3 6 2" xfId="22880"/>
    <cellStyle name="t 4 3 7" xfId="22881"/>
    <cellStyle name="t 4 3 8" xfId="22882"/>
    <cellStyle name="t 4 4" xfId="22883"/>
    <cellStyle name="t 4 4 2" xfId="22884"/>
    <cellStyle name="t 4 4 2 2" xfId="22885"/>
    <cellStyle name="t 4 4 2 2 2" xfId="22886"/>
    <cellStyle name="t 4 4 2 2 2 2" xfId="22887"/>
    <cellStyle name="t 4 4 2 2 2 2 2" xfId="22888"/>
    <cellStyle name="t 4 4 2 2 2 2 3" xfId="22889"/>
    <cellStyle name="t 4 4 2 2 2 3" xfId="22890"/>
    <cellStyle name="t 4 4 2 2 2 3 2" xfId="22891"/>
    <cellStyle name="t 4 4 2 2 2 4" xfId="22892"/>
    <cellStyle name="t 4 4 2 2 2 5" xfId="22893"/>
    <cellStyle name="t 4 4 2 2 3" xfId="22894"/>
    <cellStyle name="t 4 4 2 2 3 2" xfId="22895"/>
    <cellStyle name="t 4 4 2 2 3 3" xfId="22896"/>
    <cellStyle name="t 4 4 2 2 4" xfId="22897"/>
    <cellStyle name="t 4 4 2 2 4 2" xfId="22898"/>
    <cellStyle name="t 4 4 2 2 5" xfId="22899"/>
    <cellStyle name="t 4 4 2 2 6" xfId="22900"/>
    <cellStyle name="t 4 4 2 3" xfId="22901"/>
    <cellStyle name="t 4 4 2 3 2" xfId="22902"/>
    <cellStyle name="t 4 4 2 3 2 2" xfId="22903"/>
    <cellStyle name="t 4 4 2 3 2 2 2" xfId="22904"/>
    <cellStyle name="t 4 4 2 3 2 2 3" xfId="22905"/>
    <cellStyle name="t 4 4 2 3 2 3" xfId="22906"/>
    <cellStyle name="t 4 4 2 3 2 3 2" xfId="22907"/>
    <cellStyle name="t 4 4 2 3 2 4" xfId="22908"/>
    <cellStyle name="t 4 4 2 3 2 5" xfId="22909"/>
    <cellStyle name="t 4 4 2 3 3" xfId="22910"/>
    <cellStyle name="t 4 4 2 3 3 2" xfId="22911"/>
    <cellStyle name="t 4 4 2 3 3 3" xfId="22912"/>
    <cellStyle name="t 4 4 2 3 4" xfId="22913"/>
    <cellStyle name="t 4 4 2 3 4 2" xfId="22914"/>
    <cellStyle name="t 4 4 2 3 5" xfId="22915"/>
    <cellStyle name="t 4 4 2 3 6" xfId="22916"/>
    <cellStyle name="t 4 4 2 4" xfId="22917"/>
    <cellStyle name="t 4 4 2 4 2" xfId="22918"/>
    <cellStyle name="t 4 4 3" xfId="22919"/>
    <cellStyle name="t 4 4 3 2" xfId="22920"/>
    <cellStyle name="t 4 4 3 2 2" xfId="22921"/>
    <cellStyle name="t 4 4 3 2 2 2" xfId="22922"/>
    <cellStyle name="t 4 4 3 2 2 3" xfId="22923"/>
    <cellStyle name="t 4 4 3 2 3" xfId="22924"/>
    <cellStyle name="t 4 4 3 2 3 2" xfId="22925"/>
    <cellStyle name="t 4 4 3 2 4" xfId="22926"/>
    <cellStyle name="t 4 4 3 2 5" xfId="22927"/>
    <cellStyle name="t 4 4 3 3" xfId="22928"/>
    <cellStyle name="t 4 4 3 3 2" xfId="22929"/>
    <cellStyle name="t 4 4 3 3 3" xfId="22930"/>
    <cellStyle name="t 4 4 3 4" xfId="22931"/>
    <cellStyle name="t 4 4 3 4 2" xfId="22932"/>
    <cellStyle name="t 4 4 3 5" xfId="22933"/>
    <cellStyle name="t 4 4 3 6" xfId="22934"/>
    <cellStyle name="t 4 4 4" xfId="22935"/>
    <cellStyle name="t 4 4 4 2" xfId="22936"/>
    <cellStyle name="t 4 4 4 2 2" xfId="22937"/>
    <cellStyle name="t 4 4 4 2 3" xfId="22938"/>
    <cellStyle name="t 4 4 4 3" xfId="22939"/>
    <cellStyle name="t 4 4 4 3 2" xfId="22940"/>
    <cellStyle name="t 4 4 4 4" xfId="22941"/>
    <cellStyle name="t 4 4 4 5" xfId="22942"/>
    <cellStyle name="t 4 4 5" xfId="22943"/>
    <cellStyle name="t 4 4 5 2" xfId="22944"/>
    <cellStyle name="t 4 4 5 3" xfId="22945"/>
    <cellStyle name="t 4 4 6" xfId="22946"/>
    <cellStyle name="t 4 4 6 2" xfId="22947"/>
    <cellStyle name="t 4 4 7" xfId="22948"/>
    <cellStyle name="t 4 4 8" xfId="22949"/>
    <cellStyle name="t 4 5" xfId="22950"/>
    <cellStyle name="t 4 5 2" xfId="22951"/>
    <cellStyle name="t 4 5 2 2" xfId="22952"/>
    <cellStyle name="t 4 5 2 2 2" xfId="22953"/>
    <cellStyle name="t 4 5 2 2 2 2" xfId="22954"/>
    <cellStyle name="t 4 5 2 2 2 3" xfId="22955"/>
    <cellStyle name="t 4 5 2 2 3" xfId="22956"/>
    <cellStyle name="t 4 5 2 2 3 2" xfId="22957"/>
    <cellStyle name="t 4 5 2 2 4" xfId="22958"/>
    <cellStyle name="t 4 5 2 2 5" xfId="22959"/>
    <cellStyle name="t 4 5 2 3" xfId="22960"/>
    <cellStyle name="t 4 5 2 3 2" xfId="22961"/>
    <cellStyle name="t 4 5 2 3 3" xfId="22962"/>
    <cellStyle name="t 4 5 2 4" xfId="22963"/>
    <cellStyle name="t 4 5 2 4 2" xfId="22964"/>
    <cellStyle name="t 4 5 2 5" xfId="22965"/>
    <cellStyle name="t 4 5 2 6" xfId="22966"/>
    <cellStyle name="t 4 5 3" xfId="22967"/>
    <cellStyle name="t 4 5 3 2" xfId="22968"/>
    <cellStyle name="t 4 5 3 2 2" xfId="22969"/>
    <cellStyle name="t 4 5 3 2 2 2" xfId="22970"/>
    <cellStyle name="t 4 5 3 2 2 3" xfId="22971"/>
    <cellStyle name="t 4 5 3 2 3" xfId="22972"/>
    <cellStyle name="t 4 5 3 2 3 2" xfId="22973"/>
    <cellStyle name="t 4 5 3 2 4" xfId="22974"/>
    <cellStyle name="t 4 5 3 2 5" xfId="22975"/>
    <cellStyle name="t 4 5 3 3" xfId="22976"/>
    <cellStyle name="t 4 5 3 3 2" xfId="22977"/>
    <cellStyle name="t 4 5 3 3 3" xfId="22978"/>
    <cellStyle name="t 4 5 3 4" xfId="22979"/>
    <cellStyle name="t 4 5 3 4 2" xfId="22980"/>
    <cellStyle name="t 4 5 3 5" xfId="22981"/>
    <cellStyle name="t 4 5 3 6" xfId="22982"/>
    <cellStyle name="t 4 5 4" xfId="22983"/>
    <cellStyle name="t 4 5 4 2" xfId="22984"/>
    <cellStyle name="t 4 6" xfId="22985"/>
    <cellStyle name="t 4 6 2" xfId="22986"/>
    <cellStyle name="t 4 6 2 2" xfId="22987"/>
    <cellStyle name="t 4 6 2 2 2" xfId="22988"/>
    <cellStyle name="t 4 6 2 2 3" xfId="22989"/>
    <cellStyle name="t 4 6 2 3" xfId="22990"/>
    <cellStyle name="t 4 6 2 3 2" xfId="22991"/>
    <cellStyle name="t 4 6 2 4" xfId="22992"/>
    <cellStyle name="t 4 6 2 5" xfId="22993"/>
    <cellStyle name="t 4 6 3" xfId="22994"/>
    <cellStyle name="t 4 6 3 2" xfId="22995"/>
    <cellStyle name="t 4 6 3 3" xfId="22996"/>
    <cellStyle name="t 4 6 4" xfId="22997"/>
    <cellStyle name="t 4 6 4 2" xfId="22998"/>
    <cellStyle name="t 4 6 5" xfId="22999"/>
    <cellStyle name="t 4 6 6" xfId="23000"/>
    <cellStyle name="t 4 7" xfId="23001"/>
    <cellStyle name="t 4 7 2" xfId="23002"/>
    <cellStyle name="t 4 7 2 2" xfId="23003"/>
    <cellStyle name="t 4 7 2 3" xfId="23004"/>
    <cellStyle name="t 4 7 3" xfId="23005"/>
    <cellStyle name="t 4 7 3 2" xfId="23006"/>
    <cellStyle name="t 4 7 4" xfId="23007"/>
    <cellStyle name="t 4 7 5" xfId="23008"/>
    <cellStyle name="t 4 8" xfId="23009"/>
    <cellStyle name="t 4 8 2" xfId="23010"/>
    <cellStyle name="t 4 8 3" xfId="23011"/>
    <cellStyle name="t 4 9" xfId="23012"/>
    <cellStyle name="t 4 9 2" xfId="23013"/>
    <cellStyle name="t 5" xfId="23014"/>
    <cellStyle name="t 5 2" xfId="23015"/>
    <cellStyle name="t 5 2 2" xfId="23016"/>
    <cellStyle name="t 5 2 2 2" xfId="23017"/>
    <cellStyle name="t 5 2 2 2 2" xfId="23018"/>
    <cellStyle name="t 5 2 2 2 2 2" xfId="23019"/>
    <cellStyle name="t 5 2 2 2 2 3" xfId="23020"/>
    <cellStyle name="t 5 2 2 2 3" xfId="23021"/>
    <cellStyle name="t 5 2 2 2 3 2" xfId="23022"/>
    <cellStyle name="t 5 2 2 2 4" xfId="23023"/>
    <cellStyle name="t 5 2 2 2 5" xfId="23024"/>
    <cellStyle name="t 5 2 2 3" xfId="23025"/>
    <cellStyle name="t 5 2 2 3 2" xfId="23026"/>
    <cellStyle name="t 5 2 2 3 3" xfId="23027"/>
    <cellStyle name="t 5 2 2 4" xfId="23028"/>
    <cellStyle name="t 5 2 2 4 2" xfId="23029"/>
    <cellStyle name="t 5 2 2 5" xfId="23030"/>
    <cellStyle name="t 5 2 2 6" xfId="23031"/>
    <cellStyle name="t 5 2 3" xfId="23032"/>
    <cellStyle name="t 5 2 3 2" xfId="23033"/>
    <cellStyle name="t 5 2 3 2 2" xfId="23034"/>
    <cellStyle name="t 5 2 3 2 2 2" xfId="23035"/>
    <cellStyle name="t 5 2 3 2 2 3" xfId="23036"/>
    <cellStyle name="t 5 2 3 2 3" xfId="23037"/>
    <cellStyle name="t 5 2 3 2 3 2" xfId="23038"/>
    <cellStyle name="t 5 2 3 2 4" xfId="23039"/>
    <cellStyle name="t 5 2 3 2 5" xfId="23040"/>
    <cellStyle name="t 5 2 3 3" xfId="23041"/>
    <cellStyle name="t 5 2 3 3 2" xfId="23042"/>
    <cellStyle name="t 5 2 3 3 3" xfId="23043"/>
    <cellStyle name="t 5 2 3 4" xfId="23044"/>
    <cellStyle name="t 5 2 3 4 2" xfId="23045"/>
    <cellStyle name="t 5 2 3 5" xfId="23046"/>
    <cellStyle name="t 5 2 3 6" xfId="23047"/>
    <cellStyle name="t 5 2 4" xfId="23048"/>
    <cellStyle name="t 5 2 4 2" xfId="23049"/>
    <cellStyle name="t 5 3" xfId="23050"/>
    <cellStyle name="t 5 3 2" xfId="23051"/>
    <cellStyle name="t 5 3 2 2" xfId="23052"/>
    <cellStyle name="t 5 3 2 2 2" xfId="23053"/>
    <cellStyle name="t 5 3 2 2 3" xfId="23054"/>
    <cellStyle name="t 5 3 2 3" xfId="23055"/>
    <cellStyle name="t 5 3 2 3 2" xfId="23056"/>
    <cellStyle name="t 5 3 2 4" xfId="23057"/>
    <cellStyle name="t 5 3 2 5" xfId="23058"/>
    <cellStyle name="t 5 3 3" xfId="23059"/>
    <cellStyle name="t 5 3 3 2" xfId="23060"/>
    <cellStyle name="t 5 3 3 3" xfId="23061"/>
    <cellStyle name="t 5 3 4" xfId="23062"/>
    <cellStyle name="t 5 3 4 2" xfId="23063"/>
    <cellStyle name="t 5 3 5" xfId="23064"/>
    <cellStyle name="t 5 3 6" xfId="23065"/>
    <cellStyle name="t 5 4" xfId="23066"/>
    <cellStyle name="t 5 4 2" xfId="23067"/>
    <cellStyle name="t 5 4 2 2" xfId="23068"/>
    <cellStyle name="t 5 4 2 3" xfId="23069"/>
    <cellStyle name="t 5 4 3" xfId="23070"/>
    <cellStyle name="t 5 4 3 2" xfId="23071"/>
    <cellStyle name="t 5 4 4" xfId="23072"/>
    <cellStyle name="t 5 4 5" xfId="23073"/>
    <cellStyle name="t 5 5" xfId="23074"/>
    <cellStyle name="t 5 5 2" xfId="23075"/>
    <cellStyle name="t 5 5 3" xfId="23076"/>
    <cellStyle name="t 5 6" xfId="23077"/>
    <cellStyle name="t 5 6 2" xfId="23078"/>
    <cellStyle name="t 5 7" xfId="23079"/>
    <cellStyle name="t 5 8" xfId="23080"/>
    <cellStyle name="t 6" xfId="23081"/>
    <cellStyle name="t 6 2" xfId="23082"/>
    <cellStyle name="t 6 2 2" xfId="23083"/>
    <cellStyle name="t 6 2 2 2" xfId="23084"/>
    <cellStyle name="t 6 2 2 2 2" xfId="23085"/>
    <cellStyle name="t 6 2 2 2 2 2" xfId="23086"/>
    <cellStyle name="t 6 2 2 2 2 3" xfId="23087"/>
    <cellStyle name="t 6 2 2 2 3" xfId="23088"/>
    <cellStyle name="t 6 2 2 2 3 2" xfId="23089"/>
    <cellStyle name="t 6 2 2 2 4" xfId="23090"/>
    <cellStyle name="t 6 2 2 2 5" xfId="23091"/>
    <cellStyle name="t 6 2 2 3" xfId="23092"/>
    <cellStyle name="t 6 2 2 3 2" xfId="23093"/>
    <cellStyle name="t 6 2 2 3 3" xfId="23094"/>
    <cellStyle name="t 6 2 2 4" xfId="23095"/>
    <cellStyle name="t 6 2 2 4 2" xfId="23096"/>
    <cellStyle name="t 6 2 2 5" xfId="23097"/>
    <cellStyle name="t 6 2 2 6" xfId="23098"/>
    <cellStyle name="t 6 2 3" xfId="23099"/>
    <cellStyle name="t 6 2 3 2" xfId="23100"/>
    <cellStyle name="t 6 2 3 2 2" xfId="23101"/>
    <cellStyle name="t 6 2 3 2 2 2" xfId="23102"/>
    <cellStyle name="t 6 2 3 2 2 3" xfId="23103"/>
    <cellStyle name="t 6 2 3 2 3" xfId="23104"/>
    <cellStyle name="t 6 2 3 2 3 2" xfId="23105"/>
    <cellStyle name="t 6 2 3 2 4" xfId="23106"/>
    <cellStyle name="t 6 2 3 2 5" xfId="23107"/>
    <cellStyle name="t 6 2 3 3" xfId="23108"/>
    <cellStyle name="t 6 2 3 3 2" xfId="23109"/>
    <cellStyle name="t 6 2 3 3 3" xfId="23110"/>
    <cellStyle name="t 6 2 3 4" xfId="23111"/>
    <cellStyle name="t 6 2 3 4 2" xfId="23112"/>
    <cellStyle name="t 6 2 3 5" xfId="23113"/>
    <cellStyle name="t 6 2 3 6" xfId="23114"/>
    <cellStyle name="t 6 2 4" xfId="23115"/>
    <cellStyle name="t 6 2 4 2" xfId="23116"/>
    <cellStyle name="t 6 3" xfId="23117"/>
    <cellStyle name="t 6 3 2" xfId="23118"/>
    <cellStyle name="t 6 3 2 2" xfId="23119"/>
    <cellStyle name="t 6 3 2 2 2" xfId="23120"/>
    <cellStyle name="t 6 3 2 2 3" xfId="23121"/>
    <cellStyle name="t 6 3 2 3" xfId="23122"/>
    <cellStyle name="t 6 3 2 3 2" xfId="23123"/>
    <cellStyle name="t 6 3 2 4" xfId="23124"/>
    <cellStyle name="t 6 3 2 5" xfId="23125"/>
    <cellStyle name="t 6 3 3" xfId="23126"/>
    <cellStyle name="t 6 3 3 2" xfId="23127"/>
    <cellStyle name="t 6 3 3 3" xfId="23128"/>
    <cellStyle name="t 6 3 4" xfId="23129"/>
    <cellStyle name="t 6 3 4 2" xfId="23130"/>
    <cellStyle name="t 6 3 5" xfId="23131"/>
    <cellStyle name="t 6 3 6" xfId="23132"/>
    <cellStyle name="t 6 4" xfId="23133"/>
    <cellStyle name="t 6 4 2" xfId="23134"/>
    <cellStyle name="t 6 4 2 2" xfId="23135"/>
    <cellStyle name="t 6 4 2 3" xfId="23136"/>
    <cellStyle name="t 6 4 3" xfId="23137"/>
    <cellStyle name="t 6 4 3 2" xfId="23138"/>
    <cellStyle name="t 6 4 4" xfId="23139"/>
    <cellStyle name="t 6 4 5" xfId="23140"/>
    <cellStyle name="t 6 5" xfId="23141"/>
    <cellStyle name="t 6 5 2" xfId="23142"/>
    <cellStyle name="t 6 5 3" xfId="23143"/>
    <cellStyle name="t 6 6" xfId="23144"/>
    <cellStyle name="t 6 6 2" xfId="23145"/>
    <cellStyle name="t 6 7" xfId="23146"/>
    <cellStyle name="t 6 8" xfId="23147"/>
    <cellStyle name="t 7" xfId="23148"/>
    <cellStyle name="t 7 2" xfId="23149"/>
    <cellStyle name="t 7 2 2" xfId="23150"/>
    <cellStyle name="t 7 2 2 2" xfId="23151"/>
    <cellStyle name="t 7 2 2 2 2" xfId="23152"/>
    <cellStyle name="t 7 2 2 2 2 2" xfId="23153"/>
    <cellStyle name="t 7 2 2 2 2 3" xfId="23154"/>
    <cellStyle name="t 7 2 2 2 3" xfId="23155"/>
    <cellStyle name="t 7 2 2 2 3 2" xfId="23156"/>
    <cellStyle name="t 7 2 2 2 4" xfId="23157"/>
    <cellStyle name="t 7 2 2 2 5" xfId="23158"/>
    <cellStyle name="t 7 2 2 3" xfId="23159"/>
    <cellStyle name="t 7 2 2 3 2" xfId="23160"/>
    <cellStyle name="t 7 2 2 3 3" xfId="23161"/>
    <cellStyle name="t 7 2 2 4" xfId="23162"/>
    <cellStyle name="t 7 2 2 4 2" xfId="23163"/>
    <cellStyle name="t 7 2 2 5" xfId="23164"/>
    <cellStyle name="t 7 2 2 6" xfId="23165"/>
    <cellStyle name="t 7 2 3" xfId="23166"/>
    <cellStyle name="t 7 2 3 2" xfId="23167"/>
    <cellStyle name="t 7 2 3 2 2" xfId="23168"/>
    <cellStyle name="t 7 2 3 2 2 2" xfId="23169"/>
    <cellStyle name="t 7 2 3 2 2 3" xfId="23170"/>
    <cellStyle name="t 7 2 3 2 3" xfId="23171"/>
    <cellStyle name="t 7 2 3 2 3 2" xfId="23172"/>
    <cellStyle name="t 7 2 3 2 4" xfId="23173"/>
    <cellStyle name="t 7 2 3 2 5" xfId="23174"/>
    <cellStyle name="t 7 2 3 3" xfId="23175"/>
    <cellStyle name="t 7 2 3 3 2" xfId="23176"/>
    <cellStyle name="t 7 2 3 3 3" xfId="23177"/>
    <cellStyle name="t 7 2 3 4" xfId="23178"/>
    <cellStyle name="t 7 2 3 4 2" xfId="23179"/>
    <cellStyle name="t 7 2 3 5" xfId="23180"/>
    <cellStyle name="t 7 2 3 6" xfId="23181"/>
    <cellStyle name="t 7 2 4" xfId="23182"/>
    <cellStyle name="t 7 2 4 2" xfId="23183"/>
    <cellStyle name="t 7 3" xfId="23184"/>
    <cellStyle name="t 7 3 2" xfId="23185"/>
    <cellStyle name="t 7 3 2 2" xfId="23186"/>
    <cellStyle name="t 7 3 2 2 2" xfId="23187"/>
    <cellStyle name="t 7 3 2 2 3" xfId="23188"/>
    <cellStyle name="t 7 3 2 3" xfId="23189"/>
    <cellStyle name="t 7 3 2 3 2" xfId="23190"/>
    <cellStyle name="t 7 3 2 4" xfId="23191"/>
    <cellStyle name="t 7 3 2 5" xfId="23192"/>
    <cellStyle name="t 7 3 3" xfId="23193"/>
    <cellStyle name="t 7 3 3 2" xfId="23194"/>
    <cellStyle name="t 7 3 3 3" xfId="23195"/>
    <cellStyle name="t 7 3 4" xfId="23196"/>
    <cellStyle name="t 7 3 4 2" xfId="23197"/>
    <cellStyle name="t 7 3 5" xfId="23198"/>
    <cellStyle name="t 7 3 6" xfId="23199"/>
    <cellStyle name="t 7 4" xfId="23200"/>
    <cellStyle name="t 7 4 2" xfId="23201"/>
    <cellStyle name="t 7 4 2 2" xfId="23202"/>
    <cellStyle name="t 7 4 2 3" xfId="23203"/>
    <cellStyle name="t 7 4 3" xfId="23204"/>
    <cellStyle name="t 7 4 3 2" xfId="23205"/>
    <cellStyle name="t 7 4 4" xfId="23206"/>
    <cellStyle name="t 7 4 5" xfId="23207"/>
    <cellStyle name="t 7 5" xfId="23208"/>
    <cellStyle name="t 7 5 2" xfId="23209"/>
    <cellStyle name="t 7 5 3" xfId="23210"/>
    <cellStyle name="t 7 6" xfId="23211"/>
    <cellStyle name="t 7 6 2" xfId="23212"/>
    <cellStyle name="t 7 7" xfId="23213"/>
    <cellStyle name="t 7 8" xfId="23214"/>
    <cellStyle name="t 8" xfId="23215"/>
    <cellStyle name="t 8 2" xfId="23216"/>
    <cellStyle name="t 8 2 2" xfId="23217"/>
    <cellStyle name="t 8 2 2 2" xfId="23218"/>
    <cellStyle name="t 8 2 2 2 2" xfId="23219"/>
    <cellStyle name="t 8 2 2 2 3" xfId="23220"/>
    <cellStyle name="t 8 2 2 3" xfId="23221"/>
    <cellStyle name="t 8 2 2 3 2" xfId="23222"/>
    <cellStyle name="t 8 2 2 4" xfId="23223"/>
    <cellStyle name="t 8 2 2 5" xfId="23224"/>
    <cellStyle name="t 8 2 3" xfId="23225"/>
    <cellStyle name="t 8 2 3 2" xfId="23226"/>
    <cellStyle name="t 8 2 3 3" xfId="23227"/>
    <cellStyle name="t 8 2 4" xfId="23228"/>
    <cellStyle name="t 8 2 4 2" xfId="23229"/>
    <cellStyle name="t 8 2 5" xfId="23230"/>
    <cellStyle name="t 8 2 6" xfId="23231"/>
    <cellStyle name="t 8 3" xfId="23232"/>
    <cellStyle name="t 8 3 2" xfId="23233"/>
    <cellStyle name="t 8 3 2 2" xfId="23234"/>
    <cellStyle name="t 8 3 2 2 2" xfId="23235"/>
    <cellStyle name="t 8 3 2 2 3" xfId="23236"/>
    <cellStyle name="t 8 3 2 3" xfId="23237"/>
    <cellStyle name="t 8 3 2 3 2" xfId="23238"/>
    <cellStyle name="t 8 3 2 4" xfId="23239"/>
    <cellStyle name="t 8 3 2 5" xfId="23240"/>
    <cellStyle name="t 8 3 3" xfId="23241"/>
    <cellStyle name="t 8 3 3 2" xfId="23242"/>
    <cellStyle name="t 8 3 3 3" xfId="23243"/>
    <cellStyle name="t 8 3 4" xfId="23244"/>
    <cellStyle name="t 8 3 4 2" xfId="23245"/>
    <cellStyle name="t 8 3 5" xfId="23246"/>
    <cellStyle name="t 8 3 6" xfId="23247"/>
    <cellStyle name="t 8 4" xfId="23248"/>
    <cellStyle name="t 8 4 2" xfId="23249"/>
    <cellStyle name="t 9" xfId="23250"/>
    <cellStyle name="t 9 2" xfId="23251"/>
    <cellStyle name="t 9 2 2" xfId="23252"/>
    <cellStyle name="t 9 2 2 2" xfId="23253"/>
    <cellStyle name="t 9 2 2 3" xfId="23254"/>
    <cellStyle name="t 9 2 3" xfId="23255"/>
    <cellStyle name="t 9 2 3 2" xfId="23256"/>
    <cellStyle name="t 9 2 4" xfId="23257"/>
    <cellStyle name="t 9 2 5" xfId="23258"/>
    <cellStyle name="t 9 3" xfId="23259"/>
    <cellStyle name="t 9 3 2" xfId="23260"/>
    <cellStyle name="t 9 3 3" xfId="23261"/>
    <cellStyle name="t 9 4" xfId="23262"/>
    <cellStyle name="t 9 4 2" xfId="23263"/>
    <cellStyle name="t 9 5" xfId="23264"/>
    <cellStyle name="t 9 6" xfId="23265"/>
    <cellStyle name="t_Manager" xfId="23266"/>
    <cellStyle name="t_Manager 10" xfId="23267"/>
    <cellStyle name="t_Manager 10 2" xfId="23268"/>
    <cellStyle name="t_Manager 10 2 2" xfId="23269"/>
    <cellStyle name="t_Manager 10 2 3" xfId="23270"/>
    <cellStyle name="t_Manager 10 3" xfId="23271"/>
    <cellStyle name="t_Manager 10 3 2" xfId="23272"/>
    <cellStyle name="t_Manager 10 4" xfId="23273"/>
    <cellStyle name="t_Manager 10 5" xfId="23274"/>
    <cellStyle name="t_Manager 11" xfId="23275"/>
    <cellStyle name="t_Manager 11 2" xfId="23276"/>
    <cellStyle name="t_Manager 11 3" xfId="23277"/>
    <cellStyle name="t_Manager 12" xfId="23278"/>
    <cellStyle name="t_Manager 12 2" xfId="23279"/>
    <cellStyle name="t_Manager 13" xfId="23280"/>
    <cellStyle name="t_Manager 14" xfId="23281"/>
    <cellStyle name="t_Manager 2" xfId="23282"/>
    <cellStyle name="t_Manager 2 10" xfId="23283"/>
    <cellStyle name="t_Manager 2 10 2" xfId="23284"/>
    <cellStyle name="t_Manager 2 10 3" xfId="23285"/>
    <cellStyle name="t_Manager 2 11" xfId="23286"/>
    <cellStyle name="t_Manager 2 11 2" xfId="23287"/>
    <cellStyle name="t_Manager 2 12" xfId="23288"/>
    <cellStyle name="t_Manager 2 13" xfId="23289"/>
    <cellStyle name="t_Manager 2 2" xfId="23290"/>
    <cellStyle name="t_Manager 2 2 10" xfId="23291"/>
    <cellStyle name="t_Manager 2 2 11" xfId="23292"/>
    <cellStyle name="t_Manager 2 2 2" xfId="23293"/>
    <cellStyle name="t_Manager 2 2 2 2" xfId="23294"/>
    <cellStyle name="t_Manager 2 2 2 2 2" xfId="23295"/>
    <cellStyle name="t_Manager 2 2 2 2 2 2" xfId="23296"/>
    <cellStyle name="t_Manager 2 2 2 2 2 2 2" xfId="23297"/>
    <cellStyle name="t_Manager 2 2 2 2 2 2 2 2" xfId="23298"/>
    <cellStyle name="t_Manager 2 2 2 2 2 2 2 3" xfId="23299"/>
    <cellStyle name="t_Manager 2 2 2 2 2 2 3" xfId="23300"/>
    <cellStyle name="t_Manager 2 2 2 2 2 2 3 2" xfId="23301"/>
    <cellStyle name="t_Manager 2 2 2 2 2 2 4" xfId="23302"/>
    <cellStyle name="t_Manager 2 2 2 2 2 2 5" xfId="23303"/>
    <cellStyle name="t_Manager 2 2 2 2 2 3" xfId="23304"/>
    <cellStyle name="t_Manager 2 2 2 2 2 3 2" xfId="23305"/>
    <cellStyle name="t_Manager 2 2 2 2 2 3 3" xfId="23306"/>
    <cellStyle name="t_Manager 2 2 2 2 2 4" xfId="23307"/>
    <cellStyle name="t_Manager 2 2 2 2 2 4 2" xfId="23308"/>
    <cellStyle name="t_Manager 2 2 2 2 2 5" xfId="23309"/>
    <cellStyle name="t_Manager 2 2 2 2 2 6" xfId="23310"/>
    <cellStyle name="t_Manager 2 2 2 2 3" xfId="23311"/>
    <cellStyle name="t_Manager 2 2 2 2 3 2" xfId="23312"/>
    <cellStyle name="t_Manager 2 2 2 2 3 2 2" xfId="23313"/>
    <cellStyle name="t_Manager 2 2 2 2 3 2 2 2" xfId="23314"/>
    <cellStyle name="t_Manager 2 2 2 2 3 2 2 3" xfId="23315"/>
    <cellStyle name="t_Manager 2 2 2 2 3 2 3" xfId="23316"/>
    <cellStyle name="t_Manager 2 2 2 2 3 2 3 2" xfId="23317"/>
    <cellStyle name="t_Manager 2 2 2 2 3 2 4" xfId="23318"/>
    <cellStyle name="t_Manager 2 2 2 2 3 2 5" xfId="23319"/>
    <cellStyle name="t_Manager 2 2 2 2 3 3" xfId="23320"/>
    <cellStyle name="t_Manager 2 2 2 2 3 3 2" xfId="23321"/>
    <cellStyle name="t_Manager 2 2 2 2 3 3 3" xfId="23322"/>
    <cellStyle name="t_Manager 2 2 2 2 3 4" xfId="23323"/>
    <cellStyle name="t_Manager 2 2 2 2 3 4 2" xfId="23324"/>
    <cellStyle name="t_Manager 2 2 2 2 3 5" xfId="23325"/>
    <cellStyle name="t_Manager 2 2 2 2 3 6" xfId="23326"/>
    <cellStyle name="t_Manager 2 2 2 2 4" xfId="23327"/>
    <cellStyle name="t_Manager 2 2 2 2 4 2" xfId="23328"/>
    <cellStyle name="t_Manager 2 2 2 3" xfId="23329"/>
    <cellStyle name="t_Manager 2 2 2 3 2" xfId="23330"/>
    <cellStyle name="t_Manager 2 2 2 3 2 2" xfId="23331"/>
    <cellStyle name="t_Manager 2 2 2 3 2 2 2" xfId="23332"/>
    <cellStyle name="t_Manager 2 2 2 3 2 2 3" xfId="23333"/>
    <cellStyle name="t_Manager 2 2 2 3 2 3" xfId="23334"/>
    <cellStyle name="t_Manager 2 2 2 3 2 3 2" xfId="23335"/>
    <cellStyle name="t_Manager 2 2 2 3 2 4" xfId="23336"/>
    <cellStyle name="t_Manager 2 2 2 3 2 5" xfId="23337"/>
    <cellStyle name="t_Manager 2 2 2 3 3" xfId="23338"/>
    <cellStyle name="t_Manager 2 2 2 3 3 2" xfId="23339"/>
    <cellStyle name="t_Manager 2 2 2 3 3 3" xfId="23340"/>
    <cellStyle name="t_Manager 2 2 2 3 4" xfId="23341"/>
    <cellStyle name="t_Manager 2 2 2 3 4 2" xfId="23342"/>
    <cellStyle name="t_Manager 2 2 2 3 5" xfId="23343"/>
    <cellStyle name="t_Manager 2 2 2 3 6" xfId="23344"/>
    <cellStyle name="t_Manager 2 2 2 4" xfId="23345"/>
    <cellStyle name="t_Manager 2 2 2 4 2" xfId="23346"/>
    <cellStyle name="t_Manager 2 2 2 4 2 2" xfId="23347"/>
    <cellStyle name="t_Manager 2 2 2 4 2 3" xfId="23348"/>
    <cellStyle name="t_Manager 2 2 2 4 3" xfId="23349"/>
    <cellStyle name="t_Manager 2 2 2 4 3 2" xfId="23350"/>
    <cellStyle name="t_Manager 2 2 2 4 4" xfId="23351"/>
    <cellStyle name="t_Manager 2 2 2 4 5" xfId="23352"/>
    <cellStyle name="t_Manager 2 2 2 5" xfId="23353"/>
    <cellStyle name="t_Manager 2 2 2 5 2" xfId="23354"/>
    <cellStyle name="t_Manager 2 2 2 5 3" xfId="23355"/>
    <cellStyle name="t_Manager 2 2 2 6" xfId="23356"/>
    <cellStyle name="t_Manager 2 2 2 6 2" xfId="23357"/>
    <cellStyle name="t_Manager 2 2 2 7" xfId="23358"/>
    <cellStyle name="t_Manager 2 2 2 8" xfId="23359"/>
    <cellStyle name="t_Manager 2 2 3" xfId="23360"/>
    <cellStyle name="t_Manager 2 2 3 2" xfId="23361"/>
    <cellStyle name="t_Manager 2 2 3 2 2" xfId="23362"/>
    <cellStyle name="t_Manager 2 2 3 2 2 2" xfId="23363"/>
    <cellStyle name="t_Manager 2 2 3 2 2 2 2" xfId="23364"/>
    <cellStyle name="t_Manager 2 2 3 2 2 2 2 2" xfId="23365"/>
    <cellStyle name="t_Manager 2 2 3 2 2 2 2 3" xfId="23366"/>
    <cellStyle name="t_Manager 2 2 3 2 2 2 3" xfId="23367"/>
    <cellStyle name="t_Manager 2 2 3 2 2 2 3 2" xfId="23368"/>
    <cellStyle name="t_Manager 2 2 3 2 2 2 4" xfId="23369"/>
    <cellStyle name="t_Manager 2 2 3 2 2 2 5" xfId="23370"/>
    <cellStyle name="t_Manager 2 2 3 2 2 3" xfId="23371"/>
    <cellStyle name="t_Manager 2 2 3 2 2 3 2" xfId="23372"/>
    <cellStyle name="t_Manager 2 2 3 2 2 3 3" xfId="23373"/>
    <cellStyle name="t_Manager 2 2 3 2 2 4" xfId="23374"/>
    <cellStyle name="t_Manager 2 2 3 2 2 4 2" xfId="23375"/>
    <cellStyle name="t_Manager 2 2 3 2 2 5" xfId="23376"/>
    <cellStyle name="t_Manager 2 2 3 2 2 6" xfId="23377"/>
    <cellStyle name="t_Manager 2 2 3 2 3" xfId="23378"/>
    <cellStyle name="t_Manager 2 2 3 2 3 2" xfId="23379"/>
    <cellStyle name="t_Manager 2 2 3 2 3 2 2" xfId="23380"/>
    <cellStyle name="t_Manager 2 2 3 2 3 2 2 2" xfId="23381"/>
    <cellStyle name="t_Manager 2 2 3 2 3 2 2 3" xfId="23382"/>
    <cellStyle name="t_Manager 2 2 3 2 3 2 3" xfId="23383"/>
    <cellStyle name="t_Manager 2 2 3 2 3 2 3 2" xfId="23384"/>
    <cellStyle name="t_Manager 2 2 3 2 3 2 4" xfId="23385"/>
    <cellStyle name="t_Manager 2 2 3 2 3 2 5" xfId="23386"/>
    <cellStyle name="t_Manager 2 2 3 2 3 3" xfId="23387"/>
    <cellStyle name="t_Manager 2 2 3 2 3 3 2" xfId="23388"/>
    <cellStyle name="t_Manager 2 2 3 2 3 3 3" xfId="23389"/>
    <cellStyle name="t_Manager 2 2 3 2 3 4" xfId="23390"/>
    <cellStyle name="t_Manager 2 2 3 2 3 4 2" xfId="23391"/>
    <cellStyle name="t_Manager 2 2 3 2 3 5" xfId="23392"/>
    <cellStyle name="t_Manager 2 2 3 2 3 6" xfId="23393"/>
    <cellStyle name="t_Manager 2 2 3 2 4" xfId="23394"/>
    <cellStyle name="t_Manager 2 2 3 2 4 2" xfId="23395"/>
    <cellStyle name="t_Manager 2 2 3 3" xfId="23396"/>
    <cellStyle name="t_Manager 2 2 3 3 2" xfId="23397"/>
    <cellStyle name="t_Manager 2 2 3 3 2 2" xfId="23398"/>
    <cellStyle name="t_Manager 2 2 3 3 2 2 2" xfId="23399"/>
    <cellStyle name="t_Manager 2 2 3 3 2 2 3" xfId="23400"/>
    <cellStyle name="t_Manager 2 2 3 3 2 3" xfId="23401"/>
    <cellStyle name="t_Manager 2 2 3 3 2 3 2" xfId="23402"/>
    <cellStyle name="t_Manager 2 2 3 3 2 4" xfId="23403"/>
    <cellStyle name="t_Manager 2 2 3 3 2 5" xfId="23404"/>
    <cellStyle name="t_Manager 2 2 3 3 3" xfId="23405"/>
    <cellStyle name="t_Manager 2 2 3 3 3 2" xfId="23406"/>
    <cellStyle name="t_Manager 2 2 3 3 3 3" xfId="23407"/>
    <cellStyle name="t_Manager 2 2 3 3 4" xfId="23408"/>
    <cellStyle name="t_Manager 2 2 3 3 4 2" xfId="23409"/>
    <cellStyle name="t_Manager 2 2 3 3 5" xfId="23410"/>
    <cellStyle name="t_Manager 2 2 3 3 6" xfId="23411"/>
    <cellStyle name="t_Manager 2 2 3 4" xfId="23412"/>
    <cellStyle name="t_Manager 2 2 3 4 2" xfId="23413"/>
    <cellStyle name="t_Manager 2 2 3 4 2 2" xfId="23414"/>
    <cellStyle name="t_Manager 2 2 3 4 2 3" xfId="23415"/>
    <cellStyle name="t_Manager 2 2 3 4 3" xfId="23416"/>
    <cellStyle name="t_Manager 2 2 3 4 3 2" xfId="23417"/>
    <cellStyle name="t_Manager 2 2 3 4 4" xfId="23418"/>
    <cellStyle name="t_Manager 2 2 3 4 5" xfId="23419"/>
    <cellStyle name="t_Manager 2 2 3 5" xfId="23420"/>
    <cellStyle name="t_Manager 2 2 3 5 2" xfId="23421"/>
    <cellStyle name="t_Manager 2 2 3 5 3" xfId="23422"/>
    <cellStyle name="t_Manager 2 2 3 6" xfId="23423"/>
    <cellStyle name="t_Manager 2 2 3 6 2" xfId="23424"/>
    <cellStyle name="t_Manager 2 2 3 7" xfId="23425"/>
    <cellStyle name="t_Manager 2 2 3 8" xfId="23426"/>
    <cellStyle name="t_Manager 2 2 4" xfId="23427"/>
    <cellStyle name="t_Manager 2 2 4 2" xfId="23428"/>
    <cellStyle name="t_Manager 2 2 4 2 2" xfId="23429"/>
    <cellStyle name="t_Manager 2 2 4 2 2 2" xfId="23430"/>
    <cellStyle name="t_Manager 2 2 4 2 2 2 2" xfId="23431"/>
    <cellStyle name="t_Manager 2 2 4 2 2 2 2 2" xfId="23432"/>
    <cellStyle name="t_Manager 2 2 4 2 2 2 2 3" xfId="23433"/>
    <cellStyle name="t_Manager 2 2 4 2 2 2 3" xfId="23434"/>
    <cellStyle name="t_Manager 2 2 4 2 2 2 3 2" xfId="23435"/>
    <cellStyle name="t_Manager 2 2 4 2 2 2 4" xfId="23436"/>
    <cellStyle name="t_Manager 2 2 4 2 2 2 5" xfId="23437"/>
    <cellStyle name="t_Manager 2 2 4 2 2 3" xfId="23438"/>
    <cellStyle name="t_Manager 2 2 4 2 2 3 2" xfId="23439"/>
    <cellStyle name="t_Manager 2 2 4 2 2 3 3" xfId="23440"/>
    <cellStyle name="t_Manager 2 2 4 2 2 4" xfId="23441"/>
    <cellStyle name="t_Manager 2 2 4 2 2 4 2" xfId="23442"/>
    <cellStyle name="t_Manager 2 2 4 2 2 5" xfId="23443"/>
    <cellStyle name="t_Manager 2 2 4 2 2 6" xfId="23444"/>
    <cellStyle name="t_Manager 2 2 4 2 3" xfId="23445"/>
    <cellStyle name="t_Manager 2 2 4 2 3 2" xfId="23446"/>
    <cellStyle name="t_Manager 2 2 4 2 3 2 2" xfId="23447"/>
    <cellStyle name="t_Manager 2 2 4 2 3 2 2 2" xfId="23448"/>
    <cellStyle name="t_Manager 2 2 4 2 3 2 2 3" xfId="23449"/>
    <cellStyle name="t_Manager 2 2 4 2 3 2 3" xfId="23450"/>
    <cellStyle name="t_Manager 2 2 4 2 3 2 3 2" xfId="23451"/>
    <cellStyle name="t_Manager 2 2 4 2 3 2 4" xfId="23452"/>
    <cellStyle name="t_Manager 2 2 4 2 3 2 5" xfId="23453"/>
    <cellStyle name="t_Manager 2 2 4 2 3 3" xfId="23454"/>
    <cellStyle name="t_Manager 2 2 4 2 3 3 2" xfId="23455"/>
    <cellStyle name="t_Manager 2 2 4 2 3 3 3" xfId="23456"/>
    <cellStyle name="t_Manager 2 2 4 2 3 4" xfId="23457"/>
    <cellStyle name="t_Manager 2 2 4 2 3 4 2" xfId="23458"/>
    <cellStyle name="t_Manager 2 2 4 2 3 5" xfId="23459"/>
    <cellStyle name="t_Manager 2 2 4 2 3 6" xfId="23460"/>
    <cellStyle name="t_Manager 2 2 4 2 4" xfId="23461"/>
    <cellStyle name="t_Manager 2 2 4 2 4 2" xfId="23462"/>
    <cellStyle name="t_Manager 2 2 4 3" xfId="23463"/>
    <cellStyle name="t_Manager 2 2 4 3 2" xfId="23464"/>
    <cellStyle name="t_Manager 2 2 4 3 2 2" xfId="23465"/>
    <cellStyle name="t_Manager 2 2 4 3 2 2 2" xfId="23466"/>
    <cellStyle name="t_Manager 2 2 4 3 2 2 3" xfId="23467"/>
    <cellStyle name="t_Manager 2 2 4 3 2 3" xfId="23468"/>
    <cellStyle name="t_Manager 2 2 4 3 2 3 2" xfId="23469"/>
    <cellStyle name="t_Manager 2 2 4 3 2 4" xfId="23470"/>
    <cellStyle name="t_Manager 2 2 4 3 2 5" xfId="23471"/>
    <cellStyle name="t_Manager 2 2 4 3 3" xfId="23472"/>
    <cellStyle name="t_Manager 2 2 4 3 3 2" xfId="23473"/>
    <cellStyle name="t_Manager 2 2 4 3 3 3" xfId="23474"/>
    <cellStyle name="t_Manager 2 2 4 3 4" xfId="23475"/>
    <cellStyle name="t_Manager 2 2 4 3 4 2" xfId="23476"/>
    <cellStyle name="t_Manager 2 2 4 3 5" xfId="23477"/>
    <cellStyle name="t_Manager 2 2 4 3 6" xfId="23478"/>
    <cellStyle name="t_Manager 2 2 4 4" xfId="23479"/>
    <cellStyle name="t_Manager 2 2 4 4 2" xfId="23480"/>
    <cellStyle name="t_Manager 2 2 4 4 2 2" xfId="23481"/>
    <cellStyle name="t_Manager 2 2 4 4 2 3" xfId="23482"/>
    <cellStyle name="t_Manager 2 2 4 4 3" xfId="23483"/>
    <cellStyle name="t_Manager 2 2 4 4 3 2" xfId="23484"/>
    <cellStyle name="t_Manager 2 2 4 4 4" xfId="23485"/>
    <cellStyle name="t_Manager 2 2 4 4 5" xfId="23486"/>
    <cellStyle name="t_Manager 2 2 4 5" xfId="23487"/>
    <cellStyle name="t_Manager 2 2 4 5 2" xfId="23488"/>
    <cellStyle name="t_Manager 2 2 4 5 3" xfId="23489"/>
    <cellStyle name="t_Manager 2 2 4 6" xfId="23490"/>
    <cellStyle name="t_Manager 2 2 4 6 2" xfId="23491"/>
    <cellStyle name="t_Manager 2 2 4 7" xfId="23492"/>
    <cellStyle name="t_Manager 2 2 4 8" xfId="23493"/>
    <cellStyle name="t_Manager 2 2 5" xfId="23494"/>
    <cellStyle name="t_Manager 2 2 5 2" xfId="23495"/>
    <cellStyle name="t_Manager 2 2 5 2 2" xfId="23496"/>
    <cellStyle name="t_Manager 2 2 5 2 2 2" xfId="23497"/>
    <cellStyle name="t_Manager 2 2 5 2 2 2 2" xfId="23498"/>
    <cellStyle name="t_Manager 2 2 5 2 2 2 3" xfId="23499"/>
    <cellStyle name="t_Manager 2 2 5 2 2 3" xfId="23500"/>
    <cellStyle name="t_Manager 2 2 5 2 2 3 2" xfId="23501"/>
    <cellStyle name="t_Manager 2 2 5 2 2 4" xfId="23502"/>
    <cellStyle name="t_Manager 2 2 5 2 2 5" xfId="23503"/>
    <cellStyle name="t_Manager 2 2 5 2 3" xfId="23504"/>
    <cellStyle name="t_Manager 2 2 5 2 3 2" xfId="23505"/>
    <cellStyle name="t_Manager 2 2 5 2 3 3" xfId="23506"/>
    <cellStyle name="t_Manager 2 2 5 2 4" xfId="23507"/>
    <cellStyle name="t_Manager 2 2 5 2 4 2" xfId="23508"/>
    <cellStyle name="t_Manager 2 2 5 2 5" xfId="23509"/>
    <cellStyle name="t_Manager 2 2 5 2 6" xfId="23510"/>
    <cellStyle name="t_Manager 2 2 5 3" xfId="23511"/>
    <cellStyle name="t_Manager 2 2 5 3 2" xfId="23512"/>
    <cellStyle name="t_Manager 2 2 5 3 2 2" xfId="23513"/>
    <cellStyle name="t_Manager 2 2 5 3 2 2 2" xfId="23514"/>
    <cellStyle name="t_Manager 2 2 5 3 2 2 3" xfId="23515"/>
    <cellStyle name="t_Manager 2 2 5 3 2 3" xfId="23516"/>
    <cellStyle name="t_Manager 2 2 5 3 2 3 2" xfId="23517"/>
    <cellStyle name="t_Manager 2 2 5 3 2 4" xfId="23518"/>
    <cellStyle name="t_Manager 2 2 5 3 2 5" xfId="23519"/>
    <cellStyle name="t_Manager 2 2 5 3 3" xfId="23520"/>
    <cellStyle name="t_Manager 2 2 5 3 3 2" xfId="23521"/>
    <cellStyle name="t_Manager 2 2 5 3 3 3" xfId="23522"/>
    <cellStyle name="t_Manager 2 2 5 3 4" xfId="23523"/>
    <cellStyle name="t_Manager 2 2 5 3 4 2" xfId="23524"/>
    <cellStyle name="t_Manager 2 2 5 3 5" xfId="23525"/>
    <cellStyle name="t_Manager 2 2 5 3 6" xfId="23526"/>
    <cellStyle name="t_Manager 2 2 5 4" xfId="23527"/>
    <cellStyle name="t_Manager 2 2 5 4 2" xfId="23528"/>
    <cellStyle name="t_Manager 2 2 6" xfId="23529"/>
    <cellStyle name="t_Manager 2 2 6 2" xfId="23530"/>
    <cellStyle name="t_Manager 2 2 6 2 2" xfId="23531"/>
    <cellStyle name="t_Manager 2 2 6 2 2 2" xfId="23532"/>
    <cellStyle name="t_Manager 2 2 6 2 2 3" xfId="23533"/>
    <cellStyle name="t_Manager 2 2 6 2 3" xfId="23534"/>
    <cellStyle name="t_Manager 2 2 6 2 3 2" xfId="23535"/>
    <cellStyle name="t_Manager 2 2 6 2 4" xfId="23536"/>
    <cellStyle name="t_Manager 2 2 6 2 5" xfId="23537"/>
    <cellStyle name="t_Manager 2 2 6 3" xfId="23538"/>
    <cellStyle name="t_Manager 2 2 6 3 2" xfId="23539"/>
    <cellStyle name="t_Manager 2 2 6 3 3" xfId="23540"/>
    <cellStyle name="t_Manager 2 2 6 4" xfId="23541"/>
    <cellStyle name="t_Manager 2 2 6 4 2" xfId="23542"/>
    <cellStyle name="t_Manager 2 2 6 5" xfId="23543"/>
    <cellStyle name="t_Manager 2 2 6 6" xfId="23544"/>
    <cellStyle name="t_Manager 2 2 7" xfId="23545"/>
    <cellStyle name="t_Manager 2 2 7 2" xfId="23546"/>
    <cellStyle name="t_Manager 2 2 7 2 2" xfId="23547"/>
    <cellStyle name="t_Manager 2 2 7 2 3" xfId="23548"/>
    <cellStyle name="t_Manager 2 2 7 3" xfId="23549"/>
    <cellStyle name="t_Manager 2 2 7 3 2" xfId="23550"/>
    <cellStyle name="t_Manager 2 2 7 4" xfId="23551"/>
    <cellStyle name="t_Manager 2 2 7 5" xfId="23552"/>
    <cellStyle name="t_Manager 2 2 8" xfId="23553"/>
    <cellStyle name="t_Manager 2 2 8 2" xfId="23554"/>
    <cellStyle name="t_Manager 2 2 8 3" xfId="23555"/>
    <cellStyle name="t_Manager 2 2 9" xfId="23556"/>
    <cellStyle name="t_Manager 2 2 9 2" xfId="23557"/>
    <cellStyle name="t_Manager 2 3" xfId="23558"/>
    <cellStyle name="t_Manager 2 3 10" xfId="23559"/>
    <cellStyle name="t_Manager 2 3 11" xfId="23560"/>
    <cellStyle name="t_Manager 2 3 2" xfId="23561"/>
    <cellStyle name="t_Manager 2 3 2 2" xfId="23562"/>
    <cellStyle name="t_Manager 2 3 2 2 2" xfId="23563"/>
    <cellStyle name="t_Manager 2 3 2 2 2 2" xfId="23564"/>
    <cellStyle name="t_Manager 2 3 2 2 2 2 2" xfId="23565"/>
    <cellStyle name="t_Manager 2 3 2 2 2 2 2 2" xfId="23566"/>
    <cellStyle name="t_Manager 2 3 2 2 2 2 2 3" xfId="23567"/>
    <cellStyle name="t_Manager 2 3 2 2 2 2 3" xfId="23568"/>
    <cellStyle name="t_Manager 2 3 2 2 2 2 3 2" xfId="23569"/>
    <cellStyle name="t_Manager 2 3 2 2 2 2 4" xfId="23570"/>
    <cellStyle name="t_Manager 2 3 2 2 2 2 5" xfId="23571"/>
    <cellStyle name="t_Manager 2 3 2 2 2 3" xfId="23572"/>
    <cellStyle name="t_Manager 2 3 2 2 2 3 2" xfId="23573"/>
    <cellStyle name="t_Manager 2 3 2 2 2 3 3" xfId="23574"/>
    <cellStyle name="t_Manager 2 3 2 2 2 4" xfId="23575"/>
    <cellStyle name="t_Manager 2 3 2 2 2 4 2" xfId="23576"/>
    <cellStyle name="t_Manager 2 3 2 2 2 5" xfId="23577"/>
    <cellStyle name="t_Manager 2 3 2 2 2 6" xfId="23578"/>
    <cellStyle name="t_Manager 2 3 2 2 3" xfId="23579"/>
    <cellStyle name="t_Manager 2 3 2 2 3 2" xfId="23580"/>
    <cellStyle name="t_Manager 2 3 2 2 3 2 2" xfId="23581"/>
    <cellStyle name="t_Manager 2 3 2 2 3 2 2 2" xfId="23582"/>
    <cellStyle name="t_Manager 2 3 2 2 3 2 2 3" xfId="23583"/>
    <cellStyle name="t_Manager 2 3 2 2 3 2 3" xfId="23584"/>
    <cellStyle name="t_Manager 2 3 2 2 3 2 3 2" xfId="23585"/>
    <cellStyle name="t_Manager 2 3 2 2 3 2 4" xfId="23586"/>
    <cellStyle name="t_Manager 2 3 2 2 3 2 5" xfId="23587"/>
    <cellStyle name="t_Manager 2 3 2 2 3 3" xfId="23588"/>
    <cellStyle name="t_Manager 2 3 2 2 3 3 2" xfId="23589"/>
    <cellStyle name="t_Manager 2 3 2 2 3 3 3" xfId="23590"/>
    <cellStyle name="t_Manager 2 3 2 2 3 4" xfId="23591"/>
    <cellStyle name="t_Manager 2 3 2 2 3 4 2" xfId="23592"/>
    <cellStyle name="t_Manager 2 3 2 2 3 5" xfId="23593"/>
    <cellStyle name="t_Manager 2 3 2 2 3 6" xfId="23594"/>
    <cellStyle name="t_Manager 2 3 2 2 4" xfId="23595"/>
    <cellStyle name="t_Manager 2 3 2 2 4 2" xfId="23596"/>
    <cellStyle name="t_Manager 2 3 2 3" xfId="23597"/>
    <cellStyle name="t_Manager 2 3 2 3 2" xfId="23598"/>
    <cellStyle name="t_Manager 2 3 2 3 2 2" xfId="23599"/>
    <cellStyle name="t_Manager 2 3 2 3 2 2 2" xfId="23600"/>
    <cellStyle name="t_Manager 2 3 2 3 2 2 3" xfId="23601"/>
    <cellStyle name="t_Manager 2 3 2 3 2 3" xfId="23602"/>
    <cellStyle name="t_Manager 2 3 2 3 2 3 2" xfId="23603"/>
    <cellStyle name="t_Manager 2 3 2 3 2 4" xfId="23604"/>
    <cellStyle name="t_Manager 2 3 2 3 2 5" xfId="23605"/>
    <cellStyle name="t_Manager 2 3 2 3 3" xfId="23606"/>
    <cellStyle name="t_Manager 2 3 2 3 3 2" xfId="23607"/>
    <cellStyle name="t_Manager 2 3 2 3 3 3" xfId="23608"/>
    <cellStyle name="t_Manager 2 3 2 3 4" xfId="23609"/>
    <cellStyle name="t_Manager 2 3 2 3 4 2" xfId="23610"/>
    <cellStyle name="t_Manager 2 3 2 3 5" xfId="23611"/>
    <cellStyle name="t_Manager 2 3 2 3 6" xfId="23612"/>
    <cellStyle name="t_Manager 2 3 2 4" xfId="23613"/>
    <cellStyle name="t_Manager 2 3 2 4 2" xfId="23614"/>
    <cellStyle name="t_Manager 2 3 2 4 2 2" xfId="23615"/>
    <cellStyle name="t_Manager 2 3 2 4 2 3" xfId="23616"/>
    <cellStyle name="t_Manager 2 3 2 4 3" xfId="23617"/>
    <cellStyle name="t_Manager 2 3 2 4 3 2" xfId="23618"/>
    <cellStyle name="t_Manager 2 3 2 4 4" xfId="23619"/>
    <cellStyle name="t_Manager 2 3 2 4 5" xfId="23620"/>
    <cellStyle name="t_Manager 2 3 2 5" xfId="23621"/>
    <cellStyle name="t_Manager 2 3 2 5 2" xfId="23622"/>
    <cellStyle name="t_Manager 2 3 2 5 3" xfId="23623"/>
    <cellStyle name="t_Manager 2 3 2 6" xfId="23624"/>
    <cellStyle name="t_Manager 2 3 2 6 2" xfId="23625"/>
    <cellStyle name="t_Manager 2 3 2 7" xfId="23626"/>
    <cellStyle name="t_Manager 2 3 2 8" xfId="23627"/>
    <cellStyle name="t_Manager 2 3 3" xfId="23628"/>
    <cellStyle name="t_Manager 2 3 3 2" xfId="23629"/>
    <cellStyle name="t_Manager 2 3 3 2 2" xfId="23630"/>
    <cellStyle name="t_Manager 2 3 3 2 2 2" xfId="23631"/>
    <cellStyle name="t_Manager 2 3 3 2 2 2 2" xfId="23632"/>
    <cellStyle name="t_Manager 2 3 3 2 2 2 2 2" xfId="23633"/>
    <cellStyle name="t_Manager 2 3 3 2 2 2 2 3" xfId="23634"/>
    <cellStyle name="t_Manager 2 3 3 2 2 2 3" xfId="23635"/>
    <cellStyle name="t_Manager 2 3 3 2 2 2 3 2" xfId="23636"/>
    <cellStyle name="t_Manager 2 3 3 2 2 2 4" xfId="23637"/>
    <cellStyle name="t_Manager 2 3 3 2 2 2 5" xfId="23638"/>
    <cellStyle name="t_Manager 2 3 3 2 2 3" xfId="23639"/>
    <cellStyle name="t_Manager 2 3 3 2 2 3 2" xfId="23640"/>
    <cellStyle name="t_Manager 2 3 3 2 2 3 3" xfId="23641"/>
    <cellStyle name="t_Manager 2 3 3 2 2 4" xfId="23642"/>
    <cellStyle name="t_Manager 2 3 3 2 2 4 2" xfId="23643"/>
    <cellStyle name="t_Manager 2 3 3 2 2 5" xfId="23644"/>
    <cellStyle name="t_Manager 2 3 3 2 2 6" xfId="23645"/>
    <cellStyle name="t_Manager 2 3 3 2 3" xfId="23646"/>
    <cellStyle name="t_Manager 2 3 3 2 3 2" xfId="23647"/>
    <cellStyle name="t_Manager 2 3 3 2 3 2 2" xfId="23648"/>
    <cellStyle name="t_Manager 2 3 3 2 3 2 2 2" xfId="23649"/>
    <cellStyle name="t_Manager 2 3 3 2 3 2 2 3" xfId="23650"/>
    <cellStyle name="t_Manager 2 3 3 2 3 2 3" xfId="23651"/>
    <cellStyle name="t_Manager 2 3 3 2 3 2 3 2" xfId="23652"/>
    <cellStyle name="t_Manager 2 3 3 2 3 2 4" xfId="23653"/>
    <cellStyle name="t_Manager 2 3 3 2 3 2 5" xfId="23654"/>
    <cellStyle name="t_Manager 2 3 3 2 3 3" xfId="23655"/>
    <cellStyle name="t_Manager 2 3 3 2 3 3 2" xfId="23656"/>
    <cellStyle name="t_Manager 2 3 3 2 3 3 3" xfId="23657"/>
    <cellStyle name="t_Manager 2 3 3 2 3 4" xfId="23658"/>
    <cellStyle name="t_Manager 2 3 3 2 3 4 2" xfId="23659"/>
    <cellStyle name="t_Manager 2 3 3 2 3 5" xfId="23660"/>
    <cellStyle name="t_Manager 2 3 3 2 3 6" xfId="23661"/>
    <cellStyle name="t_Manager 2 3 3 2 4" xfId="23662"/>
    <cellStyle name="t_Manager 2 3 3 2 4 2" xfId="23663"/>
    <cellStyle name="t_Manager 2 3 3 3" xfId="23664"/>
    <cellStyle name="t_Manager 2 3 3 3 2" xfId="23665"/>
    <cellStyle name="t_Manager 2 3 3 3 2 2" xfId="23666"/>
    <cellStyle name="t_Manager 2 3 3 3 2 2 2" xfId="23667"/>
    <cellStyle name="t_Manager 2 3 3 3 2 2 3" xfId="23668"/>
    <cellStyle name="t_Manager 2 3 3 3 2 3" xfId="23669"/>
    <cellStyle name="t_Manager 2 3 3 3 2 3 2" xfId="23670"/>
    <cellStyle name="t_Manager 2 3 3 3 2 4" xfId="23671"/>
    <cellStyle name="t_Manager 2 3 3 3 2 5" xfId="23672"/>
    <cellStyle name="t_Manager 2 3 3 3 3" xfId="23673"/>
    <cellStyle name="t_Manager 2 3 3 3 3 2" xfId="23674"/>
    <cellStyle name="t_Manager 2 3 3 3 3 3" xfId="23675"/>
    <cellStyle name="t_Manager 2 3 3 3 4" xfId="23676"/>
    <cellStyle name="t_Manager 2 3 3 3 4 2" xfId="23677"/>
    <cellStyle name="t_Manager 2 3 3 3 5" xfId="23678"/>
    <cellStyle name="t_Manager 2 3 3 3 6" xfId="23679"/>
    <cellStyle name="t_Manager 2 3 3 4" xfId="23680"/>
    <cellStyle name="t_Manager 2 3 3 4 2" xfId="23681"/>
    <cellStyle name="t_Manager 2 3 3 4 2 2" xfId="23682"/>
    <cellStyle name="t_Manager 2 3 3 4 2 3" xfId="23683"/>
    <cellStyle name="t_Manager 2 3 3 4 3" xfId="23684"/>
    <cellStyle name="t_Manager 2 3 3 4 3 2" xfId="23685"/>
    <cellStyle name="t_Manager 2 3 3 4 4" xfId="23686"/>
    <cellStyle name="t_Manager 2 3 3 4 5" xfId="23687"/>
    <cellStyle name="t_Manager 2 3 3 5" xfId="23688"/>
    <cellStyle name="t_Manager 2 3 3 5 2" xfId="23689"/>
    <cellStyle name="t_Manager 2 3 3 5 3" xfId="23690"/>
    <cellStyle name="t_Manager 2 3 3 6" xfId="23691"/>
    <cellStyle name="t_Manager 2 3 3 6 2" xfId="23692"/>
    <cellStyle name="t_Manager 2 3 3 7" xfId="23693"/>
    <cellStyle name="t_Manager 2 3 3 8" xfId="23694"/>
    <cellStyle name="t_Manager 2 3 4" xfId="23695"/>
    <cellStyle name="t_Manager 2 3 4 2" xfId="23696"/>
    <cellStyle name="t_Manager 2 3 4 2 2" xfId="23697"/>
    <cellStyle name="t_Manager 2 3 4 2 2 2" xfId="23698"/>
    <cellStyle name="t_Manager 2 3 4 2 2 2 2" xfId="23699"/>
    <cellStyle name="t_Manager 2 3 4 2 2 2 2 2" xfId="23700"/>
    <cellStyle name="t_Manager 2 3 4 2 2 2 2 3" xfId="23701"/>
    <cellStyle name="t_Manager 2 3 4 2 2 2 3" xfId="23702"/>
    <cellStyle name="t_Manager 2 3 4 2 2 2 3 2" xfId="23703"/>
    <cellStyle name="t_Manager 2 3 4 2 2 2 4" xfId="23704"/>
    <cellStyle name="t_Manager 2 3 4 2 2 2 5" xfId="23705"/>
    <cellStyle name="t_Manager 2 3 4 2 2 3" xfId="23706"/>
    <cellStyle name="t_Manager 2 3 4 2 2 3 2" xfId="23707"/>
    <cellStyle name="t_Manager 2 3 4 2 2 3 3" xfId="23708"/>
    <cellStyle name="t_Manager 2 3 4 2 2 4" xfId="23709"/>
    <cellStyle name="t_Manager 2 3 4 2 2 4 2" xfId="23710"/>
    <cellStyle name="t_Manager 2 3 4 2 2 5" xfId="23711"/>
    <cellStyle name="t_Manager 2 3 4 2 2 6" xfId="23712"/>
    <cellStyle name="t_Manager 2 3 4 2 3" xfId="23713"/>
    <cellStyle name="t_Manager 2 3 4 2 3 2" xfId="23714"/>
    <cellStyle name="t_Manager 2 3 4 2 3 2 2" xfId="23715"/>
    <cellStyle name="t_Manager 2 3 4 2 3 2 2 2" xfId="23716"/>
    <cellStyle name="t_Manager 2 3 4 2 3 2 2 3" xfId="23717"/>
    <cellStyle name="t_Manager 2 3 4 2 3 2 3" xfId="23718"/>
    <cellStyle name="t_Manager 2 3 4 2 3 2 3 2" xfId="23719"/>
    <cellStyle name="t_Manager 2 3 4 2 3 2 4" xfId="23720"/>
    <cellStyle name="t_Manager 2 3 4 2 3 2 5" xfId="23721"/>
    <cellStyle name="t_Manager 2 3 4 2 3 3" xfId="23722"/>
    <cellStyle name="t_Manager 2 3 4 2 3 3 2" xfId="23723"/>
    <cellStyle name="t_Manager 2 3 4 2 3 3 3" xfId="23724"/>
    <cellStyle name="t_Manager 2 3 4 2 3 4" xfId="23725"/>
    <cellStyle name="t_Manager 2 3 4 2 3 4 2" xfId="23726"/>
    <cellStyle name="t_Manager 2 3 4 2 3 5" xfId="23727"/>
    <cellStyle name="t_Manager 2 3 4 2 3 6" xfId="23728"/>
    <cellStyle name="t_Manager 2 3 4 2 4" xfId="23729"/>
    <cellStyle name="t_Manager 2 3 4 2 4 2" xfId="23730"/>
    <cellStyle name="t_Manager 2 3 4 3" xfId="23731"/>
    <cellStyle name="t_Manager 2 3 4 3 2" xfId="23732"/>
    <cellStyle name="t_Manager 2 3 4 3 2 2" xfId="23733"/>
    <cellStyle name="t_Manager 2 3 4 3 2 2 2" xfId="23734"/>
    <cellStyle name="t_Manager 2 3 4 3 2 2 3" xfId="23735"/>
    <cellStyle name="t_Manager 2 3 4 3 2 3" xfId="23736"/>
    <cellStyle name="t_Manager 2 3 4 3 2 3 2" xfId="23737"/>
    <cellStyle name="t_Manager 2 3 4 3 2 4" xfId="23738"/>
    <cellStyle name="t_Manager 2 3 4 3 2 5" xfId="23739"/>
    <cellStyle name="t_Manager 2 3 4 3 3" xfId="23740"/>
    <cellStyle name="t_Manager 2 3 4 3 3 2" xfId="23741"/>
    <cellStyle name="t_Manager 2 3 4 3 3 3" xfId="23742"/>
    <cellStyle name="t_Manager 2 3 4 3 4" xfId="23743"/>
    <cellStyle name="t_Manager 2 3 4 3 4 2" xfId="23744"/>
    <cellStyle name="t_Manager 2 3 4 3 5" xfId="23745"/>
    <cellStyle name="t_Manager 2 3 4 3 6" xfId="23746"/>
    <cellStyle name="t_Manager 2 3 4 4" xfId="23747"/>
    <cellStyle name="t_Manager 2 3 4 4 2" xfId="23748"/>
    <cellStyle name="t_Manager 2 3 4 4 2 2" xfId="23749"/>
    <cellStyle name="t_Manager 2 3 4 4 2 3" xfId="23750"/>
    <cellStyle name="t_Manager 2 3 4 4 3" xfId="23751"/>
    <cellStyle name="t_Manager 2 3 4 4 3 2" xfId="23752"/>
    <cellStyle name="t_Manager 2 3 4 4 4" xfId="23753"/>
    <cellStyle name="t_Manager 2 3 4 4 5" xfId="23754"/>
    <cellStyle name="t_Manager 2 3 4 5" xfId="23755"/>
    <cellStyle name="t_Manager 2 3 4 5 2" xfId="23756"/>
    <cellStyle name="t_Manager 2 3 4 5 3" xfId="23757"/>
    <cellStyle name="t_Manager 2 3 4 6" xfId="23758"/>
    <cellStyle name="t_Manager 2 3 4 6 2" xfId="23759"/>
    <cellStyle name="t_Manager 2 3 4 7" xfId="23760"/>
    <cellStyle name="t_Manager 2 3 4 8" xfId="23761"/>
    <cellStyle name="t_Manager 2 3 5" xfId="23762"/>
    <cellStyle name="t_Manager 2 3 5 2" xfId="23763"/>
    <cellStyle name="t_Manager 2 3 5 2 2" xfId="23764"/>
    <cellStyle name="t_Manager 2 3 5 2 2 2" xfId="23765"/>
    <cellStyle name="t_Manager 2 3 5 2 2 2 2" xfId="23766"/>
    <cellStyle name="t_Manager 2 3 5 2 2 2 3" xfId="23767"/>
    <cellStyle name="t_Manager 2 3 5 2 2 3" xfId="23768"/>
    <cellStyle name="t_Manager 2 3 5 2 2 3 2" xfId="23769"/>
    <cellStyle name="t_Manager 2 3 5 2 2 4" xfId="23770"/>
    <cellStyle name="t_Manager 2 3 5 2 2 5" xfId="23771"/>
    <cellStyle name="t_Manager 2 3 5 2 3" xfId="23772"/>
    <cellStyle name="t_Manager 2 3 5 2 3 2" xfId="23773"/>
    <cellStyle name="t_Manager 2 3 5 2 3 3" xfId="23774"/>
    <cellStyle name="t_Manager 2 3 5 2 4" xfId="23775"/>
    <cellStyle name="t_Manager 2 3 5 2 4 2" xfId="23776"/>
    <cellStyle name="t_Manager 2 3 5 2 5" xfId="23777"/>
    <cellStyle name="t_Manager 2 3 5 2 6" xfId="23778"/>
    <cellStyle name="t_Manager 2 3 5 3" xfId="23779"/>
    <cellStyle name="t_Manager 2 3 5 3 2" xfId="23780"/>
    <cellStyle name="t_Manager 2 3 5 3 2 2" xfId="23781"/>
    <cellStyle name="t_Manager 2 3 5 3 2 2 2" xfId="23782"/>
    <cellStyle name="t_Manager 2 3 5 3 2 2 3" xfId="23783"/>
    <cellStyle name="t_Manager 2 3 5 3 2 3" xfId="23784"/>
    <cellStyle name="t_Manager 2 3 5 3 2 3 2" xfId="23785"/>
    <cellStyle name="t_Manager 2 3 5 3 2 4" xfId="23786"/>
    <cellStyle name="t_Manager 2 3 5 3 2 5" xfId="23787"/>
    <cellStyle name="t_Manager 2 3 5 3 3" xfId="23788"/>
    <cellStyle name="t_Manager 2 3 5 3 3 2" xfId="23789"/>
    <cellStyle name="t_Manager 2 3 5 3 3 3" xfId="23790"/>
    <cellStyle name="t_Manager 2 3 5 3 4" xfId="23791"/>
    <cellStyle name="t_Manager 2 3 5 3 4 2" xfId="23792"/>
    <cellStyle name="t_Manager 2 3 5 3 5" xfId="23793"/>
    <cellStyle name="t_Manager 2 3 5 3 6" xfId="23794"/>
    <cellStyle name="t_Manager 2 3 5 4" xfId="23795"/>
    <cellStyle name="t_Manager 2 3 5 4 2" xfId="23796"/>
    <cellStyle name="t_Manager 2 3 6" xfId="23797"/>
    <cellStyle name="t_Manager 2 3 6 2" xfId="23798"/>
    <cellStyle name="t_Manager 2 3 6 2 2" xfId="23799"/>
    <cellStyle name="t_Manager 2 3 6 2 2 2" xfId="23800"/>
    <cellStyle name="t_Manager 2 3 6 2 2 3" xfId="23801"/>
    <cellStyle name="t_Manager 2 3 6 2 3" xfId="23802"/>
    <cellStyle name="t_Manager 2 3 6 2 3 2" xfId="23803"/>
    <cellStyle name="t_Manager 2 3 6 2 4" xfId="23804"/>
    <cellStyle name="t_Manager 2 3 6 2 5" xfId="23805"/>
    <cellStyle name="t_Manager 2 3 6 3" xfId="23806"/>
    <cellStyle name="t_Manager 2 3 6 3 2" xfId="23807"/>
    <cellStyle name="t_Manager 2 3 6 3 3" xfId="23808"/>
    <cellStyle name="t_Manager 2 3 6 4" xfId="23809"/>
    <cellStyle name="t_Manager 2 3 6 4 2" xfId="23810"/>
    <cellStyle name="t_Manager 2 3 6 5" xfId="23811"/>
    <cellStyle name="t_Manager 2 3 6 6" xfId="23812"/>
    <cellStyle name="t_Manager 2 3 7" xfId="23813"/>
    <cellStyle name="t_Manager 2 3 7 2" xfId="23814"/>
    <cellStyle name="t_Manager 2 3 7 2 2" xfId="23815"/>
    <cellStyle name="t_Manager 2 3 7 2 3" xfId="23816"/>
    <cellStyle name="t_Manager 2 3 7 3" xfId="23817"/>
    <cellStyle name="t_Manager 2 3 7 3 2" xfId="23818"/>
    <cellStyle name="t_Manager 2 3 7 4" xfId="23819"/>
    <cellStyle name="t_Manager 2 3 7 5" xfId="23820"/>
    <cellStyle name="t_Manager 2 3 8" xfId="23821"/>
    <cellStyle name="t_Manager 2 3 8 2" xfId="23822"/>
    <cellStyle name="t_Manager 2 3 8 3" xfId="23823"/>
    <cellStyle name="t_Manager 2 3 9" xfId="23824"/>
    <cellStyle name="t_Manager 2 3 9 2" xfId="23825"/>
    <cellStyle name="t_Manager 2 4" xfId="23826"/>
    <cellStyle name="t_Manager 2 4 2" xfId="23827"/>
    <cellStyle name="t_Manager 2 4 2 2" xfId="23828"/>
    <cellStyle name="t_Manager 2 4 2 2 2" xfId="23829"/>
    <cellStyle name="t_Manager 2 4 2 2 2 2" xfId="23830"/>
    <cellStyle name="t_Manager 2 4 2 2 2 2 2" xfId="23831"/>
    <cellStyle name="t_Manager 2 4 2 2 2 2 3" xfId="23832"/>
    <cellStyle name="t_Manager 2 4 2 2 2 3" xfId="23833"/>
    <cellStyle name="t_Manager 2 4 2 2 2 3 2" xfId="23834"/>
    <cellStyle name="t_Manager 2 4 2 2 2 4" xfId="23835"/>
    <cellStyle name="t_Manager 2 4 2 2 2 5" xfId="23836"/>
    <cellStyle name="t_Manager 2 4 2 2 3" xfId="23837"/>
    <cellStyle name="t_Manager 2 4 2 2 3 2" xfId="23838"/>
    <cellStyle name="t_Manager 2 4 2 2 3 3" xfId="23839"/>
    <cellStyle name="t_Manager 2 4 2 2 4" xfId="23840"/>
    <cellStyle name="t_Manager 2 4 2 2 4 2" xfId="23841"/>
    <cellStyle name="t_Manager 2 4 2 2 5" xfId="23842"/>
    <cellStyle name="t_Manager 2 4 2 2 6" xfId="23843"/>
    <cellStyle name="t_Manager 2 4 2 3" xfId="23844"/>
    <cellStyle name="t_Manager 2 4 2 3 2" xfId="23845"/>
    <cellStyle name="t_Manager 2 4 2 3 2 2" xfId="23846"/>
    <cellStyle name="t_Manager 2 4 2 3 2 2 2" xfId="23847"/>
    <cellStyle name="t_Manager 2 4 2 3 2 2 3" xfId="23848"/>
    <cellStyle name="t_Manager 2 4 2 3 2 3" xfId="23849"/>
    <cellStyle name="t_Manager 2 4 2 3 2 3 2" xfId="23850"/>
    <cellStyle name="t_Manager 2 4 2 3 2 4" xfId="23851"/>
    <cellStyle name="t_Manager 2 4 2 3 2 5" xfId="23852"/>
    <cellStyle name="t_Manager 2 4 2 3 3" xfId="23853"/>
    <cellStyle name="t_Manager 2 4 2 3 3 2" xfId="23854"/>
    <cellStyle name="t_Manager 2 4 2 3 3 3" xfId="23855"/>
    <cellStyle name="t_Manager 2 4 2 3 4" xfId="23856"/>
    <cellStyle name="t_Manager 2 4 2 3 4 2" xfId="23857"/>
    <cellStyle name="t_Manager 2 4 2 3 5" xfId="23858"/>
    <cellStyle name="t_Manager 2 4 2 3 6" xfId="23859"/>
    <cellStyle name="t_Manager 2 4 2 4" xfId="23860"/>
    <cellStyle name="t_Manager 2 4 2 4 2" xfId="23861"/>
    <cellStyle name="t_Manager 2 4 3" xfId="23862"/>
    <cellStyle name="t_Manager 2 4 3 2" xfId="23863"/>
    <cellStyle name="t_Manager 2 4 3 2 2" xfId="23864"/>
    <cellStyle name="t_Manager 2 4 3 2 2 2" xfId="23865"/>
    <cellStyle name="t_Manager 2 4 3 2 2 3" xfId="23866"/>
    <cellStyle name="t_Manager 2 4 3 2 3" xfId="23867"/>
    <cellStyle name="t_Manager 2 4 3 2 3 2" xfId="23868"/>
    <cellStyle name="t_Manager 2 4 3 2 4" xfId="23869"/>
    <cellStyle name="t_Manager 2 4 3 2 5" xfId="23870"/>
    <cellStyle name="t_Manager 2 4 3 3" xfId="23871"/>
    <cellStyle name="t_Manager 2 4 3 3 2" xfId="23872"/>
    <cellStyle name="t_Manager 2 4 3 3 3" xfId="23873"/>
    <cellStyle name="t_Manager 2 4 3 4" xfId="23874"/>
    <cellStyle name="t_Manager 2 4 3 4 2" xfId="23875"/>
    <cellStyle name="t_Manager 2 4 3 5" xfId="23876"/>
    <cellStyle name="t_Manager 2 4 3 6" xfId="23877"/>
    <cellStyle name="t_Manager 2 4 4" xfId="23878"/>
    <cellStyle name="t_Manager 2 4 4 2" xfId="23879"/>
    <cellStyle name="t_Manager 2 4 4 2 2" xfId="23880"/>
    <cellStyle name="t_Manager 2 4 4 2 3" xfId="23881"/>
    <cellStyle name="t_Manager 2 4 4 3" xfId="23882"/>
    <cellStyle name="t_Manager 2 4 4 3 2" xfId="23883"/>
    <cellStyle name="t_Manager 2 4 4 4" xfId="23884"/>
    <cellStyle name="t_Manager 2 4 4 5" xfId="23885"/>
    <cellStyle name="t_Manager 2 4 5" xfId="23886"/>
    <cellStyle name="t_Manager 2 4 5 2" xfId="23887"/>
    <cellStyle name="t_Manager 2 4 5 3" xfId="23888"/>
    <cellStyle name="t_Manager 2 4 6" xfId="23889"/>
    <cellStyle name="t_Manager 2 4 6 2" xfId="23890"/>
    <cellStyle name="t_Manager 2 4 7" xfId="23891"/>
    <cellStyle name="t_Manager 2 4 8" xfId="23892"/>
    <cellStyle name="t_Manager 2 5" xfId="23893"/>
    <cellStyle name="t_Manager 2 5 2" xfId="23894"/>
    <cellStyle name="t_Manager 2 5 2 2" xfId="23895"/>
    <cellStyle name="t_Manager 2 5 2 2 2" xfId="23896"/>
    <cellStyle name="t_Manager 2 5 2 2 2 2" xfId="23897"/>
    <cellStyle name="t_Manager 2 5 2 2 2 2 2" xfId="23898"/>
    <cellStyle name="t_Manager 2 5 2 2 2 2 3" xfId="23899"/>
    <cellStyle name="t_Manager 2 5 2 2 2 3" xfId="23900"/>
    <cellStyle name="t_Manager 2 5 2 2 2 3 2" xfId="23901"/>
    <cellStyle name="t_Manager 2 5 2 2 2 4" xfId="23902"/>
    <cellStyle name="t_Manager 2 5 2 2 2 5" xfId="23903"/>
    <cellStyle name="t_Manager 2 5 2 2 3" xfId="23904"/>
    <cellStyle name="t_Manager 2 5 2 2 3 2" xfId="23905"/>
    <cellStyle name="t_Manager 2 5 2 2 3 3" xfId="23906"/>
    <cellStyle name="t_Manager 2 5 2 2 4" xfId="23907"/>
    <cellStyle name="t_Manager 2 5 2 2 4 2" xfId="23908"/>
    <cellStyle name="t_Manager 2 5 2 2 5" xfId="23909"/>
    <cellStyle name="t_Manager 2 5 2 2 6" xfId="23910"/>
    <cellStyle name="t_Manager 2 5 2 3" xfId="23911"/>
    <cellStyle name="t_Manager 2 5 2 3 2" xfId="23912"/>
    <cellStyle name="t_Manager 2 5 2 3 2 2" xfId="23913"/>
    <cellStyle name="t_Manager 2 5 2 3 2 2 2" xfId="23914"/>
    <cellStyle name="t_Manager 2 5 2 3 2 2 3" xfId="23915"/>
    <cellStyle name="t_Manager 2 5 2 3 2 3" xfId="23916"/>
    <cellStyle name="t_Manager 2 5 2 3 2 3 2" xfId="23917"/>
    <cellStyle name="t_Manager 2 5 2 3 2 4" xfId="23918"/>
    <cellStyle name="t_Manager 2 5 2 3 2 5" xfId="23919"/>
    <cellStyle name="t_Manager 2 5 2 3 3" xfId="23920"/>
    <cellStyle name="t_Manager 2 5 2 3 3 2" xfId="23921"/>
    <cellStyle name="t_Manager 2 5 2 3 3 3" xfId="23922"/>
    <cellStyle name="t_Manager 2 5 2 3 4" xfId="23923"/>
    <cellStyle name="t_Manager 2 5 2 3 4 2" xfId="23924"/>
    <cellStyle name="t_Manager 2 5 2 3 5" xfId="23925"/>
    <cellStyle name="t_Manager 2 5 2 3 6" xfId="23926"/>
    <cellStyle name="t_Manager 2 5 2 4" xfId="23927"/>
    <cellStyle name="t_Manager 2 5 2 4 2" xfId="23928"/>
    <cellStyle name="t_Manager 2 5 3" xfId="23929"/>
    <cellStyle name="t_Manager 2 5 3 2" xfId="23930"/>
    <cellStyle name="t_Manager 2 5 3 2 2" xfId="23931"/>
    <cellStyle name="t_Manager 2 5 3 2 2 2" xfId="23932"/>
    <cellStyle name="t_Manager 2 5 3 2 2 3" xfId="23933"/>
    <cellStyle name="t_Manager 2 5 3 2 3" xfId="23934"/>
    <cellStyle name="t_Manager 2 5 3 2 3 2" xfId="23935"/>
    <cellStyle name="t_Manager 2 5 3 2 4" xfId="23936"/>
    <cellStyle name="t_Manager 2 5 3 2 5" xfId="23937"/>
    <cellStyle name="t_Manager 2 5 3 3" xfId="23938"/>
    <cellStyle name="t_Manager 2 5 3 3 2" xfId="23939"/>
    <cellStyle name="t_Manager 2 5 3 3 3" xfId="23940"/>
    <cellStyle name="t_Manager 2 5 3 4" xfId="23941"/>
    <cellStyle name="t_Manager 2 5 3 4 2" xfId="23942"/>
    <cellStyle name="t_Manager 2 5 3 5" xfId="23943"/>
    <cellStyle name="t_Manager 2 5 3 6" xfId="23944"/>
    <cellStyle name="t_Manager 2 5 4" xfId="23945"/>
    <cellStyle name="t_Manager 2 5 4 2" xfId="23946"/>
    <cellStyle name="t_Manager 2 5 4 2 2" xfId="23947"/>
    <cellStyle name="t_Manager 2 5 4 2 3" xfId="23948"/>
    <cellStyle name="t_Manager 2 5 4 3" xfId="23949"/>
    <cellStyle name="t_Manager 2 5 4 3 2" xfId="23950"/>
    <cellStyle name="t_Manager 2 5 4 4" xfId="23951"/>
    <cellStyle name="t_Manager 2 5 4 5" xfId="23952"/>
    <cellStyle name="t_Manager 2 5 5" xfId="23953"/>
    <cellStyle name="t_Manager 2 5 5 2" xfId="23954"/>
    <cellStyle name="t_Manager 2 5 5 3" xfId="23955"/>
    <cellStyle name="t_Manager 2 5 6" xfId="23956"/>
    <cellStyle name="t_Manager 2 5 6 2" xfId="23957"/>
    <cellStyle name="t_Manager 2 5 7" xfId="23958"/>
    <cellStyle name="t_Manager 2 5 8" xfId="23959"/>
    <cellStyle name="t_Manager 2 6" xfId="23960"/>
    <cellStyle name="t_Manager 2 6 2" xfId="23961"/>
    <cellStyle name="t_Manager 2 6 2 2" xfId="23962"/>
    <cellStyle name="t_Manager 2 6 2 2 2" xfId="23963"/>
    <cellStyle name="t_Manager 2 6 2 2 2 2" xfId="23964"/>
    <cellStyle name="t_Manager 2 6 2 2 2 2 2" xfId="23965"/>
    <cellStyle name="t_Manager 2 6 2 2 2 2 3" xfId="23966"/>
    <cellStyle name="t_Manager 2 6 2 2 2 3" xfId="23967"/>
    <cellStyle name="t_Manager 2 6 2 2 2 3 2" xfId="23968"/>
    <cellStyle name="t_Manager 2 6 2 2 2 4" xfId="23969"/>
    <cellStyle name="t_Manager 2 6 2 2 2 5" xfId="23970"/>
    <cellStyle name="t_Manager 2 6 2 2 3" xfId="23971"/>
    <cellStyle name="t_Manager 2 6 2 2 3 2" xfId="23972"/>
    <cellStyle name="t_Manager 2 6 2 2 3 3" xfId="23973"/>
    <cellStyle name="t_Manager 2 6 2 2 4" xfId="23974"/>
    <cellStyle name="t_Manager 2 6 2 2 4 2" xfId="23975"/>
    <cellStyle name="t_Manager 2 6 2 2 5" xfId="23976"/>
    <cellStyle name="t_Manager 2 6 2 2 6" xfId="23977"/>
    <cellStyle name="t_Manager 2 6 2 3" xfId="23978"/>
    <cellStyle name="t_Manager 2 6 2 3 2" xfId="23979"/>
    <cellStyle name="t_Manager 2 6 2 3 2 2" xfId="23980"/>
    <cellStyle name="t_Manager 2 6 2 3 2 2 2" xfId="23981"/>
    <cellStyle name="t_Manager 2 6 2 3 2 2 3" xfId="23982"/>
    <cellStyle name="t_Manager 2 6 2 3 2 3" xfId="23983"/>
    <cellStyle name="t_Manager 2 6 2 3 2 3 2" xfId="23984"/>
    <cellStyle name="t_Manager 2 6 2 3 2 4" xfId="23985"/>
    <cellStyle name="t_Manager 2 6 2 3 2 5" xfId="23986"/>
    <cellStyle name="t_Manager 2 6 2 3 3" xfId="23987"/>
    <cellStyle name="t_Manager 2 6 2 3 3 2" xfId="23988"/>
    <cellStyle name="t_Manager 2 6 2 3 3 3" xfId="23989"/>
    <cellStyle name="t_Manager 2 6 2 3 4" xfId="23990"/>
    <cellStyle name="t_Manager 2 6 2 3 4 2" xfId="23991"/>
    <cellStyle name="t_Manager 2 6 2 3 5" xfId="23992"/>
    <cellStyle name="t_Manager 2 6 2 3 6" xfId="23993"/>
    <cellStyle name="t_Manager 2 6 2 4" xfId="23994"/>
    <cellStyle name="t_Manager 2 6 2 4 2" xfId="23995"/>
    <cellStyle name="t_Manager 2 6 3" xfId="23996"/>
    <cellStyle name="t_Manager 2 6 3 2" xfId="23997"/>
    <cellStyle name="t_Manager 2 6 3 2 2" xfId="23998"/>
    <cellStyle name="t_Manager 2 6 3 2 2 2" xfId="23999"/>
    <cellStyle name="t_Manager 2 6 3 2 2 3" xfId="24000"/>
    <cellStyle name="t_Manager 2 6 3 2 3" xfId="24001"/>
    <cellStyle name="t_Manager 2 6 3 2 3 2" xfId="24002"/>
    <cellStyle name="t_Manager 2 6 3 2 4" xfId="24003"/>
    <cellStyle name="t_Manager 2 6 3 2 5" xfId="24004"/>
    <cellStyle name="t_Manager 2 6 3 3" xfId="24005"/>
    <cellStyle name="t_Manager 2 6 3 3 2" xfId="24006"/>
    <cellStyle name="t_Manager 2 6 3 3 3" xfId="24007"/>
    <cellStyle name="t_Manager 2 6 3 4" xfId="24008"/>
    <cellStyle name="t_Manager 2 6 3 4 2" xfId="24009"/>
    <cellStyle name="t_Manager 2 6 3 5" xfId="24010"/>
    <cellStyle name="t_Manager 2 6 3 6" xfId="24011"/>
    <cellStyle name="t_Manager 2 6 4" xfId="24012"/>
    <cellStyle name="t_Manager 2 6 4 2" xfId="24013"/>
    <cellStyle name="t_Manager 2 6 4 2 2" xfId="24014"/>
    <cellStyle name="t_Manager 2 6 4 2 3" xfId="24015"/>
    <cellStyle name="t_Manager 2 6 4 3" xfId="24016"/>
    <cellStyle name="t_Manager 2 6 4 3 2" xfId="24017"/>
    <cellStyle name="t_Manager 2 6 4 4" xfId="24018"/>
    <cellStyle name="t_Manager 2 6 4 5" xfId="24019"/>
    <cellStyle name="t_Manager 2 6 5" xfId="24020"/>
    <cellStyle name="t_Manager 2 6 5 2" xfId="24021"/>
    <cellStyle name="t_Manager 2 6 5 3" xfId="24022"/>
    <cellStyle name="t_Manager 2 6 6" xfId="24023"/>
    <cellStyle name="t_Manager 2 6 6 2" xfId="24024"/>
    <cellStyle name="t_Manager 2 6 7" xfId="24025"/>
    <cellStyle name="t_Manager 2 6 8" xfId="24026"/>
    <cellStyle name="t_Manager 2 7" xfId="24027"/>
    <cellStyle name="t_Manager 2 7 2" xfId="24028"/>
    <cellStyle name="t_Manager 2 7 2 2" xfId="24029"/>
    <cellStyle name="t_Manager 2 7 2 2 2" xfId="24030"/>
    <cellStyle name="t_Manager 2 7 2 2 2 2" xfId="24031"/>
    <cellStyle name="t_Manager 2 7 2 2 2 3" xfId="24032"/>
    <cellStyle name="t_Manager 2 7 2 2 3" xfId="24033"/>
    <cellStyle name="t_Manager 2 7 2 2 3 2" xfId="24034"/>
    <cellStyle name="t_Manager 2 7 2 2 4" xfId="24035"/>
    <cellStyle name="t_Manager 2 7 2 2 5" xfId="24036"/>
    <cellStyle name="t_Manager 2 7 2 3" xfId="24037"/>
    <cellStyle name="t_Manager 2 7 2 3 2" xfId="24038"/>
    <cellStyle name="t_Manager 2 7 2 3 3" xfId="24039"/>
    <cellStyle name="t_Manager 2 7 2 4" xfId="24040"/>
    <cellStyle name="t_Manager 2 7 2 4 2" xfId="24041"/>
    <cellStyle name="t_Manager 2 7 2 5" xfId="24042"/>
    <cellStyle name="t_Manager 2 7 2 6" xfId="24043"/>
    <cellStyle name="t_Manager 2 7 3" xfId="24044"/>
    <cellStyle name="t_Manager 2 7 3 2" xfId="24045"/>
    <cellStyle name="t_Manager 2 7 3 2 2" xfId="24046"/>
    <cellStyle name="t_Manager 2 7 3 2 2 2" xfId="24047"/>
    <cellStyle name="t_Manager 2 7 3 2 2 3" xfId="24048"/>
    <cellStyle name="t_Manager 2 7 3 2 3" xfId="24049"/>
    <cellStyle name="t_Manager 2 7 3 2 3 2" xfId="24050"/>
    <cellStyle name="t_Manager 2 7 3 2 4" xfId="24051"/>
    <cellStyle name="t_Manager 2 7 3 2 5" xfId="24052"/>
    <cellStyle name="t_Manager 2 7 3 3" xfId="24053"/>
    <cellStyle name="t_Manager 2 7 3 3 2" xfId="24054"/>
    <cellStyle name="t_Manager 2 7 3 3 3" xfId="24055"/>
    <cellStyle name="t_Manager 2 7 3 4" xfId="24056"/>
    <cellStyle name="t_Manager 2 7 3 4 2" xfId="24057"/>
    <cellStyle name="t_Manager 2 7 3 5" xfId="24058"/>
    <cellStyle name="t_Manager 2 7 3 6" xfId="24059"/>
    <cellStyle name="t_Manager 2 7 4" xfId="24060"/>
    <cellStyle name="t_Manager 2 7 4 2" xfId="24061"/>
    <cellStyle name="t_Manager 2 8" xfId="24062"/>
    <cellStyle name="t_Manager 2 8 2" xfId="24063"/>
    <cellStyle name="t_Manager 2 8 2 2" xfId="24064"/>
    <cellStyle name="t_Manager 2 8 2 2 2" xfId="24065"/>
    <cellStyle name="t_Manager 2 8 2 2 3" xfId="24066"/>
    <cellStyle name="t_Manager 2 8 2 3" xfId="24067"/>
    <cellStyle name="t_Manager 2 8 2 3 2" xfId="24068"/>
    <cellStyle name="t_Manager 2 8 2 4" xfId="24069"/>
    <cellStyle name="t_Manager 2 8 2 5" xfId="24070"/>
    <cellStyle name="t_Manager 2 8 3" xfId="24071"/>
    <cellStyle name="t_Manager 2 8 3 2" xfId="24072"/>
    <cellStyle name="t_Manager 2 8 3 3" xfId="24073"/>
    <cellStyle name="t_Manager 2 8 4" xfId="24074"/>
    <cellStyle name="t_Manager 2 8 4 2" xfId="24075"/>
    <cellStyle name="t_Manager 2 8 5" xfId="24076"/>
    <cellStyle name="t_Manager 2 8 6" xfId="24077"/>
    <cellStyle name="t_Manager 2 9" xfId="24078"/>
    <cellStyle name="t_Manager 2 9 2" xfId="24079"/>
    <cellStyle name="t_Manager 2 9 2 2" xfId="24080"/>
    <cellStyle name="t_Manager 2 9 2 3" xfId="24081"/>
    <cellStyle name="t_Manager 2 9 3" xfId="24082"/>
    <cellStyle name="t_Manager 2 9 3 2" xfId="24083"/>
    <cellStyle name="t_Manager 2 9 4" xfId="24084"/>
    <cellStyle name="t_Manager 2 9 5" xfId="24085"/>
    <cellStyle name="t_Manager 3" xfId="24086"/>
    <cellStyle name="t_Manager 3 10" xfId="24087"/>
    <cellStyle name="t_Manager 3 11" xfId="24088"/>
    <cellStyle name="t_Manager 3 2" xfId="24089"/>
    <cellStyle name="t_Manager 3 2 2" xfId="24090"/>
    <cellStyle name="t_Manager 3 2 2 2" xfId="24091"/>
    <cellStyle name="t_Manager 3 2 2 2 2" xfId="24092"/>
    <cellStyle name="t_Manager 3 2 2 2 2 2" xfId="24093"/>
    <cellStyle name="t_Manager 3 2 2 2 2 2 2" xfId="24094"/>
    <cellStyle name="t_Manager 3 2 2 2 2 2 3" xfId="24095"/>
    <cellStyle name="t_Manager 3 2 2 2 2 3" xfId="24096"/>
    <cellStyle name="t_Manager 3 2 2 2 2 3 2" xfId="24097"/>
    <cellStyle name="t_Manager 3 2 2 2 2 4" xfId="24098"/>
    <cellStyle name="t_Manager 3 2 2 2 2 5" xfId="24099"/>
    <cellStyle name="t_Manager 3 2 2 2 3" xfId="24100"/>
    <cellStyle name="t_Manager 3 2 2 2 3 2" xfId="24101"/>
    <cellStyle name="t_Manager 3 2 2 2 3 3" xfId="24102"/>
    <cellStyle name="t_Manager 3 2 2 2 4" xfId="24103"/>
    <cellStyle name="t_Manager 3 2 2 2 4 2" xfId="24104"/>
    <cellStyle name="t_Manager 3 2 2 2 5" xfId="24105"/>
    <cellStyle name="t_Manager 3 2 2 2 6" xfId="24106"/>
    <cellStyle name="t_Manager 3 2 2 3" xfId="24107"/>
    <cellStyle name="t_Manager 3 2 2 3 2" xfId="24108"/>
    <cellStyle name="t_Manager 3 2 2 3 2 2" xfId="24109"/>
    <cellStyle name="t_Manager 3 2 2 3 2 2 2" xfId="24110"/>
    <cellStyle name="t_Manager 3 2 2 3 2 2 3" xfId="24111"/>
    <cellStyle name="t_Manager 3 2 2 3 2 3" xfId="24112"/>
    <cellStyle name="t_Manager 3 2 2 3 2 3 2" xfId="24113"/>
    <cellStyle name="t_Manager 3 2 2 3 2 4" xfId="24114"/>
    <cellStyle name="t_Manager 3 2 2 3 2 5" xfId="24115"/>
    <cellStyle name="t_Manager 3 2 2 3 3" xfId="24116"/>
    <cellStyle name="t_Manager 3 2 2 3 3 2" xfId="24117"/>
    <cellStyle name="t_Manager 3 2 2 3 3 3" xfId="24118"/>
    <cellStyle name="t_Manager 3 2 2 3 4" xfId="24119"/>
    <cellStyle name="t_Manager 3 2 2 3 4 2" xfId="24120"/>
    <cellStyle name="t_Manager 3 2 2 3 5" xfId="24121"/>
    <cellStyle name="t_Manager 3 2 2 3 6" xfId="24122"/>
    <cellStyle name="t_Manager 3 2 2 4" xfId="24123"/>
    <cellStyle name="t_Manager 3 2 2 4 2" xfId="24124"/>
    <cellStyle name="t_Manager 3 2 3" xfId="24125"/>
    <cellStyle name="t_Manager 3 2 3 2" xfId="24126"/>
    <cellStyle name="t_Manager 3 2 3 2 2" xfId="24127"/>
    <cellStyle name="t_Manager 3 2 3 2 2 2" xfId="24128"/>
    <cellStyle name="t_Manager 3 2 3 2 2 3" xfId="24129"/>
    <cellStyle name="t_Manager 3 2 3 2 3" xfId="24130"/>
    <cellStyle name="t_Manager 3 2 3 2 3 2" xfId="24131"/>
    <cellStyle name="t_Manager 3 2 3 2 4" xfId="24132"/>
    <cellStyle name="t_Manager 3 2 3 2 5" xfId="24133"/>
    <cellStyle name="t_Manager 3 2 3 3" xfId="24134"/>
    <cellStyle name="t_Manager 3 2 3 3 2" xfId="24135"/>
    <cellStyle name="t_Manager 3 2 3 3 3" xfId="24136"/>
    <cellStyle name="t_Manager 3 2 3 4" xfId="24137"/>
    <cellStyle name="t_Manager 3 2 3 4 2" xfId="24138"/>
    <cellStyle name="t_Manager 3 2 3 5" xfId="24139"/>
    <cellStyle name="t_Manager 3 2 3 6" xfId="24140"/>
    <cellStyle name="t_Manager 3 2 4" xfId="24141"/>
    <cellStyle name="t_Manager 3 2 4 2" xfId="24142"/>
    <cellStyle name="t_Manager 3 2 4 2 2" xfId="24143"/>
    <cellStyle name="t_Manager 3 2 4 2 3" xfId="24144"/>
    <cellStyle name="t_Manager 3 2 4 3" xfId="24145"/>
    <cellStyle name="t_Manager 3 2 4 3 2" xfId="24146"/>
    <cellStyle name="t_Manager 3 2 4 4" xfId="24147"/>
    <cellStyle name="t_Manager 3 2 4 5" xfId="24148"/>
    <cellStyle name="t_Manager 3 2 5" xfId="24149"/>
    <cellStyle name="t_Manager 3 2 5 2" xfId="24150"/>
    <cellStyle name="t_Manager 3 2 5 3" xfId="24151"/>
    <cellStyle name="t_Manager 3 2 6" xfId="24152"/>
    <cellStyle name="t_Manager 3 2 6 2" xfId="24153"/>
    <cellStyle name="t_Manager 3 2 7" xfId="24154"/>
    <cellStyle name="t_Manager 3 2 8" xfId="24155"/>
    <cellStyle name="t_Manager 3 3" xfId="24156"/>
    <cellStyle name="t_Manager 3 3 2" xfId="24157"/>
    <cellStyle name="t_Manager 3 3 2 2" xfId="24158"/>
    <cellStyle name="t_Manager 3 3 2 2 2" xfId="24159"/>
    <cellStyle name="t_Manager 3 3 2 2 2 2" xfId="24160"/>
    <cellStyle name="t_Manager 3 3 2 2 2 2 2" xfId="24161"/>
    <cellStyle name="t_Manager 3 3 2 2 2 2 3" xfId="24162"/>
    <cellStyle name="t_Manager 3 3 2 2 2 3" xfId="24163"/>
    <cellStyle name="t_Manager 3 3 2 2 2 3 2" xfId="24164"/>
    <cellStyle name="t_Manager 3 3 2 2 2 4" xfId="24165"/>
    <cellStyle name="t_Manager 3 3 2 2 2 5" xfId="24166"/>
    <cellStyle name="t_Manager 3 3 2 2 3" xfId="24167"/>
    <cellStyle name="t_Manager 3 3 2 2 3 2" xfId="24168"/>
    <cellStyle name="t_Manager 3 3 2 2 3 3" xfId="24169"/>
    <cellStyle name="t_Manager 3 3 2 2 4" xfId="24170"/>
    <cellStyle name="t_Manager 3 3 2 2 4 2" xfId="24171"/>
    <cellStyle name="t_Manager 3 3 2 2 5" xfId="24172"/>
    <cellStyle name="t_Manager 3 3 2 2 6" xfId="24173"/>
    <cellStyle name="t_Manager 3 3 2 3" xfId="24174"/>
    <cellStyle name="t_Manager 3 3 2 3 2" xfId="24175"/>
    <cellStyle name="t_Manager 3 3 2 3 2 2" xfId="24176"/>
    <cellStyle name="t_Manager 3 3 2 3 2 2 2" xfId="24177"/>
    <cellStyle name="t_Manager 3 3 2 3 2 2 3" xfId="24178"/>
    <cellStyle name="t_Manager 3 3 2 3 2 3" xfId="24179"/>
    <cellStyle name="t_Manager 3 3 2 3 2 3 2" xfId="24180"/>
    <cellStyle name="t_Manager 3 3 2 3 2 4" xfId="24181"/>
    <cellStyle name="t_Manager 3 3 2 3 2 5" xfId="24182"/>
    <cellStyle name="t_Manager 3 3 2 3 3" xfId="24183"/>
    <cellStyle name="t_Manager 3 3 2 3 3 2" xfId="24184"/>
    <cellStyle name="t_Manager 3 3 2 3 3 3" xfId="24185"/>
    <cellStyle name="t_Manager 3 3 2 3 4" xfId="24186"/>
    <cellStyle name="t_Manager 3 3 2 3 4 2" xfId="24187"/>
    <cellStyle name="t_Manager 3 3 2 3 5" xfId="24188"/>
    <cellStyle name="t_Manager 3 3 2 3 6" xfId="24189"/>
    <cellStyle name="t_Manager 3 3 2 4" xfId="24190"/>
    <cellStyle name="t_Manager 3 3 2 4 2" xfId="24191"/>
    <cellStyle name="t_Manager 3 3 3" xfId="24192"/>
    <cellStyle name="t_Manager 3 3 3 2" xfId="24193"/>
    <cellStyle name="t_Manager 3 3 3 2 2" xfId="24194"/>
    <cellStyle name="t_Manager 3 3 3 2 2 2" xfId="24195"/>
    <cellStyle name="t_Manager 3 3 3 2 2 3" xfId="24196"/>
    <cellStyle name="t_Manager 3 3 3 2 3" xfId="24197"/>
    <cellStyle name="t_Manager 3 3 3 2 3 2" xfId="24198"/>
    <cellStyle name="t_Manager 3 3 3 2 4" xfId="24199"/>
    <cellStyle name="t_Manager 3 3 3 2 5" xfId="24200"/>
    <cellStyle name="t_Manager 3 3 3 3" xfId="24201"/>
    <cellStyle name="t_Manager 3 3 3 3 2" xfId="24202"/>
    <cellStyle name="t_Manager 3 3 3 3 3" xfId="24203"/>
    <cellStyle name="t_Manager 3 3 3 4" xfId="24204"/>
    <cellStyle name="t_Manager 3 3 3 4 2" xfId="24205"/>
    <cellStyle name="t_Manager 3 3 3 5" xfId="24206"/>
    <cellStyle name="t_Manager 3 3 3 6" xfId="24207"/>
    <cellStyle name="t_Manager 3 3 4" xfId="24208"/>
    <cellStyle name="t_Manager 3 3 4 2" xfId="24209"/>
    <cellStyle name="t_Manager 3 3 4 2 2" xfId="24210"/>
    <cellStyle name="t_Manager 3 3 4 2 3" xfId="24211"/>
    <cellStyle name="t_Manager 3 3 4 3" xfId="24212"/>
    <cellStyle name="t_Manager 3 3 4 3 2" xfId="24213"/>
    <cellStyle name="t_Manager 3 3 4 4" xfId="24214"/>
    <cellStyle name="t_Manager 3 3 4 5" xfId="24215"/>
    <cellStyle name="t_Manager 3 3 5" xfId="24216"/>
    <cellStyle name="t_Manager 3 3 5 2" xfId="24217"/>
    <cellStyle name="t_Manager 3 3 5 3" xfId="24218"/>
    <cellStyle name="t_Manager 3 3 6" xfId="24219"/>
    <cellStyle name="t_Manager 3 3 6 2" xfId="24220"/>
    <cellStyle name="t_Manager 3 3 7" xfId="24221"/>
    <cellStyle name="t_Manager 3 3 8" xfId="24222"/>
    <cellStyle name="t_Manager 3 4" xfId="24223"/>
    <cellStyle name="t_Manager 3 4 2" xfId="24224"/>
    <cellStyle name="t_Manager 3 4 2 2" xfId="24225"/>
    <cellStyle name="t_Manager 3 4 2 2 2" xfId="24226"/>
    <cellStyle name="t_Manager 3 4 2 2 2 2" xfId="24227"/>
    <cellStyle name="t_Manager 3 4 2 2 2 2 2" xfId="24228"/>
    <cellStyle name="t_Manager 3 4 2 2 2 2 3" xfId="24229"/>
    <cellStyle name="t_Manager 3 4 2 2 2 3" xfId="24230"/>
    <cellStyle name="t_Manager 3 4 2 2 2 3 2" xfId="24231"/>
    <cellStyle name="t_Manager 3 4 2 2 2 4" xfId="24232"/>
    <cellStyle name="t_Manager 3 4 2 2 2 5" xfId="24233"/>
    <cellStyle name="t_Manager 3 4 2 2 3" xfId="24234"/>
    <cellStyle name="t_Manager 3 4 2 2 3 2" xfId="24235"/>
    <cellStyle name="t_Manager 3 4 2 2 3 3" xfId="24236"/>
    <cellStyle name="t_Manager 3 4 2 2 4" xfId="24237"/>
    <cellStyle name="t_Manager 3 4 2 2 4 2" xfId="24238"/>
    <cellStyle name="t_Manager 3 4 2 2 5" xfId="24239"/>
    <cellStyle name="t_Manager 3 4 2 2 6" xfId="24240"/>
    <cellStyle name="t_Manager 3 4 2 3" xfId="24241"/>
    <cellStyle name="t_Manager 3 4 2 3 2" xfId="24242"/>
    <cellStyle name="t_Manager 3 4 2 3 2 2" xfId="24243"/>
    <cellStyle name="t_Manager 3 4 2 3 2 2 2" xfId="24244"/>
    <cellStyle name="t_Manager 3 4 2 3 2 2 3" xfId="24245"/>
    <cellStyle name="t_Manager 3 4 2 3 2 3" xfId="24246"/>
    <cellStyle name="t_Manager 3 4 2 3 2 3 2" xfId="24247"/>
    <cellStyle name="t_Manager 3 4 2 3 2 4" xfId="24248"/>
    <cellStyle name="t_Manager 3 4 2 3 2 5" xfId="24249"/>
    <cellStyle name="t_Manager 3 4 2 3 3" xfId="24250"/>
    <cellStyle name="t_Manager 3 4 2 3 3 2" xfId="24251"/>
    <cellStyle name="t_Manager 3 4 2 3 3 3" xfId="24252"/>
    <cellStyle name="t_Manager 3 4 2 3 4" xfId="24253"/>
    <cellStyle name="t_Manager 3 4 2 3 4 2" xfId="24254"/>
    <cellStyle name="t_Manager 3 4 2 3 5" xfId="24255"/>
    <cellStyle name="t_Manager 3 4 2 3 6" xfId="24256"/>
    <cellStyle name="t_Manager 3 4 2 4" xfId="24257"/>
    <cellStyle name="t_Manager 3 4 2 4 2" xfId="24258"/>
    <cellStyle name="t_Manager 3 4 3" xfId="24259"/>
    <cellStyle name="t_Manager 3 4 3 2" xfId="24260"/>
    <cellStyle name="t_Manager 3 4 3 2 2" xfId="24261"/>
    <cellStyle name="t_Manager 3 4 3 2 2 2" xfId="24262"/>
    <cellStyle name="t_Manager 3 4 3 2 2 3" xfId="24263"/>
    <cellStyle name="t_Manager 3 4 3 2 3" xfId="24264"/>
    <cellStyle name="t_Manager 3 4 3 2 3 2" xfId="24265"/>
    <cellStyle name="t_Manager 3 4 3 2 4" xfId="24266"/>
    <cellStyle name="t_Manager 3 4 3 2 5" xfId="24267"/>
    <cellStyle name="t_Manager 3 4 3 3" xfId="24268"/>
    <cellStyle name="t_Manager 3 4 3 3 2" xfId="24269"/>
    <cellStyle name="t_Manager 3 4 3 3 3" xfId="24270"/>
    <cellStyle name="t_Manager 3 4 3 4" xfId="24271"/>
    <cellStyle name="t_Manager 3 4 3 4 2" xfId="24272"/>
    <cellStyle name="t_Manager 3 4 3 5" xfId="24273"/>
    <cellStyle name="t_Manager 3 4 3 6" xfId="24274"/>
    <cellStyle name="t_Manager 3 4 4" xfId="24275"/>
    <cellStyle name="t_Manager 3 4 4 2" xfId="24276"/>
    <cellStyle name="t_Manager 3 4 4 2 2" xfId="24277"/>
    <cellStyle name="t_Manager 3 4 4 2 3" xfId="24278"/>
    <cellStyle name="t_Manager 3 4 4 3" xfId="24279"/>
    <cellStyle name="t_Manager 3 4 4 3 2" xfId="24280"/>
    <cellStyle name="t_Manager 3 4 4 4" xfId="24281"/>
    <cellStyle name="t_Manager 3 4 4 5" xfId="24282"/>
    <cellStyle name="t_Manager 3 4 5" xfId="24283"/>
    <cellStyle name="t_Manager 3 4 5 2" xfId="24284"/>
    <cellStyle name="t_Manager 3 4 5 3" xfId="24285"/>
    <cellStyle name="t_Manager 3 4 6" xfId="24286"/>
    <cellStyle name="t_Manager 3 4 6 2" xfId="24287"/>
    <cellStyle name="t_Manager 3 4 7" xfId="24288"/>
    <cellStyle name="t_Manager 3 4 8" xfId="24289"/>
    <cellStyle name="t_Manager 3 5" xfId="24290"/>
    <cellStyle name="t_Manager 3 5 2" xfId="24291"/>
    <cellStyle name="t_Manager 3 5 2 2" xfId="24292"/>
    <cellStyle name="t_Manager 3 5 2 2 2" xfId="24293"/>
    <cellStyle name="t_Manager 3 5 2 2 2 2" xfId="24294"/>
    <cellStyle name="t_Manager 3 5 2 2 2 3" xfId="24295"/>
    <cellStyle name="t_Manager 3 5 2 2 3" xfId="24296"/>
    <cellStyle name="t_Manager 3 5 2 2 3 2" xfId="24297"/>
    <cellStyle name="t_Manager 3 5 2 2 4" xfId="24298"/>
    <cellStyle name="t_Manager 3 5 2 2 5" xfId="24299"/>
    <cellStyle name="t_Manager 3 5 2 3" xfId="24300"/>
    <cellStyle name="t_Manager 3 5 2 3 2" xfId="24301"/>
    <cellStyle name="t_Manager 3 5 2 3 3" xfId="24302"/>
    <cellStyle name="t_Manager 3 5 2 4" xfId="24303"/>
    <cellStyle name="t_Manager 3 5 2 4 2" xfId="24304"/>
    <cellStyle name="t_Manager 3 5 2 5" xfId="24305"/>
    <cellStyle name="t_Manager 3 5 2 6" xfId="24306"/>
    <cellStyle name="t_Manager 3 5 3" xfId="24307"/>
    <cellStyle name="t_Manager 3 5 3 2" xfId="24308"/>
    <cellStyle name="t_Manager 3 5 3 2 2" xfId="24309"/>
    <cellStyle name="t_Manager 3 5 3 2 2 2" xfId="24310"/>
    <cellStyle name="t_Manager 3 5 3 2 2 3" xfId="24311"/>
    <cellStyle name="t_Manager 3 5 3 2 3" xfId="24312"/>
    <cellStyle name="t_Manager 3 5 3 2 3 2" xfId="24313"/>
    <cellStyle name="t_Manager 3 5 3 2 4" xfId="24314"/>
    <cellStyle name="t_Manager 3 5 3 2 5" xfId="24315"/>
    <cellStyle name="t_Manager 3 5 3 3" xfId="24316"/>
    <cellStyle name="t_Manager 3 5 3 3 2" xfId="24317"/>
    <cellStyle name="t_Manager 3 5 3 3 3" xfId="24318"/>
    <cellStyle name="t_Manager 3 5 3 4" xfId="24319"/>
    <cellStyle name="t_Manager 3 5 3 4 2" xfId="24320"/>
    <cellStyle name="t_Manager 3 5 3 5" xfId="24321"/>
    <cellStyle name="t_Manager 3 5 3 6" xfId="24322"/>
    <cellStyle name="t_Manager 3 5 4" xfId="24323"/>
    <cellStyle name="t_Manager 3 5 4 2" xfId="24324"/>
    <cellStyle name="t_Manager 3 6" xfId="24325"/>
    <cellStyle name="t_Manager 3 6 2" xfId="24326"/>
    <cellStyle name="t_Manager 3 6 2 2" xfId="24327"/>
    <cellStyle name="t_Manager 3 6 2 2 2" xfId="24328"/>
    <cellStyle name="t_Manager 3 6 2 2 3" xfId="24329"/>
    <cellStyle name="t_Manager 3 6 2 3" xfId="24330"/>
    <cellStyle name="t_Manager 3 6 2 3 2" xfId="24331"/>
    <cellStyle name="t_Manager 3 6 2 4" xfId="24332"/>
    <cellStyle name="t_Manager 3 6 2 5" xfId="24333"/>
    <cellStyle name="t_Manager 3 6 3" xfId="24334"/>
    <cellStyle name="t_Manager 3 6 3 2" xfId="24335"/>
    <cellStyle name="t_Manager 3 6 3 3" xfId="24336"/>
    <cellStyle name="t_Manager 3 6 4" xfId="24337"/>
    <cellStyle name="t_Manager 3 6 4 2" xfId="24338"/>
    <cellStyle name="t_Manager 3 6 5" xfId="24339"/>
    <cellStyle name="t_Manager 3 6 6" xfId="24340"/>
    <cellStyle name="t_Manager 3 7" xfId="24341"/>
    <cellStyle name="t_Manager 3 7 2" xfId="24342"/>
    <cellStyle name="t_Manager 3 7 2 2" xfId="24343"/>
    <cellStyle name="t_Manager 3 7 2 3" xfId="24344"/>
    <cellStyle name="t_Manager 3 7 3" xfId="24345"/>
    <cellStyle name="t_Manager 3 7 3 2" xfId="24346"/>
    <cellStyle name="t_Manager 3 7 4" xfId="24347"/>
    <cellStyle name="t_Manager 3 7 5" xfId="24348"/>
    <cellStyle name="t_Manager 3 8" xfId="24349"/>
    <cellStyle name="t_Manager 3 8 2" xfId="24350"/>
    <cellStyle name="t_Manager 3 8 3" xfId="24351"/>
    <cellStyle name="t_Manager 3 9" xfId="24352"/>
    <cellStyle name="t_Manager 3 9 2" xfId="24353"/>
    <cellStyle name="t_Manager 4" xfId="24354"/>
    <cellStyle name="t_Manager 4 10" xfId="24355"/>
    <cellStyle name="t_Manager 4 11" xfId="24356"/>
    <cellStyle name="t_Manager 4 2" xfId="24357"/>
    <cellStyle name="t_Manager 4 2 2" xfId="24358"/>
    <cellStyle name="t_Manager 4 2 2 2" xfId="24359"/>
    <cellStyle name="t_Manager 4 2 2 2 2" xfId="24360"/>
    <cellStyle name="t_Manager 4 2 2 2 2 2" xfId="24361"/>
    <cellStyle name="t_Manager 4 2 2 2 2 2 2" xfId="24362"/>
    <cellStyle name="t_Manager 4 2 2 2 2 2 3" xfId="24363"/>
    <cellStyle name="t_Manager 4 2 2 2 2 3" xfId="24364"/>
    <cellStyle name="t_Manager 4 2 2 2 2 3 2" xfId="24365"/>
    <cellStyle name="t_Manager 4 2 2 2 2 4" xfId="24366"/>
    <cellStyle name="t_Manager 4 2 2 2 2 5" xfId="24367"/>
    <cellStyle name="t_Manager 4 2 2 2 3" xfId="24368"/>
    <cellStyle name="t_Manager 4 2 2 2 3 2" xfId="24369"/>
    <cellStyle name="t_Manager 4 2 2 2 3 3" xfId="24370"/>
    <cellStyle name="t_Manager 4 2 2 2 4" xfId="24371"/>
    <cellStyle name="t_Manager 4 2 2 2 4 2" xfId="24372"/>
    <cellStyle name="t_Manager 4 2 2 2 5" xfId="24373"/>
    <cellStyle name="t_Manager 4 2 2 2 6" xfId="24374"/>
    <cellStyle name="t_Manager 4 2 2 3" xfId="24375"/>
    <cellStyle name="t_Manager 4 2 2 3 2" xfId="24376"/>
    <cellStyle name="t_Manager 4 2 2 3 2 2" xfId="24377"/>
    <cellStyle name="t_Manager 4 2 2 3 2 2 2" xfId="24378"/>
    <cellStyle name="t_Manager 4 2 2 3 2 2 3" xfId="24379"/>
    <cellStyle name="t_Manager 4 2 2 3 2 3" xfId="24380"/>
    <cellStyle name="t_Manager 4 2 2 3 2 3 2" xfId="24381"/>
    <cellStyle name="t_Manager 4 2 2 3 2 4" xfId="24382"/>
    <cellStyle name="t_Manager 4 2 2 3 2 5" xfId="24383"/>
    <cellStyle name="t_Manager 4 2 2 3 3" xfId="24384"/>
    <cellStyle name="t_Manager 4 2 2 3 3 2" xfId="24385"/>
    <cellStyle name="t_Manager 4 2 2 3 3 3" xfId="24386"/>
    <cellStyle name="t_Manager 4 2 2 3 4" xfId="24387"/>
    <cellStyle name="t_Manager 4 2 2 3 4 2" xfId="24388"/>
    <cellStyle name="t_Manager 4 2 2 3 5" xfId="24389"/>
    <cellStyle name="t_Manager 4 2 2 3 6" xfId="24390"/>
    <cellStyle name="t_Manager 4 2 2 4" xfId="24391"/>
    <cellStyle name="t_Manager 4 2 2 4 2" xfId="24392"/>
    <cellStyle name="t_Manager 4 2 3" xfId="24393"/>
    <cellStyle name="t_Manager 4 2 3 2" xfId="24394"/>
    <cellStyle name="t_Manager 4 2 3 2 2" xfId="24395"/>
    <cellStyle name="t_Manager 4 2 3 2 2 2" xfId="24396"/>
    <cellStyle name="t_Manager 4 2 3 2 2 3" xfId="24397"/>
    <cellStyle name="t_Manager 4 2 3 2 3" xfId="24398"/>
    <cellStyle name="t_Manager 4 2 3 2 3 2" xfId="24399"/>
    <cellStyle name="t_Manager 4 2 3 2 4" xfId="24400"/>
    <cellStyle name="t_Manager 4 2 3 2 5" xfId="24401"/>
    <cellStyle name="t_Manager 4 2 3 3" xfId="24402"/>
    <cellStyle name="t_Manager 4 2 3 3 2" xfId="24403"/>
    <cellStyle name="t_Manager 4 2 3 3 3" xfId="24404"/>
    <cellStyle name="t_Manager 4 2 3 4" xfId="24405"/>
    <cellStyle name="t_Manager 4 2 3 4 2" xfId="24406"/>
    <cellStyle name="t_Manager 4 2 3 5" xfId="24407"/>
    <cellStyle name="t_Manager 4 2 3 6" xfId="24408"/>
    <cellStyle name="t_Manager 4 2 4" xfId="24409"/>
    <cellStyle name="t_Manager 4 2 4 2" xfId="24410"/>
    <cellStyle name="t_Manager 4 2 4 2 2" xfId="24411"/>
    <cellStyle name="t_Manager 4 2 4 2 3" xfId="24412"/>
    <cellStyle name="t_Manager 4 2 4 3" xfId="24413"/>
    <cellStyle name="t_Manager 4 2 4 3 2" xfId="24414"/>
    <cellStyle name="t_Manager 4 2 4 4" xfId="24415"/>
    <cellStyle name="t_Manager 4 2 4 5" xfId="24416"/>
    <cellStyle name="t_Manager 4 2 5" xfId="24417"/>
    <cellStyle name="t_Manager 4 2 5 2" xfId="24418"/>
    <cellStyle name="t_Manager 4 2 5 3" xfId="24419"/>
    <cellStyle name="t_Manager 4 2 6" xfId="24420"/>
    <cellStyle name="t_Manager 4 2 6 2" xfId="24421"/>
    <cellStyle name="t_Manager 4 2 7" xfId="24422"/>
    <cellStyle name="t_Manager 4 2 8" xfId="24423"/>
    <cellStyle name="t_Manager 4 3" xfId="24424"/>
    <cellStyle name="t_Manager 4 3 2" xfId="24425"/>
    <cellStyle name="t_Manager 4 3 2 2" xfId="24426"/>
    <cellStyle name="t_Manager 4 3 2 2 2" xfId="24427"/>
    <cellStyle name="t_Manager 4 3 2 2 2 2" xfId="24428"/>
    <cellStyle name="t_Manager 4 3 2 2 2 2 2" xfId="24429"/>
    <cellStyle name="t_Manager 4 3 2 2 2 2 3" xfId="24430"/>
    <cellStyle name="t_Manager 4 3 2 2 2 3" xfId="24431"/>
    <cellStyle name="t_Manager 4 3 2 2 2 3 2" xfId="24432"/>
    <cellStyle name="t_Manager 4 3 2 2 2 4" xfId="24433"/>
    <cellStyle name="t_Manager 4 3 2 2 2 5" xfId="24434"/>
    <cellStyle name="t_Manager 4 3 2 2 3" xfId="24435"/>
    <cellStyle name="t_Manager 4 3 2 2 3 2" xfId="24436"/>
    <cellStyle name="t_Manager 4 3 2 2 3 3" xfId="24437"/>
    <cellStyle name="t_Manager 4 3 2 2 4" xfId="24438"/>
    <cellStyle name="t_Manager 4 3 2 2 4 2" xfId="24439"/>
    <cellStyle name="t_Manager 4 3 2 2 5" xfId="24440"/>
    <cellStyle name="t_Manager 4 3 2 2 6" xfId="24441"/>
    <cellStyle name="t_Manager 4 3 2 3" xfId="24442"/>
    <cellStyle name="t_Manager 4 3 2 3 2" xfId="24443"/>
    <cellStyle name="t_Manager 4 3 2 3 2 2" xfId="24444"/>
    <cellStyle name="t_Manager 4 3 2 3 2 2 2" xfId="24445"/>
    <cellStyle name="t_Manager 4 3 2 3 2 2 3" xfId="24446"/>
    <cellStyle name="t_Manager 4 3 2 3 2 3" xfId="24447"/>
    <cellStyle name="t_Manager 4 3 2 3 2 3 2" xfId="24448"/>
    <cellStyle name="t_Manager 4 3 2 3 2 4" xfId="24449"/>
    <cellStyle name="t_Manager 4 3 2 3 2 5" xfId="24450"/>
    <cellStyle name="t_Manager 4 3 2 3 3" xfId="24451"/>
    <cellStyle name="t_Manager 4 3 2 3 3 2" xfId="24452"/>
    <cellStyle name="t_Manager 4 3 2 3 3 3" xfId="24453"/>
    <cellStyle name="t_Manager 4 3 2 3 4" xfId="24454"/>
    <cellStyle name="t_Manager 4 3 2 3 4 2" xfId="24455"/>
    <cellStyle name="t_Manager 4 3 2 3 5" xfId="24456"/>
    <cellStyle name="t_Manager 4 3 2 3 6" xfId="24457"/>
    <cellStyle name="t_Manager 4 3 2 4" xfId="24458"/>
    <cellStyle name="t_Manager 4 3 2 4 2" xfId="24459"/>
    <cellStyle name="t_Manager 4 3 3" xfId="24460"/>
    <cellStyle name="t_Manager 4 3 3 2" xfId="24461"/>
    <cellStyle name="t_Manager 4 3 3 2 2" xfId="24462"/>
    <cellStyle name="t_Manager 4 3 3 2 2 2" xfId="24463"/>
    <cellStyle name="t_Manager 4 3 3 2 2 3" xfId="24464"/>
    <cellStyle name="t_Manager 4 3 3 2 3" xfId="24465"/>
    <cellStyle name="t_Manager 4 3 3 2 3 2" xfId="24466"/>
    <cellStyle name="t_Manager 4 3 3 2 4" xfId="24467"/>
    <cellStyle name="t_Manager 4 3 3 2 5" xfId="24468"/>
    <cellStyle name="t_Manager 4 3 3 3" xfId="24469"/>
    <cellStyle name="t_Manager 4 3 3 3 2" xfId="24470"/>
    <cellStyle name="t_Manager 4 3 3 3 3" xfId="24471"/>
    <cellStyle name="t_Manager 4 3 3 4" xfId="24472"/>
    <cellStyle name="t_Manager 4 3 3 4 2" xfId="24473"/>
    <cellStyle name="t_Manager 4 3 3 5" xfId="24474"/>
    <cellStyle name="t_Manager 4 3 3 6" xfId="24475"/>
    <cellStyle name="t_Manager 4 3 4" xfId="24476"/>
    <cellStyle name="t_Manager 4 3 4 2" xfId="24477"/>
    <cellStyle name="t_Manager 4 3 4 2 2" xfId="24478"/>
    <cellStyle name="t_Manager 4 3 4 2 3" xfId="24479"/>
    <cellStyle name="t_Manager 4 3 4 3" xfId="24480"/>
    <cellStyle name="t_Manager 4 3 4 3 2" xfId="24481"/>
    <cellStyle name="t_Manager 4 3 4 4" xfId="24482"/>
    <cellStyle name="t_Manager 4 3 4 5" xfId="24483"/>
    <cellStyle name="t_Manager 4 3 5" xfId="24484"/>
    <cellStyle name="t_Manager 4 3 5 2" xfId="24485"/>
    <cellStyle name="t_Manager 4 3 5 3" xfId="24486"/>
    <cellStyle name="t_Manager 4 3 6" xfId="24487"/>
    <cellStyle name="t_Manager 4 3 6 2" xfId="24488"/>
    <cellStyle name="t_Manager 4 3 7" xfId="24489"/>
    <cellStyle name="t_Manager 4 3 8" xfId="24490"/>
    <cellStyle name="t_Manager 4 4" xfId="24491"/>
    <cellStyle name="t_Manager 4 4 2" xfId="24492"/>
    <cellStyle name="t_Manager 4 4 2 2" xfId="24493"/>
    <cellStyle name="t_Manager 4 4 2 2 2" xfId="24494"/>
    <cellStyle name="t_Manager 4 4 2 2 2 2" xfId="24495"/>
    <cellStyle name="t_Manager 4 4 2 2 2 2 2" xfId="24496"/>
    <cellStyle name="t_Manager 4 4 2 2 2 2 3" xfId="24497"/>
    <cellStyle name="t_Manager 4 4 2 2 2 3" xfId="24498"/>
    <cellStyle name="t_Manager 4 4 2 2 2 3 2" xfId="24499"/>
    <cellStyle name="t_Manager 4 4 2 2 2 4" xfId="24500"/>
    <cellStyle name="t_Manager 4 4 2 2 2 5" xfId="24501"/>
    <cellStyle name="t_Manager 4 4 2 2 3" xfId="24502"/>
    <cellStyle name="t_Manager 4 4 2 2 3 2" xfId="24503"/>
    <cellStyle name="t_Manager 4 4 2 2 3 3" xfId="24504"/>
    <cellStyle name="t_Manager 4 4 2 2 4" xfId="24505"/>
    <cellStyle name="t_Manager 4 4 2 2 4 2" xfId="24506"/>
    <cellStyle name="t_Manager 4 4 2 2 5" xfId="24507"/>
    <cellStyle name="t_Manager 4 4 2 2 6" xfId="24508"/>
    <cellStyle name="t_Manager 4 4 2 3" xfId="24509"/>
    <cellStyle name="t_Manager 4 4 2 3 2" xfId="24510"/>
    <cellStyle name="t_Manager 4 4 2 3 2 2" xfId="24511"/>
    <cellStyle name="t_Manager 4 4 2 3 2 2 2" xfId="24512"/>
    <cellStyle name="t_Manager 4 4 2 3 2 2 3" xfId="24513"/>
    <cellStyle name="t_Manager 4 4 2 3 2 3" xfId="24514"/>
    <cellStyle name="t_Manager 4 4 2 3 2 3 2" xfId="24515"/>
    <cellStyle name="t_Manager 4 4 2 3 2 4" xfId="24516"/>
    <cellStyle name="t_Manager 4 4 2 3 2 5" xfId="24517"/>
    <cellStyle name="t_Manager 4 4 2 3 3" xfId="24518"/>
    <cellStyle name="t_Manager 4 4 2 3 3 2" xfId="24519"/>
    <cellStyle name="t_Manager 4 4 2 3 3 3" xfId="24520"/>
    <cellStyle name="t_Manager 4 4 2 3 4" xfId="24521"/>
    <cellStyle name="t_Manager 4 4 2 3 4 2" xfId="24522"/>
    <cellStyle name="t_Manager 4 4 2 3 5" xfId="24523"/>
    <cellStyle name="t_Manager 4 4 2 3 6" xfId="24524"/>
    <cellStyle name="t_Manager 4 4 2 4" xfId="24525"/>
    <cellStyle name="t_Manager 4 4 2 4 2" xfId="24526"/>
    <cellStyle name="t_Manager 4 4 3" xfId="24527"/>
    <cellStyle name="t_Manager 4 4 3 2" xfId="24528"/>
    <cellStyle name="t_Manager 4 4 3 2 2" xfId="24529"/>
    <cellStyle name="t_Manager 4 4 3 2 2 2" xfId="24530"/>
    <cellStyle name="t_Manager 4 4 3 2 2 3" xfId="24531"/>
    <cellStyle name="t_Manager 4 4 3 2 3" xfId="24532"/>
    <cellStyle name="t_Manager 4 4 3 2 3 2" xfId="24533"/>
    <cellStyle name="t_Manager 4 4 3 2 4" xfId="24534"/>
    <cellStyle name="t_Manager 4 4 3 2 5" xfId="24535"/>
    <cellStyle name="t_Manager 4 4 3 3" xfId="24536"/>
    <cellStyle name="t_Manager 4 4 3 3 2" xfId="24537"/>
    <cellStyle name="t_Manager 4 4 3 3 3" xfId="24538"/>
    <cellStyle name="t_Manager 4 4 3 4" xfId="24539"/>
    <cellStyle name="t_Manager 4 4 3 4 2" xfId="24540"/>
    <cellStyle name="t_Manager 4 4 3 5" xfId="24541"/>
    <cellStyle name="t_Manager 4 4 3 6" xfId="24542"/>
    <cellStyle name="t_Manager 4 4 4" xfId="24543"/>
    <cellStyle name="t_Manager 4 4 4 2" xfId="24544"/>
    <cellStyle name="t_Manager 4 4 4 2 2" xfId="24545"/>
    <cellStyle name="t_Manager 4 4 4 2 3" xfId="24546"/>
    <cellStyle name="t_Manager 4 4 4 3" xfId="24547"/>
    <cellStyle name="t_Manager 4 4 4 3 2" xfId="24548"/>
    <cellStyle name="t_Manager 4 4 4 4" xfId="24549"/>
    <cellStyle name="t_Manager 4 4 4 5" xfId="24550"/>
    <cellStyle name="t_Manager 4 4 5" xfId="24551"/>
    <cellStyle name="t_Manager 4 4 5 2" xfId="24552"/>
    <cellStyle name="t_Manager 4 4 5 3" xfId="24553"/>
    <cellStyle name="t_Manager 4 4 6" xfId="24554"/>
    <cellStyle name="t_Manager 4 4 6 2" xfId="24555"/>
    <cellStyle name="t_Manager 4 4 7" xfId="24556"/>
    <cellStyle name="t_Manager 4 4 8" xfId="24557"/>
    <cellStyle name="t_Manager 4 5" xfId="24558"/>
    <cellStyle name="t_Manager 4 5 2" xfId="24559"/>
    <cellStyle name="t_Manager 4 5 2 2" xfId="24560"/>
    <cellStyle name="t_Manager 4 5 2 2 2" xfId="24561"/>
    <cellStyle name="t_Manager 4 5 2 2 2 2" xfId="24562"/>
    <cellStyle name="t_Manager 4 5 2 2 2 3" xfId="24563"/>
    <cellStyle name="t_Manager 4 5 2 2 3" xfId="24564"/>
    <cellStyle name="t_Manager 4 5 2 2 3 2" xfId="24565"/>
    <cellStyle name="t_Manager 4 5 2 2 4" xfId="24566"/>
    <cellStyle name="t_Manager 4 5 2 2 5" xfId="24567"/>
    <cellStyle name="t_Manager 4 5 2 3" xfId="24568"/>
    <cellStyle name="t_Manager 4 5 2 3 2" xfId="24569"/>
    <cellStyle name="t_Manager 4 5 2 3 3" xfId="24570"/>
    <cellStyle name="t_Manager 4 5 2 4" xfId="24571"/>
    <cellStyle name="t_Manager 4 5 2 4 2" xfId="24572"/>
    <cellStyle name="t_Manager 4 5 2 5" xfId="24573"/>
    <cellStyle name="t_Manager 4 5 2 6" xfId="24574"/>
    <cellStyle name="t_Manager 4 5 3" xfId="24575"/>
    <cellStyle name="t_Manager 4 5 3 2" xfId="24576"/>
    <cellStyle name="t_Manager 4 5 3 2 2" xfId="24577"/>
    <cellStyle name="t_Manager 4 5 3 2 2 2" xfId="24578"/>
    <cellStyle name="t_Manager 4 5 3 2 2 3" xfId="24579"/>
    <cellStyle name="t_Manager 4 5 3 2 3" xfId="24580"/>
    <cellStyle name="t_Manager 4 5 3 2 3 2" xfId="24581"/>
    <cellStyle name="t_Manager 4 5 3 2 4" xfId="24582"/>
    <cellStyle name="t_Manager 4 5 3 2 5" xfId="24583"/>
    <cellStyle name="t_Manager 4 5 3 3" xfId="24584"/>
    <cellStyle name="t_Manager 4 5 3 3 2" xfId="24585"/>
    <cellStyle name="t_Manager 4 5 3 3 3" xfId="24586"/>
    <cellStyle name="t_Manager 4 5 3 4" xfId="24587"/>
    <cellStyle name="t_Manager 4 5 3 4 2" xfId="24588"/>
    <cellStyle name="t_Manager 4 5 3 5" xfId="24589"/>
    <cellStyle name="t_Manager 4 5 3 6" xfId="24590"/>
    <cellStyle name="t_Manager 4 5 4" xfId="24591"/>
    <cellStyle name="t_Manager 4 5 4 2" xfId="24592"/>
    <cellStyle name="t_Manager 4 6" xfId="24593"/>
    <cellStyle name="t_Manager 4 6 2" xfId="24594"/>
    <cellStyle name="t_Manager 4 6 2 2" xfId="24595"/>
    <cellStyle name="t_Manager 4 6 2 2 2" xfId="24596"/>
    <cellStyle name="t_Manager 4 6 2 2 3" xfId="24597"/>
    <cellStyle name="t_Manager 4 6 2 3" xfId="24598"/>
    <cellStyle name="t_Manager 4 6 2 3 2" xfId="24599"/>
    <cellStyle name="t_Manager 4 6 2 4" xfId="24600"/>
    <cellStyle name="t_Manager 4 6 2 5" xfId="24601"/>
    <cellStyle name="t_Manager 4 6 3" xfId="24602"/>
    <cellStyle name="t_Manager 4 6 3 2" xfId="24603"/>
    <cellStyle name="t_Manager 4 6 3 3" xfId="24604"/>
    <cellStyle name="t_Manager 4 6 4" xfId="24605"/>
    <cellStyle name="t_Manager 4 6 4 2" xfId="24606"/>
    <cellStyle name="t_Manager 4 6 5" xfId="24607"/>
    <cellStyle name="t_Manager 4 6 6" xfId="24608"/>
    <cellStyle name="t_Manager 4 7" xfId="24609"/>
    <cellStyle name="t_Manager 4 7 2" xfId="24610"/>
    <cellStyle name="t_Manager 4 7 2 2" xfId="24611"/>
    <cellStyle name="t_Manager 4 7 2 3" xfId="24612"/>
    <cellStyle name="t_Manager 4 7 3" xfId="24613"/>
    <cellStyle name="t_Manager 4 7 3 2" xfId="24614"/>
    <cellStyle name="t_Manager 4 7 4" xfId="24615"/>
    <cellStyle name="t_Manager 4 7 5" xfId="24616"/>
    <cellStyle name="t_Manager 4 8" xfId="24617"/>
    <cellStyle name="t_Manager 4 8 2" xfId="24618"/>
    <cellStyle name="t_Manager 4 8 3" xfId="24619"/>
    <cellStyle name="t_Manager 4 9" xfId="24620"/>
    <cellStyle name="t_Manager 4 9 2" xfId="24621"/>
    <cellStyle name="t_Manager 5" xfId="24622"/>
    <cellStyle name="t_Manager 5 2" xfId="24623"/>
    <cellStyle name="t_Manager 5 2 2" xfId="24624"/>
    <cellStyle name="t_Manager 5 2 2 2" xfId="24625"/>
    <cellStyle name="t_Manager 5 2 2 2 2" xfId="24626"/>
    <cellStyle name="t_Manager 5 2 2 2 2 2" xfId="24627"/>
    <cellStyle name="t_Manager 5 2 2 2 2 3" xfId="24628"/>
    <cellStyle name="t_Manager 5 2 2 2 3" xfId="24629"/>
    <cellStyle name="t_Manager 5 2 2 2 3 2" xfId="24630"/>
    <cellStyle name="t_Manager 5 2 2 2 4" xfId="24631"/>
    <cellStyle name="t_Manager 5 2 2 2 5" xfId="24632"/>
    <cellStyle name="t_Manager 5 2 2 3" xfId="24633"/>
    <cellStyle name="t_Manager 5 2 2 3 2" xfId="24634"/>
    <cellStyle name="t_Manager 5 2 2 3 3" xfId="24635"/>
    <cellStyle name="t_Manager 5 2 2 4" xfId="24636"/>
    <cellStyle name="t_Manager 5 2 2 4 2" xfId="24637"/>
    <cellStyle name="t_Manager 5 2 2 5" xfId="24638"/>
    <cellStyle name="t_Manager 5 2 2 6" xfId="24639"/>
    <cellStyle name="t_Manager 5 2 3" xfId="24640"/>
    <cellStyle name="t_Manager 5 2 3 2" xfId="24641"/>
    <cellStyle name="t_Manager 5 2 3 2 2" xfId="24642"/>
    <cellStyle name="t_Manager 5 2 3 2 2 2" xfId="24643"/>
    <cellStyle name="t_Manager 5 2 3 2 2 3" xfId="24644"/>
    <cellStyle name="t_Manager 5 2 3 2 3" xfId="24645"/>
    <cellStyle name="t_Manager 5 2 3 2 3 2" xfId="24646"/>
    <cellStyle name="t_Manager 5 2 3 2 4" xfId="24647"/>
    <cellStyle name="t_Manager 5 2 3 2 5" xfId="24648"/>
    <cellStyle name="t_Manager 5 2 3 3" xfId="24649"/>
    <cellStyle name="t_Manager 5 2 3 3 2" xfId="24650"/>
    <cellStyle name="t_Manager 5 2 3 3 3" xfId="24651"/>
    <cellStyle name="t_Manager 5 2 3 4" xfId="24652"/>
    <cellStyle name="t_Manager 5 2 3 4 2" xfId="24653"/>
    <cellStyle name="t_Manager 5 2 3 5" xfId="24654"/>
    <cellStyle name="t_Manager 5 2 3 6" xfId="24655"/>
    <cellStyle name="t_Manager 5 2 4" xfId="24656"/>
    <cellStyle name="t_Manager 5 2 4 2" xfId="24657"/>
    <cellStyle name="t_Manager 5 3" xfId="24658"/>
    <cellStyle name="t_Manager 5 3 2" xfId="24659"/>
    <cellStyle name="t_Manager 5 3 2 2" xfId="24660"/>
    <cellStyle name="t_Manager 5 3 2 2 2" xfId="24661"/>
    <cellStyle name="t_Manager 5 3 2 2 3" xfId="24662"/>
    <cellStyle name="t_Manager 5 3 2 3" xfId="24663"/>
    <cellStyle name="t_Manager 5 3 2 3 2" xfId="24664"/>
    <cellStyle name="t_Manager 5 3 2 4" xfId="24665"/>
    <cellStyle name="t_Manager 5 3 2 5" xfId="24666"/>
    <cellStyle name="t_Manager 5 3 3" xfId="24667"/>
    <cellStyle name="t_Manager 5 3 3 2" xfId="24668"/>
    <cellStyle name="t_Manager 5 3 3 3" xfId="24669"/>
    <cellStyle name="t_Manager 5 3 4" xfId="24670"/>
    <cellStyle name="t_Manager 5 3 4 2" xfId="24671"/>
    <cellStyle name="t_Manager 5 3 5" xfId="24672"/>
    <cellStyle name="t_Manager 5 3 6" xfId="24673"/>
    <cellStyle name="t_Manager 5 4" xfId="24674"/>
    <cellStyle name="t_Manager 5 4 2" xfId="24675"/>
    <cellStyle name="t_Manager 5 4 2 2" xfId="24676"/>
    <cellStyle name="t_Manager 5 4 2 3" xfId="24677"/>
    <cellStyle name="t_Manager 5 4 3" xfId="24678"/>
    <cellStyle name="t_Manager 5 4 3 2" xfId="24679"/>
    <cellStyle name="t_Manager 5 4 4" xfId="24680"/>
    <cellStyle name="t_Manager 5 4 5" xfId="24681"/>
    <cellStyle name="t_Manager 5 5" xfId="24682"/>
    <cellStyle name="t_Manager 5 5 2" xfId="24683"/>
    <cellStyle name="t_Manager 5 5 3" xfId="24684"/>
    <cellStyle name="t_Manager 5 6" xfId="24685"/>
    <cellStyle name="t_Manager 5 6 2" xfId="24686"/>
    <cellStyle name="t_Manager 5 7" xfId="24687"/>
    <cellStyle name="t_Manager 5 8" xfId="24688"/>
    <cellStyle name="t_Manager 6" xfId="24689"/>
    <cellStyle name="t_Manager 6 2" xfId="24690"/>
    <cellStyle name="t_Manager 6 2 2" xfId="24691"/>
    <cellStyle name="t_Manager 6 2 2 2" xfId="24692"/>
    <cellStyle name="t_Manager 6 2 2 2 2" xfId="24693"/>
    <cellStyle name="t_Manager 6 2 2 2 2 2" xfId="24694"/>
    <cellStyle name="t_Manager 6 2 2 2 2 3" xfId="24695"/>
    <cellStyle name="t_Manager 6 2 2 2 3" xfId="24696"/>
    <cellStyle name="t_Manager 6 2 2 2 3 2" xfId="24697"/>
    <cellStyle name="t_Manager 6 2 2 2 4" xfId="24698"/>
    <cellStyle name="t_Manager 6 2 2 2 5" xfId="24699"/>
    <cellStyle name="t_Manager 6 2 2 3" xfId="24700"/>
    <cellStyle name="t_Manager 6 2 2 3 2" xfId="24701"/>
    <cellStyle name="t_Manager 6 2 2 3 3" xfId="24702"/>
    <cellStyle name="t_Manager 6 2 2 4" xfId="24703"/>
    <cellStyle name="t_Manager 6 2 2 4 2" xfId="24704"/>
    <cellStyle name="t_Manager 6 2 2 5" xfId="24705"/>
    <cellStyle name="t_Manager 6 2 2 6" xfId="24706"/>
    <cellStyle name="t_Manager 6 2 3" xfId="24707"/>
    <cellStyle name="t_Manager 6 2 3 2" xfId="24708"/>
    <cellStyle name="t_Manager 6 2 3 2 2" xfId="24709"/>
    <cellStyle name="t_Manager 6 2 3 2 2 2" xfId="24710"/>
    <cellStyle name="t_Manager 6 2 3 2 2 3" xfId="24711"/>
    <cellStyle name="t_Manager 6 2 3 2 3" xfId="24712"/>
    <cellStyle name="t_Manager 6 2 3 2 3 2" xfId="24713"/>
    <cellStyle name="t_Manager 6 2 3 2 4" xfId="24714"/>
    <cellStyle name="t_Manager 6 2 3 2 5" xfId="24715"/>
    <cellStyle name="t_Manager 6 2 3 3" xfId="24716"/>
    <cellStyle name="t_Manager 6 2 3 3 2" xfId="24717"/>
    <cellStyle name="t_Manager 6 2 3 3 3" xfId="24718"/>
    <cellStyle name="t_Manager 6 2 3 4" xfId="24719"/>
    <cellStyle name="t_Manager 6 2 3 4 2" xfId="24720"/>
    <cellStyle name="t_Manager 6 2 3 5" xfId="24721"/>
    <cellStyle name="t_Manager 6 2 3 6" xfId="24722"/>
    <cellStyle name="t_Manager 6 2 4" xfId="24723"/>
    <cellStyle name="t_Manager 6 2 4 2" xfId="24724"/>
    <cellStyle name="t_Manager 6 3" xfId="24725"/>
    <cellStyle name="t_Manager 6 3 2" xfId="24726"/>
    <cellStyle name="t_Manager 6 3 2 2" xfId="24727"/>
    <cellStyle name="t_Manager 6 3 2 2 2" xfId="24728"/>
    <cellStyle name="t_Manager 6 3 2 2 3" xfId="24729"/>
    <cellStyle name="t_Manager 6 3 2 3" xfId="24730"/>
    <cellStyle name="t_Manager 6 3 2 3 2" xfId="24731"/>
    <cellStyle name="t_Manager 6 3 2 4" xfId="24732"/>
    <cellStyle name="t_Manager 6 3 2 5" xfId="24733"/>
    <cellStyle name="t_Manager 6 3 3" xfId="24734"/>
    <cellStyle name="t_Manager 6 3 3 2" xfId="24735"/>
    <cellStyle name="t_Manager 6 3 3 3" xfId="24736"/>
    <cellStyle name="t_Manager 6 3 4" xfId="24737"/>
    <cellStyle name="t_Manager 6 3 4 2" xfId="24738"/>
    <cellStyle name="t_Manager 6 3 5" xfId="24739"/>
    <cellStyle name="t_Manager 6 3 6" xfId="24740"/>
    <cellStyle name="t_Manager 6 4" xfId="24741"/>
    <cellStyle name="t_Manager 6 4 2" xfId="24742"/>
    <cellStyle name="t_Manager 6 4 2 2" xfId="24743"/>
    <cellStyle name="t_Manager 6 4 2 3" xfId="24744"/>
    <cellStyle name="t_Manager 6 4 3" xfId="24745"/>
    <cellStyle name="t_Manager 6 4 3 2" xfId="24746"/>
    <cellStyle name="t_Manager 6 4 4" xfId="24747"/>
    <cellStyle name="t_Manager 6 4 5" xfId="24748"/>
    <cellStyle name="t_Manager 6 5" xfId="24749"/>
    <cellStyle name="t_Manager 6 5 2" xfId="24750"/>
    <cellStyle name="t_Manager 6 5 3" xfId="24751"/>
    <cellStyle name="t_Manager 6 6" xfId="24752"/>
    <cellStyle name="t_Manager 6 6 2" xfId="24753"/>
    <cellStyle name="t_Manager 6 7" xfId="24754"/>
    <cellStyle name="t_Manager 6 8" xfId="24755"/>
    <cellStyle name="t_Manager 7" xfId="24756"/>
    <cellStyle name="t_Manager 7 2" xfId="24757"/>
    <cellStyle name="t_Manager 7 2 2" xfId="24758"/>
    <cellStyle name="t_Manager 7 2 2 2" xfId="24759"/>
    <cellStyle name="t_Manager 7 2 2 2 2" xfId="24760"/>
    <cellStyle name="t_Manager 7 2 2 2 2 2" xfId="24761"/>
    <cellStyle name="t_Manager 7 2 2 2 2 3" xfId="24762"/>
    <cellStyle name="t_Manager 7 2 2 2 3" xfId="24763"/>
    <cellStyle name="t_Manager 7 2 2 2 3 2" xfId="24764"/>
    <cellStyle name="t_Manager 7 2 2 2 4" xfId="24765"/>
    <cellStyle name="t_Manager 7 2 2 2 5" xfId="24766"/>
    <cellStyle name="t_Manager 7 2 2 3" xfId="24767"/>
    <cellStyle name="t_Manager 7 2 2 3 2" xfId="24768"/>
    <cellStyle name="t_Manager 7 2 2 3 3" xfId="24769"/>
    <cellStyle name="t_Manager 7 2 2 4" xfId="24770"/>
    <cellStyle name="t_Manager 7 2 2 4 2" xfId="24771"/>
    <cellStyle name="t_Manager 7 2 2 5" xfId="24772"/>
    <cellStyle name="t_Manager 7 2 2 6" xfId="24773"/>
    <cellStyle name="t_Manager 7 2 3" xfId="24774"/>
    <cellStyle name="t_Manager 7 2 3 2" xfId="24775"/>
    <cellStyle name="t_Manager 7 2 3 2 2" xfId="24776"/>
    <cellStyle name="t_Manager 7 2 3 2 2 2" xfId="24777"/>
    <cellStyle name="t_Manager 7 2 3 2 2 3" xfId="24778"/>
    <cellStyle name="t_Manager 7 2 3 2 3" xfId="24779"/>
    <cellStyle name="t_Manager 7 2 3 2 3 2" xfId="24780"/>
    <cellStyle name="t_Manager 7 2 3 2 4" xfId="24781"/>
    <cellStyle name="t_Manager 7 2 3 2 5" xfId="24782"/>
    <cellStyle name="t_Manager 7 2 3 3" xfId="24783"/>
    <cellStyle name="t_Manager 7 2 3 3 2" xfId="24784"/>
    <cellStyle name="t_Manager 7 2 3 3 3" xfId="24785"/>
    <cellStyle name="t_Manager 7 2 3 4" xfId="24786"/>
    <cellStyle name="t_Manager 7 2 3 4 2" xfId="24787"/>
    <cellStyle name="t_Manager 7 2 3 5" xfId="24788"/>
    <cellStyle name="t_Manager 7 2 3 6" xfId="24789"/>
    <cellStyle name="t_Manager 7 2 4" xfId="24790"/>
    <cellStyle name="t_Manager 7 2 4 2" xfId="24791"/>
    <cellStyle name="t_Manager 7 3" xfId="24792"/>
    <cellStyle name="t_Manager 7 3 2" xfId="24793"/>
    <cellStyle name="t_Manager 7 3 2 2" xfId="24794"/>
    <cellStyle name="t_Manager 7 3 2 2 2" xfId="24795"/>
    <cellStyle name="t_Manager 7 3 2 2 3" xfId="24796"/>
    <cellStyle name="t_Manager 7 3 2 3" xfId="24797"/>
    <cellStyle name="t_Manager 7 3 2 3 2" xfId="24798"/>
    <cellStyle name="t_Manager 7 3 2 4" xfId="24799"/>
    <cellStyle name="t_Manager 7 3 2 5" xfId="24800"/>
    <cellStyle name="t_Manager 7 3 3" xfId="24801"/>
    <cellStyle name="t_Manager 7 3 3 2" xfId="24802"/>
    <cellStyle name="t_Manager 7 3 3 3" xfId="24803"/>
    <cellStyle name="t_Manager 7 3 4" xfId="24804"/>
    <cellStyle name="t_Manager 7 3 4 2" xfId="24805"/>
    <cellStyle name="t_Manager 7 3 5" xfId="24806"/>
    <cellStyle name="t_Manager 7 3 6" xfId="24807"/>
    <cellStyle name="t_Manager 7 4" xfId="24808"/>
    <cellStyle name="t_Manager 7 4 2" xfId="24809"/>
    <cellStyle name="t_Manager 7 4 2 2" xfId="24810"/>
    <cellStyle name="t_Manager 7 4 2 3" xfId="24811"/>
    <cellStyle name="t_Manager 7 4 3" xfId="24812"/>
    <cellStyle name="t_Manager 7 4 3 2" xfId="24813"/>
    <cellStyle name="t_Manager 7 4 4" xfId="24814"/>
    <cellStyle name="t_Manager 7 4 5" xfId="24815"/>
    <cellStyle name="t_Manager 7 5" xfId="24816"/>
    <cellStyle name="t_Manager 7 5 2" xfId="24817"/>
    <cellStyle name="t_Manager 7 5 3" xfId="24818"/>
    <cellStyle name="t_Manager 7 6" xfId="24819"/>
    <cellStyle name="t_Manager 7 6 2" xfId="24820"/>
    <cellStyle name="t_Manager 7 7" xfId="24821"/>
    <cellStyle name="t_Manager 7 8" xfId="24822"/>
    <cellStyle name="t_Manager 8" xfId="24823"/>
    <cellStyle name="t_Manager 8 2" xfId="24824"/>
    <cellStyle name="t_Manager 8 2 2" xfId="24825"/>
    <cellStyle name="t_Manager 8 2 2 2" xfId="24826"/>
    <cellStyle name="t_Manager 8 2 2 2 2" xfId="24827"/>
    <cellStyle name="t_Manager 8 2 2 2 3" xfId="24828"/>
    <cellStyle name="t_Manager 8 2 2 3" xfId="24829"/>
    <cellStyle name="t_Manager 8 2 2 3 2" xfId="24830"/>
    <cellStyle name="t_Manager 8 2 2 4" xfId="24831"/>
    <cellStyle name="t_Manager 8 2 2 5" xfId="24832"/>
    <cellStyle name="t_Manager 8 2 3" xfId="24833"/>
    <cellStyle name="t_Manager 8 2 3 2" xfId="24834"/>
    <cellStyle name="t_Manager 8 2 3 3" xfId="24835"/>
    <cellStyle name="t_Manager 8 2 4" xfId="24836"/>
    <cellStyle name="t_Manager 8 2 4 2" xfId="24837"/>
    <cellStyle name="t_Manager 8 2 5" xfId="24838"/>
    <cellStyle name="t_Manager 8 2 6" xfId="24839"/>
    <cellStyle name="t_Manager 8 3" xfId="24840"/>
    <cellStyle name="t_Manager 8 3 2" xfId="24841"/>
    <cellStyle name="t_Manager 8 3 2 2" xfId="24842"/>
    <cellStyle name="t_Manager 8 3 2 2 2" xfId="24843"/>
    <cellStyle name="t_Manager 8 3 2 2 3" xfId="24844"/>
    <cellStyle name="t_Manager 8 3 2 3" xfId="24845"/>
    <cellStyle name="t_Manager 8 3 2 3 2" xfId="24846"/>
    <cellStyle name="t_Manager 8 3 2 4" xfId="24847"/>
    <cellStyle name="t_Manager 8 3 2 5" xfId="24848"/>
    <cellStyle name="t_Manager 8 3 3" xfId="24849"/>
    <cellStyle name="t_Manager 8 3 3 2" xfId="24850"/>
    <cellStyle name="t_Manager 8 3 3 3" xfId="24851"/>
    <cellStyle name="t_Manager 8 3 4" xfId="24852"/>
    <cellStyle name="t_Manager 8 3 4 2" xfId="24853"/>
    <cellStyle name="t_Manager 8 3 5" xfId="24854"/>
    <cellStyle name="t_Manager 8 3 6" xfId="24855"/>
    <cellStyle name="t_Manager 8 4" xfId="24856"/>
    <cellStyle name="t_Manager 8 4 2" xfId="24857"/>
    <cellStyle name="t_Manager 9" xfId="24858"/>
    <cellStyle name="t_Manager 9 2" xfId="24859"/>
    <cellStyle name="t_Manager 9 2 2" xfId="24860"/>
    <cellStyle name="t_Manager 9 2 2 2" xfId="24861"/>
    <cellStyle name="t_Manager 9 2 2 3" xfId="24862"/>
    <cellStyle name="t_Manager 9 2 3" xfId="24863"/>
    <cellStyle name="t_Manager 9 2 3 2" xfId="24864"/>
    <cellStyle name="t_Manager 9 2 4" xfId="24865"/>
    <cellStyle name="t_Manager 9 2 5" xfId="24866"/>
    <cellStyle name="t_Manager 9 3" xfId="24867"/>
    <cellStyle name="t_Manager 9 3 2" xfId="24868"/>
    <cellStyle name="t_Manager 9 3 3" xfId="24869"/>
    <cellStyle name="t_Manager 9 4" xfId="24870"/>
    <cellStyle name="t_Manager 9 4 2" xfId="24871"/>
    <cellStyle name="t_Manager 9 5" xfId="24872"/>
    <cellStyle name="t_Manager 9 6" xfId="24873"/>
    <cellStyle name="Table" xfId="24874"/>
    <cellStyle name="Testo avviso 2" xfId="24875"/>
    <cellStyle name="Testo avviso 2 2" xfId="24876"/>
    <cellStyle name="Testo avviso 2 3" xfId="24877"/>
    <cellStyle name="Testo descrittivo 2" xfId="24878"/>
    <cellStyle name="Testo descrittivo 2 2" xfId="24879"/>
    <cellStyle name="Testo descrittivo 2 3" xfId="24880"/>
    <cellStyle name="Text Indent A" xfId="24881"/>
    <cellStyle name="Text Indent B" xfId="24882"/>
    <cellStyle name="Text Indent C" xfId="24883"/>
    <cellStyle name="thousand" xfId="24884"/>
    <cellStyle name="Times" xfId="24885"/>
    <cellStyle name="Title 2" xfId="24886"/>
    <cellStyle name="Titles" xfId="24887"/>
    <cellStyle name="Titles 10" xfId="24888"/>
    <cellStyle name="Titles 10 2" xfId="24889"/>
    <cellStyle name="Titles 10 2 2" xfId="24890"/>
    <cellStyle name="Titles 10 2 2 2" xfId="24891"/>
    <cellStyle name="Titles 10 2 2 2 2" xfId="24892"/>
    <cellStyle name="Titles 10 2 2 2 3" xfId="24893"/>
    <cellStyle name="Titles 10 2 2 2 4" xfId="24894"/>
    <cellStyle name="Titles 10 2 2 3" xfId="24895"/>
    <cellStyle name="Titles 10 2 2 3 2" xfId="24896"/>
    <cellStyle name="Titles 10 2 2 3 3" xfId="24897"/>
    <cellStyle name="Titles 10 2 2 3 4" xfId="24898"/>
    <cellStyle name="Titles 10 2 2 4" xfId="24899"/>
    <cellStyle name="Titles 10 2 2 5" xfId="24900"/>
    <cellStyle name="Titles 10 2 2 6" xfId="24901"/>
    <cellStyle name="Titles 10 2 3" xfId="24902"/>
    <cellStyle name="Titles 10 2 3 2" xfId="24903"/>
    <cellStyle name="Titles 10 2 3 2 2" xfId="24904"/>
    <cellStyle name="Titles 10 2 3 2 3" xfId="24905"/>
    <cellStyle name="Titles 10 2 3 2 4" xfId="24906"/>
    <cellStyle name="Titles 10 2 3 3" xfId="24907"/>
    <cellStyle name="Titles 10 2 3 3 2" xfId="24908"/>
    <cellStyle name="Titles 10 2 3 3 3" xfId="24909"/>
    <cellStyle name="Titles 10 2 3 3 4" xfId="24910"/>
    <cellStyle name="Titles 10 2 3 4" xfId="24911"/>
    <cellStyle name="Titles 10 2 3 5" xfId="24912"/>
    <cellStyle name="Titles 10 2 3 6" xfId="24913"/>
    <cellStyle name="Titles 10 2 4" xfId="24914"/>
    <cellStyle name="Titles 10 2 4 2" xfId="24915"/>
    <cellStyle name="Titles 10 2 4 3" xfId="24916"/>
    <cellStyle name="Titles 10 2 4 4" xfId="24917"/>
    <cellStyle name="Titles 10 2 5" xfId="24918"/>
    <cellStyle name="Titles 10 2 5 2" xfId="24919"/>
    <cellStyle name="Titles 10 2 5 3" xfId="24920"/>
    <cellStyle name="Titles 10 2 5 4" xfId="24921"/>
    <cellStyle name="Titles 10 2 6" xfId="24922"/>
    <cellStyle name="Titles 10 2 7" xfId="24923"/>
    <cellStyle name="Titles 10 2 8" xfId="24924"/>
    <cellStyle name="Titles 10 3" xfId="24925"/>
    <cellStyle name="Titles 10 3 2" xfId="24926"/>
    <cellStyle name="Titles 10 3 2 2" xfId="24927"/>
    <cellStyle name="Titles 10 3 2 3" xfId="24928"/>
    <cellStyle name="Titles 10 3 2 4" xfId="24929"/>
    <cellStyle name="Titles 10 3 3" xfId="24930"/>
    <cellStyle name="Titles 10 3 3 2" xfId="24931"/>
    <cellStyle name="Titles 10 3 3 3" xfId="24932"/>
    <cellStyle name="Titles 10 3 3 4" xfId="24933"/>
    <cellStyle name="Titles 10 3 4" xfId="24934"/>
    <cellStyle name="Titles 10 3 5" xfId="24935"/>
    <cellStyle name="Titles 10 3 6" xfId="24936"/>
    <cellStyle name="Titles 10 4" xfId="24937"/>
    <cellStyle name="Titles 10 4 2" xfId="24938"/>
    <cellStyle name="Titles 10 4 2 2" xfId="24939"/>
    <cellStyle name="Titles 10 4 2 3" xfId="24940"/>
    <cellStyle name="Titles 10 4 2 4" xfId="24941"/>
    <cellStyle name="Titles 10 4 3" xfId="24942"/>
    <cellStyle name="Titles 10 4 3 2" xfId="24943"/>
    <cellStyle name="Titles 10 4 3 3" xfId="24944"/>
    <cellStyle name="Titles 10 4 3 4" xfId="24945"/>
    <cellStyle name="Titles 10 4 4" xfId="24946"/>
    <cellStyle name="Titles 10 4 5" xfId="24947"/>
    <cellStyle name="Titles 10 4 6" xfId="24948"/>
    <cellStyle name="Titles 10 5" xfId="24949"/>
    <cellStyle name="Titles 10 6" xfId="24950"/>
    <cellStyle name="Titles 10 7" xfId="24951"/>
    <cellStyle name="Titles 11" xfId="24952"/>
    <cellStyle name="Titles 11 2" xfId="24953"/>
    <cellStyle name="Titles 11 2 2" xfId="24954"/>
    <cellStyle name="Titles 11 2 2 2" xfId="24955"/>
    <cellStyle name="Titles 11 2 2 3" xfId="24956"/>
    <cellStyle name="Titles 11 2 2 4" xfId="24957"/>
    <cellStyle name="Titles 11 2 3" xfId="24958"/>
    <cellStyle name="Titles 11 2 3 2" xfId="24959"/>
    <cellStyle name="Titles 11 2 3 3" xfId="24960"/>
    <cellStyle name="Titles 11 2 3 4" xfId="24961"/>
    <cellStyle name="Titles 11 2 4" xfId="24962"/>
    <cellStyle name="Titles 11 2 5" xfId="24963"/>
    <cellStyle name="Titles 11 2 6" xfId="24964"/>
    <cellStyle name="Titles 11 3" xfId="24965"/>
    <cellStyle name="Titles 11 3 2" xfId="24966"/>
    <cellStyle name="Titles 11 3 2 2" xfId="24967"/>
    <cellStyle name="Titles 11 3 2 3" xfId="24968"/>
    <cellStyle name="Titles 11 3 2 4" xfId="24969"/>
    <cellStyle name="Titles 11 3 3" xfId="24970"/>
    <cellStyle name="Titles 11 3 3 2" xfId="24971"/>
    <cellStyle name="Titles 11 3 3 3" xfId="24972"/>
    <cellStyle name="Titles 11 3 3 4" xfId="24973"/>
    <cellStyle name="Titles 11 3 4" xfId="24974"/>
    <cellStyle name="Titles 11 3 5" xfId="24975"/>
    <cellStyle name="Titles 11 3 6" xfId="24976"/>
    <cellStyle name="Titles 11 4" xfId="24977"/>
    <cellStyle name="Titles 11 4 2" xfId="24978"/>
    <cellStyle name="Titles 11 4 3" xfId="24979"/>
    <cellStyle name="Titles 11 4 4" xfId="24980"/>
    <cellStyle name="Titles 11 5" xfId="24981"/>
    <cellStyle name="Titles 11 5 2" xfId="24982"/>
    <cellStyle name="Titles 11 5 3" xfId="24983"/>
    <cellStyle name="Titles 11 5 4" xfId="24984"/>
    <cellStyle name="Titles 11 6" xfId="24985"/>
    <cellStyle name="Titles 11 7" xfId="24986"/>
    <cellStyle name="Titles 11 8" xfId="24987"/>
    <cellStyle name="Titles 12" xfId="24988"/>
    <cellStyle name="Titles 2" xfId="24989"/>
    <cellStyle name="Titles 2 10" xfId="24990"/>
    <cellStyle name="Titles 2 10 2" xfId="24991"/>
    <cellStyle name="Titles 2 10 2 2" xfId="24992"/>
    <cellStyle name="Titles 2 10 2 2 2" xfId="24993"/>
    <cellStyle name="Titles 2 10 2 2 3" xfId="24994"/>
    <cellStyle name="Titles 2 10 2 2 4" xfId="24995"/>
    <cellStyle name="Titles 2 10 2 3" xfId="24996"/>
    <cellStyle name="Titles 2 10 2 3 2" xfId="24997"/>
    <cellStyle name="Titles 2 10 2 3 3" xfId="24998"/>
    <cellStyle name="Titles 2 10 2 3 4" xfId="24999"/>
    <cellStyle name="Titles 2 10 2 4" xfId="25000"/>
    <cellStyle name="Titles 2 10 2 5" xfId="25001"/>
    <cellStyle name="Titles 2 10 2 6" xfId="25002"/>
    <cellStyle name="Titles 2 10 3" xfId="25003"/>
    <cellStyle name="Titles 2 10 3 2" xfId="25004"/>
    <cellStyle name="Titles 2 10 3 2 2" xfId="25005"/>
    <cellStyle name="Titles 2 10 3 2 3" xfId="25006"/>
    <cellStyle name="Titles 2 10 3 2 4" xfId="25007"/>
    <cellStyle name="Titles 2 10 3 3" xfId="25008"/>
    <cellStyle name="Titles 2 10 3 3 2" xfId="25009"/>
    <cellStyle name="Titles 2 10 3 3 3" xfId="25010"/>
    <cellStyle name="Titles 2 10 3 3 4" xfId="25011"/>
    <cellStyle name="Titles 2 10 3 4" xfId="25012"/>
    <cellStyle name="Titles 2 10 3 5" xfId="25013"/>
    <cellStyle name="Titles 2 10 3 6" xfId="25014"/>
    <cellStyle name="Titles 2 10 4" xfId="25015"/>
    <cellStyle name="Titles 2 10 4 2" xfId="25016"/>
    <cellStyle name="Titles 2 10 4 3" xfId="25017"/>
    <cellStyle name="Titles 2 10 4 4" xfId="25018"/>
    <cellStyle name="Titles 2 10 5" xfId="25019"/>
    <cellStyle name="Titles 2 10 5 2" xfId="25020"/>
    <cellStyle name="Titles 2 10 5 3" xfId="25021"/>
    <cellStyle name="Titles 2 10 5 4" xfId="25022"/>
    <cellStyle name="Titles 2 10 6" xfId="25023"/>
    <cellStyle name="Titles 2 10 7" xfId="25024"/>
    <cellStyle name="Titles 2 10 8" xfId="25025"/>
    <cellStyle name="Titles 2 11" xfId="25026"/>
    <cellStyle name="Titles 2 2" xfId="25027"/>
    <cellStyle name="Titles 2 2 2" xfId="25028"/>
    <cellStyle name="Titles 2 2 2 2" xfId="25029"/>
    <cellStyle name="Titles 2 2 2 2 2" xfId="25030"/>
    <cellStyle name="Titles 2 2 2 2 2 2" xfId="25031"/>
    <cellStyle name="Titles 2 2 2 2 2 2 2" xfId="25032"/>
    <cellStyle name="Titles 2 2 2 2 2 2 2 2" xfId="25033"/>
    <cellStyle name="Titles 2 2 2 2 2 2 2 2 2" xfId="25034"/>
    <cellStyle name="Titles 2 2 2 2 2 2 2 2 3" xfId="25035"/>
    <cellStyle name="Titles 2 2 2 2 2 2 2 2 4" xfId="25036"/>
    <cellStyle name="Titles 2 2 2 2 2 2 2 3" xfId="25037"/>
    <cellStyle name="Titles 2 2 2 2 2 2 2 3 2" xfId="25038"/>
    <cellStyle name="Titles 2 2 2 2 2 2 2 3 3" xfId="25039"/>
    <cellStyle name="Titles 2 2 2 2 2 2 2 3 4" xfId="25040"/>
    <cellStyle name="Titles 2 2 2 2 2 2 2 4" xfId="25041"/>
    <cellStyle name="Titles 2 2 2 2 2 2 2 5" xfId="25042"/>
    <cellStyle name="Titles 2 2 2 2 2 2 2 6" xfId="25043"/>
    <cellStyle name="Titles 2 2 2 2 2 2 3" xfId="25044"/>
    <cellStyle name="Titles 2 2 2 2 2 2 3 2" xfId="25045"/>
    <cellStyle name="Titles 2 2 2 2 2 2 3 2 2" xfId="25046"/>
    <cellStyle name="Titles 2 2 2 2 2 2 3 2 3" xfId="25047"/>
    <cellStyle name="Titles 2 2 2 2 2 2 3 2 4" xfId="25048"/>
    <cellStyle name="Titles 2 2 2 2 2 2 3 3" xfId="25049"/>
    <cellStyle name="Titles 2 2 2 2 2 2 3 3 2" xfId="25050"/>
    <cellStyle name="Titles 2 2 2 2 2 2 3 3 3" xfId="25051"/>
    <cellStyle name="Titles 2 2 2 2 2 2 3 3 4" xfId="25052"/>
    <cellStyle name="Titles 2 2 2 2 2 2 3 4" xfId="25053"/>
    <cellStyle name="Titles 2 2 2 2 2 2 3 5" xfId="25054"/>
    <cellStyle name="Titles 2 2 2 2 2 2 3 6" xfId="25055"/>
    <cellStyle name="Titles 2 2 2 2 2 2 4" xfId="25056"/>
    <cellStyle name="Titles 2 2 2 2 2 2 4 2" xfId="25057"/>
    <cellStyle name="Titles 2 2 2 2 2 2 4 3" xfId="25058"/>
    <cellStyle name="Titles 2 2 2 2 2 2 4 4" xfId="25059"/>
    <cellStyle name="Titles 2 2 2 2 2 2 5" xfId="25060"/>
    <cellStyle name="Titles 2 2 2 2 2 2 5 2" xfId="25061"/>
    <cellStyle name="Titles 2 2 2 2 2 2 5 3" xfId="25062"/>
    <cellStyle name="Titles 2 2 2 2 2 2 5 4" xfId="25063"/>
    <cellStyle name="Titles 2 2 2 2 2 2 6" xfId="25064"/>
    <cellStyle name="Titles 2 2 2 2 2 2 7" xfId="25065"/>
    <cellStyle name="Titles 2 2 2 2 2 2 8" xfId="25066"/>
    <cellStyle name="Titles 2 2 2 2 2 3" xfId="25067"/>
    <cellStyle name="Titles 2 2 2 2 2 3 2" xfId="25068"/>
    <cellStyle name="Titles 2 2 2 2 2 3 2 2" xfId="25069"/>
    <cellStyle name="Titles 2 2 2 2 2 3 2 3" xfId="25070"/>
    <cellStyle name="Titles 2 2 2 2 2 3 2 4" xfId="25071"/>
    <cellStyle name="Titles 2 2 2 2 2 3 3" xfId="25072"/>
    <cellStyle name="Titles 2 2 2 2 2 3 3 2" xfId="25073"/>
    <cellStyle name="Titles 2 2 2 2 2 3 3 3" xfId="25074"/>
    <cellStyle name="Titles 2 2 2 2 2 3 3 4" xfId="25075"/>
    <cellStyle name="Titles 2 2 2 2 2 3 4" xfId="25076"/>
    <cellStyle name="Titles 2 2 2 2 2 3 5" xfId="25077"/>
    <cellStyle name="Titles 2 2 2 2 2 3 6" xfId="25078"/>
    <cellStyle name="Titles 2 2 2 2 2 4" xfId="25079"/>
    <cellStyle name="Titles 2 2 2 2 2 4 2" xfId="25080"/>
    <cellStyle name="Titles 2 2 2 2 2 4 2 2" xfId="25081"/>
    <cellStyle name="Titles 2 2 2 2 2 4 2 3" xfId="25082"/>
    <cellStyle name="Titles 2 2 2 2 2 4 2 4" xfId="25083"/>
    <cellStyle name="Titles 2 2 2 2 2 4 3" xfId="25084"/>
    <cellStyle name="Titles 2 2 2 2 2 4 3 2" xfId="25085"/>
    <cellStyle name="Titles 2 2 2 2 2 4 3 3" xfId="25086"/>
    <cellStyle name="Titles 2 2 2 2 2 4 3 4" xfId="25087"/>
    <cellStyle name="Titles 2 2 2 2 2 4 4" xfId="25088"/>
    <cellStyle name="Titles 2 2 2 2 2 4 5" xfId="25089"/>
    <cellStyle name="Titles 2 2 2 2 2 4 6" xfId="25090"/>
    <cellStyle name="Titles 2 2 2 2 2 5" xfId="25091"/>
    <cellStyle name="Titles 2 2 2 2 2 6" xfId="25092"/>
    <cellStyle name="Titles 2 2 2 2 2 7" xfId="25093"/>
    <cellStyle name="Titles 2 2 2 2 3" xfId="25094"/>
    <cellStyle name="Titles 2 2 2 2 3 2" xfId="25095"/>
    <cellStyle name="Titles 2 2 2 2 3 2 2" xfId="25096"/>
    <cellStyle name="Titles 2 2 2 2 3 2 2 2" xfId="25097"/>
    <cellStyle name="Titles 2 2 2 2 3 2 2 3" xfId="25098"/>
    <cellStyle name="Titles 2 2 2 2 3 2 2 4" xfId="25099"/>
    <cellStyle name="Titles 2 2 2 2 3 2 3" xfId="25100"/>
    <cellStyle name="Titles 2 2 2 2 3 2 3 2" xfId="25101"/>
    <cellStyle name="Titles 2 2 2 2 3 2 3 3" xfId="25102"/>
    <cellStyle name="Titles 2 2 2 2 3 2 3 4" xfId="25103"/>
    <cellStyle name="Titles 2 2 2 2 3 2 4" xfId="25104"/>
    <cellStyle name="Titles 2 2 2 2 3 2 5" xfId="25105"/>
    <cellStyle name="Titles 2 2 2 2 3 2 6" xfId="25106"/>
    <cellStyle name="Titles 2 2 2 2 3 3" xfId="25107"/>
    <cellStyle name="Titles 2 2 2 2 3 3 2" xfId="25108"/>
    <cellStyle name="Titles 2 2 2 2 3 3 3" xfId="25109"/>
    <cellStyle name="Titles 2 2 2 2 3 3 4" xfId="25110"/>
    <cellStyle name="Titles 2 2 2 2 3 4" xfId="25111"/>
    <cellStyle name="Titles 2 2 2 2 3 4 2" xfId="25112"/>
    <cellStyle name="Titles 2 2 2 2 3 4 3" xfId="25113"/>
    <cellStyle name="Titles 2 2 2 2 3 4 4" xfId="25114"/>
    <cellStyle name="Titles 2 2 2 2 3 5" xfId="25115"/>
    <cellStyle name="Titles 2 2 2 2 3 6" xfId="25116"/>
    <cellStyle name="Titles 2 2 2 2 3 7" xfId="25117"/>
    <cellStyle name="Titles 2 2 2 2 4" xfId="25118"/>
    <cellStyle name="Titles 2 2 2 2 4 2" xfId="25119"/>
    <cellStyle name="Titles 2 2 2 2 4 2 2" xfId="25120"/>
    <cellStyle name="Titles 2 2 2 2 4 2 3" xfId="25121"/>
    <cellStyle name="Titles 2 2 2 2 4 2 4" xfId="25122"/>
    <cellStyle name="Titles 2 2 2 2 4 3" xfId="25123"/>
    <cellStyle name="Titles 2 2 2 2 4 3 2" xfId="25124"/>
    <cellStyle name="Titles 2 2 2 2 4 3 3" xfId="25125"/>
    <cellStyle name="Titles 2 2 2 2 4 3 4" xfId="25126"/>
    <cellStyle name="Titles 2 2 2 2 4 4" xfId="25127"/>
    <cellStyle name="Titles 2 2 2 2 4 5" xfId="25128"/>
    <cellStyle name="Titles 2 2 2 2 4 6" xfId="25129"/>
    <cellStyle name="Titles 2 2 2 2 5" xfId="25130"/>
    <cellStyle name="Titles 2 2 2 2 5 2" xfId="25131"/>
    <cellStyle name="Titles 2 2 2 2 5 3" xfId="25132"/>
    <cellStyle name="Titles 2 2 2 2 5 4" xfId="25133"/>
    <cellStyle name="Titles 2 2 2 2 6" xfId="25134"/>
    <cellStyle name="Titles 2 2 2 2 7" xfId="25135"/>
    <cellStyle name="Titles 2 2 2 2 8" xfId="25136"/>
    <cellStyle name="Titles 2 2 2 3" xfId="25137"/>
    <cellStyle name="Titles 2 2 2 3 2" xfId="25138"/>
    <cellStyle name="Titles 2 2 2 3 2 2" xfId="25139"/>
    <cellStyle name="Titles 2 2 2 3 2 2 2" xfId="25140"/>
    <cellStyle name="Titles 2 2 2 3 2 2 2 2" xfId="25141"/>
    <cellStyle name="Titles 2 2 2 3 2 2 2 3" xfId="25142"/>
    <cellStyle name="Titles 2 2 2 3 2 2 2 4" xfId="25143"/>
    <cellStyle name="Titles 2 2 2 3 2 2 3" xfId="25144"/>
    <cellStyle name="Titles 2 2 2 3 2 2 3 2" xfId="25145"/>
    <cellStyle name="Titles 2 2 2 3 2 2 3 3" xfId="25146"/>
    <cellStyle name="Titles 2 2 2 3 2 2 3 4" xfId="25147"/>
    <cellStyle name="Titles 2 2 2 3 2 2 4" xfId="25148"/>
    <cellStyle name="Titles 2 2 2 3 2 2 5" xfId="25149"/>
    <cellStyle name="Titles 2 2 2 3 2 2 6" xfId="25150"/>
    <cellStyle name="Titles 2 2 2 3 2 3" xfId="25151"/>
    <cellStyle name="Titles 2 2 2 3 2 3 2" xfId="25152"/>
    <cellStyle name="Titles 2 2 2 3 2 3 2 2" xfId="25153"/>
    <cellStyle name="Titles 2 2 2 3 2 3 2 3" xfId="25154"/>
    <cellStyle name="Titles 2 2 2 3 2 3 2 4" xfId="25155"/>
    <cellStyle name="Titles 2 2 2 3 2 3 3" xfId="25156"/>
    <cellStyle name="Titles 2 2 2 3 2 3 3 2" xfId="25157"/>
    <cellStyle name="Titles 2 2 2 3 2 3 3 3" xfId="25158"/>
    <cellStyle name="Titles 2 2 2 3 2 3 3 4" xfId="25159"/>
    <cellStyle name="Titles 2 2 2 3 2 3 4" xfId="25160"/>
    <cellStyle name="Titles 2 2 2 3 2 3 5" xfId="25161"/>
    <cellStyle name="Titles 2 2 2 3 2 3 6" xfId="25162"/>
    <cellStyle name="Titles 2 2 2 3 2 4" xfId="25163"/>
    <cellStyle name="Titles 2 2 2 3 2 4 2" xfId="25164"/>
    <cellStyle name="Titles 2 2 2 3 2 4 3" xfId="25165"/>
    <cellStyle name="Titles 2 2 2 3 2 4 4" xfId="25166"/>
    <cellStyle name="Titles 2 2 2 3 2 5" xfId="25167"/>
    <cellStyle name="Titles 2 2 2 3 2 5 2" xfId="25168"/>
    <cellStyle name="Titles 2 2 2 3 2 5 3" xfId="25169"/>
    <cellStyle name="Titles 2 2 2 3 2 5 4" xfId="25170"/>
    <cellStyle name="Titles 2 2 2 3 2 6" xfId="25171"/>
    <cellStyle name="Titles 2 2 2 3 2 7" xfId="25172"/>
    <cellStyle name="Titles 2 2 2 3 2 8" xfId="25173"/>
    <cellStyle name="Titles 2 2 2 3 3" xfId="25174"/>
    <cellStyle name="Titles 2 2 2 3 3 2" xfId="25175"/>
    <cellStyle name="Titles 2 2 2 3 3 2 2" xfId="25176"/>
    <cellStyle name="Titles 2 2 2 3 3 2 3" xfId="25177"/>
    <cellStyle name="Titles 2 2 2 3 3 2 4" xfId="25178"/>
    <cellStyle name="Titles 2 2 2 3 3 3" xfId="25179"/>
    <cellStyle name="Titles 2 2 2 3 3 3 2" xfId="25180"/>
    <cellStyle name="Titles 2 2 2 3 3 3 3" xfId="25181"/>
    <cellStyle name="Titles 2 2 2 3 3 3 4" xfId="25182"/>
    <cellStyle name="Titles 2 2 2 3 3 4" xfId="25183"/>
    <cellStyle name="Titles 2 2 2 3 3 5" xfId="25184"/>
    <cellStyle name="Titles 2 2 2 3 3 6" xfId="25185"/>
    <cellStyle name="Titles 2 2 2 3 4" xfId="25186"/>
    <cellStyle name="Titles 2 2 2 3 4 2" xfId="25187"/>
    <cellStyle name="Titles 2 2 2 3 4 2 2" xfId="25188"/>
    <cellStyle name="Titles 2 2 2 3 4 2 3" xfId="25189"/>
    <cellStyle name="Titles 2 2 2 3 4 2 4" xfId="25190"/>
    <cellStyle name="Titles 2 2 2 3 4 3" xfId="25191"/>
    <cellStyle name="Titles 2 2 2 3 4 3 2" xfId="25192"/>
    <cellStyle name="Titles 2 2 2 3 4 3 3" xfId="25193"/>
    <cellStyle name="Titles 2 2 2 3 4 3 4" xfId="25194"/>
    <cellStyle name="Titles 2 2 2 3 4 4" xfId="25195"/>
    <cellStyle name="Titles 2 2 2 3 4 5" xfId="25196"/>
    <cellStyle name="Titles 2 2 2 3 4 6" xfId="25197"/>
    <cellStyle name="Titles 2 2 2 3 5" xfId="25198"/>
    <cellStyle name="Titles 2 2 2 3 6" xfId="25199"/>
    <cellStyle name="Titles 2 2 2 3 7" xfId="25200"/>
    <cellStyle name="Titles 2 2 2 4" xfId="25201"/>
    <cellStyle name="Titles 2 2 2 4 2" xfId="25202"/>
    <cellStyle name="Titles 2 2 2 4 2 2" xfId="25203"/>
    <cellStyle name="Titles 2 2 2 4 2 2 2" xfId="25204"/>
    <cellStyle name="Titles 2 2 2 4 2 2 3" xfId="25205"/>
    <cellStyle name="Titles 2 2 2 4 2 2 4" xfId="25206"/>
    <cellStyle name="Titles 2 2 2 4 2 3" xfId="25207"/>
    <cellStyle name="Titles 2 2 2 4 2 3 2" xfId="25208"/>
    <cellStyle name="Titles 2 2 2 4 2 3 3" xfId="25209"/>
    <cellStyle name="Titles 2 2 2 4 2 3 4" xfId="25210"/>
    <cellStyle name="Titles 2 2 2 4 2 4" xfId="25211"/>
    <cellStyle name="Titles 2 2 2 4 2 5" xfId="25212"/>
    <cellStyle name="Titles 2 2 2 4 2 6" xfId="25213"/>
    <cellStyle name="Titles 2 2 2 4 3" xfId="25214"/>
    <cellStyle name="Titles 2 2 2 4 3 2" xfId="25215"/>
    <cellStyle name="Titles 2 2 2 4 3 2 2" xfId="25216"/>
    <cellStyle name="Titles 2 2 2 4 3 2 3" xfId="25217"/>
    <cellStyle name="Titles 2 2 2 4 3 2 4" xfId="25218"/>
    <cellStyle name="Titles 2 2 2 4 3 3" xfId="25219"/>
    <cellStyle name="Titles 2 2 2 4 3 3 2" xfId="25220"/>
    <cellStyle name="Titles 2 2 2 4 3 3 3" xfId="25221"/>
    <cellStyle name="Titles 2 2 2 4 3 3 4" xfId="25222"/>
    <cellStyle name="Titles 2 2 2 4 3 4" xfId="25223"/>
    <cellStyle name="Titles 2 2 2 4 3 5" xfId="25224"/>
    <cellStyle name="Titles 2 2 2 4 3 6" xfId="25225"/>
    <cellStyle name="Titles 2 2 2 4 4" xfId="25226"/>
    <cellStyle name="Titles 2 2 2 4 4 2" xfId="25227"/>
    <cellStyle name="Titles 2 2 2 4 4 3" xfId="25228"/>
    <cellStyle name="Titles 2 2 2 4 4 4" xfId="25229"/>
    <cellStyle name="Titles 2 2 2 4 5" xfId="25230"/>
    <cellStyle name="Titles 2 2 2 4 5 2" xfId="25231"/>
    <cellStyle name="Titles 2 2 2 4 5 3" xfId="25232"/>
    <cellStyle name="Titles 2 2 2 4 5 4" xfId="25233"/>
    <cellStyle name="Titles 2 2 2 4 6" xfId="25234"/>
    <cellStyle name="Titles 2 2 2 4 7" xfId="25235"/>
    <cellStyle name="Titles 2 2 2 4 8" xfId="25236"/>
    <cellStyle name="Titles 2 2 3" xfId="25237"/>
    <cellStyle name="Titles 2 2 3 2" xfId="25238"/>
    <cellStyle name="Titles 2 2 3 2 2" xfId="25239"/>
    <cellStyle name="Titles 2 2 3 2 2 2" xfId="25240"/>
    <cellStyle name="Titles 2 2 3 2 2 2 2" xfId="25241"/>
    <cellStyle name="Titles 2 2 3 2 2 2 2 2" xfId="25242"/>
    <cellStyle name="Titles 2 2 3 2 2 2 2 2 2" xfId="25243"/>
    <cellStyle name="Titles 2 2 3 2 2 2 2 2 3" xfId="25244"/>
    <cellStyle name="Titles 2 2 3 2 2 2 2 2 4" xfId="25245"/>
    <cellStyle name="Titles 2 2 3 2 2 2 2 3" xfId="25246"/>
    <cellStyle name="Titles 2 2 3 2 2 2 2 3 2" xfId="25247"/>
    <cellStyle name="Titles 2 2 3 2 2 2 2 3 3" xfId="25248"/>
    <cellStyle name="Titles 2 2 3 2 2 2 2 3 4" xfId="25249"/>
    <cellStyle name="Titles 2 2 3 2 2 2 2 4" xfId="25250"/>
    <cellStyle name="Titles 2 2 3 2 2 2 2 5" xfId="25251"/>
    <cellStyle name="Titles 2 2 3 2 2 2 2 6" xfId="25252"/>
    <cellStyle name="Titles 2 2 3 2 2 2 3" xfId="25253"/>
    <cellStyle name="Titles 2 2 3 2 2 2 3 2" xfId="25254"/>
    <cellStyle name="Titles 2 2 3 2 2 2 3 2 2" xfId="25255"/>
    <cellStyle name="Titles 2 2 3 2 2 2 3 2 3" xfId="25256"/>
    <cellStyle name="Titles 2 2 3 2 2 2 3 2 4" xfId="25257"/>
    <cellStyle name="Titles 2 2 3 2 2 2 3 3" xfId="25258"/>
    <cellStyle name="Titles 2 2 3 2 2 2 3 3 2" xfId="25259"/>
    <cellStyle name="Titles 2 2 3 2 2 2 3 3 3" xfId="25260"/>
    <cellStyle name="Titles 2 2 3 2 2 2 3 3 4" xfId="25261"/>
    <cellStyle name="Titles 2 2 3 2 2 2 3 4" xfId="25262"/>
    <cellStyle name="Titles 2 2 3 2 2 2 3 5" xfId="25263"/>
    <cellStyle name="Titles 2 2 3 2 2 2 3 6" xfId="25264"/>
    <cellStyle name="Titles 2 2 3 2 2 2 4" xfId="25265"/>
    <cellStyle name="Titles 2 2 3 2 2 2 4 2" xfId="25266"/>
    <cellStyle name="Titles 2 2 3 2 2 2 4 3" xfId="25267"/>
    <cellStyle name="Titles 2 2 3 2 2 2 4 4" xfId="25268"/>
    <cellStyle name="Titles 2 2 3 2 2 2 5" xfId="25269"/>
    <cellStyle name="Titles 2 2 3 2 2 2 5 2" xfId="25270"/>
    <cellStyle name="Titles 2 2 3 2 2 2 5 3" xfId="25271"/>
    <cellStyle name="Titles 2 2 3 2 2 2 5 4" xfId="25272"/>
    <cellStyle name="Titles 2 2 3 2 2 2 6" xfId="25273"/>
    <cellStyle name="Titles 2 2 3 2 2 2 7" xfId="25274"/>
    <cellStyle name="Titles 2 2 3 2 2 2 8" xfId="25275"/>
    <cellStyle name="Titles 2 2 3 2 2 3" xfId="25276"/>
    <cellStyle name="Titles 2 2 3 2 2 3 2" xfId="25277"/>
    <cellStyle name="Titles 2 2 3 2 2 3 2 2" xfId="25278"/>
    <cellStyle name="Titles 2 2 3 2 2 3 2 3" xfId="25279"/>
    <cellStyle name="Titles 2 2 3 2 2 3 2 4" xfId="25280"/>
    <cellStyle name="Titles 2 2 3 2 2 3 3" xfId="25281"/>
    <cellStyle name="Titles 2 2 3 2 2 3 3 2" xfId="25282"/>
    <cellStyle name="Titles 2 2 3 2 2 3 3 3" xfId="25283"/>
    <cellStyle name="Titles 2 2 3 2 2 3 3 4" xfId="25284"/>
    <cellStyle name="Titles 2 2 3 2 2 3 4" xfId="25285"/>
    <cellStyle name="Titles 2 2 3 2 2 3 5" xfId="25286"/>
    <cellStyle name="Titles 2 2 3 2 2 3 6" xfId="25287"/>
    <cellStyle name="Titles 2 2 3 2 2 4" xfId="25288"/>
    <cellStyle name="Titles 2 2 3 2 2 4 2" xfId="25289"/>
    <cellStyle name="Titles 2 2 3 2 2 4 2 2" xfId="25290"/>
    <cellStyle name="Titles 2 2 3 2 2 4 2 3" xfId="25291"/>
    <cellStyle name="Titles 2 2 3 2 2 4 2 4" xfId="25292"/>
    <cellStyle name="Titles 2 2 3 2 2 4 3" xfId="25293"/>
    <cellStyle name="Titles 2 2 3 2 2 4 3 2" xfId="25294"/>
    <cellStyle name="Titles 2 2 3 2 2 4 3 3" xfId="25295"/>
    <cellStyle name="Titles 2 2 3 2 2 4 3 4" xfId="25296"/>
    <cellStyle name="Titles 2 2 3 2 2 4 4" xfId="25297"/>
    <cellStyle name="Titles 2 2 3 2 2 4 5" xfId="25298"/>
    <cellStyle name="Titles 2 2 3 2 2 4 6" xfId="25299"/>
    <cellStyle name="Titles 2 2 3 2 2 5" xfId="25300"/>
    <cellStyle name="Titles 2 2 3 2 2 6" xfId="25301"/>
    <cellStyle name="Titles 2 2 3 2 2 7" xfId="25302"/>
    <cellStyle name="Titles 2 2 3 2 3" xfId="25303"/>
    <cellStyle name="Titles 2 2 3 2 3 2" xfId="25304"/>
    <cellStyle name="Titles 2 2 3 2 3 2 2" xfId="25305"/>
    <cellStyle name="Titles 2 2 3 2 3 2 2 2" xfId="25306"/>
    <cellStyle name="Titles 2 2 3 2 3 2 2 3" xfId="25307"/>
    <cellStyle name="Titles 2 2 3 2 3 2 2 4" xfId="25308"/>
    <cellStyle name="Titles 2 2 3 2 3 2 3" xfId="25309"/>
    <cellStyle name="Titles 2 2 3 2 3 2 3 2" xfId="25310"/>
    <cellStyle name="Titles 2 2 3 2 3 2 3 3" xfId="25311"/>
    <cellStyle name="Titles 2 2 3 2 3 2 3 4" xfId="25312"/>
    <cellStyle name="Titles 2 2 3 2 3 2 4" xfId="25313"/>
    <cellStyle name="Titles 2 2 3 2 3 2 5" xfId="25314"/>
    <cellStyle name="Titles 2 2 3 2 3 2 6" xfId="25315"/>
    <cellStyle name="Titles 2 2 3 2 3 3" xfId="25316"/>
    <cellStyle name="Titles 2 2 3 2 3 3 2" xfId="25317"/>
    <cellStyle name="Titles 2 2 3 2 3 3 3" xfId="25318"/>
    <cellStyle name="Titles 2 2 3 2 3 3 4" xfId="25319"/>
    <cellStyle name="Titles 2 2 3 2 3 4" xfId="25320"/>
    <cellStyle name="Titles 2 2 3 2 3 4 2" xfId="25321"/>
    <cellStyle name="Titles 2 2 3 2 3 4 3" xfId="25322"/>
    <cellStyle name="Titles 2 2 3 2 3 4 4" xfId="25323"/>
    <cellStyle name="Titles 2 2 3 2 3 5" xfId="25324"/>
    <cellStyle name="Titles 2 2 3 2 3 6" xfId="25325"/>
    <cellStyle name="Titles 2 2 3 2 3 7" xfId="25326"/>
    <cellStyle name="Titles 2 2 3 2 4" xfId="25327"/>
    <cellStyle name="Titles 2 2 3 2 4 2" xfId="25328"/>
    <cellStyle name="Titles 2 2 3 2 4 2 2" xfId="25329"/>
    <cellStyle name="Titles 2 2 3 2 4 2 3" xfId="25330"/>
    <cellStyle name="Titles 2 2 3 2 4 2 4" xfId="25331"/>
    <cellStyle name="Titles 2 2 3 2 4 3" xfId="25332"/>
    <cellStyle name="Titles 2 2 3 2 4 3 2" xfId="25333"/>
    <cellStyle name="Titles 2 2 3 2 4 3 3" xfId="25334"/>
    <cellStyle name="Titles 2 2 3 2 4 3 4" xfId="25335"/>
    <cellStyle name="Titles 2 2 3 2 4 4" xfId="25336"/>
    <cellStyle name="Titles 2 2 3 2 4 5" xfId="25337"/>
    <cellStyle name="Titles 2 2 3 2 4 6" xfId="25338"/>
    <cellStyle name="Titles 2 2 3 2 5" xfId="25339"/>
    <cellStyle name="Titles 2 2 3 2 5 2" xfId="25340"/>
    <cellStyle name="Titles 2 2 3 2 5 3" xfId="25341"/>
    <cellStyle name="Titles 2 2 3 2 5 4" xfId="25342"/>
    <cellStyle name="Titles 2 2 3 2 6" xfId="25343"/>
    <cellStyle name="Titles 2 2 3 2 7" xfId="25344"/>
    <cellStyle name="Titles 2 2 3 2 8" xfId="25345"/>
    <cellStyle name="Titles 2 2 3 3" xfId="25346"/>
    <cellStyle name="Titles 2 2 3 3 2" xfId="25347"/>
    <cellStyle name="Titles 2 2 3 3 2 2" xfId="25348"/>
    <cellStyle name="Titles 2 2 3 3 2 2 2" xfId="25349"/>
    <cellStyle name="Titles 2 2 3 3 2 2 2 2" xfId="25350"/>
    <cellStyle name="Titles 2 2 3 3 2 2 2 3" xfId="25351"/>
    <cellStyle name="Titles 2 2 3 3 2 2 2 4" xfId="25352"/>
    <cellStyle name="Titles 2 2 3 3 2 2 3" xfId="25353"/>
    <cellStyle name="Titles 2 2 3 3 2 2 3 2" xfId="25354"/>
    <cellStyle name="Titles 2 2 3 3 2 2 3 3" xfId="25355"/>
    <cellStyle name="Titles 2 2 3 3 2 2 3 4" xfId="25356"/>
    <cellStyle name="Titles 2 2 3 3 2 2 4" xfId="25357"/>
    <cellStyle name="Titles 2 2 3 3 2 2 5" xfId="25358"/>
    <cellStyle name="Titles 2 2 3 3 2 2 6" xfId="25359"/>
    <cellStyle name="Titles 2 2 3 3 2 3" xfId="25360"/>
    <cellStyle name="Titles 2 2 3 3 2 3 2" xfId="25361"/>
    <cellStyle name="Titles 2 2 3 3 2 3 2 2" xfId="25362"/>
    <cellStyle name="Titles 2 2 3 3 2 3 2 3" xfId="25363"/>
    <cellStyle name="Titles 2 2 3 3 2 3 2 4" xfId="25364"/>
    <cellStyle name="Titles 2 2 3 3 2 3 3" xfId="25365"/>
    <cellStyle name="Titles 2 2 3 3 2 3 3 2" xfId="25366"/>
    <cellStyle name="Titles 2 2 3 3 2 3 3 3" xfId="25367"/>
    <cellStyle name="Titles 2 2 3 3 2 3 3 4" xfId="25368"/>
    <cellStyle name="Titles 2 2 3 3 2 3 4" xfId="25369"/>
    <cellStyle name="Titles 2 2 3 3 2 3 5" xfId="25370"/>
    <cellStyle name="Titles 2 2 3 3 2 3 6" xfId="25371"/>
    <cellStyle name="Titles 2 2 3 3 2 4" xfId="25372"/>
    <cellStyle name="Titles 2 2 3 3 2 4 2" xfId="25373"/>
    <cellStyle name="Titles 2 2 3 3 2 4 3" xfId="25374"/>
    <cellStyle name="Titles 2 2 3 3 2 4 4" xfId="25375"/>
    <cellStyle name="Titles 2 2 3 3 2 5" xfId="25376"/>
    <cellStyle name="Titles 2 2 3 3 2 5 2" xfId="25377"/>
    <cellStyle name="Titles 2 2 3 3 2 5 3" xfId="25378"/>
    <cellStyle name="Titles 2 2 3 3 2 5 4" xfId="25379"/>
    <cellStyle name="Titles 2 2 3 3 2 6" xfId="25380"/>
    <cellStyle name="Titles 2 2 3 3 2 7" xfId="25381"/>
    <cellStyle name="Titles 2 2 3 3 2 8" xfId="25382"/>
    <cellStyle name="Titles 2 2 3 3 3" xfId="25383"/>
    <cellStyle name="Titles 2 2 3 3 3 2" xfId="25384"/>
    <cellStyle name="Titles 2 2 3 3 3 2 2" xfId="25385"/>
    <cellStyle name="Titles 2 2 3 3 3 2 3" xfId="25386"/>
    <cellStyle name="Titles 2 2 3 3 3 2 4" xfId="25387"/>
    <cellStyle name="Titles 2 2 3 3 3 3" xfId="25388"/>
    <cellStyle name="Titles 2 2 3 3 3 3 2" xfId="25389"/>
    <cellStyle name="Titles 2 2 3 3 3 3 3" xfId="25390"/>
    <cellStyle name="Titles 2 2 3 3 3 3 4" xfId="25391"/>
    <cellStyle name="Titles 2 2 3 3 3 4" xfId="25392"/>
    <cellStyle name="Titles 2 2 3 3 3 5" xfId="25393"/>
    <cellStyle name="Titles 2 2 3 3 3 6" xfId="25394"/>
    <cellStyle name="Titles 2 2 3 3 4" xfId="25395"/>
    <cellStyle name="Titles 2 2 3 3 4 2" xfId="25396"/>
    <cellStyle name="Titles 2 2 3 3 4 2 2" xfId="25397"/>
    <cellStyle name="Titles 2 2 3 3 4 2 3" xfId="25398"/>
    <cellStyle name="Titles 2 2 3 3 4 2 4" xfId="25399"/>
    <cellStyle name="Titles 2 2 3 3 4 3" xfId="25400"/>
    <cellStyle name="Titles 2 2 3 3 4 3 2" xfId="25401"/>
    <cellStyle name="Titles 2 2 3 3 4 3 3" xfId="25402"/>
    <cellStyle name="Titles 2 2 3 3 4 3 4" xfId="25403"/>
    <cellStyle name="Titles 2 2 3 3 4 4" xfId="25404"/>
    <cellStyle name="Titles 2 2 3 3 4 5" xfId="25405"/>
    <cellStyle name="Titles 2 2 3 3 4 6" xfId="25406"/>
    <cellStyle name="Titles 2 2 3 3 5" xfId="25407"/>
    <cellStyle name="Titles 2 2 3 3 6" xfId="25408"/>
    <cellStyle name="Titles 2 2 3 3 7" xfId="25409"/>
    <cellStyle name="Titles 2 2 3 4" xfId="25410"/>
    <cellStyle name="Titles 2 2 3 4 2" xfId="25411"/>
    <cellStyle name="Titles 2 2 3 4 2 2" xfId="25412"/>
    <cellStyle name="Titles 2 2 3 4 2 2 2" xfId="25413"/>
    <cellStyle name="Titles 2 2 3 4 2 2 3" xfId="25414"/>
    <cellStyle name="Titles 2 2 3 4 2 2 4" xfId="25415"/>
    <cellStyle name="Titles 2 2 3 4 2 3" xfId="25416"/>
    <cellStyle name="Titles 2 2 3 4 2 3 2" xfId="25417"/>
    <cellStyle name="Titles 2 2 3 4 2 3 3" xfId="25418"/>
    <cellStyle name="Titles 2 2 3 4 2 3 4" xfId="25419"/>
    <cellStyle name="Titles 2 2 3 4 2 4" xfId="25420"/>
    <cellStyle name="Titles 2 2 3 4 2 5" xfId="25421"/>
    <cellStyle name="Titles 2 2 3 4 2 6" xfId="25422"/>
    <cellStyle name="Titles 2 2 3 4 3" xfId="25423"/>
    <cellStyle name="Titles 2 2 3 4 3 2" xfId="25424"/>
    <cellStyle name="Titles 2 2 3 4 3 2 2" xfId="25425"/>
    <cellStyle name="Titles 2 2 3 4 3 2 3" xfId="25426"/>
    <cellStyle name="Titles 2 2 3 4 3 2 4" xfId="25427"/>
    <cellStyle name="Titles 2 2 3 4 3 3" xfId="25428"/>
    <cellStyle name="Titles 2 2 3 4 3 3 2" xfId="25429"/>
    <cellStyle name="Titles 2 2 3 4 3 3 3" xfId="25430"/>
    <cellStyle name="Titles 2 2 3 4 3 3 4" xfId="25431"/>
    <cellStyle name="Titles 2 2 3 4 3 4" xfId="25432"/>
    <cellStyle name="Titles 2 2 3 4 3 5" xfId="25433"/>
    <cellStyle name="Titles 2 2 3 4 3 6" xfId="25434"/>
    <cellStyle name="Titles 2 2 3 4 4" xfId="25435"/>
    <cellStyle name="Titles 2 2 3 4 4 2" xfId="25436"/>
    <cellStyle name="Titles 2 2 3 4 4 3" xfId="25437"/>
    <cellStyle name="Titles 2 2 3 4 4 4" xfId="25438"/>
    <cellStyle name="Titles 2 2 3 4 5" xfId="25439"/>
    <cellStyle name="Titles 2 2 3 4 5 2" xfId="25440"/>
    <cellStyle name="Titles 2 2 3 4 5 3" xfId="25441"/>
    <cellStyle name="Titles 2 2 3 4 5 4" xfId="25442"/>
    <cellStyle name="Titles 2 2 3 4 6" xfId="25443"/>
    <cellStyle name="Titles 2 2 3 4 7" xfId="25444"/>
    <cellStyle name="Titles 2 2 3 4 8" xfId="25445"/>
    <cellStyle name="Titles 2 2 4" xfId="25446"/>
    <cellStyle name="Titles 2 2 4 2" xfId="25447"/>
    <cellStyle name="Titles 2 2 4 2 2" xfId="25448"/>
    <cellStyle name="Titles 2 2 4 2 2 2" xfId="25449"/>
    <cellStyle name="Titles 2 2 4 2 2 2 2" xfId="25450"/>
    <cellStyle name="Titles 2 2 4 2 2 2 2 2" xfId="25451"/>
    <cellStyle name="Titles 2 2 4 2 2 2 2 3" xfId="25452"/>
    <cellStyle name="Titles 2 2 4 2 2 2 2 4" xfId="25453"/>
    <cellStyle name="Titles 2 2 4 2 2 2 3" xfId="25454"/>
    <cellStyle name="Titles 2 2 4 2 2 2 3 2" xfId="25455"/>
    <cellStyle name="Titles 2 2 4 2 2 2 3 3" xfId="25456"/>
    <cellStyle name="Titles 2 2 4 2 2 2 3 4" xfId="25457"/>
    <cellStyle name="Titles 2 2 4 2 2 2 4" xfId="25458"/>
    <cellStyle name="Titles 2 2 4 2 2 2 5" xfId="25459"/>
    <cellStyle name="Titles 2 2 4 2 2 2 6" xfId="25460"/>
    <cellStyle name="Titles 2 2 4 2 2 3" xfId="25461"/>
    <cellStyle name="Titles 2 2 4 2 2 3 2" xfId="25462"/>
    <cellStyle name="Titles 2 2 4 2 2 3 2 2" xfId="25463"/>
    <cellStyle name="Titles 2 2 4 2 2 3 2 3" xfId="25464"/>
    <cellStyle name="Titles 2 2 4 2 2 3 2 4" xfId="25465"/>
    <cellStyle name="Titles 2 2 4 2 2 3 3" xfId="25466"/>
    <cellStyle name="Titles 2 2 4 2 2 3 3 2" xfId="25467"/>
    <cellStyle name="Titles 2 2 4 2 2 3 3 3" xfId="25468"/>
    <cellStyle name="Titles 2 2 4 2 2 3 3 4" xfId="25469"/>
    <cellStyle name="Titles 2 2 4 2 2 3 4" xfId="25470"/>
    <cellStyle name="Titles 2 2 4 2 2 3 5" xfId="25471"/>
    <cellStyle name="Titles 2 2 4 2 2 3 6" xfId="25472"/>
    <cellStyle name="Titles 2 2 4 2 2 4" xfId="25473"/>
    <cellStyle name="Titles 2 2 4 2 2 4 2" xfId="25474"/>
    <cellStyle name="Titles 2 2 4 2 2 4 3" xfId="25475"/>
    <cellStyle name="Titles 2 2 4 2 2 4 4" xfId="25476"/>
    <cellStyle name="Titles 2 2 4 2 2 5" xfId="25477"/>
    <cellStyle name="Titles 2 2 4 2 2 5 2" xfId="25478"/>
    <cellStyle name="Titles 2 2 4 2 2 5 3" xfId="25479"/>
    <cellStyle name="Titles 2 2 4 2 2 5 4" xfId="25480"/>
    <cellStyle name="Titles 2 2 4 2 2 6" xfId="25481"/>
    <cellStyle name="Titles 2 2 4 2 2 7" xfId="25482"/>
    <cellStyle name="Titles 2 2 4 2 2 8" xfId="25483"/>
    <cellStyle name="Titles 2 2 4 2 3" xfId="25484"/>
    <cellStyle name="Titles 2 2 4 2 3 2" xfId="25485"/>
    <cellStyle name="Titles 2 2 4 2 3 2 2" xfId="25486"/>
    <cellStyle name="Titles 2 2 4 2 3 2 3" xfId="25487"/>
    <cellStyle name="Titles 2 2 4 2 3 2 4" xfId="25488"/>
    <cellStyle name="Titles 2 2 4 2 3 3" xfId="25489"/>
    <cellStyle name="Titles 2 2 4 2 3 3 2" xfId="25490"/>
    <cellStyle name="Titles 2 2 4 2 3 3 3" xfId="25491"/>
    <cellStyle name="Titles 2 2 4 2 3 3 4" xfId="25492"/>
    <cellStyle name="Titles 2 2 4 2 3 4" xfId="25493"/>
    <cellStyle name="Titles 2 2 4 2 3 5" xfId="25494"/>
    <cellStyle name="Titles 2 2 4 2 3 6" xfId="25495"/>
    <cellStyle name="Titles 2 2 4 2 4" xfId="25496"/>
    <cellStyle name="Titles 2 2 4 2 4 2" xfId="25497"/>
    <cellStyle name="Titles 2 2 4 2 4 2 2" xfId="25498"/>
    <cellStyle name="Titles 2 2 4 2 4 2 3" xfId="25499"/>
    <cellStyle name="Titles 2 2 4 2 4 2 4" xfId="25500"/>
    <cellStyle name="Titles 2 2 4 2 4 3" xfId="25501"/>
    <cellStyle name="Titles 2 2 4 2 4 3 2" xfId="25502"/>
    <cellStyle name="Titles 2 2 4 2 4 3 3" xfId="25503"/>
    <cellStyle name="Titles 2 2 4 2 4 3 4" xfId="25504"/>
    <cellStyle name="Titles 2 2 4 2 4 4" xfId="25505"/>
    <cellStyle name="Titles 2 2 4 2 4 5" xfId="25506"/>
    <cellStyle name="Titles 2 2 4 2 4 6" xfId="25507"/>
    <cellStyle name="Titles 2 2 4 2 5" xfId="25508"/>
    <cellStyle name="Titles 2 2 4 2 6" xfId="25509"/>
    <cellStyle name="Titles 2 2 4 2 7" xfId="25510"/>
    <cellStyle name="Titles 2 2 4 3" xfId="25511"/>
    <cellStyle name="Titles 2 2 4 3 2" xfId="25512"/>
    <cellStyle name="Titles 2 2 4 3 2 2" xfId="25513"/>
    <cellStyle name="Titles 2 2 4 3 2 2 2" xfId="25514"/>
    <cellStyle name="Titles 2 2 4 3 2 2 3" xfId="25515"/>
    <cellStyle name="Titles 2 2 4 3 2 2 4" xfId="25516"/>
    <cellStyle name="Titles 2 2 4 3 2 3" xfId="25517"/>
    <cellStyle name="Titles 2 2 4 3 2 3 2" xfId="25518"/>
    <cellStyle name="Titles 2 2 4 3 2 3 3" xfId="25519"/>
    <cellStyle name="Titles 2 2 4 3 2 3 4" xfId="25520"/>
    <cellStyle name="Titles 2 2 4 3 2 4" xfId="25521"/>
    <cellStyle name="Titles 2 2 4 3 2 5" xfId="25522"/>
    <cellStyle name="Titles 2 2 4 3 2 6" xfId="25523"/>
    <cellStyle name="Titles 2 2 4 3 3" xfId="25524"/>
    <cellStyle name="Titles 2 2 4 3 3 2" xfId="25525"/>
    <cellStyle name="Titles 2 2 4 3 3 3" xfId="25526"/>
    <cellStyle name="Titles 2 2 4 3 3 4" xfId="25527"/>
    <cellStyle name="Titles 2 2 4 3 4" xfId="25528"/>
    <cellStyle name="Titles 2 2 4 3 4 2" xfId="25529"/>
    <cellStyle name="Titles 2 2 4 3 4 3" xfId="25530"/>
    <cellStyle name="Titles 2 2 4 3 4 4" xfId="25531"/>
    <cellStyle name="Titles 2 2 4 3 5" xfId="25532"/>
    <cellStyle name="Titles 2 2 4 3 6" xfId="25533"/>
    <cellStyle name="Titles 2 2 4 3 7" xfId="25534"/>
    <cellStyle name="Titles 2 2 4 4" xfId="25535"/>
    <cellStyle name="Titles 2 2 4 4 2" xfId="25536"/>
    <cellStyle name="Titles 2 2 4 4 2 2" xfId="25537"/>
    <cellStyle name="Titles 2 2 4 4 2 3" xfId="25538"/>
    <cellStyle name="Titles 2 2 4 4 2 4" xfId="25539"/>
    <cellStyle name="Titles 2 2 4 4 3" xfId="25540"/>
    <cellStyle name="Titles 2 2 4 4 3 2" xfId="25541"/>
    <cellStyle name="Titles 2 2 4 4 3 3" xfId="25542"/>
    <cellStyle name="Titles 2 2 4 4 3 4" xfId="25543"/>
    <cellStyle name="Titles 2 2 4 4 4" xfId="25544"/>
    <cellStyle name="Titles 2 2 4 4 5" xfId="25545"/>
    <cellStyle name="Titles 2 2 4 4 6" xfId="25546"/>
    <cellStyle name="Titles 2 2 4 5" xfId="25547"/>
    <cellStyle name="Titles 2 2 4 5 2" xfId="25548"/>
    <cellStyle name="Titles 2 2 4 5 3" xfId="25549"/>
    <cellStyle name="Titles 2 2 4 5 4" xfId="25550"/>
    <cellStyle name="Titles 2 2 4 6" xfId="25551"/>
    <cellStyle name="Titles 2 2 4 7" xfId="25552"/>
    <cellStyle name="Titles 2 2 4 8" xfId="25553"/>
    <cellStyle name="Titles 2 2 5" xfId="25554"/>
    <cellStyle name="Titles 2 2 5 2" xfId="25555"/>
    <cellStyle name="Titles 2 2 5 2 2" xfId="25556"/>
    <cellStyle name="Titles 2 2 5 2 2 2" xfId="25557"/>
    <cellStyle name="Titles 2 2 5 2 2 2 2" xfId="25558"/>
    <cellStyle name="Titles 2 2 5 2 2 2 3" xfId="25559"/>
    <cellStyle name="Titles 2 2 5 2 2 2 4" xfId="25560"/>
    <cellStyle name="Titles 2 2 5 2 2 3" xfId="25561"/>
    <cellStyle name="Titles 2 2 5 2 2 3 2" xfId="25562"/>
    <cellStyle name="Titles 2 2 5 2 2 3 3" xfId="25563"/>
    <cellStyle name="Titles 2 2 5 2 2 3 4" xfId="25564"/>
    <cellStyle name="Titles 2 2 5 2 2 4" xfId="25565"/>
    <cellStyle name="Titles 2 2 5 2 2 5" xfId="25566"/>
    <cellStyle name="Titles 2 2 5 2 2 6" xfId="25567"/>
    <cellStyle name="Titles 2 2 5 2 3" xfId="25568"/>
    <cellStyle name="Titles 2 2 5 2 3 2" xfId="25569"/>
    <cellStyle name="Titles 2 2 5 2 3 2 2" xfId="25570"/>
    <cellStyle name="Titles 2 2 5 2 3 2 3" xfId="25571"/>
    <cellStyle name="Titles 2 2 5 2 3 2 4" xfId="25572"/>
    <cellStyle name="Titles 2 2 5 2 3 3" xfId="25573"/>
    <cellStyle name="Titles 2 2 5 2 3 3 2" xfId="25574"/>
    <cellStyle name="Titles 2 2 5 2 3 3 3" xfId="25575"/>
    <cellStyle name="Titles 2 2 5 2 3 3 4" xfId="25576"/>
    <cellStyle name="Titles 2 2 5 2 3 4" xfId="25577"/>
    <cellStyle name="Titles 2 2 5 2 3 5" xfId="25578"/>
    <cellStyle name="Titles 2 2 5 2 3 6" xfId="25579"/>
    <cellStyle name="Titles 2 2 5 2 4" xfId="25580"/>
    <cellStyle name="Titles 2 2 5 2 4 2" xfId="25581"/>
    <cellStyle name="Titles 2 2 5 2 4 3" xfId="25582"/>
    <cellStyle name="Titles 2 2 5 2 4 4" xfId="25583"/>
    <cellStyle name="Titles 2 2 5 2 5" xfId="25584"/>
    <cellStyle name="Titles 2 2 5 2 5 2" xfId="25585"/>
    <cellStyle name="Titles 2 2 5 2 5 3" xfId="25586"/>
    <cellStyle name="Titles 2 2 5 2 5 4" xfId="25587"/>
    <cellStyle name="Titles 2 2 5 2 6" xfId="25588"/>
    <cellStyle name="Titles 2 2 5 2 7" xfId="25589"/>
    <cellStyle name="Titles 2 2 5 2 8" xfId="25590"/>
    <cellStyle name="Titles 2 2 5 3" xfId="25591"/>
    <cellStyle name="Titles 2 2 5 3 2" xfId="25592"/>
    <cellStyle name="Titles 2 2 5 3 2 2" xfId="25593"/>
    <cellStyle name="Titles 2 2 5 3 2 3" xfId="25594"/>
    <cellStyle name="Titles 2 2 5 3 2 4" xfId="25595"/>
    <cellStyle name="Titles 2 2 5 3 3" xfId="25596"/>
    <cellStyle name="Titles 2 2 5 3 3 2" xfId="25597"/>
    <cellStyle name="Titles 2 2 5 3 3 3" xfId="25598"/>
    <cellStyle name="Titles 2 2 5 3 3 4" xfId="25599"/>
    <cellStyle name="Titles 2 2 5 3 4" xfId="25600"/>
    <cellStyle name="Titles 2 2 5 3 5" xfId="25601"/>
    <cellStyle name="Titles 2 2 5 3 6" xfId="25602"/>
    <cellStyle name="Titles 2 2 5 4" xfId="25603"/>
    <cellStyle name="Titles 2 2 5 4 2" xfId="25604"/>
    <cellStyle name="Titles 2 2 5 4 2 2" xfId="25605"/>
    <cellStyle name="Titles 2 2 5 4 2 3" xfId="25606"/>
    <cellStyle name="Titles 2 2 5 4 2 4" xfId="25607"/>
    <cellStyle name="Titles 2 2 5 4 3" xfId="25608"/>
    <cellStyle name="Titles 2 2 5 4 3 2" xfId="25609"/>
    <cellStyle name="Titles 2 2 5 4 3 3" xfId="25610"/>
    <cellStyle name="Titles 2 2 5 4 3 4" xfId="25611"/>
    <cellStyle name="Titles 2 2 5 4 4" xfId="25612"/>
    <cellStyle name="Titles 2 2 5 4 5" xfId="25613"/>
    <cellStyle name="Titles 2 2 5 4 6" xfId="25614"/>
    <cellStyle name="Titles 2 2 5 5" xfId="25615"/>
    <cellStyle name="Titles 2 2 5 6" xfId="25616"/>
    <cellStyle name="Titles 2 2 5 7" xfId="25617"/>
    <cellStyle name="Titles 2 2 6" xfId="25618"/>
    <cellStyle name="Titles 2 2 6 2" xfId="25619"/>
    <cellStyle name="Titles 2 2 6 2 2" xfId="25620"/>
    <cellStyle name="Titles 2 2 6 2 2 2" xfId="25621"/>
    <cellStyle name="Titles 2 2 6 2 2 3" xfId="25622"/>
    <cellStyle name="Titles 2 2 6 2 2 4" xfId="25623"/>
    <cellStyle name="Titles 2 2 6 2 3" xfId="25624"/>
    <cellStyle name="Titles 2 2 6 2 3 2" xfId="25625"/>
    <cellStyle name="Titles 2 2 6 2 3 3" xfId="25626"/>
    <cellStyle name="Titles 2 2 6 2 3 4" xfId="25627"/>
    <cellStyle name="Titles 2 2 6 2 4" xfId="25628"/>
    <cellStyle name="Titles 2 2 6 2 5" xfId="25629"/>
    <cellStyle name="Titles 2 2 6 2 6" xfId="25630"/>
    <cellStyle name="Titles 2 2 6 3" xfId="25631"/>
    <cellStyle name="Titles 2 2 6 3 2" xfId="25632"/>
    <cellStyle name="Titles 2 2 6 3 2 2" xfId="25633"/>
    <cellStyle name="Titles 2 2 6 3 2 3" xfId="25634"/>
    <cellStyle name="Titles 2 2 6 3 2 4" xfId="25635"/>
    <cellStyle name="Titles 2 2 6 3 3" xfId="25636"/>
    <cellStyle name="Titles 2 2 6 3 3 2" xfId="25637"/>
    <cellStyle name="Titles 2 2 6 3 3 3" xfId="25638"/>
    <cellStyle name="Titles 2 2 6 3 3 4" xfId="25639"/>
    <cellStyle name="Titles 2 2 6 3 4" xfId="25640"/>
    <cellStyle name="Titles 2 2 6 3 5" xfId="25641"/>
    <cellStyle name="Titles 2 2 6 3 6" xfId="25642"/>
    <cellStyle name="Titles 2 2 6 4" xfId="25643"/>
    <cellStyle name="Titles 2 2 6 4 2" xfId="25644"/>
    <cellStyle name="Titles 2 2 6 4 3" xfId="25645"/>
    <cellStyle name="Titles 2 2 6 4 4" xfId="25646"/>
    <cellStyle name="Titles 2 2 6 5" xfId="25647"/>
    <cellStyle name="Titles 2 2 6 5 2" xfId="25648"/>
    <cellStyle name="Titles 2 2 6 5 3" xfId="25649"/>
    <cellStyle name="Titles 2 2 6 5 4" xfId="25650"/>
    <cellStyle name="Titles 2 2 6 6" xfId="25651"/>
    <cellStyle name="Titles 2 2 6 7" xfId="25652"/>
    <cellStyle name="Titles 2 2 6 8" xfId="25653"/>
    <cellStyle name="Titles 2 3" xfId="25654"/>
    <cellStyle name="Titles 2 3 2" xfId="25655"/>
    <cellStyle name="Titles 2 3 2 2" xfId="25656"/>
    <cellStyle name="Titles 2 3 2 2 2" xfId="25657"/>
    <cellStyle name="Titles 2 3 2 2 2 2" xfId="25658"/>
    <cellStyle name="Titles 2 3 2 2 2 2 2" xfId="25659"/>
    <cellStyle name="Titles 2 3 2 2 2 2 2 2" xfId="25660"/>
    <cellStyle name="Titles 2 3 2 2 2 2 2 2 2" xfId="25661"/>
    <cellStyle name="Titles 2 3 2 2 2 2 2 2 3" xfId="25662"/>
    <cellStyle name="Titles 2 3 2 2 2 2 2 2 4" xfId="25663"/>
    <cellStyle name="Titles 2 3 2 2 2 2 2 3" xfId="25664"/>
    <cellStyle name="Titles 2 3 2 2 2 2 2 3 2" xfId="25665"/>
    <cellStyle name="Titles 2 3 2 2 2 2 2 3 3" xfId="25666"/>
    <cellStyle name="Titles 2 3 2 2 2 2 2 3 4" xfId="25667"/>
    <cellStyle name="Titles 2 3 2 2 2 2 2 4" xfId="25668"/>
    <cellStyle name="Titles 2 3 2 2 2 2 2 5" xfId="25669"/>
    <cellStyle name="Titles 2 3 2 2 2 2 2 6" xfId="25670"/>
    <cellStyle name="Titles 2 3 2 2 2 2 3" xfId="25671"/>
    <cellStyle name="Titles 2 3 2 2 2 2 3 2" xfId="25672"/>
    <cellStyle name="Titles 2 3 2 2 2 2 3 2 2" xfId="25673"/>
    <cellStyle name="Titles 2 3 2 2 2 2 3 2 3" xfId="25674"/>
    <cellStyle name="Titles 2 3 2 2 2 2 3 2 4" xfId="25675"/>
    <cellStyle name="Titles 2 3 2 2 2 2 3 3" xfId="25676"/>
    <cellStyle name="Titles 2 3 2 2 2 2 3 3 2" xfId="25677"/>
    <cellStyle name="Titles 2 3 2 2 2 2 3 3 3" xfId="25678"/>
    <cellStyle name="Titles 2 3 2 2 2 2 3 3 4" xfId="25679"/>
    <cellStyle name="Titles 2 3 2 2 2 2 3 4" xfId="25680"/>
    <cellStyle name="Titles 2 3 2 2 2 2 3 5" xfId="25681"/>
    <cellStyle name="Titles 2 3 2 2 2 2 3 6" xfId="25682"/>
    <cellStyle name="Titles 2 3 2 2 2 2 4" xfId="25683"/>
    <cellStyle name="Titles 2 3 2 2 2 2 4 2" xfId="25684"/>
    <cellStyle name="Titles 2 3 2 2 2 2 4 3" xfId="25685"/>
    <cellStyle name="Titles 2 3 2 2 2 2 4 4" xfId="25686"/>
    <cellStyle name="Titles 2 3 2 2 2 2 5" xfId="25687"/>
    <cellStyle name="Titles 2 3 2 2 2 2 5 2" xfId="25688"/>
    <cellStyle name="Titles 2 3 2 2 2 2 5 3" xfId="25689"/>
    <cellStyle name="Titles 2 3 2 2 2 2 5 4" xfId="25690"/>
    <cellStyle name="Titles 2 3 2 2 2 2 6" xfId="25691"/>
    <cellStyle name="Titles 2 3 2 2 2 2 7" xfId="25692"/>
    <cellStyle name="Titles 2 3 2 2 2 2 8" xfId="25693"/>
    <cellStyle name="Titles 2 3 2 2 2 3" xfId="25694"/>
    <cellStyle name="Titles 2 3 2 2 2 3 2" xfId="25695"/>
    <cellStyle name="Titles 2 3 2 2 2 3 2 2" xfId="25696"/>
    <cellStyle name="Titles 2 3 2 2 2 3 2 3" xfId="25697"/>
    <cellStyle name="Titles 2 3 2 2 2 3 2 4" xfId="25698"/>
    <cellStyle name="Titles 2 3 2 2 2 3 3" xfId="25699"/>
    <cellStyle name="Titles 2 3 2 2 2 3 3 2" xfId="25700"/>
    <cellStyle name="Titles 2 3 2 2 2 3 3 3" xfId="25701"/>
    <cellStyle name="Titles 2 3 2 2 2 3 3 4" xfId="25702"/>
    <cellStyle name="Titles 2 3 2 2 2 3 4" xfId="25703"/>
    <cellStyle name="Titles 2 3 2 2 2 3 5" xfId="25704"/>
    <cellStyle name="Titles 2 3 2 2 2 3 6" xfId="25705"/>
    <cellStyle name="Titles 2 3 2 2 2 4" xfId="25706"/>
    <cellStyle name="Titles 2 3 2 2 2 4 2" xfId="25707"/>
    <cellStyle name="Titles 2 3 2 2 2 4 2 2" xfId="25708"/>
    <cellStyle name="Titles 2 3 2 2 2 4 2 3" xfId="25709"/>
    <cellStyle name="Titles 2 3 2 2 2 4 2 4" xfId="25710"/>
    <cellStyle name="Titles 2 3 2 2 2 4 3" xfId="25711"/>
    <cellStyle name="Titles 2 3 2 2 2 4 3 2" xfId="25712"/>
    <cellStyle name="Titles 2 3 2 2 2 4 3 3" xfId="25713"/>
    <cellStyle name="Titles 2 3 2 2 2 4 3 4" xfId="25714"/>
    <cellStyle name="Titles 2 3 2 2 2 4 4" xfId="25715"/>
    <cellStyle name="Titles 2 3 2 2 2 4 5" xfId="25716"/>
    <cellStyle name="Titles 2 3 2 2 2 4 6" xfId="25717"/>
    <cellStyle name="Titles 2 3 2 2 2 5" xfId="25718"/>
    <cellStyle name="Titles 2 3 2 2 2 6" xfId="25719"/>
    <cellStyle name="Titles 2 3 2 2 2 7" xfId="25720"/>
    <cellStyle name="Titles 2 3 2 2 3" xfId="25721"/>
    <cellStyle name="Titles 2 3 2 2 3 2" xfId="25722"/>
    <cellStyle name="Titles 2 3 2 2 3 2 2" xfId="25723"/>
    <cellStyle name="Titles 2 3 2 2 3 2 2 2" xfId="25724"/>
    <cellStyle name="Titles 2 3 2 2 3 2 2 3" xfId="25725"/>
    <cellStyle name="Titles 2 3 2 2 3 2 2 4" xfId="25726"/>
    <cellStyle name="Titles 2 3 2 2 3 2 3" xfId="25727"/>
    <cellStyle name="Titles 2 3 2 2 3 2 3 2" xfId="25728"/>
    <cellStyle name="Titles 2 3 2 2 3 2 3 3" xfId="25729"/>
    <cellStyle name="Titles 2 3 2 2 3 2 3 4" xfId="25730"/>
    <cellStyle name="Titles 2 3 2 2 3 2 4" xfId="25731"/>
    <cellStyle name="Titles 2 3 2 2 3 2 5" xfId="25732"/>
    <cellStyle name="Titles 2 3 2 2 3 2 6" xfId="25733"/>
    <cellStyle name="Titles 2 3 2 2 3 3" xfId="25734"/>
    <cellStyle name="Titles 2 3 2 2 3 3 2" xfId="25735"/>
    <cellStyle name="Titles 2 3 2 2 3 3 3" xfId="25736"/>
    <cellStyle name="Titles 2 3 2 2 3 3 4" xfId="25737"/>
    <cellStyle name="Titles 2 3 2 2 3 4" xfId="25738"/>
    <cellStyle name="Titles 2 3 2 2 3 4 2" xfId="25739"/>
    <cellStyle name="Titles 2 3 2 2 3 4 3" xfId="25740"/>
    <cellStyle name="Titles 2 3 2 2 3 4 4" xfId="25741"/>
    <cellStyle name="Titles 2 3 2 2 3 5" xfId="25742"/>
    <cellStyle name="Titles 2 3 2 2 3 6" xfId="25743"/>
    <cellStyle name="Titles 2 3 2 2 3 7" xfId="25744"/>
    <cellStyle name="Titles 2 3 2 2 4" xfId="25745"/>
    <cellStyle name="Titles 2 3 2 2 4 2" xfId="25746"/>
    <cellStyle name="Titles 2 3 2 2 4 2 2" xfId="25747"/>
    <cellStyle name="Titles 2 3 2 2 4 2 3" xfId="25748"/>
    <cellStyle name="Titles 2 3 2 2 4 2 4" xfId="25749"/>
    <cellStyle name="Titles 2 3 2 2 4 3" xfId="25750"/>
    <cellStyle name="Titles 2 3 2 2 4 3 2" xfId="25751"/>
    <cellStyle name="Titles 2 3 2 2 4 3 3" xfId="25752"/>
    <cellStyle name="Titles 2 3 2 2 4 3 4" xfId="25753"/>
    <cellStyle name="Titles 2 3 2 2 4 4" xfId="25754"/>
    <cellStyle name="Titles 2 3 2 2 4 5" xfId="25755"/>
    <cellStyle name="Titles 2 3 2 2 4 6" xfId="25756"/>
    <cellStyle name="Titles 2 3 2 2 5" xfId="25757"/>
    <cellStyle name="Titles 2 3 2 2 5 2" xfId="25758"/>
    <cellStyle name="Titles 2 3 2 2 5 3" xfId="25759"/>
    <cellStyle name="Titles 2 3 2 2 5 4" xfId="25760"/>
    <cellStyle name="Titles 2 3 2 2 6" xfId="25761"/>
    <cellStyle name="Titles 2 3 2 2 7" xfId="25762"/>
    <cellStyle name="Titles 2 3 2 2 8" xfId="25763"/>
    <cellStyle name="Titles 2 3 2 3" xfId="25764"/>
    <cellStyle name="Titles 2 3 2 3 2" xfId="25765"/>
    <cellStyle name="Titles 2 3 2 3 2 2" xfId="25766"/>
    <cellStyle name="Titles 2 3 2 3 2 2 2" xfId="25767"/>
    <cellStyle name="Titles 2 3 2 3 2 2 2 2" xfId="25768"/>
    <cellStyle name="Titles 2 3 2 3 2 2 2 3" xfId="25769"/>
    <cellStyle name="Titles 2 3 2 3 2 2 2 4" xfId="25770"/>
    <cellStyle name="Titles 2 3 2 3 2 2 3" xfId="25771"/>
    <cellStyle name="Titles 2 3 2 3 2 2 3 2" xfId="25772"/>
    <cellStyle name="Titles 2 3 2 3 2 2 3 3" xfId="25773"/>
    <cellStyle name="Titles 2 3 2 3 2 2 3 4" xfId="25774"/>
    <cellStyle name="Titles 2 3 2 3 2 2 4" xfId="25775"/>
    <cellStyle name="Titles 2 3 2 3 2 2 5" xfId="25776"/>
    <cellStyle name="Titles 2 3 2 3 2 2 6" xfId="25777"/>
    <cellStyle name="Titles 2 3 2 3 2 3" xfId="25778"/>
    <cellStyle name="Titles 2 3 2 3 2 3 2" xfId="25779"/>
    <cellStyle name="Titles 2 3 2 3 2 3 2 2" xfId="25780"/>
    <cellStyle name="Titles 2 3 2 3 2 3 2 3" xfId="25781"/>
    <cellStyle name="Titles 2 3 2 3 2 3 2 4" xfId="25782"/>
    <cellStyle name="Titles 2 3 2 3 2 3 3" xfId="25783"/>
    <cellStyle name="Titles 2 3 2 3 2 3 3 2" xfId="25784"/>
    <cellStyle name="Titles 2 3 2 3 2 3 3 3" xfId="25785"/>
    <cellStyle name="Titles 2 3 2 3 2 3 3 4" xfId="25786"/>
    <cellStyle name="Titles 2 3 2 3 2 3 4" xfId="25787"/>
    <cellStyle name="Titles 2 3 2 3 2 3 5" xfId="25788"/>
    <cellStyle name="Titles 2 3 2 3 2 3 6" xfId="25789"/>
    <cellStyle name="Titles 2 3 2 3 2 4" xfId="25790"/>
    <cellStyle name="Titles 2 3 2 3 2 4 2" xfId="25791"/>
    <cellStyle name="Titles 2 3 2 3 2 4 3" xfId="25792"/>
    <cellStyle name="Titles 2 3 2 3 2 4 4" xfId="25793"/>
    <cellStyle name="Titles 2 3 2 3 2 5" xfId="25794"/>
    <cellStyle name="Titles 2 3 2 3 2 5 2" xfId="25795"/>
    <cellStyle name="Titles 2 3 2 3 2 5 3" xfId="25796"/>
    <cellStyle name="Titles 2 3 2 3 2 5 4" xfId="25797"/>
    <cellStyle name="Titles 2 3 2 3 2 6" xfId="25798"/>
    <cellStyle name="Titles 2 3 2 3 2 7" xfId="25799"/>
    <cellStyle name="Titles 2 3 2 3 2 8" xfId="25800"/>
    <cellStyle name="Titles 2 3 2 3 3" xfId="25801"/>
    <cellStyle name="Titles 2 3 2 3 3 2" xfId="25802"/>
    <cellStyle name="Titles 2 3 2 3 3 2 2" xfId="25803"/>
    <cellStyle name="Titles 2 3 2 3 3 2 3" xfId="25804"/>
    <cellStyle name="Titles 2 3 2 3 3 2 4" xfId="25805"/>
    <cellStyle name="Titles 2 3 2 3 3 3" xfId="25806"/>
    <cellStyle name="Titles 2 3 2 3 3 3 2" xfId="25807"/>
    <cellStyle name="Titles 2 3 2 3 3 3 3" xfId="25808"/>
    <cellStyle name="Titles 2 3 2 3 3 3 4" xfId="25809"/>
    <cellStyle name="Titles 2 3 2 3 3 4" xfId="25810"/>
    <cellStyle name="Titles 2 3 2 3 3 5" xfId="25811"/>
    <cellStyle name="Titles 2 3 2 3 3 6" xfId="25812"/>
    <cellStyle name="Titles 2 3 2 3 4" xfId="25813"/>
    <cellStyle name="Titles 2 3 2 3 4 2" xfId="25814"/>
    <cellStyle name="Titles 2 3 2 3 4 2 2" xfId="25815"/>
    <cellStyle name="Titles 2 3 2 3 4 2 3" xfId="25816"/>
    <cellStyle name="Titles 2 3 2 3 4 2 4" xfId="25817"/>
    <cellStyle name="Titles 2 3 2 3 4 3" xfId="25818"/>
    <cellStyle name="Titles 2 3 2 3 4 3 2" xfId="25819"/>
    <cellStyle name="Titles 2 3 2 3 4 3 3" xfId="25820"/>
    <cellStyle name="Titles 2 3 2 3 4 3 4" xfId="25821"/>
    <cellStyle name="Titles 2 3 2 3 4 4" xfId="25822"/>
    <cellStyle name="Titles 2 3 2 3 4 5" xfId="25823"/>
    <cellStyle name="Titles 2 3 2 3 4 6" xfId="25824"/>
    <cellStyle name="Titles 2 3 2 3 5" xfId="25825"/>
    <cellStyle name="Titles 2 3 2 3 6" xfId="25826"/>
    <cellStyle name="Titles 2 3 2 3 7" xfId="25827"/>
    <cellStyle name="Titles 2 3 2 4" xfId="25828"/>
    <cellStyle name="Titles 2 3 2 4 2" xfId="25829"/>
    <cellStyle name="Titles 2 3 2 4 2 2" xfId="25830"/>
    <cellStyle name="Titles 2 3 2 4 2 2 2" xfId="25831"/>
    <cellStyle name="Titles 2 3 2 4 2 2 3" xfId="25832"/>
    <cellStyle name="Titles 2 3 2 4 2 2 4" xfId="25833"/>
    <cellStyle name="Titles 2 3 2 4 2 3" xfId="25834"/>
    <cellStyle name="Titles 2 3 2 4 2 3 2" xfId="25835"/>
    <cellStyle name="Titles 2 3 2 4 2 3 3" xfId="25836"/>
    <cellStyle name="Titles 2 3 2 4 2 3 4" xfId="25837"/>
    <cellStyle name="Titles 2 3 2 4 2 4" xfId="25838"/>
    <cellStyle name="Titles 2 3 2 4 2 5" xfId="25839"/>
    <cellStyle name="Titles 2 3 2 4 2 6" xfId="25840"/>
    <cellStyle name="Titles 2 3 2 4 3" xfId="25841"/>
    <cellStyle name="Titles 2 3 2 4 3 2" xfId="25842"/>
    <cellStyle name="Titles 2 3 2 4 3 2 2" xfId="25843"/>
    <cellStyle name="Titles 2 3 2 4 3 2 3" xfId="25844"/>
    <cellStyle name="Titles 2 3 2 4 3 2 4" xfId="25845"/>
    <cellStyle name="Titles 2 3 2 4 3 3" xfId="25846"/>
    <cellStyle name="Titles 2 3 2 4 3 3 2" xfId="25847"/>
    <cellStyle name="Titles 2 3 2 4 3 3 3" xfId="25848"/>
    <cellStyle name="Titles 2 3 2 4 3 3 4" xfId="25849"/>
    <cellStyle name="Titles 2 3 2 4 3 4" xfId="25850"/>
    <cellStyle name="Titles 2 3 2 4 3 5" xfId="25851"/>
    <cellStyle name="Titles 2 3 2 4 3 6" xfId="25852"/>
    <cellStyle name="Titles 2 3 2 4 4" xfId="25853"/>
    <cellStyle name="Titles 2 3 2 4 4 2" xfId="25854"/>
    <cellStyle name="Titles 2 3 2 4 4 3" xfId="25855"/>
    <cellStyle name="Titles 2 3 2 4 4 4" xfId="25856"/>
    <cellStyle name="Titles 2 3 2 4 5" xfId="25857"/>
    <cellStyle name="Titles 2 3 2 4 5 2" xfId="25858"/>
    <cellStyle name="Titles 2 3 2 4 5 3" xfId="25859"/>
    <cellStyle name="Titles 2 3 2 4 5 4" xfId="25860"/>
    <cellStyle name="Titles 2 3 2 4 6" xfId="25861"/>
    <cellStyle name="Titles 2 3 2 4 7" xfId="25862"/>
    <cellStyle name="Titles 2 3 2 4 8" xfId="25863"/>
    <cellStyle name="Titles 2 3 3" xfId="25864"/>
    <cellStyle name="Titles 2 3 3 2" xfId="25865"/>
    <cellStyle name="Titles 2 3 3 2 2" xfId="25866"/>
    <cellStyle name="Titles 2 3 3 2 2 2" xfId="25867"/>
    <cellStyle name="Titles 2 3 3 2 2 2 2" xfId="25868"/>
    <cellStyle name="Titles 2 3 3 2 2 2 2 2" xfId="25869"/>
    <cellStyle name="Titles 2 3 3 2 2 2 2 2 2" xfId="25870"/>
    <cellStyle name="Titles 2 3 3 2 2 2 2 2 3" xfId="25871"/>
    <cellStyle name="Titles 2 3 3 2 2 2 2 2 4" xfId="25872"/>
    <cellStyle name="Titles 2 3 3 2 2 2 2 3" xfId="25873"/>
    <cellStyle name="Titles 2 3 3 2 2 2 2 3 2" xfId="25874"/>
    <cellStyle name="Titles 2 3 3 2 2 2 2 3 3" xfId="25875"/>
    <cellStyle name="Titles 2 3 3 2 2 2 2 3 4" xfId="25876"/>
    <cellStyle name="Titles 2 3 3 2 2 2 2 4" xfId="25877"/>
    <cellStyle name="Titles 2 3 3 2 2 2 2 5" xfId="25878"/>
    <cellStyle name="Titles 2 3 3 2 2 2 2 6" xfId="25879"/>
    <cellStyle name="Titles 2 3 3 2 2 2 3" xfId="25880"/>
    <cellStyle name="Titles 2 3 3 2 2 2 3 2" xfId="25881"/>
    <cellStyle name="Titles 2 3 3 2 2 2 3 2 2" xfId="25882"/>
    <cellStyle name="Titles 2 3 3 2 2 2 3 2 3" xfId="25883"/>
    <cellStyle name="Titles 2 3 3 2 2 2 3 2 4" xfId="25884"/>
    <cellStyle name="Titles 2 3 3 2 2 2 3 3" xfId="25885"/>
    <cellStyle name="Titles 2 3 3 2 2 2 3 3 2" xfId="25886"/>
    <cellStyle name="Titles 2 3 3 2 2 2 3 3 3" xfId="25887"/>
    <cellStyle name="Titles 2 3 3 2 2 2 3 3 4" xfId="25888"/>
    <cellStyle name="Titles 2 3 3 2 2 2 3 4" xfId="25889"/>
    <cellStyle name="Titles 2 3 3 2 2 2 3 5" xfId="25890"/>
    <cellStyle name="Titles 2 3 3 2 2 2 3 6" xfId="25891"/>
    <cellStyle name="Titles 2 3 3 2 2 2 4" xfId="25892"/>
    <cellStyle name="Titles 2 3 3 2 2 2 4 2" xfId="25893"/>
    <cellStyle name="Titles 2 3 3 2 2 2 4 3" xfId="25894"/>
    <cellStyle name="Titles 2 3 3 2 2 2 4 4" xfId="25895"/>
    <cellStyle name="Titles 2 3 3 2 2 2 5" xfId="25896"/>
    <cellStyle name="Titles 2 3 3 2 2 2 5 2" xfId="25897"/>
    <cellStyle name="Titles 2 3 3 2 2 2 5 3" xfId="25898"/>
    <cellStyle name="Titles 2 3 3 2 2 2 5 4" xfId="25899"/>
    <cellStyle name="Titles 2 3 3 2 2 2 6" xfId="25900"/>
    <cellStyle name="Titles 2 3 3 2 2 2 7" xfId="25901"/>
    <cellStyle name="Titles 2 3 3 2 2 2 8" xfId="25902"/>
    <cellStyle name="Titles 2 3 3 2 2 3" xfId="25903"/>
    <cellStyle name="Titles 2 3 3 2 2 3 2" xfId="25904"/>
    <cellStyle name="Titles 2 3 3 2 2 3 2 2" xfId="25905"/>
    <cellStyle name="Titles 2 3 3 2 2 3 2 3" xfId="25906"/>
    <cellStyle name="Titles 2 3 3 2 2 3 2 4" xfId="25907"/>
    <cellStyle name="Titles 2 3 3 2 2 3 3" xfId="25908"/>
    <cellStyle name="Titles 2 3 3 2 2 3 3 2" xfId="25909"/>
    <cellStyle name="Titles 2 3 3 2 2 3 3 3" xfId="25910"/>
    <cellStyle name="Titles 2 3 3 2 2 3 3 4" xfId="25911"/>
    <cellStyle name="Titles 2 3 3 2 2 3 4" xfId="25912"/>
    <cellStyle name="Titles 2 3 3 2 2 3 5" xfId="25913"/>
    <cellStyle name="Titles 2 3 3 2 2 3 6" xfId="25914"/>
    <cellStyle name="Titles 2 3 3 2 2 4" xfId="25915"/>
    <cellStyle name="Titles 2 3 3 2 2 4 2" xfId="25916"/>
    <cellStyle name="Titles 2 3 3 2 2 4 2 2" xfId="25917"/>
    <cellStyle name="Titles 2 3 3 2 2 4 2 3" xfId="25918"/>
    <cellStyle name="Titles 2 3 3 2 2 4 2 4" xfId="25919"/>
    <cellStyle name="Titles 2 3 3 2 2 4 3" xfId="25920"/>
    <cellStyle name="Titles 2 3 3 2 2 4 3 2" xfId="25921"/>
    <cellStyle name="Titles 2 3 3 2 2 4 3 3" xfId="25922"/>
    <cellStyle name="Titles 2 3 3 2 2 4 3 4" xfId="25923"/>
    <cellStyle name="Titles 2 3 3 2 2 4 4" xfId="25924"/>
    <cellStyle name="Titles 2 3 3 2 2 4 5" xfId="25925"/>
    <cellStyle name="Titles 2 3 3 2 2 4 6" xfId="25926"/>
    <cellStyle name="Titles 2 3 3 2 2 5" xfId="25927"/>
    <cellStyle name="Titles 2 3 3 2 2 6" xfId="25928"/>
    <cellStyle name="Titles 2 3 3 2 2 7" xfId="25929"/>
    <cellStyle name="Titles 2 3 3 2 3" xfId="25930"/>
    <cellStyle name="Titles 2 3 3 2 3 2" xfId="25931"/>
    <cellStyle name="Titles 2 3 3 2 3 2 2" xfId="25932"/>
    <cellStyle name="Titles 2 3 3 2 3 2 2 2" xfId="25933"/>
    <cellStyle name="Titles 2 3 3 2 3 2 2 3" xfId="25934"/>
    <cellStyle name="Titles 2 3 3 2 3 2 2 4" xfId="25935"/>
    <cellStyle name="Titles 2 3 3 2 3 2 3" xfId="25936"/>
    <cellStyle name="Titles 2 3 3 2 3 2 3 2" xfId="25937"/>
    <cellStyle name="Titles 2 3 3 2 3 2 3 3" xfId="25938"/>
    <cellStyle name="Titles 2 3 3 2 3 2 3 4" xfId="25939"/>
    <cellStyle name="Titles 2 3 3 2 3 2 4" xfId="25940"/>
    <cellStyle name="Titles 2 3 3 2 3 2 5" xfId="25941"/>
    <cellStyle name="Titles 2 3 3 2 3 2 6" xfId="25942"/>
    <cellStyle name="Titles 2 3 3 2 3 3" xfId="25943"/>
    <cellStyle name="Titles 2 3 3 2 3 3 2" xfId="25944"/>
    <cellStyle name="Titles 2 3 3 2 3 3 3" xfId="25945"/>
    <cellStyle name="Titles 2 3 3 2 3 3 4" xfId="25946"/>
    <cellStyle name="Titles 2 3 3 2 3 4" xfId="25947"/>
    <cellStyle name="Titles 2 3 3 2 3 4 2" xfId="25948"/>
    <cellStyle name="Titles 2 3 3 2 3 4 3" xfId="25949"/>
    <cellStyle name="Titles 2 3 3 2 3 4 4" xfId="25950"/>
    <cellStyle name="Titles 2 3 3 2 3 5" xfId="25951"/>
    <cellStyle name="Titles 2 3 3 2 3 6" xfId="25952"/>
    <cellStyle name="Titles 2 3 3 2 3 7" xfId="25953"/>
    <cellStyle name="Titles 2 3 3 2 4" xfId="25954"/>
    <cellStyle name="Titles 2 3 3 2 4 2" xfId="25955"/>
    <cellStyle name="Titles 2 3 3 2 4 2 2" xfId="25956"/>
    <cellStyle name="Titles 2 3 3 2 4 2 3" xfId="25957"/>
    <cellStyle name="Titles 2 3 3 2 4 2 4" xfId="25958"/>
    <cellStyle name="Titles 2 3 3 2 4 3" xfId="25959"/>
    <cellStyle name="Titles 2 3 3 2 4 3 2" xfId="25960"/>
    <cellStyle name="Titles 2 3 3 2 4 3 3" xfId="25961"/>
    <cellStyle name="Titles 2 3 3 2 4 3 4" xfId="25962"/>
    <cellStyle name="Titles 2 3 3 2 4 4" xfId="25963"/>
    <cellStyle name="Titles 2 3 3 2 4 5" xfId="25964"/>
    <cellStyle name="Titles 2 3 3 2 4 6" xfId="25965"/>
    <cellStyle name="Titles 2 3 3 2 5" xfId="25966"/>
    <cellStyle name="Titles 2 3 3 2 5 2" xfId="25967"/>
    <cellStyle name="Titles 2 3 3 2 5 3" xfId="25968"/>
    <cellStyle name="Titles 2 3 3 2 5 4" xfId="25969"/>
    <cellStyle name="Titles 2 3 3 2 6" xfId="25970"/>
    <cellStyle name="Titles 2 3 3 2 7" xfId="25971"/>
    <cellStyle name="Titles 2 3 3 2 8" xfId="25972"/>
    <cellStyle name="Titles 2 3 3 3" xfId="25973"/>
    <cellStyle name="Titles 2 3 3 3 2" xfId="25974"/>
    <cellStyle name="Titles 2 3 3 3 2 2" xfId="25975"/>
    <cellStyle name="Titles 2 3 3 3 2 2 2" xfId="25976"/>
    <cellStyle name="Titles 2 3 3 3 2 2 2 2" xfId="25977"/>
    <cellStyle name="Titles 2 3 3 3 2 2 2 3" xfId="25978"/>
    <cellStyle name="Titles 2 3 3 3 2 2 2 4" xfId="25979"/>
    <cellStyle name="Titles 2 3 3 3 2 2 3" xfId="25980"/>
    <cellStyle name="Titles 2 3 3 3 2 2 3 2" xfId="25981"/>
    <cellStyle name="Titles 2 3 3 3 2 2 3 3" xfId="25982"/>
    <cellStyle name="Titles 2 3 3 3 2 2 3 4" xfId="25983"/>
    <cellStyle name="Titles 2 3 3 3 2 2 4" xfId="25984"/>
    <cellStyle name="Titles 2 3 3 3 2 2 5" xfId="25985"/>
    <cellStyle name="Titles 2 3 3 3 2 2 6" xfId="25986"/>
    <cellStyle name="Titles 2 3 3 3 2 3" xfId="25987"/>
    <cellStyle name="Titles 2 3 3 3 2 3 2" xfId="25988"/>
    <cellStyle name="Titles 2 3 3 3 2 3 2 2" xfId="25989"/>
    <cellStyle name="Titles 2 3 3 3 2 3 2 3" xfId="25990"/>
    <cellStyle name="Titles 2 3 3 3 2 3 2 4" xfId="25991"/>
    <cellStyle name="Titles 2 3 3 3 2 3 3" xfId="25992"/>
    <cellStyle name="Titles 2 3 3 3 2 3 3 2" xfId="25993"/>
    <cellStyle name="Titles 2 3 3 3 2 3 3 3" xfId="25994"/>
    <cellStyle name="Titles 2 3 3 3 2 3 3 4" xfId="25995"/>
    <cellStyle name="Titles 2 3 3 3 2 3 4" xfId="25996"/>
    <cellStyle name="Titles 2 3 3 3 2 3 5" xfId="25997"/>
    <cellStyle name="Titles 2 3 3 3 2 3 6" xfId="25998"/>
    <cellStyle name="Titles 2 3 3 3 2 4" xfId="25999"/>
    <cellStyle name="Titles 2 3 3 3 2 4 2" xfId="26000"/>
    <cellStyle name="Titles 2 3 3 3 2 4 3" xfId="26001"/>
    <cellStyle name="Titles 2 3 3 3 2 4 4" xfId="26002"/>
    <cellStyle name="Titles 2 3 3 3 2 5" xfId="26003"/>
    <cellStyle name="Titles 2 3 3 3 2 5 2" xfId="26004"/>
    <cellStyle name="Titles 2 3 3 3 2 5 3" xfId="26005"/>
    <cellStyle name="Titles 2 3 3 3 2 5 4" xfId="26006"/>
    <cellStyle name="Titles 2 3 3 3 2 6" xfId="26007"/>
    <cellStyle name="Titles 2 3 3 3 2 7" xfId="26008"/>
    <cellStyle name="Titles 2 3 3 3 2 8" xfId="26009"/>
    <cellStyle name="Titles 2 3 3 3 3" xfId="26010"/>
    <cellStyle name="Titles 2 3 3 3 3 2" xfId="26011"/>
    <cellStyle name="Titles 2 3 3 3 3 2 2" xfId="26012"/>
    <cellStyle name="Titles 2 3 3 3 3 2 3" xfId="26013"/>
    <cellStyle name="Titles 2 3 3 3 3 2 4" xfId="26014"/>
    <cellStyle name="Titles 2 3 3 3 3 3" xfId="26015"/>
    <cellStyle name="Titles 2 3 3 3 3 3 2" xfId="26016"/>
    <cellStyle name="Titles 2 3 3 3 3 3 3" xfId="26017"/>
    <cellStyle name="Titles 2 3 3 3 3 3 4" xfId="26018"/>
    <cellStyle name="Titles 2 3 3 3 3 4" xfId="26019"/>
    <cellStyle name="Titles 2 3 3 3 3 5" xfId="26020"/>
    <cellStyle name="Titles 2 3 3 3 3 6" xfId="26021"/>
    <cellStyle name="Titles 2 3 3 3 4" xfId="26022"/>
    <cellStyle name="Titles 2 3 3 3 4 2" xfId="26023"/>
    <cellStyle name="Titles 2 3 3 3 4 2 2" xfId="26024"/>
    <cellStyle name="Titles 2 3 3 3 4 2 3" xfId="26025"/>
    <cellStyle name="Titles 2 3 3 3 4 2 4" xfId="26026"/>
    <cellStyle name="Titles 2 3 3 3 4 3" xfId="26027"/>
    <cellStyle name="Titles 2 3 3 3 4 3 2" xfId="26028"/>
    <cellStyle name="Titles 2 3 3 3 4 3 3" xfId="26029"/>
    <cellStyle name="Titles 2 3 3 3 4 3 4" xfId="26030"/>
    <cellStyle name="Titles 2 3 3 3 4 4" xfId="26031"/>
    <cellStyle name="Titles 2 3 3 3 4 5" xfId="26032"/>
    <cellStyle name="Titles 2 3 3 3 4 6" xfId="26033"/>
    <cellStyle name="Titles 2 3 3 3 5" xfId="26034"/>
    <cellStyle name="Titles 2 3 3 3 6" xfId="26035"/>
    <cellStyle name="Titles 2 3 3 3 7" xfId="26036"/>
    <cellStyle name="Titles 2 3 3 4" xfId="26037"/>
    <cellStyle name="Titles 2 3 3 4 2" xfId="26038"/>
    <cellStyle name="Titles 2 3 3 4 2 2" xfId="26039"/>
    <cellStyle name="Titles 2 3 3 4 2 2 2" xfId="26040"/>
    <cellStyle name="Titles 2 3 3 4 2 2 3" xfId="26041"/>
    <cellStyle name="Titles 2 3 3 4 2 2 4" xfId="26042"/>
    <cellStyle name="Titles 2 3 3 4 2 3" xfId="26043"/>
    <cellStyle name="Titles 2 3 3 4 2 3 2" xfId="26044"/>
    <cellStyle name="Titles 2 3 3 4 2 3 3" xfId="26045"/>
    <cellStyle name="Titles 2 3 3 4 2 3 4" xfId="26046"/>
    <cellStyle name="Titles 2 3 3 4 2 4" xfId="26047"/>
    <cellStyle name="Titles 2 3 3 4 2 5" xfId="26048"/>
    <cellStyle name="Titles 2 3 3 4 2 6" xfId="26049"/>
    <cellStyle name="Titles 2 3 3 4 3" xfId="26050"/>
    <cellStyle name="Titles 2 3 3 4 3 2" xfId="26051"/>
    <cellStyle name="Titles 2 3 3 4 3 2 2" xfId="26052"/>
    <cellStyle name="Titles 2 3 3 4 3 2 3" xfId="26053"/>
    <cellStyle name="Titles 2 3 3 4 3 2 4" xfId="26054"/>
    <cellStyle name="Titles 2 3 3 4 3 3" xfId="26055"/>
    <cellStyle name="Titles 2 3 3 4 3 3 2" xfId="26056"/>
    <cellStyle name="Titles 2 3 3 4 3 3 3" xfId="26057"/>
    <cellStyle name="Titles 2 3 3 4 3 3 4" xfId="26058"/>
    <cellStyle name="Titles 2 3 3 4 3 4" xfId="26059"/>
    <cellStyle name="Titles 2 3 3 4 3 5" xfId="26060"/>
    <cellStyle name="Titles 2 3 3 4 3 6" xfId="26061"/>
    <cellStyle name="Titles 2 3 3 4 4" xfId="26062"/>
    <cellStyle name="Titles 2 3 3 4 4 2" xfId="26063"/>
    <cellStyle name="Titles 2 3 3 4 4 3" xfId="26064"/>
    <cellStyle name="Titles 2 3 3 4 4 4" xfId="26065"/>
    <cellStyle name="Titles 2 3 3 4 5" xfId="26066"/>
    <cellStyle name="Titles 2 3 3 4 5 2" xfId="26067"/>
    <cellStyle name="Titles 2 3 3 4 5 3" xfId="26068"/>
    <cellStyle name="Titles 2 3 3 4 5 4" xfId="26069"/>
    <cellStyle name="Titles 2 3 3 4 6" xfId="26070"/>
    <cellStyle name="Titles 2 3 3 4 7" xfId="26071"/>
    <cellStyle name="Titles 2 3 3 4 8" xfId="26072"/>
    <cellStyle name="Titles 2 3 4" xfId="26073"/>
    <cellStyle name="Titles 2 3 4 2" xfId="26074"/>
    <cellStyle name="Titles 2 3 4 2 2" xfId="26075"/>
    <cellStyle name="Titles 2 3 4 2 2 2" xfId="26076"/>
    <cellStyle name="Titles 2 3 4 2 2 2 2" xfId="26077"/>
    <cellStyle name="Titles 2 3 4 2 2 2 2 2" xfId="26078"/>
    <cellStyle name="Titles 2 3 4 2 2 2 2 3" xfId="26079"/>
    <cellStyle name="Titles 2 3 4 2 2 2 2 4" xfId="26080"/>
    <cellStyle name="Titles 2 3 4 2 2 2 3" xfId="26081"/>
    <cellStyle name="Titles 2 3 4 2 2 2 3 2" xfId="26082"/>
    <cellStyle name="Titles 2 3 4 2 2 2 3 3" xfId="26083"/>
    <cellStyle name="Titles 2 3 4 2 2 2 3 4" xfId="26084"/>
    <cellStyle name="Titles 2 3 4 2 2 2 4" xfId="26085"/>
    <cellStyle name="Titles 2 3 4 2 2 2 5" xfId="26086"/>
    <cellStyle name="Titles 2 3 4 2 2 2 6" xfId="26087"/>
    <cellStyle name="Titles 2 3 4 2 2 3" xfId="26088"/>
    <cellStyle name="Titles 2 3 4 2 2 3 2" xfId="26089"/>
    <cellStyle name="Titles 2 3 4 2 2 3 2 2" xfId="26090"/>
    <cellStyle name="Titles 2 3 4 2 2 3 2 3" xfId="26091"/>
    <cellStyle name="Titles 2 3 4 2 2 3 2 4" xfId="26092"/>
    <cellStyle name="Titles 2 3 4 2 2 3 3" xfId="26093"/>
    <cellStyle name="Titles 2 3 4 2 2 3 3 2" xfId="26094"/>
    <cellStyle name="Titles 2 3 4 2 2 3 3 3" xfId="26095"/>
    <cellStyle name="Titles 2 3 4 2 2 3 3 4" xfId="26096"/>
    <cellStyle name="Titles 2 3 4 2 2 3 4" xfId="26097"/>
    <cellStyle name="Titles 2 3 4 2 2 3 5" xfId="26098"/>
    <cellStyle name="Titles 2 3 4 2 2 3 6" xfId="26099"/>
    <cellStyle name="Titles 2 3 4 2 2 4" xfId="26100"/>
    <cellStyle name="Titles 2 3 4 2 2 4 2" xfId="26101"/>
    <cellStyle name="Titles 2 3 4 2 2 4 3" xfId="26102"/>
    <cellStyle name="Titles 2 3 4 2 2 4 4" xfId="26103"/>
    <cellStyle name="Titles 2 3 4 2 2 5" xfId="26104"/>
    <cellStyle name="Titles 2 3 4 2 2 5 2" xfId="26105"/>
    <cellStyle name="Titles 2 3 4 2 2 5 3" xfId="26106"/>
    <cellStyle name="Titles 2 3 4 2 2 5 4" xfId="26107"/>
    <cellStyle name="Titles 2 3 4 2 2 6" xfId="26108"/>
    <cellStyle name="Titles 2 3 4 2 2 7" xfId="26109"/>
    <cellStyle name="Titles 2 3 4 2 2 8" xfId="26110"/>
    <cellStyle name="Titles 2 3 4 2 3" xfId="26111"/>
    <cellStyle name="Titles 2 3 4 2 3 2" xfId="26112"/>
    <cellStyle name="Titles 2 3 4 2 3 2 2" xfId="26113"/>
    <cellStyle name="Titles 2 3 4 2 3 2 3" xfId="26114"/>
    <cellStyle name="Titles 2 3 4 2 3 2 4" xfId="26115"/>
    <cellStyle name="Titles 2 3 4 2 3 3" xfId="26116"/>
    <cellStyle name="Titles 2 3 4 2 3 3 2" xfId="26117"/>
    <cellStyle name="Titles 2 3 4 2 3 3 3" xfId="26118"/>
    <cellStyle name="Titles 2 3 4 2 3 3 4" xfId="26119"/>
    <cellStyle name="Titles 2 3 4 2 3 4" xfId="26120"/>
    <cellStyle name="Titles 2 3 4 2 3 5" xfId="26121"/>
    <cellStyle name="Titles 2 3 4 2 3 6" xfId="26122"/>
    <cellStyle name="Titles 2 3 4 2 4" xfId="26123"/>
    <cellStyle name="Titles 2 3 4 2 4 2" xfId="26124"/>
    <cellStyle name="Titles 2 3 4 2 4 2 2" xfId="26125"/>
    <cellStyle name="Titles 2 3 4 2 4 2 3" xfId="26126"/>
    <cellStyle name="Titles 2 3 4 2 4 2 4" xfId="26127"/>
    <cellStyle name="Titles 2 3 4 2 4 3" xfId="26128"/>
    <cellStyle name="Titles 2 3 4 2 4 3 2" xfId="26129"/>
    <cellStyle name="Titles 2 3 4 2 4 3 3" xfId="26130"/>
    <cellStyle name="Titles 2 3 4 2 4 3 4" xfId="26131"/>
    <cellStyle name="Titles 2 3 4 2 4 4" xfId="26132"/>
    <cellStyle name="Titles 2 3 4 2 4 5" xfId="26133"/>
    <cellStyle name="Titles 2 3 4 2 4 6" xfId="26134"/>
    <cellStyle name="Titles 2 3 4 2 5" xfId="26135"/>
    <cellStyle name="Titles 2 3 4 2 6" xfId="26136"/>
    <cellStyle name="Titles 2 3 4 2 7" xfId="26137"/>
    <cellStyle name="Titles 2 3 4 3" xfId="26138"/>
    <cellStyle name="Titles 2 3 4 3 2" xfId="26139"/>
    <cellStyle name="Titles 2 3 4 3 2 2" xfId="26140"/>
    <cellStyle name="Titles 2 3 4 3 2 2 2" xfId="26141"/>
    <cellStyle name="Titles 2 3 4 3 2 2 3" xfId="26142"/>
    <cellStyle name="Titles 2 3 4 3 2 2 4" xfId="26143"/>
    <cellStyle name="Titles 2 3 4 3 2 3" xfId="26144"/>
    <cellStyle name="Titles 2 3 4 3 2 3 2" xfId="26145"/>
    <cellStyle name="Titles 2 3 4 3 2 3 3" xfId="26146"/>
    <cellStyle name="Titles 2 3 4 3 2 3 4" xfId="26147"/>
    <cellStyle name="Titles 2 3 4 3 2 4" xfId="26148"/>
    <cellStyle name="Titles 2 3 4 3 2 5" xfId="26149"/>
    <cellStyle name="Titles 2 3 4 3 2 6" xfId="26150"/>
    <cellStyle name="Titles 2 3 4 3 3" xfId="26151"/>
    <cellStyle name="Titles 2 3 4 3 3 2" xfId="26152"/>
    <cellStyle name="Titles 2 3 4 3 3 3" xfId="26153"/>
    <cellStyle name="Titles 2 3 4 3 3 4" xfId="26154"/>
    <cellStyle name="Titles 2 3 4 3 4" xfId="26155"/>
    <cellStyle name="Titles 2 3 4 3 4 2" xfId="26156"/>
    <cellStyle name="Titles 2 3 4 3 4 3" xfId="26157"/>
    <cellStyle name="Titles 2 3 4 3 4 4" xfId="26158"/>
    <cellStyle name="Titles 2 3 4 3 5" xfId="26159"/>
    <cellStyle name="Titles 2 3 4 3 6" xfId="26160"/>
    <cellStyle name="Titles 2 3 4 3 7" xfId="26161"/>
    <cellStyle name="Titles 2 3 4 4" xfId="26162"/>
    <cellStyle name="Titles 2 3 4 4 2" xfId="26163"/>
    <cellStyle name="Titles 2 3 4 4 2 2" xfId="26164"/>
    <cellStyle name="Titles 2 3 4 4 2 3" xfId="26165"/>
    <cellStyle name="Titles 2 3 4 4 2 4" xfId="26166"/>
    <cellStyle name="Titles 2 3 4 4 3" xfId="26167"/>
    <cellStyle name="Titles 2 3 4 4 3 2" xfId="26168"/>
    <cellStyle name="Titles 2 3 4 4 3 3" xfId="26169"/>
    <cellStyle name="Titles 2 3 4 4 3 4" xfId="26170"/>
    <cellStyle name="Titles 2 3 4 4 4" xfId="26171"/>
    <cellStyle name="Titles 2 3 4 4 5" xfId="26172"/>
    <cellStyle name="Titles 2 3 4 4 6" xfId="26173"/>
    <cellStyle name="Titles 2 3 4 5" xfId="26174"/>
    <cellStyle name="Titles 2 3 4 5 2" xfId="26175"/>
    <cellStyle name="Titles 2 3 4 5 3" xfId="26176"/>
    <cellStyle name="Titles 2 3 4 5 4" xfId="26177"/>
    <cellStyle name="Titles 2 3 4 6" xfId="26178"/>
    <cellStyle name="Titles 2 3 4 7" xfId="26179"/>
    <cellStyle name="Titles 2 3 4 8" xfId="26180"/>
    <cellStyle name="Titles 2 3 5" xfId="26181"/>
    <cellStyle name="Titles 2 3 5 2" xfId="26182"/>
    <cellStyle name="Titles 2 3 5 2 2" xfId="26183"/>
    <cellStyle name="Titles 2 3 5 2 2 2" xfId="26184"/>
    <cellStyle name="Titles 2 3 5 2 2 2 2" xfId="26185"/>
    <cellStyle name="Titles 2 3 5 2 2 2 3" xfId="26186"/>
    <cellStyle name="Titles 2 3 5 2 2 2 4" xfId="26187"/>
    <cellStyle name="Titles 2 3 5 2 2 3" xfId="26188"/>
    <cellStyle name="Titles 2 3 5 2 2 3 2" xfId="26189"/>
    <cellStyle name="Titles 2 3 5 2 2 3 3" xfId="26190"/>
    <cellStyle name="Titles 2 3 5 2 2 3 4" xfId="26191"/>
    <cellStyle name="Titles 2 3 5 2 2 4" xfId="26192"/>
    <cellStyle name="Titles 2 3 5 2 2 5" xfId="26193"/>
    <cellStyle name="Titles 2 3 5 2 2 6" xfId="26194"/>
    <cellStyle name="Titles 2 3 5 2 3" xfId="26195"/>
    <cellStyle name="Titles 2 3 5 2 3 2" xfId="26196"/>
    <cellStyle name="Titles 2 3 5 2 3 2 2" xfId="26197"/>
    <cellStyle name="Titles 2 3 5 2 3 2 3" xfId="26198"/>
    <cellStyle name="Titles 2 3 5 2 3 2 4" xfId="26199"/>
    <cellStyle name="Titles 2 3 5 2 3 3" xfId="26200"/>
    <cellStyle name="Titles 2 3 5 2 3 3 2" xfId="26201"/>
    <cellStyle name="Titles 2 3 5 2 3 3 3" xfId="26202"/>
    <cellStyle name="Titles 2 3 5 2 3 3 4" xfId="26203"/>
    <cellStyle name="Titles 2 3 5 2 3 4" xfId="26204"/>
    <cellStyle name="Titles 2 3 5 2 3 5" xfId="26205"/>
    <cellStyle name="Titles 2 3 5 2 3 6" xfId="26206"/>
    <cellStyle name="Titles 2 3 5 2 4" xfId="26207"/>
    <cellStyle name="Titles 2 3 5 2 4 2" xfId="26208"/>
    <cellStyle name="Titles 2 3 5 2 4 3" xfId="26209"/>
    <cellStyle name="Titles 2 3 5 2 4 4" xfId="26210"/>
    <cellStyle name="Titles 2 3 5 2 5" xfId="26211"/>
    <cellStyle name="Titles 2 3 5 2 5 2" xfId="26212"/>
    <cellStyle name="Titles 2 3 5 2 5 3" xfId="26213"/>
    <cellStyle name="Titles 2 3 5 2 5 4" xfId="26214"/>
    <cellStyle name="Titles 2 3 5 2 6" xfId="26215"/>
    <cellStyle name="Titles 2 3 5 2 7" xfId="26216"/>
    <cellStyle name="Titles 2 3 5 2 8" xfId="26217"/>
    <cellStyle name="Titles 2 3 5 3" xfId="26218"/>
    <cellStyle name="Titles 2 3 5 3 2" xfId="26219"/>
    <cellStyle name="Titles 2 3 5 3 2 2" xfId="26220"/>
    <cellStyle name="Titles 2 3 5 3 2 3" xfId="26221"/>
    <cellStyle name="Titles 2 3 5 3 2 4" xfId="26222"/>
    <cellStyle name="Titles 2 3 5 3 3" xfId="26223"/>
    <cellStyle name="Titles 2 3 5 3 3 2" xfId="26224"/>
    <cellStyle name="Titles 2 3 5 3 3 3" xfId="26225"/>
    <cellStyle name="Titles 2 3 5 3 3 4" xfId="26226"/>
    <cellStyle name="Titles 2 3 5 3 4" xfId="26227"/>
    <cellStyle name="Titles 2 3 5 3 5" xfId="26228"/>
    <cellStyle name="Titles 2 3 5 3 6" xfId="26229"/>
    <cellStyle name="Titles 2 3 5 4" xfId="26230"/>
    <cellStyle name="Titles 2 3 5 4 2" xfId="26231"/>
    <cellStyle name="Titles 2 3 5 4 2 2" xfId="26232"/>
    <cellStyle name="Titles 2 3 5 4 2 3" xfId="26233"/>
    <cellStyle name="Titles 2 3 5 4 2 4" xfId="26234"/>
    <cellStyle name="Titles 2 3 5 4 3" xfId="26235"/>
    <cellStyle name="Titles 2 3 5 4 3 2" xfId="26236"/>
    <cellStyle name="Titles 2 3 5 4 3 3" xfId="26237"/>
    <cellStyle name="Titles 2 3 5 4 3 4" xfId="26238"/>
    <cellStyle name="Titles 2 3 5 4 4" xfId="26239"/>
    <cellStyle name="Titles 2 3 5 4 5" xfId="26240"/>
    <cellStyle name="Titles 2 3 5 4 6" xfId="26241"/>
    <cellStyle name="Titles 2 3 5 5" xfId="26242"/>
    <cellStyle name="Titles 2 3 5 6" xfId="26243"/>
    <cellStyle name="Titles 2 3 5 7" xfId="26244"/>
    <cellStyle name="Titles 2 3 6" xfId="26245"/>
    <cellStyle name="Titles 2 3 6 2" xfId="26246"/>
    <cellStyle name="Titles 2 3 6 2 2" xfId="26247"/>
    <cellStyle name="Titles 2 3 6 2 2 2" xfId="26248"/>
    <cellStyle name="Titles 2 3 6 2 2 3" xfId="26249"/>
    <cellStyle name="Titles 2 3 6 2 2 4" xfId="26250"/>
    <cellStyle name="Titles 2 3 6 2 3" xfId="26251"/>
    <cellStyle name="Titles 2 3 6 2 3 2" xfId="26252"/>
    <cellStyle name="Titles 2 3 6 2 3 3" xfId="26253"/>
    <cellStyle name="Titles 2 3 6 2 3 4" xfId="26254"/>
    <cellStyle name="Titles 2 3 6 2 4" xfId="26255"/>
    <cellStyle name="Titles 2 3 6 2 5" xfId="26256"/>
    <cellStyle name="Titles 2 3 6 2 6" xfId="26257"/>
    <cellStyle name="Titles 2 3 6 3" xfId="26258"/>
    <cellStyle name="Titles 2 3 6 3 2" xfId="26259"/>
    <cellStyle name="Titles 2 3 6 3 2 2" xfId="26260"/>
    <cellStyle name="Titles 2 3 6 3 2 3" xfId="26261"/>
    <cellStyle name="Titles 2 3 6 3 2 4" xfId="26262"/>
    <cellStyle name="Titles 2 3 6 3 3" xfId="26263"/>
    <cellStyle name="Titles 2 3 6 3 3 2" xfId="26264"/>
    <cellStyle name="Titles 2 3 6 3 3 3" xfId="26265"/>
    <cellStyle name="Titles 2 3 6 3 3 4" xfId="26266"/>
    <cellStyle name="Titles 2 3 6 3 4" xfId="26267"/>
    <cellStyle name="Titles 2 3 6 3 5" xfId="26268"/>
    <cellStyle name="Titles 2 3 6 3 6" xfId="26269"/>
    <cellStyle name="Titles 2 3 6 4" xfId="26270"/>
    <cellStyle name="Titles 2 3 6 4 2" xfId="26271"/>
    <cellStyle name="Titles 2 3 6 4 3" xfId="26272"/>
    <cellStyle name="Titles 2 3 6 4 4" xfId="26273"/>
    <cellStyle name="Titles 2 3 6 5" xfId="26274"/>
    <cellStyle name="Titles 2 3 6 5 2" xfId="26275"/>
    <cellStyle name="Titles 2 3 6 5 3" xfId="26276"/>
    <cellStyle name="Titles 2 3 6 5 4" xfId="26277"/>
    <cellStyle name="Titles 2 3 6 6" xfId="26278"/>
    <cellStyle name="Titles 2 3 6 7" xfId="26279"/>
    <cellStyle name="Titles 2 3 6 8" xfId="26280"/>
    <cellStyle name="Titles 2 4" xfId="26281"/>
    <cellStyle name="Titles 2 4 2" xfId="26282"/>
    <cellStyle name="Titles 2 4 2 2" xfId="26283"/>
    <cellStyle name="Titles 2 4 2 2 2" xfId="26284"/>
    <cellStyle name="Titles 2 4 2 2 2 2" xfId="26285"/>
    <cellStyle name="Titles 2 4 2 2 2 2 2" xfId="26286"/>
    <cellStyle name="Titles 2 4 2 2 2 2 2 2" xfId="26287"/>
    <cellStyle name="Titles 2 4 2 2 2 2 2 2 2" xfId="26288"/>
    <cellStyle name="Titles 2 4 2 2 2 2 2 2 3" xfId="26289"/>
    <cellStyle name="Titles 2 4 2 2 2 2 2 2 4" xfId="26290"/>
    <cellStyle name="Titles 2 4 2 2 2 2 2 3" xfId="26291"/>
    <cellStyle name="Titles 2 4 2 2 2 2 2 3 2" xfId="26292"/>
    <cellStyle name="Titles 2 4 2 2 2 2 2 3 3" xfId="26293"/>
    <cellStyle name="Titles 2 4 2 2 2 2 2 3 4" xfId="26294"/>
    <cellStyle name="Titles 2 4 2 2 2 2 2 4" xfId="26295"/>
    <cellStyle name="Titles 2 4 2 2 2 2 2 5" xfId="26296"/>
    <cellStyle name="Titles 2 4 2 2 2 2 2 6" xfId="26297"/>
    <cellStyle name="Titles 2 4 2 2 2 2 3" xfId="26298"/>
    <cellStyle name="Titles 2 4 2 2 2 2 3 2" xfId="26299"/>
    <cellStyle name="Titles 2 4 2 2 2 2 3 2 2" xfId="26300"/>
    <cellStyle name="Titles 2 4 2 2 2 2 3 2 3" xfId="26301"/>
    <cellStyle name="Titles 2 4 2 2 2 2 3 2 4" xfId="26302"/>
    <cellStyle name="Titles 2 4 2 2 2 2 3 3" xfId="26303"/>
    <cellStyle name="Titles 2 4 2 2 2 2 3 3 2" xfId="26304"/>
    <cellStyle name="Titles 2 4 2 2 2 2 3 3 3" xfId="26305"/>
    <cellStyle name="Titles 2 4 2 2 2 2 3 3 4" xfId="26306"/>
    <cellStyle name="Titles 2 4 2 2 2 2 3 4" xfId="26307"/>
    <cellStyle name="Titles 2 4 2 2 2 2 3 5" xfId="26308"/>
    <cellStyle name="Titles 2 4 2 2 2 2 3 6" xfId="26309"/>
    <cellStyle name="Titles 2 4 2 2 2 2 4" xfId="26310"/>
    <cellStyle name="Titles 2 4 2 2 2 2 4 2" xfId="26311"/>
    <cellStyle name="Titles 2 4 2 2 2 2 4 3" xfId="26312"/>
    <cellStyle name="Titles 2 4 2 2 2 2 4 4" xfId="26313"/>
    <cellStyle name="Titles 2 4 2 2 2 2 5" xfId="26314"/>
    <cellStyle name="Titles 2 4 2 2 2 2 5 2" xfId="26315"/>
    <cellStyle name="Titles 2 4 2 2 2 2 5 3" xfId="26316"/>
    <cellStyle name="Titles 2 4 2 2 2 2 5 4" xfId="26317"/>
    <cellStyle name="Titles 2 4 2 2 2 2 6" xfId="26318"/>
    <cellStyle name="Titles 2 4 2 2 2 2 7" xfId="26319"/>
    <cellStyle name="Titles 2 4 2 2 2 2 8" xfId="26320"/>
    <cellStyle name="Titles 2 4 2 2 2 3" xfId="26321"/>
    <cellStyle name="Titles 2 4 2 2 2 3 2" xfId="26322"/>
    <cellStyle name="Titles 2 4 2 2 2 3 2 2" xfId="26323"/>
    <cellStyle name="Titles 2 4 2 2 2 3 2 3" xfId="26324"/>
    <cellStyle name="Titles 2 4 2 2 2 3 2 4" xfId="26325"/>
    <cellStyle name="Titles 2 4 2 2 2 3 3" xfId="26326"/>
    <cellStyle name="Titles 2 4 2 2 2 3 3 2" xfId="26327"/>
    <cellStyle name="Titles 2 4 2 2 2 3 3 3" xfId="26328"/>
    <cellStyle name="Titles 2 4 2 2 2 3 3 4" xfId="26329"/>
    <cellStyle name="Titles 2 4 2 2 2 3 4" xfId="26330"/>
    <cellStyle name="Titles 2 4 2 2 2 3 5" xfId="26331"/>
    <cellStyle name="Titles 2 4 2 2 2 3 6" xfId="26332"/>
    <cellStyle name="Titles 2 4 2 2 2 4" xfId="26333"/>
    <cellStyle name="Titles 2 4 2 2 2 4 2" xfId="26334"/>
    <cellStyle name="Titles 2 4 2 2 2 4 2 2" xfId="26335"/>
    <cellStyle name="Titles 2 4 2 2 2 4 2 3" xfId="26336"/>
    <cellStyle name="Titles 2 4 2 2 2 4 2 4" xfId="26337"/>
    <cellStyle name="Titles 2 4 2 2 2 4 3" xfId="26338"/>
    <cellStyle name="Titles 2 4 2 2 2 4 3 2" xfId="26339"/>
    <cellStyle name="Titles 2 4 2 2 2 4 3 3" xfId="26340"/>
    <cellStyle name="Titles 2 4 2 2 2 4 3 4" xfId="26341"/>
    <cellStyle name="Titles 2 4 2 2 2 4 4" xfId="26342"/>
    <cellStyle name="Titles 2 4 2 2 2 4 5" xfId="26343"/>
    <cellStyle name="Titles 2 4 2 2 2 4 6" xfId="26344"/>
    <cellStyle name="Titles 2 4 2 2 2 5" xfId="26345"/>
    <cellStyle name="Titles 2 4 2 2 2 6" xfId="26346"/>
    <cellStyle name="Titles 2 4 2 2 2 7" xfId="26347"/>
    <cellStyle name="Titles 2 4 2 2 3" xfId="26348"/>
    <cellStyle name="Titles 2 4 2 2 3 2" xfId="26349"/>
    <cellStyle name="Titles 2 4 2 2 3 2 2" xfId="26350"/>
    <cellStyle name="Titles 2 4 2 2 3 2 2 2" xfId="26351"/>
    <cellStyle name="Titles 2 4 2 2 3 2 2 3" xfId="26352"/>
    <cellStyle name="Titles 2 4 2 2 3 2 2 4" xfId="26353"/>
    <cellStyle name="Titles 2 4 2 2 3 2 3" xfId="26354"/>
    <cellStyle name="Titles 2 4 2 2 3 2 3 2" xfId="26355"/>
    <cellStyle name="Titles 2 4 2 2 3 2 3 3" xfId="26356"/>
    <cellStyle name="Titles 2 4 2 2 3 2 3 4" xfId="26357"/>
    <cellStyle name="Titles 2 4 2 2 3 2 4" xfId="26358"/>
    <cellStyle name="Titles 2 4 2 2 3 2 5" xfId="26359"/>
    <cellStyle name="Titles 2 4 2 2 3 2 6" xfId="26360"/>
    <cellStyle name="Titles 2 4 2 2 3 3" xfId="26361"/>
    <cellStyle name="Titles 2 4 2 2 3 3 2" xfId="26362"/>
    <cellStyle name="Titles 2 4 2 2 3 3 3" xfId="26363"/>
    <cellStyle name="Titles 2 4 2 2 3 3 4" xfId="26364"/>
    <cellStyle name="Titles 2 4 2 2 3 4" xfId="26365"/>
    <cellStyle name="Titles 2 4 2 2 3 4 2" xfId="26366"/>
    <cellStyle name="Titles 2 4 2 2 3 4 3" xfId="26367"/>
    <cellStyle name="Titles 2 4 2 2 3 4 4" xfId="26368"/>
    <cellStyle name="Titles 2 4 2 2 3 5" xfId="26369"/>
    <cellStyle name="Titles 2 4 2 2 3 6" xfId="26370"/>
    <cellStyle name="Titles 2 4 2 2 3 7" xfId="26371"/>
    <cellStyle name="Titles 2 4 2 2 4" xfId="26372"/>
    <cellStyle name="Titles 2 4 2 2 4 2" xfId="26373"/>
    <cellStyle name="Titles 2 4 2 2 4 2 2" xfId="26374"/>
    <cellStyle name="Titles 2 4 2 2 4 2 3" xfId="26375"/>
    <cellStyle name="Titles 2 4 2 2 4 2 4" xfId="26376"/>
    <cellStyle name="Titles 2 4 2 2 4 3" xfId="26377"/>
    <cellStyle name="Titles 2 4 2 2 4 3 2" xfId="26378"/>
    <cellStyle name="Titles 2 4 2 2 4 3 3" xfId="26379"/>
    <cellStyle name="Titles 2 4 2 2 4 3 4" xfId="26380"/>
    <cellStyle name="Titles 2 4 2 2 4 4" xfId="26381"/>
    <cellStyle name="Titles 2 4 2 2 4 5" xfId="26382"/>
    <cellStyle name="Titles 2 4 2 2 4 6" xfId="26383"/>
    <cellStyle name="Titles 2 4 2 2 5" xfId="26384"/>
    <cellStyle name="Titles 2 4 2 2 5 2" xfId="26385"/>
    <cellStyle name="Titles 2 4 2 2 5 3" xfId="26386"/>
    <cellStyle name="Titles 2 4 2 2 5 4" xfId="26387"/>
    <cellStyle name="Titles 2 4 2 2 6" xfId="26388"/>
    <cellStyle name="Titles 2 4 2 2 7" xfId="26389"/>
    <cellStyle name="Titles 2 4 2 2 8" xfId="26390"/>
    <cellStyle name="Titles 2 4 2 3" xfId="26391"/>
    <cellStyle name="Titles 2 4 2 3 2" xfId="26392"/>
    <cellStyle name="Titles 2 4 2 3 2 2" xfId="26393"/>
    <cellStyle name="Titles 2 4 2 3 2 2 2" xfId="26394"/>
    <cellStyle name="Titles 2 4 2 3 2 2 2 2" xfId="26395"/>
    <cellStyle name="Titles 2 4 2 3 2 2 2 3" xfId="26396"/>
    <cellStyle name="Titles 2 4 2 3 2 2 2 4" xfId="26397"/>
    <cellStyle name="Titles 2 4 2 3 2 2 3" xfId="26398"/>
    <cellStyle name="Titles 2 4 2 3 2 2 3 2" xfId="26399"/>
    <cellStyle name="Titles 2 4 2 3 2 2 3 3" xfId="26400"/>
    <cellStyle name="Titles 2 4 2 3 2 2 3 4" xfId="26401"/>
    <cellStyle name="Titles 2 4 2 3 2 2 4" xfId="26402"/>
    <cellStyle name="Titles 2 4 2 3 2 2 5" xfId="26403"/>
    <cellStyle name="Titles 2 4 2 3 2 2 6" xfId="26404"/>
    <cellStyle name="Titles 2 4 2 3 2 3" xfId="26405"/>
    <cellStyle name="Titles 2 4 2 3 2 3 2" xfId="26406"/>
    <cellStyle name="Titles 2 4 2 3 2 3 2 2" xfId="26407"/>
    <cellStyle name="Titles 2 4 2 3 2 3 2 3" xfId="26408"/>
    <cellStyle name="Titles 2 4 2 3 2 3 2 4" xfId="26409"/>
    <cellStyle name="Titles 2 4 2 3 2 3 3" xfId="26410"/>
    <cellStyle name="Titles 2 4 2 3 2 3 3 2" xfId="26411"/>
    <cellStyle name="Titles 2 4 2 3 2 3 3 3" xfId="26412"/>
    <cellStyle name="Titles 2 4 2 3 2 3 3 4" xfId="26413"/>
    <cellStyle name="Titles 2 4 2 3 2 3 4" xfId="26414"/>
    <cellStyle name="Titles 2 4 2 3 2 3 5" xfId="26415"/>
    <cellStyle name="Titles 2 4 2 3 2 3 6" xfId="26416"/>
    <cellStyle name="Titles 2 4 2 3 2 4" xfId="26417"/>
    <cellStyle name="Titles 2 4 2 3 2 4 2" xfId="26418"/>
    <cellStyle name="Titles 2 4 2 3 2 4 3" xfId="26419"/>
    <cellStyle name="Titles 2 4 2 3 2 4 4" xfId="26420"/>
    <cellStyle name="Titles 2 4 2 3 2 5" xfId="26421"/>
    <cellStyle name="Titles 2 4 2 3 2 5 2" xfId="26422"/>
    <cellStyle name="Titles 2 4 2 3 2 5 3" xfId="26423"/>
    <cellStyle name="Titles 2 4 2 3 2 5 4" xfId="26424"/>
    <cellStyle name="Titles 2 4 2 3 2 6" xfId="26425"/>
    <cellStyle name="Titles 2 4 2 3 2 7" xfId="26426"/>
    <cellStyle name="Titles 2 4 2 3 2 8" xfId="26427"/>
    <cellStyle name="Titles 2 4 2 3 3" xfId="26428"/>
    <cellStyle name="Titles 2 4 2 3 3 2" xfId="26429"/>
    <cellStyle name="Titles 2 4 2 3 3 2 2" xfId="26430"/>
    <cellStyle name="Titles 2 4 2 3 3 2 3" xfId="26431"/>
    <cellStyle name="Titles 2 4 2 3 3 2 4" xfId="26432"/>
    <cellStyle name="Titles 2 4 2 3 3 3" xfId="26433"/>
    <cellStyle name="Titles 2 4 2 3 3 3 2" xfId="26434"/>
    <cellStyle name="Titles 2 4 2 3 3 3 3" xfId="26435"/>
    <cellStyle name="Titles 2 4 2 3 3 3 4" xfId="26436"/>
    <cellStyle name="Titles 2 4 2 3 3 4" xfId="26437"/>
    <cellStyle name="Titles 2 4 2 3 3 5" xfId="26438"/>
    <cellStyle name="Titles 2 4 2 3 3 6" xfId="26439"/>
    <cellStyle name="Titles 2 4 2 3 4" xfId="26440"/>
    <cellStyle name="Titles 2 4 2 3 4 2" xfId="26441"/>
    <cellStyle name="Titles 2 4 2 3 4 2 2" xfId="26442"/>
    <cellStyle name="Titles 2 4 2 3 4 2 3" xfId="26443"/>
    <cellStyle name="Titles 2 4 2 3 4 2 4" xfId="26444"/>
    <cellStyle name="Titles 2 4 2 3 4 3" xfId="26445"/>
    <cellStyle name="Titles 2 4 2 3 4 3 2" xfId="26446"/>
    <cellStyle name="Titles 2 4 2 3 4 3 3" xfId="26447"/>
    <cellStyle name="Titles 2 4 2 3 4 3 4" xfId="26448"/>
    <cellStyle name="Titles 2 4 2 3 4 4" xfId="26449"/>
    <cellStyle name="Titles 2 4 2 3 4 5" xfId="26450"/>
    <cellStyle name="Titles 2 4 2 3 4 6" xfId="26451"/>
    <cellStyle name="Titles 2 4 2 3 5" xfId="26452"/>
    <cellStyle name="Titles 2 4 2 3 6" xfId="26453"/>
    <cellStyle name="Titles 2 4 2 3 7" xfId="26454"/>
    <cellStyle name="Titles 2 4 2 4" xfId="26455"/>
    <cellStyle name="Titles 2 4 2 4 2" xfId="26456"/>
    <cellStyle name="Titles 2 4 2 4 2 2" xfId="26457"/>
    <cellStyle name="Titles 2 4 2 4 2 2 2" xfId="26458"/>
    <cellStyle name="Titles 2 4 2 4 2 2 3" xfId="26459"/>
    <cellStyle name="Titles 2 4 2 4 2 2 4" xfId="26460"/>
    <cellStyle name="Titles 2 4 2 4 2 3" xfId="26461"/>
    <cellStyle name="Titles 2 4 2 4 2 3 2" xfId="26462"/>
    <cellStyle name="Titles 2 4 2 4 2 3 3" xfId="26463"/>
    <cellStyle name="Titles 2 4 2 4 2 3 4" xfId="26464"/>
    <cellStyle name="Titles 2 4 2 4 2 4" xfId="26465"/>
    <cellStyle name="Titles 2 4 2 4 2 5" xfId="26466"/>
    <cellStyle name="Titles 2 4 2 4 2 6" xfId="26467"/>
    <cellStyle name="Titles 2 4 2 4 3" xfId="26468"/>
    <cellStyle name="Titles 2 4 2 4 3 2" xfId="26469"/>
    <cellStyle name="Titles 2 4 2 4 3 2 2" xfId="26470"/>
    <cellStyle name="Titles 2 4 2 4 3 2 3" xfId="26471"/>
    <cellStyle name="Titles 2 4 2 4 3 2 4" xfId="26472"/>
    <cellStyle name="Titles 2 4 2 4 3 3" xfId="26473"/>
    <cellStyle name="Titles 2 4 2 4 3 3 2" xfId="26474"/>
    <cellStyle name="Titles 2 4 2 4 3 3 3" xfId="26475"/>
    <cellStyle name="Titles 2 4 2 4 3 3 4" xfId="26476"/>
    <cellStyle name="Titles 2 4 2 4 3 4" xfId="26477"/>
    <cellStyle name="Titles 2 4 2 4 3 5" xfId="26478"/>
    <cellStyle name="Titles 2 4 2 4 3 6" xfId="26479"/>
    <cellStyle name="Titles 2 4 2 4 4" xfId="26480"/>
    <cellStyle name="Titles 2 4 2 4 4 2" xfId="26481"/>
    <cellStyle name="Titles 2 4 2 4 4 3" xfId="26482"/>
    <cellStyle name="Titles 2 4 2 4 4 4" xfId="26483"/>
    <cellStyle name="Titles 2 4 2 4 5" xfId="26484"/>
    <cellStyle name="Titles 2 4 2 4 5 2" xfId="26485"/>
    <cellStyle name="Titles 2 4 2 4 5 3" xfId="26486"/>
    <cellStyle name="Titles 2 4 2 4 5 4" xfId="26487"/>
    <cellStyle name="Titles 2 4 2 4 6" xfId="26488"/>
    <cellStyle name="Titles 2 4 2 4 7" xfId="26489"/>
    <cellStyle name="Titles 2 4 2 4 8" xfId="26490"/>
    <cellStyle name="Titles 2 4 3" xfId="26491"/>
    <cellStyle name="Titles 2 4 3 2" xfId="26492"/>
    <cellStyle name="Titles 2 4 3 2 2" xfId="26493"/>
    <cellStyle name="Titles 2 4 3 2 2 2" xfId="26494"/>
    <cellStyle name="Titles 2 4 3 2 2 2 2" xfId="26495"/>
    <cellStyle name="Titles 2 4 3 2 2 2 2 2" xfId="26496"/>
    <cellStyle name="Titles 2 4 3 2 2 2 2 2 2" xfId="26497"/>
    <cellStyle name="Titles 2 4 3 2 2 2 2 2 3" xfId="26498"/>
    <cellStyle name="Titles 2 4 3 2 2 2 2 2 4" xfId="26499"/>
    <cellStyle name="Titles 2 4 3 2 2 2 2 3" xfId="26500"/>
    <cellStyle name="Titles 2 4 3 2 2 2 2 3 2" xfId="26501"/>
    <cellStyle name="Titles 2 4 3 2 2 2 2 3 3" xfId="26502"/>
    <cellStyle name="Titles 2 4 3 2 2 2 2 3 4" xfId="26503"/>
    <cellStyle name="Titles 2 4 3 2 2 2 2 4" xfId="26504"/>
    <cellStyle name="Titles 2 4 3 2 2 2 2 5" xfId="26505"/>
    <cellStyle name="Titles 2 4 3 2 2 2 2 6" xfId="26506"/>
    <cellStyle name="Titles 2 4 3 2 2 2 3" xfId="26507"/>
    <cellStyle name="Titles 2 4 3 2 2 2 3 2" xfId="26508"/>
    <cellStyle name="Titles 2 4 3 2 2 2 3 2 2" xfId="26509"/>
    <cellStyle name="Titles 2 4 3 2 2 2 3 2 3" xfId="26510"/>
    <cellStyle name="Titles 2 4 3 2 2 2 3 2 4" xfId="26511"/>
    <cellStyle name="Titles 2 4 3 2 2 2 3 3" xfId="26512"/>
    <cellStyle name="Titles 2 4 3 2 2 2 3 3 2" xfId="26513"/>
    <cellStyle name="Titles 2 4 3 2 2 2 3 3 3" xfId="26514"/>
    <cellStyle name="Titles 2 4 3 2 2 2 3 3 4" xfId="26515"/>
    <cellStyle name="Titles 2 4 3 2 2 2 3 4" xfId="26516"/>
    <cellStyle name="Titles 2 4 3 2 2 2 3 5" xfId="26517"/>
    <cellStyle name="Titles 2 4 3 2 2 2 3 6" xfId="26518"/>
    <cellStyle name="Titles 2 4 3 2 2 2 4" xfId="26519"/>
    <cellStyle name="Titles 2 4 3 2 2 2 4 2" xfId="26520"/>
    <cellStyle name="Titles 2 4 3 2 2 2 4 3" xfId="26521"/>
    <cellStyle name="Titles 2 4 3 2 2 2 4 4" xfId="26522"/>
    <cellStyle name="Titles 2 4 3 2 2 2 5" xfId="26523"/>
    <cellStyle name="Titles 2 4 3 2 2 2 5 2" xfId="26524"/>
    <cellStyle name="Titles 2 4 3 2 2 2 5 3" xfId="26525"/>
    <cellStyle name="Titles 2 4 3 2 2 2 5 4" xfId="26526"/>
    <cellStyle name="Titles 2 4 3 2 2 2 6" xfId="26527"/>
    <cellStyle name="Titles 2 4 3 2 2 2 7" xfId="26528"/>
    <cellStyle name="Titles 2 4 3 2 2 2 8" xfId="26529"/>
    <cellStyle name="Titles 2 4 3 2 2 3" xfId="26530"/>
    <cellStyle name="Titles 2 4 3 2 2 3 2" xfId="26531"/>
    <cellStyle name="Titles 2 4 3 2 2 3 2 2" xfId="26532"/>
    <cellStyle name="Titles 2 4 3 2 2 3 2 3" xfId="26533"/>
    <cellStyle name="Titles 2 4 3 2 2 3 2 4" xfId="26534"/>
    <cellStyle name="Titles 2 4 3 2 2 3 3" xfId="26535"/>
    <cellStyle name="Titles 2 4 3 2 2 3 3 2" xfId="26536"/>
    <cellStyle name="Titles 2 4 3 2 2 3 3 3" xfId="26537"/>
    <cellStyle name="Titles 2 4 3 2 2 3 3 4" xfId="26538"/>
    <cellStyle name="Titles 2 4 3 2 2 3 4" xfId="26539"/>
    <cellStyle name="Titles 2 4 3 2 2 3 5" xfId="26540"/>
    <cellStyle name="Titles 2 4 3 2 2 3 6" xfId="26541"/>
    <cellStyle name="Titles 2 4 3 2 2 4" xfId="26542"/>
    <cellStyle name="Titles 2 4 3 2 2 4 2" xfId="26543"/>
    <cellStyle name="Titles 2 4 3 2 2 4 2 2" xfId="26544"/>
    <cellStyle name="Titles 2 4 3 2 2 4 2 3" xfId="26545"/>
    <cellStyle name="Titles 2 4 3 2 2 4 2 4" xfId="26546"/>
    <cellStyle name="Titles 2 4 3 2 2 4 3" xfId="26547"/>
    <cellStyle name="Titles 2 4 3 2 2 4 3 2" xfId="26548"/>
    <cellStyle name="Titles 2 4 3 2 2 4 3 3" xfId="26549"/>
    <cellStyle name="Titles 2 4 3 2 2 4 3 4" xfId="26550"/>
    <cellStyle name="Titles 2 4 3 2 2 4 4" xfId="26551"/>
    <cellStyle name="Titles 2 4 3 2 2 4 5" xfId="26552"/>
    <cellStyle name="Titles 2 4 3 2 2 4 6" xfId="26553"/>
    <cellStyle name="Titles 2 4 3 2 2 5" xfId="26554"/>
    <cellStyle name="Titles 2 4 3 2 2 6" xfId="26555"/>
    <cellStyle name="Titles 2 4 3 2 2 7" xfId="26556"/>
    <cellStyle name="Titles 2 4 3 2 3" xfId="26557"/>
    <cellStyle name="Titles 2 4 3 2 3 2" xfId="26558"/>
    <cellStyle name="Titles 2 4 3 2 3 2 2" xfId="26559"/>
    <cellStyle name="Titles 2 4 3 2 3 2 2 2" xfId="26560"/>
    <cellStyle name="Titles 2 4 3 2 3 2 2 3" xfId="26561"/>
    <cellStyle name="Titles 2 4 3 2 3 2 2 4" xfId="26562"/>
    <cellStyle name="Titles 2 4 3 2 3 2 3" xfId="26563"/>
    <cellStyle name="Titles 2 4 3 2 3 2 3 2" xfId="26564"/>
    <cellStyle name="Titles 2 4 3 2 3 2 3 3" xfId="26565"/>
    <cellStyle name="Titles 2 4 3 2 3 2 3 4" xfId="26566"/>
    <cellStyle name="Titles 2 4 3 2 3 2 4" xfId="26567"/>
    <cellStyle name="Titles 2 4 3 2 3 2 5" xfId="26568"/>
    <cellStyle name="Titles 2 4 3 2 3 2 6" xfId="26569"/>
    <cellStyle name="Titles 2 4 3 2 3 3" xfId="26570"/>
    <cellStyle name="Titles 2 4 3 2 3 3 2" xfId="26571"/>
    <cellStyle name="Titles 2 4 3 2 3 3 3" xfId="26572"/>
    <cellStyle name="Titles 2 4 3 2 3 3 4" xfId="26573"/>
    <cellStyle name="Titles 2 4 3 2 3 4" xfId="26574"/>
    <cellStyle name="Titles 2 4 3 2 3 4 2" xfId="26575"/>
    <cellStyle name="Titles 2 4 3 2 3 4 3" xfId="26576"/>
    <cellStyle name="Titles 2 4 3 2 3 4 4" xfId="26577"/>
    <cellStyle name="Titles 2 4 3 2 3 5" xfId="26578"/>
    <cellStyle name="Titles 2 4 3 2 3 6" xfId="26579"/>
    <cellStyle name="Titles 2 4 3 2 3 7" xfId="26580"/>
    <cellStyle name="Titles 2 4 3 2 4" xfId="26581"/>
    <cellStyle name="Titles 2 4 3 2 4 2" xfId="26582"/>
    <cellStyle name="Titles 2 4 3 2 4 2 2" xfId="26583"/>
    <cellStyle name="Titles 2 4 3 2 4 2 3" xfId="26584"/>
    <cellStyle name="Titles 2 4 3 2 4 2 4" xfId="26585"/>
    <cellStyle name="Titles 2 4 3 2 4 3" xfId="26586"/>
    <cellStyle name="Titles 2 4 3 2 4 3 2" xfId="26587"/>
    <cellStyle name="Titles 2 4 3 2 4 3 3" xfId="26588"/>
    <cellStyle name="Titles 2 4 3 2 4 3 4" xfId="26589"/>
    <cellStyle name="Titles 2 4 3 2 4 4" xfId="26590"/>
    <cellStyle name="Titles 2 4 3 2 4 5" xfId="26591"/>
    <cellStyle name="Titles 2 4 3 2 4 6" xfId="26592"/>
    <cellStyle name="Titles 2 4 3 2 5" xfId="26593"/>
    <cellStyle name="Titles 2 4 3 2 5 2" xfId="26594"/>
    <cellStyle name="Titles 2 4 3 2 5 3" xfId="26595"/>
    <cellStyle name="Titles 2 4 3 2 5 4" xfId="26596"/>
    <cellStyle name="Titles 2 4 3 2 6" xfId="26597"/>
    <cellStyle name="Titles 2 4 3 2 7" xfId="26598"/>
    <cellStyle name="Titles 2 4 3 2 8" xfId="26599"/>
    <cellStyle name="Titles 2 4 3 3" xfId="26600"/>
    <cellStyle name="Titles 2 4 3 3 2" xfId="26601"/>
    <cellStyle name="Titles 2 4 3 3 2 2" xfId="26602"/>
    <cellStyle name="Titles 2 4 3 3 2 2 2" xfId="26603"/>
    <cellStyle name="Titles 2 4 3 3 2 2 2 2" xfId="26604"/>
    <cellStyle name="Titles 2 4 3 3 2 2 2 3" xfId="26605"/>
    <cellStyle name="Titles 2 4 3 3 2 2 2 4" xfId="26606"/>
    <cellStyle name="Titles 2 4 3 3 2 2 3" xfId="26607"/>
    <cellStyle name="Titles 2 4 3 3 2 2 3 2" xfId="26608"/>
    <cellStyle name="Titles 2 4 3 3 2 2 3 3" xfId="26609"/>
    <cellStyle name="Titles 2 4 3 3 2 2 3 4" xfId="26610"/>
    <cellStyle name="Titles 2 4 3 3 2 2 4" xfId="26611"/>
    <cellStyle name="Titles 2 4 3 3 2 2 5" xfId="26612"/>
    <cellStyle name="Titles 2 4 3 3 2 2 6" xfId="26613"/>
    <cellStyle name="Titles 2 4 3 3 2 3" xfId="26614"/>
    <cellStyle name="Titles 2 4 3 3 2 3 2" xfId="26615"/>
    <cellStyle name="Titles 2 4 3 3 2 3 2 2" xfId="26616"/>
    <cellStyle name="Titles 2 4 3 3 2 3 2 3" xfId="26617"/>
    <cellStyle name="Titles 2 4 3 3 2 3 2 4" xfId="26618"/>
    <cellStyle name="Titles 2 4 3 3 2 3 3" xfId="26619"/>
    <cellStyle name="Titles 2 4 3 3 2 3 3 2" xfId="26620"/>
    <cellStyle name="Titles 2 4 3 3 2 3 3 3" xfId="26621"/>
    <cellStyle name="Titles 2 4 3 3 2 3 3 4" xfId="26622"/>
    <cellStyle name="Titles 2 4 3 3 2 3 4" xfId="26623"/>
    <cellStyle name="Titles 2 4 3 3 2 3 5" xfId="26624"/>
    <cellStyle name="Titles 2 4 3 3 2 3 6" xfId="26625"/>
    <cellStyle name="Titles 2 4 3 3 2 4" xfId="26626"/>
    <cellStyle name="Titles 2 4 3 3 2 4 2" xfId="26627"/>
    <cellStyle name="Titles 2 4 3 3 2 4 3" xfId="26628"/>
    <cellStyle name="Titles 2 4 3 3 2 4 4" xfId="26629"/>
    <cellStyle name="Titles 2 4 3 3 2 5" xfId="26630"/>
    <cellStyle name="Titles 2 4 3 3 2 5 2" xfId="26631"/>
    <cellStyle name="Titles 2 4 3 3 2 5 3" xfId="26632"/>
    <cellStyle name="Titles 2 4 3 3 2 5 4" xfId="26633"/>
    <cellStyle name="Titles 2 4 3 3 2 6" xfId="26634"/>
    <cellStyle name="Titles 2 4 3 3 2 7" xfId="26635"/>
    <cellStyle name="Titles 2 4 3 3 2 8" xfId="26636"/>
    <cellStyle name="Titles 2 4 3 3 3" xfId="26637"/>
    <cellStyle name="Titles 2 4 3 3 3 2" xfId="26638"/>
    <cellStyle name="Titles 2 4 3 3 3 2 2" xfId="26639"/>
    <cellStyle name="Titles 2 4 3 3 3 2 3" xfId="26640"/>
    <cellStyle name="Titles 2 4 3 3 3 2 4" xfId="26641"/>
    <cellStyle name="Titles 2 4 3 3 3 3" xfId="26642"/>
    <cellStyle name="Titles 2 4 3 3 3 3 2" xfId="26643"/>
    <cellStyle name="Titles 2 4 3 3 3 3 3" xfId="26644"/>
    <cellStyle name="Titles 2 4 3 3 3 3 4" xfId="26645"/>
    <cellStyle name="Titles 2 4 3 3 3 4" xfId="26646"/>
    <cellStyle name="Titles 2 4 3 3 3 5" xfId="26647"/>
    <cellStyle name="Titles 2 4 3 3 3 6" xfId="26648"/>
    <cellStyle name="Titles 2 4 3 3 4" xfId="26649"/>
    <cellStyle name="Titles 2 4 3 3 4 2" xfId="26650"/>
    <cellStyle name="Titles 2 4 3 3 4 2 2" xfId="26651"/>
    <cellStyle name="Titles 2 4 3 3 4 2 3" xfId="26652"/>
    <cellStyle name="Titles 2 4 3 3 4 2 4" xfId="26653"/>
    <cellStyle name="Titles 2 4 3 3 4 3" xfId="26654"/>
    <cellStyle name="Titles 2 4 3 3 4 3 2" xfId="26655"/>
    <cellStyle name="Titles 2 4 3 3 4 3 3" xfId="26656"/>
    <cellStyle name="Titles 2 4 3 3 4 3 4" xfId="26657"/>
    <cellStyle name="Titles 2 4 3 3 4 4" xfId="26658"/>
    <cellStyle name="Titles 2 4 3 3 4 5" xfId="26659"/>
    <cellStyle name="Titles 2 4 3 3 4 6" xfId="26660"/>
    <cellStyle name="Titles 2 4 3 3 5" xfId="26661"/>
    <cellStyle name="Titles 2 4 3 3 6" xfId="26662"/>
    <cellStyle name="Titles 2 4 3 3 7" xfId="26663"/>
    <cellStyle name="Titles 2 4 3 4" xfId="26664"/>
    <cellStyle name="Titles 2 4 3 4 2" xfId="26665"/>
    <cellStyle name="Titles 2 4 3 4 2 2" xfId="26666"/>
    <cellStyle name="Titles 2 4 3 4 2 2 2" xfId="26667"/>
    <cellStyle name="Titles 2 4 3 4 2 2 3" xfId="26668"/>
    <cellStyle name="Titles 2 4 3 4 2 2 4" xfId="26669"/>
    <cellStyle name="Titles 2 4 3 4 2 3" xfId="26670"/>
    <cellStyle name="Titles 2 4 3 4 2 3 2" xfId="26671"/>
    <cellStyle name="Titles 2 4 3 4 2 3 3" xfId="26672"/>
    <cellStyle name="Titles 2 4 3 4 2 3 4" xfId="26673"/>
    <cellStyle name="Titles 2 4 3 4 2 4" xfId="26674"/>
    <cellStyle name="Titles 2 4 3 4 2 5" xfId="26675"/>
    <cellStyle name="Titles 2 4 3 4 2 6" xfId="26676"/>
    <cellStyle name="Titles 2 4 3 4 3" xfId="26677"/>
    <cellStyle name="Titles 2 4 3 4 3 2" xfId="26678"/>
    <cellStyle name="Titles 2 4 3 4 3 2 2" xfId="26679"/>
    <cellStyle name="Titles 2 4 3 4 3 2 3" xfId="26680"/>
    <cellStyle name="Titles 2 4 3 4 3 2 4" xfId="26681"/>
    <cellStyle name="Titles 2 4 3 4 3 3" xfId="26682"/>
    <cellStyle name="Titles 2 4 3 4 3 3 2" xfId="26683"/>
    <cellStyle name="Titles 2 4 3 4 3 3 3" xfId="26684"/>
    <cellStyle name="Titles 2 4 3 4 3 3 4" xfId="26685"/>
    <cellStyle name="Titles 2 4 3 4 3 4" xfId="26686"/>
    <cellStyle name="Titles 2 4 3 4 3 5" xfId="26687"/>
    <cellStyle name="Titles 2 4 3 4 3 6" xfId="26688"/>
    <cellStyle name="Titles 2 4 3 4 4" xfId="26689"/>
    <cellStyle name="Titles 2 4 3 4 4 2" xfId="26690"/>
    <cellStyle name="Titles 2 4 3 4 4 3" xfId="26691"/>
    <cellStyle name="Titles 2 4 3 4 4 4" xfId="26692"/>
    <cellStyle name="Titles 2 4 3 4 5" xfId="26693"/>
    <cellStyle name="Titles 2 4 3 4 5 2" xfId="26694"/>
    <cellStyle name="Titles 2 4 3 4 5 3" xfId="26695"/>
    <cellStyle name="Titles 2 4 3 4 5 4" xfId="26696"/>
    <cellStyle name="Titles 2 4 3 4 6" xfId="26697"/>
    <cellStyle name="Titles 2 4 3 4 7" xfId="26698"/>
    <cellStyle name="Titles 2 4 3 4 8" xfId="26699"/>
    <cellStyle name="Titles 2 4 4" xfId="26700"/>
    <cellStyle name="Titles 2 4 4 2" xfId="26701"/>
    <cellStyle name="Titles 2 4 4 2 2" xfId="26702"/>
    <cellStyle name="Titles 2 4 4 2 2 2" xfId="26703"/>
    <cellStyle name="Titles 2 4 4 2 2 2 2" xfId="26704"/>
    <cellStyle name="Titles 2 4 4 2 2 2 2 2" xfId="26705"/>
    <cellStyle name="Titles 2 4 4 2 2 2 2 3" xfId="26706"/>
    <cellStyle name="Titles 2 4 4 2 2 2 2 4" xfId="26707"/>
    <cellStyle name="Titles 2 4 4 2 2 2 3" xfId="26708"/>
    <cellStyle name="Titles 2 4 4 2 2 2 3 2" xfId="26709"/>
    <cellStyle name="Titles 2 4 4 2 2 2 3 3" xfId="26710"/>
    <cellStyle name="Titles 2 4 4 2 2 2 3 4" xfId="26711"/>
    <cellStyle name="Titles 2 4 4 2 2 2 4" xfId="26712"/>
    <cellStyle name="Titles 2 4 4 2 2 2 5" xfId="26713"/>
    <cellStyle name="Titles 2 4 4 2 2 2 6" xfId="26714"/>
    <cellStyle name="Titles 2 4 4 2 2 3" xfId="26715"/>
    <cellStyle name="Titles 2 4 4 2 2 3 2" xfId="26716"/>
    <cellStyle name="Titles 2 4 4 2 2 3 2 2" xfId="26717"/>
    <cellStyle name="Titles 2 4 4 2 2 3 2 3" xfId="26718"/>
    <cellStyle name="Titles 2 4 4 2 2 3 2 4" xfId="26719"/>
    <cellStyle name="Titles 2 4 4 2 2 3 3" xfId="26720"/>
    <cellStyle name="Titles 2 4 4 2 2 3 3 2" xfId="26721"/>
    <cellStyle name="Titles 2 4 4 2 2 3 3 3" xfId="26722"/>
    <cellStyle name="Titles 2 4 4 2 2 3 3 4" xfId="26723"/>
    <cellStyle name="Titles 2 4 4 2 2 3 4" xfId="26724"/>
    <cellStyle name="Titles 2 4 4 2 2 3 5" xfId="26725"/>
    <cellStyle name="Titles 2 4 4 2 2 3 6" xfId="26726"/>
    <cellStyle name="Titles 2 4 4 2 2 4" xfId="26727"/>
    <cellStyle name="Titles 2 4 4 2 2 4 2" xfId="26728"/>
    <cellStyle name="Titles 2 4 4 2 2 4 3" xfId="26729"/>
    <cellStyle name="Titles 2 4 4 2 2 4 4" xfId="26730"/>
    <cellStyle name="Titles 2 4 4 2 2 5" xfId="26731"/>
    <cellStyle name="Titles 2 4 4 2 2 5 2" xfId="26732"/>
    <cellStyle name="Titles 2 4 4 2 2 5 3" xfId="26733"/>
    <cellStyle name="Titles 2 4 4 2 2 5 4" xfId="26734"/>
    <cellStyle name="Titles 2 4 4 2 2 6" xfId="26735"/>
    <cellStyle name="Titles 2 4 4 2 2 7" xfId="26736"/>
    <cellStyle name="Titles 2 4 4 2 2 8" xfId="26737"/>
    <cellStyle name="Titles 2 4 4 2 3" xfId="26738"/>
    <cellStyle name="Titles 2 4 4 2 3 2" xfId="26739"/>
    <cellStyle name="Titles 2 4 4 2 3 2 2" xfId="26740"/>
    <cellStyle name="Titles 2 4 4 2 3 2 3" xfId="26741"/>
    <cellStyle name="Titles 2 4 4 2 3 2 4" xfId="26742"/>
    <cellStyle name="Titles 2 4 4 2 3 3" xfId="26743"/>
    <cellStyle name="Titles 2 4 4 2 3 3 2" xfId="26744"/>
    <cellStyle name="Titles 2 4 4 2 3 3 3" xfId="26745"/>
    <cellStyle name="Titles 2 4 4 2 3 3 4" xfId="26746"/>
    <cellStyle name="Titles 2 4 4 2 3 4" xfId="26747"/>
    <cellStyle name="Titles 2 4 4 2 3 5" xfId="26748"/>
    <cellStyle name="Titles 2 4 4 2 3 6" xfId="26749"/>
    <cellStyle name="Titles 2 4 4 2 4" xfId="26750"/>
    <cellStyle name="Titles 2 4 4 2 4 2" xfId="26751"/>
    <cellStyle name="Titles 2 4 4 2 4 2 2" xfId="26752"/>
    <cellStyle name="Titles 2 4 4 2 4 2 3" xfId="26753"/>
    <cellStyle name="Titles 2 4 4 2 4 2 4" xfId="26754"/>
    <cellStyle name="Titles 2 4 4 2 4 3" xfId="26755"/>
    <cellStyle name="Titles 2 4 4 2 4 3 2" xfId="26756"/>
    <cellStyle name="Titles 2 4 4 2 4 3 3" xfId="26757"/>
    <cellStyle name="Titles 2 4 4 2 4 3 4" xfId="26758"/>
    <cellStyle name="Titles 2 4 4 2 4 4" xfId="26759"/>
    <cellStyle name="Titles 2 4 4 2 4 5" xfId="26760"/>
    <cellStyle name="Titles 2 4 4 2 4 6" xfId="26761"/>
    <cellStyle name="Titles 2 4 4 2 5" xfId="26762"/>
    <cellStyle name="Titles 2 4 4 2 6" xfId="26763"/>
    <cellStyle name="Titles 2 4 4 2 7" xfId="26764"/>
    <cellStyle name="Titles 2 4 4 3" xfId="26765"/>
    <cellStyle name="Titles 2 4 4 3 2" xfId="26766"/>
    <cellStyle name="Titles 2 4 4 3 2 2" xfId="26767"/>
    <cellStyle name="Titles 2 4 4 3 2 2 2" xfId="26768"/>
    <cellStyle name="Titles 2 4 4 3 2 2 3" xfId="26769"/>
    <cellStyle name="Titles 2 4 4 3 2 2 4" xfId="26770"/>
    <cellStyle name="Titles 2 4 4 3 2 3" xfId="26771"/>
    <cellStyle name="Titles 2 4 4 3 2 3 2" xfId="26772"/>
    <cellStyle name="Titles 2 4 4 3 2 3 3" xfId="26773"/>
    <cellStyle name="Titles 2 4 4 3 2 3 4" xfId="26774"/>
    <cellStyle name="Titles 2 4 4 3 2 4" xfId="26775"/>
    <cellStyle name="Titles 2 4 4 3 2 5" xfId="26776"/>
    <cellStyle name="Titles 2 4 4 3 2 6" xfId="26777"/>
    <cellStyle name="Titles 2 4 4 3 3" xfId="26778"/>
    <cellStyle name="Titles 2 4 4 3 3 2" xfId="26779"/>
    <cellStyle name="Titles 2 4 4 3 3 3" xfId="26780"/>
    <cellStyle name="Titles 2 4 4 3 3 4" xfId="26781"/>
    <cellStyle name="Titles 2 4 4 3 4" xfId="26782"/>
    <cellStyle name="Titles 2 4 4 3 4 2" xfId="26783"/>
    <cellStyle name="Titles 2 4 4 3 4 3" xfId="26784"/>
    <cellStyle name="Titles 2 4 4 3 4 4" xfId="26785"/>
    <cellStyle name="Titles 2 4 4 3 5" xfId="26786"/>
    <cellStyle name="Titles 2 4 4 3 6" xfId="26787"/>
    <cellStyle name="Titles 2 4 4 3 7" xfId="26788"/>
    <cellStyle name="Titles 2 4 4 4" xfId="26789"/>
    <cellStyle name="Titles 2 4 4 4 2" xfId="26790"/>
    <cellStyle name="Titles 2 4 4 4 2 2" xfId="26791"/>
    <cellStyle name="Titles 2 4 4 4 2 3" xfId="26792"/>
    <cellStyle name="Titles 2 4 4 4 2 4" xfId="26793"/>
    <cellStyle name="Titles 2 4 4 4 3" xfId="26794"/>
    <cellStyle name="Titles 2 4 4 4 3 2" xfId="26795"/>
    <cellStyle name="Titles 2 4 4 4 3 3" xfId="26796"/>
    <cellStyle name="Titles 2 4 4 4 3 4" xfId="26797"/>
    <cellStyle name="Titles 2 4 4 4 4" xfId="26798"/>
    <cellStyle name="Titles 2 4 4 4 5" xfId="26799"/>
    <cellStyle name="Titles 2 4 4 4 6" xfId="26800"/>
    <cellStyle name="Titles 2 4 4 5" xfId="26801"/>
    <cellStyle name="Titles 2 4 4 5 2" xfId="26802"/>
    <cellStyle name="Titles 2 4 4 5 3" xfId="26803"/>
    <cellStyle name="Titles 2 4 4 5 4" xfId="26804"/>
    <cellStyle name="Titles 2 4 4 6" xfId="26805"/>
    <cellStyle name="Titles 2 4 4 7" xfId="26806"/>
    <cellStyle name="Titles 2 4 4 8" xfId="26807"/>
    <cellStyle name="Titles 2 4 5" xfId="26808"/>
    <cellStyle name="Titles 2 4 5 2" xfId="26809"/>
    <cellStyle name="Titles 2 4 5 2 2" xfId="26810"/>
    <cellStyle name="Titles 2 4 5 2 2 2" xfId="26811"/>
    <cellStyle name="Titles 2 4 5 2 2 2 2" xfId="26812"/>
    <cellStyle name="Titles 2 4 5 2 2 2 3" xfId="26813"/>
    <cellStyle name="Titles 2 4 5 2 2 2 4" xfId="26814"/>
    <cellStyle name="Titles 2 4 5 2 2 3" xfId="26815"/>
    <cellStyle name="Titles 2 4 5 2 2 3 2" xfId="26816"/>
    <cellStyle name="Titles 2 4 5 2 2 3 3" xfId="26817"/>
    <cellStyle name="Titles 2 4 5 2 2 3 4" xfId="26818"/>
    <cellStyle name="Titles 2 4 5 2 2 4" xfId="26819"/>
    <cellStyle name="Titles 2 4 5 2 2 5" xfId="26820"/>
    <cellStyle name="Titles 2 4 5 2 2 6" xfId="26821"/>
    <cellStyle name="Titles 2 4 5 2 3" xfId="26822"/>
    <cellStyle name="Titles 2 4 5 2 3 2" xfId="26823"/>
    <cellStyle name="Titles 2 4 5 2 3 2 2" xfId="26824"/>
    <cellStyle name="Titles 2 4 5 2 3 2 3" xfId="26825"/>
    <cellStyle name="Titles 2 4 5 2 3 2 4" xfId="26826"/>
    <cellStyle name="Titles 2 4 5 2 3 3" xfId="26827"/>
    <cellStyle name="Titles 2 4 5 2 3 3 2" xfId="26828"/>
    <cellStyle name="Titles 2 4 5 2 3 3 3" xfId="26829"/>
    <cellStyle name="Titles 2 4 5 2 3 3 4" xfId="26830"/>
    <cellStyle name="Titles 2 4 5 2 3 4" xfId="26831"/>
    <cellStyle name="Titles 2 4 5 2 3 5" xfId="26832"/>
    <cellStyle name="Titles 2 4 5 2 3 6" xfId="26833"/>
    <cellStyle name="Titles 2 4 5 2 4" xfId="26834"/>
    <cellStyle name="Titles 2 4 5 2 4 2" xfId="26835"/>
    <cellStyle name="Titles 2 4 5 2 4 3" xfId="26836"/>
    <cellStyle name="Titles 2 4 5 2 4 4" xfId="26837"/>
    <cellStyle name="Titles 2 4 5 2 5" xfId="26838"/>
    <cellStyle name="Titles 2 4 5 2 5 2" xfId="26839"/>
    <cellStyle name="Titles 2 4 5 2 5 3" xfId="26840"/>
    <cellStyle name="Titles 2 4 5 2 5 4" xfId="26841"/>
    <cellStyle name="Titles 2 4 5 2 6" xfId="26842"/>
    <cellStyle name="Titles 2 4 5 2 7" xfId="26843"/>
    <cellStyle name="Titles 2 4 5 2 8" xfId="26844"/>
    <cellStyle name="Titles 2 4 5 3" xfId="26845"/>
    <cellStyle name="Titles 2 4 5 3 2" xfId="26846"/>
    <cellStyle name="Titles 2 4 5 3 2 2" xfId="26847"/>
    <cellStyle name="Titles 2 4 5 3 2 3" xfId="26848"/>
    <cellStyle name="Titles 2 4 5 3 2 4" xfId="26849"/>
    <cellStyle name="Titles 2 4 5 3 3" xfId="26850"/>
    <cellStyle name="Titles 2 4 5 3 3 2" xfId="26851"/>
    <cellStyle name="Titles 2 4 5 3 3 3" xfId="26852"/>
    <cellStyle name="Titles 2 4 5 3 3 4" xfId="26853"/>
    <cellStyle name="Titles 2 4 5 3 4" xfId="26854"/>
    <cellStyle name="Titles 2 4 5 3 5" xfId="26855"/>
    <cellStyle name="Titles 2 4 5 3 6" xfId="26856"/>
    <cellStyle name="Titles 2 4 5 4" xfId="26857"/>
    <cellStyle name="Titles 2 4 5 4 2" xfId="26858"/>
    <cellStyle name="Titles 2 4 5 4 2 2" xfId="26859"/>
    <cellStyle name="Titles 2 4 5 4 2 3" xfId="26860"/>
    <cellStyle name="Titles 2 4 5 4 2 4" xfId="26861"/>
    <cellStyle name="Titles 2 4 5 4 3" xfId="26862"/>
    <cellStyle name="Titles 2 4 5 4 3 2" xfId="26863"/>
    <cellStyle name="Titles 2 4 5 4 3 3" xfId="26864"/>
    <cellStyle name="Titles 2 4 5 4 3 4" xfId="26865"/>
    <cellStyle name="Titles 2 4 5 4 4" xfId="26866"/>
    <cellStyle name="Titles 2 4 5 4 5" xfId="26867"/>
    <cellStyle name="Titles 2 4 5 4 6" xfId="26868"/>
    <cellStyle name="Titles 2 4 5 5" xfId="26869"/>
    <cellStyle name="Titles 2 4 5 6" xfId="26870"/>
    <cellStyle name="Titles 2 4 5 7" xfId="26871"/>
    <cellStyle name="Titles 2 4 6" xfId="26872"/>
    <cellStyle name="Titles 2 4 6 2" xfId="26873"/>
    <cellStyle name="Titles 2 4 6 2 2" xfId="26874"/>
    <cellStyle name="Titles 2 4 6 2 2 2" xfId="26875"/>
    <cellStyle name="Titles 2 4 6 2 2 3" xfId="26876"/>
    <cellStyle name="Titles 2 4 6 2 2 4" xfId="26877"/>
    <cellStyle name="Titles 2 4 6 2 3" xfId="26878"/>
    <cellStyle name="Titles 2 4 6 2 3 2" xfId="26879"/>
    <cellStyle name="Titles 2 4 6 2 3 3" xfId="26880"/>
    <cellStyle name="Titles 2 4 6 2 3 4" xfId="26881"/>
    <cellStyle name="Titles 2 4 6 2 4" xfId="26882"/>
    <cellStyle name="Titles 2 4 6 2 5" xfId="26883"/>
    <cellStyle name="Titles 2 4 6 2 6" xfId="26884"/>
    <cellStyle name="Titles 2 4 6 3" xfId="26885"/>
    <cellStyle name="Titles 2 4 6 3 2" xfId="26886"/>
    <cellStyle name="Titles 2 4 6 3 2 2" xfId="26887"/>
    <cellStyle name="Titles 2 4 6 3 2 3" xfId="26888"/>
    <cellStyle name="Titles 2 4 6 3 2 4" xfId="26889"/>
    <cellStyle name="Titles 2 4 6 3 3" xfId="26890"/>
    <cellStyle name="Titles 2 4 6 3 3 2" xfId="26891"/>
    <cellStyle name="Titles 2 4 6 3 3 3" xfId="26892"/>
    <cellStyle name="Titles 2 4 6 3 3 4" xfId="26893"/>
    <cellStyle name="Titles 2 4 6 3 4" xfId="26894"/>
    <cellStyle name="Titles 2 4 6 3 5" xfId="26895"/>
    <cellStyle name="Titles 2 4 6 3 6" xfId="26896"/>
    <cellStyle name="Titles 2 4 6 4" xfId="26897"/>
    <cellStyle name="Titles 2 4 6 4 2" xfId="26898"/>
    <cellStyle name="Titles 2 4 6 4 3" xfId="26899"/>
    <cellStyle name="Titles 2 4 6 4 4" xfId="26900"/>
    <cellStyle name="Titles 2 4 6 5" xfId="26901"/>
    <cellStyle name="Titles 2 4 6 5 2" xfId="26902"/>
    <cellStyle name="Titles 2 4 6 5 3" xfId="26903"/>
    <cellStyle name="Titles 2 4 6 5 4" xfId="26904"/>
    <cellStyle name="Titles 2 4 6 6" xfId="26905"/>
    <cellStyle name="Titles 2 4 6 7" xfId="26906"/>
    <cellStyle name="Titles 2 4 6 8" xfId="26907"/>
    <cellStyle name="Titles 2 5" xfId="26908"/>
    <cellStyle name="Titles 2 5 2" xfId="26909"/>
    <cellStyle name="Titles 2 5 2 2" xfId="26910"/>
    <cellStyle name="Titles 2 5 2 2 2" xfId="26911"/>
    <cellStyle name="Titles 2 5 2 2 2 2" xfId="26912"/>
    <cellStyle name="Titles 2 5 2 2 2 2 2" xfId="26913"/>
    <cellStyle name="Titles 2 5 2 2 2 2 2 2" xfId="26914"/>
    <cellStyle name="Titles 2 5 2 2 2 2 2 2 2" xfId="26915"/>
    <cellStyle name="Titles 2 5 2 2 2 2 2 2 3" xfId="26916"/>
    <cellStyle name="Titles 2 5 2 2 2 2 2 2 4" xfId="26917"/>
    <cellStyle name="Titles 2 5 2 2 2 2 2 3" xfId="26918"/>
    <cellStyle name="Titles 2 5 2 2 2 2 2 3 2" xfId="26919"/>
    <cellStyle name="Titles 2 5 2 2 2 2 2 3 3" xfId="26920"/>
    <cellStyle name="Titles 2 5 2 2 2 2 2 3 4" xfId="26921"/>
    <cellStyle name="Titles 2 5 2 2 2 2 2 4" xfId="26922"/>
    <cellStyle name="Titles 2 5 2 2 2 2 2 5" xfId="26923"/>
    <cellStyle name="Titles 2 5 2 2 2 2 2 6" xfId="26924"/>
    <cellStyle name="Titles 2 5 2 2 2 2 3" xfId="26925"/>
    <cellStyle name="Titles 2 5 2 2 2 2 3 2" xfId="26926"/>
    <cellStyle name="Titles 2 5 2 2 2 2 3 2 2" xfId="26927"/>
    <cellStyle name="Titles 2 5 2 2 2 2 3 2 3" xfId="26928"/>
    <cellStyle name="Titles 2 5 2 2 2 2 3 2 4" xfId="26929"/>
    <cellStyle name="Titles 2 5 2 2 2 2 3 3" xfId="26930"/>
    <cellStyle name="Titles 2 5 2 2 2 2 3 3 2" xfId="26931"/>
    <cellStyle name="Titles 2 5 2 2 2 2 3 3 3" xfId="26932"/>
    <cellStyle name="Titles 2 5 2 2 2 2 3 3 4" xfId="26933"/>
    <cellStyle name="Titles 2 5 2 2 2 2 3 4" xfId="26934"/>
    <cellStyle name="Titles 2 5 2 2 2 2 3 5" xfId="26935"/>
    <cellStyle name="Titles 2 5 2 2 2 2 3 6" xfId="26936"/>
    <cellStyle name="Titles 2 5 2 2 2 2 4" xfId="26937"/>
    <cellStyle name="Titles 2 5 2 2 2 2 4 2" xfId="26938"/>
    <cellStyle name="Titles 2 5 2 2 2 2 4 3" xfId="26939"/>
    <cellStyle name="Titles 2 5 2 2 2 2 4 4" xfId="26940"/>
    <cellStyle name="Titles 2 5 2 2 2 2 5" xfId="26941"/>
    <cellStyle name="Titles 2 5 2 2 2 2 5 2" xfId="26942"/>
    <cellStyle name="Titles 2 5 2 2 2 2 5 3" xfId="26943"/>
    <cellStyle name="Titles 2 5 2 2 2 2 5 4" xfId="26944"/>
    <cellStyle name="Titles 2 5 2 2 2 2 6" xfId="26945"/>
    <cellStyle name="Titles 2 5 2 2 2 2 7" xfId="26946"/>
    <cellStyle name="Titles 2 5 2 2 2 2 8" xfId="26947"/>
    <cellStyle name="Titles 2 5 2 2 2 3" xfId="26948"/>
    <cellStyle name="Titles 2 5 2 2 2 3 2" xfId="26949"/>
    <cellStyle name="Titles 2 5 2 2 2 3 2 2" xfId="26950"/>
    <cellStyle name="Titles 2 5 2 2 2 3 2 3" xfId="26951"/>
    <cellStyle name="Titles 2 5 2 2 2 3 2 4" xfId="26952"/>
    <cellStyle name="Titles 2 5 2 2 2 3 3" xfId="26953"/>
    <cellStyle name="Titles 2 5 2 2 2 3 3 2" xfId="26954"/>
    <cellStyle name="Titles 2 5 2 2 2 3 3 3" xfId="26955"/>
    <cellStyle name="Titles 2 5 2 2 2 3 3 4" xfId="26956"/>
    <cellStyle name="Titles 2 5 2 2 2 3 4" xfId="26957"/>
    <cellStyle name="Titles 2 5 2 2 2 3 5" xfId="26958"/>
    <cellStyle name="Titles 2 5 2 2 2 3 6" xfId="26959"/>
    <cellStyle name="Titles 2 5 2 2 2 4" xfId="26960"/>
    <cellStyle name="Titles 2 5 2 2 2 4 2" xfId="26961"/>
    <cellStyle name="Titles 2 5 2 2 2 4 2 2" xfId="26962"/>
    <cellStyle name="Titles 2 5 2 2 2 4 2 3" xfId="26963"/>
    <cellStyle name="Titles 2 5 2 2 2 4 2 4" xfId="26964"/>
    <cellStyle name="Titles 2 5 2 2 2 4 3" xfId="26965"/>
    <cellStyle name="Titles 2 5 2 2 2 4 3 2" xfId="26966"/>
    <cellStyle name="Titles 2 5 2 2 2 4 3 3" xfId="26967"/>
    <cellStyle name="Titles 2 5 2 2 2 4 3 4" xfId="26968"/>
    <cellStyle name="Titles 2 5 2 2 2 4 4" xfId="26969"/>
    <cellStyle name="Titles 2 5 2 2 2 4 5" xfId="26970"/>
    <cellStyle name="Titles 2 5 2 2 2 4 6" xfId="26971"/>
    <cellStyle name="Titles 2 5 2 2 2 5" xfId="26972"/>
    <cellStyle name="Titles 2 5 2 2 2 6" xfId="26973"/>
    <cellStyle name="Titles 2 5 2 2 2 7" xfId="26974"/>
    <cellStyle name="Titles 2 5 2 2 3" xfId="26975"/>
    <cellStyle name="Titles 2 5 2 2 3 2" xfId="26976"/>
    <cellStyle name="Titles 2 5 2 2 3 2 2" xfId="26977"/>
    <cellStyle name="Titles 2 5 2 2 3 2 2 2" xfId="26978"/>
    <cellStyle name="Titles 2 5 2 2 3 2 2 3" xfId="26979"/>
    <cellStyle name="Titles 2 5 2 2 3 2 2 4" xfId="26980"/>
    <cellStyle name="Titles 2 5 2 2 3 2 3" xfId="26981"/>
    <cellStyle name="Titles 2 5 2 2 3 2 3 2" xfId="26982"/>
    <cellStyle name="Titles 2 5 2 2 3 2 3 3" xfId="26983"/>
    <cellStyle name="Titles 2 5 2 2 3 2 3 4" xfId="26984"/>
    <cellStyle name="Titles 2 5 2 2 3 2 4" xfId="26985"/>
    <cellStyle name="Titles 2 5 2 2 3 2 5" xfId="26986"/>
    <cellStyle name="Titles 2 5 2 2 3 2 6" xfId="26987"/>
    <cellStyle name="Titles 2 5 2 2 3 3" xfId="26988"/>
    <cellStyle name="Titles 2 5 2 2 3 3 2" xfId="26989"/>
    <cellStyle name="Titles 2 5 2 2 3 3 3" xfId="26990"/>
    <cellStyle name="Titles 2 5 2 2 3 3 4" xfId="26991"/>
    <cellStyle name="Titles 2 5 2 2 3 4" xfId="26992"/>
    <cellStyle name="Titles 2 5 2 2 3 4 2" xfId="26993"/>
    <cellStyle name="Titles 2 5 2 2 3 4 3" xfId="26994"/>
    <cellStyle name="Titles 2 5 2 2 3 4 4" xfId="26995"/>
    <cellStyle name="Titles 2 5 2 2 3 5" xfId="26996"/>
    <cellStyle name="Titles 2 5 2 2 3 6" xfId="26997"/>
    <cellStyle name="Titles 2 5 2 2 3 7" xfId="26998"/>
    <cellStyle name="Titles 2 5 2 2 4" xfId="26999"/>
    <cellStyle name="Titles 2 5 2 2 4 2" xfId="27000"/>
    <cellStyle name="Titles 2 5 2 2 4 2 2" xfId="27001"/>
    <cellStyle name="Titles 2 5 2 2 4 2 3" xfId="27002"/>
    <cellStyle name="Titles 2 5 2 2 4 2 4" xfId="27003"/>
    <cellStyle name="Titles 2 5 2 2 4 3" xfId="27004"/>
    <cellStyle name="Titles 2 5 2 2 4 3 2" xfId="27005"/>
    <cellStyle name="Titles 2 5 2 2 4 3 3" xfId="27006"/>
    <cellStyle name="Titles 2 5 2 2 4 3 4" xfId="27007"/>
    <cellStyle name="Titles 2 5 2 2 4 4" xfId="27008"/>
    <cellStyle name="Titles 2 5 2 2 4 5" xfId="27009"/>
    <cellStyle name="Titles 2 5 2 2 4 6" xfId="27010"/>
    <cellStyle name="Titles 2 5 2 2 5" xfId="27011"/>
    <cellStyle name="Titles 2 5 2 2 5 2" xfId="27012"/>
    <cellStyle name="Titles 2 5 2 2 5 3" xfId="27013"/>
    <cellStyle name="Titles 2 5 2 2 5 4" xfId="27014"/>
    <cellStyle name="Titles 2 5 2 2 6" xfId="27015"/>
    <cellStyle name="Titles 2 5 2 2 7" xfId="27016"/>
    <cellStyle name="Titles 2 5 2 2 8" xfId="27017"/>
    <cellStyle name="Titles 2 5 2 3" xfId="27018"/>
    <cellStyle name="Titles 2 5 2 3 2" xfId="27019"/>
    <cellStyle name="Titles 2 5 2 3 2 2" xfId="27020"/>
    <cellStyle name="Titles 2 5 2 3 2 2 2" xfId="27021"/>
    <cellStyle name="Titles 2 5 2 3 2 2 2 2" xfId="27022"/>
    <cellStyle name="Titles 2 5 2 3 2 2 2 3" xfId="27023"/>
    <cellStyle name="Titles 2 5 2 3 2 2 2 4" xfId="27024"/>
    <cellStyle name="Titles 2 5 2 3 2 2 3" xfId="27025"/>
    <cellStyle name="Titles 2 5 2 3 2 2 3 2" xfId="27026"/>
    <cellStyle name="Titles 2 5 2 3 2 2 3 3" xfId="27027"/>
    <cellStyle name="Titles 2 5 2 3 2 2 3 4" xfId="27028"/>
    <cellStyle name="Titles 2 5 2 3 2 2 4" xfId="27029"/>
    <cellStyle name="Titles 2 5 2 3 2 2 5" xfId="27030"/>
    <cellStyle name="Titles 2 5 2 3 2 2 6" xfId="27031"/>
    <cellStyle name="Titles 2 5 2 3 2 3" xfId="27032"/>
    <cellStyle name="Titles 2 5 2 3 2 3 2" xfId="27033"/>
    <cellStyle name="Titles 2 5 2 3 2 3 2 2" xfId="27034"/>
    <cellStyle name="Titles 2 5 2 3 2 3 2 3" xfId="27035"/>
    <cellStyle name="Titles 2 5 2 3 2 3 2 4" xfId="27036"/>
    <cellStyle name="Titles 2 5 2 3 2 3 3" xfId="27037"/>
    <cellStyle name="Titles 2 5 2 3 2 3 3 2" xfId="27038"/>
    <cellStyle name="Titles 2 5 2 3 2 3 3 3" xfId="27039"/>
    <cellStyle name="Titles 2 5 2 3 2 3 3 4" xfId="27040"/>
    <cellStyle name="Titles 2 5 2 3 2 3 4" xfId="27041"/>
    <cellStyle name="Titles 2 5 2 3 2 3 5" xfId="27042"/>
    <cellStyle name="Titles 2 5 2 3 2 3 6" xfId="27043"/>
    <cellStyle name="Titles 2 5 2 3 2 4" xfId="27044"/>
    <cellStyle name="Titles 2 5 2 3 2 4 2" xfId="27045"/>
    <cellStyle name="Titles 2 5 2 3 2 4 3" xfId="27046"/>
    <cellStyle name="Titles 2 5 2 3 2 4 4" xfId="27047"/>
    <cellStyle name="Titles 2 5 2 3 2 5" xfId="27048"/>
    <cellStyle name="Titles 2 5 2 3 2 5 2" xfId="27049"/>
    <cellStyle name="Titles 2 5 2 3 2 5 3" xfId="27050"/>
    <cellStyle name="Titles 2 5 2 3 2 5 4" xfId="27051"/>
    <cellStyle name="Titles 2 5 2 3 2 6" xfId="27052"/>
    <cellStyle name="Titles 2 5 2 3 2 7" xfId="27053"/>
    <cellStyle name="Titles 2 5 2 3 2 8" xfId="27054"/>
    <cellStyle name="Titles 2 5 2 3 3" xfId="27055"/>
    <cellStyle name="Titles 2 5 2 3 3 2" xfId="27056"/>
    <cellStyle name="Titles 2 5 2 3 3 2 2" xfId="27057"/>
    <cellStyle name="Titles 2 5 2 3 3 2 3" xfId="27058"/>
    <cellStyle name="Titles 2 5 2 3 3 2 4" xfId="27059"/>
    <cellStyle name="Titles 2 5 2 3 3 3" xfId="27060"/>
    <cellStyle name="Titles 2 5 2 3 3 3 2" xfId="27061"/>
    <cellStyle name="Titles 2 5 2 3 3 3 3" xfId="27062"/>
    <cellStyle name="Titles 2 5 2 3 3 3 4" xfId="27063"/>
    <cellStyle name="Titles 2 5 2 3 3 4" xfId="27064"/>
    <cellStyle name="Titles 2 5 2 3 3 5" xfId="27065"/>
    <cellStyle name="Titles 2 5 2 3 3 6" xfId="27066"/>
    <cellStyle name="Titles 2 5 2 3 4" xfId="27067"/>
    <cellStyle name="Titles 2 5 2 3 4 2" xfId="27068"/>
    <cellStyle name="Titles 2 5 2 3 4 2 2" xfId="27069"/>
    <cellStyle name="Titles 2 5 2 3 4 2 3" xfId="27070"/>
    <cellStyle name="Titles 2 5 2 3 4 2 4" xfId="27071"/>
    <cellStyle name="Titles 2 5 2 3 4 3" xfId="27072"/>
    <cellStyle name="Titles 2 5 2 3 4 3 2" xfId="27073"/>
    <cellStyle name="Titles 2 5 2 3 4 3 3" xfId="27074"/>
    <cellStyle name="Titles 2 5 2 3 4 3 4" xfId="27075"/>
    <cellStyle name="Titles 2 5 2 3 4 4" xfId="27076"/>
    <cellStyle name="Titles 2 5 2 3 4 5" xfId="27077"/>
    <cellStyle name="Titles 2 5 2 3 4 6" xfId="27078"/>
    <cellStyle name="Titles 2 5 2 3 5" xfId="27079"/>
    <cellStyle name="Titles 2 5 2 3 6" xfId="27080"/>
    <cellStyle name="Titles 2 5 2 3 7" xfId="27081"/>
    <cellStyle name="Titles 2 5 2 4" xfId="27082"/>
    <cellStyle name="Titles 2 5 2 4 2" xfId="27083"/>
    <cellStyle name="Titles 2 5 2 4 2 2" xfId="27084"/>
    <cellStyle name="Titles 2 5 2 4 2 2 2" xfId="27085"/>
    <cellStyle name="Titles 2 5 2 4 2 2 3" xfId="27086"/>
    <cellStyle name="Titles 2 5 2 4 2 2 4" xfId="27087"/>
    <cellStyle name="Titles 2 5 2 4 2 3" xfId="27088"/>
    <cellStyle name="Titles 2 5 2 4 2 3 2" xfId="27089"/>
    <cellStyle name="Titles 2 5 2 4 2 3 3" xfId="27090"/>
    <cellStyle name="Titles 2 5 2 4 2 3 4" xfId="27091"/>
    <cellStyle name="Titles 2 5 2 4 2 4" xfId="27092"/>
    <cellStyle name="Titles 2 5 2 4 2 5" xfId="27093"/>
    <cellStyle name="Titles 2 5 2 4 2 6" xfId="27094"/>
    <cellStyle name="Titles 2 5 2 4 3" xfId="27095"/>
    <cellStyle name="Titles 2 5 2 4 3 2" xfId="27096"/>
    <cellStyle name="Titles 2 5 2 4 3 2 2" xfId="27097"/>
    <cellStyle name="Titles 2 5 2 4 3 2 3" xfId="27098"/>
    <cellStyle name="Titles 2 5 2 4 3 2 4" xfId="27099"/>
    <cellStyle name="Titles 2 5 2 4 3 3" xfId="27100"/>
    <cellStyle name="Titles 2 5 2 4 3 3 2" xfId="27101"/>
    <cellStyle name="Titles 2 5 2 4 3 3 3" xfId="27102"/>
    <cellStyle name="Titles 2 5 2 4 3 3 4" xfId="27103"/>
    <cellStyle name="Titles 2 5 2 4 3 4" xfId="27104"/>
    <cellStyle name="Titles 2 5 2 4 3 5" xfId="27105"/>
    <cellStyle name="Titles 2 5 2 4 3 6" xfId="27106"/>
    <cellStyle name="Titles 2 5 2 4 4" xfId="27107"/>
    <cellStyle name="Titles 2 5 2 4 4 2" xfId="27108"/>
    <cellStyle name="Titles 2 5 2 4 4 3" xfId="27109"/>
    <cellStyle name="Titles 2 5 2 4 4 4" xfId="27110"/>
    <cellStyle name="Titles 2 5 2 4 5" xfId="27111"/>
    <cellStyle name="Titles 2 5 2 4 5 2" xfId="27112"/>
    <cellStyle name="Titles 2 5 2 4 5 3" xfId="27113"/>
    <cellStyle name="Titles 2 5 2 4 5 4" xfId="27114"/>
    <cellStyle name="Titles 2 5 2 4 6" xfId="27115"/>
    <cellStyle name="Titles 2 5 2 4 7" xfId="27116"/>
    <cellStyle name="Titles 2 5 2 4 8" xfId="27117"/>
    <cellStyle name="Titles 2 5 3" xfId="27118"/>
    <cellStyle name="Titles 2 5 3 2" xfId="27119"/>
    <cellStyle name="Titles 2 5 3 2 2" xfId="27120"/>
    <cellStyle name="Titles 2 5 3 2 2 2" xfId="27121"/>
    <cellStyle name="Titles 2 5 3 2 2 2 2" xfId="27122"/>
    <cellStyle name="Titles 2 5 3 2 2 2 2 2" xfId="27123"/>
    <cellStyle name="Titles 2 5 3 2 2 2 2 2 2" xfId="27124"/>
    <cellStyle name="Titles 2 5 3 2 2 2 2 2 3" xfId="27125"/>
    <cellStyle name="Titles 2 5 3 2 2 2 2 2 4" xfId="27126"/>
    <cellStyle name="Titles 2 5 3 2 2 2 2 3" xfId="27127"/>
    <cellStyle name="Titles 2 5 3 2 2 2 2 3 2" xfId="27128"/>
    <cellStyle name="Titles 2 5 3 2 2 2 2 3 3" xfId="27129"/>
    <cellStyle name="Titles 2 5 3 2 2 2 2 3 4" xfId="27130"/>
    <cellStyle name="Titles 2 5 3 2 2 2 2 4" xfId="27131"/>
    <cellStyle name="Titles 2 5 3 2 2 2 2 5" xfId="27132"/>
    <cellStyle name="Titles 2 5 3 2 2 2 2 6" xfId="27133"/>
    <cellStyle name="Titles 2 5 3 2 2 2 3" xfId="27134"/>
    <cellStyle name="Titles 2 5 3 2 2 2 3 2" xfId="27135"/>
    <cellStyle name="Titles 2 5 3 2 2 2 3 2 2" xfId="27136"/>
    <cellStyle name="Titles 2 5 3 2 2 2 3 2 3" xfId="27137"/>
    <cellStyle name="Titles 2 5 3 2 2 2 3 2 4" xfId="27138"/>
    <cellStyle name="Titles 2 5 3 2 2 2 3 3" xfId="27139"/>
    <cellStyle name="Titles 2 5 3 2 2 2 3 3 2" xfId="27140"/>
    <cellStyle name="Titles 2 5 3 2 2 2 3 3 3" xfId="27141"/>
    <cellStyle name="Titles 2 5 3 2 2 2 3 3 4" xfId="27142"/>
    <cellStyle name="Titles 2 5 3 2 2 2 3 4" xfId="27143"/>
    <cellStyle name="Titles 2 5 3 2 2 2 3 5" xfId="27144"/>
    <cellStyle name="Titles 2 5 3 2 2 2 3 6" xfId="27145"/>
    <cellStyle name="Titles 2 5 3 2 2 2 4" xfId="27146"/>
    <cellStyle name="Titles 2 5 3 2 2 2 4 2" xfId="27147"/>
    <cellStyle name="Titles 2 5 3 2 2 2 4 3" xfId="27148"/>
    <cellStyle name="Titles 2 5 3 2 2 2 4 4" xfId="27149"/>
    <cellStyle name="Titles 2 5 3 2 2 2 5" xfId="27150"/>
    <cellStyle name="Titles 2 5 3 2 2 2 5 2" xfId="27151"/>
    <cellStyle name="Titles 2 5 3 2 2 2 5 3" xfId="27152"/>
    <cellStyle name="Titles 2 5 3 2 2 2 5 4" xfId="27153"/>
    <cellStyle name="Titles 2 5 3 2 2 2 6" xfId="27154"/>
    <cellStyle name="Titles 2 5 3 2 2 2 7" xfId="27155"/>
    <cellStyle name="Titles 2 5 3 2 2 2 8" xfId="27156"/>
    <cellStyle name="Titles 2 5 3 2 2 3" xfId="27157"/>
    <cellStyle name="Titles 2 5 3 2 2 3 2" xfId="27158"/>
    <cellStyle name="Titles 2 5 3 2 2 3 2 2" xfId="27159"/>
    <cellStyle name="Titles 2 5 3 2 2 3 2 3" xfId="27160"/>
    <cellStyle name="Titles 2 5 3 2 2 3 2 4" xfId="27161"/>
    <cellStyle name="Titles 2 5 3 2 2 3 3" xfId="27162"/>
    <cellStyle name="Titles 2 5 3 2 2 3 3 2" xfId="27163"/>
    <cellStyle name="Titles 2 5 3 2 2 3 3 3" xfId="27164"/>
    <cellStyle name="Titles 2 5 3 2 2 3 3 4" xfId="27165"/>
    <cellStyle name="Titles 2 5 3 2 2 3 4" xfId="27166"/>
    <cellStyle name="Titles 2 5 3 2 2 3 5" xfId="27167"/>
    <cellStyle name="Titles 2 5 3 2 2 3 6" xfId="27168"/>
    <cellStyle name="Titles 2 5 3 2 2 4" xfId="27169"/>
    <cellStyle name="Titles 2 5 3 2 2 4 2" xfId="27170"/>
    <cellStyle name="Titles 2 5 3 2 2 4 2 2" xfId="27171"/>
    <cellStyle name="Titles 2 5 3 2 2 4 2 3" xfId="27172"/>
    <cellStyle name="Titles 2 5 3 2 2 4 2 4" xfId="27173"/>
    <cellStyle name="Titles 2 5 3 2 2 4 3" xfId="27174"/>
    <cellStyle name="Titles 2 5 3 2 2 4 3 2" xfId="27175"/>
    <cellStyle name="Titles 2 5 3 2 2 4 3 3" xfId="27176"/>
    <cellStyle name="Titles 2 5 3 2 2 4 3 4" xfId="27177"/>
    <cellStyle name="Titles 2 5 3 2 2 4 4" xfId="27178"/>
    <cellStyle name="Titles 2 5 3 2 2 4 5" xfId="27179"/>
    <cellStyle name="Titles 2 5 3 2 2 4 6" xfId="27180"/>
    <cellStyle name="Titles 2 5 3 2 2 5" xfId="27181"/>
    <cellStyle name="Titles 2 5 3 2 2 6" xfId="27182"/>
    <cellStyle name="Titles 2 5 3 2 2 7" xfId="27183"/>
    <cellStyle name="Titles 2 5 3 2 3" xfId="27184"/>
    <cellStyle name="Titles 2 5 3 2 3 2" xfId="27185"/>
    <cellStyle name="Titles 2 5 3 2 3 2 2" xfId="27186"/>
    <cellStyle name="Titles 2 5 3 2 3 2 2 2" xfId="27187"/>
    <cellStyle name="Titles 2 5 3 2 3 2 2 3" xfId="27188"/>
    <cellStyle name="Titles 2 5 3 2 3 2 2 4" xfId="27189"/>
    <cellStyle name="Titles 2 5 3 2 3 2 3" xfId="27190"/>
    <cellStyle name="Titles 2 5 3 2 3 2 3 2" xfId="27191"/>
    <cellStyle name="Titles 2 5 3 2 3 2 3 3" xfId="27192"/>
    <cellStyle name="Titles 2 5 3 2 3 2 3 4" xfId="27193"/>
    <cellStyle name="Titles 2 5 3 2 3 2 4" xfId="27194"/>
    <cellStyle name="Titles 2 5 3 2 3 2 5" xfId="27195"/>
    <cellStyle name="Titles 2 5 3 2 3 2 6" xfId="27196"/>
    <cellStyle name="Titles 2 5 3 2 3 3" xfId="27197"/>
    <cellStyle name="Titles 2 5 3 2 3 3 2" xfId="27198"/>
    <cellStyle name="Titles 2 5 3 2 3 3 3" xfId="27199"/>
    <cellStyle name="Titles 2 5 3 2 3 3 4" xfId="27200"/>
    <cellStyle name="Titles 2 5 3 2 3 4" xfId="27201"/>
    <cellStyle name="Titles 2 5 3 2 3 4 2" xfId="27202"/>
    <cellStyle name="Titles 2 5 3 2 3 4 3" xfId="27203"/>
    <cellStyle name="Titles 2 5 3 2 3 4 4" xfId="27204"/>
    <cellStyle name="Titles 2 5 3 2 3 5" xfId="27205"/>
    <cellStyle name="Titles 2 5 3 2 3 6" xfId="27206"/>
    <cellStyle name="Titles 2 5 3 2 3 7" xfId="27207"/>
    <cellStyle name="Titles 2 5 3 2 4" xfId="27208"/>
    <cellStyle name="Titles 2 5 3 2 4 2" xfId="27209"/>
    <cellStyle name="Titles 2 5 3 2 4 2 2" xfId="27210"/>
    <cellStyle name="Titles 2 5 3 2 4 2 3" xfId="27211"/>
    <cellStyle name="Titles 2 5 3 2 4 2 4" xfId="27212"/>
    <cellStyle name="Titles 2 5 3 2 4 3" xfId="27213"/>
    <cellStyle name="Titles 2 5 3 2 4 3 2" xfId="27214"/>
    <cellStyle name="Titles 2 5 3 2 4 3 3" xfId="27215"/>
    <cellStyle name="Titles 2 5 3 2 4 3 4" xfId="27216"/>
    <cellStyle name="Titles 2 5 3 2 4 4" xfId="27217"/>
    <cellStyle name="Titles 2 5 3 2 4 5" xfId="27218"/>
    <cellStyle name="Titles 2 5 3 2 4 6" xfId="27219"/>
    <cellStyle name="Titles 2 5 3 2 5" xfId="27220"/>
    <cellStyle name="Titles 2 5 3 2 5 2" xfId="27221"/>
    <cellStyle name="Titles 2 5 3 2 5 3" xfId="27222"/>
    <cellStyle name="Titles 2 5 3 2 5 4" xfId="27223"/>
    <cellStyle name="Titles 2 5 3 2 6" xfId="27224"/>
    <cellStyle name="Titles 2 5 3 2 7" xfId="27225"/>
    <cellStyle name="Titles 2 5 3 2 8" xfId="27226"/>
    <cellStyle name="Titles 2 5 3 3" xfId="27227"/>
    <cellStyle name="Titles 2 5 3 3 2" xfId="27228"/>
    <cellStyle name="Titles 2 5 3 3 2 2" xfId="27229"/>
    <cellStyle name="Titles 2 5 3 3 2 2 2" xfId="27230"/>
    <cellStyle name="Titles 2 5 3 3 2 2 2 2" xfId="27231"/>
    <cellStyle name="Titles 2 5 3 3 2 2 2 3" xfId="27232"/>
    <cellStyle name="Titles 2 5 3 3 2 2 2 4" xfId="27233"/>
    <cellStyle name="Titles 2 5 3 3 2 2 3" xfId="27234"/>
    <cellStyle name="Titles 2 5 3 3 2 2 3 2" xfId="27235"/>
    <cellStyle name="Titles 2 5 3 3 2 2 3 3" xfId="27236"/>
    <cellStyle name="Titles 2 5 3 3 2 2 3 4" xfId="27237"/>
    <cellStyle name="Titles 2 5 3 3 2 2 4" xfId="27238"/>
    <cellStyle name="Titles 2 5 3 3 2 2 5" xfId="27239"/>
    <cellStyle name="Titles 2 5 3 3 2 2 6" xfId="27240"/>
    <cellStyle name="Titles 2 5 3 3 2 3" xfId="27241"/>
    <cellStyle name="Titles 2 5 3 3 2 3 2" xfId="27242"/>
    <cellStyle name="Titles 2 5 3 3 2 3 2 2" xfId="27243"/>
    <cellStyle name="Titles 2 5 3 3 2 3 2 3" xfId="27244"/>
    <cellStyle name="Titles 2 5 3 3 2 3 2 4" xfId="27245"/>
    <cellStyle name="Titles 2 5 3 3 2 3 3" xfId="27246"/>
    <cellStyle name="Titles 2 5 3 3 2 3 3 2" xfId="27247"/>
    <cellStyle name="Titles 2 5 3 3 2 3 3 3" xfId="27248"/>
    <cellStyle name="Titles 2 5 3 3 2 3 3 4" xfId="27249"/>
    <cellStyle name="Titles 2 5 3 3 2 3 4" xfId="27250"/>
    <cellStyle name="Titles 2 5 3 3 2 3 5" xfId="27251"/>
    <cellStyle name="Titles 2 5 3 3 2 3 6" xfId="27252"/>
    <cellStyle name="Titles 2 5 3 3 2 4" xfId="27253"/>
    <cellStyle name="Titles 2 5 3 3 2 4 2" xfId="27254"/>
    <cellStyle name="Titles 2 5 3 3 2 4 3" xfId="27255"/>
    <cellStyle name="Titles 2 5 3 3 2 4 4" xfId="27256"/>
    <cellStyle name="Titles 2 5 3 3 2 5" xfId="27257"/>
    <cellStyle name="Titles 2 5 3 3 2 5 2" xfId="27258"/>
    <cellStyle name="Titles 2 5 3 3 2 5 3" xfId="27259"/>
    <cellStyle name="Titles 2 5 3 3 2 5 4" xfId="27260"/>
    <cellStyle name="Titles 2 5 3 3 2 6" xfId="27261"/>
    <cellStyle name="Titles 2 5 3 3 2 7" xfId="27262"/>
    <cellStyle name="Titles 2 5 3 3 2 8" xfId="27263"/>
    <cellStyle name="Titles 2 5 3 3 3" xfId="27264"/>
    <cellStyle name="Titles 2 5 3 3 3 2" xfId="27265"/>
    <cellStyle name="Titles 2 5 3 3 3 2 2" xfId="27266"/>
    <cellStyle name="Titles 2 5 3 3 3 2 3" xfId="27267"/>
    <cellStyle name="Titles 2 5 3 3 3 2 4" xfId="27268"/>
    <cellStyle name="Titles 2 5 3 3 3 3" xfId="27269"/>
    <cellStyle name="Titles 2 5 3 3 3 3 2" xfId="27270"/>
    <cellStyle name="Titles 2 5 3 3 3 3 3" xfId="27271"/>
    <cellStyle name="Titles 2 5 3 3 3 3 4" xfId="27272"/>
    <cellStyle name="Titles 2 5 3 3 3 4" xfId="27273"/>
    <cellStyle name="Titles 2 5 3 3 3 5" xfId="27274"/>
    <cellStyle name="Titles 2 5 3 3 3 6" xfId="27275"/>
    <cellStyle name="Titles 2 5 3 3 4" xfId="27276"/>
    <cellStyle name="Titles 2 5 3 3 4 2" xfId="27277"/>
    <cellStyle name="Titles 2 5 3 3 4 2 2" xfId="27278"/>
    <cellStyle name="Titles 2 5 3 3 4 2 3" xfId="27279"/>
    <cellStyle name="Titles 2 5 3 3 4 2 4" xfId="27280"/>
    <cellStyle name="Titles 2 5 3 3 4 3" xfId="27281"/>
    <cellStyle name="Titles 2 5 3 3 4 3 2" xfId="27282"/>
    <cellStyle name="Titles 2 5 3 3 4 3 3" xfId="27283"/>
    <cellStyle name="Titles 2 5 3 3 4 3 4" xfId="27284"/>
    <cellStyle name="Titles 2 5 3 3 4 4" xfId="27285"/>
    <cellStyle name="Titles 2 5 3 3 4 5" xfId="27286"/>
    <cellStyle name="Titles 2 5 3 3 4 6" xfId="27287"/>
    <cellStyle name="Titles 2 5 3 3 5" xfId="27288"/>
    <cellStyle name="Titles 2 5 3 3 6" xfId="27289"/>
    <cellStyle name="Titles 2 5 3 3 7" xfId="27290"/>
    <cellStyle name="Titles 2 5 3 4" xfId="27291"/>
    <cellStyle name="Titles 2 5 3 4 2" xfId="27292"/>
    <cellStyle name="Titles 2 5 3 4 2 2" xfId="27293"/>
    <cellStyle name="Titles 2 5 3 4 2 2 2" xfId="27294"/>
    <cellStyle name="Titles 2 5 3 4 2 2 3" xfId="27295"/>
    <cellStyle name="Titles 2 5 3 4 2 2 4" xfId="27296"/>
    <cellStyle name="Titles 2 5 3 4 2 3" xfId="27297"/>
    <cellStyle name="Titles 2 5 3 4 2 3 2" xfId="27298"/>
    <cellStyle name="Titles 2 5 3 4 2 3 3" xfId="27299"/>
    <cellStyle name="Titles 2 5 3 4 2 3 4" xfId="27300"/>
    <cellStyle name="Titles 2 5 3 4 2 4" xfId="27301"/>
    <cellStyle name="Titles 2 5 3 4 2 5" xfId="27302"/>
    <cellStyle name="Titles 2 5 3 4 2 6" xfId="27303"/>
    <cellStyle name="Titles 2 5 3 4 3" xfId="27304"/>
    <cellStyle name="Titles 2 5 3 4 3 2" xfId="27305"/>
    <cellStyle name="Titles 2 5 3 4 3 2 2" xfId="27306"/>
    <cellStyle name="Titles 2 5 3 4 3 2 3" xfId="27307"/>
    <cellStyle name="Titles 2 5 3 4 3 2 4" xfId="27308"/>
    <cellStyle name="Titles 2 5 3 4 3 3" xfId="27309"/>
    <cellStyle name="Titles 2 5 3 4 3 3 2" xfId="27310"/>
    <cellStyle name="Titles 2 5 3 4 3 3 3" xfId="27311"/>
    <cellStyle name="Titles 2 5 3 4 3 3 4" xfId="27312"/>
    <cellStyle name="Titles 2 5 3 4 3 4" xfId="27313"/>
    <cellStyle name="Titles 2 5 3 4 3 5" xfId="27314"/>
    <cellStyle name="Titles 2 5 3 4 3 6" xfId="27315"/>
    <cellStyle name="Titles 2 5 3 4 4" xfId="27316"/>
    <cellStyle name="Titles 2 5 3 4 4 2" xfId="27317"/>
    <cellStyle name="Titles 2 5 3 4 4 3" xfId="27318"/>
    <cellStyle name="Titles 2 5 3 4 4 4" xfId="27319"/>
    <cellStyle name="Titles 2 5 3 4 5" xfId="27320"/>
    <cellStyle name="Titles 2 5 3 4 5 2" xfId="27321"/>
    <cellStyle name="Titles 2 5 3 4 5 3" xfId="27322"/>
    <cellStyle name="Titles 2 5 3 4 5 4" xfId="27323"/>
    <cellStyle name="Titles 2 5 3 4 6" xfId="27324"/>
    <cellStyle name="Titles 2 5 3 4 7" xfId="27325"/>
    <cellStyle name="Titles 2 5 3 4 8" xfId="27326"/>
    <cellStyle name="Titles 2 5 4" xfId="27327"/>
    <cellStyle name="Titles 2 5 4 2" xfId="27328"/>
    <cellStyle name="Titles 2 5 4 2 2" xfId="27329"/>
    <cellStyle name="Titles 2 5 4 2 2 2" xfId="27330"/>
    <cellStyle name="Titles 2 5 4 2 2 2 2" xfId="27331"/>
    <cellStyle name="Titles 2 5 4 2 2 2 2 2" xfId="27332"/>
    <cellStyle name="Titles 2 5 4 2 2 2 2 3" xfId="27333"/>
    <cellStyle name="Titles 2 5 4 2 2 2 2 4" xfId="27334"/>
    <cellStyle name="Titles 2 5 4 2 2 2 3" xfId="27335"/>
    <cellStyle name="Titles 2 5 4 2 2 2 3 2" xfId="27336"/>
    <cellStyle name="Titles 2 5 4 2 2 2 3 3" xfId="27337"/>
    <cellStyle name="Titles 2 5 4 2 2 2 3 4" xfId="27338"/>
    <cellStyle name="Titles 2 5 4 2 2 2 4" xfId="27339"/>
    <cellStyle name="Titles 2 5 4 2 2 2 5" xfId="27340"/>
    <cellStyle name="Titles 2 5 4 2 2 2 6" xfId="27341"/>
    <cellStyle name="Titles 2 5 4 2 2 3" xfId="27342"/>
    <cellStyle name="Titles 2 5 4 2 2 3 2" xfId="27343"/>
    <cellStyle name="Titles 2 5 4 2 2 3 2 2" xfId="27344"/>
    <cellStyle name="Titles 2 5 4 2 2 3 2 3" xfId="27345"/>
    <cellStyle name="Titles 2 5 4 2 2 3 2 4" xfId="27346"/>
    <cellStyle name="Titles 2 5 4 2 2 3 3" xfId="27347"/>
    <cellStyle name="Titles 2 5 4 2 2 3 3 2" xfId="27348"/>
    <cellStyle name="Titles 2 5 4 2 2 3 3 3" xfId="27349"/>
    <cellStyle name="Titles 2 5 4 2 2 3 3 4" xfId="27350"/>
    <cellStyle name="Titles 2 5 4 2 2 3 4" xfId="27351"/>
    <cellStyle name="Titles 2 5 4 2 2 3 5" xfId="27352"/>
    <cellStyle name="Titles 2 5 4 2 2 3 6" xfId="27353"/>
    <cellStyle name="Titles 2 5 4 2 2 4" xfId="27354"/>
    <cellStyle name="Titles 2 5 4 2 2 4 2" xfId="27355"/>
    <cellStyle name="Titles 2 5 4 2 2 4 3" xfId="27356"/>
    <cellStyle name="Titles 2 5 4 2 2 4 4" xfId="27357"/>
    <cellStyle name="Titles 2 5 4 2 2 5" xfId="27358"/>
    <cellStyle name="Titles 2 5 4 2 2 5 2" xfId="27359"/>
    <cellStyle name="Titles 2 5 4 2 2 5 3" xfId="27360"/>
    <cellStyle name="Titles 2 5 4 2 2 5 4" xfId="27361"/>
    <cellStyle name="Titles 2 5 4 2 2 6" xfId="27362"/>
    <cellStyle name="Titles 2 5 4 2 2 7" xfId="27363"/>
    <cellStyle name="Titles 2 5 4 2 2 8" xfId="27364"/>
    <cellStyle name="Titles 2 5 4 2 3" xfId="27365"/>
    <cellStyle name="Titles 2 5 4 2 3 2" xfId="27366"/>
    <cellStyle name="Titles 2 5 4 2 3 2 2" xfId="27367"/>
    <cellStyle name="Titles 2 5 4 2 3 2 3" xfId="27368"/>
    <cellStyle name="Titles 2 5 4 2 3 2 4" xfId="27369"/>
    <cellStyle name="Titles 2 5 4 2 3 3" xfId="27370"/>
    <cellStyle name="Titles 2 5 4 2 3 3 2" xfId="27371"/>
    <cellStyle name="Titles 2 5 4 2 3 3 3" xfId="27372"/>
    <cellStyle name="Titles 2 5 4 2 3 3 4" xfId="27373"/>
    <cellStyle name="Titles 2 5 4 2 3 4" xfId="27374"/>
    <cellStyle name="Titles 2 5 4 2 3 5" xfId="27375"/>
    <cellStyle name="Titles 2 5 4 2 3 6" xfId="27376"/>
    <cellStyle name="Titles 2 5 4 2 4" xfId="27377"/>
    <cellStyle name="Titles 2 5 4 2 4 2" xfId="27378"/>
    <cellStyle name="Titles 2 5 4 2 4 2 2" xfId="27379"/>
    <cellStyle name="Titles 2 5 4 2 4 2 3" xfId="27380"/>
    <cellStyle name="Titles 2 5 4 2 4 2 4" xfId="27381"/>
    <cellStyle name="Titles 2 5 4 2 4 3" xfId="27382"/>
    <cellStyle name="Titles 2 5 4 2 4 3 2" xfId="27383"/>
    <cellStyle name="Titles 2 5 4 2 4 3 3" xfId="27384"/>
    <cellStyle name="Titles 2 5 4 2 4 3 4" xfId="27385"/>
    <cellStyle name="Titles 2 5 4 2 4 4" xfId="27386"/>
    <cellStyle name="Titles 2 5 4 2 4 5" xfId="27387"/>
    <cellStyle name="Titles 2 5 4 2 4 6" xfId="27388"/>
    <cellStyle name="Titles 2 5 4 2 5" xfId="27389"/>
    <cellStyle name="Titles 2 5 4 2 6" xfId="27390"/>
    <cellStyle name="Titles 2 5 4 2 7" xfId="27391"/>
    <cellStyle name="Titles 2 5 4 3" xfId="27392"/>
    <cellStyle name="Titles 2 5 4 3 2" xfId="27393"/>
    <cellStyle name="Titles 2 5 4 3 2 2" xfId="27394"/>
    <cellStyle name="Titles 2 5 4 3 2 2 2" xfId="27395"/>
    <cellStyle name="Titles 2 5 4 3 2 2 3" xfId="27396"/>
    <cellStyle name="Titles 2 5 4 3 2 2 4" xfId="27397"/>
    <cellStyle name="Titles 2 5 4 3 2 3" xfId="27398"/>
    <cellStyle name="Titles 2 5 4 3 2 3 2" xfId="27399"/>
    <cellStyle name="Titles 2 5 4 3 2 3 3" xfId="27400"/>
    <cellStyle name="Titles 2 5 4 3 2 3 4" xfId="27401"/>
    <cellStyle name="Titles 2 5 4 3 2 4" xfId="27402"/>
    <cellStyle name="Titles 2 5 4 3 2 5" xfId="27403"/>
    <cellStyle name="Titles 2 5 4 3 2 6" xfId="27404"/>
    <cellStyle name="Titles 2 5 4 3 3" xfId="27405"/>
    <cellStyle name="Titles 2 5 4 3 3 2" xfId="27406"/>
    <cellStyle name="Titles 2 5 4 3 3 3" xfId="27407"/>
    <cellStyle name="Titles 2 5 4 3 3 4" xfId="27408"/>
    <cellStyle name="Titles 2 5 4 3 4" xfId="27409"/>
    <cellStyle name="Titles 2 5 4 3 4 2" xfId="27410"/>
    <cellStyle name="Titles 2 5 4 3 4 3" xfId="27411"/>
    <cellStyle name="Titles 2 5 4 3 4 4" xfId="27412"/>
    <cellStyle name="Titles 2 5 4 3 5" xfId="27413"/>
    <cellStyle name="Titles 2 5 4 3 6" xfId="27414"/>
    <cellStyle name="Titles 2 5 4 3 7" xfId="27415"/>
    <cellStyle name="Titles 2 5 4 4" xfId="27416"/>
    <cellStyle name="Titles 2 5 4 4 2" xfId="27417"/>
    <cellStyle name="Titles 2 5 4 4 2 2" xfId="27418"/>
    <cellStyle name="Titles 2 5 4 4 2 3" xfId="27419"/>
    <cellStyle name="Titles 2 5 4 4 2 4" xfId="27420"/>
    <cellStyle name="Titles 2 5 4 4 3" xfId="27421"/>
    <cellStyle name="Titles 2 5 4 4 3 2" xfId="27422"/>
    <cellStyle name="Titles 2 5 4 4 3 3" xfId="27423"/>
    <cellStyle name="Titles 2 5 4 4 3 4" xfId="27424"/>
    <cellStyle name="Titles 2 5 4 4 4" xfId="27425"/>
    <cellStyle name="Titles 2 5 4 4 5" xfId="27426"/>
    <cellStyle name="Titles 2 5 4 4 6" xfId="27427"/>
    <cellStyle name="Titles 2 5 4 5" xfId="27428"/>
    <cellStyle name="Titles 2 5 4 5 2" xfId="27429"/>
    <cellStyle name="Titles 2 5 4 5 3" xfId="27430"/>
    <cellStyle name="Titles 2 5 4 5 4" xfId="27431"/>
    <cellStyle name="Titles 2 5 4 6" xfId="27432"/>
    <cellStyle name="Titles 2 5 4 7" xfId="27433"/>
    <cellStyle name="Titles 2 5 4 8" xfId="27434"/>
    <cellStyle name="Titles 2 5 5" xfId="27435"/>
    <cellStyle name="Titles 2 5 5 2" xfId="27436"/>
    <cellStyle name="Titles 2 5 5 2 2" xfId="27437"/>
    <cellStyle name="Titles 2 5 5 2 2 2" xfId="27438"/>
    <cellStyle name="Titles 2 5 5 2 2 2 2" xfId="27439"/>
    <cellStyle name="Titles 2 5 5 2 2 2 3" xfId="27440"/>
    <cellStyle name="Titles 2 5 5 2 2 2 4" xfId="27441"/>
    <cellStyle name="Titles 2 5 5 2 2 3" xfId="27442"/>
    <cellStyle name="Titles 2 5 5 2 2 3 2" xfId="27443"/>
    <cellStyle name="Titles 2 5 5 2 2 3 3" xfId="27444"/>
    <cellStyle name="Titles 2 5 5 2 2 3 4" xfId="27445"/>
    <cellStyle name="Titles 2 5 5 2 2 4" xfId="27446"/>
    <cellStyle name="Titles 2 5 5 2 2 5" xfId="27447"/>
    <cellStyle name="Titles 2 5 5 2 2 6" xfId="27448"/>
    <cellStyle name="Titles 2 5 5 2 3" xfId="27449"/>
    <cellStyle name="Titles 2 5 5 2 3 2" xfId="27450"/>
    <cellStyle name="Titles 2 5 5 2 3 2 2" xfId="27451"/>
    <cellStyle name="Titles 2 5 5 2 3 2 3" xfId="27452"/>
    <cellStyle name="Titles 2 5 5 2 3 2 4" xfId="27453"/>
    <cellStyle name="Titles 2 5 5 2 3 3" xfId="27454"/>
    <cellStyle name="Titles 2 5 5 2 3 3 2" xfId="27455"/>
    <cellStyle name="Titles 2 5 5 2 3 3 3" xfId="27456"/>
    <cellStyle name="Titles 2 5 5 2 3 3 4" xfId="27457"/>
    <cellStyle name="Titles 2 5 5 2 3 4" xfId="27458"/>
    <cellStyle name="Titles 2 5 5 2 3 5" xfId="27459"/>
    <cellStyle name="Titles 2 5 5 2 3 6" xfId="27460"/>
    <cellStyle name="Titles 2 5 5 2 4" xfId="27461"/>
    <cellStyle name="Titles 2 5 5 2 4 2" xfId="27462"/>
    <cellStyle name="Titles 2 5 5 2 4 3" xfId="27463"/>
    <cellStyle name="Titles 2 5 5 2 4 4" xfId="27464"/>
    <cellStyle name="Titles 2 5 5 2 5" xfId="27465"/>
    <cellStyle name="Titles 2 5 5 2 5 2" xfId="27466"/>
    <cellStyle name="Titles 2 5 5 2 5 3" xfId="27467"/>
    <cellStyle name="Titles 2 5 5 2 5 4" xfId="27468"/>
    <cellStyle name="Titles 2 5 5 2 6" xfId="27469"/>
    <cellStyle name="Titles 2 5 5 2 7" xfId="27470"/>
    <cellStyle name="Titles 2 5 5 2 8" xfId="27471"/>
    <cellStyle name="Titles 2 5 5 3" xfId="27472"/>
    <cellStyle name="Titles 2 5 5 3 2" xfId="27473"/>
    <cellStyle name="Titles 2 5 5 3 2 2" xfId="27474"/>
    <cellStyle name="Titles 2 5 5 3 2 3" xfId="27475"/>
    <cellStyle name="Titles 2 5 5 3 2 4" xfId="27476"/>
    <cellStyle name="Titles 2 5 5 3 3" xfId="27477"/>
    <cellStyle name="Titles 2 5 5 3 3 2" xfId="27478"/>
    <cellStyle name="Titles 2 5 5 3 3 3" xfId="27479"/>
    <cellStyle name="Titles 2 5 5 3 3 4" xfId="27480"/>
    <cellStyle name="Titles 2 5 5 3 4" xfId="27481"/>
    <cellStyle name="Titles 2 5 5 3 5" xfId="27482"/>
    <cellStyle name="Titles 2 5 5 3 6" xfId="27483"/>
    <cellStyle name="Titles 2 5 5 4" xfId="27484"/>
    <cellStyle name="Titles 2 5 5 4 2" xfId="27485"/>
    <cellStyle name="Titles 2 5 5 4 2 2" xfId="27486"/>
    <cellStyle name="Titles 2 5 5 4 2 3" xfId="27487"/>
    <cellStyle name="Titles 2 5 5 4 2 4" xfId="27488"/>
    <cellStyle name="Titles 2 5 5 4 3" xfId="27489"/>
    <cellStyle name="Titles 2 5 5 4 3 2" xfId="27490"/>
    <cellStyle name="Titles 2 5 5 4 3 3" xfId="27491"/>
    <cellStyle name="Titles 2 5 5 4 3 4" xfId="27492"/>
    <cellStyle name="Titles 2 5 5 4 4" xfId="27493"/>
    <cellStyle name="Titles 2 5 5 4 5" xfId="27494"/>
    <cellStyle name="Titles 2 5 5 4 6" xfId="27495"/>
    <cellStyle name="Titles 2 5 5 5" xfId="27496"/>
    <cellStyle name="Titles 2 5 5 6" xfId="27497"/>
    <cellStyle name="Titles 2 5 5 7" xfId="27498"/>
    <cellStyle name="Titles 2 5 6" xfId="27499"/>
    <cellStyle name="Titles 2 5 6 2" xfId="27500"/>
    <cellStyle name="Titles 2 5 6 2 2" xfId="27501"/>
    <cellStyle name="Titles 2 5 6 2 2 2" xfId="27502"/>
    <cellStyle name="Titles 2 5 6 2 2 3" xfId="27503"/>
    <cellStyle name="Titles 2 5 6 2 2 4" xfId="27504"/>
    <cellStyle name="Titles 2 5 6 2 3" xfId="27505"/>
    <cellStyle name="Titles 2 5 6 2 3 2" xfId="27506"/>
    <cellStyle name="Titles 2 5 6 2 3 3" xfId="27507"/>
    <cellStyle name="Titles 2 5 6 2 3 4" xfId="27508"/>
    <cellStyle name="Titles 2 5 6 2 4" xfId="27509"/>
    <cellStyle name="Titles 2 5 6 2 5" xfId="27510"/>
    <cellStyle name="Titles 2 5 6 2 6" xfId="27511"/>
    <cellStyle name="Titles 2 5 6 3" xfId="27512"/>
    <cellStyle name="Titles 2 5 6 3 2" xfId="27513"/>
    <cellStyle name="Titles 2 5 6 3 2 2" xfId="27514"/>
    <cellStyle name="Titles 2 5 6 3 2 3" xfId="27515"/>
    <cellStyle name="Titles 2 5 6 3 2 4" xfId="27516"/>
    <cellStyle name="Titles 2 5 6 3 3" xfId="27517"/>
    <cellStyle name="Titles 2 5 6 3 3 2" xfId="27518"/>
    <cellStyle name="Titles 2 5 6 3 3 3" xfId="27519"/>
    <cellStyle name="Titles 2 5 6 3 3 4" xfId="27520"/>
    <cellStyle name="Titles 2 5 6 3 4" xfId="27521"/>
    <cellStyle name="Titles 2 5 6 3 5" xfId="27522"/>
    <cellStyle name="Titles 2 5 6 3 6" xfId="27523"/>
    <cellStyle name="Titles 2 5 6 4" xfId="27524"/>
    <cellStyle name="Titles 2 5 6 4 2" xfId="27525"/>
    <cellStyle name="Titles 2 5 6 4 3" xfId="27526"/>
    <cellStyle name="Titles 2 5 6 4 4" xfId="27527"/>
    <cellStyle name="Titles 2 5 6 5" xfId="27528"/>
    <cellStyle name="Titles 2 5 6 5 2" xfId="27529"/>
    <cellStyle name="Titles 2 5 6 5 3" xfId="27530"/>
    <cellStyle name="Titles 2 5 6 5 4" xfId="27531"/>
    <cellStyle name="Titles 2 5 6 6" xfId="27532"/>
    <cellStyle name="Titles 2 5 6 7" xfId="27533"/>
    <cellStyle name="Titles 2 5 6 8" xfId="27534"/>
    <cellStyle name="Titles 2 6" xfId="27535"/>
    <cellStyle name="Titles 2 6 2" xfId="27536"/>
    <cellStyle name="Titles 2 6 2 2" xfId="27537"/>
    <cellStyle name="Titles 2 6 2 2 2" xfId="27538"/>
    <cellStyle name="Titles 2 6 2 2 2 2" xfId="27539"/>
    <cellStyle name="Titles 2 6 2 2 2 2 2" xfId="27540"/>
    <cellStyle name="Titles 2 6 2 2 2 2 2 2" xfId="27541"/>
    <cellStyle name="Titles 2 6 2 2 2 2 2 3" xfId="27542"/>
    <cellStyle name="Titles 2 6 2 2 2 2 2 4" xfId="27543"/>
    <cellStyle name="Titles 2 6 2 2 2 2 3" xfId="27544"/>
    <cellStyle name="Titles 2 6 2 2 2 2 3 2" xfId="27545"/>
    <cellStyle name="Titles 2 6 2 2 2 2 3 3" xfId="27546"/>
    <cellStyle name="Titles 2 6 2 2 2 2 3 4" xfId="27547"/>
    <cellStyle name="Titles 2 6 2 2 2 2 4" xfId="27548"/>
    <cellStyle name="Titles 2 6 2 2 2 2 5" xfId="27549"/>
    <cellStyle name="Titles 2 6 2 2 2 2 6" xfId="27550"/>
    <cellStyle name="Titles 2 6 2 2 2 3" xfId="27551"/>
    <cellStyle name="Titles 2 6 2 2 2 3 2" xfId="27552"/>
    <cellStyle name="Titles 2 6 2 2 2 3 2 2" xfId="27553"/>
    <cellStyle name="Titles 2 6 2 2 2 3 2 3" xfId="27554"/>
    <cellStyle name="Titles 2 6 2 2 2 3 2 4" xfId="27555"/>
    <cellStyle name="Titles 2 6 2 2 2 3 3" xfId="27556"/>
    <cellStyle name="Titles 2 6 2 2 2 3 3 2" xfId="27557"/>
    <cellStyle name="Titles 2 6 2 2 2 3 3 3" xfId="27558"/>
    <cellStyle name="Titles 2 6 2 2 2 3 3 4" xfId="27559"/>
    <cellStyle name="Titles 2 6 2 2 2 3 4" xfId="27560"/>
    <cellStyle name="Titles 2 6 2 2 2 3 5" xfId="27561"/>
    <cellStyle name="Titles 2 6 2 2 2 3 6" xfId="27562"/>
    <cellStyle name="Titles 2 6 2 2 2 4" xfId="27563"/>
    <cellStyle name="Titles 2 6 2 2 2 4 2" xfId="27564"/>
    <cellStyle name="Titles 2 6 2 2 2 4 3" xfId="27565"/>
    <cellStyle name="Titles 2 6 2 2 2 4 4" xfId="27566"/>
    <cellStyle name="Titles 2 6 2 2 2 5" xfId="27567"/>
    <cellStyle name="Titles 2 6 2 2 2 5 2" xfId="27568"/>
    <cellStyle name="Titles 2 6 2 2 2 5 3" xfId="27569"/>
    <cellStyle name="Titles 2 6 2 2 2 5 4" xfId="27570"/>
    <cellStyle name="Titles 2 6 2 2 2 6" xfId="27571"/>
    <cellStyle name="Titles 2 6 2 2 2 7" xfId="27572"/>
    <cellStyle name="Titles 2 6 2 2 2 8" xfId="27573"/>
    <cellStyle name="Titles 2 6 2 2 3" xfId="27574"/>
    <cellStyle name="Titles 2 6 2 2 3 2" xfId="27575"/>
    <cellStyle name="Titles 2 6 2 2 3 2 2" xfId="27576"/>
    <cellStyle name="Titles 2 6 2 2 3 2 3" xfId="27577"/>
    <cellStyle name="Titles 2 6 2 2 3 2 4" xfId="27578"/>
    <cellStyle name="Titles 2 6 2 2 3 3" xfId="27579"/>
    <cellStyle name="Titles 2 6 2 2 3 3 2" xfId="27580"/>
    <cellStyle name="Titles 2 6 2 2 3 3 3" xfId="27581"/>
    <cellStyle name="Titles 2 6 2 2 3 3 4" xfId="27582"/>
    <cellStyle name="Titles 2 6 2 2 3 4" xfId="27583"/>
    <cellStyle name="Titles 2 6 2 2 3 5" xfId="27584"/>
    <cellStyle name="Titles 2 6 2 2 3 6" xfId="27585"/>
    <cellStyle name="Titles 2 6 2 2 4" xfId="27586"/>
    <cellStyle name="Titles 2 6 2 2 4 2" xfId="27587"/>
    <cellStyle name="Titles 2 6 2 2 4 2 2" xfId="27588"/>
    <cellStyle name="Titles 2 6 2 2 4 2 3" xfId="27589"/>
    <cellStyle name="Titles 2 6 2 2 4 2 4" xfId="27590"/>
    <cellStyle name="Titles 2 6 2 2 4 3" xfId="27591"/>
    <cellStyle name="Titles 2 6 2 2 4 3 2" xfId="27592"/>
    <cellStyle name="Titles 2 6 2 2 4 3 3" xfId="27593"/>
    <cellStyle name="Titles 2 6 2 2 4 3 4" xfId="27594"/>
    <cellStyle name="Titles 2 6 2 2 4 4" xfId="27595"/>
    <cellStyle name="Titles 2 6 2 2 4 5" xfId="27596"/>
    <cellStyle name="Titles 2 6 2 2 4 6" xfId="27597"/>
    <cellStyle name="Titles 2 6 2 2 5" xfId="27598"/>
    <cellStyle name="Titles 2 6 2 2 6" xfId="27599"/>
    <cellStyle name="Titles 2 6 2 2 7" xfId="27600"/>
    <cellStyle name="Titles 2 6 2 3" xfId="27601"/>
    <cellStyle name="Titles 2 6 2 3 2" xfId="27602"/>
    <cellStyle name="Titles 2 6 2 3 2 2" xfId="27603"/>
    <cellStyle name="Titles 2 6 2 3 2 2 2" xfId="27604"/>
    <cellStyle name="Titles 2 6 2 3 2 2 3" xfId="27605"/>
    <cellStyle name="Titles 2 6 2 3 2 2 4" xfId="27606"/>
    <cellStyle name="Titles 2 6 2 3 2 3" xfId="27607"/>
    <cellStyle name="Titles 2 6 2 3 2 3 2" xfId="27608"/>
    <cellStyle name="Titles 2 6 2 3 2 3 3" xfId="27609"/>
    <cellStyle name="Titles 2 6 2 3 2 3 4" xfId="27610"/>
    <cellStyle name="Titles 2 6 2 3 2 4" xfId="27611"/>
    <cellStyle name="Titles 2 6 2 3 2 5" xfId="27612"/>
    <cellStyle name="Titles 2 6 2 3 2 6" xfId="27613"/>
    <cellStyle name="Titles 2 6 2 3 3" xfId="27614"/>
    <cellStyle name="Titles 2 6 2 3 3 2" xfId="27615"/>
    <cellStyle name="Titles 2 6 2 3 3 3" xfId="27616"/>
    <cellStyle name="Titles 2 6 2 3 3 4" xfId="27617"/>
    <cellStyle name="Titles 2 6 2 3 4" xfId="27618"/>
    <cellStyle name="Titles 2 6 2 3 4 2" xfId="27619"/>
    <cellStyle name="Titles 2 6 2 3 4 3" xfId="27620"/>
    <cellStyle name="Titles 2 6 2 3 4 4" xfId="27621"/>
    <cellStyle name="Titles 2 6 2 3 5" xfId="27622"/>
    <cellStyle name="Titles 2 6 2 3 6" xfId="27623"/>
    <cellStyle name="Titles 2 6 2 3 7" xfId="27624"/>
    <cellStyle name="Titles 2 6 2 4" xfId="27625"/>
    <cellStyle name="Titles 2 6 2 4 2" xfId="27626"/>
    <cellStyle name="Titles 2 6 2 4 2 2" xfId="27627"/>
    <cellStyle name="Titles 2 6 2 4 2 3" xfId="27628"/>
    <cellStyle name="Titles 2 6 2 4 2 4" xfId="27629"/>
    <cellStyle name="Titles 2 6 2 4 3" xfId="27630"/>
    <cellStyle name="Titles 2 6 2 4 3 2" xfId="27631"/>
    <cellStyle name="Titles 2 6 2 4 3 3" xfId="27632"/>
    <cellStyle name="Titles 2 6 2 4 3 4" xfId="27633"/>
    <cellStyle name="Titles 2 6 2 4 4" xfId="27634"/>
    <cellStyle name="Titles 2 6 2 4 5" xfId="27635"/>
    <cellStyle name="Titles 2 6 2 4 6" xfId="27636"/>
    <cellStyle name="Titles 2 6 2 5" xfId="27637"/>
    <cellStyle name="Titles 2 6 2 5 2" xfId="27638"/>
    <cellStyle name="Titles 2 6 2 5 3" xfId="27639"/>
    <cellStyle name="Titles 2 6 2 5 4" xfId="27640"/>
    <cellStyle name="Titles 2 6 2 6" xfId="27641"/>
    <cellStyle name="Titles 2 6 2 7" xfId="27642"/>
    <cellStyle name="Titles 2 6 2 8" xfId="27643"/>
    <cellStyle name="Titles 2 6 3" xfId="27644"/>
    <cellStyle name="Titles 2 6 3 2" xfId="27645"/>
    <cellStyle name="Titles 2 6 3 2 2" xfId="27646"/>
    <cellStyle name="Titles 2 6 3 2 2 2" xfId="27647"/>
    <cellStyle name="Titles 2 6 3 2 2 2 2" xfId="27648"/>
    <cellStyle name="Titles 2 6 3 2 2 2 3" xfId="27649"/>
    <cellStyle name="Titles 2 6 3 2 2 2 4" xfId="27650"/>
    <cellStyle name="Titles 2 6 3 2 2 3" xfId="27651"/>
    <cellStyle name="Titles 2 6 3 2 2 3 2" xfId="27652"/>
    <cellStyle name="Titles 2 6 3 2 2 3 3" xfId="27653"/>
    <cellStyle name="Titles 2 6 3 2 2 3 4" xfId="27654"/>
    <cellStyle name="Titles 2 6 3 2 2 4" xfId="27655"/>
    <cellStyle name="Titles 2 6 3 2 2 5" xfId="27656"/>
    <cellStyle name="Titles 2 6 3 2 2 6" xfId="27657"/>
    <cellStyle name="Titles 2 6 3 2 3" xfId="27658"/>
    <cellStyle name="Titles 2 6 3 2 3 2" xfId="27659"/>
    <cellStyle name="Titles 2 6 3 2 3 2 2" xfId="27660"/>
    <cellStyle name="Titles 2 6 3 2 3 2 3" xfId="27661"/>
    <cellStyle name="Titles 2 6 3 2 3 2 4" xfId="27662"/>
    <cellStyle name="Titles 2 6 3 2 3 3" xfId="27663"/>
    <cellStyle name="Titles 2 6 3 2 3 3 2" xfId="27664"/>
    <cellStyle name="Titles 2 6 3 2 3 3 3" xfId="27665"/>
    <cellStyle name="Titles 2 6 3 2 3 3 4" xfId="27666"/>
    <cellStyle name="Titles 2 6 3 2 3 4" xfId="27667"/>
    <cellStyle name="Titles 2 6 3 2 3 5" xfId="27668"/>
    <cellStyle name="Titles 2 6 3 2 3 6" xfId="27669"/>
    <cellStyle name="Titles 2 6 3 2 4" xfId="27670"/>
    <cellStyle name="Titles 2 6 3 2 4 2" xfId="27671"/>
    <cellStyle name="Titles 2 6 3 2 4 3" xfId="27672"/>
    <cellStyle name="Titles 2 6 3 2 4 4" xfId="27673"/>
    <cellStyle name="Titles 2 6 3 2 5" xfId="27674"/>
    <cellStyle name="Titles 2 6 3 2 5 2" xfId="27675"/>
    <cellStyle name="Titles 2 6 3 2 5 3" xfId="27676"/>
    <cellStyle name="Titles 2 6 3 2 5 4" xfId="27677"/>
    <cellStyle name="Titles 2 6 3 2 6" xfId="27678"/>
    <cellStyle name="Titles 2 6 3 2 7" xfId="27679"/>
    <cellStyle name="Titles 2 6 3 2 8" xfId="27680"/>
    <cellStyle name="Titles 2 6 3 3" xfId="27681"/>
    <cellStyle name="Titles 2 6 3 3 2" xfId="27682"/>
    <cellStyle name="Titles 2 6 3 3 2 2" xfId="27683"/>
    <cellStyle name="Titles 2 6 3 3 2 3" xfId="27684"/>
    <cellStyle name="Titles 2 6 3 3 2 4" xfId="27685"/>
    <cellStyle name="Titles 2 6 3 3 3" xfId="27686"/>
    <cellStyle name="Titles 2 6 3 3 3 2" xfId="27687"/>
    <cellStyle name="Titles 2 6 3 3 3 3" xfId="27688"/>
    <cellStyle name="Titles 2 6 3 3 3 4" xfId="27689"/>
    <cellStyle name="Titles 2 6 3 3 4" xfId="27690"/>
    <cellStyle name="Titles 2 6 3 3 5" xfId="27691"/>
    <cellStyle name="Titles 2 6 3 3 6" xfId="27692"/>
    <cellStyle name="Titles 2 6 3 4" xfId="27693"/>
    <cellStyle name="Titles 2 6 3 4 2" xfId="27694"/>
    <cellStyle name="Titles 2 6 3 4 2 2" xfId="27695"/>
    <cellStyle name="Titles 2 6 3 4 2 3" xfId="27696"/>
    <cellStyle name="Titles 2 6 3 4 2 4" xfId="27697"/>
    <cellStyle name="Titles 2 6 3 4 3" xfId="27698"/>
    <cellStyle name="Titles 2 6 3 4 3 2" xfId="27699"/>
    <cellStyle name="Titles 2 6 3 4 3 3" xfId="27700"/>
    <cellStyle name="Titles 2 6 3 4 3 4" xfId="27701"/>
    <cellStyle name="Titles 2 6 3 4 4" xfId="27702"/>
    <cellStyle name="Titles 2 6 3 4 5" xfId="27703"/>
    <cellStyle name="Titles 2 6 3 4 6" xfId="27704"/>
    <cellStyle name="Titles 2 6 3 5" xfId="27705"/>
    <cellStyle name="Titles 2 6 3 6" xfId="27706"/>
    <cellStyle name="Titles 2 6 3 7" xfId="27707"/>
    <cellStyle name="Titles 2 6 4" xfId="27708"/>
    <cellStyle name="Titles 2 6 4 2" xfId="27709"/>
    <cellStyle name="Titles 2 6 4 2 2" xfId="27710"/>
    <cellStyle name="Titles 2 6 4 2 2 2" xfId="27711"/>
    <cellStyle name="Titles 2 6 4 2 2 3" xfId="27712"/>
    <cellStyle name="Titles 2 6 4 2 2 4" xfId="27713"/>
    <cellStyle name="Titles 2 6 4 2 3" xfId="27714"/>
    <cellStyle name="Titles 2 6 4 2 3 2" xfId="27715"/>
    <cellStyle name="Titles 2 6 4 2 3 3" xfId="27716"/>
    <cellStyle name="Titles 2 6 4 2 3 4" xfId="27717"/>
    <cellStyle name="Titles 2 6 4 2 4" xfId="27718"/>
    <cellStyle name="Titles 2 6 4 2 5" xfId="27719"/>
    <cellStyle name="Titles 2 6 4 2 6" xfId="27720"/>
    <cellStyle name="Titles 2 6 4 3" xfId="27721"/>
    <cellStyle name="Titles 2 6 4 3 2" xfId="27722"/>
    <cellStyle name="Titles 2 6 4 3 2 2" xfId="27723"/>
    <cellStyle name="Titles 2 6 4 3 2 3" xfId="27724"/>
    <cellStyle name="Titles 2 6 4 3 2 4" xfId="27725"/>
    <cellStyle name="Titles 2 6 4 3 3" xfId="27726"/>
    <cellStyle name="Titles 2 6 4 3 3 2" xfId="27727"/>
    <cellStyle name="Titles 2 6 4 3 3 3" xfId="27728"/>
    <cellStyle name="Titles 2 6 4 3 3 4" xfId="27729"/>
    <cellStyle name="Titles 2 6 4 3 4" xfId="27730"/>
    <cellStyle name="Titles 2 6 4 3 5" xfId="27731"/>
    <cellStyle name="Titles 2 6 4 3 6" xfId="27732"/>
    <cellStyle name="Titles 2 6 4 4" xfId="27733"/>
    <cellStyle name="Titles 2 6 4 4 2" xfId="27734"/>
    <cellStyle name="Titles 2 6 4 4 3" xfId="27735"/>
    <cellStyle name="Titles 2 6 4 4 4" xfId="27736"/>
    <cellStyle name="Titles 2 6 4 5" xfId="27737"/>
    <cellStyle name="Titles 2 6 4 5 2" xfId="27738"/>
    <cellStyle name="Titles 2 6 4 5 3" xfId="27739"/>
    <cellStyle name="Titles 2 6 4 5 4" xfId="27740"/>
    <cellStyle name="Titles 2 6 4 6" xfId="27741"/>
    <cellStyle name="Titles 2 6 4 7" xfId="27742"/>
    <cellStyle name="Titles 2 6 4 8" xfId="27743"/>
    <cellStyle name="Titles 2 7" xfId="27744"/>
    <cellStyle name="Titles 2 7 2" xfId="27745"/>
    <cellStyle name="Titles 2 7 2 2" xfId="27746"/>
    <cellStyle name="Titles 2 7 2 2 2" xfId="27747"/>
    <cellStyle name="Titles 2 7 2 2 2 2" xfId="27748"/>
    <cellStyle name="Titles 2 7 2 2 2 2 2" xfId="27749"/>
    <cellStyle name="Titles 2 7 2 2 2 2 2 2" xfId="27750"/>
    <cellStyle name="Titles 2 7 2 2 2 2 2 3" xfId="27751"/>
    <cellStyle name="Titles 2 7 2 2 2 2 2 4" xfId="27752"/>
    <cellStyle name="Titles 2 7 2 2 2 2 3" xfId="27753"/>
    <cellStyle name="Titles 2 7 2 2 2 2 3 2" xfId="27754"/>
    <cellStyle name="Titles 2 7 2 2 2 2 3 3" xfId="27755"/>
    <cellStyle name="Titles 2 7 2 2 2 2 3 4" xfId="27756"/>
    <cellStyle name="Titles 2 7 2 2 2 2 4" xfId="27757"/>
    <cellStyle name="Titles 2 7 2 2 2 2 5" xfId="27758"/>
    <cellStyle name="Titles 2 7 2 2 2 2 6" xfId="27759"/>
    <cellStyle name="Titles 2 7 2 2 2 3" xfId="27760"/>
    <cellStyle name="Titles 2 7 2 2 2 3 2" xfId="27761"/>
    <cellStyle name="Titles 2 7 2 2 2 3 2 2" xfId="27762"/>
    <cellStyle name="Titles 2 7 2 2 2 3 2 3" xfId="27763"/>
    <cellStyle name="Titles 2 7 2 2 2 3 2 4" xfId="27764"/>
    <cellStyle name="Titles 2 7 2 2 2 3 3" xfId="27765"/>
    <cellStyle name="Titles 2 7 2 2 2 3 3 2" xfId="27766"/>
    <cellStyle name="Titles 2 7 2 2 2 3 3 3" xfId="27767"/>
    <cellStyle name="Titles 2 7 2 2 2 3 3 4" xfId="27768"/>
    <cellStyle name="Titles 2 7 2 2 2 3 4" xfId="27769"/>
    <cellStyle name="Titles 2 7 2 2 2 3 5" xfId="27770"/>
    <cellStyle name="Titles 2 7 2 2 2 3 6" xfId="27771"/>
    <cellStyle name="Titles 2 7 2 2 2 4" xfId="27772"/>
    <cellStyle name="Titles 2 7 2 2 2 4 2" xfId="27773"/>
    <cellStyle name="Titles 2 7 2 2 2 4 3" xfId="27774"/>
    <cellStyle name="Titles 2 7 2 2 2 4 4" xfId="27775"/>
    <cellStyle name="Titles 2 7 2 2 2 5" xfId="27776"/>
    <cellStyle name="Titles 2 7 2 2 2 5 2" xfId="27777"/>
    <cellStyle name="Titles 2 7 2 2 2 5 3" xfId="27778"/>
    <cellStyle name="Titles 2 7 2 2 2 5 4" xfId="27779"/>
    <cellStyle name="Titles 2 7 2 2 2 6" xfId="27780"/>
    <cellStyle name="Titles 2 7 2 2 2 7" xfId="27781"/>
    <cellStyle name="Titles 2 7 2 2 2 8" xfId="27782"/>
    <cellStyle name="Titles 2 7 2 2 3" xfId="27783"/>
    <cellStyle name="Titles 2 7 2 2 3 2" xfId="27784"/>
    <cellStyle name="Titles 2 7 2 2 3 2 2" xfId="27785"/>
    <cellStyle name="Titles 2 7 2 2 3 2 3" xfId="27786"/>
    <cellStyle name="Titles 2 7 2 2 3 2 4" xfId="27787"/>
    <cellStyle name="Titles 2 7 2 2 3 3" xfId="27788"/>
    <cellStyle name="Titles 2 7 2 2 3 3 2" xfId="27789"/>
    <cellStyle name="Titles 2 7 2 2 3 3 3" xfId="27790"/>
    <cellStyle name="Titles 2 7 2 2 3 3 4" xfId="27791"/>
    <cellStyle name="Titles 2 7 2 2 3 4" xfId="27792"/>
    <cellStyle name="Titles 2 7 2 2 3 5" xfId="27793"/>
    <cellStyle name="Titles 2 7 2 2 3 6" xfId="27794"/>
    <cellStyle name="Titles 2 7 2 2 4" xfId="27795"/>
    <cellStyle name="Titles 2 7 2 2 4 2" xfId="27796"/>
    <cellStyle name="Titles 2 7 2 2 4 2 2" xfId="27797"/>
    <cellStyle name="Titles 2 7 2 2 4 2 3" xfId="27798"/>
    <cellStyle name="Titles 2 7 2 2 4 2 4" xfId="27799"/>
    <cellStyle name="Titles 2 7 2 2 4 3" xfId="27800"/>
    <cellStyle name="Titles 2 7 2 2 4 3 2" xfId="27801"/>
    <cellStyle name="Titles 2 7 2 2 4 3 3" xfId="27802"/>
    <cellStyle name="Titles 2 7 2 2 4 3 4" xfId="27803"/>
    <cellStyle name="Titles 2 7 2 2 4 4" xfId="27804"/>
    <cellStyle name="Titles 2 7 2 2 4 5" xfId="27805"/>
    <cellStyle name="Titles 2 7 2 2 4 6" xfId="27806"/>
    <cellStyle name="Titles 2 7 2 2 5" xfId="27807"/>
    <cellStyle name="Titles 2 7 2 2 6" xfId="27808"/>
    <cellStyle name="Titles 2 7 2 2 7" xfId="27809"/>
    <cellStyle name="Titles 2 7 2 3" xfId="27810"/>
    <cellStyle name="Titles 2 7 2 3 2" xfId="27811"/>
    <cellStyle name="Titles 2 7 2 3 2 2" xfId="27812"/>
    <cellStyle name="Titles 2 7 2 3 2 2 2" xfId="27813"/>
    <cellStyle name="Titles 2 7 2 3 2 2 3" xfId="27814"/>
    <cellStyle name="Titles 2 7 2 3 2 2 4" xfId="27815"/>
    <cellStyle name="Titles 2 7 2 3 2 3" xfId="27816"/>
    <cellStyle name="Titles 2 7 2 3 2 3 2" xfId="27817"/>
    <cellStyle name="Titles 2 7 2 3 2 3 3" xfId="27818"/>
    <cellStyle name="Titles 2 7 2 3 2 3 4" xfId="27819"/>
    <cellStyle name="Titles 2 7 2 3 2 4" xfId="27820"/>
    <cellStyle name="Titles 2 7 2 3 2 5" xfId="27821"/>
    <cellStyle name="Titles 2 7 2 3 2 6" xfId="27822"/>
    <cellStyle name="Titles 2 7 2 3 3" xfId="27823"/>
    <cellStyle name="Titles 2 7 2 3 3 2" xfId="27824"/>
    <cellStyle name="Titles 2 7 2 3 3 3" xfId="27825"/>
    <cellStyle name="Titles 2 7 2 3 3 4" xfId="27826"/>
    <cellStyle name="Titles 2 7 2 3 4" xfId="27827"/>
    <cellStyle name="Titles 2 7 2 3 4 2" xfId="27828"/>
    <cellStyle name="Titles 2 7 2 3 4 3" xfId="27829"/>
    <cellStyle name="Titles 2 7 2 3 4 4" xfId="27830"/>
    <cellStyle name="Titles 2 7 2 3 5" xfId="27831"/>
    <cellStyle name="Titles 2 7 2 3 6" xfId="27832"/>
    <cellStyle name="Titles 2 7 2 3 7" xfId="27833"/>
    <cellStyle name="Titles 2 7 2 4" xfId="27834"/>
    <cellStyle name="Titles 2 7 2 4 2" xfId="27835"/>
    <cellStyle name="Titles 2 7 2 4 2 2" xfId="27836"/>
    <cellStyle name="Titles 2 7 2 4 2 3" xfId="27837"/>
    <cellStyle name="Titles 2 7 2 4 2 4" xfId="27838"/>
    <cellStyle name="Titles 2 7 2 4 3" xfId="27839"/>
    <cellStyle name="Titles 2 7 2 4 3 2" xfId="27840"/>
    <cellStyle name="Titles 2 7 2 4 3 3" xfId="27841"/>
    <cellStyle name="Titles 2 7 2 4 3 4" xfId="27842"/>
    <cellStyle name="Titles 2 7 2 4 4" xfId="27843"/>
    <cellStyle name="Titles 2 7 2 4 5" xfId="27844"/>
    <cellStyle name="Titles 2 7 2 4 6" xfId="27845"/>
    <cellStyle name="Titles 2 7 2 5" xfId="27846"/>
    <cellStyle name="Titles 2 7 2 5 2" xfId="27847"/>
    <cellStyle name="Titles 2 7 2 5 3" xfId="27848"/>
    <cellStyle name="Titles 2 7 2 5 4" xfId="27849"/>
    <cellStyle name="Titles 2 7 2 6" xfId="27850"/>
    <cellStyle name="Titles 2 7 2 7" xfId="27851"/>
    <cellStyle name="Titles 2 7 2 8" xfId="27852"/>
    <cellStyle name="Titles 2 7 3" xfId="27853"/>
    <cellStyle name="Titles 2 7 3 2" xfId="27854"/>
    <cellStyle name="Titles 2 7 3 2 2" xfId="27855"/>
    <cellStyle name="Titles 2 7 3 2 2 2" xfId="27856"/>
    <cellStyle name="Titles 2 7 3 2 2 2 2" xfId="27857"/>
    <cellStyle name="Titles 2 7 3 2 2 2 3" xfId="27858"/>
    <cellStyle name="Titles 2 7 3 2 2 2 4" xfId="27859"/>
    <cellStyle name="Titles 2 7 3 2 2 3" xfId="27860"/>
    <cellStyle name="Titles 2 7 3 2 2 3 2" xfId="27861"/>
    <cellStyle name="Titles 2 7 3 2 2 3 3" xfId="27862"/>
    <cellStyle name="Titles 2 7 3 2 2 3 4" xfId="27863"/>
    <cellStyle name="Titles 2 7 3 2 2 4" xfId="27864"/>
    <cellStyle name="Titles 2 7 3 2 2 5" xfId="27865"/>
    <cellStyle name="Titles 2 7 3 2 2 6" xfId="27866"/>
    <cellStyle name="Titles 2 7 3 2 3" xfId="27867"/>
    <cellStyle name="Titles 2 7 3 2 3 2" xfId="27868"/>
    <cellStyle name="Titles 2 7 3 2 3 2 2" xfId="27869"/>
    <cellStyle name="Titles 2 7 3 2 3 2 3" xfId="27870"/>
    <cellStyle name="Titles 2 7 3 2 3 2 4" xfId="27871"/>
    <cellStyle name="Titles 2 7 3 2 3 3" xfId="27872"/>
    <cellStyle name="Titles 2 7 3 2 3 3 2" xfId="27873"/>
    <cellStyle name="Titles 2 7 3 2 3 3 3" xfId="27874"/>
    <cellStyle name="Titles 2 7 3 2 3 3 4" xfId="27875"/>
    <cellStyle name="Titles 2 7 3 2 3 4" xfId="27876"/>
    <cellStyle name="Titles 2 7 3 2 3 5" xfId="27877"/>
    <cellStyle name="Titles 2 7 3 2 3 6" xfId="27878"/>
    <cellStyle name="Titles 2 7 3 2 4" xfId="27879"/>
    <cellStyle name="Titles 2 7 3 2 4 2" xfId="27880"/>
    <cellStyle name="Titles 2 7 3 2 4 3" xfId="27881"/>
    <cellStyle name="Titles 2 7 3 2 4 4" xfId="27882"/>
    <cellStyle name="Titles 2 7 3 2 5" xfId="27883"/>
    <cellStyle name="Titles 2 7 3 2 5 2" xfId="27884"/>
    <cellStyle name="Titles 2 7 3 2 5 3" xfId="27885"/>
    <cellStyle name="Titles 2 7 3 2 5 4" xfId="27886"/>
    <cellStyle name="Titles 2 7 3 2 6" xfId="27887"/>
    <cellStyle name="Titles 2 7 3 2 7" xfId="27888"/>
    <cellStyle name="Titles 2 7 3 2 8" xfId="27889"/>
    <cellStyle name="Titles 2 7 3 3" xfId="27890"/>
    <cellStyle name="Titles 2 7 3 3 2" xfId="27891"/>
    <cellStyle name="Titles 2 7 3 3 2 2" xfId="27892"/>
    <cellStyle name="Titles 2 7 3 3 2 3" xfId="27893"/>
    <cellStyle name="Titles 2 7 3 3 2 4" xfId="27894"/>
    <cellStyle name="Titles 2 7 3 3 3" xfId="27895"/>
    <cellStyle name="Titles 2 7 3 3 3 2" xfId="27896"/>
    <cellStyle name="Titles 2 7 3 3 3 3" xfId="27897"/>
    <cellStyle name="Titles 2 7 3 3 3 4" xfId="27898"/>
    <cellStyle name="Titles 2 7 3 3 4" xfId="27899"/>
    <cellStyle name="Titles 2 7 3 3 5" xfId="27900"/>
    <cellStyle name="Titles 2 7 3 3 6" xfId="27901"/>
    <cellStyle name="Titles 2 7 3 4" xfId="27902"/>
    <cellStyle name="Titles 2 7 3 4 2" xfId="27903"/>
    <cellStyle name="Titles 2 7 3 4 2 2" xfId="27904"/>
    <cellStyle name="Titles 2 7 3 4 2 3" xfId="27905"/>
    <cellStyle name="Titles 2 7 3 4 2 4" xfId="27906"/>
    <cellStyle name="Titles 2 7 3 4 3" xfId="27907"/>
    <cellStyle name="Titles 2 7 3 4 3 2" xfId="27908"/>
    <cellStyle name="Titles 2 7 3 4 3 3" xfId="27909"/>
    <cellStyle name="Titles 2 7 3 4 3 4" xfId="27910"/>
    <cellStyle name="Titles 2 7 3 4 4" xfId="27911"/>
    <cellStyle name="Titles 2 7 3 4 5" xfId="27912"/>
    <cellStyle name="Titles 2 7 3 4 6" xfId="27913"/>
    <cellStyle name="Titles 2 7 3 5" xfId="27914"/>
    <cellStyle name="Titles 2 7 3 6" xfId="27915"/>
    <cellStyle name="Titles 2 7 3 7" xfId="27916"/>
    <cellStyle name="Titles 2 7 4" xfId="27917"/>
    <cellStyle name="Titles 2 7 4 2" xfId="27918"/>
    <cellStyle name="Titles 2 7 4 2 2" xfId="27919"/>
    <cellStyle name="Titles 2 7 4 2 2 2" xfId="27920"/>
    <cellStyle name="Titles 2 7 4 2 2 3" xfId="27921"/>
    <cellStyle name="Titles 2 7 4 2 2 4" xfId="27922"/>
    <cellStyle name="Titles 2 7 4 2 3" xfId="27923"/>
    <cellStyle name="Titles 2 7 4 2 3 2" xfId="27924"/>
    <cellStyle name="Titles 2 7 4 2 3 3" xfId="27925"/>
    <cellStyle name="Titles 2 7 4 2 3 4" xfId="27926"/>
    <cellStyle name="Titles 2 7 4 2 4" xfId="27927"/>
    <cellStyle name="Titles 2 7 4 2 5" xfId="27928"/>
    <cellStyle name="Titles 2 7 4 2 6" xfId="27929"/>
    <cellStyle name="Titles 2 7 4 3" xfId="27930"/>
    <cellStyle name="Titles 2 7 4 3 2" xfId="27931"/>
    <cellStyle name="Titles 2 7 4 3 2 2" xfId="27932"/>
    <cellStyle name="Titles 2 7 4 3 2 3" xfId="27933"/>
    <cellStyle name="Titles 2 7 4 3 2 4" xfId="27934"/>
    <cellStyle name="Titles 2 7 4 3 3" xfId="27935"/>
    <cellStyle name="Titles 2 7 4 3 3 2" xfId="27936"/>
    <cellStyle name="Titles 2 7 4 3 3 3" xfId="27937"/>
    <cellStyle name="Titles 2 7 4 3 3 4" xfId="27938"/>
    <cellStyle name="Titles 2 7 4 3 4" xfId="27939"/>
    <cellStyle name="Titles 2 7 4 3 5" xfId="27940"/>
    <cellStyle name="Titles 2 7 4 3 6" xfId="27941"/>
    <cellStyle name="Titles 2 7 4 4" xfId="27942"/>
    <cellStyle name="Titles 2 7 4 4 2" xfId="27943"/>
    <cellStyle name="Titles 2 7 4 4 3" xfId="27944"/>
    <cellStyle name="Titles 2 7 4 4 4" xfId="27945"/>
    <cellStyle name="Titles 2 7 4 5" xfId="27946"/>
    <cellStyle name="Titles 2 7 4 5 2" xfId="27947"/>
    <cellStyle name="Titles 2 7 4 5 3" xfId="27948"/>
    <cellStyle name="Titles 2 7 4 5 4" xfId="27949"/>
    <cellStyle name="Titles 2 7 4 6" xfId="27950"/>
    <cellStyle name="Titles 2 7 4 7" xfId="27951"/>
    <cellStyle name="Titles 2 7 4 8" xfId="27952"/>
    <cellStyle name="Titles 2 8" xfId="27953"/>
    <cellStyle name="Titles 2 8 2" xfId="27954"/>
    <cellStyle name="Titles 2 8 2 2" xfId="27955"/>
    <cellStyle name="Titles 2 8 2 2 2" xfId="27956"/>
    <cellStyle name="Titles 2 8 2 2 2 2" xfId="27957"/>
    <cellStyle name="Titles 2 8 2 2 2 2 2" xfId="27958"/>
    <cellStyle name="Titles 2 8 2 2 2 2 3" xfId="27959"/>
    <cellStyle name="Titles 2 8 2 2 2 2 4" xfId="27960"/>
    <cellStyle name="Titles 2 8 2 2 2 3" xfId="27961"/>
    <cellStyle name="Titles 2 8 2 2 2 3 2" xfId="27962"/>
    <cellStyle name="Titles 2 8 2 2 2 3 3" xfId="27963"/>
    <cellStyle name="Titles 2 8 2 2 2 3 4" xfId="27964"/>
    <cellStyle name="Titles 2 8 2 2 2 4" xfId="27965"/>
    <cellStyle name="Titles 2 8 2 2 2 5" xfId="27966"/>
    <cellStyle name="Titles 2 8 2 2 2 6" xfId="27967"/>
    <cellStyle name="Titles 2 8 2 2 3" xfId="27968"/>
    <cellStyle name="Titles 2 8 2 2 3 2" xfId="27969"/>
    <cellStyle name="Titles 2 8 2 2 3 2 2" xfId="27970"/>
    <cellStyle name="Titles 2 8 2 2 3 2 3" xfId="27971"/>
    <cellStyle name="Titles 2 8 2 2 3 2 4" xfId="27972"/>
    <cellStyle name="Titles 2 8 2 2 3 3" xfId="27973"/>
    <cellStyle name="Titles 2 8 2 2 3 3 2" xfId="27974"/>
    <cellStyle name="Titles 2 8 2 2 3 3 3" xfId="27975"/>
    <cellStyle name="Titles 2 8 2 2 3 3 4" xfId="27976"/>
    <cellStyle name="Titles 2 8 2 2 3 4" xfId="27977"/>
    <cellStyle name="Titles 2 8 2 2 3 5" xfId="27978"/>
    <cellStyle name="Titles 2 8 2 2 3 6" xfId="27979"/>
    <cellStyle name="Titles 2 8 2 2 4" xfId="27980"/>
    <cellStyle name="Titles 2 8 2 2 4 2" xfId="27981"/>
    <cellStyle name="Titles 2 8 2 2 4 3" xfId="27982"/>
    <cellStyle name="Titles 2 8 2 2 4 4" xfId="27983"/>
    <cellStyle name="Titles 2 8 2 2 5" xfId="27984"/>
    <cellStyle name="Titles 2 8 2 2 5 2" xfId="27985"/>
    <cellStyle name="Titles 2 8 2 2 5 3" xfId="27986"/>
    <cellStyle name="Titles 2 8 2 2 5 4" xfId="27987"/>
    <cellStyle name="Titles 2 8 2 2 6" xfId="27988"/>
    <cellStyle name="Titles 2 8 2 2 7" xfId="27989"/>
    <cellStyle name="Titles 2 8 2 2 8" xfId="27990"/>
    <cellStyle name="Titles 2 8 2 3" xfId="27991"/>
    <cellStyle name="Titles 2 8 2 3 2" xfId="27992"/>
    <cellStyle name="Titles 2 8 2 3 2 2" xfId="27993"/>
    <cellStyle name="Titles 2 8 2 3 2 3" xfId="27994"/>
    <cellStyle name="Titles 2 8 2 3 2 4" xfId="27995"/>
    <cellStyle name="Titles 2 8 2 3 3" xfId="27996"/>
    <cellStyle name="Titles 2 8 2 3 3 2" xfId="27997"/>
    <cellStyle name="Titles 2 8 2 3 3 3" xfId="27998"/>
    <cellStyle name="Titles 2 8 2 3 3 4" xfId="27999"/>
    <cellStyle name="Titles 2 8 2 3 4" xfId="28000"/>
    <cellStyle name="Titles 2 8 2 3 5" xfId="28001"/>
    <cellStyle name="Titles 2 8 2 3 6" xfId="28002"/>
    <cellStyle name="Titles 2 8 2 4" xfId="28003"/>
    <cellStyle name="Titles 2 8 2 4 2" xfId="28004"/>
    <cellStyle name="Titles 2 8 2 4 2 2" xfId="28005"/>
    <cellStyle name="Titles 2 8 2 4 2 3" xfId="28006"/>
    <cellStyle name="Titles 2 8 2 4 2 4" xfId="28007"/>
    <cellStyle name="Titles 2 8 2 4 3" xfId="28008"/>
    <cellStyle name="Titles 2 8 2 4 3 2" xfId="28009"/>
    <cellStyle name="Titles 2 8 2 4 3 3" xfId="28010"/>
    <cellStyle name="Titles 2 8 2 4 3 4" xfId="28011"/>
    <cellStyle name="Titles 2 8 2 4 4" xfId="28012"/>
    <cellStyle name="Titles 2 8 2 4 5" xfId="28013"/>
    <cellStyle name="Titles 2 8 2 4 6" xfId="28014"/>
    <cellStyle name="Titles 2 8 2 5" xfId="28015"/>
    <cellStyle name="Titles 2 8 2 6" xfId="28016"/>
    <cellStyle name="Titles 2 8 2 7" xfId="28017"/>
    <cellStyle name="Titles 2 8 3" xfId="28018"/>
    <cellStyle name="Titles 2 8 3 2" xfId="28019"/>
    <cellStyle name="Titles 2 8 3 2 2" xfId="28020"/>
    <cellStyle name="Titles 2 8 3 2 2 2" xfId="28021"/>
    <cellStyle name="Titles 2 8 3 2 2 3" xfId="28022"/>
    <cellStyle name="Titles 2 8 3 2 2 4" xfId="28023"/>
    <cellStyle name="Titles 2 8 3 2 3" xfId="28024"/>
    <cellStyle name="Titles 2 8 3 2 3 2" xfId="28025"/>
    <cellStyle name="Titles 2 8 3 2 3 3" xfId="28026"/>
    <cellStyle name="Titles 2 8 3 2 3 4" xfId="28027"/>
    <cellStyle name="Titles 2 8 3 2 4" xfId="28028"/>
    <cellStyle name="Titles 2 8 3 2 5" xfId="28029"/>
    <cellStyle name="Titles 2 8 3 2 6" xfId="28030"/>
    <cellStyle name="Titles 2 8 3 3" xfId="28031"/>
    <cellStyle name="Titles 2 8 3 3 2" xfId="28032"/>
    <cellStyle name="Titles 2 8 3 3 3" xfId="28033"/>
    <cellStyle name="Titles 2 8 3 3 4" xfId="28034"/>
    <cellStyle name="Titles 2 8 3 4" xfId="28035"/>
    <cellStyle name="Titles 2 8 3 4 2" xfId="28036"/>
    <cellStyle name="Titles 2 8 3 4 3" xfId="28037"/>
    <cellStyle name="Titles 2 8 3 4 4" xfId="28038"/>
    <cellStyle name="Titles 2 8 3 5" xfId="28039"/>
    <cellStyle name="Titles 2 8 3 6" xfId="28040"/>
    <cellStyle name="Titles 2 8 3 7" xfId="28041"/>
    <cellStyle name="Titles 2 8 4" xfId="28042"/>
    <cellStyle name="Titles 2 8 4 2" xfId="28043"/>
    <cellStyle name="Titles 2 8 4 2 2" xfId="28044"/>
    <cellStyle name="Titles 2 8 4 2 3" xfId="28045"/>
    <cellStyle name="Titles 2 8 4 2 4" xfId="28046"/>
    <cellStyle name="Titles 2 8 4 3" xfId="28047"/>
    <cellStyle name="Titles 2 8 4 3 2" xfId="28048"/>
    <cellStyle name="Titles 2 8 4 3 3" xfId="28049"/>
    <cellStyle name="Titles 2 8 4 3 4" xfId="28050"/>
    <cellStyle name="Titles 2 8 4 4" xfId="28051"/>
    <cellStyle name="Titles 2 8 4 5" xfId="28052"/>
    <cellStyle name="Titles 2 8 4 6" xfId="28053"/>
    <cellStyle name="Titles 2 8 5" xfId="28054"/>
    <cellStyle name="Titles 2 8 5 2" xfId="28055"/>
    <cellStyle name="Titles 2 8 5 3" xfId="28056"/>
    <cellStyle name="Titles 2 8 5 4" xfId="28057"/>
    <cellStyle name="Titles 2 8 6" xfId="28058"/>
    <cellStyle name="Titles 2 8 7" xfId="28059"/>
    <cellStyle name="Titles 2 8 8" xfId="28060"/>
    <cellStyle name="Titles 2 9" xfId="28061"/>
    <cellStyle name="Titles 2 9 2" xfId="28062"/>
    <cellStyle name="Titles 2 9 2 2" xfId="28063"/>
    <cellStyle name="Titles 2 9 2 2 2" xfId="28064"/>
    <cellStyle name="Titles 2 9 2 2 2 2" xfId="28065"/>
    <cellStyle name="Titles 2 9 2 2 2 3" xfId="28066"/>
    <cellStyle name="Titles 2 9 2 2 2 4" xfId="28067"/>
    <cellStyle name="Titles 2 9 2 2 3" xfId="28068"/>
    <cellStyle name="Titles 2 9 2 2 3 2" xfId="28069"/>
    <cellStyle name="Titles 2 9 2 2 3 3" xfId="28070"/>
    <cellStyle name="Titles 2 9 2 2 3 4" xfId="28071"/>
    <cellStyle name="Titles 2 9 2 2 4" xfId="28072"/>
    <cellStyle name="Titles 2 9 2 2 5" xfId="28073"/>
    <cellStyle name="Titles 2 9 2 2 6" xfId="28074"/>
    <cellStyle name="Titles 2 9 2 3" xfId="28075"/>
    <cellStyle name="Titles 2 9 2 3 2" xfId="28076"/>
    <cellStyle name="Titles 2 9 2 3 2 2" xfId="28077"/>
    <cellStyle name="Titles 2 9 2 3 2 3" xfId="28078"/>
    <cellStyle name="Titles 2 9 2 3 2 4" xfId="28079"/>
    <cellStyle name="Titles 2 9 2 3 3" xfId="28080"/>
    <cellStyle name="Titles 2 9 2 3 3 2" xfId="28081"/>
    <cellStyle name="Titles 2 9 2 3 3 3" xfId="28082"/>
    <cellStyle name="Titles 2 9 2 3 3 4" xfId="28083"/>
    <cellStyle name="Titles 2 9 2 3 4" xfId="28084"/>
    <cellStyle name="Titles 2 9 2 3 5" xfId="28085"/>
    <cellStyle name="Titles 2 9 2 3 6" xfId="28086"/>
    <cellStyle name="Titles 2 9 2 4" xfId="28087"/>
    <cellStyle name="Titles 2 9 2 4 2" xfId="28088"/>
    <cellStyle name="Titles 2 9 2 4 3" xfId="28089"/>
    <cellStyle name="Titles 2 9 2 4 4" xfId="28090"/>
    <cellStyle name="Titles 2 9 2 5" xfId="28091"/>
    <cellStyle name="Titles 2 9 2 5 2" xfId="28092"/>
    <cellStyle name="Titles 2 9 2 5 3" xfId="28093"/>
    <cellStyle name="Titles 2 9 2 5 4" xfId="28094"/>
    <cellStyle name="Titles 2 9 2 6" xfId="28095"/>
    <cellStyle name="Titles 2 9 2 7" xfId="28096"/>
    <cellStyle name="Titles 2 9 2 8" xfId="28097"/>
    <cellStyle name="Titles 2 9 3" xfId="28098"/>
    <cellStyle name="Titles 2 9 3 2" xfId="28099"/>
    <cellStyle name="Titles 2 9 3 2 2" xfId="28100"/>
    <cellStyle name="Titles 2 9 3 2 3" xfId="28101"/>
    <cellStyle name="Titles 2 9 3 2 4" xfId="28102"/>
    <cellStyle name="Titles 2 9 3 3" xfId="28103"/>
    <cellStyle name="Titles 2 9 3 3 2" xfId="28104"/>
    <cellStyle name="Titles 2 9 3 3 3" xfId="28105"/>
    <cellStyle name="Titles 2 9 3 3 4" xfId="28106"/>
    <cellStyle name="Titles 2 9 3 4" xfId="28107"/>
    <cellStyle name="Titles 2 9 3 5" xfId="28108"/>
    <cellStyle name="Titles 2 9 3 6" xfId="28109"/>
    <cellStyle name="Titles 2 9 4" xfId="28110"/>
    <cellStyle name="Titles 2 9 4 2" xfId="28111"/>
    <cellStyle name="Titles 2 9 4 2 2" xfId="28112"/>
    <cellStyle name="Titles 2 9 4 2 3" xfId="28113"/>
    <cellStyle name="Titles 2 9 4 2 4" xfId="28114"/>
    <cellStyle name="Titles 2 9 4 3" xfId="28115"/>
    <cellStyle name="Titles 2 9 4 3 2" xfId="28116"/>
    <cellStyle name="Titles 2 9 4 3 3" xfId="28117"/>
    <cellStyle name="Titles 2 9 4 3 4" xfId="28118"/>
    <cellStyle name="Titles 2 9 4 4" xfId="28119"/>
    <cellStyle name="Titles 2 9 4 5" xfId="28120"/>
    <cellStyle name="Titles 2 9 4 6" xfId="28121"/>
    <cellStyle name="Titles 2 9 5" xfId="28122"/>
    <cellStyle name="Titles 2 9 6" xfId="28123"/>
    <cellStyle name="Titles 2 9 7" xfId="28124"/>
    <cellStyle name="Titles 3" xfId="28125"/>
    <cellStyle name="Titles 3 2" xfId="28126"/>
    <cellStyle name="Titles 3 2 2" xfId="28127"/>
    <cellStyle name="Titles 3 2 2 2" xfId="28128"/>
    <cellStyle name="Titles 3 2 2 2 2" xfId="28129"/>
    <cellStyle name="Titles 3 2 2 2 2 2" xfId="28130"/>
    <cellStyle name="Titles 3 2 2 2 2 2 2" xfId="28131"/>
    <cellStyle name="Titles 3 2 2 2 2 2 2 2" xfId="28132"/>
    <cellStyle name="Titles 3 2 2 2 2 2 2 3" xfId="28133"/>
    <cellStyle name="Titles 3 2 2 2 2 2 2 4" xfId="28134"/>
    <cellStyle name="Titles 3 2 2 2 2 2 3" xfId="28135"/>
    <cellStyle name="Titles 3 2 2 2 2 2 3 2" xfId="28136"/>
    <cellStyle name="Titles 3 2 2 2 2 2 3 3" xfId="28137"/>
    <cellStyle name="Titles 3 2 2 2 2 2 3 4" xfId="28138"/>
    <cellStyle name="Titles 3 2 2 2 2 2 4" xfId="28139"/>
    <cellStyle name="Titles 3 2 2 2 2 2 5" xfId="28140"/>
    <cellStyle name="Titles 3 2 2 2 2 2 6" xfId="28141"/>
    <cellStyle name="Titles 3 2 2 2 2 3" xfId="28142"/>
    <cellStyle name="Titles 3 2 2 2 2 3 2" xfId="28143"/>
    <cellStyle name="Titles 3 2 2 2 2 3 2 2" xfId="28144"/>
    <cellStyle name="Titles 3 2 2 2 2 3 2 3" xfId="28145"/>
    <cellStyle name="Titles 3 2 2 2 2 3 2 4" xfId="28146"/>
    <cellStyle name="Titles 3 2 2 2 2 3 3" xfId="28147"/>
    <cellStyle name="Titles 3 2 2 2 2 3 3 2" xfId="28148"/>
    <cellStyle name="Titles 3 2 2 2 2 3 3 3" xfId="28149"/>
    <cellStyle name="Titles 3 2 2 2 2 3 3 4" xfId="28150"/>
    <cellStyle name="Titles 3 2 2 2 2 3 4" xfId="28151"/>
    <cellStyle name="Titles 3 2 2 2 2 3 5" xfId="28152"/>
    <cellStyle name="Titles 3 2 2 2 2 3 6" xfId="28153"/>
    <cellStyle name="Titles 3 2 2 2 2 4" xfId="28154"/>
    <cellStyle name="Titles 3 2 2 2 2 4 2" xfId="28155"/>
    <cellStyle name="Titles 3 2 2 2 2 4 3" xfId="28156"/>
    <cellStyle name="Titles 3 2 2 2 2 4 4" xfId="28157"/>
    <cellStyle name="Titles 3 2 2 2 2 5" xfId="28158"/>
    <cellStyle name="Titles 3 2 2 2 2 5 2" xfId="28159"/>
    <cellStyle name="Titles 3 2 2 2 2 5 3" xfId="28160"/>
    <cellStyle name="Titles 3 2 2 2 2 5 4" xfId="28161"/>
    <cellStyle name="Titles 3 2 2 2 2 6" xfId="28162"/>
    <cellStyle name="Titles 3 2 2 2 2 7" xfId="28163"/>
    <cellStyle name="Titles 3 2 2 2 2 8" xfId="28164"/>
    <cellStyle name="Titles 3 2 2 2 3" xfId="28165"/>
    <cellStyle name="Titles 3 2 2 2 3 2" xfId="28166"/>
    <cellStyle name="Titles 3 2 2 2 3 2 2" xfId="28167"/>
    <cellStyle name="Titles 3 2 2 2 3 2 3" xfId="28168"/>
    <cellStyle name="Titles 3 2 2 2 3 2 4" xfId="28169"/>
    <cellStyle name="Titles 3 2 2 2 3 3" xfId="28170"/>
    <cellStyle name="Titles 3 2 2 2 3 3 2" xfId="28171"/>
    <cellStyle name="Titles 3 2 2 2 3 3 3" xfId="28172"/>
    <cellStyle name="Titles 3 2 2 2 3 3 4" xfId="28173"/>
    <cellStyle name="Titles 3 2 2 2 3 4" xfId="28174"/>
    <cellStyle name="Titles 3 2 2 2 3 5" xfId="28175"/>
    <cellStyle name="Titles 3 2 2 2 3 6" xfId="28176"/>
    <cellStyle name="Titles 3 2 2 2 4" xfId="28177"/>
    <cellStyle name="Titles 3 2 2 2 4 2" xfId="28178"/>
    <cellStyle name="Titles 3 2 2 2 4 2 2" xfId="28179"/>
    <cellStyle name="Titles 3 2 2 2 4 2 3" xfId="28180"/>
    <cellStyle name="Titles 3 2 2 2 4 2 4" xfId="28181"/>
    <cellStyle name="Titles 3 2 2 2 4 3" xfId="28182"/>
    <cellStyle name="Titles 3 2 2 2 4 3 2" xfId="28183"/>
    <cellStyle name="Titles 3 2 2 2 4 3 3" xfId="28184"/>
    <cellStyle name="Titles 3 2 2 2 4 3 4" xfId="28185"/>
    <cellStyle name="Titles 3 2 2 2 4 4" xfId="28186"/>
    <cellStyle name="Titles 3 2 2 2 4 5" xfId="28187"/>
    <cellStyle name="Titles 3 2 2 2 4 6" xfId="28188"/>
    <cellStyle name="Titles 3 2 2 2 5" xfId="28189"/>
    <cellStyle name="Titles 3 2 2 2 6" xfId="28190"/>
    <cellStyle name="Titles 3 2 2 2 7" xfId="28191"/>
    <cellStyle name="Titles 3 2 2 3" xfId="28192"/>
    <cellStyle name="Titles 3 2 2 3 2" xfId="28193"/>
    <cellStyle name="Titles 3 2 2 3 2 2" xfId="28194"/>
    <cellStyle name="Titles 3 2 2 3 2 2 2" xfId="28195"/>
    <cellStyle name="Titles 3 2 2 3 2 2 3" xfId="28196"/>
    <cellStyle name="Titles 3 2 2 3 2 2 4" xfId="28197"/>
    <cellStyle name="Titles 3 2 2 3 2 3" xfId="28198"/>
    <cellStyle name="Titles 3 2 2 3 2 3 2" xfId="28199"/>
    <cellStyle name="Titles 3 2 2 3 2 3 3" xfId="28200"/>
    <cellStyle name="Titles 3 2 2 3 2 3 4" xfId="28201"/>
    <cellStyle name="Titles 3 2 2 3 2 4" xfId="28202"/>
    <cellStyle name="Titles 3 2 2 3 2 5" xfId="28203"/>
    <cellStyle name="Titles 3 2 2 3 2 6" xfId="28204"/>
    <cellStyle name="Titles 3 2 2 3 3" xfId="28205"/>
    <cellStyle name="Titles 3 2 2 3 3 2" xfId="28206"/>
    <cellStyle name="Titles 3 2 2 3 3 3" xfId="28207"/>
    <cellStyle name="Titles 3 2 2 3 3 4" xfId="28208"/>
    <cellStyle name="Titles 3 2 2 3 4" xfId="28209"/>
    <cellStyle name="Titles 3 2 2 3 4 2" xfId="28210"/>
    <cellStyle name="Titles 3 2 2 3 4 3" xfId="28211"/>
    <cellStyle name="Titles 3 2 2 3 4 4" xfId="28212"/>
    <cellStyle name="Titles 3 2 2 3 5" xfId="28213"/>
    <cellStyle name="Titles 3 2 2 3 6" xfId="28214"/>
    <cellStyle name="Titles 3 2 2 3 7" xfId="28215"/>
    <cellStyle name="Titles 3 2 2 4" xfId="28216"/>
    <cellStyle name="Titles 3 2 2 4 2" xfId="28217"/>
    <cellStyle name="Titles 3 2 2 4 2 2" xfId="28218"/>
    <cellStyle name="Titles 3 2 2 4 2 3" xfId="28219"/>
    <cellStyle name="Titles 3 2 2 4 2 4" xfId="28220"/>
    <cellStyle name="Titles 3 2 2 4 3" xfId="28221"/>
    <cellStyle name="Titles 3 2 2 4 3 2" xfId="28222"/>
    <cellStyle name="Titles 3 2 2 4 3 3" xfId="28223"/>
    <cellStyle name="Titles 3 2 2 4 3 4" xfId="28224"/>
    <cellStyle name="Titles 3 2 2 4 4" xfId="28225"/>
    <cellStyle name="Titles 3 2 2 4 5" xfId="28226"/>
    <cellStyle name="Titles 3 2 2 4 6" xfId="28227"/>
    <cellStyle name="Titles 3 2 2 5" xfId="28228"/>
    <cellStyle name="Titles 3 2 2 5 2" xfId="28229"/>
    <cellStyle name="Titles 3 2 2 5 3" xfId="28230"/>
    <cellStyle name="Titles 3 2 2 5 4" xfId="28231"/>
    <cellStyle name="Titles 3 2 2 6" xfId="28232"/>
    <cellStyle name="Titles 3 2 2 7" xfId="28233"/>
    <cellStyle name="Titles 3 2 2 8" xfId="28234"/>
    <cellStyle name="Titles 3 2 3" xfId="28235"/>
    <cellStyle name="Titles 3 2 3 2" xfId="28236"/>
    <cellStyle name="Titles 3 2 3 2 2" xfId="28237"/>
    <cellStyle name="Titles 3 2 3 2 2 2" xfId="28238"/>
    <cellStyle name="Titles 3 2 3 2 2 2 2" xfId="28239"/>
    <cellStyle name="Titles 3 2 3 2 2 2 3" xfId="28240"/>
    <cellStyle name="Titles 3 2 3 2 2 2 4" xfId="28241"/>
    <cellStyle name="Titles 3 2 3 2 2 3" xfId="28242"/>
    <cellStyle name="Titles 3 2 3 2 2 3 2" xfId="28243"/>
    <cellStyle name="Titles 3 2 3 2 2 3 3" xfId="28244"/>
    <cellStyle name="Titles 3 2 3 2 2 3 4" xfId="28245"/>
    <cellStyle name="Titles 3 2 3 2 2 4" xfId="28246"/>
    <cellStyle name="Titles 3 2 3 2 2 5" xfId="28247"/>
    <cellStyle name="Titles 3 2 3 2 2 6" xfId="28248"/>
    <cellStyle name="Titles 3 2 3 2 3" xfId="28249"/>
    <cellStyle name="Titles 3 2 3 2 3 2" xfId="28250"/>
    <cellStyle name="Titles 3 2 3 2 3 2 2" xfId="28251"/>
    <cellStyle name="Titles 3 2 3 2 3 2 3" xfId="28252"/>
    <cellStyle name="Titles 3 2 3 2 3 2 4" xfId="28253"/>
    <cellStyle name="Titles 3 2 3 2 3 3" xfId="28254"/>
    <cellStyle name="Titles 3 2 3 2 3 3 2" xfId="28255"/>
    <cellStyle name="Titles 3 2 3 2 3 3 3" xfId="28256"/>
    <cellStyle name="Titles 3 2 3 2 3 3 4" xfId="28257"/>
    <cellStyle name="Titles 3 2 3 2 3 4" xfId="28258"/>
    <cellStyle name="Titles 3 2 3 2 3 5" xfId="28259"/>
    <cellStyle name="Titles 3 2 3 2 3 6" xfId="28260"/>
    <cellStyle name="Titles 3 2 3 2 4" xfId="28261"/>
    <cellStyle name="Titles 3 2 3 2 4 2" xfId="28262"/>
    <cellStyle name="Titles 3 2 3 2 4 3" xfId="28263"/>
    <cellStyle name="Titles 3 2 3 2 4 4" xfId="28264"/>
    <cellStyle name="Titles 3 2 3 2 5" xfId="28265"/>
    <cellStyle name="Titles 3 2 3 2 5 2" xfId="28266"/>
    <cellStyle name="Titles 3 2 3 2 5 3" xfId="28267"/>
    <cellStyle name="Titles 3 2 3 2 5 4" xfId="28268"/>
    <cellStyle name="Titles 3 2 3 2 6" xfId="28269"/>
    <cellStyle name="Titles 3 2 3 2 7" xfId="28270"/>
    <cellStyle name="Titles 3 2 3 2 8" xfId="28271"/>
    <cellStyle name="Titles 3 2 3 3" xfId="28272"/>
    <cellStyle name="Titles 3 2 3 3 2" xfId="28273"/>
    <cellStyle name="Titles 3 2 3 3 2 2" xfId="28274"/>
    <cellStyle name="Titles 3 2 3 3 2 3" xfId="28275"/>
    <cellStyle name="Titles 3 2 3 3 2 4" xfId="28276"/>
    <cellStyle name="Titles 3 2 3 3 3" xfId="28277"/>
    <cellStyle name="Titles 3 2 3 3 3 2" xfId="28278"/>
    <cellStyle name="Titles 3 2 3 3 3 3" xfId="28279"/>
    <cellStyle name="Titles 3 2 3 3 3 4" xfId="28280"/>
    <cellStyle name="Titles 3 2 3 3 4" xfId="28281"/>
    <cellStyle name="Titles 3 2 3 3 5" xfId="28282"/>
    <cellStyle name="Titles 3 2 3 3 6" xfId="28283"/>
    <cellStyle name="Titles 3 2 3 4" xfId="28284"/>
    <cellStyle name="Titles 3 2 3 4 2" xfId="28285"/>
    <cellStyle name="Titles 3 2 3 4 2 2" xfId="28286"/>
    <cellStyle name="Titles 3 2 3 4 2 3" xfId="28287"/>
    <cellStyle name="Titles 3 2 3 4 2 4" xfId="28288"/>
    <cellStyle name="Titles 3 2 3 4 3" xfId="28289"/>
    <cellStyle name="Titles 3 2 3 4 3 2" xfId="28290"/>
    <cellStyle name="Titles 3 2 3 4 3 3" xfId="28291"/>
    <cellStyle name="Titles 3 2 3 4 3 4" xfId="28292"/>
    <cellStyle name="Titles 3 2 3 4 4" xfId="28293"/>
    <cellStyle name="Titles 3 2 3 4 5" xfId="28294"/>
    <cellStyle name="Titles 3 2 3 4 6" xfId="28295"/>
    <cellStyle name="Titles 3 2 3 5" xfId="28296"/>
    <cellStyle name="Titles 3 2 3 6" xfId="28297"/>
    <cellStyle name="Titles 3 2 3 7" xfId="28298"/>
    <cellStyle name="Titles 3 2 4" xfId="28299"/>
    <cellStyle name="Titles 3 2 4 2" xfId="28300"/>
    <cellStyle name="Titles 3 2 4 2 2" xfId="28301"/>
    <cellStyle name="Titles 3 2 4 2 2 2" xfId="28302"/>
    <cellStyle name="Titles 3 2 4 2 2 3" xfId="28303"/>
    <cellStyle name="Titles 3 2 4 2 2 4" xfId="28304"/>
    <cellStyle name="Titles 3 2 4 2 3" xfId="28305"/>
    <cellStyle name="Titles 3 2 4 2 3 2" xfId="28306"/>
    <cellStyle name="Titles 3 2 4 2 3 3" xfId="28307"/>
    <cellStyle name="Titles 3 2 4 2 3 4" xfId="28308"/>
    <cellStyle name="Titles 3 2 4 2 4" xfId="28309"/>
    <cellStyle name="Titles 3 2 4 2 5" xfId="28310"/>
    <cellStyle name="Titles 3 2 4 2 6" xfId="28311"/>
    <cellStyle name="Titles 3 2 4 3" xfId="28312"/>
    <cellStyle name="Titles 3 2 4 3 2" xfId="28313"/>
    <cellStyle name="Titles 3 2 4 3 2 2" xfId="28314"/>
    <cellStyle name="Titles 3 2 4 3 2 3" xfId="28315"/>
    <cellStyle name="Titles 3 2 4 3 2 4" xfId="28316"/>
    <cellStyle name="Titles 3 2 4 3 3" xfId="28317"/>
    <cellStyle name="Titles 3 2 4 3 3 2" xfId="28318"/>
    <cellStyle name="Titles 3 2 4 3 3 3" xfId="28319"/>
    <cellStyle name="Titles 3 2 4 3 3 4" xfId="28320"/>
    <cellStyle name="Titles 3 2 4 3 4" xfId="28321"/>
    <cellStyle name="Titles 3 2 4 3 5" xfId="28322"/>
    <cellStyle name="Titles 3 2 4 3 6" xfId="28323"/>
    <cellStyle name="Titles 3 2 4 4" xfId="28324"/>
    <cellStyle name="Titles 3 2 4 4 2" xfId="28325"/>
    <cellStyle name="Titles 3 2 4 4 3" xfId="28326"/>
    <cellStyle name="Titles 3 2 4 4 4" xfId="28327"/>
    <cellStyle name="Titles 3 2 4 5" xfId="28328"/>
    <cellStyle name="Titles 3 2 4 5 2" xfId="28329"/>
    <cellStyle name="Titles 3 2 4 5 3" xfId="28330"/>
    <cellStyle name="Titles 3 2 4 5 4" xfId="28331"/>
    <cellStyle name="Titles 3 2 4 6" xfId="28332"/>
    <cellStyle name="Titles 3 2 4 7" xfId="28333"/>
    <cellStyle name="Titles 3 2 4 8" xfId="28334"/>
    <cellStyle name="Titles 3 3" xfId="28335"/>
    <cellStyle name="Titles 3 3 2" xfId="28336"/>
    <cellStyle name="Titles 3 3 2 2" xfId="28337"/>
    <cellStyle name="Titles 3 3 2 2 2" xfId="28338"/>
    <cellStyle name="Titles 3 3 2 2 2 2" xfId="28339"/>
    <cellStyle name="Titles 3 3 2 2 2 2 2" xfId="28340"/>
    <cellStyle name="Titles 3 3 2 2 2 2 2 2" xfId="28341"/>
    <cellStyle name="Titles 3 3 2 2 2 2 2 3" xfId="28342"/>
    <cellStyle name="Titles 3 3 2 2 2 2 2 4" xfId="28343"/>
    <cellStyle name="Titles 3 3 2 2 2 2 3" xfId="28344"/>
    <cellStyle name="Titles 3 3 2 2 2 2 3 2" xfId="28345"/>
    <cellStyle name="Titles 3 3 2 2 2 2 3 3" xfId="28346"/>
    <cellStyle name="Titles 3 3 2 2 2 2 3 4" xfId="28347"/>
    <cellStyle name="Titles 3 3 2 2 2 2 4" xfId="28348"/>
    <cellStyle name="Titles 3 3 2 2 2 2 5" xfId="28349"/>
    <cellStyle name="Titles 3 3 2 2 2 2 6" xfId="28350"/>
    <cellStyle name="Titles 3 3 2 2 2 3" xfId="28351"/>
    <cellStyle name="Titles 3 3 2 2 2 3 2" xfId="28352"/>
    <cellStyle name="Titles 3 3 2 2 2 3 2 2" xfId="28353"/>
    <cellStyle name="Titles 3 3 2 2 2 3 2 3" xfId="28354"/>
    <cellStyle name="Titles 3 3 2 2 2 3 2 4" xfId="28355"/>
    <cellStyle name="Titles 3 3 2 2 2 3 3" xfId="28356"/>
    <cellStyle name="Titles 3 3 2 2 2 3 3 2" xfId="28357"/>
    <cellStyle name="Titles 3 3 2 2 2 3 3 3" xfId="28358"/>
    <cellStyle name="Titles 3 3 2 2 2 3 3 4" xfId="28359"/>
    <cellStyle name="Titles 3 3 2 2 2 3 4" xfId="28360"/>
    <cellStyle name="Titles 3 3 2 2 2 3 5" xfId="28361"/>
    <cellStyle name="Titles 3 3 2 2 2 3 6" xfId="28362"/>
    <cellStyle name="Titles 3 3 2 2 2 4" xfId="28363"/>
    <cellStyle name="Titles 3 3 2 2 2 4 2" xfId="28364"/>
    <cellStyle name="Titles 3 3 2 2 2 4 3" xfId="28365"/>
    <cellStyle name="Titles 3 3 2 2 2 4 4" xfId="28366"/>
    <cellStyle name="Titles 3 3 2 2 2 5" xfId="28367"/>
    <cellStyle name="Titles 3 3 2 2 2 5 2" xfId="28368"/>
    <cellStyle name="Titles 3 3 2 2 2 5 3" xfId="28369"/>
    <cellStyle name="Titles 3 3 2 2 2 5 4" xfId="28370"/>
    <cellStyle name="Titles 3 3 2 2 2 6" xfId="28371"/>
    <cellStyle name="Titles 3 3 2 2 2 7" xfId="28372"/>
    <cellStyle name="Titles 3 3 2 2 2 8" xfId="28373"/>
    <cellStyle name="Titles 3 3 2 2 3" xfId="28374"/>
    <cellStyle name="Titles 3 3 2 2 3 2" xfId="28375"/>
    <cellStyle name="Titles 3 3 2 2 3 2 2" xfId="28376"/>
    <cellStyle name="Titles 3 3 2 2 3 2 3" xfId="28377"/>
    <cellStyle name="Titles 3 3 2 2 3 2 4" xfId="28378"/>
    <cellStyle name="Titles 3 3 2 2 3 3" xfId="28379"/>
    <cellStyle name="Titles 3 3 2 2 3 3 2" xfId="28380"/>
    <cellStyle name="Titles 3 3 2 2 3 3 3" xfId="28381"/>
    <cellStyle name="Titles 3 3 2 2 3 3 4" xfId="28382"/>
    <cellStyle name="Titles 3 3 2 2 3 4" xfId="28383"/>
    <cellStyle name="Titles 3 3 2 2 3 5" xfId="28384"/>
    <cellStyle name="Titles 3 3 2 2 3 6" xfId="28385"/>
    <cellStyle name="Titles 3 3 2 2 4" xfId="28386"/>
    <cellStyle name="Titles 3 3 2 2 4 2" xfId="28387"/>
    <cellStyle name="Titles 3 3 2 2 4 2 2" xfId="28388"/>
    <cellStyle name="Titles 3 3 2 2 4 2 3" xfId="28389"/>
    <cellStyle name="Titles 3 3 2 2 4 2 4" xfId="28390"/>
    <cellStyle name="Titles 3 3 2 2 4 3" xfId="28391"/>
    <cellStyle name="Titles 3 3 2 2 4 3 2" xfId="28392"/>
    <cellStyle name="Titles 3 3 2 2 4 3 3" xfId="28393"/>
    <cellStyle name="Titles 3 3 2 2 4 3 4" xfId="28394"/>
    <cellStyle name="Titles 3 3 2 2 4 4" xfId="28395"/>
    <cellStyle name="Titles 3 3 2 2 4 5" xfId="28396"/>
    <cellStyle name="Titles 3 3 2 2 4 6" xfId="28397"/>
    <cellStyle name="Titles 3 3 2 2 5" xfId="28398"/>
    <cellStyle name="Titles 3 3 2 2 6" xfId="28399"/>
    <cellStyle name="Titles 3 3 2 2 7" xfId="28400"/>
    <cellStyle name="Titles 3 3 2 3" xfId="28401"/>
    <cellStyle name="Titles 3 3 2 3 2" xfId="28402"/>
    <cellStyle name="Titles 3 3 2 3 2 2" xfId="28403"/>
    <cellStyle name="Titles 3 3 2 3 2 2 2" xfId="28404"/>
    <cellStyle name="Titles 3 3 2 3 2 2 3" xfId="28405"/>
    <cellStyle name="Titles 3 3 2 3 2 2 4" xfId="28406"/>
    <cellStyle name="Titles 3 3 2 3 2 3" xfId="28407"/>
    <cellStyle name="Titles 3 3 2 3 2 3 2" xfId="28408"/>
    <cellStyle name="Titles 3 3 2 3 2 3 3" xfId="28409"/>
    <cellStyle name="Titles 3 3 2 3 2 3 4" xfId="28410"/>
    <cellStyle name="Titles 3 3 2 3 2 4" xfId="28411"/>
    <cellStyle name="Titles 3 3 2 3 2 5" xfId="28412"/>
    <cellStyle name="Titles 3 3 2 3 2 6" xfId="28413"/>
    <cellStyle name="Titles 3 3 2 3 3" xfId="28414"/>
    <cellStyle name="Titles 3 3 2 3 3 2" xfId="28415"/>
    <cellStyle name="Titles 3 3 2 3 3 3" xfId="28416"/>
    <cellStyle name="Titles 3 3 2 3 3 4" xfId="28417"/>
    <cellStyle name="Titles 3 3 2 3 4" xfId="28418"/>
    <cellStyle name="Titles 3 3 2 3 4 2" xfId="28419"/>
    <cellStyle name="Titles 3 3 2 3 4 3" xfId="28420"/>
    <cellStyle name="Titles 3 3 2 3 4 4" xfId="28421"/>
    <cellStyle name="Titles 3 3 2 3 5" xfId="28422"/>
    <cellStyle name="Titles 3 3 2 3 6" xfId="28423"/>
    <cellStyle name="Titles 3 3 2 3 7" xfId="28424"/>
    <cellStyle name="Titles 3 3 2 4" xfId="28425"/>
    <cellStyle name="Titles 3 3 2 4 2" xfId="28426"/>
    <cellStyle name="Titles 3 3 2 4 2 2" xfId="28427"/>
    <cellStyle name="Titles 3 3 2 4 2 3" xfId="28428"/>
    <cellStyle name="Titles 3 3 2 4 2 4" xfId="28429"/>
    <cellStyle name="Titles 3 3 2 4 3" xfId="28430"/>
    <cellStyle name="Titles 3 3 2 4 3 2" xfId="28431"/>
    <cellStyle name="Titles 3 3 2 4 3 3" xfId="28432"/>
    <cellStyle name="Titles 3 3 2 4 3 4" xfId="28433"/>
    <cellStyle name="Titles 3 3 2 4 4" xfId="28434"/>
    <cellStyle name="Titles 3 3 2 4 5" xfId="28435"/>
    <cellStyle name="Titles 3 3 2 4 6" xfId="28436"/>
    <cellStyle name="Titles 3 3 2 5" xfId="28437"/>
    <cellStyle name="Titles 3 3 2 5 2" xfId="28438"/>
    <cellStyle name="Titles 3 3 2 5 3" xfId="28439"/>
    <cellStyle name="Titles 3 3 2 5 4" xfId="28440"/>
    <cellStyle name="Titles 3 3 2 6" xfId="28441"/>
    <cellStyle name="Titles 3 3 2 7" xfId="28442"/>
    <cellStyle name="Titles 3 3 2 8" xfId="28443"/>
    <cellStyle name="Titles 3 3 3" xfId="28444"/>
    <cellStyle name="Titles 3 3 3 2" xfId="28445"/>
    <cellStyle name="Titles 3 3 3 2 2" xfId="28446"/>
    <cellStyle name="Titles 3 3 3 2 2 2" xfId="28447"/>
    <cellStyle name="Titles 3 3 3 2 2 2 2" xfId="28448"/>
    <cellStyle name="Titles 3 3 3 2 2 2 3" xfId="28449"/>
    <cellStyle name="Titles 3 3 3 2 2 2 4" xfId="28450"/>
    <cellStyle name="Titles 3 3 3 2 2 3" xfId="28451"/>
    <cellStyle name="Titles 3 3 3 2 2 3 2" xfId="28452"/>
    <cellStyle name="Titles 3 3 3 2 2 3 3" xfId="28453"/>
    <cellStyle name="Titles 3 3 3 2 2 3 4" xfId="28454"/>
    <cellStyle name="Titles 3 3 3 2 2 4" xfId="28455"/>
    <cellStyle name="Titles 3 3 3 2 2 5" xfId="28456"/>
    <cellStyle name="Titles 3 3 3 2 2 6" xfId="28457"/>
    <cellStyle name="Titles 3 3 3 2 3" xfId="28458"/>
    <cellStyle name="Titles 3 3 3 2 3 2" xfId="28459"/>
    <cellStyle name="Titles 3 3 3 2 3 2 2" xfId="28460"/>
    <cellStyle name="Titles 3 3 3 2 3 2 3" xfId="28461"/>
    <cellStyle name="Titles 3 3 3 2 3 2 4" xfId="28462"/>
    <cellStyle name="Titles 3 3 3 2 3 3" xfId="28463"/>
    <cellStyle name="Titles 3 3 3 2 3 3 2" xfId="28464"/>
    <cellStyle name="Titles 3 3 3 2 3 3 3" xfId="28465"/>
    <cellStyle name="Titles 3 3 3 2 3 3 4" xfId="28466"/>
    <cellStyle name="Titles 3 3 3 2 3 4" xfId="28467"/>
    <cellStyle name="Titles 3 3 3 2 3 5" xfId="28468"/>
    <cellStyle name="Titles 3 3 3 2 3 6" xfId="28469"/>
    <cellStyle name="Titles 3 3 3 2 4" xfId="28470"/>
    <cellStyle name="Titles 3 3 3 2 4 2" xfId="28471"/>
    <cellStyle name="Titles 3 3 3 2 4 3" xfId="28472"/>
    <cellStyle name="Titles 3 3 3 2 4 4" xfId="28473"/>
    <cellStyle name="Titles 3 3 3 2 5" xfId="28474"/>
    <cellStyle name="Titles 3 3 3 2 5 2" xfId="28475"/>
    <cellStyle name="Titles 3 3 3 2 5 3" xfId="28476"/>
    <cellStyle name="Titles 3 3 3 2 5 4" xfId="28477"/>
    <cellStyle name="Titles 3 3 3 2 6" xfId="28478"/>
    <cellStyle name="Titles 3 3 3 2 7" xfId="28479"/>
    <cellStyle name="Titles 3 3 3 2 8" xfId="28480"/>
    <cellStyle name="Titles 3 3 3 3" xfId="28481"/>
    <cellStyle name="Titles 3 3 3 3 2" xfId="28482"/>
    <cellStyle name="Titles 3 3 3 3 2 2" xfId="28483"/>
    <cellStyle name="Titles 3 3 3 3 2 3" xfId="28484"/>
    <cellStyle name="Titles 3 3 3 3 2 4" xfId="28485"/>
    <cellStyle name="Titles 3 3 3 3 3" xfId="28486"/>
    <cellStyle name="Titles 3 3 3 3 3 2" xfId="28487"/>
    <cellStyle name="Titles 3 3 3 3 3 3" xfId="28488"/>
    <cellStyle name="Titles 3 3 3 3 3 4" xfId="28489"/>
    <cellStyle name="Titles 3 3 3 3 4" xfId="28490"/>
    <cellStyle name="Titles 3 3 3 3 5" xfId="28491"/>
    <cellStyle name="Titles 3 3 3 3 6" xfId="28492"/>
    <cellStyle name="Titles 3 3 3 4" xfId="28493"/>
    <cellStyle name="Titles 3 3 3 4 2" xfId="28494"/>
    <cellStyle name="Titles 3 3 3 4 2 2" xfId="28495"/>
    <cellStyle name="Titles 3 3 3 4 2 3" xfId="28496"/>
    <cellStyle name="Titles 3 3 3 4 2 4" xfId="28497"/>
    <cellStyle name="Titles 3 3 3 4 3" xfId="28498"/>
    <cellStyle name="Titles 3 3 3 4 3 2" xfId="28499"/>
    <cellStyle name="Titles 3 3 3 4 3 3" xfId="28500"/>
    <cellStyle name="Titles 3 3 3 4 3 4" xfId="28501"/>
    <cellStyle name="Titles 3 3 3 4 4" xfId="28502"/>
    <cellStyle name="Titles 3 3 3 4 5" xfId="28503"/>
    <cellStyle name="Titles 3 3 3 4 6" xfId="28504"/>
    <cellStyle name="Titles 3 3 3 5" xfId="28505"/>
    <cellStyle name="Titles 3 3 3 6" xfId="28506"/>
    <cellStyle name="Titles 3 3 3 7" xfId="28507"/>
    <cellStyle name="Titles 3 3 4" xfId="28508"/>
    <cellStyle name="Titles 3 3 4 2" xfId="28509"/>
    <cellStyle name="Titles 3 3 4 2 2" xfId="28510"/>
    <cellStyle name="Titles 3 3 4 2 2 2" xfId="28511"/>
    <cellStyle name="Titles 3 3 4 2 2 3" xfId="28512"/>
    <cellStyle name="Titles 3 3 4 2 2 4" xfId="28513"/>
    <cellStyle name="Titles 3 3 4 2 3" xfId="28514"/>
    <cellStyle name="Titles 3 3 4 2 3 2" xfId="28515"/>
    <cellStyle name="Titles 3 3 4 2 3 3" xfId="28516"/>
    <cellStyle name="Titles 3 3 4 2 3 4" xfId="28517"/>
    <cellStyle name="Titles 3 3 4 2 4" xfId="28518"/>
    <cellStyle name="Titles 3 3 4 2 5" xfId="28519"/>
    <cellStyle name="Titles 3 3 4 2 6" xfId="28520"/>
    <cellStyle name="Titles 3 3 4 3" xfId="28521"/>
    <cellStyle name="Titles 3 3 4 3 2" xfId="28522"/>
    <cellStyle name="Titles 3 3 4 3 2 2" xfId="28523"/>
    <cellStyle name="Titles 3 3 4 3 2 3" xfId="28524"/>
    <cellStyle name="Titles 3 3 4 3 2 4" xfId="28525"/>
    <cellStyle name="Titles 3 3 4 3 3" xfId="28526"/>
    <cellStyle name="Titles 3 3 4 3 3 2" xfId="28527"/>
    <cellStyle name="Titles 3 3 4 3 3 3" xfId="28528"/>
    <cellStyle name="Titles 3 3 4 3 3 4" xfId="28529"/>
    <cellStyle name="Titles 3 3 4 3 4" xfId="28530"/>
    <cellStyle name="Titles 3 3 4 3 5" xfId="28531"/>
    <cellStyle name="Titles 3 3 4 3 6" xfId="28532"/>
    <cellStyle name="Titles 3 3 4 4" xfId="28533"/>
    <cellStyle name="Titles 3 3 4 4 2" xfId="28534"/>
    <cellStyle name="Titles 3 3 4 4 3" xfId="28535"/>
    <cellStyle name="Titles 3 3 4 4 4" xfId="28536"/>
    <cellStyle name="Titles 3 3 4 5" xfId="28537"/>
    <cellStyle name="Titles 3 3 4 5 2" xfId="28538"/>
    <cellStyle name="Titles 3 3 4 5 3" xfId="28539"/>
    <cellStyle name="Titles 3 3 4 5 4" xfId="28540"/>
    <cellStyle name="Titles 3 3 4 6" xfId="28541"/>
    <cellStyle name="Titles 3 3 4 7" xfId="28542"/>
    <cellStyle name="Titles 3 3 4 8" xfId="28543"/>
    <cellStyle name="Titles 3 4" xfId="28544"/>
    <cellStyle name="Titles 3 4 2" xfId="28545"/>
    <cellStyle name="Titles 3 4 2 2" xfId="28546"/>
    <cellStyle name="Titles 3 4 2 2 2" xfId="28547"/>
    <cellStyle name="Titles 3 4 2 2 2 2" xfId="28548"/>
    <cellStyle name="Titles 3 4 2 2 2 2 2" xfId="28549"/>
    <cellStyle name="Titles 3 4 2 2 2 2 3" xfId="28550"/>
    <cellStyle name="Titles 3 4 2 2 2 2 4" xfId="28551"/>
    <cellStyle name="Titles 3 4 2 2 2 3" xfId="28552"/>
    <cellStyle name="Titles 3 4 2 2 2 3 2" xfId="28553"/>
    <cellStyle name="Titles 3 4 2 2 2 3 3" xfId="28554"/>
    <cellStyle name="Titles 3 4 2 2 2 3 4" xfId="28555"/>
    <cellStyle name="Titles 3 4 2 2 2 4" xfId="28556"/>
    <cellStyle name="Titles 3 4 2 2 2 5" xfId="28557"/>
    <cellStyle name="Titles 3 4 2 2 2 6" xfId="28558"/>
    <cellStyle name="Titles 3 4 2 2 3" xfId="28559"/>
    <cellStyle name="Titles 3 4 2 2 3 2" xfId="28560"/>
    <cellStyle name="Titles 3 4 2 2 3 2 2" xfId="28561"/>
    <cellStyle name="Titles 3 4 2 2 3 2 3" xfId="28562"/>
    <cellStyle name="Titles 3 4 2 2 3 2 4" xfId="28563"/>
    <cellStyle name="Titles 3 4 2 2 3 3" xfId="28564"/>
    <cellStyle name="Titles 3 4 2 2 3 3 2" xfId="28565"/>
    <cellStyle name="Titles 3 4 2 2 3 3 3" xfId="28566"/>
    <cellStyle name="Titles 3 4 2 2 3 3 4" xfId="28567"/>
    <cellStyle name="Titles 3 4 2 2 3 4" xfId="28568"/>
    <cellStyle name="Titles 3 4 2 2 3 5" xfId="28569"/>
    <cellStyle name="Titles 3 4 2 2 3 6" xfId="28570"/>
    <cellStyle name="Titles 3 4 2 2 4" xfId="28571"/>
    <cellStyle name="Titles 3 4 2 2 4 2" xfId="28572"/>
    <cellStyle name="Titles 3 4 2 2 4 3" xfId="28573"/>
    <cellStyle name="Titles 3 4 2 2 4 4" xfId="28574"/>
    <cellStyle name="Titles 3 4 2 2 5" xfId="28575"/>
    <cellStyle name="Titles 3 4 2 2 5 2" xfId="28576"/>
    <cellStyle name="Titles 3 4 2 2 5 3" xfId="28577"/>
    <cellStyle name="Titles 3 4 2 2 5 4" xfId="28578"/>
    <cellStyle name="Titles 3 4 2 2 6" xfId="28579"/>
    <cellStyle name="Titles 3 4 2 2 7" xfId="28580"/>
    <cellStyle name="Titles 3 4 2 2 8" xfId="28581"/>
    <cellStyle name="Titles 3 4 2 3" xfId="28582"/>
    <cellStyle name="Titles 3 4 2 3 2" xfId="28583"/>
    <cellStyle name="Titles 3 4 2 3 2 2" xfId="28584"/>
    <cellStyle name="Titles 3 4 2 3 2 3" xfId="28585"/>
    <cellStyle name="Titles 3 4 2 3 2 4" xfId="28586"/>
    <cellStyle name="Titles 3 4 2 3 3" xfId="28587"/>
    <cellStyle name="Titles 3 4 2 3 3 2" xfId="28588"/>
    <cellStyle name="Titles 3 4 2 3 3 3" xfId="28589"/>
    <cellStyle name="Titles 3 4 2 3 3 4" xfId="28590"/>
    <cellStyle name="Titles 3 4 2 3 4" xfId="28591"/>
    <cellStyle name="Titles 3 4 2 3 5" xfId="28592"/>
    <cellStyle name="Titles 3 4 2 3 6" xfId="28593"/>
    <cellStyle name="Titles 3 4 2 4" xfId="28594"/>
    <cellStyle name="Titles 3 4 2 4 2" xfId="28595"/>
    <cellStyle name="Titles 3 4 2 4 2 2" xfId="28596"/>
    <cellStyle name="Titles 3 4 2 4 2 3" xfId="28597"/>
    <cellStyle name="Titles 3 4 2 4 2 4" xfId="28598"/>
    <cellStyle name="Titles 3 4 2 4 3" xfId="28599"/>
    <cellStyle name="Titles 3 4 2 4 3 2" xfId="28600"/>
    <cellStyle name="Titles 3 4 2 4 3 3" xfId="28601"/>
    <cellStyle name="Titles 3 4 2 4 3 4" xfId="28602"/>
    <cellStyle name="Titles 3 4 2 4 4" xfId="28603"/>
    <cellStyle name="Titles 3 4 2 4 5" xfId="28604"/>
    <cellStyle name="Titles 3 4 2 4 6" xfId="28605"/>
    <cellStyle name="Titles 3 4 2 5" xfId="28606"/>
    <cellStyle name="Titles 3 4 2 6" xfId="28607"/>
    <cellStyle name="Titles 3 4 2 7" xfId="28608"/>
    <cellStyle name="Titles 3 4 3" xfId="28609"/>
    <cellStyle name="Titles 3 4 3 2" xfId="28610"/>
    <cellStyle name="Titles 3 4 3 2 2" xfId="28611"/>
    <cellStyle name="Titles 3 4 3 2 2 2" xfId="28612"/>
    <cellStyle name="Titles 3 4 3 2 2 3" xfId="28613"/>
    <cellStyle name="Titles 3 4 3 2 2 4" xfId="28614"/>
    <cellStyle name="Titles 3 4 3 2 3" xfId="28615"/>
    <cellStyle name="Titles 3 4 3 2 3 2" xfId="28616"/>
    <cellStyle name="Titles 3 4 3 2 3 3" xfId="28617"/>
    <cellStyle name="Titles 3 4 3 2 3 4" xfId="28618"/>
    <cellStyle name="Titles 3 4 3 2 4" xfId="28619"/>
    <cellStyle name="Titles 3 4 3 2 5" xfId="28620"/>
    <cellStyle name="Titles 3 4 3 2 6" xfId="28621"/>
    <cellStyle name="Titles 3 4 3 3" xfId="28622"/>
    <cellStyle name="Titles 3 4 3 3 2" xfId="28623"/>
    <cellStyle name="Titles 3 4 3 3 3" xfId="28624"/>
    <cellStyle name="Titles 3 4 3 3 4" xfId="28625"/>
    <cellStyle name="Titles 3 4 3 4" xfId="28626"/>
    <cellStyle name="Titles 3 4 3 4 2" xfId="28627"/>
    <cellStyle name="Titles 3 4 3 4 3" xfId="28628"/>
    <cellStyle name="Titles 3 4 3 4 4" xfId="28629"/>
    <cellStyle name="Titles 3 4 3 5" xfId="28630"/>
    <cellStyle name="Titles 3 4 3 6" xfId="28631"/>
    <cellStyle name="Titles 3 4 3 7" xfId="28632"/>
    <cellStyle name="Titles 3 4 4" xfId="28633"/>
    <cellStyle name="Titles 3 4 4 2" xfId="28634"/>
    <cellStyle name="Titles 3 4 4 2 2" xfId="28635"/>
    <cellStyle name="Titles 3 4 4 2 3" xfId="28636"/>
    <cellStyle name="Titles 3 4 4 2 4" xfId="28637"/>
    <cellStyle name="Titles 3 4 4 3" xfId="28638"/>
    <cellStyle name="Titles 3 4 4 3 2" xfId="28639"/>
    <cellStyle name="Titles 3 4 4 3 3" xfId="28640"/>
    <cellStyle name="Titles 3 4 4 3 4" xfId="28641"/>
    <cellStyle name="Titles 3 4 4 4" xfId="28642"/>
    <cellStyle name="Titles 3 4 4 5" xfId="28643"/>
    <cellStyle name="Titles 3 4 4 6" xfId="28644"/>
    <cellStyle name="Titles 3 4 5" xfId="28645"/>
    <cellStyle name="Titles 3 4 5 2" xfId="28646"/>
    <cellStyle name="Titles 3 4 5 3" xfId="28647"/>
    <cellStyle name="Titles 3 4 5 4" xfId="28648"/>
    <cellStyle name="Titles 3 4 6" xfId="28649"/>
    <cellStyle name="Titles 3 4 7" xfId="28650"/>
    <cellStyle name="Titles 3 4 8" xfId="28651"/>
    <cellStyle name="Titles 3 5" xfId="28652"/>
    <cellStyle name="Titles 3 5 2" xfId="28653"/>
    <cellStyle name="Titles 3 5 2 2" xfId="28654"/>
    <cellStyle name="Titles 3 5 2 2 2" xfId="28655"/>
    <cellStyle name="Titles 3 5 2 2 2 2" xfId="28656"/>
    <cellStyle name="Titles 3 5 2 2 2 3" xfId="28657"/>
    <cellStyle name="Titles 3 5 2 2 2 4" xfId="28658"/>
    <cellStyle name="Titles 3 5 2 2 3" xfId="28659"/>
    <cellStyle name="Titles 3 5 2 2 3 2" xfId="28660"/>
    <cellStyle name="Titles 3 5 2 2 3 3" xfId="28661"/>
    <cellStyle name="Titles 3 5 2 2 3 4" xfId="28662"/>
    <cellStyle name="Titles 3 5 2 2 4" xfId="28663"/>
    <cellStyle name="Titles 3 5 2 2 5" xfId="28664"/>
    <cellStyle name="Titles 3 5 2 2 6" xfId="28665"/>
    <cellStyle name="Titles 3 5 2 3" xfId="28666"/>
    <cellStyle name="Titles 3 5 2 3 2" xfId="28667"/>
    <cellStyle name="Titles 3 5 2 3 2 2" xfId="28668"/>
    <cellStyle name="Titles 3 5 2 3 2 3" xfId="28669"/>
    <cellStyle name="Titles 3 5 2 3 2 4" xfId="28670"/>
    <cellStyle name="Titles 3 5 2 3 3" xfId="28671"/>
    <cellStyle name="Titles 3 5 2 3 3 2" xfId="28672"/>
    <cellStyle name="Titles 3 5 2 3 3 3" xfId="28673"/>
    <cellStyle name="Titles 3 5 2 3 3 4" xfId="28674"/>
    <cellStyle name="Titles 3 5 2 3 4" xfId="28675"/>
    <cellStyle name="Titles 3 5 2 3 5" xfId="28676"/>
    <cellStyle name="Titles 3 5 2 3 6" xfId="28677"/>
    <cellStyle name="Titles 3 5 2 4" xfId="28678"/>
    <cellStyle name="Titles 3 5 2 4 2" xfId="28679"/>
    <cellStyle name="Titles 3 5 2 4 3" xfId="28680"/>
    <cellStyle name="Titles 3 5 2 4 4" xfId="28681"/>
    <cellStyle name="Titles 3 5 2 5" xfId="28682"/>
    <cellStyle name="Titles 3 5 2 5 2" xfId="28683"/>
    <cellStyle name="Titles 3 5 2 5 3" xfId="28684"/>
    <cellStyle name="Titles 3 5 2 5 4" xfId="28685"/>
    <cellStyle name="Titles 3 5 2 6" xfId="28686"/>
    <cellStyle name="Titles 3 5 2 7" xfId="28687"/>
    <cellStyle name="Titles 3 5 2 8" xfId="28688"/>
    <cellStyle name="Titles 3 5 3" xfId="28689"/>
    <cellStyle name="Titles 3 5 3 2" xfId="28690"/>
    <cellStyle name="Titles 3 5 3 2 2" xfId="28691"/>
    <cellStyle name="Titles 3 5 3 2 3" xfId="28692"/>
    <cellStyle name="Titles 3 5 3 2 4" xfId="28693"/>
    <cellStyle name="Titles 3 5 3 3" xfId="28694"/>
    <cellStyle name="Titles 3 5 3 3 2" xfId="28695"/>
    <cellStyle name="Titles 3 5 3 3 3" xfId="28696"/>
    <cellStyle name="Titles 3 5 3 3 4" xfId="28697"/>
    <cellStyle name="Titles 3 5 3 4" xfId="28698"/>
    <cellStyle name="Titles 3 5 3 5" xfId="28699"/>
    <cellStyle name="Titles 3 5 3 6" xfId="28700"/>
    <cellStyle name="Titles 3 5 4" xfId="28701"/>
    <cellStyle name="Titles 3 5 4 2" xfId="28702"/>
    <cellStyle name="Titles 3 5 4 2 2" xfId="28703"/>
    <cellStyle name="Titles 3 5 4 2 3" xfId="28704"/>
    <cellStyle name="Titles 3 5 4 2 4" xfId="28705"/>
    <cellStyle name="Titles 3 5 4 3" xfId="28706"/>
    <cellStyle name="Titles 3 5 4 3 2" xfId="28707"/>
    <cellStyle name="Titles 3 5 4 3 3" xfId="28708"/>
    <cellStyle name="Titles 3 5 4 3 4" xfId="28709"/>
    <cellStyle name="Titles 3 5 4 4" xfId="28710"/>
    <cellStyle name="Titles 3 5 4 5" xfId="28711"/>
    <cellStyle name="Titles 3 5 4 6" xfId="28712"/>
    <cellStyle name="Titles 3 5 5" xfId="28713"/>
    <cellStyle name="Titles 3 5 6" xfId="28714"/>
    <cellStyle name="Titles 3 5 7" xfId="28715"/>
    <cellStyle name="Titles 3 6" xfId="28716"/>
    <cellStyle name="Titles 3 6 2" xfId="28717"/>
    <cellStyle name="Titles 3 6 2 2" xfId="28718"/>
    <cellStyle name="Titles 3 6 2 2 2" xfId="28719"/>
    <cellStyle name="Titles 3 6 2 2 3" xfId="28720"/>
    <cellStyle name="Titles 3 6 2 2 4" xfId="28721"/>
    <cellStyle name="Titles 3 6 2 3" xfId="28722"/>
    <cellStyle name="Titles 3 6 2 3 2" xfId="28723"/>
    <cellStyle name="Titles 3 6 2 3 3" xfId="28724"/>
    <cellStyle name="Titles 3 6 2 3 4" xfId="28725"/>
    <cellStyle name="Titles 3 6 2 4" xfId="28726"/>
    <cellStyle name="Titles 3 6 2 5" xfId="28727"/>
    <cellStyle name="Titles 3 6 2 6" xfId="28728"/>
    <cellStyle name="Titles 3 6 3" xfId="28729"/>
    <cellStyle name="Titles 3 6 3 2" xfId="28730"/>
    <cellStyle name="Titles 3 6 3 2 2" xfId="28731"/>
    <cellStyle name="Titles 3 6 3 2 3" xfId="28732"/>
    <cellStyle name="Titles 3 6 3 2 4" xfId="28733"/>
    <cellStyle name="Titles 3 6 3 3" xfId="28734"/>
    <cellStyle name="Titles 3 6 3 3 2" xfId="28735"/>
    <cellStyle name="Titles 3 6 3 3 3" xfId="28736"/>
    <cellStyle name="Titles 3 6 3 3 4" xfId="28737"/>
    <cellStyle name="Titles 3 6 3 4" xfId="28738"/>
    <cellStyle name="Titles 3 6 3 5" xfId="28739"/>
    <cellStyle name="Titles 3 6 3 6" xfId="28740"/>
    <cellStyle name="Titles 3 6 4" xfId="28741"/>
    <cellStyle name="Titles 3 6 4 2" xfId="28742"/>
    <cellStyle name="Titles 3 6 4 3" xfId="28743"/>
    <cellStyle name="Titles 3 6 4 4" xfId="28744"/>
    <cellStyle name="Titles 3 6 5" xfId="28745"/>
    <cellStyle name="Titles 3 6 5 2" xfId="28746"/>
    <cellStyle name="Titles 3 6 5 3" xfId="28747"/>
    <cellStyle name="Titles 3 6 5 4" xfId="28748"/>
    <cellStyle name="Titles 3 6 6" xfId="28749"/>
    <cellStyle name="Titles 3 6 7" xfId="28750"/>
    <cellStyle name="Titles 3 6 8" xfId="28751"/>
    <cellStyle name="Titles 4" xfId="28752"/>
    <cellStyle name="Titles 4 2" xfId="28753"/>
    <cellStyle name="Titles 4 2 2" xfId="28754"/>
    <cellStyle name="Titles 4 2 2 2" xfId="28755"/>
    <cellStyle name="Titles 4 2 2 2 2" xfId="28756"/>
    <cellStyle name="Titles 4 2 2 2 2 2" xfId="28757"/>
    <cellStyle name="Titles 4 2 2 2 2 2 2" xfId="28758"/>
    <cellStyle name="Titles 4 2 2 2 2 2 2 2" xfId="28759"/>
    <cellStyle name="Titles 4 2 2 2 2 2 2 3" xfId="28760"/>
    <cellStyle name="Titles 4 2 2 2 2 2 2 4" xfId="28761"/>
    <cellStyle name="Titles 4 2 2 2 2 2 3" xfId="28762"/>
    <cellStyle name="Titles 4 2 2 2 2 2 3 2" xfId="28763"/>
    <cellStyle name="Titles 4 2 2 2 2 2 3 3" xfId="28764"/>
    <cellStyle name="Titles 4 2 2 2 2 2 3 4" xfId="28765"/>
    <cellStyle name="Titles 4 2 2 2 2 2 4" xfId="28766"/>
    <cellStyle name="Titles 4 2 2 2 2 2 5" xfId="28767"/>
    <cellStyle name="Titles 4 2 2 2 2 2 6" xfId="28768"/>
    <cellStyle name="Titles 4 2 2 2 2 3" xfId="28769"/>
    <cellStyle name="Titles 4 2 2 2 2 3 2" xfId="28770"/>
    <cellStyle name="Titles 4 2 2 2 2 3 2 2" xfId="28771"/>
    <cellStyle name="Titles 4 2 2 2 2 3 2 3" xfId="28772"/>
    <cellStyle name="Titles 4 2 2 2 2 3 2 4" xfId="28773"/>
    <cellStyle name="Titles 4 2 2 2 2 3 3" xfId="28774"/>
    <cellStyle name="Titles 4 2 2 2 2 3 3 2" xfId="28775"/>
    <cellStyle name="Titles 4 2 2 2 2 3 3 3" xfId="28776"/>
    <cellStyle name="Titles 4 2 2 2 2 3 3 4" xfId="28777"/>
    <cellStyle name="Titles 4 2 2 2 2 3 4" xfId="28778"/>
    <cellStyle name="Titles 4 2 2 2 2 3 5" xfId="28779"/>
    <cellStyle name="Titles 4 2 2 2 2 3 6" xfId="28780"/>
    <cellStyle name="Titles 4 2 2 2 2 4" xfId="28781"/>
    <cellStyle name="Titles 4 2 2 2 2 4 2" xfId="28782"/>
    <cellStyle name="Titles 4 2 2 2 2 4 3" xfId="28783"/>
    <cellStyle name="Titles 4 2 2 2 2 4 4" xfId="28784"/>
    <cellStyle name="Titles 4 2 2 2 2 5" xfId="28785"/>
    <cellStyle name="Titles 4 2 2 2 2 5 2" xfId="28786"/>
    <cellStyle name="Titles 4 2 2 2 2 5 3" xfId="28787"/>
    <cellStyle name="Titles 4 2 2 2 2 5 4" xfId="28788"/>
    <cellStyle name="Titles 4 2 2 2 2 6" xfId="28789"/>
    <cellStyle name="Titles 4 2 2 2 2 7" xfId="28790"/>
    <cellStyle name="Titles 4 2 2 2 2 8" xfId="28791"/>
    <cellStyle name="Titles 4 2 2 2 3" xfId="28792"/>
    <cellStyle name="Titles 4 2 2 2 3 2" xfId="28793"/>
    <cellStyle name="Titles 4 2 2 2 3 2 2" xfId="28794"/>
    <cellStyle name="Titles 4 2 2 2 3 2 3" xfId="28795"/>
    <cellStyle name="Titles 4 2 2 2 3 2 4" xfId="28796"/>
    <cellStyle name="Titles 4 2 2 2 3 3" xfId="28797"/>
    <cellStyle name="Titles 4 2 2 2 3 3 2" xfId="28798"/>
    <cellStyle name="Titles 4 2 2 2 3 3 3" xfId="28799"/>
    <cellStyle name="Titles 4 2 2 2 3 3 4" xfId="28800"/>
    <cellStyle name="Titles 4 2 2 2 3 4" xfId="28801"/>
    <cellStyle name="Titles 4 2 2 2 3 5" xfId="28802"/>
    <cellStyle name="Titles 4 2 2 2 3 6" xfId="28803"/>
    <cellStyle name="Titles 4 2 2 2 4" xfId="28804"/>
    <cellStyle name="Titles 4 2 2 2 4 2" xfId="28805"/>
    <cellStyle name="Titles 4 2 2 2 4 2 2" xfId="28806"/>
    <cellStyle name="Titles 4 2 2 2 4 2 3" xfId="28807"/>
    <cellStyle name="Titles 4 2 2 2 4 2 4" xfId="28808"/>
    <cellStyle name="Titles 4 2 2 2 4 3" xfId="28809"/>
    <cellStyle name="Titles 4 2 2 2 4 3 2" xfId="28810"/>
    <cellStyle name="Titles 4 2 2 2 4 3 3" xfId="28811"/>
    <cellStyle name="Titles 4 2 2 2 4 3 4" xfId="28812"/>
    <cellStyle name="Titles 4 2 2 2 4 4" xfId="28813"/>
    <cellStyle name="Titles 4 2 2 2 4 5" xfId="28814"/>
    <cellStyle name="Titles 4 2 2 2 4 6" xfId="28815"/>
    <cellStyle name="Titles 4 2 2 2 5" xfId="28816"/>
    <cellStyle name="Titles 4 2 2 2 6" xfId="28817"/>
    <cellStyle name="Titles 4 2 2 2 7" xfId="28818"/>
    <cellStyle name="Titles 4 2 2 3" xfId="28819"/>
    <cellStyle name="Titles 4 2 2 3 2" xfId="28820"/>
    <cellStyle name="Titles 4 2 2 3 2 2" xfId="28821"/>
    <cellStyle name="Titles 4 2 2 3 2 2 2" xfId="28822"/>
    <cellStyle name="Titles 4 2 2 3 2 2 3" xfId="28823"/>
    <cellStyle name="Titles 4 2 2 3 2 2 4" xfId="28824"/>
    <cellStyle name="Titles 4 2 2 3 2 3" xfId="28825"/>
    <cellStyle name="Titles 4 2 2 3 2 3 2" xfId="28826"/>
    <cellStyle name="Titles 4 2 2 3 2 3 3" xfId="28827"/>
    <cellStyle name="Titles 4 2 2 3 2 3 4" xfId="28828"/>
    <cellStyle name="Titles 4 2 2 3 2 4" xfId="28829"/>
    <cellStyle name="Titles 4 2 2 3 2 5" xfId="28830"/>
    <cellStyle name="Titles 4 2 2 3 2 6" xfId="28831"/>
    <cellStyle name="Titles 4 2 2 3 3" xfId="28832"/>
    <cellStyle name="Titles 4 2 2 3 3 2" xfId="28833"/>
    <cellStyle name="Titles 4 2 2 3 3 3" xfId="28834"/>
    <cellStyle name="Titles 4 2 2 3 3 4" xfId="28835"/>
    <cellStyle name="Titles 4 2 2 3 4" xfId="28836"/>
    <cellStyle name="Titles 4 2 2 3 4 2" xfId="28837"/>
    <cellStyle name="Titles 4 2 2 3 4 3" xfId="28838"/>
    <cellStyle name="Titles 4 2 2 3 4 4" xfId="28839"/>
    <cellStyle name="Titles 4 2 2 3 5" xfId="28840"/>
    <cellStyle name="Titles 4 2 2 3 6" xfId="28841"/>
    <cellStyle name="Titles 4 2 2 3 7" xfId="28842"/>
    <cellStyle name="Titles 4 2 2 4" xfId="28843"/>
    <cellStyle name="Titles 4 2 2 4 2" xfId="28844"/>
    <cellStyle name="Titles 4 2 2 4 2 2" xfId="28845"/>
    <cellStyle name="Titles 4 2 2 4 2 3" xfId="28846"/>
    <cellStyle name="Titles 4 2 2 4 2 4" xfId="28847"/>
    <cellStyle name="Titles 4 2 2 4 3" xfId="28848"/>
    <cellStyle name="Titles 4 2 2 4 3 2" xfId="28849"/>
    <cellStyle name="Titles 4 2 2 4 3 3" xfId="28850"/>
    <cellStyle name="Titles 4 2 2 4 3 4" xfId="28851"/>
    <cellStyle name="Titles 4 2 2 4 4" xfId="28852"/>
    <cellStyle name="Titles 4 2 2 4 5" xfId="28853"/>
    <cellStyle name="Titles 4 2 2 4 6" xfId="28854"/>
    <cellStyle name="Titles 4 2 2 5" xfId="28855"/>
    <cellStyle name="Titles 4 2 2 5 2" xfId="28856"/>
    <cellStyle name="Titles 4 2 2 5 3" xfId="28857"/>
    <cellStyle name="Titles 4 2 2 5 4" xfId="28858"/>
    <cellStyle name="Titles 4 2 2 6" xfId="28859"/>
    <cellStyle name="Titles 4 2 2 7" xfId="28860"/>
    <cellStyle name="Titles 4 2 2 8" xfId="28861"/>
    <cellStyle name="Titles 4 2 3" xfId="28862"/>
    <cellStyle name="Titles 4 2 3 2" xfId="28863"/>
    <cellStyle name="Titles 4 2 3 2 2" xfId="28864"/>
    <cellStyle name="Titles 4 2 3 2 2 2" xfId="28865"/>
    <cellStyle name="Titles 4 2 3 2 2 2 2" xfId="28866"/>
    <cellStyle name="Titles 4 2 3 2 2 2 3" xfId="28867"/>
    <cellStyle name="Titles 4 2 3 2 2 2 4" xfId="28868"/>
    <cellStyle name="Titles 4 2 3 2 2 3" xfId="28869"/>
    <cellStyle name="Titles 4 2 3 2 2 3 2" xfId="28870"/>
    <cellStyle name="Titles 4 2 3 2 2 3 3" xfId="28871"/>
    <cellStyle name="Titles 4 2 3 2 2 3 4" xfId="28872"/>
    <cellStyle name="Titles 4 2 3 2 2 4" xfId="28873"/>
    <cellStyle name="Titles 4 2 3 2 2 5" xfId="28874"/>
    <cellStyle name="Titles 4 2 3 2 2 6" xfId="28875"/>
    <cellStyle name="Titles 4 2 3 2 3" xfId="28876"/>
    <cellStyle name="Titles 4 2 3 2 3 2" xfId="28877"/>
    <cellStyle name="Titles 4 2 3 2 3 2 2" xfId="28878"/>
    <cellStyle name="Titles 4 2 3 2 3 2 3" xfId="28879"/>
    <cellStyle name="Titles 4 2 3 2 3 2 4" xfId="28880"/>
    <cellStyle name="Titles 4 2 3 2 3 3" xfId="28881"/>
    <cellStyle name="Titles 4 2 3 2 3 3 2" xfId="28882"/>
    <cellStyle name="Titles 4 2 3 2 3 3 3" xfId="28883"/>
    <cellStyle name="Titles 4 2 3 2 3 3 4" xfId="28884"/>
    <cellStyle name="Titles 4 2 3 2 3 4" xfId="28885"/>
    <cellStyle name="Titles 4 2 3 2 3 5" xfId="28886"/>
    <cellStyle name="Titles 4 2 3 2 3 6" xfId="28887"/>
    <cellStyle name="Titles 4 2 3 2 4" xfId="28888"/>
    <cellStyle name="Titles 4 2 3 2 4 2" xfId="28889"/>
    <cellStyle name="Titles 4 2 3 2 4 3" xfId="28890"/>
    <cellStyle name="Titles 4 2 3 2 4 4" xfId="28891"/>
    <cellStyle name="Titles 4 2 3 2 5" xfId="28892"/>
    <cellStyle name="Titles 4 2 3 2 5 2" xfId="28893"/>
    <cellStyle name="Titles 4 2 3 2 5 3" xfId="28894"/>
    <cellStyle name="Titles 4 2 3 2 5 4" xfId="28895"/>
    <cellStyle name="Titles 4 2 3 2 6" xfId="28896"/>
    <cellStyle name="Titles 4 2 3 2 7" xfId="28897"/>
    <cellStyle name="Titles 4 2 3 2 8" xfId="28898"/>
    <cellStyle name="Titles 4 2 3 3" xfId="28899"/>
    <cellStyle name="Titles 4 2 3 3 2" xfId="28900"/>
    <cellStyle name="Titles 4 2 3 3 2 2" xfId="28901"/>
    <cellStyle name="Titles 4 2 3 3 2 3" xfId="28902"/>
    <cellStyle name="Titles 4 2 3 3 2 4" xfId="28903"/>
    <cellStyle name="Titles 4 2 3 3 3" xfId="28904"/>
    <cellStyle name="Titles 4 2 3 3 3 2" xfId="28905"/>
    <cellStyle name="Titles 4 2 3 3 3 3" xfId="28906"/>
    <cellStyle name="Titles 4 2 3 3 3 4" xfId="28907"/>
    <cellStyle name="Titles 4 2 3 3 4" xfId="28908"/>
    <cellStyle name="Titles 4 2 3 3 5" xfId="28909"/>
    <cellStyle name="Titles 4 2 3 3 6" xfId="28910"/>
    <cellStyle name="Titles 4 2 3 4" xfId="28911"/>
    <cellStyle name="Titles 4 2 3 4 2" xfId="28912"/>
    <cellStyle name="Titles 4 2 3 4 2 2" xfId="28913"/>
    <cellStyle name="Titles 4 2 3 4 2 3" xfId="28914"/>
    <cellStyle name="Titles 4 2 3 4 2 4" xfId="28915"/>
    <cellStyle name="Titles 4 2 3 4 3" xfId="28916"/>
    <cellStyle name="Titles 4 2 3 4 3 2" xfId="28917"/>
    <cellStyle name="Titles 4 2 3 4 3 3" xfId="28918"/>
    <cellStyle name="Titles 4 2 3 4 3 4" xfId="28919"/>
    <cellStyle name="Titles 4 2 3 4 4" xfId="28920"/>
    <cellStyle name="Titles 4 2 3 4 5" xfId="28921"/>
    <cellStyle name="Titles 4 2 3 4 6" xfId="28922"/>
    <cellStyle name="Titles 4 2 3 5" xfId="28923"/>
    <cellStyle name="Titles 4 2 3 6" xfId="28924"/>
    <cellStyle name="Titles 4 2 3 7" xfId="28925"/>
    <cellStyle name="Titles 4 2 4" xfId="28926"/>
    <cellStyle name="Titles 4 2 4 2" xfId="28927"/>
    <cellStyle name="Titles 4 2 4 2 2" xfId="28928"/>
    <cellStyle name="Titles 4 2 4 2 2 2" xfId="28929"/>
    <cellStyle name="Titles 4 2 4 2 2 3" xfId="28930"/>
    <cellStyle name="Titles 4 2 4 2 2 4" xfId="28931"/>
    <cellStyle name="Titles 4 2 4 2 3" xfId="28932"/>
    <cellStyle name="Titles 4 2 4 2 3 2" xfId="28933"/>
    <cellStyle name="Titles 4 2 4 2 3 3" xfId="28934"/>
    <cellStyle name="Titles 4 2 4 2 3 4" xfId="28935"/>
    <cellStyle name="Titles 4 2 4 2 4" xfId="28936"/>
    <cellStyle name="Titles 4 2 4 2 5" xfId="28937"/>
    <cellStyle name="Titles 4 2 4 2 6" xfId="28938"/>
    <cellStyle name="Titles 4 2 4 3" xfId="28939"/>
    <cellStyle name="Titles 4 2 4 3 2" xfId="28940"/>
    <cellStyle name="Titles 4 2 4 3 2 2" xfId="28941"/>
    <cellStyle name="Titles 4 2 4 3 2 3" xfId="28942"/>
    <cellStyle name="Titles 4 2 4 3 2 4" xfId="28943"/>
    <cellStyle name="Titles 4 2 4 3 3" xfId="28944"/>
    <cellStyle name="Titles 4 2 4 3 3 2" xfId="28945"/>
    <cellStyle name="Titles 4 2 4 3 3 3" xfId="28946"/>
    <cellStyle name="Titles 4 2 4 3 3 4" xfId="28947"/>
    <cellStyle name="Titles 4 2 4 3 4" xfId="28948"/>
    <cellStyle name="Titles 4 2 4 3 5" xfId="28949"/>
    <cellStyle name="Titles 4 2 4 3 6" xfId="28950"/>
    <cellStyle name="Titles 4 2 4 4" xfId="28951"/>
    <cellStyle name="Titles 4 2 4 4 2" xfId="28952"/>
    <cellStyle name="Titles 4 2 4 4 3" xfId="28953"/>
    <cellStyle name="Titles 4 2 4 4 4" xfId="28954"/>
    <cellStyle name="Titles 4 2 4 5" xfId="28955"/>
    <cellStyle name="Titles 4 2 4 5 2" xfId="28956"/>
    <cellStyle name="Titles 4 2 4 5 3" xfId="28957"/>
    <cellStyle name="Titles 4 2 4 5 4" xfId="28958"/>
    <cellStyle name="Titles 4 2 4 6" xfId="28959"/>
    <cellStyle name="Titles 4 2 4 7" xfId="28960"/>
    <cellStyle name="Titles 4 2 4 8" xfId="28961"/>
    <cellStyle name="Titles 4 3" xfId="28962"/>
    <cellStyle name="Titles 4 3 2" xfId="28963"/>
    <cellStyle name="Titles 4 3 2 2" xfId="28964"/>
    <cellStyle name="Titles 4 3 2 2 2" xfId="28965"/>
    <cellStyle name="Titles 4 3 2 2 2 2" xfId="28966"/>
    <cellStyle name="Titles 4 3 2 2 2 2 2" xfId="28967"/>
    <cellStyle name="Titles 4 3 2 2 2 2 2 2" xfId="28968"/>
    <cellStyle name="Titles 4 3 2 2 2 2 2 3" xfId="28969"/>
    <cellStyle name="Titles 4 3 2 2 2 2 2 4" xfId="28970"/>
    <cellStyle name="Titles 4 3 2 2 2 2 3" xfId="28971"/>
    <cellStyle name="Titles 4 3 2 2 2 2 3 2" xfId="28972"/>
    <cellStyle name="Titles 4 3 2 2 2 2 3 3" xfId="28973"/>
    <cellStyle name="Titles 4 3 2 2 2 2 3 4" xfId="28974"/>
    <cellStyle name="Titles 4 3 2 2 2 2 4" xfId="28975"/>
    <cellStyle name="Titles 4 3 2 2 2 2 5" xfId="28976"/>
    <cellStyle name="Titles 4 3 2 2 2 2 6" xfId="28977"/>
    <cellStyle name="Titles 4 3 2 2 2 3" xfId="28978"/>
    <cellStyle name="Titles 4 3 2 2 2 3 2" xfId="28979"/>
    <cellStyle name="Titles 4 3 2 2 2 3 2 2" xfId="28980"/>
    <cellStyle name="Titles 4 3 2 2 2 3 2 3" xfId="28981"/>
    <cellStyle name="Titles 4 3 2 2 2 3 2 4" xfId="28982"/>
    <cellStyle name="Titles 4 3 2 2 2 3 3" xfId="28983"/>
    <cellStyle name="Titles 4 3 2 2 2 3 3 2" xfId="28984"/>
    <cellStyle name="Titles 4 3 2 2 2 3 3 3" xfId="28985"/>
    <cellStyle name="Titles 4 3 2 2 2 3 3 4" xfId="28986"/>
    <cellStyle name="Titles 4 3 2 2 2 3 4" xfId="28987"/>
    <cellStyle name="Titles 4 3 2 2 2 3 5" xfId="28988"/>
    <cellStyle name="Titles 4 3 2 2 2 3 6" xfId="28989"/>
    <cellStyle name="Titles 4 3 2 2 2 4" xfId="28990"/>
    <cellStyle name="Titles 4 3 2 2 2 4 2" xfId="28991"/>
    <cellStyle name="Titles 4 3 2 2 2 4 3" xfId="28992"/>
    <cellStyle name="Titles 4 3 2 2 2 4 4" xfId="28993"/>
    <cellStyle name="Titles 4 3 2 2 2 5" xfId="28994"/>
    <cellStyle name="Titles 4 3 2 2 2 5 2" xfId="28995"/>
    <cellStyle name="Titles 4 3 2 2 2 5 3" xfId="28996"/>
    <cellStyle name="Titles 4 3 2 2 2 5 4" xfId="28997"/>
    <cellStyle name="Titles 4 3 2 2 2 6" xfId="28998"/>
    <cellStyle name="Titles 4 3 2 2 2 7" xfId="28999"/>
    <cellStyle name="Titles 4 3 2 2 2 8" xfId="29000"/>
    <cellStyle name="Titles 4 3 2 2 3" xfId="29001"/>
    <cellStyle name="Titles 4 3 2 2 3 2" xfId="29002"/>
    <cellStyle name="Titles 4 3 2 2 3 2 2" xfId="29003"/>
    <cellStyle name="Titles 4 3 2 2 3 2 3" xfId="29004"/>
    <cellStyle name="Titles 4 3 2 2 3 2 4" xfId="29005"/>
    <cellStyle name="Titles 4 3 2 2 3 3" xfId="29006"/>
    <cellStyle name="Titles 4 3 2 2 3 3 2" xfId="29007"/>
    <cellStyle name="Titles 4 3 2 2 3 3 3" xfId="29008"/>
    <cellStyle name="Titles 4 3 2 2 3 3 4" xfId="29009"/>
    <cellStyle name="Titles 4 3 2 2 3 4" xfId="29010"/>
    <cellStyle name="Titles 4 3 2 2 3 5" xfId="29011"/>
    <cellStyle name="Titles 4 3 2 2 3 6" xfId="29012"/>
    <cellStyle name="Titles 4 3 2 2 4" xfId="29013"/>
    <cellStyle name="Titles 4 3 2 2 4 2" xfId="29014"/>
    <cellStyle name="Titles 4 3 2 2 4 2 2" xfId="29015"/>
    <cellStyle name="Titles 4 3 2 2 4 2 3" xfId="29016"/>
    <cellStyle name="Titles 4 3 2 2 4 2 4" xfId="29017"/>
    <cellStyle name="Titles 4 3 2 2 4 3" xfId="29018"/>
    <cellStyle name="Titles 4 3 2 2 4 3 2" xfId="29019"/>
    <cellStyle name="Titles 4 3 2 2 4 3 3" xfId="29020"/>
    <cellStyle name="Titles 4 3 2 2 4 3 4" xfId="29021"/>
    <cellStyle name="Titles 4 3 2 2 4 4" xfId="29022"/>
    <cellStyle name="Titles 4 3 2 2 4 5" xfId="29023"/>
    <cellStyle name="Titles 4 3 2 2 4 6" xfId="29024"/>
    <cellStyle name="Titles 4 3 2 2 5" xfId="29025"/>
    <cellStyle name="Titles 4 3 2 2 6" xfId="29026"/>
    <cellStyle name="Titles 4 3 2 2 7" xfId="29027"/>
    <cellStyle name="Titles 4 3 2 3" xfId="29028"/>
    <cellStyle name="Titles 4 3 2 3 2" xfId="29029"/>
    <cellStyle name="Titles 4 3 2 3 2 2" xfId="29030"/>
    <cellStyle name="Titles 4 3 2 3 2 2 2" xfId="29031"/>
    <cellStyle name="Titles 4 3 2 3 2 2 3" xfId="29032"/>
    <cellStyle name="Titles 4 3 2 3 2 2 4" xfId="29033"/>
    <cellStyle name="Titles 4 3 2 3 2 3" xfId="29034"/>
    <cellStyle name="Titles 4 3 2 3 2 3 2" xfId="29035"/>
    <cellStyle name="Titles 4 3 2 3 2 3 3" xfId="29036"/>
    <cellStyle name="Titles 4 3 2 3 2 3 4" xfId="29037"/>
    <cellStyle name="Titles 4 3 2 3 2 4" xfId="29038"/>
    <cellStyle name="Titles 4 3 2 3 2 5" xfId="29039"/>
    <cellStyle name="Titles 4 3 2 3 2 6" xfId="29040"/>
    <cellStyle name="Titles 4 3 2 3 3" xfId="29041"/>
    <cellStyle name="Titles 4 3 2 3 3 2" xfId="29042"/>
    <cellStyle name="Titles 4 3 2 3 3 3" xfId="29043"/>
    <cellStyle name="Titles 4 3 2 3 3 4" xfId="29044"/>
    <cellStyle name="Titles 4 3 2 3 4" xfId="29045"/>
    <cellStyle name="Titles 4 3 2 3 4 2" xfId="29046"/>
    <cellStyle name="Titles 4 3 2 3 4 3" xfId="29047"/>
    <cellStyle name="Titles 4 3 2 3 4 4" xfId="29048"/>
    <cellStyle name="Titles 4 3 2 3 5" xfId="29049"/>
    <cellStyle name="Titles 4 3 2 3 6" xfId="29050"/>
    <cellStyle name="Titles 4 3 2 3 7" xfId="29051"/>
    <cellStyle name="Titles 4 3 2 4" xfId="29052"/>
    <cellStyle name="Titles 4 3 2 4 2" xfId="29053"/>
    <cellStyle name="Titles 4 3 2 4 2 2" xfId="29054"/>
    <cellStyle name="Titles 4 3 2 4 2 3" xfId="29055"/>
    <cellStyle name="Titles 4 3 2 4 2 4" xfId="29056"/>
    <cellStyle name="Titles 4 3 2 4 3" xfId="29057"/>
    <cellStyle name="Titles 4 3 2 4 3 2" xfId="29058"/>
    <cellStyle name="Titles 4 3 2 4 3 3" xfId="29059"/>
    <cellStyle name="Titles 4 3 2 4 3 4" xfId="29060"/>
    <cellStyle name="Titles 4 3 2 4 4" xfId="29061"/>
    <cellStyle name="Titles 4 3 2 4 5" xfId="29062"/>
    <cellStyle name="Titles 4 3 2 4 6" xfId="29063"/>
    <cellStyle name="Titles 4 3 2 5" xfId="29064"/>
    <cellStyle name="Titles 4 3 2 5 2" xfId="29065"/>
    <cellStyle name="Titles 4 3 2 5 3" xfId="29066"/>
    <cellStyle name="Titles 4 3 2 5 4" xfId="29067"/>
    <cellStyle name="Titles 4 3 2 6" xfId="29068"/>
    <cellStyle name="Titles 4 3 2 7" xfId="29069"/>
    <cellStyle name="Titles 4 3 2 8" xfId="29070"/>
    <cellStyle name="Titles 4 3 3" xfId="29071"/>
    <cellStyle name="Titles 4 3 3 2" xfId="29072"/>
    <cellStyle name="Titles 4 3 3 2 2" xfId="29073"/>
    <cellStyle name="Titles 4 3 3 2 2 2" xfId="29074"/>
    <cellStyle name="Titles 4 3 3 2 2 2 2" xfId="29075"/>
    <cellStyle name="Titles 4 3 3 2 2 2 3" xfId="29076"/>
    <cellStyle name="Titles 4 3 3 2 2 2 4" xfId="29077"/>
    <cellStyle name="Titles 4 3 3 2 2 3" xfId="29078"/>
    <cellStyle name="Titles 4 3 3 2 2 3 2" xfId="29079"/>
    <cellStyle name="Titles 4 3 3 2 2 3 3" xfId="29080"/>
    <cellStyle name="Titles 4 3 3 2 2 3 4" xfId="29081"/>
    <cellStyle name="Titles 4 3 3 2 2 4" xfId="29082"/>
    <cellStyle name="Titles 4 3 3 2 2 5" xfId="29083"/>
    <cellStyle name="Titles 4 3 3 2 2 6" xfId="29084"/>
    <cellStyle name="Titles 4 3 3 2 3" xfId="29085"/>
    <cellStyle name="Titles 4 3 3 2 3 2" xfId="29086"/>
    <cellStyle name="Titles 4 3 3 2 3 2 2" xfId="29087"/>
    <cellStyle name="Titles 4 3 3 2 3 2 3" xfId="29088"/>
    <cellStyle name="Titles 4 3 3 2 3 2 4" xfId="29089"/>
    <cellStyle name="Titles 4 3 3 2 3 3" xfId="29090"/>
    <cellStyle name="Titles 4 3 3 2 3 3 2" xfId="29091"/>
    <cellStyle name="Titles 4 3 3 2 3 3 3" xfId="29092"/>
    <cellStyle name="Titles 4 3 3 2 3 3 4" xfId="29093"/>
    <cellStyle name="Titles 4 3 3 2 3 4" xfId="29094"/>
    <cellStyle name="Titles 4 3 3 2 3 5" xfId="29095"/>
    <cellStyle name="Titles 4 3 3 2 3 6" xfId="29096"/>
    <cellStyle name="Titles 4 3 3 2 4" xfId="29097"/>
    <cellStyle name="Titles 4 3 3 2 4 2" xfId="29098"/>
    <cellStyle name="Titles 4 3 3 2 4 3" xfId="29099"/>
    <cellStyle name="Titles 4 3 3 2 4 4" xfId="29100"/>
    <cellStyle name="Titles 4 3 3 2 5" xfId="29101"/>
    <cellStyle name="Titles 4 3 3 2 5 2" xfId="29102"/>
    <cellStyle name="Titles 4 3 3 2 5 3" xfId="29103"/>
    <cellStyle name="Titles 4 3 3 2 5 4" xfId="29104"/>
    <cellStyle name="Titles 4 3 3 2 6" xfId="29105"/>
    <cellStyle name="Titles 4 3 3 2 7" xfId="29106"/>
    <cellStyle name="Titles 4 3 3 2 8" xfId="29107"/>
    <cellStyle name="Titles 4 3 3 3" xfId="29108"/>
    <cellStyle name="Titles 4 3 3 3 2" xfId="29109"/>
    <cellStyle name="Titles 4 3 3 3 2 2" xfId="29110"/>
    <cellStyle name="Titles 4 3 3 3 2 3" xfId="29111"/>
    <cellStyle name="Titles 4 3 3 3 2 4" xfId="29112"/>
    <cellStyle name="Titles 4 3 3 3 3" xfId="29113"/>
    <cellStyle name="Titles 4 3 3 3 3 2" xfId="29114"/>
    <cellStyle name="Titles 4 3 3 3 3 3" xfId="29115"/>
    <cellStyle name="Titles 4 3 3 3 3 4" xfId="29116"/>
    <cellStyle name="Titles 4 3 3 3 4" xfId="29117"/>
    <cellStyle name="Titles 4 3 3 3 5" xfId="29118"/>
    <cellStyle name="Titles 4 3 3 3 6" xfId="29119"/>
    <cellStyle name="Titles 4 3 3 4" xfId="29120"/>
    <cellStyle name="Titles 4 3 3 4 2" xfId="29121"/>
    <cellStyle name="Titles 4 3 3 4 2 2" xfId="29122"/>
    <cellStyle name="Titles 4 3 3 4 2 3" xfId="29123"/>
    <cellStyle name="Titles 4 3 3 4 2 4" xfId="29124"/>
    <cellStyle name="Titles 4 3 3 4 3" xfId="29125"/>
    <cellStyle name="Titles 4 3 3 4 3 2" xfId="29126"/>
    <cellStyle name="Titles 4 3 3 4 3 3" xfId="29127"/>
    <cellStyle name="Titles 4 3 3 4 3 4" xfId="29128"/>
    <cellStyle name="Titles 4 3 3 4 4" xfId="29129"/>
    <cellStyle name="Titles 4 3 3 4 5" xfId="29130"/>
    <cellStyle name="Titles 4 3 3 4 6" xfId="29131"/>
    <cellStyle name="Titles 4 3 3 5" xfId="29132"/>
    <cellStyle name="Titles 4 3 3 6" xfId="29133"/>
    <cellStyle name="Titles 4 3 3 7" xfId="29134"/>
    <cellStyle name="Titles 4 3 4" xfId="29135"/>
    <cellStyle name="Titles 4 3 4 2" xfId="29136"/>
    <cellStyle name="Titles 4 3 4 2 2" xfId="29137"/>
    <cellStyle name="Titles 4 3 4 2 2 2" xfId="29138"/>
    <cellStyle name="Titles 4 3 4 2 2 3" xfId="29139"/>
    <cellStyle name="Titles 4 3 4 2 2 4" xfId="29140"/>
    <cellStyle name="Titles 4 3 4 2 3" xfId="29141"/>
    <cellStyle name="Titles 4 3 4 2 3 2" xfId="29142"/>
    <cellStyle name="Titles 4 3 4 2 3 3" xfId="29143"/>
    <cellStyle name="Titles 4 3 4 2 3 4" xfId="29144"/>
    <cellStyle name="Titles 4 3 4 2 4" xfId="29145"/>
    <cellStyle name="Titles 4 3 4 2 5" xfId="29146"/>
    <cellStyle name="Titles 4 3 4 2 6" xfId="29147"/>
    <cellStyle name="Titles 4 3 4 3" xfId="29148"/>
    <cellStyle name="Titles 4 3 4 3 2" xfId="29149"/>
    <cellStyle name="Titles 4 3 4 3 2 2" xfId="29150"/>
    <cellStyle name="Titles 4 3 4 3 2 3" xfId="29151"/>
    <cellStyle name="Titles 4 3 4 3 2 4" xfId="29152"/>
    <cellStyle name="Titles 4 3 4 3 3" xfId="29153"/>
    <cellStyle name="Titles 4 3 4 3 3 2" xfId="29154"/>
    <cellStyle name="Titles 4 3 4 3 3 3" xfId="29155"/>
    <cellStyle name="Titles 4 3 4 3 3 4" xfId="29156"/>
    <cellStyle name="Titles 4 3 4 3 4" xfId="29157"/>
    <cellStyle name="Titles 4 3 4 3 5" xfId="29158"/>
    <cellStyle name="Titles 4 3 4 3 6" xfId="29159"/>
    <cellStyle name="Titles 4 3 4 4" xfId="29160"/>
    <cellStyle name="Titles 4 3 4 4 2" xfId="29161"/>
    <cellStyle name="Titles 4 3 4 4 3" xfId="29162"/>
    <cellStyle name="Titles 4 3 4 4 4" xfId="29163"/>
    <cellStyle name="Titles 4 3 4 5" xfId="29164"/>
    <cellStyle name="Titles 4 3 4 5 2" xfId="29165"/>
    <cellStyle name="Titles 4 3 4 5 3" xfId="29166"/>
    <cellStyle name="Titles 4 3 4 5 4" xfId="29167"/>
    <cellStyle name="Titles 4 3 4 6" xfId="29168"/>
    <cellStyle name="Titles 4 3 4 7" xfId="29169"/>
    <cellStyle name="Titles 4 3 4 8" xfId="29170"/>
    <cellStyle name="Titles 4 4" xfId="29171"/>
    <cellStyle name="Titles 4 4 2" xfId="29172"/>
    <cellStyle name="Titles 4 4 2 2" xfId="29173"/>
    <cellStyle name="Titles 4 4 2 2 2" xfId="29174"/>
    <cellStyle name="Titles 4 4 2 2 2 2" xfId="29175"/>
    <cellStyle name="Titles 4 4 2 2 2 2 2" xfId="29176"/>
    <cellStyle name="Titles 4 4 2 2 2 2 3" xfId="29177"/>
    <cellStyle name="Titles 4 4 2 2 2 2 4" xfId="29178"/>
    <cellStyle name="Titles 4 4 2 2 2 3" xfId="29179"/>
    <cellStyle name="Titles 4 4 2 2 2 3 2" xfId="29180"/>
    <cellStyle name="Titles 4 4 2 2 2 3 3" xfId="29181"/>
    <cellStyle name="Titles 4 4 2 2 2 3 4" xfId="29182"/>
    <cellStyle name="Titles 4 4 2 2 2 4" xfId="29183"/>
    <cellStyle name="Titles 4 4 2 2 2 5" xfId="29184"/>
    <cellStyle name="Titles 4 4 2 2 2 6" xfId="29185"/>
    <cellStyle name="Titles 4 4 2 2 3" xfId="29186"/>
    <cellStyle name="Titles 4 4 2 2 3 2" xfId="29187"/>
    <cellStyle name="Titles 4 4 2 2 3 2 2" xfId="29188"/>
    <cellStyle name="Titles 4 4 2 2 3 2 3" xfId="29189"/>
    <cellStyle name="Titles 4 4 2 2 3 2 4" xfId="29190"/>
    <cellStyle name="Titles 4 4 2 2 3 3" xfId="29191"/>
    <cellStyle name="Titles 4 4 2 2 3 3 2" xfId="29192"/>
    <cellStyle name="Titles 4 4 2 2 3 3 3" xfId="29193"/>
    <cellStyle name="Titles 4 4 2 2 3 3 4" xfId="29194"/>
    <cellStyle name="Titles 4 4 2 2 3 4" xfId="29195"/>
    <cellStyle name="Titles 4 4 2 2 3 5" xfId="29196"/>
    <cellStyle name="Titles 4 4 2 2 3 6" xfId="29197"/>
    <cellStyle name="Titles 4 4 2 2 4" xfId="29198"/>
    <cellStyle name="Titles 4 4 2 2 4 2" xfId="29199"/>
    <cellStyle name="Titles 4 4 2 2 4 3" xfId="29200"/>
    <cellStyle name="Titles 4 4 2 2 4 4" xfId="29201"/>
    <cellStyle name="Titles 4 4 2 2 5" xfId="29202"/>
    <cellStyle name="Titles 4 4 2 2 5 2" xfId="29203"/>
    <cellStyle name="Titles 4 4 2 2 5 3" xfId="29204"/>
    <cellStyle name="Titles 4 4 2 2 5 4" xfId="29205"/>
    <cellStyle name="Titles 4 4 2 2 6" xfId="29206"/>
    <cellStyle name="Titles 4 4 2 2 7" xfId="29207"/>
    <cellStyle name="Titles 4 4 2 2 8" xfId="29208"/>
    <cellStyle name="Titles 4 4 2 3" xfId="29209"/>
    <cellStyle name="Titles 4 4 2 3 2" xfId="29210"/>
    <cellStyle name="Titles 4 4 2 3 2 2" xfId="29211"/>
    <cellStyle name="Titles 4 4 2 3 2 3" xfId="29212"/>
    <cellStyle name="Titles 4 4 2 3 2 4" xfId="29213"/>
    <cellStyle name="Titles 4 4 2 3 3" xfId="29214"/>
    <cellStyle name="Titles 4 4 2 3 3 2" xfId="29215"/>
    <cellStyle name="Titles 4 4 2 3 3 3" xfId="29216"/>
    <cellStyle name="Titles 4 4 2 3 3 4" xfId="29217"/>
    <cellStyle name="Titles 4 4 2 3 4" xfId="29218"/>
    <cellStyle name="Titles 4 4 2 3 5" xfId="29219"/>
    <cellStyle name="Titles 4 4 2 3 6" xfId="29220"/>
    <cellStyle name="Titles 4 4 2 4" xfId="29221"/>
    <cellStyle name="Titles 4 4 2 4 2" xfId="29222"/>
    <cellStyle name="Titles 4 4 2 4 2 2" xfId="29223"/>
    <cellStyle name="Titles 4 4 2 4 2 3" xfId="29224"/>
    <cellStyle name="Titles 4 4 2 4 2 4" xfId="29225"/>
    <cellStyle name="Titles 4 4 2 4 3" xfId="29226"/>
    <cellStyle name="Titles 4 4 2 4 3 2" xfId="29227"/>
    <cellStyle name="Titles 4 4 2 4 3 3" xfId="29228"/>
    <cellStyle name="Titles 4 4 2 4 3 4" xfId="29229"/>
    <cellStyle name="Titles 4 4 2 4 4" xfId="29230"/>
    <cellStyle name="Titles 4 4 2 4 5" xfId="29231"/>
    <cellStyle name="Titles 4 4 2 4 6" xfId="29232"/>
    <cellStyle name="Titles 4 4 2 5" xfId="29233"/>
    <cellStyle name="Titles 4 4 2 6" xfId="29234"/>
    <cellStyle name="Titles 4 4 2 7" xfId="29235"/>
    <cellStyle name="Titles 4 4 3" xfId="29236"/>
    <cellStyle name="Titles 4 4 3 2" xfId="29237"/>
    <cellStyle name="Titles 4 4 3 2 2" xfId="29238"/>
    <cellStyle name="Titles 4 4 3 2 2 2" xfId="29239"/>
    <cellStyle name="Titles 4 4 3 2 2 3" xfId="29240"/>
    <cellStyle name="Titles 4 4 3 2 2 4" xfId="29241"/>
    <cellStyle name="Titles 4 4 3 2 3" xfId="29242"/>
    <cellStyle name="Titles 4 4 3 2 3 2" xfId="29243"/>
    <cellStyle name="Titles 4 4 3 2 3 3" xfId="29244"/>
    <cellStyle name="Titles 4 4 3 2 3 4" xfId="29245"/>
    <cellStyle name="Titles 4 4 3 2 4" xfId="29246"/>
    <cellStyle name="Titles 4 4 3 2 5" xfId="29247"/>
    <cellStyle name="Titles 4 4 3 2 6" xfId="29248"/>
    <cellStyle name="Titles 4 4 3 3" xfId="29249"/>
    <cellStyle name="Titles 4 4 3 3 2" xfId="29250"/>
    <cellStyle name="Titles 4 4 3 3 3" xfId="29251"/>
    <cellStyle name="Titles 4 4 3 3 4" xfId="29252"/>
    <cellStyle name="Titles 4 4 3 4" xfId="29253"/>
    <cellStyle name="Titles 4 4 3 4 2" xfId="29254"/>
    <cellStyle name="Titles 4 4 3 4 3" xfId="29255"/>
    <cellStyle name="Titles 4 4 3 4 4" xfId="29256"/>
    <cellStyle name="Titles 4 4 3 5" xfId="29257"/>
    <cellStyle name="Titles 4 4 3 6" xfId="29258"/>
    <cellStyle name="Titles 4 4 3 7" xfId="29259"/>
    <cellStyle name="Titles 4 4 4" xfId="29260"/>
    <cellStyle name="Titles 4 4 4 2" xfId="29261"/>
    <cellStyle name="Titles 4 4 4 2 2" xfId="29262"/>
    <cellStyle name="Titles 4 4 4 2 3" xfId="29263"/>
    <cellStyle name="Titles 4 4 4 2 4" xfId="29264"/>
    <cellStyle name="Titles 4 4 4 3" xfId="29265"/>
    <cellStyle name="Titles 4 4 4 3 2" xfId="29266"/>
    <cellStyle name="Titles 4 4 4 3 3" xfId="29267"/>
    <cellStyle name="Titles 4 4 4 3 4" xfId="29268"/>
    <cellStyle name="Titles 4 4 4 4" xfId="29269"/>
    <cellStyle name="Titles 4 4 4 5" xfId="29270"/>
    <cellStyle name="Titles 4 4 4 6" xfId="29271"/>
    <cellStyle name="Titles 4 4 5" xfId="29272"/>
    <cellStyle name="Titles 4 4 5 2" xfId="29273"/>
    <cellStyle name="Titles 4 4 5 3" xfId="29274"/>
    <cellStyle name="Titles 4 4 5 4" xfId="29275"/>
    <cellStyle name="Titles 4 4 6" xfId="29276"/>
    <cellStyle name="Titles 4 4 7" xfId="29277"/>
    <cellStyle name="Titles 4 4 8" xfId="29278"/>
    <cellStyle name="Titles 4 5" xfId="29279"/>
    <cellStyle name="Titles 4 5 2" xfId="29280"/>
    <cellStyle name="Titles 4 5 2 2" xfId="29281"/>
    <cellStyle name="Titles 4 5 2 2 2" xfId="29282"/>
    <cellStyle name="Titles 4 5 2 2 2 2" xfId="29283"/>
    <cellStyle name="Titles 4 5 2 2 2 3" xfId="29284"/>
    <cellStyle name="Titles 4 5 2 2 2 4" xfId="29285"/>
    <cellStyle name="Titles 4 5 2 2 3" xfId="29286"/>
    <cellStyle name="Titles 4 5 2 2 3 2" xfId="29287"/>
    <cellStyle name="Titles 4 5 2 2 3 3" xfId="29288"/>
    <cellStyle name="Titles 4 5 2 2 3 4" xfId="29289"/>
    <cellStyle name="Titles 4 5 2 2 4" xfId="29290"/>
    <cellStyle name="Titles 4 5 2 2 5" xfId="29291"/>
    <cellStyle name="Titles 4 5 2 2 6" xfId="29292"/>
    <cellStyle name="Titles 4 5 2 3" xfId="29293"/>
    <cellStyle name="Titles 4 5 2 3 2" xfId="29294"/>
    <cellStyle name="Titles 4 5 2 3 2 2" xfId="29295"/>
    <cellStyle name="Titles 4 5 2 3 2 3" xfId="29296"/>
    <cellStyle name="Titles 4 5 2 3 2 4" xfId="29297"/>
    <cellStyle name="Titles 4 5 2 3 3" xfId="29298"/>
    <cellStyle name="Titles 4 5 2 3 3 2" xfId="29299"/>
    <cellStyle name="Titles 4 5 2 3 3 3" xfId="29300"/>
    <cellStyle name="Titles 4 5 2 3 3 4" xfId="29301"/>
    <cellStyle name="Titles 4 5 2 3 4" xfId="29302"/>
    <cellStyle name="Titles 4 5 2 3 5" xfId="29303"/>
    <cellStyle name="Titles 4 5 2 3 6" xfId="29304"/>
    <cellStyle name="Titles 4 5 2 4" xfId="29305"/>
    <cellStyle name="Titles 4 5 2 4 2" xfId="29306"/>
    <cellStyle name="Titles 4 5 2 4 3" xfId="29307"/>
    <cellStyle name="Titles 4 5 2 4 4" xfId="29308"/>
    <cellStyle name="Titles 4 5 2 5" xfId="29309"/>
    <cellStyle name="Titles 4 5 2 5 2" xfId="29310"/>
    <cellStyle name="Titles 4 5 2 5 3" xfId="29311"/>
    <cellStyle name="Titles 4 5 2 5 4" xfId="29312"/>
    <cellStyle name="Titles 4 5 2 6" xfId="29313"/>
    <cellStyle name="Titles 4 5 2 7" xfId="29314"/>
    <cellStyle name="Titles 4 5 2 8" xfId="29315"/>
    <cellStyle name="Titles 4 5 3" xfId="29316"/>
    <cellStyle name="Titles 4 5 3 2" xfId="29317"/>
    <cellStyle name="Titles 4 5 3 2 2" xfId="29318"/>
    <cellStyle name="Titles 4 5 3 2 3" xfId="29319"/>
    <cellStyle name="Titles 4 5 3 2 4" xfId="29320"/>
    <cellStyle name="Titles 4 5 3 3" xfId="29321"/>
    <cellStyle name="Titles 4 5 3 3 2" xfId="29322"/>
    <cellStyle name="Titles 4 5 3 3 3" xfId="29323"/>
    <cellStyle name="Titles 4 5 3 3 4" xfId="29324"/>
    <cellStyle name="Titles 4 5 3 4" xfId="29325"/>
    <cellStyle name="Titles 4 5 3 5" xfId="29326"/>
    <cellStyle name="Titles 4 5 3 6" xfId="29327"/>
    <cellStyle name="Titles 4 5 4" xfId="29328"/>
    <cellStyle name="Titles 4 5 4 2" xfId="29329"/>
    <cellStyle name="Titles 4 5 4 2 2" xfId="29330"/>
    <cellStyle name="Titles 4 5 4 2 3" xfId="29331"/>
    <cellStyle name="Titles 4 5 4 2 4" xfId="29332"/>
    <cellStyle name="Titles 4 5 4 3" xfId="29333"/>
    <cellStyle name="Titles 4 5 4 3 2" xfId="29334"/>
    <cellStyle name="Titles 4 5 4 3 3" xfId="29335"/>
    <cellStyle name="Titles 4 5 4 3 4" xfId="29336"/>
    <cellStyle name="Titles 4 5 4 4" xfId="29337"/>
    <cellStyle name="Titles 4 5 4 5" xfId="29338"/>
    <cellStyle name="Titles 4 5 4 6" xfId="29339"/>
    <cellStyle name="Titles 4 5 5" xfId="29340"/>
    <cellStyle name="Titles 4 5 6" xfId="29341"/>
    <cellStyle name="Titles 4 5 7" xfId="29342"/>
    <cellStyle name="Titles 4 6" xfId="29343"/>
    <cellStyle name="Titles 4 6 2" xfId="29344"/>
    <cellStyle name="Titles 4 6 2 2" xfId="29345"/>
    <cellStyle name="Titles 4 6 2 2 2" xfId="29346"/>
    <cellStyle name="Titles 4 6 2 2 3" xfId="29347"/>
    <cellStyle name="Titles 4 6 2 2 4" xfId="29348"/>
    <cellStyle name="Titles 4 6 2 3" xfId="29349"/>
    <cellStyle name="Titles 4 6 2 3 2" xfId="29350"/>
    <cellStyle name="Titles 4 6 2 3 3" xfId="29351"/>
    <cellStyle name="Titles 4 6 2 3 4" xfId="29352"/>
    <cellStyle name="Titles 4 6 2 4" xfId="29353"/>
    <cellStyle name="Titles 4 6 2 5" xfId="29354"/>
    <cellStyle name="Titles 4 6 2 6" xfId="29355"/>
    <cellStyle name="Titles 4 6 3" xfId="29356"/>
    <cellStyle name="Titles 4 6 3 2" xfId="29357"/>
    <cellStyle name="Titles 4 6 3 2 2" xfId="29358"/>
    <cellStyle name="Titles 4 6 3 2 3" xfId="29359"/>
    <cellStyle name="Titles 4 6 3 2 4" xfId="29360"/>
    <cellStyle name="Titles 4 6 3 3" xfId="29361"/>
    <cellStyle name="Titles 4 6 3 3 2" xfId="29362"/>
    <cellStyle name="Titles 4 6 3 3 3" xfId="29363"/>
    <cellStyle name="Titles 4 6 3 3 4" xfId="29364"/>
    <cellStyle name="Titles 4 6 3 4" xfId="29365"/>
    <cellStyle name="Titles 4 6 3 5" xfId="29366"/>
    <cellStyle name="Titles 4 6 3 6" xfId="29367"/>
    <cellStyle name="Titles 4 6 4" xfId="29368"/>
    <cellStyle name="Titles 4 6 4 2" xfId="29369"/>
    <cellStyle name="Titles 4 6 4 3" xfId="29370"/>
    <cellStyle name="Titles 4 6 4 4" xfId="29371"/>
    <cellStyle name="Titles 4 6 5" xfId="29372"/>
    <cellStyle name="Titles 4 6 5 2" xfId="29373"/>
    <cellStyle name="Titles 4 6 5 3" xfId="29374"/>
    <cellStyle name="Titles 4 6 5 4" xfId="29375"/>
    <cellStyle name="Titles 4 6 6" xfId="29376"/>
    <cellStyle name="Titles 4 6 7" xfId="29377"/>
    <cellStyle name="Titles 4 6 8" xfId="29378"/>
    <cellStyle name="Titles 5" xfId="29379"/>
    <cellStyle name="Titles 5 2" xfId="29380"/>
    <cellStyle name="Titles 5 2 2" xfId="29381"/>
    <cellStyle name="Titles 5 2 2 2" xfId="29382"/>
    <cellStyle name="Titles 5 2 2 2 2" xfId="29383"/>
    <cellStyle name="Titles 5 2 2 2 2 2" xfId="29384"/>
    <cellStyle name="Titles 5 2 2 2 2 2 2" xfId="29385"/>
    <cellStyle name="Titles 5 2 2 2 2 2 2 2" xfId="29386"/>
    <cellStyle name="Titles 5 2 2 2 2 2 2 3" xfId="29387"/>
    <cellStyle name="Titles 5 2 2 2 2 2 2 4" xfId="29388"/>
    <cellStyle name="Titles 5 2 2 2 2 2 3" xfId="29389"/>
    <cellStyle name="Titles 5 2 2 2 2 2 3 2" xfId="29390"/>
    <cellStyle name="Titles 5 2 2 2 2 2 3 3" xfId="29391"/>
    <cellStyle name="Titles 5 2 2 2 2 2 3 4" xfId="29392"/>
    <cellStyle name="Titles 5 2 2 2 2 2 4" xfId="29393"/>
    <cellStyle name="Titles 5 2 2 2 2 2 5" xfId="29394"/>
    <cellStyle name="Titles 5 2 2 2 2 2 6" xfId="29395"/>
    <cellStyle name="Titles 5 2 2 2 2 3" xfId="29396"/>
    <cellStyle name="Titles 5 2 2 2 2 3 2" xfId="29397"/>
    <cellStyle name="Titles 5 2 2 2 2 3 2 2" xfId="29398"/>
    <cellStyle name="Titles 5 2 2 2 2 3 2 3" xfId="29399"/>
    <cellStyle name="Titles 5 2 2 2 2 3 2 4" xfId="29400"/>
    <cellStyle name="Titles 5 2 2 2 2 3 3" xfId="29401"/>
    <cellStyle name="Titles 5 2 2 2 2 3 3 2" xfId="29402"/>
    <cellStyle name="Titles 5 2 2 2 2 3 3 3" xfId="29403"/>
    <cellStyle name="Titles 5 2 2 2 2 3 3 4" xfId="29404"/>
    <cellStyle name="Titles 5 2 2 2 2 3 4" xfId="29405"/>
    <cellStyle name="Titles 5 2 2 2 2 3 5" xfId="29406"/>
    <cellStyle name="Titles 5 2 2 2 2 3 6" xfId="29407"/>
    <cellStyle name="Titles 5 2 2 2 2 4" xfId="29408"/>
    <cellStyle name="Titles 5 2 2 2 2 4 2" xfId="29409"/>
    <cellStyle name="Titles 5 2 2 2 2 4 3" xfId="29410"/>
    <cellStyle name="Titles 5 2 2 2 2 4 4" xfId="29411"/>
    <cellStyle name="Titles 5 2 2 2 2 5" xfId="29412"/>
    <cellStyle name="Titles 5 2 2 2 2 5 2" xfId="29413"/>
    <cellStyle name="Titles 5 2 2 2 2 5 3" xfId="29414"/>
    <cellStyle name="Titles 5 2 2 2 2 5 4" xfId="29415"/>
    <cellStyle name="Titles 5 2 2 2 2 6" xfId="29416"/>
    <cellStyle name="Titles 5 2 2 2 2 7" xfId="29417"/>
    <cellStyle name="Titles 5 2 2 2 2 8" xfId="29418"/>
    <cellStyle name="Titles 5 2 2 2 3" xfId="29419"/>
    <cellStyle name="Titles 5 2 2 2 3 2" xfId="29420"/>
    <cellStyle name="Titles 5 2 2 2 3 2 2" xfId="29421"/>
    <cellStyle name="Titles 5 2 2 2 3 2 3" xfId="29422"/>
    <cellStyle name="Titles 5 2 2 2 3 2 4" xfId="29423"/>
    <cellStyle name="Titles 5 2 2 2 3 3" xfId="29424"/>
    <cellStyle name="Titles 5 2 2 2 3 3 2" xfId="29425"/>
    <cellStyle name="Titles 5 2 2 2 3 3 3" xfId="29426"/>
    <cellStyle name="Titles 5 2 2 2 3 3 4" xfId="29427"/>
    <cellStyle name="Titles 5 2 2 2 3 4" xfId="29428"/>
    <cellStyle name="Titles 5 2 2 2 3 5" xfId="29429"/>
    <cellStyle name="Titles 5 2 2 2 3 6" xfId="29430"/>
    <cellStyle name="Titles 5 2 2 2 4" xfId="29431"/>
    <cellStyle name="Titles 5 2 2 2 4 2" xfId="29432"/>
    <cellStyle name="Titles 5 2 2 2 4 2 2" xfId="29433"/>
    <cellStyle name="Titles 5 2 2 2 4 2 3" xfId="29434"/>
    <cellStyle name="Titles 5 2 2 2 4 2 4" xfId="29435"/>
    <cellStyle name="Titles 5 2 2 2 4 3" xfId="29436"/>
    <cellStyle name="Titles 5 2 2 2 4 3 2" xfId="29437"/>
    <cellStyle name="Titles 5 2 2 2 4 3 3" xfId="29438"/>
    <cellStyle name="Titles 5 2 2 2 4 3 4" xfId="29439"/>
    <cellStyle name="Titles 5 2 2 2 4 4" xfId="29440"/>
    <cellStyle name="Titles 5 2 2 2 4 5" xfId="29441"/>
    <cellStyle name="Titles 5 2 2 2 4 6" xfId="29442"/>
    <cellStyle name="Titles 5 2 2 2 5" xfId="29443"/>
    <cellStyle name="Titles 5 2 2 2 6" xfId="29444"/>
    <cellStyle name="Titles 5 2 2 2 7" xfId="29445"/>
    <cellStyle name="Titles 5 2 2 3" xfId="29446"/>
    <cellStyle name="Titles 5 2 2 3 2" xfId="29447"/>
    <cellStyle name="Titles 5 2 2 3 2 2" xfId="29448"/>
    <cellStyle name="Titles 5 2 2 3 2 2 2" xfId="29449"/>
    <cellStyle name="Titles 5 2 2 3 2 2 3" xfId="29450"/>
    <cellStyle name="Titles 5 2 2 3 2 2 4" xfId="29451"/>
    <cellStyle name="Titles 5 2 2 3 2 3" xfId="29452"/>
    <cellStyle name="Titles 5 2 2 3 2 3 2" xfId="29453"/>
    <cellStyle name="Titles 5 2 2 3 2 3 3" xfId="29454"/>
    <cellStyle name="Titles 5 2 2 3 2 3 4" xfId="29455"/>
    <cellStyle name="Titles 5 2 2 3 2 4" xfId="29456"/>
    <cellStyle name="Titles 5 2 2 3 2 5" xfId="29457"/>
    <cellStyle name="Titles 5 2 2 3 2 6" xfId="29458"/>
    <cellStyle name="Titles 5 2 2 3 3" xfId="29459"/>
    <cellStyle name="Titles 5 2 2 3 3 2" xfId="29460"/>
    <cellStyle name="Titles 5 2 2 3 3 3" xfId="29461"/>
    <cellStyle name="Titles 5 2 2 3 3 4" xfId="29462"/>
    <cellStyle name="Titles 5 2 2 3 4" xfId="29463"/>
    <cellStyle name="Titles 5 2 2 3 4 2" xfId="29464"/>
    <cellStyle name="Titles 5 2 2 3 4 3" xfId="29465"/>
    <cellStyle name="Titles 5 2 2 3 4 4" xfId="29466"/>
    <cellStyle name="Titles 5 2 2 3 5" xfId="29467"/>
    <cellStyle name="Titles 5 2 2 3 6" xfId="29468"/>
    <cellStyle name="Titles 5 2 2 3 7" xfId="29469"/>
    <cellStyle name="Titles 5 2 2 4" xfId="29470"/>
    <cellStyle name="Titles 5 2 2 4 2" xfId="29471"/>
    <cellStyle name="Titles 5 2 2 4 2 2" xfId="29472"/>
    <cellStyle name="Titles 5 2 2 4 2 3" xfId="29473"/>
    <cellStyle name="Titles 5 2 2 4 2 4" xfId="29474"/>
    <cellStyle name="Titles 5 2 2 4 3" xfId="29475"/>
    <cellStyle name="Titles 5 2 2 4 3 2" xfId="29476"/>
    <cellStyle name="Titles 5 2 2 4 3 3" xfId="29477"/>
    <cellStyle name="Titles 5 2 2 4 3 4" xfId="29478"/>
    <cellStyle name="Titles 5 2 2 4 4" xfId="29479"/>
    <cellStyle name="Titles 5 2 2 4 5" xfId="29480"/>
    <cellStyle name="Titles 5 2 2 4 6" xfId="29481"/>
    <cellStyle name="Titles 5 2 2 5" xfId="29482"/>
    <cellStyle name="Titles 5 2 2 5 2" xfId="29483"/>
    <cellStyle name="Titles 5 2 2 5 3" xfId="29484"/>
    <cellStyle name="Titles 5 2 2 5 4" xfId="29485"/>
    <cellStyle name="Titles 5 2 2 6" xfId="29486"/>
    <cellStyle name="Titles 5 2 2 7" xfId="29487"/>
    <cellStyle name="Titles 5 2 2 8" xfId="29488"/>
    <cellStyle name="Titles 5 2 3" xfId="29489"/>
    <cellStyle name="Titles 5 2 3 2" xfId="29490"/>
    <cellStyle name="Titles 5 2 3 2 2" xfId="29491"/>
    <cellStyle name="Titles 5 2 3 2 2 2" xfId="29492"/>
    <cellStyle name="Titles 5 2 3 2 2 2 2" xfId="29493"/>
    <cellStyle name="Titles 5 2 3 2 2 2 3" xfId="29494"/>
    <cellStyle name="Titles 5 2 3 2 2 2 4" xfId="29495"/>
    <cellStyle name="Titles 5 2 3 2 2 3" xfId="29496"/>
    <cellStyle name="Titles 5 2 3 2 2 3 2" xfId="29497"/>
    <cellStyle name="Titles 5 2 3 2 2 3 3" xfId="29498"/>
    <cellStyle name="Titles 5 2 3 2 2 3 4" xfId="29499"/>
    <cellStyle name="Titles 5 2 3 2 2 4" xfId="29500"/>
    <cellStyle name="Titles 5 2 3 2 2 5" xfId="29501"/>
    <cellStyle name="Titles 5 2 3 2 2 6" xfId="29502"/>
    <cellStyle name="Titles 5 2 3 2 3" xfId="29503"/>
    <cellStyle name="Titles 5 2 3 2 3 2" xfId="29504"/>
    <cellStyle name="Titles 5 2 3 2 3 2 2" xfId="29505"/>
    <cellStyle name="Titles 5 2 3 2 3 2 3" xfId="29506"/>
    <cellStyle name="Titles 5 2 3 2 3 2 4" xfId="29507"/>
    <cellStyle name="Titles 5 2 3 2 3 3" xfId="29508"/>
    <cellStyle name="Titles 5 2 3 2 3 3 2" xfId="29509"/>
    <cellStyle name="Titles 5 2 3 2 3 3 3" xfId="29510"/>
    <cellStyle name="Titles 5 2 3 2 3 3 4" xfId="29511"/>
    <cellStyle name="Titles 5 2 3 2 3 4" xfId="29512"/>
    <cellStyle name="Titles 5 2 3 2 3 5" xfId="29513"/>
    <cellStyle name="Titles 5 2 3 2 3 6" xfId="29514"/>
    <cellStyle name="Titles 5 2 3 2 4" xfId="29515"/>
    <cellStyle name="Titles 5 2 3 2 4 2" xfId="29516"/>
    <cellStyle name="Titles 5 2 3 2 4 3" xfId="29517"/>
    <cellStyle name="Titles 5 2 3 2 4 4" xfId="29518"/>
    <cellStyle name="Titles 5 2 3 2 5" xfId="29519"/>
    <cellStyle name="Titles 5 2 3 2 5 2" xfId="29520"/>
    <cellStyle name="Titles 5 2 3 2 5 3" xfId="29521"/>
    <cellStyle name="Titles 5 2 3 2 5 4" xfId="29522"/>
    <cellStyle name="Titles 5 2 3 2 6" xfId="29523"/>
    <cellStyle name="Titles 5 2 3 2 7" xfId="29524"/>
    <cellStyle name="Titles 5 2 3 2 8" xfId="29525"/>
    <cellStyle name="Titles 5 2 3 3" xfId="29526"/>
    <cellStyle name="Titles 5 2 3 3 2" xfId="29527"/>
    <cellStyle name="Titles 5 2 3 3 2 2" xfId="29528"/>
    <cellStyle name="Titles 5 2 3 3 2 3" xfId="29529"/>
    <cellStyle name="Titles 5 2 3 3 2 4" xfId="29530"/>
    <cellStyle name="Titles 5 2 3 3 3" xfId="29531"/>
    <cellStyle name="Titles 5 2 3 3 3 2" xfId="29532"/>
    <cellStyle name="Titles 5 2 3 3 3 3" xfId="29533"/>
    <cellStyle name="Titles 5 2 3 3 3 4" xfId="29534"/>
    <cellStyle name="Titles 5 2 3 3 4" xfId="29535"/>
    <cellStyle name="Titles 5 2 3 3 5" xfId="29536"/>
    <cellStyle name="Titles 5 2 3 3 6" xfId="29537"/>
    <cellStyle name="Titles 5 2 3 4" xfId="29538"/>
    <cellStyle name="Titles 5 2 3 4 2" xfId="29539"/>
    <cellStyle name="Titles 5 2 3 4 2 2" xfId="29540"/>
    <cellStyle name="Titles 5 2 3 4 2 3" xfId="29541"/>
    <cellStyle name="Titles 5 2 3 4 2 4" xfId="29542"/>
    <cellStyle name="Titles 5 2 3 4 3" xfId="29543"/>
    <cellStyle name="Titles 5 2 3 4 3 2" xfId="29544"/>
    <cellStyle name="Titles 5 2 3 4 3 3" xfId="29545"/>
    <cellStyle name="Titles 5 2 3 4 3 4" xfId="29546"/>
    <cellStyle name="Titles 5 2 3 4 4" xfId="29547"/>
    <cellStyle name="Titles 5 2 3 4 5" xfId="29548"/>
    <cellStyle name="Titles 5 2 3 4 6" xfId="29549"/>
    <cellStyle name="Titles 5 2 3 5" xfId="29550"/>
    <cellStyle name="Titles 5 2 3 6" xfId="29551"/>
    <cellStyle name="Titles 5 2 3 7" xfId="29552"/>
    <cellStyle name="Titles 5 2 4" xfId="29553"/>
    <cellStyle name="Titles 5 2 4 2" xfId="29554"/>
    <cellStyle name="Titles 5 2 4 2 2" xfId="29555"/>
    <cellStyle name="Titles 5 2 4 2 2 2" xfId="29556"/>
    <cellStyle name="Titles 5 2 4 2 2 3" xfId="29557"/>
    <cellStyle name="Titles 5 2 4 2 2 4" xfId="29558"/>
    <cellStyle name="Titles 5 2 4 2 3" xfId="29559"/>
    <cellStyle name="Titles 5 2 4 2 3 2" xfId="29560"/>
    <cellStyle name="Titles 5 2 4 2 3 3" xfId="29561"/>
    <cellStyle name="Titles 5 2 4 2 3 4" xfId="29562"/>
    <cellStyle name="Titles 5 2 4 2 4" xfId="29563"/>
    <cellStyle name="Titles 5 2 4 2 5" xfId="29564"/>
    <cellStyle name="Titles 5 2 4 2 6" xfId="29565"/>
    <cellStyle name="Titles 5 2 4 3" xfId="29566"/>
    <cellStyle name="Titles 5 2 4 3 2" xfId="29567"/>
    <cellStyle name="Titles 5 2 4 3 2 2" xfId="29568"/>
    <cellStyle name="Titles 5 2 4 3 2 3" xfId="29569"/>
    <cellStyle name="Titles 5 2 4 3 2 4" xfId="29570"/>
    <cellStyle name="Titles 5 2 4 3 3" xfId="29571"/>
    <cellStyle name="Titles 5 2 4 3 3 2" xfId="29572"/>
    <cellStyle name="Titles 5 2 4 3 3 3" xfId="29573"/>
    <cellStyle name="Titles 5 2 4 3 3 4" xfId="29574"/>
    <cellStyle name="Titles 5 2 4 3 4" xfId="29575"/>
    <cellStyle name="Titles 5 2 4 3 5" xfId="29576"/>
    <cellStyle name="Titles 5 2 4 3 6" xfId="29577"/>
    <cellStyle name="Titles 5 2 4 4" xfId="29578"/>
    <cellStyle name="Titles 5 2 4 4 2" xfId="29579"/>
    <cellStyle name="Titles 5 2 4 4 3" xfId="29580"/>
    <cellStyle name="Titles 5 2 4 4 4" xfId="29581"/>
    <cellStyle name="Titles 5 2 4 5" xfId="29582"/>
    <cellStyle name="Titles 5 2 4 5 2" xfId="29583"/>
    <cellStyle name="Titles 5 2 4 5 3" xfId="29584"/>
    <cellStyle name="Titles 5 2 4 5 4" xfId="29585"/>
    <cellStyle name="Titles 5 2 4 6" xfId="29586"/>
    <cellStyle name="Titles 5 2 4 7" xfId="29587"/>
    <cellStyle name="Titles 5 2 4 8" xfId="29588"/>
    <cellStyle name="Titles 5 3" xfId="29589"/>
    <cellStyle name="Titles 5 3 2" xfId="29590"/>
    <cellStyle name="Titles 5 3 2 2" xfId="29591"/>
    <cellStyle name="Titles 5 3 2 2 2" xfId="29592"/>
    <cellStyle name="Titles 5 3 2 2 2 2" xfId="29593"/>
    <cellStyle name="Titles 5 3 2 2 2 2 2" xfId="29594"/>
    <cellStyle name="Titles 5 3 2 2 2 2 2 2" xfId="29595"/>
    <cellStyle name="Titles 5 3 2 2 2 2 2 3" xfId="29596"/>
    <cellStyle name="Titles 5 3 2 2 2 2 2 4" xfId="29597"/>
    <cellStyle name="Titles 5 3 2 2 2 2 3" xfId="29598"/>
    <cellStyle name="Titles 5 3 2 2 2 2 3 2" xfId="29599"/>
    <cellStyle name="Titles 5 3 2 2 2 2 3 3" xfId="29600"/>
    <cellStyle name="Titles 5 3 2 2 2 2 3 4" xfId="29601"/>
    <cellStyle name="Titles 5 3 2 2 2 2 4" xfId="29602"/>
    <cellStyle name="Titles 5 3 2 2 2 2 5" xfId="29603"/>
    <cellStyle name="Titles 5 3 2 2 2 2 6" xfId="29604"/>
    <cellStyle name="Titles 5 3 2 2 2 3" xfId="29605"/>
    <cellStyle name="Titles 5 3 2 2 2 3 2" xfId="29606"/>
    <cellStyle name="Titles 5 3 2 2 2 3 2 2" xfId="29607"/>
    <cellStyle name="Titles 5 3 2 2 2 3 2 3" xfId="29608"/>
    <cellStyle name="Titles 5 3 2 2 2 3 2 4" xfId="29609"/>
    <cellStyle name="Titles 5 3 2 2 2 3 3" xfId="29610"/>
    <cellStyle name="Titles 5 3 2 2 2 3 3 2" xfId="29611"/>
    <cellStyle name="Titles 5 3 2 2 2 3 3 3" xfId="29612"/>
    <cellStyle name="Titles 5 3 2 2 2 3 3 4" xfId="29613"/>
    <cellStyle name="Titles 5 3 2 2 2 3 4" xfId="29614"/>
    <cellStyle name="Titles 5 3 2 2 2 3 5" xfId="29615"/>
    <cellStyle name="Titles 5 3 2 2 2 3 6" xfId="29616"/>
    <cellStyle name="Titles 5 3 2 2 2 4" xfId="29617"/>
    <cellStyle name="Titles 5 3 2 2 2 4 2" xfId="29618"/>
    <cellStyle name="Titles 5 3 2 2 2 4 3" xfId="29619"/>
    <cellStyle name="Titles 5 3 2 2 2 4 4" xfId="29620"/>
    <cellStyle name="Titles 5 3 2 2 2 5" xfId="29621"/>
    <cellStyle name="Titles 5 3 2 2 2 5 2" xfId="29622"/>
    <cellStyle name="Titles 5 3 2 2 2 5 3" xfId="29623"/>
    <cellStyle name="Titles 5 3 2 2 2 5 4" xfId="29624"/>
    <cellStyle name="Titles 5 3 2 2 2 6" xfId="29625"/>
    <cellStyle name="Titles 5 3 2 2 2 7" xfId="29626"/>
    <cellStyle name="Titles 5 3 2 2 2 8" xfId="29627"/>
    <cellStyle name="Titles 5 3 2 2 3" xfId="29628"/>
    <cellStyle name="Titles 5 3 2 2 3 2" xfId="29629"/>
    <cellStyle name="Titles 5 3 2 2 3 2 2" xfId="29630"/>
    <cellStyle name="Titles 5 3 2 2 3 2 3" xfId="29631"/>
    <cellStyle name="Titles 5 3 2 2 3 2 4" xfId="29632"/>
    <cellStyle name="Titles 5 3 2 2 3 3" xfId="29633"/>
    <cellStyle name="Titles 5 3 2 2 3 3 2" xfId="29634"/>
    <cellStyle name="Titles 5 3 2 2 3 3 3" xfId="29635"/>
    <cellStyle name="Titles 5 3 2 2 3 3 4" xfId="29636"/>
    <cellStyle name="Titles 5 3 2 2 3 4" xfId="29637"/>
    <cellStyle name="Titles 5 3 2 2 3 5" xfId="29638"/>
    <cellStyle name="Titles 5 3 2 2 3 6" xfId="29639"/>
    <cellStyle name="Titles 5 3 2 2 4" xfId="29640"/>
    <cellStyle name="Titles 5 3 2 2 4 2" xfId="29641"/>
    <cellStyle name="Titles 5 3 2 2 4 2 2" xfId="29642"/>
    <cellStyle name="Titles 5 3 2 2 4 2 3" xfId="29643"/>
    <cellStyle name="Titles 5 3 2 2 4 2 4" xfId="29644"/>
    <cellStyle name="Titles 5 3 2 2 4 3" xfId="29645"/>
    <cellStyle name="Titles 5 3 2 2 4 3 2" xfId="29646"/>
    <cellStyle name="Titles 5 3 2 2 4 3 3" xfId="29647"/>
    <cellStyle name="Titles 5 3 2 2 4 3 4" xfId="29648"/>
    <cellStyle name="Titles 5 3 2 2 4 4" xfId="29649"/>
    <cellStyle name="Titles 5 3 2 2 4 5" xfId="29650"/>
    <cellStyle name="Titles 5 3 2 2 4 6" xfId="29651"/>
    <cellStyle name="Titles 5 3 2 2 5" xfId="29652"/>
    <cellStyle name="Titles 5 3 2 2 6" xfId="29653"/>
    <cellStyle name="Titles 5 3 2 2 7" xfId="29654"/>
    <cellStyle name="Titles 5 3 2 3" xfId="29655"/>
    <cellStyle name="Titles 5 3 2 3 2" xfId="29656"/>
    <cellStyle name="Titles 5 3 2 3 2 2" xfId="29657"/>
    <cellStyle name="Titles 5 3 2 3 2 2 2" xfId="29658"/>
    <cellStyle name="Titles 5 3 2 3 2 2 3" xfId="29659"/>
    <cellStyle name="Titles 5 3 2 3 2 2 4" xfId="29660"/>
    <cellStyle name="Titles 5 3 2 3 2 3" xfId="29661"/>
    <cellStyle name="Titles 5 3 2 3 2 3 2" xfId="29662"/>
    <cellStyle name="Titles 5 3 2 3 2 3 3" xfId="29663"/>
    <cellStyle name="Titles 5 3 2 3 2 3 4" xfId="29664"/>
    <cellStyle name="Titles 5 3 2 3 2 4" xfId="29665"/>
    <cellStyle name="Titles 5 3 2 3 2 5" xfId="29666"/>
    <cellStyle name="Titles 5 3 2 3 2 6" xfId="29667"/>
    <cellStyle name="Titles 5 3 2 3 3" xfId="29668"/>
    <cellStyle name="Titles 5 3 2 3 3 2" xfId="29669"/>
    <cellStyle name="Titles 5 3 2 3 3 3" xfId="29670"/>
    <cellStyle name="Titles 5 3 2 3 3 4" xfId="29671"/>
    <cellStyle name="Titles 5 3 2 3 4" xfId="29672"/>
    <cellStyle name="Titles 5 3 2 3 4 2" xfId="29673"/>
    <cellStyle name="Titles 5 3 2 3 4 3" xfId="29674"/>
    <cellStyle name="Titles 5 3 2 3 4 4" xfId="29675"/>
    <cellStyle name="Titles 5 3 2 3 5" xfId="29676"/>
    <cellStyle name="Titles 5 3 2 3 6" xfId="29677"/>
    <cellStyle name="Titles 5 3 2 3 7" xfId="29678"/>
    <cellStyle name="Titles 5 3 2 4" xfId="29679"/>
    <cellStyle name="Titles 5 3 2 4 2" xfId="29680"/>
    <cellStyle name="Titles 5 3 2 4 2 2" xfId="29681"/>
    <cellStyle name="Titles 5 3 2 4 2 3" xfId="29682"/>
    <cellStyle name="Titles 5 3 2 4 2 4" xfId="29683"/>
    <cellStyle name="Titles 5 3 2 4 3" xfId="29684"/>
    <cellStyle name="Titles 5 3 2 4 3 2" xfId="29685"/>
    <cellStyle name="Titles 5 3 2 4 3 3" xfId="29686"/>
    <cellStyle name="Titles 5 3 2 4 3 4" xfId="29687"/>
    <cellStyle name="Titles 5 3 2 4 4" xfId="29688"/>
    <cellStyle name="Titles 5 3 2 4 5" xfId="29689"/>
    <cellStyle name="Titles 5 3 2 4 6" xfId="29690"/>
    <cellStyle name="Titles 5 3 2 5" xfId="29691"/>
    <cellStyle name="Titles 5 3 2 5 2" xfId="29692"/>
    <cellStyle name="Titles 5 3 2 5 3" xfId="29693"/>
    <cellStyle name="Titles 5 3 2 5 4" xfId="29694"/>
    <cellStyle name="Titles 5 3 2 6" xfId="29695"/>
    <cellStyle name="Titles 5 3 2 7" xfId="29696"/>
    <cellStyle name="Titles 5 3 2 8" xfId="29697"/>
    <cellStyle name="Titles 5 3 3" xfId="29698"/>
    <cellStyle name="Titles 5 3 3 2" xfId="29699"/>
    <cellStyle name="Titles 5 3 3 2 2" xfId="29700"/>
    <cellStyle name="Titles 5 3 3 2 2 2" xfId="29701"/>
    <cellStyle name="Titles 5 3 3 2 2 2 2" xfId="29702"/>
    <cellStyle name="Titles 5 3 3 2 2 2 3" xfId="29703"/>
    <cellStyle name="Titles 5 3 3 2 2 2 4" xfId="29704"/>
    <cellStyle name="Titles 5 3 3 2 2 3" xfId="29705"/>
    <cellStyle name="Titles 5 3 3 2 2 3 2" xfId="29706"/>
    <cellStyle name="Titles 5 3 3 2 2 3 3" xfId="29707"/>
    <cellStyle name="Titles 5 3 3 2 2 3 4" xfId="29708"/>
    <cellStyle name="Titles 5 3 3 2 2 4" xfId="29709"/>
    <cellStyle name="Titles 5 3 3 2 2 5" xfId="29710"/>
    <cellStyle name="Titles 5 3 3 2 2 6" xfId="29711"/>
    <cellStyle name="Titles 5 3 3 2 3" xfId="29712"/>
    <cellStyle name="Titles 5 3 3 2 3 2" xfId="29713"/>
    <cellStyle name="Titles 5 3 3 2 3 2 2" xfId="29714"/>
    <cellStyle name="Titles 5 3 3 2 3 2 3" xfId="29715"/>
    <cellStyle name="Titles 5 3 3 2 3 2 4" xfId="29716"/>
    <cellStyle name="Titles 5 3 3 2 3 3" xfId="29717"/>
    <cellStyle name="Titles 5 3 3 2 3 3 2" xfId="29718"/>
    <cellStyle name="Titles 5 3 3 2 3 3 3" xfId="29719"/>
    <cellStyle name="Titles 5 3 3 2 3 3 4" xfId="29720"/>
    <cellStyle name="Titles 5 3 3 2 3 4" xfId="29721"/>
    <cellStyle name="Titles 5 3 3 2 3 5" xfId="29722"/>
    <cellStyle name="Titles 5 3 3 2 3 6" xfId="29723"/>
    <cellStyle name="Titles 5 3 3 2 4" xfId="29724"/>
    <cellStyle name="Titles 5 3 3 2 4 2" xfId="29725"/>
    <cellStyle name="Titles 5 3 3 2 4 3" xfId="29726"/>
    <cellStyle name="Titles 5 3 3 2 4 4" xfId="29727"/>
    <cellStyle name="Titles 5 3 3 2 5" xfId="29728"/>
    <cellStyle name="Titles 5 3 3 2 5 2" xfId="29729"/>
    <cellStyle name="Titles 5 3 3 2 5 3" xfId="29730"/>
    <cellStyle name="Titles 5 3 3 2 5 4" xfId="29731"/>
    <cellStyle name="Titles 5 3 3 2 6" xfId="29732"/>
    <cellStyle name="Titles 5 3 3 2 7" xfId="29733"/>
    <cellStyle name="Titles 5 3 3 2 8" xfId="29734"/>
    <cellStyle name="Titles 5 3 3 3" xfId="29735"/>
    <cellStyle name="Titles 5 3 3 3 2" xfId="29736"/>
    <cellStyle name="Titles 5 3 3 3 2 2" xfId="29737"/>
    <cellStyle name="Titles 5 3 3 3 2 3" xfId="29738"/>
    <cellStyle name="Titles 5 3 3 3 2 4" xfId="29739"/>
    <cellStyle name="Titles 5 3 3 3 3" xfId="29740"/>
    <cellStyle name="Titles 5 3 3 3 3 2" xfId="29741"/>
    <cellStyle name="Titles 5 3 3 3 3 3" xfId="29742"/>
    <cellStyle name="Titles 5 3 3 3 3 4" xfId="29743"/>
    <cellStyle name="Titles 5 3 3 3 4" xfId="29744"/>
    <cellStyle name="Titles 5 3 3 3 5" xfId="29745"/>
    <cellStyle name="Titles 5 3 3 3 6" xfId="29746"/>
    <cellStyle name="Titles 5 3 3 4" xfId="29747"/>
    <cellStyle name="Titles 5 3 3 4 2" xfId="29748"/>
    <cellStyle name="Titles 5 3 3 4 2 2" xfId="29749"/>
    <cellStyle name="Titles 5 3 3 4 2 3" xfId="29750"/>
    <cellStyle name="Titles 5 3 3 4 2 4" xfId="29751"/>
    <cellStyle name="Titles 5 3 3 4 3" xfId="29752"/>
    <cellStyle name="Titles 5 3 3 4 3 2" xfId="29753"/>
    <cellStyle name="Titles 5 3 3 4 3 3" xfId="29754"/>
    <cellStyle name="Titles 5 3 3 4 3 4" xfId="29755"/>
    <cellStyle name="Titles 5 3 3 4 4" xfId="29756"/>
    <cellStyle name="Titles 5 3 3 4 5" xfId="29757"/>
    <cellStyle name="Titles 5 3 3 4 6" xfId="29758"/>
    <cellStyle name="Titles 5 3 3 5" xfId="29759"/>
    <cellStyle name="Titles 5 3 3 6" xfId="29760"/>
    <cellStyle name="Titles 5 3 3 7" xfId="29761"/>
    <cellStyle name="Titles 5 3 4" xfId="29762"/>
    <cellStyle name="Titles 5 3 4 2" xfId="29763"/>
    <cellStyle name="Titles 5 3 4 2 2" xfId="29764"/>
    <cellStyle name="Titles 5 3 4 2 2 2" xfId="29765"/>
    <cellStyle name="Titles 5 3 4 2 2 3" xfId="29766"/>
    <cellStyle name="Titles 5 3 4 2 2 4" xfId="29767"/>
    <cellStyle name="Titles 5 3 4 2 3" xfId="29768"/>
    <cellStyle name="Titles 5 3 4 2 3 2" xfId="29769"/>
    <cellStyle name="Titles 5 3 4 2 3 3" xfId="29770"/>
    <cellStyle name="Titles 5 3 4 2 3 4" xfId="29771"/>
    <cellStyle name="Titles 5 3 4 2 4" xfId="29772"/>
    <cellStyle name="Titles 5 3 4 2 5" xfId="29773"/>
    <cellStyle name="Titles 5 3 4 2 6" xfId="29774"/>
    <cellStyle name="Titles 5 3 4 3" xfId="29775"/>
    <cellStyle name="Titles 5 3 4 3 2" xfId="29776"/>
    <cellStyle name="Titles 5 3 4 3 2 2" xfId="29777"/>
    <cellStyle name="Titles 5 3 4 3 2 3" xfId="29778"/>
    <cellStyle name="Titles 5 3 4 3 2 4" xfId="29779"/>
    <cellStyle name="Titles 5 3 4 3 3" xfId="29780"/>
    <cellStyle name="Titles 5 3 4 3 3 2" xfId="29781"/>
    <cellStyle name="Titles 5 3 4 3 3 3" xfId="29782"/>
    <cellStyle name="Titles 5 3 4 3 3 4" xfId="29783"/>
    <cellStyle name="Titles 5 3 4 3 4" xfId="29784"/>
    <cellStyle name="Titles 5 3 4 3 5" xfId="29785"/>
    <cellStyle name="Titles 5 3 4 3 6" xfId="29786"/>
    <cellStyle name="Titles 5 3 4 4" xfId="29787"/>
    <cellStyle name="Titles 5 3 4 4 2" xfId="29788"/>
    <cellStyle name="Titles 5 3 4 4 3" xfId="29789"/>
    <cellStyle name="Titles 5 3 4 4 4" xfId="29790"/>
    <cellStyle name="Titles 5 3 4 5" xfId="29791"/>
    <cellStyle name="Titles 5 3 4 5 2" xfId="29792"/>
    <cellStyle name="Titles 5 3 4 5 3" xfId="29793"/>
    <cellStyle name="Titles 5 3 4 5 4" xfId="29794"/>
    <cellStyle name="Titles 5 3 4 6" xfId="29795"/>
    <cellStyle name="Titles 5 3 4 7" xfId="29796"/>
    <cellStyle name="Titles 5 3 4 8" xfId="29797"/>
    <cellStyle name="Titles 5 4" xfId="29798"/>
    <cellStyle name="Titles 5 4 2" xfId="29799"/>
    <cellStyle name="Titles 5 4 2 2" xfId="29800"/>
    <cellStyle name="Titles 5 4 2 2 2" xfId="29801"/>
    <cellStyle name="Titles 5 4 2 2 2 2" xfId="29802"/>
    <cellStyle name="Titles 5 4 2 2 2 2 2" xfId="29803"/>
    <cellStyle name="Titles 5 4 2 2 2 2 3" xfId="29804"/>
    <cellStyle name="Titles 5 4 2 2 2 2 4" xfId="29805"/>
    <cellStyle name="Titles 5 4 2 2 2 3" xfId="29806"/>
    <cellStyle name="Titles 5 4 2 2 2 3 2" xfId="29807"/>
    <cellStyle name="Titles 5 4 2 2 2 3 3" xfId="29808"/>
    <cellStyle name="Titles 5 4 2 2 2 3 4" xfId="29809"/>
    <cellStyle name="Titles 5 4 2 2 2 4" xfId="29810"/>
    <cellStyle name="Titles 5 4 2 2 2 5" xfId="29811"/>
    <cellStyle name="Titles 5 4 2 2 2 6" xfId="29812"/>
    <cellStyle name="Titles 5 4 2 2 3" xfId="29813"/>
    <cellStyle name="Titles 5 4 2 2 3 2" xfId="29814"/>
    <cellStyle name="Titles 5 4 2 2 3 2 2" xfId="29815"/>
    <cellStyle name="Titles 5 4 2 2 3 2 3" xfId="29816"/>
    <cellStyle name="Titles 5 4 2 2 3 2 4" xfId="29817"/>
    <cellStyle name="Titles 5 4 2 2 3 3" xfId="29818"/>
    <cellStyle name="Titles 5 4 2 2 3 3 2" xfId="29819"/>
    <cellStyle name="Titles 5 4 2 2 3 3 3" xfId="29820"/>
    <cellStyle name="Titles 5 4 2 2 3 3 4" xfId="29821"/>
    <cellStyle name="Titles 5 4 2 2 3 4" xfId="29822"/>
    <cellStyle name="Titles 5 4 2 2 3 5" xfId="29823"/>
    <cellStyle name="Titles 5 4 2 2 3 6" xfId="29824"/>
    <cellStyle name="Titles 5 4 2 2 4" xfId="29825"/>
    <cellStyle name="Titles 5 4 2 2 4 2" xfId="29826"/>
    <cellStyle name="Titles 5 4 2 2 4 3" xfId="29827"/>
    <cellStyle name="Titles 5 4 2 2 4 4" xfId="29828"/>
    <cellStyle name="Titles 5 4 2 2 5" xfId="29829"/>
    <cellStyle name="Titles 5 4 2 2 5 2" xfId="29830"/>
    <cellStyle name="Titles 5 4 2 2 5 3" xfId="29831"/>
    <cellStyle name="Titles 5 4 2 2 5 4" xfId="29832"/>
    <cellStyle name="Titles 5 4 2 2 6" xfId="29833"/>
    <cellStyle name="Titles 5 4 2 2 7" xfId="29834"/>
    <cellStyle name="Titles 5 4 2 2 8" xfId="29835"/>
    <cellStyle name="Titles 5 4 2 3" xfId="29836"/>
    <cellStyle name="Titles 5 4 2 3 2" xfId="29837"/>
    <cellStyle name="Titles 5 4 2 3 2 2" xfId="29838"/>
    <cellStyle name="Titles 5 4 2 3 2 3" xfId="29839"/>
    <cellStyle name="Titles 5 4 2 3 2 4" xfId="29840"/>
    <cellStyle name="Titles 5 4 2 3 3" xfId="29841"/>
    <cellStyle name="Titles 5 4 2 3 3 2" xfId="29842"/>
    <cellStyle name="Titles 5 4 2 3 3 3" xfId="29843"/>
    <cellStyle name="Titles 5 4 2 3 3 4" xfId="29844"/>
    <cellStyle name="Titles 5 4 2 3 4" xfId="29845"/>
    <cellStyle name="Titles 5 4 2 3 5" xfId="29846"/>
    <cellStyle name="Titles 5 4 2 3 6" xfId="29847"/>
    <cellStyle name="Titles 5 4 2 4" xfId="29848"/>
    <cellStyle name="Titles 5 4 2 4 2" xfId="29849"/>
    <cellStyle name="Titles 5 4 2 4 2 2" xfId="29850"/>
    <cellStyle name="Titles 5 4 2 4 2 3" xfId="29851"/>
    <cellStyle name="Titles 5 4 2 4 2 4" xfId="29852"/>
    <cellStyle name="Titles 5 4 2 4 3" xfId="29853"/>
    <cellStyle name="Titles 5 4 2 4 3 2" xfId="29854"/>
    <cellStyle name="Titles 5 4 2 4 3 3" xfId="29855"/>
    <cellStyle name="Titles 5 4 2 4 3 4" xfId="29856"/>
    <cellStyle name="Titles 5 4 2 4 4" xfId="29857"/>
    <cellStyle name="Titles 5 4 2 4 5" xfId="29858"/>
    <cellStyle name="Titles 5 4 2 4 6" xfId="29859"/>
    <cellStyle name="Titles 5 4 2 5" xfId="29860"/>
    <cellStyle name="Titles 5 4 2 6" xfId="29861"/>
    <cellStyle name="Titles 5 4 2 7" xfId="29862"/>
    <cellStyle name="Titles 5 4 3" xfId="29863"/>
    <cellStyle name="Titles 5 4 3 2" xfId="29864"/>
    <cellStyle name="Titles 5 4 3 2 2" xfId="29865"/>
    <cellStyle name="Titles 5 4 3 2 2 2" xfId="29866"/>
    <cellStyle name="Titles 5 4 3 2 2 3" xfId="29867"/>
    <cellStyle name="Titles 5 4 3 2 2 4" xfId="29868"/>
    <cellStyle name="Titles 5 4 3 2 3" xfId="29869"/>
    <cellStyle name="Titles 5 4 3 2 3 2" xfId="29870"/>
    <cellStyle name="Titles 5 4 3 2 3 3" xfId="29871"/>
    <cellStyle name="Titles 5 4 3 2 3 4" xfId="29872"/>
    <cellStyle name="Titles 5 4 3 2 4" xfId="29873"/>
    <cellStyle name="Titles 5 4 3 2 5" xfId="29874"/>
    <cellStyle name="Titles 5 4 3 2 6" xfId="29875"/>
    <cellStyle name="Titles 5 4 3 3" xfId="29876"/>
    <cellStyle name="Titles 5 4 3 3 2" xfId="29877"/>
    <cellStyle name="Titles 5 4 3 3 3" xfId="29878"/>
    <cellStyle name="Titles 5 4 3 3 4" xfId="29879"/>
    <cellStyle name="Titles 5 4 3 4" xfId="29880"/>
    <cellStyle name="Titles 5 4 3 4 2" xfId="29881"/>
    <cellStyle name="Titles 5 4 3 4 3" xfId="29882"/>
    <cellStyle name="Titles 5 4 3 4 4" xfId="29883"/>
    <cellStyle name="Titles 5 4 3 5" xfId="29884"/>
    <cellStyle name="Titles 5 4 3 6" xfId="29885"/>
    <cellStyle name="Titles 5 4 3 7" xfId="29886"/>
    <cellStyle name="Titles 5 4 4" xfId="29887"/>
    <cellStyle name="Titles 5 4 4 2" xfId="29888"/>
    <cellStyle name="Titles 5 4 4 2 2" xfId="29889"/>
    <cellStyle name="Titles 5 4 4 2 3" xfId="29890"/>
    <cellStyle name="Titles 5 4 4 2 4" xfId="29891"/>
    <cellStyle name="Titles 5 4 4 3" xfId="29892"/>
    <cellStyle name="Titles 5 4 4 3 2" xfId="29893"/>
    <cellStyle name="Titles 5 4 4 3 3" xfId="29894"/>
    <cellStyle name="Titles 5 4 4 3 4" xfId="29895"/>
    <cellStyle name="Titles 5 4 4 4" xfId="29896"/>
    <cellStyle name="Titles 5 4 4 5" xfId="29897"/>
    <cellStyle name="Titles 5 4 4 6" xfId="29898"/>
    <cellStyle name="Titles 5 4 5" xfId="29899"/>
    <cellStyle name="Titles 5 4 5 2" xfId="29900"/>
    <cellStyle name="Titles 5 4 5 3" xfId="29901"/>
    <cellStyle name="Titles 5 4 5 4" xfId="29902"/>
    <cellStyle name="Titles 5 4 6" xfId="29903"/>
    <cellStyle name="Titles 5 4 7" xfId="29904"/>
    <cellStyle name="Titles 5 4 8" xfId="29905"/>
    <cellStyle name="Titles 5 5" xfId="29906"/>
    <cellStyle name="Titles 5 5 2" xfId="29907"/>
    <cellStyle name="Titles 5 5 2 2" xfId="29908"/>
    <cellStyle name="Titles 5 5 2 2 2" xfId="29909"/>
    <cellStyle name="Titles 5 5 2 2 2 2" xfId="29910"/>
    <cellStyle name="Titles 5 5 2 2 2 3" xfId="29911"/>
    <cellStyle name="Titles 5 5 2 2 2 4" xfId="29912"/>
    <cellStyle name="Titles 5 5 2 2 3" xfId="29913"/>
    <cellStyle name="Titles 5 5 2 2 3 2" xfId="29914"/>
    <cellStyle name="Titles 5 5 2 2 3 3" xfId="29915"/>
    <cellStyle name="Titles 5 5 2 2 3 4" xfId="29916"/>
    <cellStyle name="Titles 5 5 2 2 4" xfId="29917"/>
    <cellStyle name="Titles 5 5 2 2 5" xfId="29918"/>
    <cellStyle name="Titles 5 5 2 2 6" xfId="29919"/>
    <cellStyle name="Titles 5 5 2 3" xfId="29920"/>
    <cellStyle name="Titles 5 5 2 3 2" xfId="29921"/>
    <cellStyle name="Titles 5 5 2 3 2 2" xfId="29922"/>
    <cellStyle name="Titles 5 5 2 3 2 3" xfId="29923"/>
    <cellStyle name="Titles 5 5 2 3 2 4" xfId="29924"/>
    <cellStyle name="Titles 5 5 2 3 3" xfId="29925"/>
    <cellStyle name="Titles 5 5 2 3 3 2" xfId="29926"/>
    <cellStyle name="Titles 5 5 2 3 3 3" xfId="29927"/>
    <cellStyle name="Titles 5 5 2 3 3 4" xfId="29928"/>
    <cellStyle name="Titles 5 5 2 3 4" xfId="29929"/>
    <cellStyle name="Titles 5 5 2 3 5" xfId="29930"/>
    <cellStyle name="Titles 5 5 2 3 6" xfId="29931"/>
    <cellStyle name="Titles 5 5 2 4" xfId="29932"/>
    <cellStyle name="Titles 5 5 2 4 2" xfId="29933"/>
    <cellStyle name="Titles 5 5 2 4 3" xfId="29934"/>
    <cellStyle name="Titles 5 5 2 4 4" xfId="29935"/>
    <cellStyle name="Titles 5 5 2 5" xfId="29936"/>
    <cellStyle name="Titles 5 5 2 5 2" xfId="29937"/>
    <cellStyle name="Titles 5 5 2 5 3" xfId="29938"/>
    <cellStyle name="Titles 5 5 2 5 4" xfId="29939"/>
    <cellStyle name="Titles 5 5 2 6" xfId="29940"/>
    <cellStyle name="Titles 5 5 2 7" xfId="29941"/>
    <cellStyle name="Titles 5 5 2 8" xfId="29942"/>
    <cellStyle name="Titles 5 5 3" xfId="29943"/>
    <cellStyle name="Titles 5 5 3 2" xfId="29944"/>
    <cellStyle name="Titles 5 5 3 2 2" xfId="29945"/>
    <cellStyle name="Titles 5 5 3 2 3" xfId="29946"/>
    <cellStyle name="Titles 5 5 3 2 4" xfId="29947"/>
    <cellStyle name="Titles 5 5 3 3" xfId="29948"/>
    <cellStyle name="Titles 5 5 3 3 2" xfId="29949"/>
    <cellStyle name="Titles 5 5 3 3 3" xfId="29950"/>
    <cellStyle name="Titles 5 5 3 3 4" xfId="29951"/>
    <cellStyle name="Titles 5 5 3 4" xfId="29952"/>
    <cellStyle name="Titles 5 5 3 5" xfId="29953"/>
    <cellStyle name="Titles 5 5 3 6" xfId="29954"/>
    <cellStyle name="Titles 5 5 4" xfId="29955"/>
    <cellStyle name="Titles 5 5 4 2" xfId="29956"/>
    <cellStyle name="Titles 5 5 4 2 2" xfId="29957"/>
    <cellStyle name="Titles 5 5 4 2 3" xfId="29958"/>
    <cellStyle name="Titles 5 5 4 2 4" xfId="29959"/>
    <cellStyle name="Titles 5 5 4 3" xfId="29960"/>
    <cellStyle name="Titles 5 5 4 3 2" xfId="29961"/>
    <cellStyle name="Titles 5 5 4 3 3" xfId="29962"/>
    <cellStyle name="Titles 5 5 4 3 4" xfId="29963"/>
    <cellStyle name="Titles 5 5 4 4" xfId="29964"/>
    <cellStyle name="Titles 5 5 4 5" xfId="29965"/>
    <cellStyle name="Titles 5 5 4 6" xfId="29966"/>
    <cellStyle name="Titles 5 5 5" xfId="29967"/>
    <cellStyle name="Titles 5 5 6" xfId="29968"/>
    <cellStyle name="Titles 5 5 7" xfId="29969"/>
    <cellStyle name="Titles 5 6" xfId="29970"/>
    <cellStyle name="Titles 5 6 2" xfId="29971"/>
    <cellStyle name="Titles 5 6 2 2" xfId="29972"/>
    <cellStyle name="Titles 5 6 2 2 2" xfId="29973"/>
    <cellStyle name="Titles 5 6 2 2 3" xfId="29974"/>
    <cellStyle name="Titles 5 6 2 2 4" xfId="29975"/>
    <cellStyle name="Titles 5 6 2 3" xfId="29976"/>
    <cellStyle name="Titles 5 6 2 3 2" xfId="29977"/>
    <cellStyle name="Titles 5 6 2 3 3" xfId="29978"/>
    <cellStyle name="Titles 5 6 2 3 4" xfId="29979"/>
    <cellStyle name="Titles 5 6 2 4" xfId="29980"/>
    <cellStyle name="Titles 5 6 2 5" xfId="29981"/>
    <cellStyle name="Titles 5 6 2 6" xfId="29982"/>
    <cellStyle name="Titles 5 6 3" xfId="29983"/>
    <cellStyle name="Titles 5 6 3 2" xfId="29984"/>
    <cellStyle name="Titles 5 6 3 2 2" xfId="29985"/>
    <cellStyle name="Titles 5 6 3 2 3" xfId="29986"/>
    <cellStyle name="Titles 5 6 3 2 4" xfId="29987"/>
    <cellStyle name="Titles 5 6 3 3" xfId="29988"/>
    <cellStyle name="Titles 5 6 3 3 2" xfId="29989"/>
    <cellStyle name="Titles 5 6 3 3 3" xfId="29990"/>
    <cellStyle name="Titles 5 6 3 3 4" xfId="29991"/>
    <cellStyle name="Titles 5 6 3 4" xfId="29992"/>
    <cellStyle name="Titles 5 6 3 5" xfId="29993"/>
    <cellStyle name="Titles 5 6 3 6" xfId="29994"/>
    <cellStyle name="Titles 5 6 4" xfId="29995"/>
    <cellStyle name="Titles 5 6 4 2" xfId="29996"/>
    <cellStyle name="Titles 5 6 4 3" xfId="29997"/>
    <cellStyle name="Titles 5 6 4 4" xfId="29998"/>
    <cellStyle name="Titles 5 6 5" xfId="29999"/>
    <cellStyle name="Titles 5 6 5 2" xfId="30000"/>
    <cellStyle name="Titles 5 6 5 3" xfId="30001"/>
    <cellStyle name="Titles 5 6 5 4" xfId="30002"/>
    <cellStyle name="Titles 5 6 6" xfId="30003"/>
    <cellStyle name="Titles 5 6 7" xfId="30004"/>
    <cellStyle name="Titles 5 6 8" xfId="30005"/>
    <cellStyle name="Titles 6" xfId="30006"/>
    <cellStyle name="Titles 6 2" xfId="30007"/>
    <cellStyle name="Titles 6 2 2" xfId="30008"/>
    <cellStyle name="Titles 6 2 2 2" xfId="30009"/>
    <cellStyle name="Titles 6 2 2 2 2" xfId="30010"/>
    <cellStyle name="Titles 6 2 2 2 2 2" xfId="30011"/>
    <cellStyle name="Titles 6 2 2 2 2 2 2" xfId="30012"/>
    <cellStyle name="Titles 6 2 2 2 2 2 2 2" xfId="30013"/>
    <cellStyle name="Titles 6 2 2 2 2 2 2 3" xfId="30014"/>
    <cellStyle name="Titles 6 2 2 2 2 2 2 4" xfId="30015"/>
    <cellStyle name="Titles 6 2 2 2 2 2 3" xfId="30016"/>
    <cellStyle name="Titles 6 2 2 2 2 2 3 2" xfId="30017"/>
    <cellStyle name="Titles 6 2 2 2 2 2 3 3" xfId="30018"/>
    <cellStyle name="Titles 6 2 2 2 2 2 3 4" xfId="30019"/>
    <cellStyle name="Titles 6 2 2 2 2 2 4" xfId="30020"/>
    <cellStyle name="Titles 6 2 2 2 2 2 5" xfId="30021"/>
    <cellStyle name="Titles 6 2 2 2 2 2 6" xfId="30022"/>
    <cellStyle name="Titles 6 2 2 2 2 3" xfId="30023"/>
    <cellStyle name="Titles 6 2 2 2 2 3 2" xfId="30024"/>
    <cellStyle name="Titles 6 2 2 2 2 3 2 2" xfId="30025"/>
    <cellStyle name="Titles 6 2 2 2 2 3 2 3" xfId="30026"/>
    <cellStyle name="Titles 6 2 2 2 2 3 2 4" xfId="30027"/>
    <cellStyle name="Titles 6 2 2 2 2 3 3" xfId="30028"/>
    <cellStyle name="Titles 6 2 2 2 2 3 3 2" xfId="30029"/>
    <cellStyle name="Titles 6 2 2 2 2 3 3 3" xfId="30030"/>
    <cellStyle name="Titles 6 2 2 2 2 3 3 4" xfId="30031"/>
    <cellStyle name="Titles 6 2 2 2 2 3 4" xfId="30032"/>
    <cellStyle name="Titles 6 2 2 2 2 3 5" xfId="30033"/>
    <cellStyle name="Titles 6 2 2 2 2 3 6" xfId="30034"/>
    <cellStyle name="Titles 6 2 2 2 2 4" xfId="30035"/>
    <cellStyle name="Titles 6 2 2 2 2 4 2" xfId="30036"/>
    <cellStyle name="Titles 6 2 2 2 2 4 3" xfId="30037"/>
    <cellStyle name="Titles 6 2 2 2 2 4 4" xfId="30038"/>
    <cellStyle name="Titles 6 2 2 2 2 5" xfId="30039"/>
    <cellStyle name="Titles 6 2 2 2 2 5 2" xfId="30040"/>
    <cellStyle name="Titles 6 2 2 2 2 5 3" xfId="30041"/>
    <cellStyle name="Titles 6 2 2 2 2 5 4" xfId="30042"/>
    <cellStyle name="Titles 6 2 2 2 2 6" xfId="30043"/>
    <cellStyle name="Titles 6 2 2 2 2 7" xfId="30044"/>
    <cellStyle name="Titles 6 2 2 2 2 8" xfId="30045"/>
    <cellStyle name="Titles 6 2 2 2 3" xfId="30046"/>
    <cellStyle name="Titles 6 2 2 2 3 2" xfId="30047"/>
    <cellStyle name="Titles 6 2 2 2 3 2 2" xfId="30048"/>
    <cellStyle name="Titles 6 2 2 2 3 2 3" xfId="30049"/>
    <cellStyle name="Titles 6 2 2 2 3 2 4" xfId="30050"/>
    <cellStyle name="Titles 6 2 2 2 3 3" xfId="30051"/>
    <cellStyle name="Titles 6 2 2 2 3 3 2" xfId="30052"/>
    <cellStyle name="Titles 6 2 2 2 3 3 3" xfId="30053"/>
    <cellStyle name="Titles 6 2 2 2 3 3 4" xfId="30054"/>
    <cellStyle name="Titles 6 2 2 2 3 4" xfId="30055"/>
    <cellStyle name="Titles 6 2 2 2 3 5" xfId="30056"/>
    <cellStyle name="Titles 6 2 2 2 3 6" xfId="30057"/>
    <cellStyle name="Titles 6 2 2 2 4" xfId="30058"/>
    <cellStyle name="Titles 6 2 2 2 4 2" xfId="30059"/>
    <cellStyle name="Titles 6 2 2 2 4 2 2" xfId="30060"/>
    <cellStyle name="Titles 6 2 2 2 4 2 3" xfId="30061"/>
    <cellStyle name="Titles 6 2 2 2 4 2 4" xfId="30062"/>
    <cellStyle name="Titles 6 2 2 2 4 3" xfId="30063"/>
    <cellStyle name="Titles 6 2 2 2 4 3 2" xfId="30064"/>
    <cellStyle name="Titles 6 2 2 2 4 3 3" xfId="30065"/>
    <cellStyle name="Titles 6 2 2 2 4 3 4" xfId="30066"/>
    <cellStyle name="Titles 6 2 2 2 4 4" xfId="30067"/>
    <cellStyle name="Titles 6 2 2 2 4 5" xfId="30068"/>
    <cellStyle name="Titles 6 2 2 2 4 6" xfId="30069"/>
    <cellStyle name="Titles 6 2 2 2 5" xfId="30070"/>
    <cellStyle name="Titles 6 2 2 2 6" xfId="30071"/>
    <cellStyle name="Titles 6 2 2 2 7" xfId="30072"/>
    <cellStyle name="Titles 6 2 2 3" xfId="30073"/>
    <cellStyle name="Titles 6 2 2 3 2" xfId="30074"/>
    <cellStyle name="Titles 6 2 2 3 2 2" xfId="30075"/>
    <cellStyle name="Titles 6 2 2 3 2 2 2" xfId="30076"/>
    <cellStyle name="Titles 6 2 2 3 2 2 3" xfId="30077"/>
    <cellStyle name="Titles 6 2 2 3 2 2 4" xfId="30078"/>
    <cellStyle name="Titles 6 2 2 3 2 3" xfId="30079"/>
    <cellStyle name="Titles 6 2 2 3 2 3 2" xfId="30080"/>
    <cellStyle name="Titles 6 2 2 3 2 3 3" xfId="30081"/>
    <cellStyle name="Titles 6 2 2 3 2 3 4" xfId="30082"/>
    <cellStyle name="Titles 6 2 2 3 2 4" xfId="30083"/>
    <cellStyle name="Titles 6 2 2 3 2 5" xfId="30084"/>
    <cellStyle name="Titles 6 2 2 3 2 6" xfId="30085"/>
    <cellStyle name="Titles 6 2 2 3 3" xfId="30086"/>
    <cellStyle name="Titles 6 2 2 3 3 2" xfId="30087"/>
    <cellStyle name="Titles 6 2 2 3 3 3" xfId="30088"/>
    <cellStyle name="Titles 6 2 2 3 3 4" xfId="30089"/>
    <cellStyle name="Titles 6 2 2 3 4" xfId="30090"/>
    <cellStyle name="Titles 6 2 2 3 4 2" xfId="30091"/>
    <cellStyle name="Titles 6 2 2 3 4 3" xfId="30092"/>
    <cellStyle name="Titles 6 2 2 3 4 4" xfId="30093"/>
    <cellStyle name="Titles 6 2 2 3 5" xfId="30094"/>
    <cellStyle name="Titles 6 2 2 3 6" xfId="30095"/>
    <cellStyle name="Titles 6 2 2 3 7" xfId="30096"/>
    <cellStyle name="Titles 6 2 2 4" xfId="30097"/>
    <cellStyle name="Titles 6 2 2 4 2" xfId="30098"/>
    <cellStyle name="Titles 6 2 2 4 2 2" xfId="30099"/>
    <cellStyle name="Titles 6 2 2 4 2 3" xfId="30100"/>
    <cellStyle name="Titles 6 2 2 4 2 4" xfId="30101"/>
    <cellStyle name="Titles 6 2 2 4 3" xfId="30102"/>
    <cellStyle name="Titles 6 2 2 4 3 2" xfId="30103"/>
    <cellStyle name="Titles 6 2 2 4 3 3" xfId="30104"/>
    <cellStyle name="Titles 6 2 2 4 3 4" xfId="30105"/>
    <cellStyle name="Titles 6 2 2 4 4" xfId="30106"/>
    <cellStyle name="Titles 6 2 2 4 5" xfId="30107"/>
    <cellStyle name="Titles 6 2 2 4 6" xfId="30108"/>
    <cellStyle name="Titles 6 2 2 5" xfId="30109"/>
    <cellStyle name="Titles 6 2 2 5 2" xfId="30110"/>
    <cellStyle name="Titles 6 2 2 5 3" xfId="30111"/>
    <cellStyle name="Titles 6 2 2 5 4" xfId="30112"/>
    <cellStyle name="Titles 6 2 2 6" xfId="30113"/>
    <cellStyle name="Titles 6 2 2 7" xfId="30114"/>
    <cellStyle name="Titles 6 2 2 8" xfId="30115"/>
    <cellStyle name="Titles 6 2 3" xfId="30116"/>
    <cellStyle name="Titles 6 2 3 2" xfId="30117"/>
    <cellStyle name="Titles 6 2 3 2 2" xfId="30118"/>
    <cellStyle name="Titles 6 2 3 2 2 2" xfId="30119"/>
    <cellStyle name="Titles 6 2 3 2 2 2 2" xfId="30120"/>
    <cellStyle name="Titles 6 2 3 2 2 2 3" xfId="30121"/>
    <cellStyle name="Titles 6 2 3 2 2 2 4" xfId="30122"/>
    <cellStyle name="Titles 6 2 3 2 2 3" xfId="30123"/>
    <cellStyle name="Titles 6 2 3 2 2 3 2" xfId="30124"/>
    <cellStyle name="Titles 6 2 3 2 2 3 3" xfId="30125"/>
    <cellStyle name="Titles 6 2 3 2 2 3 4" xfId="30126"/>
    <cellStyle name="Titles 6 2 3 2 2 4" xfId="30127"/>
    <cellStyle name="Titles 6 2 3 2 2 5" xfId="30128"/>
    <cellStyle name="Titles 6 2 3 2 2 6" xfId="30129"/>
    <cellStyle name="Titles 6 2 3 2 3" xfId="30130"/>
    <cellStyle name="Titles 6 2 3 2 3 2" xfId="30131"/>
    <cellStyle name="Titles 6 2 3 2 3 2 2" xfId="30132"/>
    <cellStyle name="Titles 6 2 3 2 3 2 3" xfId="30133"/>
    <cellStyle name="Titles 6 2 3 2 3 2 4" xfId="30134"/>
    <cellStyle name="Titles 6 2 3 2 3 3" xfId="30135"/>
    <cellStyle name="Titles 6 2 3 2 3 3 2" xfId="30136"/>
    <cellStyle name="Titles 6 2 3 2 3 3 3" xfId="30137"/>
    <cellStyle name="Titles 6 2 3 2 3 3 4" xfId="30138"/>
    <cellStyle name="Titles 6 2 3 2 3 4" xfId="30139"/>
    <cellStyle name="Titles 6 2 3 2 3 5" xfId="30140"/>
    <cellStyle name="Titles 6 2 3 2 3 6" xfId="30141"/>
    <cellStyle name="Titles 6 2 3 2 4" xfId="30142"/>
    <cellStyle name="Titles 6 2 3 2 4 2" xfId="30143"/>
    <cellStyle name="Titles 6 2 3 2 4 3" xfId="30144"/>
    <cellStyle name="Titles 6 2 3 2 4 4" xfId="30145"/>
    <cellStyle name="Titles 6 2 3 2 5" xfId="30146"/>
    <cellStyle name="Titles 6 2 3 2 5 2" xfId="30147"/>
    <cellStyle name="Titles 6 2 3 2 5 3" xfId="30148"/>
    <cellStyle name="Titles 6 2 3 2 5 4" xfId="30149"/>
    <cellStyle name="Titles 6 2 3 2 6" xfId="30150"/>
    <cellStyle name="Titles 6 2 3 2 7" xfId="30151"/>
    <cellStyle name="Titles 6 2 3 2 8" xfId="30152"/>
    <cellStyle name="Titles 6 2 3 3" xfId="30153"/>
    <cellStyle name="Titles 6 2 3 3 2" xfId="30154"/>
    <cellStyle name="Titles 6 2 3 3 2 2" xfId="30155"/>
    <cellStyle name="Titles 6 2 3 3 2 3" xfId="30156"/>
    <cellStyle name="Titles 6 2 3 3 2 4" xfId="30157"/>
    <cellStyle name="Titles 6 2 3 3 3" xfId="30158"/>
    <cellStyle name="Titles 6 2 3 3 3 2" xfId="30159"/>
    <cellStyle name="Titles 6 2 3 3 3 3" xfId="30160"/>
    <cellStyle name="Titles 6 2 3 3 3 4" xfId="30161"/>
    <cellStyle name="Titles 6 2 3 3 4" xfId="30162"/>
    <cellStyle name="Titles 6 2 3 3 5" xfId="30163"/>
    <cellStyle name="Titles 6 2 3 3 6" xfId="30164"/>
    <cellStyle name="Titles 6 2 3 4" xfId="30165"/>
    <cellStyle name="Titles 6 2 3 4 2" xfId="30166"/>
    <cellStyle name="Titles 6 2 3 4 2 2" xfId="30167"/>
    <cellStyle name="Titles 6 2 3 4 2 3" xfId="30168"/>
    <cellStyle name="Titles 6 2 3 4 2 4" xfId="30169"/>
    <cellStyle name="Titles 6 2 3 4 3" xfId="30170"/>
    <cellStyle name="Titles 6 2 3 4 3 2" xfId="30171"/>
    <cellStyle name="Titles 6 2 3 4 3 3" xfId="30172"/>
    <cellStyle name="Titles 6 2 3 4 3 4" xfId="30173"/>
    <cellStyle name="Titles 6 2 3 4 4" xfId="30174"/>
    <cellStyle name="Titles 6 2 3 4 5" xfId="30175"/>
    <cellStyle name="Titles 6 2 3 4 6" xfId="30176"/>
    <cellStyle name="Titles 6 2 3 5" xfId="30177"/>
    <cellStyle name="Titles 6 2 3 6" xfId="30178"/>
    <cellStyle name="Titles 6 2 3 7" xfId="30179"/>
    <cellStyle name="Titles 6 2 4" xfId="30180"/>
    <cellStyle name="Titles 6 2 4 2" xfId="30181"/>
    <cellStyle name="Titles 6 2 4 2 2" xfId="30182"/>
    <cellStyle name="Titles 6 2 4 2 2 2" xfId="30183"/>
    <cellStyle name="Titles 6 2 4 2 2 3" xfId="30184"/>
    <cellStyle name="Titles 6 2 4 2 2 4" xfId="30185"/>
    <cellStyle name="Titles 6 2 4 2 3" xfId="30186"/>
    <cellStyle name="Titles 6 2 4 2 3 2" xfId="30187"/>
    <cellStyle name="Titles 6 2 4 2 3 3" xfId="30188"/>
    <cellStyle name="Titles 6 2 4 2 3 4" xfId="30189"/>
    <cellStyle name="Titles 6 2 4 2 4" xfId="30190"/>
    <cellStyle name="Titles 6 2 4 2 5" xfId="30191"/>
    <cellStyle name="Titles 6 2 4 2 6" xfId="30192"/>
    <cellStyle name="Titles 6 2 4 3" xfId="30193"/>
    <cellStyle name="Titles 6 2 4 3 2" xfId="30194"/>
    <cellStyle name="Titles 6 2 4 3 2 2" xfId="30195"/>
    <cellStyle name="Titles 6 2 4 3 2 3" xfId="30196"/>
    <cellStyle name="Titles 6 2 4 3 2 4" xfId="30197"/>
    <cellStyle name="Titles 6 2 4 3 3" xfId="30198"/>
    <cellStyle name="Titles 6 2 4 3 3 2" xfId="30199"/>
    <cellStyle name="Titles 6 2 4 3 3 3" xfId="30200"/>
    <cellStyle name="Titles 6 2 4 3 3 4" xfId="30201"/>
    <cellStyle name="Titles 6 2 4 3 4" xfId="30202"/>
    <cellStyle name="Titles 6 2 4 3 5" xfId="30203"/>
    <cellStyle name="Titles 6 2 4 3 6" xfId="30204"/>
    <cellStyle name="Titles 6 2 4 4" xfId="30205"/>
    <cellStyle name="Titles 6 2 4 4 2" xfId="30206"/>
    <cellStyle name="Titles 6 2 4 4 3" xfId="30207"/>
    <cellStyle name="Titles 6 2 4 4 4" xfId="30208"/>
    <cellStyle name="Titles 6 2 4 5" xfId="30209"/>
    <cellStyle name="Titles 6 2 4 5 2" xfId="30210"/>
    <cellStyle name="Titles 6 2 4 5 3" xfId="30211"/>
    <cellStyle name="Titles 6 2 4 5 4" xfId="30212"/>
    <cellStyle name="Titles 6 2 4 6" xfId="30213"/>
    <cellStyle name="Titles 6 2 4 7" xfId="30214"/>
    <cellStyle name="Titles 6 2 4 8" xfId="30215"/>
    <cellStyle name="Titles 6 3" xfId="30216"/>
    <cellStyle name="Titles 6 3 2" xfId="30217"/>
    <cellStyle name="Titles 6 3 2 2" xfId="30218"/>
    <cellStyle name="Titles 6 3 2 2 2" xfId="30219"/>
    <cellStyle name="Titles 6 3 2 2 2 2" xfId="30220"/>
    <cellStyle name="Titles 6 3 2 2 2 2 2" xfId="30221"/>
    <cellStyle name="Titles 6 3 2 2 2 2 2 2" xfId="30222"/>
    <cellStyle name="Titles 6 3 2 2 2 2 2 3" xfId="30223"/>
    <cellStyle name="Titles 6 3 2 2 2 2 2 4" xfId="30224"/>
    <cellStyle name="Titles 6 3 2 2 2 2 3" xfId="30225"/>
    <cellStyle name="Titles 6 3 2 2 2 2 3 2" xfId="30226"/>
    <cellStyle name="Titles 6 3 2 2 2 2 3 3" xfId="30227"/>
    <cellStyle name="Titles 6 3 2 2 2 2 3 4" xfId="30228"/>
    <cellStyle name="Titles 6 3 2 2 2 2 4" xfId="30229"/>
    <cellStyle name="Titles 6 3 2 2 2 2 5" xfId="30230"/>
    <cellStyle name="Titles 6 3 2 2 2 2 6" xfId="30231"/>
    <cellStyle name="Titles 6 3 2 2 2 3" xfId="30232"/>
    <cellStyle name="Titles 6 3 2 2 2 3 2" xfId="30233"/>
    <cellStyle name="Titles 6 3 2 2 2 3 2 2" xfId="30234"/>
    <cellStyle name="Titles 6 3 2 2 2 3 2 3" xfId="30235"/>
    <cellStyle name="Titles 6 3 2 2 2 3 2 4" xfId="30236"/>
    <cellStyle name="Titles 6 3 2 2 2 3 3" xfId="30237"/>
    <cellStyle name="Titles 6 3 2 2 2 3 3 2" xfId="30238"/>
    <cellStyle name="Titles 6 3 2 2 2 3 3 3" xfId="30239"/>
    <cellStyle name="Titles 6 3 2 2 2 3 3 4" xfId="30240"/>
    <cellStyle name="Titles 6 3 2 2 2 3 4" xfId="30241"/>
    <cellStyle name="Titles 6 3 2 2 2 3 5" xfId="30242"/>
    <cellStyle name="Titles 6 3 2 2 2 3 6" xfId="30243"/>
    <cellStyle name="Titles 6 3 2 2 2 4" xfId="30244"/>
    <cellStyle name="Titles 6 3 2 2 2 4 2" xfId="30245"/>
    <cellStyle name="Titles 6 3 2 2 2 4 3" xfId="30246"/>
    <cellStyle name="Titles 6 3 2 2 2 4 4" xfId="30247"/>
    <cellStyle name="Titles 6 3 2 2 2 5" xfId="30248"/>
    <cellStyle name="Titles 6 3 2 2 2 5 2" xfId="30249"/>
    <cellStyle name="Titles 6 3 2 2 2 5 3" xfId="30250"/>
    <cellStyle name="Titles 6 3 2 2 2 5 4" xfId="30251"/>
    <cellStyle name="Titles 6 3 2 2 2 6" xfId="30252"/>
    <cellStyle name="Titles 6 3 2 2 2 7" xfId="30253"/>
    <cellStyle name="Titles 6 3 2 2 2 8" xfId="30254"/>
    <cellStyle name="Titles 6 3 2 2 3" xfId="30255"/>
    <cellStyle name="Titles 6 3 2 2 3 2" xfId="30256"/>
    <cellStyle name="Titles 6 3 2 2 3 2 2" xfId="30257"/>
    <cellStyle name="Titles 6 3 2 2 3 2 3" xfId="30258"/>
    <cellStyle name="Titles 6 3 2 2 3 2 4" xfId="30259"/>
    <cellStyle name="Titles 6 3 2 2 3 3" xfId="30260"/>
    <cellStyle name="Titles 6 3 2 2 3 3 2" xfId="30261"/>
    <cellStyle name="Titles 6 3 2 2 3 3 3" xfId="30262"/>
    <cellStyle name="Titles 6 3 2 2 3 3 4" xfId="30263"/>
    <cellStyle name="Titles 6 3 2 2 3 4" xfId="30264"/>
    <cellStyle name="Titles 6 3 2 2 3 5" xfId="30265"/>
    <cellStyle name="Titles 6 3 2 2 3 6" xfId="30266"/>
    <cellStyle name="Titles 6 3 2 2 4" xfId="30267"/>
    <cellStyle name="Titles 6 3 2 2 4 2" xfId="30268"/>
    <cellStyle name="Titles 6 3 2 2 4 2 2" xfId="30269"/>
    <cellStyle name="Titles 6 3 2 2 4 2 3" xfId="30270"/>
    <cellStyle name="Titles 6 3 2 2 4 2 4" xfId="30271"/>
    <cellStyle name="Titles 6 3 2 2 4 3" xfId="30272"/>
    <cellStyle name="Titles 6 3 2 2 4 3 2" xfId="30273"/>
    <cellStyle name="Titles 6 3 2 2 4 3 3" xfId="30274"/>
    <cellStyle name="Titles 6 3 2 2 4 3 4" xfId="30275"/>
    <cellStyle name="Titles 6 3 2 2 4 4" xfId="30276"/>
    <cellStyle name="Titles 6 3 2 2 4 5" xfId="30277"/>
    <cellStyle name="Titles 6 3 2 2 4 6" xfId="30278"/>
    <cellStyle name="Titles 6 3 2 2 5" xfId="30279"/>
    <cellStyle name="Titles 6 3 2 2 6" xfId="30280"/>
    <cellStyle name="Titles 6 3 2 2 7" xfId="30281"/>
    <cellStyle name="Titles 6 3 2 3" xfId="30282"/>
    <cellStyle name="Titles 6 3 2 3 2" xfId="30283"/>
    <cellStyle name="Titles 6 3 2 3 2 2" xfId="30284"/>
    <cellStyle name="Titles 6 3 2 3 2 2 2" xfId="30285"/>
    <cellStyle name="Titles 6 3 2 3 2 2 3" xfId="30286"/>
    <cellStyle name="Titles 6 3 2 3 2 2 4" xfId="30287"/>
    <cellStyle name="Titles 6 3 2 3 2 3" xfId="30288"/>
    <cellStyle name="Titles 6 3 2 3 2 3 2" xfId="30289"/>
    <cellStyle name="Titles 6 3 2 3 2 3 3" xfId="30290"/>
    <cellStyle name="Titles 6 3 2 3 2 3 4" xfId="30291"/>
    <cellStyle name="Titles 6 3 2 3 2 4" xfId="30292"/>
    <cellStyle name="Titles 6 3 2 3 2 5" xfId="30293"/>
    <cellStyle name="Titles 6 3 2 3 2 6" xfId="30294"/>
    <cellStyle name="Titles 6 3 2 3 3" xfId="30295"/>
    <cellStyle name="Titles 6 3 2 3 3 2" xfId="30296"/>
    <cellStyle name="Titles 6 3 2 3 3 3" xfId="30297"/>
    <cellStyle name="Titles 6 3 2 3 3 4" xfId="30298"/>
    <cellStyle name="Titles 6 3 2 3 4" xfId="30299"/>
    <cellStyle name="Titles 6 3 2 3 4 2" xfId="30300"/>
    <cellStyle name="Titles 6 3 2 3 4 3" xfId="30301"/>
    <cellStyle name="Titles 6 3 2 3 4 4" xfId="30302"/>
    <cellStyle name="Titles 6 3 2 3 5" xfId="30303"/>
    <cellStyle name="Titles 6 3 2 3 6" xfId="30304"/>
    <cellStyle name="Titles 6 3 2 3 7" xfId="30305"/>
    <cellStyle name="Titles 6 3 2 4" xfId="30306"/>
    <cellStyle name="Titles 6 3 2 4 2" xfId="30307"/>
    <cellStyle name="Titles 6 3 2 4 2 2" xfId="30308"/>
    <cellStyle name="Titles 6 3 2 4 2 3" xfId="30309"/>
    <cellStyle name="Titles 6 3 2 4 2 4" xfId="30310"/>
    <cellStyle name="Titles 6 3 2 4 3" xfId="30311"/>
    <cellStyle name="Titles 6 3 2 4 3 2" xfId="30312"/>
    <cellStyle name="Titles 6 3 2 4 3 3" xfId="30313"/>
    <cellStyle name="Titles 6 3 2 4 3 4" xfId="30314"/>
    <cellStyle name="Titles 6 3 2 4 4" xfId="30315"/>
    <cellStyle name="Titles 6 3 2 4 5" xfId="30316"/>
    <cellStyle name="Titles 6 3 2 4 6" xfId="30317"/>
    <cellStyle name="Titles 6 3 2 5" xfId="30318"/>
    <cellStyle name="Titles 6 3 2 5 2" xfId="30319"/>
    <cellStyle name="Titles 6 3 2 5 3" xfId="30320"/>
    <cellStyle name="Titles 6 3 2 5 4" xfId="30321"/>
    <cellStyle name="Titles 6 3 2 6" xfId="30322"/>
    <cellStyle name="Titles 6 3 2 7" xfId="30323"/>
    <cellStyle name="Titles 6 3 2 8" xfId="30324"/>
    <cellStyle name="Titles 6 3 3" xfId="30325"/>
    <cellStyle name="Titles 6 3 3 2" xfId="30326"/>
    <cellStyle name="Titles 6 3 3 2 2" xfId="30327"/>
    <cellStyle name="Titles 6 3 3 2 2 2" xfId="30328"/>
    <cellStyle name="Titles 6 3 3 2 2 2 2" xfId="30329"/>
    <cellStyle name="Titles 6 3 3 2 2 2 3" xfId="30330"/>
    <cellStyle name="Titles 6 3 3 2 2 2 4" xfId="30331"/>
    <cellStyle name="Titles 6 3 3 2 2 3" xfId="30332"/>
    <cellStyle name="Titles 6 3 3 2 2 3 2" xfId="30333"/>
    <cellStyle name="Titles 6 3 3 2 2 3 3" xfId="30334"/>
    <cellStyle name="Titles 6 3 3 2 2 3 4" xfId="30335"/>
    <cellStyle name="Titles 6 3 3 2 2 4" xfId="30336"/>
    <cellStyle name="Titles 6 3 3 2 2 5" xfId="30337"/>
    <cellStyle name="Titles 6 3 3 2 2 6" xfId="30338"/>
    <cellStyle name="Titles 6 3 3 2 3" xfId="30339"/>
    <cellStyle name="Titles 6 3 3 2 3 2" xfId="30340"/>
    <cellStyle name="Titles 6 3 3 2 3 2 2" xfId="30341"/>
    <cellStyle name="Titles 6 3 3 2 3 2 3" xfId="30342"/>
    <cellStyle name="Titles 6 3 3 2 3 2 4" xfId="30343"/>
    <cellStyle name="Titles 6 3 3 2 3 3" xfId="30344"/>
    <cellStyle name="Titles 6 3 3 2 3 3 2" xfId="30345"/>
    <cellStyle name="Titles 6 3 3 2 3 3 3" xfId="30346"/>
    <cellStyle name="Titles 6 3 3 2 3 3 4" xfId="30347"/>
    <cellStyle name="Titles 6 3 3 2 3 4" xfId="30348"/>
    <cellStyle name="Titles 6 3 3 2 3 5" xfId="30349"/>
    <cellStyle name="Titles 6 3 3 2 3 6" xfId="30350"/>
    <cellStyle name="Titles 6 3 3 2 4" xfId="30351"/>
    <cellStyle name="Titles 6 3 3 2 4 2" xfId="30352"/>
    <cellStyle name="Titles 6 3 3 2 4 3" xfId="30353"/>
    <cellStyle name="Titles 6 3 3 2 4 4" xfId="30354"/>
    <cellStyle name="Titles 6 3 3 2 5" xfId="30355"/>
    <cellStyle name="Titles 6 3 3 2 5 2" xfId="30356"/>
    <cellStyle name="Titles 6 3 3 2 5 3" xfId="30357"/>
    <cellStyle name="Titles 6 3 3 2 5 4" xfId="30358"/>
    <cellStyle name="Titles 6 3 3 2 6" xfId="30359"/>
    <cellStyle name="Titles 6 3 3 2 7" xfId="30360"/>
    <cellStyle name="Titles 6 3 3 2 8" xfId="30361"/>
    <cellStyle name="Titles 6 3 3 3" xfId="30362"/>
    <cellStyle name="Titles 6 3 3 3 2" xfId="30363"/>
    <cellStyle name="Titles 6 3 3 3 2 2" xfId="30364"/>
    <cellStyle name="Titles 6 3 3 3 2 3" xfId="30365"/>
    <cellStyle name="Titles 6 3 3 3 2 4" xfId="30366"/>
    <cellStyle name="Titles 6 3 3 3 3" xfId="30367"/>
    <cellStyle name="Titles 6 3 3 3 3 2" xfId="30368"/>
    <cellStyle name="Titles 6 3 3 3 3 3" xfId="30369"/>
    <cellStyle name="Titles 6 3 3 3 3 4" xfId="30370"/>
    <cellStyle name="Titles 6 3 3 3 4" xfId="30371"/>
    <cellStyle name="Titles 6 3 3 3 5" xfId="30372"/>
    <cellStyle name="Titles 6 3 3 3 6" xfId="30373"/>
    <cellStyle name="Titles 6 3 3 4" xfId="30374"/>
    <cellStyle name="Titles 6 3 3 4 2" xfId="30375"/>
    <cellStyle name="Titles 6 3 3 4 2 2" xfId="30376"/>
    <cellStyle name="Titles 6 3 3 4 2 3" xfId="30377"/>
    <cellStyle name="Titles 6 3 3 4 2 4" xfId="30378"/>
    <cellStyle name="Titles 6 3 3 4 3" xfId="30379"/>
    <cellStyle name="Titles 6 3 3 4 3 2" xfId="30380"/>
    <cellStyle name="Titles 6 3 3 4 3 3" xfId="30381"/>
    <cellStyle name="Titles 6 3 3 4 3 4" xfId="30382"/>
    <cellStyle name="Titles 6 3 3 4 4" xfId="30383"/>
    <cellStyle name="Titles 6 3 3 4 5" xfId="30384"/>
    <cellStyle name="Titles 6 3 3 4 6" xfId="30385"/>
    <cellStyle name="Titles 6 3 3 5" xfId="30386"/>
    <cellStyle name="Titles 6 3 3 6" xfId="30387"/>
    <cellStyle name="Titles 6 3 3 7" xfId="30388"/>
    <cellStyle name="Titles 6 3 4" xfId="30389"/>
    <cellStyle name="Titles 6 3 4 2" xfId="30390"/>
    <cellStyle name="Titles 6 3 4 2 2" xfId="30391"/>
    <cellStyle name="Titles 6 3 4 2 2 2" xfId="30392"/>
    <cellStyle name="Titles 6 3 4 2 2 3" xfId="30393"/>
    <cellStyle name="Titles 6 3 4 2 2 4" xfId="30394"/>
    <cellStyle name="Titles 6 3 4 2 3" xfId="30395"/>
    <cellStyle name="Titles 6 3 4 2 3 2" xfId="30396"/>
    <cellStyle name="Titles 6 3 4 2 3 3" xfId="30397"/>
    <cellStyle name="Titles 6 3 4 2 3 4" xfId="30398"/>
    <cellStyle name="Titles 6 3 4 2 4" xfId="30399"/>
    <cellStyle name="Titles 6 3 4 2 5" xfId="30400"/>
    <cellStyle name="Titles 6 3 4 2 6" xfId="30401"/>
    <cellStyle name="Titles 6 3 4 3" xfId="30402"/>
    <cellStyle name="Titles 6 3 4 3 2" xfId="30403"/>
    <cellStyle name="Titles 6 3 4 3 2 2" xfId="30404"/>
    <cellStyle name="Titles 6 3 4 3 2 3" xfId="30405"/>
    <cellStyle name="Titles 6 3 4 3 2 4" xfId="30406"/>
    <cellStyle name="Titles 6 3 4 3 3" xfId="30407"/>
    <cellStyle name="Titles 6 3 4 3 3 2" xfId="30408"/>
    <cellStyle name="Titles 6 3 4 3 3 3" xfId="30409"/>
    <cellStyle name="Titles 6 3 4 3 3 4" xfId="30410"/>
    <cellStyle name="Titles 6 3 4 3 4" xfId="30411"/>
    <cellStyle name="Titles 6 3 4 3 5" xfId="30412"/>
    <cellStyle name="Titles 6 3 4 3 6" xfId="30413"/>
    <cellStyle name="Titles 6 3 4 4" xfId="30414"/>
    <cellStyle name="Titles 6 3 4 4 2" xfId="30415"/>
    <cellStyle name="Titles 6 3 4 4 3" xfId="30416"/>
    <cellStyle name="Titles 6 3 4 4 4" xfId="30417"/>
    <cellStyle name="Titles 6 3 4 5" xfId="30418"/>
    <cellStyle name="Titles 6 3 4 5 2" xfId="30419"/>
    <cellStyle name="Titles 6 3 4 5 3" xfId="30420"/>
    <cellStyle name="Titles 6 3 4 5 4" xfId="30421"/>
    <cellStyle name="Titles 6 3 4 6" xfId="30422"/>
    <cellStyle name="Titles 6 3 4 7" xfId="30423"/>
    <cellStyle name="Titles 6 3 4 8" xfId="30424"/>
    <cellStyle name="Titles 6 4" xfId="30425"/>
    <cellStyle name="Titles 6 4 2" xfId="30426"/>
    <cellStyle name="Titles 6 4 2 2" xfId="30427"/>
    <cellStyle name="Titles 6 4 2 2 2" xfId="30428"/>
    <cellStyle name="Titles 6 4 2 2 2 2" xfId="30429"/>
    <cellStyle name="Titles 6 4 2 2 2 2 2" xfId="30430"/>
    <cellStyle name="Titles 6 4 2 2 2 2 3" xfId="30431"/>
    <cellStyle name="Titles 6 4 2 2 2 2 4" xfId="30432"/>
    <cellStyle name="Titles 6 4 2 2 2 3" xfId="30433"/>
    <cellStyle name="Titles 6 4 2 2 2 3 2" xfId="30434"/>
    <cellStyle name="Titles 6 4 2 2 2 3 3" xfId="30435"/>
    <cellStyle name="Titles 6 4 2 2 2 3 4" xfId="30436"/>
    <cellStyle name="Titles 6 4 2 2 2 4" xfId="30437"/>
    <cellStyle name="Titles 6 4 2 2 2 5" xfId="30438"/>
    <cellStyle name="Titles 6 4 2 2 2 6" xfId="30439"/>
    <cellStyle name="Titles 6 4 2 2 3" xfId="30440"/>
    <cellStyle name="Titles 6 4 2 2 3 2" xfId="30441"/>
    <cellStyle name="Titles 6 4 2 2 3 2 2" xfId="30442"/>
    <cellStyle name="Titles 6 4 2 2 3 2 3" xfId="30443"/>
    <cellStyle name="Titles 6 4 2 2 3 2 4" xfId="30444"/>
    <cellStyle name="Titles 6 4 2 2 3 3" xfId="30445"/>
    <cellStyle name="Titles 6 4 2 2 3 3 2" xfId="30446"/>
    <cellStyle name="Titles 6 4 2 2 3 3 3" xfId="30447"/>
    <cellStyle name="Titles 6 4 2 2 3 3 4" xfId="30448"/>
    <cellStyle name="Titles 6 4 2 2 3 4" xfId="30449"/>
    <cellStyle name="Titles 6 4 2 2 3 5" xfId="30450"/>
    <cellStyle name="Titles 6 4 2 2 3 6" xfId="30451"/>
    <cellStyle name="Titles 6 4 2 2 4" xfId="30452"/>
    <cellStyle name="Titles 6 4 2 2 4 2" xfId="30453"/>
    <cellStyle name="Titles 6 4 2 2 4 3" xfId="30454"/>
    <cellStyle name="Titles 6 4 2 2 4 4" xfId="30455"/>
    <cellStyle name="Titles 6 4 2 2 5" xfId="30456"/>
    <cellStyle name="Titles 6 4 2 2 5 2" xfId="30457"/>
    <cellStyle name="Titles 6 4 2 2 5 3" xfId="30458"/>
    <cellStyle name="Titles 6 4 2 2 5 4" xfId="30459"/>
    <cellStyle name="Titles 6 4 2 2 6" xfId="30460"/>
    <cellStyle name="Titles 6 4 2 2 7" xfId="30461"/>
    <cellStyle name="Titles 6 4 2 2 8" xfId="30462"/>
    <cellStyle name="Titles 6 4 2 3" xfId="30463"/>
    <cellStyle name="Titles 6 4 2 3 2" xfId="30464"/>
    <cellStyle name="Titles 6 4 2 3 2 2" xfId="30465"/>
    <cellStyle name="Titles 6 4 2 3 2 3" xfId="30466"/>
    <cellStyle name="Titles 6 4 2 3 2 4" xfId="30467"/>
    <cellStyle name="Titles 6 4 2 3 3" xfId="30468"/>
    <cellStyle name="Titles 6 4 2 3 3 2" xfId="30469"/>
    <cellStyle name="Titles 6 4 2 3 3 3" xfId="30470"/>
    <cellStyle name="Titles 6 4 2 3 3 4" xfId="30471"/>
    <cellStyle name="Titles 6 4 2 3 4" xfId="30472"/>
    <cellStyle name="Titles 6 4 2 3 5" xfId="30473"/>
    <cellStyle name="Titles 6 4 2 3 6" xfId="30474"/>
    <cellStyle name="Titles 6 4 2 4" xfId="30475"/>
    <cellStyle name="Titles 6 4 2 4 2" xfId="30476"/>
    <cellStyle name="Titles 6 4 2 4 2 2" xfId="30477"/>
    <cellStyle name="Titles 6 4 2 4 2 3" xfId="30478"/>
    <cellStyle name="Titles 6 4 2 4 2 4" xfId="30479"/>
    <cellStyle name="Titles 6 4 2 4 3" xfId="30480"/>
    <cellStyle name="Titles 6 4 2 4 3 2" xfId="30481"/>
    <cellStyle name="Titles 6 4 2 4 3 3" xfId="30482"/>
    <cellStyle name="Titles 6 4 2 4 3 4" xfId="30483"/>
    <cellStyle name="Titles 6 4 2 4 4" xfId="30484"/>
    <cellStyle name="Titles 6 4 2 4 5" xfId="30485"/>
    <cellStyle name="Titles 6 4 2 4 6" xfId="30486"/>
    <cellStyle name="Titles 6 4 2 5" xfId="30487"/>
    <cellStyle name="Titles 6 4 2 6" xfId="30488"/>
    <cellStyle name="Titles 6 4 2 7" xfId="30489"/>
    <cellStyle name="Titles 6 4 3" xfId="30490"/>
    <cellStyle name="Titles 6 4 3 2" xfId="30491"/>
    <cellStyle name="Titles 6 4 3 2 2" xfId="30492"/>
    <cellStyle name="Titles 6 4 3 2 2 2" xfId="30493"/>
    <cellStyle name="Titles 6 4 3 2 2 3" xfId="30494"/>
    <cellStyle name="Titles 6 4 3 2 2 4" xfId="30495"/>
    <cellStyle name="Titles 6 4 3 2 3" xfId="30496"/>
    <cellStyle name="Titles 6 4 3 2 3 2" xfId="30497"/>
    <cellStyle name="Titles 6 4 3 2 3 3" xfId="30498"/>
    <cellStyle name="Titles 6 4 3 2 3 4" xfId="30499"/>
    <cellStyle name="Titles 6 4 3 2 4" xfId="30500"/>
    <cellStyle name="Titles 6 4 3 2 5" xfId="30501"/>
    <cellStyle name="Titles 6 4 3 2 6" xfId="30502"/>
    <cellStyle name="Titles 6 4 3 3" xfId="30503"/>
    <cellStyle name="Titles 6 4 3 3 2" xfId="30504"/>
    <cellStyle name="Titles 6 4 3 3 3" xfId="30505"/>
    <cellStyle name="Titles 6 4 3 3 4" xfId="30506"/>
    <cellStyle name="Titles 6 4 3 4" xfId="30507"/>
    <cellStyle name="Titles 6 4 3 4 2" xfId="30508"/>
    <cellStyle name="Titles 6 4 3 4 3" xfId="30509"/>
    <cellStyle name="Titles 6 4 3 4 4" xfId="30510"/>
    <cellStyle name="Titles 6 4 3 5" xfId="30511"/>
    <cellStyle name="Titles 6 4 3 6" xfId="30512"/>
    <cellStyle name="Titles 6 4 3 7" xfId="30513"/>
    <cellStyle name="Titles 6 4 4" xfId="30514"/>
    <cellStyle name="Titles 6 4 4 2" xfId="30515"/>
    <cellStyle name="Titles 6 4 4 2 2" xfId="30516"/>
    <cellStyle name="Titles 6 4 4 2 3" xfId="30517"/>
    <cellStyle name="Titles 6 4 4 2 4" xfId="30518"/>
    <cellStyle name="Titles 6 4 4 3" xfId="30519"/>
    <cellStyle name="Titles 6 4 4 3 2" xfId="30520"/>
    <cellStyle name="Titles 6 4 4 3 3" xfId="30521"/>
    <cellStyle name="Titles 6 4 4 3 4" xfId="30522"/>
    <cellStyle name="Titles 6 4 4 4" xfId="30523"/>
    <cellStyle name="Titles 6 4 4 5" xfId="30524"/>
    <cellStyle name="Titles 6 4 4 6" xfId="30525"/>
    <cellStyle name="Titles 6 4 5" xfId="30526"/>
    <cellStyle name="Titles 6 4 5 2" xfId="30527"/>
    <cellStyle name="Titles 6 4 5 3" xfId="30528"/>
    <cellStyle name="Titles 6 4 5 4" xfId="30529"/>
    <cellStyle name="Titles 6 4 6" xfId="30530"/>
    <cellStyle name="Titles 6 4 7" xfId="30531"/>
    <cellStyle name="Titles 6 4 8" xfId="30532"/>
    <cellStyle name="Titles 6 5" xfId="30533"/>
    <cellStyle name="Titles 6 5 2" xfId="30534"/>
    <cellStyle name="Titles 6 5 2 2" xfId="30535"/>
    <cellStyle name="Titles 6 5 2 2 2" xfId="30536"/>
    <cellStyle name="Titles 6 5 2 2 2 2" xfId="30537"/>
    <cellStyle name="Titles 6 5 2 2 2 3" xfId="30538"/>
    <cellStyle name="Titles 6 5 2 2 2 4" xfId="30539"/>
    <cellStyle name="Titles 6 5 2 2 3" xfId="30540"/>
    <cellStyle name="Titles 6 5 2 2 3 2" xfId="30541"/>
    <cellStyle name="Titles 6 5 2 2 3 3" xfId="30542"/>
    <cellStyle name="Titles 6 5 2 2 3 4" xfId="30543"/>
    <cellStyle name="Titles 6 5 2 2 4" xfId="30544"/>
    <cellStyle name="Titles 6 5 2 2 5" xfId="30545"/>
    <cellStyle name="Titles 6 5 2 2 6" xfId="30546"/>
    <cellStyle name="Titles 6 5 2 3" xfId="30547"/>
    <cellStyle name="Titles 6 5 2 3 2" xfId="30548"/>
    <cellStyle name="Titles 6 5 2 3 2 2" xfId="30549"/>
    <cellStyle name="Titles 6 5 2 3 2 3" xfId="30550"/>
    <cellStyle name="Titles 6 5 2 3 2 4" xfId="30551"/>
    <cellStyle name="Titles 6 5 2 3 3" xfId="30552"/>
    <cellStyle name="Titles 6 5 2 3 3 2" xfId="30553"/>
    <cellStyle name="Titles 6 5 2 3 3 3" xfId="30554"/>
    <cellStyle name="Titles 6 5 2 3 3 4" xfId="30555"/>
    <cellStyle name="Titles 6 5 2 3 4" xfId="30556"/>
    <cellStyle name="Titles 6 5 2 3 5" xfId="30557"/>
    <cellStyle name="Titles 6 5 2 3 6" xfId="30558"/>
    <cellStyle name="Titles 6 5 2 4" xfId="30559"/>
    <cellStyle name="Titles 6 5 2 4 2" xfId="30560"/>
    <cellStyle name="Titles 6 5 2 4 3" xfId="30561"/>
    <cellStyle name="Titles 6 5 2 4 4" xfId="30562"/>
    <cellStyle name="Titles 6 5 2 5" xfId="30563"/>
    <cellStyle name="Titles 6 5 2 5 2" xfId="30564"/>
    <cellStyle name="Titles 6 5 2 5 3" xfId="30565"/>
    <cellStyle name="Titles 6 5 2 5 4" xfId="30566"/>
    <cellStyle name="Titles 6 5 2 6" xfId="30567"/>
    <cellStyle name="Titles 6 5 2 7" xfId="30568"/>
    <cellStyle name="Titles 6 5 2 8" xfId="30569"/>
    <cellStyle name="Titles 6 5 3" xfId="30570"/>
    <cellStyle name="Titles 6 5 3 2" xfId="30571"/>
    <cellStyle name="Titles 6 5 3 2 2" xfId="30572"/>
    <cellStyle name="Titles 6 5 3 2 3" xfId="30573"/>
    <cellStyle name="Titles 6 5 3 2 4" xfId="30574"/>
    <cellStyle name="Titles 6 5 3 3" xfId="30575"/>
    <cellStyle name="Titles 6 5 3 3 2" xfId="30576"/>
    <cellStyle name="Titles 6 5 3 3 3" xfId="30577"/>
    <cellStyle name="Titles 6 5 3 3 4" xfId="30578"/>
    <cellStyle name="Titles 6 5 3 4" xfId="30579"/>
    <cellStyle name="Titles 6 5 3 5" xfId="30580"/>
    <cellStyle name="Titles 6 5 3 6" xfId="30581"/>
    <cellStyle name="Titles 6 5 4" xfId="30582"/>
    <cellStyle name="Titles 6 5 4 2" xfId="30583"/>
    <cellStyle name="Titles 6 5 4 2 2" xfId="30584"/>
    <cellStyle name="Titles 6 5 4 2 3" xfId="30585"/>
    <cellStyle name="Titles 6 5 4 2 4" xfId="30586"/>
    <cellStyle name="Titles 6 5 4 3" xfId="30587"/>
    <cellStyle name="Titles 6 5 4 3 2" xfId="30588"/>
    <cellStyle name="Titles 6 5 4 3 3" xfId="30589"/>
    <cellStyle name="Titles 6 5 4 3 4" xfId="30590"/>
    <cellStyle name="Titles 6 5 4 4" xfId="30591"/>
    <cellStyle name="Titles 6 5 4 5" xfId="30592"/>
    <cellStyle name="Titles 6 5 4 6" xfId="30593"/>
    <cellStyle name="Titles 6 5 5" xfId="30594"/>
    <cellStyle name="Titles 6 5 6" xfId="30595"/>
    <cellStyle name="Titles 6 5 7" xfId="30596"/>
    <cellStyle name="Titles 6 6" xfId="30597"/>
    <cellStyle name="Titles 6 6 2" xfId="30598"/>
    <cellStyle name="Titles 6 6 2 2" xfId="30599"/>
    <cellStyle name="Titles 6 6 2 2 2" xfId="30600"/>
    <cellStyle name="Titles 6 6 2 2 3" xfId="30601"/>
    <cellStyle name="Titles 6 6 2 2 4" xfId="30602"/>
    <cellStyle name="Titles 6 6 2 3" xfId="30603"/>
    <cellStyle name="Titles 6 6 2 3 2" xfId="30604"/>
    <cellStyle name="Titles 6 6 2 3 3" xfId="30605"/>
    <cellStyle name="Titles 6 6 2 3 4" xfId="30606"/>
    <cellStyle name="Titles 6 6 2 4" xfId="30607"/>
    <cellStyle name="Titles 6 6 2 5" xfId="30608"/>
    <cellStyle name="Titles 6 6 2 6" xfId="30609"/>
    <cellStyle name="Titles 6 6 3" xfId="30610"/>
    <cellStyle name="Titles 6 6 3 2" xfId="30611"/>
    <cellStyle name="Titles 6 6 3 2 2" xfId="30612"/>
    <cellStyle name="Titles 6 6 3 2 3" xfId="30613"/>
    <cellStyle name="Titles 6 6 3 2 4" xfId="30614"/>
    <cellStyle name="Titles 6 6 3 3" xfId="30615"/>
    <cellStyle name="Titles 6 6 3 3 2" xfId="30616"/>
    <cellStyle name="Titles 6 6 3 3 3" xfId="30617"/>
    <cellStyle name="Titles 6 6 3 3 4" xfId="30618"/>
    <cellStyle name="Titles 6 6 3 4" xfId="30619"/>
    <cellStyle name="Titles 6 6 3 5" xfId="30620"/>
    <cellStyle name="Titles 6 6 3 6" xfId="30621"/>
    <cellStyle name="Titles 6 6 4" xfId="30622"/>
    <cellStyle name="Titles 6 6 4 2" xfId="30623"/>
    <cellStyle name="Titles 6 6 4 3" xfId="30624"/>
    <cellStyle name="Titles 6 6 4 4" xfId="30625"/>
    <cellStyle name="Titles 6 6 5" xfId="30626"/>
    <cellStyle name="Titles 6 6 5 2" xfId="30627"/>
    <cellStyle name="Titles 6 6 5 3" xfId="30628"/>
    <cellStyle name="Titles 6 6 5 4" xfId="30629"/>
    <cellStyle name="Titles 6 6 6" xfId="30630"/>
    <cellStyle name="Titles 6 6 7" xfId="30631"/>
    <cellStyle name="Titles 6 6 8" xfId="30632"/>
    <cellStyle name="Titles 7" xfId="30633"/>
    <cellStyle name="Titles 7 2" xfId="30634"/>
    <cellStyle name="Titles 7 2 2" xfId="30635"/>
    <cellStyle name="Titles 7 2 2 2" xfId="30636"/>
    <cellStyle name="Titles 7 2 2 2 2" xfId="30637"/>
    <cellStyle name="Titles 7 2 2 2 2 2" xfId="30638"/>
    <cellStyle name="Titles 7 2 2 2 2 2 2" xfId="30639"/>
    <cellStyle name="Titles 7 2 2 2 2 2 3" xfId="30640"/>
    <cellStyle name="Titles 7 2 2 2 2 2 4" xfId="30641"/>
    <cellStyle name="Titles 7 2 2 2 2 3" xfId="30642"/>
    <cellStyle name="Titles 7 2 2 2 2 3 2" xfId="30643"/>
    <cellStyle name="Titles 7 2 2 2 2 3 3" xfId="30644"/>
    <cellStyle name="Titles 7 2 2 2 2 3 4" xfId="30645"/>
    <cellStyle name="Titles 7 2 2 2 2 4" xfId="30646"/>
    <cellStyle name="Titles 7 2 2 2 2 5" xfId="30647"/>
    <cellStyle name="Titles 7 2 2 2 2 6" xfId="30648"/>
    <cellStyle name="Titles 7 2 2 2 3" xfId="30649"/>
    <cellStyle name="Titles 7 2 2 2 3 2" xfId="30650"/>
    <cellStyle name="Titles 7 2 2 2 3 2 2" xfId="30651"/>
    <cellStyle name="Titles 7 2 2 2 3 2 3" xfId="30652"/>
    <cellStyle name="Titles 7 2 2 2 3 2 4" xfId="30653"/>
    <cellStyle name="Titles 7 2 2 2 3 3" xfId="30654"/>
    <cellStyle name="Titles 7 2 2 2 3 3 2" xfId="30655"/>
    <cellStyle name="Titles 7 2 2 2 3 3 3" xfId="30656"/>
    <cellStyle name="Titles 7 2 2 2 3 3 4" xfId="30657"/>
    <cellStyle name="Titles 7 2 2 2 3 4" xfId="30658"/>
    <cellStyle name="Titles 7 2 2 2 3 5" xfId="30659"/>
    <cellStyle name="Titles 7 2 2 2 3 6" xfId="30660"/>
    <cellStyle name="Titles 7 2 2 2 4" xfId="30661"/>
    <cellStyle name="Titles 7 2 2 2 4 2" xfId="30662"/>
    <cellStyle name="Titles 7 2 2 2 4 3" xfId="30663"/>
    <cellStyle name="Titles 7 2 2 2 4 4" xfId="30664"/>
    <cellStyle name="Titles 7 2 2 2 5" xfId="30665"/>
    <cellStyle name="Titles 7 2 2 2 5 2" xfId="30666"/>
    <cellStyle name="Titles 7 2 2 2 5 3" xfId="30667"/>
    <cellStyle name="Titles 7 2 2 2 5 4" xfId="30668"/>
    <cellStyle name="Titles 7 2 2 2 6" xfId="30669"/>
    <cellStyle name="Titles 7 2 2 2 7" xfId="30670"/>
    <cellStyle name="Titles 7 2 2 2 8" xfId="30671"/>
    <cellStyle name="Titles 7 2 2 3" xfId="30672"/>
    <cellStyle name="Titles 7 2 2 3 2" xfId="30673"/>
    <cellStyle name="Titles 7 2 2 3 2 2" xfId="30674"/>
    <cellStyle name="Titles 7 2 2 3 2 3" xfId="30675"/>
    <cellStyle name="Titles 7 2 2 3 2 4" xfId="30676"/>
    <cellStyle name="Titles 7 2 2 3 3" xfId="30677"/>
    <cellStyle name="Titles 7 2 2 3 3 2" xfId="30678"/>
    <cellStyle name="Titles 7 2 2 3 3 3" xfId="30679"/>
    <cellStyle name="Titles 7 2 2 3 3 4" xfId="30680"/>
    <cellStyle name="Titles 7 2 2 3 4" xfId="30681"/>
    <cellStyle name="Titles 7 2 2 3 5" xfId="30682"/>
    <cellStyle name="Titles 7 2 2 3 6" xfId="30683"/>
    <cellStyle name="Titles 7 2 2 4" xfId="30684"/>
    <cellStyle name="Titles 7 2 2 4 2" xfId="30685"/>
    <cellStyle name="Titles 7 2 2 4 2 2" xfId="30686"/>
    <cellStyle name="Titles 7 2 2 4 2 3" xfId="30687"/>
    <cellStyle name="Titles 7 2 2 4 2 4" xfId="30688"/>
    <cellStyle name="Titles 7 2 2 4 3" xfId="30689"/>
    <cellStyle name="Titles 7 2 2 4 3 2" xfId="30690"/>
    <cellStyle name="Titles 7 2 2 4 3 3" xfId="30691"/>
    <cellStyle name="Titles 7 2 2 4 3 4" xfId="30692"/>
    <cellStyle name="Titles 7 2 2 4 4" xfId="30693"/>
    <cellStyle name="Titles 7 2 2 4 5" xfId="30694"/>
    <cellStyle name="Titles 7 2 2 4 6" xfId="30695"/>
    <cellStyle name="Titles 7 2 2 5" xfId="30696"/>
    <cellStyle name="Titles 7 2 2 6" xfId="30697"/>
    <cellStyle name="Titles 7 2 2 7" xfId="30698"/>
    <cellStyle name="Titles 7 2 3" xfId="30699"/>
    <cellStyle name="Titles 7 2 3 2" xfId="30700"/>
    <cellStyle name="Titles 7 2 3 2 2" xfId="30701"/>
    <cellStyle name="Titles 7 2 3 2 2 2" xfId="30702"/>
    <cellStyle name="Titles 7 2 3 2 2 3" xfId="30703"/>
    <cellStyle name="Titles 7 2 3 2 2 4" xfId="30704"/>
    <cellStyle name="Titles 7 2 3 2 3" xfId="30705"/>
    <cellStyle name="Titles 7 2 3 2 3 2" xfId="30706"/>
    <cellStyle name="Titles 7 2 3 2 3 3" xfId="30707"/>
    <cellStyle name="Titles 7 2 3 2 3 4" xfId="30708"/>
    <cellStyle name="Titles 7 2 3 2 4" xfId="30709"/>
    <cellStyle name="Titles 7 2 3 2 5" xfId="30710"/>
    <cellStyle name="Titles 7 2 3 2 6" xfId="30711"/>
    <cellStyle name="Titles 7 2 3 3" xfId="30712"/>
    <cellStyle name="Titles 7 2 3 3 2" xfId="30713"/>
    <cellStyle name="Titles 7 2 3 3 3" xfId="30714"/>
    <cellStyle name="Titles 7 2 3 3 4" xfId="30715"/>
    <cellStyle name="Titles 7 2 3 4" xfId="30716"/>
    <cellStyle name="Titles 7 2 3 4 2" xfId="30717"/>
    <cellStyle name="Titles 7 2 3 4 3" xfId="30718"/>
    <cellStyle name="Titles 7 2 3 4 4" xfId="30719"/>
    <cellStyle name="Titles 7 2 3 5" xfId="30720"/>
    <cellStyle name="Titles 7 2 3 6" xfId="30721"/>
    <cellStyle name="Titles 7 2 3 7" xfId="30722"/>
    <cellStyle name="Titles 7 2 4" xfId="30723"/>
    <cellStyle name="Titles 7 2 4 2" xfId="30724"/>
    <cellStyle name="Titles 7 2 4 2 2" xfId="30725"/>
    <cellStyle name="Titles 7 2 4 2 3" xfId="30726"/>
    <cellStyle name="Titles 7 2 4 2 4" xfId="30727"/>
    <cellStyle name="Titles 7 2 4 3" xfId="30728"/>
    <cellStyle name="Titles 7 2 4 3 2" xfId="30729"/>
    <cellStyle name="Titles 7 2 4 3 3" xfId="30730"/>
    <cellStyle name="Titles 7 2 4 3 4" xfId="30731"/>
    <cellStyle name="Titles 7 2 4 4" xfId="30732"/>
    <cellStyle name="Titles 7 2 4 5" xfId="30733"/>
    <cellStyle name="Titles 7 2 4 6" xfId="30734"/>
    <cellStyle name="Titles 7 2 5" xfId="30735"/>
    <cellStyle name="Titles 7 2 5 2" xfId="30736"/>
    <cellStyle name="Titles 7 2 5 3" xfId="30737"/>
    <cellStyle name="Titles 7 2 5 4" xfId="30738"/>
    <cellStyle name="Titles 7 2 6" xfId="30739"/>
    <cellStyle name="Titles 7 2 7" xfId="30740"/>
    <cellStyle name="Titles 7 2 8" xfId="30741"/>
    <cellStyle name="Titles 7 3" xfId="30742"/>
    <cellStyle name="Titles 7 3 2" xfId="30743"/>
    <cellStyle name="Titles 7 3 2 2" xfId="30744"/>
    <cellStyle name="Titles 7 3 2 2 2" xfId="30745"/>
    <cellStyle name="Titles 7 3 2 2 2 2" xfId="30746"/>
    <cellStyle name="Titles 7 3 2 2 2 3" xfId="30747"/>
    <cellStyle name="Titles 7 3 2 2 2 4" xfId="30748"/>
    <cellStyle name="Titles 7 3 2 2 3" xfId="30749"/>
    <cellStyle name="Titles 7 3 2 2 3 2" xfId="30750"/>
    <cellStyle name="Titles 7 3 2 2 3 3" xfId="30751"/>
    <cellStyle name="Titles 7 3 2 2 3 4" xfId="30752"/>
    <cellStyle name="Titles 7 3 2 2 4" xfId="30753"/>
    <cellStyle name="Titles 7 3 2 2 5" xfId="30754"/>
    <cellStyle name="Titles 7 3 2 2 6" xfId="30755"/>
    <cellStyle name="Titles 7 3 2 3" xfId="30756"/>
    <cellStyle name="Titles 7 3 2 3 2" xfId="30757"/>
    <cellStyle name="Titles 7 3 2 3 2 2" xfId="30758"/>
    <cellStyle name="Titles 7 3 2 3 2 3" xfId="30759"/>
    <cellStyle name="Titles 7 3 2 3 2 4" xfId="30760"/>
    <cellStyle name="Titles 7 3 2 3 3" xfId="30761"/>
    <cellStyle name="Titles 7 3 2 3 3 2" xfId="30762"/>
    <cellStyle name="Titles 7 3 2 3 3 3" xfId="30763"/>
    <cellStyle name="Titles 7 3 2 3 3 4" xfId="30764"/>
    <cellStyle name="Titles 7 3 2 3 4" xfId="30765"/>
    <cellStyle name="Titles 7 3 2 3 5" xfId="30766"/>
    <cellStyle name="Titles 7 3 2 3 6" xfId="30767"/>
    <cellStyle name="Titles 7 3 2 4" xfId="30768"/>
    <cellStyle name="Titles 7 3 2 4 2" xfId="30769"/>
    <cellStyle name="Titles 7 3 2 4 3" xfId="30770"/>
    <cellStyle name="Titles 7 3 2 4 4" xfId="30771"/>
    <cellStyle name="Titles 7 3 2 5" xfId="30772"/>
    <cellStyle name="Titles 7 3 2 5 2" xfId="30773"/>
    <cellStyle name="Titles 7 3 2 5 3" xfId="30774"/>
    <cellStyle name="Titles 7 3 2 5 4" xfId="30775"/>
    <cellStyle name="Titles 7 3 2 6" xfId="30776"/>
    <cellStyle name="Titles 7 3 2 7" xfId="30777"/>
    <cellStyle name="Titles 7 3 2 8" xfId="30778"/>
    <cellStyle name="Titles 7 3 3" xfId="30779"/>
    <cellStyle name="Titles 7 3 3 2" xfId="30780"/>
    <cellStyle name="Titles 7 3 3 2 2" xfId="30781"/>
    <cellStyle name="Titles 7 3 3 2 3" xfId="30782"/>
    <cellStyle name="Titles 7 3 3 2 4" xfId="30783"/>
    <cellStyle name="Titles 7 3 3 3" xfId="30784"/>
    <cellStyle name="Titles 7 3 3 3 2" xfId="30785"/>
    <cellStyle name="Titles 7 3 3 3 3" xfId="30786"/>
    <cellStyle name="Titles 7 3 3 3 4" xfId="30787"/>
    <cellStyle name="Titles 7 3 3 4" xfId="30788"/>
    <cellStyle name="Titles 7 3 3 5" xfId="30789"/>
    <cellStyle name="Titles 7 3 3 6" xfId="30790"/>
    <cellStyle name="Titles 7 3 4" xfId="30791"/>
    <cellStyle name="Titles 7 3 4 2" xfId="30792"/>
    <cellStyle name="Titles 7 3 4 2 2" xfId="30793"/>
    <cellStyle name="Titles 7 3 4 2 3" xfId="30794"/>
    <cellStyle name="Titles 7 3 4 2 4" xfId="30795"/>
    <cellStyle name="Titles 7 3 4 3" xfId="30796"/>
    <cellStyle name="Titles 7 3 4 3 2" xfId="30797"/>
    <cellStyle name="Titles 7 3 4 3 3" xfId="30798"/>
    <cellStyle name="Titles 7 3 4 3 4" xfId="30799"/>
    <cellStyle name="Titles 7 3 4 4" xfId="30800"/>
    <cellStyle name="Titles 7 3 4 5" xfId="30801"/>
    <cellStyle name="Titles 7 3 4 6" xfId="30802"/>
    <cellStyle name="Titles 7 3 5" xfId="30803"/>
    <cellStyle name="Titles 7 3 6" xfId="30804"/>
    <cellStyle name="Titles 7 3 7" xfId="30805"/>
    <cellStyle name="Titles 7 4" xfId="30806"/>
    <cellStyle name="Titles 7 4 2" xfId="30807"/>
    <cellStyle name="Titles 7 4 2 2" xfId="30808"/>
    <cellStyle name="Titles 7 4 2 2 2" xfId="30809"/>
    <cellStyle name="Titles 7 4 2 2 3" xfId="30810"/>
    <cellStyle name="Titles 7 4 2 2 4" xfId="30811"/>
    <cellStyle name="Titles 7 4 2 3" xfId="30812"/>
    <cellStyle name="Titles 7 4 2 3 2" xfId="30813"/>
    <cellStyle name="Titles 7 4 2 3 3" xfId="30814"/>
    <cellStyle name="Titles 7 4 2 3 4" xfId="30815"/>
    <cellStyle name="Titles 7 4 2 4" xfId="30816"/>
    <cellStyle name="Titles 7 4 2 5" xfId="30817"/>
    <cellStyle name="Titles 7 4 2 6" xfId="30818"/>
    <cellStyle name="Titles 7 4 3" xfId="30819"/>
    <cellStyle name="Titles 7 4 3 2" xfId="30820"/>
    <cellStyle name="Titles 7 4 3 2 2" xfId="30821"/>
    <cellStyle name="Titles 7 4 3 2 3" xfId="30822"/>
    <cellStyle name="Titles 7 4 3 2 4" xfId="30823"/>
    <cellStyle name="Titles 7 4 3 3" xfId="30824"/>
    <cellStyle name="Titles 7 4 3 3 2" xfId="30825"/>
    <cellStyle name="Titles 7 4 3 3 3" xfId="30826"/>
    <cellStyle name="Titles 7 4 3 3 4" xfId="30827"/>
    <cellStyle name="Titles 7 4 3 4" xfId="30828"/>
    <cellStyle name="Titles 7 4 3 5" xfId="30829"/>
    <cellStyle name="Titles 7 4 3 6" xfId="30830"/>
    <cellStyle name="Titles 7 4 4" xfId="30831"/>
    <cellStyle name="Titles 7 4 4 2" xfId="30832"/>
    <cellStyle name="Titles 7 4 4 3" xfId="30833"/>
    <cellStyle name="Titles 7 4 4 4" xfId="30834"/>
    <cellStyle name="Titles 7 4 5" xfId="30835"/>
    <cellStyle name="Titles 7 4 5 2" xfId="30836"/>
    <cellStyle name="Titles 7 4 5 3" xfId="30837"/>
    <cellStyle name="Titles 7 4 5 4" xfId="30838"/>
    <cellStyle name="Titles 7 4 6" xfId="30839"/>
    <cellStyle name="Titles 7 4 7" xfId="30840"/>
    <cellStyle name="Titles 7 4 8" xfId="30841"/>
    <cellStyle name="Titles 8" xfId="30842"/>
    <cellStyle name="Titles 8 2" xfId="30843"/>
    <cellStyle name="Titles 8 2 2" xfId="30844"/>
    <cellStyle name="Titles 8 2 2 2" xfId="30845"/>
    <cellStyle name="Titles 8 2 2 2 2" xfId="30846"/>
    <cellStyle name="Titles 8 2 2 2 2 2" xfId="30847"/>
    <cellStyle name="Titles 8 2 2 2 2 2 2" xfId="30848"/>
    <cellStyle name="Titles 8 2 2 2 2 2 3" xfId="30849"/>
    <cellStyle name="Titles 8 2 2 2 2 2 4" xfId="30850"/>
    <cellStyle name="Titles 8 2 2 2 2 3" xfId="30851"/>
    <cellStyle name="Titles 8 2 2 2 2 3 2" xfId="30852"/>
    <cellStyle name="Titles 8 2 2 2 2 3 3" xfId="30853"/>
    <cellStyle name="Titles 8 2 2 2 2 3 4" xfId="30854"/>
    <cellStyle name="Titles 8 2 2 2 2 4" xfId="30855"/>
    <cellStyle name="Titles 8 2 2 2 2 5" xfId="30856"/>
    <cellStyle name="Titles 8 2 2 2 2 6" xfId="30857"/>
    <cellStyle name="Titles 8 2 2 2 3" xfId="30858"/>
    <cellStyle name="Titles 8 2 2 2 3 2" xfId="30859"/>
    <cellStyle name="Titles 8 2 2 2 3 2 2" xfId="30860"/>
    <cellStyle name="Titles 8 2 2 2 3 2 3" xfId="30861"/>
    <cellStyle name="Titles 8 2 2 2 3 2 4" xfId="30862"/>
    <cellStyle name="Titles 8 2 2 2 3 3" xfId="30863"/>
    <cellStyle name="Titles 8 2 2 2 3 3 2" xfId="30864"/>
    <cellStyle name="Titles 8 2 2 2 3 3 3" xfId="30865"/>
    <cellStyle name="Titles 8 2 2 2 3 3 4" xfId="30866"/>
    <cellStyle name="Titles 8 2 2 2 3 4" xfId="30867"/>
    <cellStyle name="Titles 8 2 2 2 3 5" xfId="30868"/>
    <cellStyle name="Titles 8 2 2 2 3 6" xfId="30869"/>
    <cellStyle name="Titles 8 2 2 2 4" xfId="30870"/>
    <cellStyle name="Titles 8 2 2 2 4 2" xfId="30871"/>
    <cellStyle name="Titles 8 2 2 2 4 3" xfId="30872"/>
    <cellStyle name="Titles 8 2 2 2 4 4" xfId="30873"/>
    <cellStyle name="Titles 8 2 2 2 5" xfId="30874"/>
    <cellStyle name="Titles 8 2 2 2 5 2" xfId="30875"/>
    <cellStyle name="Titles 8 2 2 2 5 3" xfId="30876"/>
    <cellStyle name="Titles 8 2 2 2 5 4" xfId="30877"/>
    <cellStyle name="Titles 8 2 2 2 6" xfId="30878"/>
    <cellStyle name="Titles 8 2 2 2 7" xfId="30879"/>
    <cellStyle name="Titles 8 2 2 2 8" xfId="30880"/>
    <cellStyle name="Titles 8 2 2 3" xfId="30881"/>
    <cellStyle name="Titles 8 2 2 3 2" xfId="30882"/>
    <cellStyle name="Titles 8 2 2 3 2 2" xfId="30883"/>
    <cellStyle name="Titles 8 2 2 3 2 3" xfId="30884"/>
    <cellStyle name="Titles 8 2 2 3 2 4" xfId="30885"/>
    <cellStyle name="Titles 8 2 2 3 3" xfId="30886"/>
    <cellStyle name="Titles 8 2 2 3 3 2" xfId="30887"/>
    <cellStyle name="Titles 8 2 2 3 3 3" xfId="30888"/>
    <cellStyle name="Titles 8 2 2 3 3 4" xfId="30889"/>
    <cellStyle name="Titles 8 2 2 3 4" xfId="30890"/>
    <cellStyle name="Titles 8 2 2 3 5" xfId="30891"/>
    <cellStyle name="Titles 8 2 2 3 6" xfId="30892"/>
    <cellStyle name="Titles 8 2 2 4" xfId="30893"/>
    <cellStyle name="Titles 8 2 2 4 2" xfId="30894"/>
    <cellStyle name="Titles 8 2 2 4 2 2" xfId="30895"/>
    <cellStyle name="Titles 8 2 2 4 2 3" xfId="30896"/>
    <cellStyle name="Titles 8 2 2 4 2 4" xfId="30897"/>
    <cellStyle name="Titles 8 2 2 4 3" xfId="30898"/>
    <cellStyle name="Titles 8 2 2 4 3 2" xfId="30899"/>
    <cellStyle name="Titles 8 2 2 4 3 3" xfId="30900"/>
    <cellStyle name="Titles 8 2 2 4 3 4" xfId="30901"/>
    <cellStyle name="Titles 8 2 2 4 4" xfId="30902"/>
    <cellStyle name="Titles 8 2 2 4 5" xfId="30903"/>
    <cellStyle name="Titles 8 2 2 4 6" xfId="30904"/>
    <cellStyle name="Titles 8 2 2 5" xfId="30905"/>
    <cellStyle name="Titles 8 2 2 6" xfId="30906"/>
    <cellStyle name="Titles 8 2 2 7" xfId="30907"/>
    <cellStyle name="Titles 8 2 3" xfId="30908"/>
    <cellStyle name="Titles 8 2 3 2" xfId="30909"/>
    <cellStyle name="Titles 8 2 3 2 2" xfId="30910"/>
    <cellStyle name="Titles 8 2 3 2 2 2" xfId="30911"/>
    <cellStyle name="Titles 8 2 3 2 2 3" xfId="30912"/>
    <cellStyle name="Titles 8 2 3 2 2 4" xfId="30913"/>
    <cellStyle name="Titles 8 2 3 2 3" xfId="30914"/>
    <cellStyle name="Titles 8 2 3 2 3 2" xfId="30915"/>
    <cellStyle name="Titles 8 2 3 2 3 3" xfId="30916"/>
    <cellStyle name="Titles 8 2 3 2 3 4" xfId="30917"/>
    <cellStyle name="Titles 8 2 3 2 4" xfId="30918"/>
    <cellStyle name="Titles 8 2 3 2 5" xfId="30919"/>
    <cellStyle name="Titles 8 2 3 2 6" xfId="30920"/>
    <cellStyle name="Titles 8 2 3 3" xfId="30921"/>
    <cellStyle name="Titles 8 2 3 3 2" xfId="30922"/>
    <cellStyle name="Titles 8 2 3 3 3" xfId="30923"/>
    <cellStyle name="Titles 8 2 3 3 4" xfId="30924"/>
    <cellStyle name="Titles 8 2 3 4" xfId="30925"/>
    <cellStyle name="Titles 8 2 3 4 2" xfId="30926"/>
    <cellStyle name="Titles 8 2 3 4 3" xfId="30927"/>
    <cellStyle name="Titles 8 2 3 4 4" xfId="30928"/>
    <cellStyle name="Titles 8 2 3 5" xfId="30929"/>
    <cellStyle name="Titles 8 2 3 6" xfId="30930"/>
    <cellStyle name="Titles 8 2 3 7" xfId="30931"/>
    <cellStyle name="Titles 8 2 4" xfId="30932"/>
    <cellStyle name="Titles 8 2 4 2" xfId="30933"/>
    <cellStyle name="Titles 8 2 4 2 2" xfId="30934"/>
    <cellStyle name="Titles 8 2 4 2 3" xfId="30935"/>
    <cellStyle name="Titles 8 2 4 2 4" xfId="30936"/>
    <cellStyle name="Titles 8 2 4 3" xfId="30937"/>
    <cellStyle name="Titles 8 2 4 3 2" xfId="30938"/>
    <cellStyle name="Titles 8 2 4 3 3" xfId="30939"/>
    <cellStyle name="Titles 8 2 4 3 4" xfId="30940"/>
    <cellStyle name="Titles 8 2 4 4" xfId="30941"/>
    <cellStyle name="Titles 8 2 4 5" xfId="30942"/>
    <cellStyle name="Titles 8 2 4 6" xfId="30943"/>
    <cellStyle name="Titles 8 2 5" xfId="30944"/>
    <cellStyle name="Titles 8 2 5 2" xfId="30945"/>
    <cellStyle name="Titles 8 2 5 3" xfId="30946"/>
    <cellStyle name="Titles 8 2 5 4" xfId="30947"/>
    <cellStyle name="Titles 8 2 6" xfId="30948"/>
    <cellStyle name="Titles 8 2 7" xfId="30949"/>
    <cellStyle name="Titles 8 2 8" xfId="30950"/>
    <cellStyle name="Titles 8 3" xfId="30951"/>
    <cellStyle name="Titles 8 3 2" xfId="30952"/>
    <cellStyle name="Titles 8 3 2 2" xfId="30953"/>
    <cellStyle name="Titles 8 3 2 2 2" xfId="30954"/>
    <cellStyle name="Titles 8 3 2 2 2 2" xfId="30955"/>
    <cellStyle name="Titles 8 3 2 2 2 3" xfId="30956"/>
    <cellStyle name="Titles 8 3 2 2 2 4" xfId="30957"/>
    <cellStyle name="Titles 8 3 2 2 3" xfId="30958"/>
    <cellStyle name="Titles 8 3 2 2 3 2" xfId="30959"/>
    <cellStyle name="Titles 8 3 2 2 3 3" xfId="30960"/>
    <cellStyle name="Titles 8 3 2 2 3 4" xfId="30961"/>
    <cellStyle name="Titles 8 3 2 2 4" xfId="30962"/>
    <cellStyle name="Titles 8 3 2 2 5" xfId="30963"/>
    <cellStyle name="Titles 8 3 2 2 6" xfId="30964"/>
    <cellStyle name="Titles 8 3 2 3" xfId="30965"/>
    <cellStyle name="Titles 8 3 2 3 2" xfId="30966"/>
    <cellStyle name="Titles 8 3 2 3 2 2" xfId="30967"/>
    <cellStyle name="Titles 8 3 2 3 2 3" xfId="30968"/>
    <cellStyle name="Titles 8 3 2 3 2 4" xfId="30969"/>
    <cellStyle name="Titles 8 3 2 3 3" xfId="30970"/>
    <cellStyle name="Titles 8 3 2 3 3 2" xfId="30971"/>
    <cellStyle name="Titles 8 3 2 3 3 3" xfId="30972"/>
    <cellStyle name="Titles 8 3 2 3 3 4" xfId="30973"/>
    <cellStyle name="Titles 8 3 2 3 4" xfId="30974"/>
    <cellStyle name="Titles 8 3 2 3 5" xfId="30975"/>
    <cellStyle name="Titles 8 3 2 3 6" xfId="30976"/>
    <cellStyle name="Titles 8 3 2 4" xfId="30977"/>
    <cellStyle name="Titles 8 3 2 4 2" xfId="30978"/>
    <cellStyle name="Titles 8 3 2 4 3" xfId="30979"/>
    <cellStyle name="Titles 8 3 2 4 4" xfId="30980"/>
    <cellStyle name="Titles 8 3 2 5" xfId="30981"/>
    <cellStyle name="Titles 8 3 2 5 2" xfId="30982"/>
    <cellStyle name="Titles 8 3 2 5 3" xfId="30983"/>
    <cellStyle name="Titles 8 3 2 5 4" xfId="30984"/>
    <cellStyle name="Titles 8 3 2 6" xfId="30985"/>
    <cellStyle name="Titles 8 3 2 7" xfId="30986"/>
    <cellStyle name="Titles 8 3 2 8" xfId="30987"/>
    <cellStyle name="Titles 8 3 3" xfId="30988"/>
    <cellStyle name="Titles 8 3 3 2" xfId="30989"/>
    <cellStyle name="Titles 8 3 3 2 2" xfId="30990"/>
    <cellStyle name="Titles 8 3 3 2 3" xfId="30991"/>
    <cellStyle name="Titles 8 3 3 2 4" xfId="30992"/>
    <cellStyle name="Titles 8 3 3 3" xfId="30993"/>
    <cellStyle name="Titles 8 3 3 3 2" xfId="30994"/>
    <cellStyle name="Titles 8 3 3 3 3" xfId="30995"/>
    <cellStyle name="Titles 8 3 3 3 4" xfId="30996"/>
    <cellStyle name="Titles 8 3 3 4" xfId="30997"/>
    <cellStyle name="Titles 8 3 3 5" xfId="30998"/>
    <cellStyle name="Titles 8 3 3 6" xfId="30999"/>
    <cellStyle name="Titles 8 3 4" xfId="31000"/>
    <cellStyle name="Titles 8 3 4 2" xfId="31001"/>
    <cellStyle name="Titles 8 3 4 2 2" xfId="31002"/>
    <cellStyle name="Titles 8 3 4 2 3" xfId="31003"/>
    <cellStyle name="Titles 8 3 4 2 4" xfId="31004"/>
    <cellStyle name="Titles 8 3 4 3" xfId="31005"/>
    <cellStyle name="Titles 8 3 4 3 2" xfId="31006"/>
    <cellStyle name="Titles 8 3 4 3 3" xfId="31007"/>
    <cellStyle name="Titles 8 3 4 3 4" xfId="31008"/>
    <cellStyle name="Titles 8 3 4 4" xfId="31009"/>
    <cellStyle name="Titles 8 3 4 5" xfId="31010"/>
    <cellStyle name="Titles 8 3 4 6" xfId="31011"/>
    <cellStyle name="Titles 8 3 5" xfId="31012"/>
    <cellStyle name="Titles 8 3 6" xfId="31013"/>
    <cellStyle name="Titles 8 3 7" xfId="31014"/>
    <cellStyle name="Titles 8 4" xfId="31015"/>
    <cellStyle name="Titles 8 4 2" xfId="31016"/>
    <cellStyle name="Titles 8 4 2 2" xfId="31017"/>
    <cellStyle name="Titles 8 4 2 2 2" xfId="31018"/>
    <cellStyle name="Titles 8 4 2 2 3" xfId="31019"/>
    <cellStyle name="Titles 8 4 2 2 4" xfId="31020"/>
    <cellStyle name="Titles 8 4 2 3" xfId="31021"/>
    <cellStyle name="Titles 8 4 2 3 2" xfId="31022"/>
    <cellStyle name="Titles 8 4 2 3 3" xfId="31023"/>
    <cellStyle name="Titles 8 4 2 3 4" xfId="31024"/>
    <cellStyle name="Titles 8 4 2 4" xfId="31025"/>
    <cellStyle name="Titles 8 4 2 5" xfId="31026"/>
    <cellStyle name="Titles 8 4 2 6" xfId="31027"/>
    <cellStyle name="Titles 8 4 3" xfId="31028"/>
    <cellStyle name="Titles 8 4 3 2" xfId="31029"/>
    <cellStyle name="Titles 8 4 3 2 2" xfId="31030"/>
    <cellStyle name="Titles 8 4 3 2 3" xfId="31031"/>
    <cellStyle name="Titles 8 4 3 2 4" xfId="31032"/>
    <cellStyle name="Titles 8 4 3 3" xfId="31033"/>
    <cellStyle name="Titles 8 4 3 3 2" xfId="31034"/>
    <cellStyle name="Titles 8 4 3 3 3" xfId="31035"/>
    <cellStyle name="Titles 8 4 3 3 4" xfId="31036"/>
    <cellStyle name="Titles 8 4 3 4" xfId="31037"/>
    <cellStyle name="Titles 8 4 3 5" xfId="31038"/>
    <cellStyle name="Titles 8 4 3 6" xfId="31039"/>
    <cellStyle name="Titles 8 4 4" xfId="31040"/>
    <cellStyle name="Titles 8 4 4 2" xfId="31041"/>
    <cellStyle name="Titles 8 4 4 3" xfId="31042"/>
    <cellStyle name="Titles 8 4 4 4" xfId="31043"/>
    <cellStyle name="Titles 8 4 5" xfId="31044"/>
    <cellStyle name="Titles 8 4 5 2" xfId="31045"/>
    <cellStyle name="Titles 8 4 5 3" xfId="31046"/>
    <cellStyle name="Titles 8 4 5 4" xfId="31047"/>
    <cellStyle name="Titles 8 4 6" xfId="31048"/>
    <cellStyle name="Titles 8 4 7" xfId="31049"/>
    <cellStyle name="Titles 8 4 8" xfId="31050"/>
    <cellStyle name="Titles 9" xfId="31051"/>
    <cellStyle name="Titles 9 2" xfId="31052"/>
    <cellStyle name="Titles 9 2 2" xfId="31053"/>
    <cellStyle name="Titles 9 2 2 2" xfId="31054"/>
    <cellStyle name="Titles 9 2 2 2 2" xfId="31055"/>
    <cellStyle name="Titles 9 2 2 2 2 2" xfId="31056"/>
    <cellStyle name="Titles 9 2 2 2 2 3" xfId="31057"/>
    <cellStyle name="Titles 9 2 2 2 2 4" xfId="31058"/>
    <cellStyle name="Titles 9 2 2 2 3" xfId="31059"/>
    <cellStyle name="Titles 9 2 2 2 3 2" xfId="31060"/>
    <cellStyle name="Titles 9 2 2 2 3 3" xfId="31061"/>
    <cellStyle name="Titles 9 2 2 2 3 4" xfId="31062"/>
    <cellStyle name="Titles 9 2 2 2 4" xfId="31063"/>
    <cellStyle name="Titles 9 2 2 2 5" xfId="31064"/>
    <cellStyle name="Titles 9 2 2 2 6" xfId="31065"/>
    <cellStyle name="Titles 9 2 2 3" xfId="31066"/>
    <cellStyle name="Titles 9 2 2 3 2" xfId="31067"/>
    <cellStyle name="Titles 9 2 2 3 2 2" xfId="31068"/>
    <cellStyle name="Titles 9 2 2 3 2 3" xfId="31069"/>
    <cellStyle name="Titles 9 2 2 3 2 4" xfId="31070"/>
    <cellStyle name="Titles 9 2 2 3 3" xfId="31071"/>
    <cellStyle name="Titles 9 2 2 3 3 2" xfId="31072"/>
    <cellStyle name="Titles 9 2 2 3 3 3" xfId="31073"/>
    <cellStyle name="Titles 9 2 2 3 3 4" xfId="31074"/>
    <cellStyle name="Titles 9 2 2 3 4" xfId="31075"/>
    <cellStyle name="Titles 9 2 2 3 5" xfId="31076"/>
    <cellStyle name="Titles 9 2 2 3 6" xfId="31077"/>
    <cellStyle name="Titles 9 2 2 4" xfId="31078"/>
    <cellStyle name="Titles 9 2 2 4 2" xfId="31079"/>
    <cellStyle name="Titles 9 2 2 4 3" xfId="31080"/>
    <cellStyle name="Titles 9 2 2 4 4" xfId="31081"/>
    <cellStyle name="Titles 9 2 2 5" xfId="31082"/>
    <cellStyle name="Titles 9 2 2 5 2" xfId="31083"/>
    <cellStyle name="Titles 9 2 2 5 3" xfId="31084"/>
    <cellStyle name="Titles 9 2 2 5 4" xfId="31085"/>
    <cellStyle name="Titles 9 2 2 6" xfId="31086"/>
    <cellStyle name="Titles 9 2 2 7" xfId="31087"/>
    <cellStyle name="Titles 9 2 2 8" xfId="31088"/>
    <cellStyle name="Titles 9 2 3" xfId="31089"/>
    <cellStyle name="Titles 9 2 3 2" xfId="31090"/>
    <cellStyle name="Titles 9 2 3 2 2" xfId="31091"/>
    <cellStyle name="Titles 9 2 3 2 3" xfId="31092"/>
    <cellStyle name="Titles 9 2 3 2 4" xfId="31093"/>
    <cellStyle name="Titles 9 2 3 3" xfId="31094"/>
    <cellStyle name="Titles 9 2 3 3 2" xfId="31095"/>
    <cellStyle name="Titles 9 2 3 3 3" xfId="31096"/>
    <cellStyle name="Titles 9 2 3 3 4" xfId="31097"/>
    <cellStyle name="Titles 9 2 3 4" xfId="31098"/>
    <cellStyle name="Titles 9 2 3 5" xfId="31099"/>
    <cellStyle name="Titles 9 2 3 6" xfId="31100"/>
    <cellStyle name="Titles 9 2 4" xfId="31101"/>
    <cellStyle name="Titles 9 2 4 2" xfId="31102"/>
    <cellStyle name="Titles 9 2 4 2 2" xfId="31103"/>
    <cellStyle name="Titles 9 2 4 2 3" xfId="31104"/>
    <cellStyle name="Titles 9 2 4 2 4" xfId="31105"/>
    <cellStyle name="Titles 9 2 4 3" xfId="31106"/>
    <cellStyle name="Titles 9 2 4 3 2" xfId="31107"/>
    <cellStyle name="Titles 9 2 4 3 3" xfId="31108"/>
    <cellStyle name="Titles 9 2 4 3 4" xfId="31109"/>
    <cellStyle name="Titles 9 2 4 4" xfId="31110"/>
    <cellStyle name="Titles 9 2 4 5" xfId="31111"/>
    <cellStyle name="Titles 9 2 4 6" xfId="31112"/>
    <cellStyle name="Titles 9 2 5" xfId="31113"/>
    <cellStyle name="Titles 9 2 6" xfId="31114"/>
    <cellStyle name="Titles 9 2 7" xfId="31115"/>
    <cellStyle name="Titles 9 3" xfId="31116"/>
    <cellStyle name="Titles 9 3 2" xfId="31117"/>
    <cellStyle name="Titles 9 3 2 2" xfId="31118"/>
    <cellStyle name="Titles 9 3 2 2 2" xfId="31119"/>
    <cellStyle name="Titles 9 3 2 2 3" xfId="31120"/>
    <cellStyle name="Titles 9 3 2 2 4" xfId="31121"/>
    <cellStyle name="Titles 9 3 2 3" xfId="31122"/>
    <cellStyle name="Titles 9 3 2 3 2" xfId="31123"/>
    <cellStyle name="Titles 9 3 2 3 3" xfId="31124"/>
    <cellStyle name="Titles 9 3 2 3 4" xfId="31125"/>
    <cellStyle name="Titles 9 3 2 4" xfId="31126"/>
    <cellStyle name="Titles 9 3 2 5" xfId="31127"/>
    <cellStyle name="Titles 9 3 2 6" xfId="31128"/>
    <cellStyle name="Titles 9 3 3" xfId="31129"/>
    <cellStyle name="Titles 9 3 3 2" xfId="31130"/>
    <cellStyle name="Titles 9 3 3 3" xfId="31131"/>
    <cellStyle name="Titles 9 3 3 4" xfId="31132"/>
    <cellStyle name="Titles 9 3 4" xfId="31133"/>
    <cellStyle name="Titles 9 3 4 2" xfId="31134"/>
    <cellStyle name="Titles 9 3 4 3" xfId="31135"/>
    <cellStyle name="Titles 9 3 4 4" xfId="31136"/>
    <cellStyle name="Titles 9 3 5" xfId="31137"/>
    <cellStyle name="Titles 9 3 6" xfId="31138"/>
    <cellStyle name="Titles 9 3 7" xfId="31139"/>
    <cellStyle name="Titles 9 4" xfId="31140"/>
    <cellStyle name="Titles 9 4 2" xfId="31141"/>
    <cellStyle name="Titles 9 4 2 2" xfId="31142"/>
    <cellStyle name="Titles 9 4 2 3" xfId="31143"/>
    <cellStyle name="Titles 9 4 2 4" xfId="31144"/>
    <cellStyle name="Titles 9 4 3" xfId="31145"/>
    <cellStyle name="Titles 9 4 3 2" xfId="31146"/>
    <cellStyle name="Titles 9 4 3 3" xfId="31147"/>
    <cellStyle name="Titles 9 4 3 4" xfId="31148"/>
    <cellStyle name="Titles 9 4 4" xfId="31149"/>
    <cellStyle name="Titles 9 4 5" xfId="31150"/>
    <cellStyle name="Titles 9 4 6" xfId="31151"/>
    <cellStyle name="Titles 9 5" xfId="31152"/>
    <cellStyle name="Titles 9 5 2" xfId="31153"/>
    <cellStyle name="Titles 9 5 3" xfId="31154"/>
    <cellStyle name="Titles 9 5 4" xfId="31155"/>
    <cellStyle name="Titles 9 6" xfId="31156"/>
    <cellStyle name="Titles 9 7" xfId="31157"/>
    <cellStyle name="Titles 9 8" xfId="31158"/>
    <cellStyle name="titoli" xfId="31159"/>
    <cellStyle name="titoli 2" xfId="31160"/>
    <cellStyle name="titoli 2 2" xfId="31161"/>
    <cellStyle name="titoli 2 2 10" xfId="31162"/>
    <cellStyle name="titoli 2 2 2" xfId="31163"/>
    <cellStyle name="titoli 2 2 2 2" xfId="31164"/>
    <cellStyle name="titoli 2 2 2 2 2" xfId="31165"/>
    <cellStyle name="titoli 2 2 2 2 2 2" xfId="31166"/>
    <cellStyle name="titoli 2 2 2 2 2 2 2" xfId="31167"/>
    <cellStyle name="titoli 2 2 2 2 2 2 2 2" xfId="31168"/>
    <cellStyle name="titoli 2 2 2 2 2 2 2 3" xfId="31169"/>
    <cellStyle name="titoli 2 2 2 2 2 2 3" xfId="31170"/>
    <cellStyle name="titoli 2 2 2 2 2 2 3 2" xfId="31171"/>
    <cellStyle name="titoli 2 2 2 2 2 2 3 3" xfId="31172"/>
    <cellStyle name="titoli 2 2 2 2 2 2 3 4" xfId="31173"/>
    <cellStyle name="titoli 2 2 2 2 2 2 4" xfId="31174"/>
    <cellStyle name="titoli 2 2 2 2 2 2 5" xfId="31175"/>
    <cellStyle name="titoli 2 2 2 2 2 3" xfId="31176"/>
    <cellStyle name="titoli 2 2 2 2 2 3 2" xfId="31177"/>
    <cellStyle name="titoli 2 2 2 2 2 3 2 2" xfId="31178"/>
    <cellStyle name="titoli 2 2 2 2 2 3 2 3" xfId="31179"/>
    <cellStyle name="titoli 2 2 2 2 2 3 3" xfId="31180"/>
    <cellStyle name="titoli 2 2 2 2 2 3 3 2" xfId="31181"/>
    <cellStyle name="titoli 2 2 2 2 2 3 3 3" xfId="31182"/>
    <cellStyle name="titoli 2 2 2 2 2 3 3 4" xfId="31183"/>
    <cellStyle name="titoli 2 2 2 2 2 3 4" xfId="31184"/>
    <cellStyle name="titoli 2 2 2 2 2 3 4 2" xfId="31185"/>
    <cellStyle name="titoli 2 2 2 2 2 3 4 3" xfId="31186"/>
    <cellStyle name="titoli 2 2 2 2 2 3 4 4" xfId="31187"/>
    <cellStyle name="titoli 2 2 2 2 2 3 5" xfId="31188"/>
    <cellStyle name="titoli 2 2 2 2 2 3 6" xfId="31189"/>
    <cellStyle name="titoli 2 2 2 2 2 4" xfId="31190"/>
    <cellStyle name="titoli 2 2 2 2 2 4 2" xfId="31191"/>
    <cellStyle name="titoli 2 2 2 2 2 4 3" xfId="31192"/>
    <cellStyle name="titoli 2 2 2 2 2 5" xfId="31193"/>
    <cellStyle name="titoli 2 2 2 2 2 5 2" xfId="31194"/>
    <cellStyle name="titoli 2 2 2 2 2 5 3" xfId="31195"/>
    <cellStyle name="titoli 2 2 2 2 2 5 4" xfId="31196"/>
    <cellStyle name="titoli 2 2 2 2 2 6" xfId="31197"/>
    <cellStyle name="titoli 2 2 2 2 2 7" xfId="31198"/>
    <cellStyle name="titoli 2 2 2 2 3" xfId="31199"/>
    <cellStyle name="titoli 2 2 2 2 3 2" xfId="31200"/>
    <cellStyle name="titoli 2 2 2 2 3 2 2" xfId="31201"/>
    <cellStyle name="titoli 2 2 2 2 3 2 3" xfId="31202"/>
    <cellStyle name="titoli 2 2 2 2 3 3" xfId="31203"/>
    <cellStyle name="titoli 2 2 2 2 3 3 2" xfId="31204"/>
    <cellStyle name="titoli 2 2 2 2 3 3 3" xfId="31205"/>
    <cellStyle name="titoli 2 2 2 2 3 3 4" xfId="31206"/>
    <cellStyle name="titoli 2 2 2 2 3 4" xfId="31207"/>
    <cellStyle name="titoli 2 2 2 2 3 5" xfId="31208"/>
    <cellStyle name="titoli 2 2 2 2 4" xfId="31209"/>
    <cellStyle name="titoli 2 2 2 2 4 2" xfId="31210"/>
    <cellStyle name="titoli 2 2 2 2 4 2 2" xfId="31211"/>
    <cellStyle name="titoli 2 2 2 2 4 2 3" xfId="31212"/>
    <cellStyle name="titoli 2 2 2 2 4 3" xfId="31213"/>
    <cellStyle name="titoli 2 2 2 2 4 3 2" xfId="31214"/>
    <cellStyle name="titoli 2 2 2 2 4 3 3" xfId="31215"/>
    <cellStyle name="titoli 2 2 2 2 4 3 4" xfId="31216"/>
    <cellStyle name="titoli 2 2 2 2 4 4" xfId="31217"/>
    <cellStyle name="titoli 2 2 2 2 4 4 2" xfId="31218"/>
    <cellStyle name="titoli 2 2 2 2 4 4 3" xfId="31219"/>
    <cellStyle name="titoli 2 2 2 2 4 4 4" xfId="31220"/>
    <cellStyle name="titoli 2 2 2 2 4 5" xfId="31221"/>
    <cellStyle name="titoli 2 2 2 2 4 6" xfId="31222"/>
    <cellStyle name="titoli 2 2 2 2 5" xfId="31223"/>
    <cellStyle name="titoli 2 2 2 2 6" xfId="31224"/>
    <cellStyle name="titoli 2 2 2 3" xfId="31225"/>
    <cellStyle name="titoli 2 2 2 3 2" xfId="31226"/>
    <cellStyle name="titoli 2 2 2 3 2 2" xfId="31227"/>
    <cellStyle name="titoli 2 2 2 3 2 2 2" xfId="31228"/>
    <cellStyle name="titoli 2 2 2 3 2 2 3" xfId="31229"/>
    <cellStyle name="titoli 2 2 2 3 2 3" xfId="31230"/>
    <cellStyle name="titoli 2 2 2 3 2 3 2" xfId="31231"/>
    <cellStyle name="titoli 2 2 2 3 2 3 3" xfId="31232"/>
    <cellStyle name="titoli 2 2 2 3 2 3 4" xfId="31233"/>
    <cellStyle name="titoli 2 2 2 3 2 4" xfId="31234"/>
    <cellStyle name="titoli 2 2 2 3 2 5" xfId="31235"/>
    <cellStyle name="titoli 2 2 2 3 3" xfId="31236"/>
    <cellStyle name="titoli 2 2 2 3 3 2" xfId="31237"/>
    <cellStyle name="titoli 2 2 2 3 3 2 2" xfId="31238"/>
    <cellStyle name="titoli 2 2 2 3 3 2 3" xfId="31239"/>
    <cellStyle name="titoli 2 2 2 3 3 3" xfId="31240"/>
    <cellStyle name="titoli 2 2 2 3 3 3 2" xfId="31241"/>
    <cellStyle name="titoli 2 2 2 3 3 3 3" xfId="31242"/>
    <cellStyle name="titoli 2 2 2 3 3 3 4" xfId="31243"/>
    <cellStyle name="titoli 2 2 2 3 3 4" xfId="31244"/>
    <cellStyle name="titoli 2 2 2 3 3 4 2" xfId="31245"/>
    <cellStyle name="titoli 2 2 2 3 3 4 3" xfId="31246"/>
    <cellStyle name="titoli 2 2 2 3 3 4 4" xfId="31247"/>
    <cellStyle name="titoli 2 2 2 3 3 5" xfId="31248"/>
    <cellStyle name="titoli 2 2 2 3 3 6" xfId="31249"/>
    <cellStyle name="titoli 2 2 2 3 4" xfId="31250"/>
    <cellStyle name="titoli 2 2 2 3 4 2" xfId="31251"/>
    <cellStyle name="titoli 2 2 2 3 4 3" xfId="31252"/>
    <cellStyle name="titoli 2 2 2 3 5" xfId="31253"/>
    <cellStyle name="titoli 2 2 2 3 5 2" xfId="31254"/>
    <cellStyle name="titoli 2 2 2 3 5 3" xfId="31255"/>
    <cellStyle name="titoli 2 2 2 3 5 4" xfId="31256"/>
    <cellStyle name="titoli 2 2 2 3 6" xfId="31257"/>
    <cellStyle name="titoli 2 2 2 3 7" xfId="31258"/>
    <cellStyle name="titoli 2 2 2 4" xfId="31259"/>
    <cellStyle name="titoli 2 2 2 4 2" xfId="31260"/>
    <cellStyle name="titoli 2 2 2 4 2 2" xfId="31261"/>
    <cellStyle name="titoli 2 2 2 4 2 3" xfId="31262"/>
    <cellStyle name="titoli 2 2 2 4 3" xfId="31263"/>
    <cellStyle name="titoli 2 2 2 4 3 2" xfId="31264"/>
    <cellStyle name="titoli 2 2 2 4 3 3" xfId="31265"/>
    <cellStyle name="titoli 2 2 2 4 3 4" xfId="31266"/>
    <cellStyle name="titoli 2 2 2 4 4" xfId="31267"/>
    <cellStyle name="titoli 2 2 2 4 4 2" xfId="31268"/>
    <cellStyle name="titoli 2 2 2 4 4 3" xfId="31269"/>
    <cellStyle name="titoli 2 2 2 4 4 4" xfId="31270"/>
    <cellStyle name="titoli 2 2 2 4 5" xfId="31271"/>
    <cellStyle name="titoli 2 2 2 4 6" xfId="31272"/>
    <cellStyle name="titoli 2 2 3" xfId="31273"/>
    <cellStyle name="titoli 2 2 3 2" xfId="31274"/>
    <cellStyle name="titoli 2 2 3 2 2" xfId="31275"/>
    <cellStyle name="titoli 2 2 3 2 2 2" xfId="31276"/>
    <cellStyle name="titoli 2 2 3 2 2 2 2" xfId="31277"/>
    <cellStyle name="titoli 2 2 3 2 2 2 2 2" xfId="31278"/>
    <cellStyle name="titoli 2 2 3 2 2 2 2 3" xfId="31279"/>
    <cellStyle name="titoli 2 2 3 2 2 2 3" xfId="31280"/>
    <cellStyle name="titoli 2 2 3 2 2 2 3 2" xfId="31281"/>
    <cellStyle name="titoli 2 2 3 2 2 2 3 3" xfId="31282"/>
    <cellStyle name="titoli 2 2 3 2 2 2 3 4" xfId="31283"/>
    <cellStyle name="titoli 2 2 3 2 2 2 4" xfId="31284"/>
    <cellStyle name="titoli 2 2 3 2 2 2 5" xfId="31285"/>
    <cellStyle name="titoli 2 2 3 2 2 3" xfId="31286"/>
    <cellStyle name="titoli 2 2 3 2 2 3 2" xfId="31287"/>
    <cellStyle name="titoli 2 2 3 2 2 3 2 2" xfId="31288"/>
    <cellStyle name="titoli 2 2 3 2 2 3 2 3" xfId="31289"/>
    <cellStyle name="titoli 2 2 3 2 2 3 3" xfId="31290"/>
    <cellStyle name="titoli 2 2 3 2 2 3 3 2" xfId="31291"/>
    <cellStyle name="titoli 2 2 3 2 2 3 3 3" xfId="31292"/>
    <cellStyle name="titoli 2 2 3 2 2 3 3 4" xfId="31293"/>
    <cellStyle name="titoli 2 2 3 2 2 3 4" xfId="31294"/>
    <cellStyle name="titoli 2 2 3 2 2 3 4 2" xfId="31295"/>
    <cellStyle name="titoli 2 2 3 2 2 3 4 3" xfId="31296"/>
    <cellStyle name="titoli 2 2 3 2 2 3 4 4" xfId="31297"/>
    <cellStyle name="titoli 2 2 3 2 2 3 5" xfId="31298"/>
    <cellStyle name="titoli 2 2 3 2 2 3 6" xfId="31299"/>
    <cellStyle name="titoli 2 2 3 2 2 4" xfId="31300"/>
    <cellStyle name="titoli 2 2 3 2 2 4 2" xfId="31301"/>
    <cellStyle name="titoli 2 2 3 2 2 4 3" xfId="31302"/>
    <cellStyle name="titoli 2 2 3 2 2 5" xfId="31303"/>
    <cellStyle name="titoli 2 2 3 2 2 5 2" xfId="31304"/>
    <cellStyle name="titoli 2 2 3 2 2 5 3" xfId="31305"/>
    <cellStyle name="titoli 2 2 3 2 2 5 4" xfId="31306"/>
    <cellStyle name="titoli 2 2 3 2 2 6" xfId="31307"/>
    <cellStyle name="titoli 2 2 3 2 2 7" xfId="31308"/>
    <cellStyle name="titoli 2 2 3 2 3" xfId="31309"/>
    <cellStyle name="titoli 2 2 3 2 3 2" xfId="31310"/>
    <cellStyle name="titoli 2 2 3 2 3 2 2" xfId="31311"/>
    <cellStyle name="titoli 2 2 3 2 3 2 3" xfId="31312"/>
    <cellStyle name="titoli 2 2 3 2 3 3" xfId="31313"/>
    <cellStyle name="titoli 2 2 3 2 3 3 2" xfId="31314"/>
    <cellStyle name="titoli 2 2 3 2 3 3 3" xfId="31315"/>
    <cellStyle name="titoli 2 2 3 2 3 3 4" xfId="31316"/>
    <cellStyle name="titoli 2 2 3 2 3 4" xfId="31317"/>
    <cellStyle name="titoli 2 2 3 2 3 5" xfId="31318"/>
    <cellStyle name="titoli 2 2 3 2 4" xfId="31319"/>
    <cellStyle name="titoli 2 2 3 2 4 2" xfId="31320"/>
    <cellStyle name="titoli 2 2 3 2 4 2 2" xfId="31321"/>
    <cellStyle name="titoli 2 2 3 2 4 2 3" xfId="31322"/>
    <cellStyle name="titoli 2 2 3 2 4 3" xfId="31323"/>
    <cellStyle name="titoli 2 2 3 2 4 3 2" xfId="31324"/>
    <cellStyle name="titoli 2 2 3 2 4 3 3" xfId="31325"/>
    <cellStyle name="titoli 2 2 3 2 4 3 4" xfId="31326"/>
    <cellStyle name="titoli 2 2 3 2 4 4" xfId="31327"/>
    <cellStyle name="titoli 2 2 3 2 4 4 2" xfId="31328"/>
    <cellStyle name="titoli 2 2 3 2 4 4 3" xfId="31329"/>
    <cellStyle name="titoli 2 2 3 2 4 4 4" xfId="31330"/>
    <cellStyle name="titoli 2 2 3 2 4 5" xfId="31331"/>
    <cellStyle name="titoli 2 2 3 2 4 6" xfId="31332"/>
    <cellStyle name="titoli 2 2 3 2 5" xfId="31333"/>
    <cellStyle name="titoli 2 2 3 2 6" xfId="31334"/>
    <cellStyle name="titoli 2 2 3 3" xfId="31335"/>
    <cellStyle name="titoli 2 2 3 3 2" xfId="31336"/>
    <cellStyle name="titoli 2 2 3 3 2 2" xfId="31337"/>
    <cellStyle name="titoli 2 2 3 3 2 2 2" xfId="31338"/>
    <cellStyle name="titoli 2 2 3 3 2 2 3" xfId="31339"/>
    <cellStyle name="titoli 2 2 3 3 2 3" xfId="31340"/>
    <cellStyle name="titoli 2 2 3 3 2 3 2" xfId="31341"/>
    <cellStyle name="titoli 2 2 3 3 2 3 3" xfId="31342"/>
    <cellStyle name="titoli 2 2 3 3 2 3 4" xfId="31343"/>
    <cellStyle name="titoli 2 2 3 3 2 4" xfId="31344"/>
    <cellStyle name="titoli 2 2 3 3 2 5" xfId="31345"/>
    <cellStyle name="titoli 2 2 3 3 3" xfId="31346"/>
    <cellStyle name="titoli 2 2 3 3 3 2" xfId="31347"/>
    <cellStyle name="titoli 2 2 3 3 3 2 2" xfId="31348"/>
    <cellStyle name="titoli 2 2 3 3 3 2 3" xfId="31349"/>
    <cellStyle name="titoli 2 2 3 3 3 3" xfId="31350"/>
    <cellStyle name="titoli 2 2 3 3 3 3 2" xfId="31351"/>
    <cellStyle name="titoli 2 2 3 3 3 3 3" xfId="31352"/>
    <cellStyle name="titoli 2 2 3 3 3 3 4" xfId="31353"/>
    <cellStyle name="titoli 2 2 3 3 3 4" xfId="31354"/>
    <cellStyle name="titoli 2 2 3 3 3 4 2" xfId="31355"/>
    <cellStyle name="titoli 2 2 3 3 3 4 3" xfId="31356"/>
    <cellStyle name="titoli 2 2 3 3 3 4 4" xfId="31357"/>
    <cellStyle name="titoli 2 2 3 3 3 5" xfId="31358"/>
    <cellStyle name="titoli 2 2 3 3 3 6" xfId="31359"/>
    <cellStyle name="titoli 2 2 3 3 4" xfId="31360"/>
    <cellStyle name="titoli 2 2 3 3 4 2" xfId="31361"/>
    <cellStyle name="titoli 2 2 3 3 4 3" xfId="31362"/>
    <cellStyle name="titoli 2 2 3 3 5" xfId="31363"/>
    <cellStyle name="titoli 2 2 3 3 5 2" xfId="31364"/>
    <cellStyle name="titoli 2 2 3 3 5 3" xfId="31365"/>
    <cellStyle name="titoli 2 2 3 3 5 4" xfId="31366"/>
    <cellStyle name="titoli 2 2 3 3 6" xfId="31367"/>
    <cellStyle name="titoli 2 2 3 3 7" xfId="31368"/>
    <cellStyle name="titoli 2 2 3 4" xfId="31369"/>
    <cellStyle name="titoli 2 2 3 4 2" xfId="31370"/>
    <cellStyle name="titoli 2 2 3 4 2 2" xfId="31371"/>
    <cellStyle name="titoli 2 2 3 4 2 3" xfId="31372"/>
    <cellStyle name="titoli 2 2 3 4 3" xfId="31373"/>
    <cellStyle name="titoli 2 2 3 4 3 2" xfId="31374"/>
    <cellStyle name="titoli 2 2 3 4 3 3" xfId="31375"/>
    <cellStyle name="titoli 2 2 3 4 3 4" xfId="31376"/>
    <cellStyle name="titoli 2 2 3 4 4" xfId="31377"/>
    <cellStyle name="titoli 2 2 3 4 4 2" xfId="31378"/>
    <cellStyle name="titoli 2 2 3 4 4 3" xfId="31379"/>
    <cellStyle name="titoli 2 2 3 4 4 4" xfId="31380"/>
    <cellStyle name="titoli 2 2 3 4 5" xfId="31381"/>
    <cellStyle name="titoli 2 2 3 4 6" xfId="31382"/>
    <cellStyle name="titoli 2 2 4" xfId="31383"/>
    <cellStyle name="titoli 2 2 4 2" xfId="31384"/>
    <cellStyle name="titoli 2 2 4 2 2" xfId="31385"/>
    <cellStyle name="titoli 2 2 4 2 2 2" xfId="31386"/>
    <cellStyle name="titoli 2 2 4 2 2 2 2" xfId="31387"/>
    <cellStyle name="titoli 2 2 4 2 2 2 3" xfId="31388"/>
    <cellStyle name="titoli 2 2 4 2 2 3" xfId="31389"/>
    <cellStyle name="titoli 2 2 4 2 2 3 2" xfId="31390"/>
    <cellStyle name="titoli 2 2 4 2 2 3 3" xfId="31391"/>
    <cellStyle name="titoli 2 2 4 2 2 3 4" xfId="31392"/>
    <cellStyle name="titoli 2 2 4 2 2 4" xfId="31393"/>
    <cellStyle name="titoli 2 2 4 2 2 5" xfId="31394"/>
    <cellStyle name="titoli 2 2 4 2 3" xfId="31395"/>
    <cellStyle name="titoli 2 2 4 2 3 2" xfId="31396"/>
    <cellStyle name="titoli 2 2 4 2 3 2 2" xfId="31397"/>
    <cellStyle name="titoli 2 2 4 2 3 2 3" xfId="31398"/>
    <cellStyle name="titoli 2 2 4 2 3 3" xfId="31399"/>
    <cellStyle name="titoli 2 2 4 2 3 3 2" xfId="31400"/>
    <cellStyle name="titoli 2 2 4 2 3 3 3" xfId="31401"/>
    <cellStyle name="titoli 2 2 4 2 3 3 4" xfId="31402"/>
    <cellStyle name="titoli 2 2 4 2 3 4" xfId="31403"/>
    <cellStyle name="titoli 2 2 4 2 3 4 2" xfId="31404"/>
    <cellStyle name="titoli 2 2 4 2 3 4 3" xfId="31405"/>
    <cellStyle name="titoli 2 2 4 2 3 4 4" xfId="31406"/>
    <cellStyle name="titoli 2 2 4 2 3 5" xfId="31407"/>
    <cellStyle name="titoli 2 2 4 2 3 6" xfId="31408"/>
    <cellStyle name="titoli 2 2 4 2 4" xfId="31409"/>
    <cellStyle name="titoli 2 2 4 2 4 2" xfId="31410"/>
    <cellStyle name="titoli 2 2 4 2 4 3" xfId="31411"/>
    <cellStyle name="titoli 2 2 4 2 5" xfId="31412"/>
    <cellStyle name="titoli 2 2 4 2 5 2" xfId="31413"/>
    <cellStyle name="titoli 2 2 4 2 5 3" xfId="31414"/>
    <cellStyle name="titoli 2 2 4 2 5 4" xfId="31415"/>
    <cellStyle name="titoli 2 2 4 2 6" xfId="31416"/>
    <cellStyle name="titoli 2 2 4 2 7" xfId="31417"/>
    <cellStyle name="titoli 2 2 4 3" xfId="31418"/>
    <cellStyle name="titoli 2 2 4 3 2" xfId="31419"/>
    <cellStyle name="titoli 2 2 4 3 2 2" xfId="31420"/>
    <cellStyle name="titoli 2 2 4 3 2 3" xfId="31421"/>
    <cellStyle name="titoli 2 2 4 3 3" xfId="31422"/>
    <cellStyle name="titoli 2 2 4 3 3 2" xfId="31423"/>
    <cellStyle name="titoli 2 2 4 3 3 3" xfId="31424"/>
    <cellStyle name="titoli 2 2 4 3 3 4" xfId="31425"/>
    <cellStyle name="titoli 2 2 4 3 4" xfId="31426"/>
    <cellStyle name="titoli 2 2 4 3 5" xfId="31427"/>
    <cellStyle name="titoli 2 2 4 4" xfId="31428"/>
    <cellStyle name="titoli 2 2 4 4 2" xfId="31429"/>
    <cellStyle name="titoli 2 2 4 4 2 2" xfId="31430"/>
    <cellStyle name="titoli 2 2 4 4 2 3" xfId="31431"/>
    <cellStyle name="titoli 2 2 4 4 3" xfId="31432"/>
    <cellStyle name="titoli 2 2 4 4 3 2" xfId="31433"/>
    <cellStyle name="titoli 2 2 4 4 3 3" xfId="31434"/>
    <cellStyle name="titoli 2 2 4 4 3 4" xfId="31435"/>
    <cellStyle name="titoli 2 2 4 4 4" xfId="31436"/>
    <cellStyle name="titoli 2 2 4 4 4 2" xfId="31437"/>
    <cellStyle name="titoli 2 2 4 4 4 3" xfId="31438"/>
    <cellStyle name="titoli 2 2 4 4 4 4" xfId="31439"/>
    <cellStyle name="titoli 2 2 4 4 5" xfId="31440"/>
    <cellStyle name="titoli 2 2 4 4 6" xfId="31441"/>
    <cellStyle name="titoli 2 2 4 5" xfId="31442"/>
    <cellStyle name="titoli 2 2 4 6" xfId="31443"/>
    <cellStyle name="titoli 2 2 5" xfId="31444"/>
    <cellStyle name="titoli 2 2 6" xfId="31445"/>
    <cellStyle name="titoli 2 2 6 2" xfId="31446"/>
    <cellStyle name="titoli 2 2 6 2 2" xfId="31447"/>
    <cellStyle name="titoli 2 2 6 2 2 2" xfId="31448"/>
    <cellStyle name="titoli 2 2 6 2 2 3" xfId="31449"/>
    <cellStyle name="titoli 2 2 6 2 3" xfId="31450"/>
    <cellStyle name="titoli 2 2 6 2 3 2" xfId="31451"/>
    <cellStyle name="titoli 2 2 6 2 3 3" xfId="31452"/>
    <cellStyle name="titoli 2 2 6 2 3 4" xfId="31453"/>
    <cellStyle name="titoli 2 2 6 2 4" xfId="31454"/>
    <cellStyle name="titoli 2 2 6 2 5" xfId="31455"/>
    <cellStyle name="titoli 2 2 6 3" xfId="31456"/>
    <cellStyle name="titoli 2 2 6 3 2" xfId="31457"/>
    <cellStyle name="titoli 2 2 6 3 2 2" xfId="31458"/>
    <cellStyle name="titoli 2 2 6 3 2 3" xfId="31459"/>
    <cellStyle name="titoli 2 2 6 3 3" xfId="31460"/>
    <cellStyle name="titoli 2 2 6 3 3 2" xfId="31461"/>
    <cellStyle name="titoli 2 2 6 3 3 3" xfId="31462"/>
    <cellStyle name="titoli 2 2 6 3 3 4" xfId="31463"/>
    <cellStyle name="titoli 2 2 6 3 4" xfId="31464"/>
    <cellStyle name="titoli 2 2 6 3 4 2" xfId="31465"/>
    <cellStyle name="titoli 2 2 6 3 4 3" xfId="31466"/>
    <cellStyle name="titoli 2 2 6 3 4 4" xfId="31467"/>
    <cellStyle name="titoli 2 2 6 3 5" xfId="31468"/>
    <cellStyle name="titoli 2 2 6 3 6" xfId="31469"/>
    <cellStyle name="titoli 2 2 6 4" xfId="31470"/>
    <cellStyle name="titoli 2 2 6 4 2" xfId="31471"/>
    <cellStyle name="titoli 2 2 6 4 3" xfId="31472"/>
    <cellStyle name="titoli 2 2 6 5" xfId="31473"/>
    <cellStyle name="titoli 2 2 6 5 2" xfId="31474"/>
    <cellStyle name="titoli 2 2 6 5 3" xfId="31475"/>
    <cellStyle name="titoli 2 2 6 5 4" xfId="31476"/>
    <cellStyle name="titoli 2 2 6 6" xfId="31477"/>
    <cellStyle name="titoli 2 2 6 7" xfId="31478"/>
    <cellStyle name="titoli 2 2 7" xfId="31479"/>
    <cellStyle name="titoli 2 2 7 2" xfId="31480"/>
    <cellStyle name="titoli 2 2 7 2 2" xfId="31481"/>
    <cellStyle name="titoli 2 2 7 2 3" xfId="31482"/>
    <cellStyle name="titoli 2 2 7 3" xfId="31483"/>
    <cellStyle name="titoli 2 2 7 3 2" xfId="31484"/>
    <cellStyle name="titoli 2 2 7 3 3" xfId="31485"/>
    <cellStyle name="titoli 2 2 7 3 4" xfId="31486"/>
    <cellStyle name="titoli 2 2 7 4" xfId="31487"/>
    <cellStyle name="titoli 2 2 7 5" xfId="31488"/>
    <cellStyle name="titoli 2 2 8" xfId="31489"/>
    <cellStyle name="titoli 2 2 8 2" xfId="31490"/>
    <cellStyle name="titoli 2 2 8 2 2" xfId="31491"/>
    <cellStyle name="titoli 2 2 8 2 3" xfId="31492"/>
    <cellStyle name="titoli 2 2 8 3" xfId="31493"/>
    <cellStyle name="titoli 2 2 8 3 2" xfId="31494"/>
    <cellStyle name="titoli 2 2 8 3 3" xfId="31495"/>
    <cellStyle name="titoli 2 2 8 3 4" xfId="31496"/>
    <cellStyle name="titoli 2 2 8 4" xfId="31497"/>
    <cellStyle name="titoli 2 2 8 4 2" xfId="31498"/>
    <cellStyle name="titoli 2 2 8 4 3" xfId="31499"/>
    <cellStyle name="titoli 2 2 8 4 4" xfId="31500"/>
    <cellStyle name="titoli 2 2 8 5" xfId="31501"/>
    <cellStyle name="titoli 2 2 8 6" xfId="31502"/>
    <cellStyle name="titoli 2 2 9" xfId="31503"/>
    <cellStyle name="titoli 2 3" xfId="31504"/>
    <cellStyle name="titoli 2 3 2" xfId="31505"/>
    <cellStyle name="titoli 2 3 2 2" xfId="31506"/>
    <cellStyle name="titoli 2 3 2 2 2" xfId="31507"/>
    <cellStyle name="titoli 2 3 2 2 2 2" xfId="31508"/>
    <cellStyle name="titoli 2 3 2 2 2 2 2" xfId="31509"/>
    <cellStyle name="titoli 2 3 2 2 2 2 2 2" xfId="31510"/>
    <cellStyle name="titoli 2 3 2 2 2 2 2 3" xfId="31511"/>
    <cellStyle name="titoli 2 3 2 2 2 2 3" xfId="31512"/>
    <cellStyle name="titoli 2 3 2 2 2 2 3 2" xfId="31513"/>
    <cellStyle name="titoli 2 3 2 2 2 2 3 3" xfId="31514"/>
    <cellStyle name="titoli 2 3 2 2 2 2 3 4" xfId="31515"/>
    <cellStyle name="titoli 2 3 2 2 2 2 4" xfId="31516"/>
    <cellStyle name="titoli 2 3 2 2 2 2 5" xfId="31517"/>
    <cellStyle name="titoli 2 3 2 2 2 3" xfId="31518"/>
    <cellStyle name="titoli 2 3 2 2 2 3 2" xfId="31519"/>
    <cellStyle name="titoli 2 3 2 2 2 3 2 2" xfId="31520"/>
    <cellStyle name="titoli 2 3 2 2 2 3 2 3" xfId="31521"/>
    <cellStyle name="titoli 2 3 2 2 2 3 3" xfId="31522"/>
    <cellStyle name="titoli 2 3 2 2 2 3 3 2" xfId="31523"/>
    <cellStyle name="titoli 2 3 2 2 2 3 3 3" xfId="31524"/>
    <cellStyle name="titoli 2 3 2 2 2 3 3 4" xfId="31525"/>
    <cellStyle name="titoli 2 3 2 2 2 3 4" xfId="31526"/>
    <cellStyle name="titoli 2 3 2 2 2 3 4 2" xfId="31527"/>
    <cellStyle name="titoli 2 3 2 2 2 3 4 3" xfId="31528"/>
    <cellStyle name="titoli 2 3 2 2 2 3 4 4" xfId="31529"/>
    <cellStyle name="titoli 2 3 2 2 2 3 5" xfId="31530"/>
    <cellStyle name="titoli 2 3 2 2 2 3 6" xfId="31531"/>
    <cellStyle name="titoli 2 3 2 2 2 4" xfId="31532"/>
    <cellStyle name="titoli 2 3 2 2 2 4 2" xfId="31533"/>
    <cellStyle name="titoli 2 3 2 2 2 4 3" xfId="31534"/>
    <cellStyle name="titoli 2 3 2 2 2 5" xfId="31535"/>
    <cellStyle name="titoli 2 3 2 2 2 5 2" xfId="31536"/>
    <cellStyle name="titoli 2 3 2 2 2 5 3" xfId="31537"/>
    <cellStyle name="titoli 2 3 2 2 2 5 4" xfId="31538"/>
    <cellStyle name="titoli 2 3 2 2 2 6" xfId="31539"/>
    <cellStyle name="titoli 2 3 2 2 2 7" xfId="31540"/>
    <cellStyle name="titoli 2 3 2 2 3" xfId="31541"/>
    <cellStyle name="titoli 2 3 2 2 3 2" xfId="31542"/>
    <cellStyle name="titoli 2 3 2 2 3 2 2" xfId="31543"/>
    <cellStyle name="titoli 2 3 2 2 3 2 3" xfId="31544"/>
    <cellStyle name="titoli 2 3 2 2 3 3" xfId="31545"/>
    <cellStyle name="titoli 2 3 2 2 3 3 2" xfId="31546"/>
    <cellStyle name="titoli 2 3 2 2 3 3 3" xfId="31547"/>
    <cellStyle name="titoli 2 3 2 2 3 3 4" xfId="31548"/>
    <cellStyle name="titoli 2 3 2 2 3 4" xfId="31549"/>
    <cellStyle name="titoli 2 3 2 2 3 5" xfId="31550"/>
    <cellStyle name="titoli 2 3 2 2 4" xfId="31551"/>
    <cellStyle name="titoli 2 3 2 2 4 2" xfId="31552"/>
    <cellStyle name="titoli 2 3 2 2 4 2 2" xfId="31553"/>
    <cellStyle name="titoli 2 3 2 2 4 2 3" xfId="31554"/>
    <cellStyle name="titoli 2 3 2 2 4 3" xfId="31555"/>
    <cellStyle name="titoli 2 3 2 2 4 3 2" xfId="31556"/>
    <cellStyle name="titoli 2 3 2 2 4 3 3" xfId="31557"/>
    <cellStyle name="titoli 2 3 2 2 4 3 4" xfId="31558"/>
    <cellStyle name="titoli 2 3 2 2 4 4" xfId="31559"/>
    <cellStyle name="titoli 2 3 2 2 4 4 2" xfId="31560"/>
    <cellStyle name="titoli 2 3 2 2 4 4 3" xfId="31561"/>
    <cellStyle name="titoli 2 3 2 2 4 4 4" xfId="31562"/>
    <cellStyle name="titoli 2 3 2 2 4 5" xfId="31563"/>
    <cellStyle name="titoli 2 3 2 2 4 6" xfId="31564"/>
    <cellStyle name="titoli 2 3 2 2 5" xfId="31565"/>
    <cellStyle name="titoli 2 3 2 2 6" xfId="31566"/>
    <cellStyle name="titoli 2 3 2 3" xfId="31567"/>
    <cellStyle name="titoli 2 3 2 3 2" xfId="31568"/>
    <cellStyle name="titoli 2 3 2 3 2 2" xfId="31569"/>
    <cellStyle name="titoli 2 3 2 3 2 2 2" xfId="31570"/>
    <cellStyle name="titoli 2 3 2 3 2 2 3" xfId="31571"/>
    <cellStyle name="titoli 2 3 2 3 2 3" xfId="31572"/>
    <cellStyle name="titoli 2 3 2 3 2 3 2" xfId="31573"/>
    <cellStyle name="titoli 2 3 2 3 2 3 3" xfId="31574"/>
    <cellStyle name="titoli 2 3 2 3 2 3 4" xfId="31575"/>
    <cellStyle name="titoli 2 3 2 3 2 4" xfId="31576"/>
    <cellStyle name="titoli 2 3 2 3 2 5" xfId="31577"/>
    <cellStyle name="titoli 2 3 2 3 3" xfId="31578"/>
    <cellStyle name="titoli 2 3 2 3 3 2" xfId="31579"/>
    <cellStyle name="titoli 2 3 2 3 3 2 2" xfId="31580"/>
    <cellStyle name="titoli 2 3 2 3 3 2 3" xfId="31581"/>
    <cellStyle name="titoli 2 3 2 3 3 3" xfId="31582"/>
    <cellStyle name="titoli 2 3 2 3 3 3 2" xfId="31583"/>
    <cellStyle name="titoli 2 3 2 3 3 3 3" xfId="31584"/>
    <cellStyle name="titoli 2 3 2 3 3 3 4" xfId="31585"/>
    <cellStyle name="titoli 2 3 2 3 3 4" xfId="31586"/>
    <cellStyle name="titoli 2 3 2 3 3 4 2" xfId="31587"/>
    <cellStyle name="titoli 2 3 2 3 3 4 3" xfId="31588"/>
    <cellStyle name="titoli 2 3 2 3 3 4 4" xfId="31589"/>
    <cellStyle name="titoli 2 3 2 3 3 5" xfId="31590"/>
    <cellStyle name="titoli 2 3 2 3 3 6" xfId="31591"/>
    <cellStyle name="titoli 2 3 2 3 4" xfId="31592"/>
    <cellStyle name="titoli 2 3 2 3 4 2" xfId="31593"/>
    <cellStyle name="titoli 2 3 2 3 4 3" xfId="31594"/>
    <cellStyle name="titoli 2 3 2 3 5" xfId="31595"/>
    <cellStyle name="titoli 2 3 2 3 5 2" xfId="31596"/>
    <cellStyle name="titoli 2 3 2 3 5 3" xfId="31597"/>
    <cellStyle name="titoli 2 3 2 3 5 4" xfId="31598"/>
    <cellStyle name="titoli 2 3 2 3 6" xfId="31599"/>
    <cellStyle name="titoli 2 3 2 3 7" xfId="31600"/>
    <cellStyle name="titoli 2 3 2 4" xfId="31601"/>
    <cellStyle name="titoli 2 3 2 4 2" xfId="31602"/>
    <cellStyle name="titoli 2 3 2 4 2 2" xfId="31603"/>
    <cellStyle name="titoli 2 3 2 4 2 3" xfId="31604"/>
    <cellStyle name="titoli 2 3 2 4 3" xfId="31605"/>
    <cellStyle name="titoli 2 3 2 4 3 2" xfId="31606"/>
    <cellStyle name="titoli 2 3 2 4 3 3" xfId="31607"/>
    <cellStyle name="titoli 2 3 2 4 3 4" xfId="31608"/>
    <cellStyle name="titoli 2 3 2 4 4" xfId="31609"/>
    <cellStyle name="titoli 2 3 2 4 4 2" xfId="31610"/>
    <cellStyle name="titoli 2 3 2 4 4 3" xfId="31611"/>
    <cellStyle name="titoli 2 3 2 4 4 4" xfId="31612"/>
    <cellStyle name="titoli 2 3 2 4 5" xfId="31613"/>
    <cellStyle name="titoli 2 3 2 4 6" xfId="31614"/>
    <cellStyle name="titoli 2 3 3" xfId="31615"/>
    <cellStyle name="titoli 2 3 3 2" xfId="31616"/>
    <cellStyle name="titoli 2 3 3 2 2" xfId="31617"/>
    <cellStyle name="titoli 2 3 3 2 2 2" xfId="31618"/>
    <cellStyle name="titoli 2 3 3 2 2 2 2" xfId="31619"/>
    <cellStyle name="titoli 2 3 3 2 2 2 2 2" xfId="31620"/>
    <cellStyle name="titoli 2 3 3 2 2 2 2 3" xfId="31621"/>
    <cellStyle name="titoli 2 3 3 2 2 2 3" xfId="31622"/>
    <cellStyle name="titoli 2 3 3 2 2 2 3 2" xfId="31623"/>
    <cellStyle name="titoli 2 3 3 2 2 2 3 3" xfId="31624"/>
    <cellStyle name="titoli 2 3 3 2 2 2 3 4" xfId="31625"/>
    <cellStyle name="titoli 2 3 3 2 2 2 4" xfId="31626"/>
    <cellStyle name="titoli 2 3 3 2 2 2 5" xfId="31627"/>
    <cellStyle name="titoli 2 3 3 2 2 3" xfId="31628"/>
    <cellStyle name="titoli 2 3 3 2 2 3 2" xfId="31629"/>
    <cellStyle name="titoli 2 3 3 2 2 3 2 2" xfId="31630"/>
    <cellStyle name="titoli 2 3 3 2 2 3 2 3" xfId="31631"/>
    <cellStyle name="titoli 2 3 3 2 2 3 3" xfId="31632"/>
    <cellStyle name="titoli 2 3 3 2 2 3 3 2" xfId="31633"/>
    <cellStyle name="titoli 2 3 3 2 2 3 3 3" xfId="31634"/>
    <cellStyle name="titoli 2 3 3 2 2 3 3 4" xfId="31635"/>
    <cellStyle name="titoli 2 3 3 2 2 3 4" xfId="31636"/>
    <cellStyle name="titoli 2 3 3 2 2 3 4 2" xfId="31637"/>
    <cellStyle name="titoli 2 3 3 2 2 3 4 3" xfId="31638"/>
    <cellStyle name="titoli 2 3 3 2 2 3 4 4" xfId="31639"/>
    <cellStyle name="titoli 2 3 3 2 2 3 5" xfId="31640"/>
    <cellStyle name="titoli 2 3 3 2 2 3 6" xfId="31641"/>
    <cellStyle name="titoli 2 3 3 2 2 4" xfId="31642"/>
    <cellStyle name="titoli 2 3 3 2 2 4 2" xfId="31643"/>
    <cellStyle name="titoli 2 3 3 2 2 4 3" xfId="31644"/>
    <cellStyle name="titoli 2 3 3 2 2 5" xfId="31645"/>
    <cellStyle name="titoli 2 3 3 2 2 5 2" xfId="31646"/>
    <cellStyle name="titoli 2 3 3 2 2 5 3" xfId="31647"/>
    <cellStyle name="titoli 2 3 3 2 2 5 4" xfId="31648"/>
    <cellStyle name="titoli 2 3 3 2 2 6" xfId="31649"/>
    <cellStyle name="titoli 2 3 3 2 2 7" xfId="31650"/>
    <cellStyle name="titoli 2 3 3 2 3" xfId="31651"/>
    <cellStyle name="titoli 2 3 3 2 3 2" xfId="31652"/>
    <cellStyle name="titoli 2 3 3 2 3 2 2" xfId="31653"/>
    <cellStyle name="titoli 2 3 3 2 3 2 3" xfId="31654"/>
    <cellStyle name="titoli 2 3 3 2 3 3" xfId="31655"/>
    <cellStyle name="titoli 2 3 3 2 3 3 2" xfId="31656"/>
    <cellStyle name="titoli 2 3 3 2 3 3 3" xfId="31657"/>
    <cellStyle name="titoli 2 3 3 2 3 3 4" xfId="31658"/>
    <cellStyle name="titoli 2 3 3 2 3 4" xfId="31659"/>
    <cellStyle name="titoli 2 3 3 2 3 5" xfId="31660"/>
    <cellStyle name="titoli 2 3 3 2 4" xfId="31661"/>
    <cellStyle name="titoli 2 3 3 2 4 2" xfId="31662"/>
    <cellStyle name="titoli 2 3 3 2 4 2 2" xfId="31663"/>
    <cellStyle name="titoli 2 3 3 2 4 2 3" xfId="31664"/>
    <cellStyle name="titoli 2 3 3 2 4 3" xfId="31665"/>
    <cellStyle name="titoli 2 3 3 2 4 3 2" xfId="31666"/>
    <cellStyle name="titoli 2 3 3 2 4 3 3" xfId="31667"/>
    <cellStyle name="titoli 2 3 3 2 4 3 4" xfId="31668"/>
    <cellStyle name="titoli 2 3 3 2 4 4" xfId="31669"/>
    <cellStyle name="titoli 2 3 3 2 4 4 2" xfId="31670"/>
    <cellStyle name="titoli 2 3 3 2 4 4 3" xfId="31671"/>
    <cellStyle name="titoli 2 3 3 2 4 4 4" xfId="31672"/>
    <cellStyle name="titoli 2 3 3 2 4 5" xfId="31673"/>
    <cellStyle name="titoli 2 3 3 2 4 6" xfId="31674"/>
    <cellStyle name="titoli 2 3 3 2 5" xfId="31675"/>
    <cellStyle name="titoli 2 3 3 2 6" xfId="31676"/>
    <cellStyle name="titoli 2 3 3 3" xfId="31677"/>
    <cellStyle name="titoli 2 3 3 3 2" xfId="31678"/>
    <cellStyle name="titoli 2 3 3 3 2 2" xfId="31679"/>
    <cellStyle name="titoli 2 3 3 3 2 2 2" xfId="31680"/>
    <cellStyle name="titoli 2 3 3 3 2 2 3" xfId="31681"/>
    <cellStyle name="titoli 2 3 3 3 2 3" xfId="31682"/>
    <cellStyle name="titoli 2 3 3 3 2 3 2" xfId="31683"/>
    <cellStyle name="titoli 2 3 3 3 2 3 3" xfId="31684"/>
    <cellStyle name="titoli 2 3 3 3 2 3 4" xfId="31685"/>
    <cellStyle name="titoli 2 3 3 3 2 4" xfId="31686"/>
    <cellStyle name="titoli 2 3 3 3 2 5" xfId="31687"/>
    <cellStyle name="titoli 2 3 3 3 3" xfId="31688"/>
    <cellStyle name="titoli 2 3 3 3 3 2" xfId="31689"/>
    <cellStyle name="titoli 2 3 3 3 3 2 2" xfId="31690"/>
    <cellStyle name="titoli 2 3 3 3 3 2 3" xfId="31691"/>
    <cellStyle name="titoli 2 3 3 3 3 3" xfId="31692"/>
    <cellStyle name="titoli 2 3 3 3 3 3 2" xfId="31693"/>
    <cellStyle name="titoli 2 3 3 3 3 3 3" xfId="31694"/>
    <cellStyle name="titoli 2 3 3 3 3 3 4" xfId="31695"/>
    <cellStyle name="titoli 2 3 3 3 3 4" xfId="31696"/>
    <cellStyle name="titoli 2 3 3 3 3 4 2" xfId="31697"/>
    <cellStyle name="titoli 2 3 3 3 3 4 3" xfId="31698"/>
    <cellStyle name="titoli 2 3 3 3 3 4 4" xfId="31699"/>
    <cellStyle name="titoli 2 3 3 3 3 5" xfId="31700"/>
    <cellStyle name="titoli 2 3 3 3 3 6" xfId="31701"/>
    <cellStyle name="titoli 2 3 3 3 4" xfId="31702"/>
    <cellStyle name="titoli 2 3 3 3 4 2" xfId="31703"/>
    <cellStyle name="titoli 2 3 3 3 4 3" xfId="31704"/>
    <cellStyle name="titoli 2 3 3 3 5" xfId="31705"/>
    <cellStyle name="titoli 2 3 3 3 5 2" xfId="31706"/>
    <cellStyle name="titoli 2 3 3 3 5 3" xfId="31707"/>
    <cellStyle name="titoli 2 3 3 3 5 4" xfId="31708"/>
    <cellStyle name="titoli 2 3 3 3 6" xfId="31709"/>
    <cellStyle name="titoli 2 3 3 3 7" xfId="31710"/>
    <cellStyle name="titoli 2 3 3 4" xfId="31711"/>
    <cellStyle name="titoli 2 3 3 4 2" xfId="31712"/>
    <cellStyle name="titoli 2 3 3 4 2 2" xfId="31713"/>
    <cellStyle name="titoli 2 3 3 4 2 3" xfId="31714"/>
    <cellStyle name="titoli 2 3 3 4 3" xfId="31715"/>
    <cellStyle name="titoli 2 3 3 4 3 2" xfId="31716"/>
    <cellStyle name="titoli 2 3 3 4 3 3" xfId="31717"/>
    <cellStyle name="titoli 2 3 3 4 3 4" xfId="31718"/>
    <cellStyle name="titoli 2 3 3 4 4" xfId="31719"/>
    <cellStyle name="titoli 2 3 3 4 4 2" xfId="31720"/>
    <cellStyle name="titoli 2 3 3 4 4 3" xfId="31721"/>
    <cellStyle name="titoli 2 3 3 4 4 4" xfId="31722"/>
    <cellStyle name="titoli 2 3 3 4 5" xfId="31723"/>
    <cellStyle name="titoli 2 3 3 4 6" xfId="31724"/>
    <cellStyle name="titoli 2 3 4" xfId="31725"/>
    <cellStyle name="titoli 2 3 4 2" xfId="31726"/>
    <cellStyle name="titoli 2 3 4 2 2" xfId="31727"/>
    <cellStyle name="titoli 2 3 4 2 2 2" xfId="31728"/>
    <cellStyle name="titoli 2 3 4 2 2 2 2" xfId="31729"/>
    <cellStyle name="titoli 2 3 4 2 2 2 3" xfId="31730"/>
    <cellStyle name="titoli 2 3 4 2 2 3" xfId="31731"/>
    <cellStyle name="titoli 2 3 4 2 2 3 2" xfId="31732"/>
    <cellStyle name="titoli 2 3 4 2 2 3 3" xfId="31733"/>
    <cellStyle name="titoli 2 3 4 2 2 3 4" xfId="31734"/>
    <cellStyle name="titoli 2 3 4 2 2 4" xfId="31735"/>
    <cellStyle name="titoli 2 3 4 2 2 5" xfId="31736"/>
    <cellStyle name="titoli 2 3 4 2 3" xfId="31737"/>
    <cellStyle name="titoli 2 3 4 2 3 2" xfId="31738"/>
    <cellStyle name="titoli 2 3 4 2 3 2 2" xfId="31739"/>
    <cellStyle name="titoli 2 3 4 2 3 2 3" xfId="31740"/>
    <cellStyle name="titoli 2 3 4 2 3 3" xfId="31741"/>
    <cellStyle name="titoli 2 3 4 2 3 3 2" xfId="31742"/>
    <cellStyle name="titoli 2 3 4 2 3 3 3" xfId="31743"/>
    <cellStyle name="titoli 2 3 4 2 3 3 4" xfId="31744"/>
    <cellStyle name="titoli 2 3 4 2 3 4" xfId="31745"/>
    <cellStyle name="titoli 2 3 4 2 3 4 2" xfId="31746"/>
    <cellStyle name="titoli 2 3 4 2 3 4 3" xfId="31747"/>
    <cellStyle name="titoli 2 3 4 2 3 4 4" xfId="31748"/>
    <cellStyle name="titoli 2 3 4 2 3 5" xfId="31749"/>
    <cellStyle name="titoli 2 3 4 2 3 6" xfId="31750"/>
    <cellStyle name="titoli 2 3 4 2 4" xfId="31751"/>
    <cellStyle name="titoli 2 3 4 2 4 2" xfId="31752"/>
    <cellStyle name="titoli 2 3 4 2 4 3" xfId="31753"/>
    <cellStyle name="titoli 2 3 4 2 5" xfId="31754"/>
    <cellStyle name="titoli 2 3 4 2 5 2" xfId="31755"/>
    <cellStyle name="titoli 2 3 4 2 5 3" xfId="31756"/>
    <cellStyle name="titoli 2 3 4 2 5 4" xfId="31757"/>
    <cellStyle name="titoli 2 3 4 2 6" xfId="31758"/>
    <cellStyle name="titoli 2 3 4 2 7" xfId="31759"/>
    <cellStyle name="titoli 2 3 4 3" xfId="31760"/>
    <cellStyle name="titoli 2 3 4 3 2" xfId="31761"/>
    <cellStyle name="titoli 2 3 4 3 2 2" xfId="31762"/>
    <cellStyle name="titoli 2 3 4 3 2 3" xfId="31763"/>
    <cellStyle name="titoli 2 3 4 3 3" xfId="31764"/>
    <cellStyle name="titoli 2 3 4 3 3 2" xfId="31765"/>
    <cellStyle name="titoli 2 3 4 3 3 3" xfId="31766"/>
    <cellStyle name="titoli 2 3 4 3 3 4" xfId="31767"/>
    <cellStyle name="titoli 2 3 4 3 4" xfId="31768"/>
    <cellStyle name="titoli 2 3 4 3 5" xfId="31769"/>
    <cellStyle name="titoli 2 3 4 4" xfId="31770"/>
    <cellStyle name="titoli 2 3 4 4 2" xfId="31771"/>
    <cellStyle name="titoli 2 3 4 4 2 2" xfId="31772"/>
    <cellStyle name="titoli 2 3 4 4 2 3" xfId="31773"/>
    <cellStyle name="titoli 2 3 4 4 3" xfId="31774"/>
    <cellStyle name="titoli 2 3 4 4 3 2" xfId="31775"/>
    <cellStyle name="titoli 2 3 4 4 3 3" xfId="31776"/>
    <cellStyle name="titoli 2 3 4 4 3 4" xfId="31777"/>
    <cellStyle name="titoli 2 3 4 4 4" xfId="31778"/>
    <cellStyle name="titoli 2 3 4 4 4 2" xfId="31779"/>
    <cellStyle name="titoli 2 3 4 4 4 3" xfId="31780"/>
    <cellStyle name="titoli 2 3 4 4 4 4" xfId="31781"/>
    <cellStyle name="titoli 2 3 4 4 5" xfId="31782"/>
    <cellStyle name="titoli 2 3 4 4 6" xfId="31783"/>
    <cellStyle name="titoli 2 3 4 5" xfId="31784"/>
    <cellStyle name="titoli 2 3 4 6" xfId="31785"/>
    <cellStyle name="titoli 2 3 5" xfId="31786"/>
    <cellStyle name="titoli 2 3 5 2" xfId="31787"/>
    <cellStyle name="titoli 2 3 5 2 2" xfId="31788"/>
    <cellStyle name="titoli 2 3 5 2 2 2" xfId="31789"/>
    <cellStyle name="titoli 2 3 5 2 2 3" xfId="31790"/>
    <cellStyle name="titoli 2 3 5 2 3" xfId="31791"/>
    <cellStyle name="titoli 2 3 5 2 3 2" xfId="31792"/>
    <cellStyle name="titoli 2 3 5 2 3 3" xfId="31793"/>
    <cellStyle name="titoli 2 3 5 2 3 4" xfId="31794"/>
    <cellStyle name="titoli 2 3 5 2 4" xfId="31795"/>
    <cellStyle name="titoli 2 3 5 2 5" xfId="31796"/>
    <cellStyle name="titoli 2 3 5 3" xfId="31797"/>
    <cellStyle name="titoli 2 3 5 3 2" xfId="31798"/>
    <cellStyle name="titoli 2 3 5 3 2 2" xfId="31799"/>
    <cellStyle name="titoli 2 3 5 3 2 3" xfId="31800"/>
    <cellStyle name="titoli 2 3 5 3 3" xfId="31801"/>
    <cellStyle name="titoli 2 3 5 3 3 2" xfId="31802"/>
    <cellStyle name="titoli 2 3 5 3 3 3" xfId="31803"/>
    <cellStyle name="titoli 2 3 5 3 3 4" xfId="31804"/>
    <cellStyle name="titoli 2 3 5 3 4" xfId="31805"/>
    <cellStyle name="titoli 2 3 5 3 4 2" xfId="31806"/>
    <cellStyle name="titoli 2 3 5 3 4 3" xfId="31807"/>
    <cellStyle name="titoli 2 3 5 3 4 4" xfId="31808"/>
    <cellStyle name="titoli 2 3 5 3 5" xfId="31809"/>
    <cellStyle name="titoli 2 3 5 3 6" xfId="31810"/>
    <cellStyle name="titoli 2 3 5 4" xfId="31811"/>
    <cellStyle name="titoli 2 3 5 4 2" xfId="31812"/>
    <cellStyle name="titoli 2 3 5 4 3" xfId="31813"/>
    <cellStyle name="titoli 2 3 5 5" xfId="31814"/>
    <cellStyle name="titoli 2 3 5 5 2" xfId="31815"/>
    <cellStyle name="titoli 2 3 5 5 3" xfId="31816"/>
    <cellStyle name="titoli 2 3 5 5 4" xfId="31817"/>
    <cellStyle name="titoli 2 3 5 6" xfId="31818"/>
    <cellStyle name="titoli 2 3 5 7" xfId="31819"/>
    <cellStyle name="titoli 2 3 6" xfId="31820"/>
    <cellStyle name="titoli 2 3 6 2" xfId="31821"/>
    <cellStyle name="titoli 2 3 6 2 2" xfId="31822"/>
    <cellStyle name="titoli 2 3 6 2 3" xfId="31823"/>
    <cellStyle name="titoli 2 3 6 3" xfId="31824"/>
    <cellStyle name="titoli 2 3 6 3 2" xfId="31825"/>
    <cellStyle name="titoli 2 3 6 3 3" xfId="31826"/>
    <cellStyle name="titoli 2 3 6 3 4" xfId="31827"/>
    <cellStyle name="titoli 2 3 6 4" xfId="31828"/>
    <cellStyle name="titoli 2 3 6 4 2" xfId="31829"/>
    <cellStyle name="titoli 2 3 6 4 3" xfId="31830"/>
    <cellStyle name="titoli 2 3 6 4 4" xfId="31831"/>
    <cellStyle name="titoli 2 3 6 5" xfId="31832"/>
    <cellStyle name="titoli 2 3 6 6" xfId="31833"/>
    <cellStyle name="titoli 2 4" xfId="31834"/>
    <cellStyle name="titoli 2 4 2" xfId="31835"/>
    <cellStyle name="titoli 2 4 2 2" xfId="31836"/>
    <cellStyle name="titoli 2 4 2 2 2" xfId="31837"/>
    <cellStyle name="titoli 2 4 2 2 2 2" xfId="31838"/>
    <cellStyle name="titoli 2 4 2 2 2 2 2" xfId="31839"/>
    <cellStyle name="titoli 2 4 2 2 2 2 2 2" xfId="31840"/>
    <cellStyle name="titoli 2 4 2 2 2 2 2 3" xfId="31841"/>
    <cellStyle name="titoli 2 4 2 2 2 2 3" xfId="31842"/>
    <cellStyle name="titoli 2 4 2 2 2 2 3 2" xfId="31843"/>
    <cellStyle name="titoli 2 4 2 2 2 2 3 3" xfId="31844"/>
    <cellStyle name="titoli 2 4 2 2 2 2 3 4" xfId="31845"/>
    <cellStyle name="titoli 2 4 2 2 2 2 4" xfId="31846"/>
    <cellStyle name="titoli 2 4 2 2 2 2 5" xfId="31847"/>
    <cellStyle name="titoli 2 4 2 2 2 3" xfId="31848"/>
    <cellStyle name="titoli 2 4 2 2 2 3 2" xfId="31849"/>
    <cellStyle name="titoli 2 4 2 2 2 3 2 2" xfId="31850"/>
    <cellStyle name="titoli 2 4 2 2 2 3 2 3" xfId="31851"/>
    <cellStyle name="titoli 2 4 2 2 2 3 3" xfId="31852"/>
    <cellStyle name="titoli 2 4 2 2 2 3 3 2" xfId="31853"/>
    <cellStyle name="titoli 2 4 2 2 2 3 3 3" xfId="31854"/>
    <cellStyle name="titoli 2 4 2 2 2 3 3 4" xfId="31855"/>
    <cellStyle name="titoli 2 4 2 2 2 3 4" xfId="31856"/>
    <cellStyle name="titoli 2 4 2 2 2 3 4 2" xfId="31857"/>
    <cellStyle name="titoli 2 4 2 2 2 3 4 3" xfId="31858"/>
    <cellStyle name="titoli 2 4 2 2 2 3 4 4" xfId="31859"/>
    <cellStyle name="titoli 2 4 2 2 2 3 5" xfId="31860"/>
    <cellStyle name="titoli 2 4 2 2 2 3 6" xfId="31861"/>
    <cellStyle name="titoli 2 4 2 2 2 4" xfId="31862"/>
    <cellStyle name="titoli 2 4 2 2 2 4 2" xfId="31863"/>
    <cellStyle name="titoli 2 4 2 2 2 4 3" xfId="31864"/>
    <cellStyle name="titoli 2 4 2 2 2 5" xfId="31865"/>
    <cellStyle name="titoli 2 4 2 2 2 5 2" xfId="31866"/>
    <cellStyle name="titoli 2 4 2 2 2 5 3" xfId="31867"/>
    <cellStyle name="titoli 2 4 2 2 2 5 4" xfId="31868"/>
    <cellStyle name="titoli 2 4 2 2 2 6" xfId="31869"/>
    <cellStyle name="titoli 2 4 2 2 2 7" xfId="31870"/>
    <cellStyle name="titoli 2 4 2 2 3" xfId="31871"/>
    <cellStyle name="titoli 2 4 2 2 3 2" xfId="31872"/>
    <cellStyle name="titoli 2 4 2 2 3 2 2" xfId="31873"/>
    <cellStyle name="titoli 2 4 2 2 3 2 3" xfId="31874"/>
    <cellStyle name="titoli 2 4 2 2 3 3" xfId="31875"/>
    <cellStyle name="titoli 2 4 2 2 3 3 2" xfId="31876"/>
    <cellStyle name="titoli 2 4 2 2 3 3 3" xfId="31877"/>
    <cellStyle name="titoli 2 4 2 2 3 3 4" xfId="31878"/>
    <cellStyle name="titoli 2 4 2 2 3 4" xfId="31879"/>
    <cellStyle name="titoli 2 4 2 2 3 5" xfId="31880"/>
    <cellStyle name="titoli 2 4 2 2 4" xfId="31881"/>
    <cellStyle name="titoli 2 4 2 2 4 2" xfId="31882"/>
    <cellStyle name="titoli 2 4 2 2 4 2 2" xfId="31883"/>
    <cellStyle name="titoli 2 4 2 2 4 2 3" xfId="31884"/>
    <cellStyle name="titoli 2 4 2 2 4 3" xfId="31885"/>
    <cellStyle name="titoli 2 4 2 2 4 3 2" xfId="31886"/>
    <cellStyle name="titoli 2 4 2 2 4 3 3" xfId="31887"/>
    <cellStyle name="titoli 2 4 2 2 4 3 4" xfId="31888"/>
    <cellStyle name="titoli 2 4 2 2 4 4" xfId="31889"/>
    <cellStyle name="titoli 2 4 2 2 4 4 2" xfId="31890"/>
    <cellStyle name="titoli 2 4 2 2 4 4 3" xfId="31891"/>
    <cellStyle name="titoli 2 4 2 2 4 4 4" xfId="31892"/>
    <cellStyle name="titoli 2 4 2 2 4 5" xfId="31893"/>
    <cellStyle name="titoli 2 4 2 2 4 6" xfId="31894"/>
    <cellStyle name="titoli 2 4 2 2 5" xfId="31895"/>
    <cellStyle name="titoli 2 4 2 2 6" xfId="31896"/>
    <cellStyle name="titoli 2 4 2 3" xfId="31897"/>
    <cellStyle name="titoli 2 4 2 3 2" xfId="31898"/>
    <cellStyle name="titoli 2 4 2 3 2 2" xfId="31899"/>
    <cellStyle name="titoli 2 4 2 3 2 2 2" xfId="31900"/>
    <cellStyle name="titoli 2 4 2 3 2 2 3" xfId="31901"/>
    <cellStyle name="titoli 2 4 2 3 2 3" xfId="31902"/>
    <cellStyle name="titoli 2 4 2 3 2 3 2" xfId="31903"/>
    <cellStyle name="titoli 2 4 2 3 2 3 3" xfId="31904"/>
    <cellStyle name="titoli 2 4 2 3 2 3 4" xfId="31905"/>
    <cellStyle name="titoli 2 4 2 3 2 4" xfId="31906"/>
    <cellStyle name="titoli 2 4 2 3 2 5" xfId="31907"/>
    <cellStyle name="titoli 2 4 2 3 3" xfId="31908"/>
    <cellStyle name="titoli 2 4 2 3 3 2" xfId="31909"/>
    <cellStyle name="titoli 2 4 2 3 3 2 2" xfId="31910"/>
    <cellStyle name="titoli 2 4 2 3 3 2 3" xfId="31911"/>
    <cellStyle name="titoli 2 4 2 3 3 3" xfId="31912"/>
    <cellStyle name="titoli 2 4 2 3 3 3 2" xfId="31913"/>
    <cellStyle name="titoli 2 4 2 3 3 3 3" xfId="31914"/>
    <cellStyle name="titoli 2 4 2 3 3 3 4" xfId="31915"/>
    <cellStyle name="titoli 2 4 2 3 3 4" xfId="31916"/>
    <cellStyle name="titoli 2 4 2 3 3 4 2" xfId="31917"/>
    <cellStyle name="titoli 2 4 2 3 3 4 3" xfId="31918"/>
    <cellStyle name="titoli 2 4 2 3 3 4 4" xfId="31919"/>
    <cellStyle name="titoli 2 4 2 3 3 5" xfId="31920"/>
    <cellStyle name="titoli 2 4 2 3 3 6" xfId="31921"/>
    <cellStyle name="titoli 2 4 2 3 4" xfId="31922"/>
    <cellStyle name="titoli 2 4 2 3 4 2" xfId="31923"/>
    <cellStyle name="titoli 2 4 2 3 4 3" xfId="31924"/>
    <cellStyle name="titoli 2 4 2 3 5" xfId="31925"/>
    <cellStyle name="titoli 2 4 2 3 5 2" xfId="31926"/>
    <cellStyle name="titoli 2 4 2 3 5 3" xfId="31927"/>
    <cellStyle name="titoli 2 4 2 3 5 4" xfId="31928"/>
    <cellStyle name="titoli 2 4 2 3 6" xfId="31929"/>
    <cellStyle name="titoli 2 4 2 3 7" xfId="31930"/>
    <cellStyle name="titoli 2 4 2 4" xfId="31931"/>
    <cellStyle name="titoli 2 4 2 4 2" xfId="31932"/>
    <cellStyle name="titoli 2 4 2 4 2 2" xfId="31933"/>
    <cellStyle name="titoli 2 4 2 4 2 3" xfId="31934"/>
    <cellStyle name="titoli 2 4 2 4 3" xfId="31935"/>
    <cellStyle name="titoli 2 4 2 4 3 2" xfId="31936"/>
    <cellStyle name="titoli 2 4 2 4 3 3" xfId="31937"/>
    <cellStyle name="titoli 2 4 2 4 3 4" xfId="31938"/>
    <cellStyle name="titoli 2 4 2 4 4" xfId="31939"/>
    <cellStyle name="titoli 2 4 2 4 4 2" xfId="31940"/>
    <cellStyle name="titoli 2 4 2 4 4 3" xfId="31941"/>
    <cellStyle name="titoli 2 4 2 4 4 4" xfId="31942"/>
    <cellStyle name="titoli 2 4 2 4 5" xfId="31943"/>
    <cellStyle name="titoli 2 4 2 4 6" xfId="31944"/>
    <cellStyle name="titoli 2 4 3" xfId="31945"/>
    <cellStyle name="titoli 2 4 3 2" xfId="31946"/>
    <cellStyle name="titoli 2 4 3 2 2" xfId="31947"/>
    <cellStyle name="titoli 2 4 3 2 2 2" xfId="31948"/>
    <cellStyle name="titoli 2 4 3 2 2 2 2" xfId="31949"/>
    <cellStyle name="titoli 2 4 3 2 2 2 2 2" xfId="31950"/>
    <cellStyle name="titoli 2 4 3 2 2 2 2 3" xfId="31951"/>
    <cellStyle name="titoli 2 4 3 2 2 2 3" xfId="31952"/>
    <cellStyle name="titoli 2 4 3 2 2 2 3 2" xfId="31953"/>
    <cellStyle name="titoli 2 4 3 2 2 2 3 3" xfId="31954"/>
    <cellStyle name="titoli 2 4 3 2 2 2 3 4" xfId="31955"/>
    <cellStyle name="titoli 2 4 3 2 2 2 4" xfId="31956"/>
    <cellStyle name="titoli 2 4 3 2 2 2 5" xfId="31957"/>
    <cellStyle name="titoli 2 4 3 2 2 3" xfId="31958"/>
    <cellStyle name="titoli 2 4 3 2 2 3 2" xfId="31959"/>
    <cellStyle name="titoli 2 4 3 2 2 3 2 2" xfId="31960"/>
    <cellStyle name="titoli 2 4 3 2 2 3 2 3" xfId="31961"/>
    <cellStyle name="titoli 2 4 3 2 2 3 3" xfId="31962"/>
    <cellStyle name="titoli 2 4 3 2 2 3 3 2" xfId="31963"/>
    <cellStyle name="titoli 2 4 3 2 2 3 3 3" xfId="31964"/>
    <cellStyle name="titoli 2 4 3 2 2 3 3 4" xfId="31965"/>
    <cellStyle name="titoli 2 4 3 2 2 3 4" xfId="31966"/>
    <cellStyle name="titoli 2 4 3 2 2 3 4 2" xfId="31967"/>
    <cellStyle name="titoli 2 4 3 2 2 3 4 3" xfId="31968"/>
    <cellStyle name="titoli 2 4 3 2 2 3 4 4" xfId="31969"/>
    <cellStyle name="titoli 2 4 3 2 2 3 5" xfId="31970"/>
    <cellStyle name="titoli 2 4 3 2 2 3 6" xfId="31971"/>
    <cellStyle name="titoli 2 4 3 2 2 4" xfId="31972"/>
    <cellStyle name="titoli 2 4 3 2 2 4 2" xfId="31973"/>
    <cellStyle name="titoli 2 4 3 2 2 4 3" xfId="31974"/>
    <cellStyle name="titoli 2 4 3 2 2 5" xfId="31975"/>
    <cellStyle name="titoli 2 4 3 2 2 5 2" xfId="31976"/>
    <cellStyle name="titoli 2 4 3 2 2 5 3" xfId="31977"/>
    <cellStyle name="titoli 2 4 3 2 2 5 4" xfId="31978"/>
    <cellStyle name="titoli 2 4 3 2 2 6" xfId="31979"/>
    <cellStyle name="titoli 2 4 3 2 2 7" xfId="31980"/>
    <cellStyle name="titoli 2 4 3 2 3" xfId="31981"/>
    <cellStyle name="titoli 2 4 3 2 3 2" xfId="31982"/>
    <cellStyle name="titoli 2 4 3 2 3 2 2" xfId="31983"/>
    <cellStyle name="titoli 2 4 3 2 3 2 3" xfId="31984"/>
    <cellStyle name="titoli 2 4 3 2 3 3" xfId="31985"/>
    <cellStyle name="titoli 2 4 3 2 3 3 2" xfId="31986"/>
    <cellStyle name="titoli 2 4 3 2 3 3 3" xfId="31987"/>
    <cellStyle name="titoli 2 4 3 2 3 3 4" xfId="31988"/>
    <cellStyle name="titoli 2 4 3 2 3 4" xfId="31989"/>
    <cellStyle name="titoli 2 4 3 2 3 5" xfId="31990"/>
    <cellStyle name="titoli 2 4 3 2 4" xfId="31991"/>
    <cellStyle name="titoli 2 4 3 2 4 2" xfId="31992"/>
    <cellStyle name="titoli 2 4 3 2 4 2 2" xfId="31993"/>
    <cellStyle name="titoli 2 4 3 2 4 2 3" xfId="31994"/>
    <cellStyle name="titoli 2 4 3 2 4 3" xfId="31995"/>
    <cellStyle name="titoli 2 4 3 2 4 3 2" xfId="31996"/>
    <cellStyle name="titoli 2 4 3 2 4 3 3" xfId="31997"/>
    <cellStyle name="titoli 2 4 3 2 4 3 4" xfId="31998"/>
    <cellStyle name="titoli 2 4 3 2 4 4" xfId="31999"/>
    <cellStyle name="titoli 2 4 3 2 4 4 2" xfId="32000"/>
    <cellStyle name="titoli 2 4 3 2 4 4 3" xfId="32001"/>
    <cellStyle name="titoli 2 4 3 2 4 4 4" xfId="32002"/>
    <cellStyle name="titoli 2 4 3 2 4 5" xfId="32003"/>
    <cellStyle name="titoli 2 4 3 2 4 6" xfId="32004"/>
    <cellStyle name="titoli 2 4 3 2 5" xfId="32005"/>
    <cellStyle name="titoli 2 4 3 2 6" xfId="32006"/>
    <cellStyle name="titoli 2 4 3 3" xfId="32007"/>
    <cellStyle name="titoli 2 4 3 3 2" xfId="32008"/>
    <cellStyle name="titoli 2 4 3 3 2 2" xfId="32009"/>
    <cellStyle name="titoli 2 4 3 3 2 2 2" xfId="32010"/>
    <cellStyle name="titoli 2 4 3 3 2 2 3" xfId="32011"/>
    <cellStyle name="titoli 2 4 3 3 2 3" xfId="32012"/>
    <cellStyle name="titoli 2 4 3 3 2 3 2" xfId="32013"/>
    <cellStyle name="titoli 2 4 3 3 2 3 3" xfId="32014"/>
    <cellStyle name="titoli 2 4 3 3 2 3 4" xfId="32015"/>
    <cellStyle name="titoli 2 4 3 3 2 4" xfId="32016"/>
    <cellStyle name="titoli 2 4 3 3 2 5" xfId="32017"/>
    <cellStyle name="titoli 2 4 3 3 3" xfId="32018"/>
    <cellStyle name="titoli 2 4 3 3 3 2" xfId="32019"/>
    <cellStyle name="titoli 2 4 3 3 3 2 2" xfId="32020"/>
    <cellStyle name="titoli 2 4 3 3 3 2 3" xfId="32021"/>
    <cellStyle name="titoli 2 4 3 3 3 3" xfId="32022"/>
    <cellStyle name="titoli 2 4 3 3 3 3 2" xfId="32023"/>
    <cellStyle name="titoli 2 4 3 3 3 3 3" xfId="32024"/>
    <cellStyle name="titoli 2 4 3 3 3 3 4" xfId="32025"/>
    <cellStyle name="titoli 2 4 3 3 3 4" xfId="32026"/>
    <cellStyle name="titoli 2 4 3 3 3 4 2" xfId="32027"/>
    <cellStyle name="titoli 2 4 3 3 3 4 3" xfId="32028"/>
    <cellStyle name="titoli 2 4 3 3 3 4 4" xfId="32029"/>
    <cellStyle name="titoli 2 4 3 3 3 5" xfId="32030"/>
    <cellStyle name="titoli 2 4 3 3 3 6" xfId="32031"/>
    <cellStyle name="titoli 2 4 3 3 4" xfId="32032"/>
    <cellStyle name="titoli 2 4 3 3 4 2" xfId="32033"/>
    <cellStyle name="titoli 2 4 3 3 4 3" xfId="32034"/>
    <cellStyle name="titoli 2 4 3 3 5" xfId="32035"/>
    <cellStyle name="titoli 2 4 3 3 5 2" xfId="32036"/>
    <cellStyle name="titoli 2 4 3 3 5 3" xfId="32037"/>
    <cellStyle name="titoli 2 4 3 3 5 4" xfId="32038"/>
    <cellStyle name="titoli 2 4 3 3 6" xfId="32039"/>
    <cellStyle name="titoli 2 4 3 3 7" xfId="32040"/>
    <cellStyle name="titoli 2 4 3 4" xfId="32041"/>
    <cellStyle name="titoli 2 4 3 4 2" xfId="32042"/>
    <cellStyle name="titoli 2 4 3 4 2 2" xfId="32043"/>
    <cellStyle name="titoli 2 4 3 4 2 3" xfId="32044"/>
    <cellStyle name="titoli 2 4 3 4 3" xfId="32045"/>
    <cellStyle name="titoli 2 4 3 4 3 2" xfId="32046"/>
    <cellStyle name="titoli 2 4 3 4 3 3" xfId="32047"/>
    <cellStyle name="titoli 2 4 3 4 3 4" xfId="32048"/>
    <cellStyle name="titoli 2 4 3 4 4" xfId="32049"/>
    <cellStyle name="titoli 2 4 3 4 4 2" xfId="32050"/>
    <cellStyle name="titoli 2 4 3 4 4 3" xfId="32051"/>
    <cellStyle name="titoli 2 4 3 4 4 4" xfId="32052"/>
    <cellStyle name="titoli 2 4 3 4 5" xfId="32053"/>
    <cellStyle name="titoli 2 4 3 4 6" xfId="32054"/>
    <cellStyle name="titoli 2 4 4" xfId="32055"/>
    <cellStyle name="titoli 2 4 4 2" xfId="32056"/>
    <cellStyle name="titoli 2 4 4 2 2" xfId="32057"/>
    <cellStyle name="titoli 2 4 4 2 2 2" xfId="32058"/>
    <cellStyle name="titoli 2 4 4 2 2 2 2" xfId="32059"/>
    <cellStyle name="titoli 2 4 4 2 2 2 3" xfId="32060"/>
    <cellStyle name="titoli 2 4 4 2 2 3" xfId="32061"/>
    <cellStyle name="titoli 2 4 4 2 2 3 2" xfId="32062"/>
    <cellStyle name="titoli 2 4 4 2 2 3 3" xfId="32063"/>
    <cellStyle name="titoli 2 4 4 2 2 3 4" xfId="32064"/>
    <cellStyle name="titoli 2 4 4 2 2 4" xfId="32065"/>
    <cellStyle name="titoli 2 4 4 2 2 5" xfId="32066"/>
    <cellStyle name="titoli 2 4 4 2 3" xfId="32067"/>
    <cellStyle name="titoli 2 4 4 2 3 2" xfId="32068"/>
    <cellStyle name="titoli 2 4 4 2 3 2 2" xfId="32069"/>
    <cellStyle name="titoli 2 4 4 2 3 2 3" xfId="32070"/>
    <cellStyle name="titoli 2 4 4 2 3 3" xfId="32071"/>
    <cellStyle name="titoli 2 4 4 2 3 3 2" xfId="32072"/>
    <cellStyle name="titoli 2 4 4 2 3 3 3" xfId="32073"/>
    <cellStyle name="titoli 2 4 4 2 3 3 4" xfId="32074"/>
    <cellStyle name="titoli 2 4 4 2 3 4" xfId="32075"/>
    <cellStyle name="titoli 2 4 4 2 3 4 2" xfId="32076"/>
    <cellStyle name="titoli 2 4 4 2 3 4 3" xfId="32077"/>
    <cellStyle name="titoli 2 4 4 2 3 4 4" xfId="32078"/>
    <cellStyle name="titoli 2 4 4 2 3 5" xfId="32079"/>
    <cellStyle name="titoli 2 4 4 2 3 6" xfId="32080"/>
    <cellStyle name="titoli 2 4 4 2 4" xfId="32081"/>
    <cellStyle name="titoli 2 4 4 2 4 2" xfId="32082"/>
    <cellStyle name="titoli 2 4 4 2 4 3" xfId="32083"/>
    <cellStyle name="titoli 2 4 4 2 5" xfId="32084"/>
    <cellStyle name="titoli 2 4 4 2 5 2" xfId="32085"/>
    <cellStyle name="titoli 2 4 4 2 5 3" xfId="32086"/>
    <cellStyle name="titoli 2 4 4 2 5 4" xfId="32087"/>
    <cellStyle name="titoli 2 4 4 2 6" xfId="32088"/>
    <cellStyle name="titoli 2 4 4 2 7" xfId="32089"/>
    <cellStyle name="titoli 2 4 4 3" xfId="32090"/>
    <cellStyle name="titoli 2 4 4 3 2" xfId="32091"/>
    <cellStyle name="titoli 2 4 4 3 2 2" xfId="32092"/>
    <cellStyle name="titoli 2 4 4 3 2 3" xfId="32093"/>
    <cellStyle name="titoli 2 4 4 3 3" xfId="32094"/>
    <cellStyle name="titoli 2 4 4 3 3 2" xfId="32095"/>
    <cellStyle name="titoli 2 4 4 3 3 3" xfId="32096"/>
    <cellStyle name="titoli 2 4 4 3 3 4" xfId="32097"/>
    <cellStyle name="titoli 2 4 4 3 4" xfId="32098"/>
    <cellStyle name="titoli 2 4 4 3 5" xfId="32099"/>
    <cellStyle name="titoli 2 4 4 4" xfId="32100"/>
    <cellStyle name="titoli 2 4 4 4 2" xfId="32101"/>
    <cellStyle name="titoli 2 4 4 4 2 2" xfId="32102"/>
    <cellStyle name="titoli 2 4 4 4 2 3" xfId="32103"/>
    <cellStyle name="titoli 2 4 4 4 3" xfId="32104"/>
    <cellStyle name="titoli 2 4 4 4 3 2" xfId="32105"/>
    <cellStyle name="titoli 2 4 4 4 3 3" xfId="32106"/>
    <cellStyle name="titoli 2 4 4 4 3 4" xfId="32107"/>
    <cellStyle name="titoli 2 4 4 4 4" xfId="32108"/>
    <cellStyle name="titoli 2 4 4 4 4 2" xfId="32109"/>
    <cellStyle name="titoli 2 4 4 4 4 3" xfId="32110"/>
    <cellStyle name="titoli 2 4 4 4 4 4" xfId="32111"/>
    <cellStyle name="titoli 2 4 4 4 5" xfId="32112"/>
    <cellStyle name="titoli 2 4 4 4 6" xfId="32113"/>
    <cellStyle name="titoli 2 4 4 5" xfId="32114"/>
    <cellStyle name="titoli 2 4 4 6" xfId="32115"/>
    <cellStyle name="titoli 2 4 5" xfId="32116"/>
    <cellStyle name="titoli 2 4 5 2" xfId="32117"/>
    <cellStyle name="titoli 2 4 5 2 2" xfId="32118"/>
    <cellStyle name="titoli 2 4 5 2 2 2" xfId="32119"/>
    <cellStyle name="titoli 2 4 5 2 2 3" xfId="32120"/>
    <cellStyle name="titoli 2 4 5 2 3" xfId="32121"/>
    <cellStyle name="titoli 2 4 5 2 3 2" xfId="32122"/>
    <cellStyle name="titoli 2 4 5 2 3 3" xfId="32123"/>
    <cellStyle name="titoli 2 4 5 2 3 4" xfId="32124"/>
    <cellStyle name="titoli 2 4 5 2 4" xfId="32125"/>
    <cellStyle name="titoli 2 4 5 2 5" xfId="32126"/>
    <cellStyle name="titoli 2 4 5 3" xfId="32127"/>
    <cellStyle name="titoli 2 4 5 3 2" xfId="32128"/>
    <cellStyle name="titoli 2 4 5 3 2 2" xfId="32129"/>
    <cellStyle name="titoli 2 4 5 3 2 3" xfId="32130"/>
    <cellStyle name="titoli 2 4 5 3 3" xfId="32131"/>
    <cellStyle name="titoli 2 4 5 3 3 2" xfId="32132"/>
    <cellStyle name="titoli 2 4 5 3 3 3" xfId="32133"/>
    <cellStyle name="titoli 2 4 5 3 3 4" xfId="32134"/>
    <cellStyle name="titoli 2 4 5 3 4" xfId="32135"/>
    <cellStyle name="titoli 2 4 5 3 4 2" xfId="32136"/>
    <cellStyle name="titoli 2 4 5 3 4 3" xfId="32137"/>
    <cellStyle name="titoli 2 4 5 3 4 4" xfId="32138"/>
    <cellStyle name="titoli 2 4 5 3 5" xfId="32139"/>
    <cellStyle name="titoli 2 4 5 3 6" xfId="32140"/>
    <cellStyle name="titoli 2 4 5 4" xfId="32141"/>
    <cellStyle name="titoli 2 4 5 4 2" xfId="32142"/>
    <cellStyle name="titoli 2 4 5 4 3" xfId="32143"/>
    <cellStyle name="titoli 2 4 5 5" xfId="32144"/>
    <cellStyle name="titoli 2 4 5 5 2" xfId="32145"/>
    <cellStyle name="titoli 2 4 5 5 3" xfId="32146"/>
    <cellStyle name="titoli 2 4 5 5 4" xfId="32147"/>
    <cellStyle name="titoli 2 4 5 6" xfId="32148"/>
    <cellStyle name="titoli 2 4 5 7" xfId="32149"/>
    <cellStyle name="titoli 2 4 6" xfId="32150"/>
    <cellStyle name="titoli 2 4 6 2" xfId="32151"/>
    <cellStyle name="titoli 2 4 6 2 2" xfId="32152"/>
    <cellStyle name="titoli 2 4 6 2 3" xfId="32153"/>
    <cellStyle name="titoli 2 4 6 3" xfId="32154"/>
    <cellStyle name="titoli 2 4 6 3 2" xfId="32155"/>
    <cellStyle name="titoli 2 4 6 3 3" xfId="32156"/>
    <cellStyle name="titoli 2 4 6 3 4" xfId="32157"/>
    <cellStyle name="titoli 2 4 6 4" xfId="32158"/>
    <cellStyle name="titoli 2 4 6 5" xfId="32159"/>
    <cellStyle name="titoli 2 4 7" xfId="32160"/>
    <cellStyle name="titoli 2 4 7 2" xfId="32161"/>
    <cellStyle name="titoli 2 4 7 2 2" xfId="32162"/>
    <cellStyle name="titoli 2 4 7 2 3" xfId="32163"/>
    <cellStyle name="titoli 2 4 7 3" xfId="32164"/>
    <cellStyle name="titoli 2 4 7 3 2" xfId="32165"/>
    <cellStyle name="titoli 2 4 7 3 3" xfId="32166"/>
    <cellStyle name="titoli 2 4 7 3 4" xfId="32167"/>
    <cellStyle name="titoli 2 4 7 4" xfId="32168"/>
    <cellStyle name="titoli 2 4 7 4 2" xfId="32169"/>
    <cellStyle name="titoli 2 4 7 4 3" xfId="32170"/>
    <cellStyle name="titoli 2 4 7 4 4" xfId="32171"/>
    <cellStyle name="titoli 2 4 7 5" xfId="32172"/>
    <cellStyle name="titoli 2 4 7 6" xfId="32173"/>
    <cellStyle name="titoli 2 4 8" xfId="32174"/>
    <cellStyle name="titoli 2 4 9" xfId="32175"/>
    <cellStyle name="titoli 2 5" xfId="32176"/>
    <cellStyle name="titoli 2 5 2" xfId="32177"/>
    <cellStyle name="titoli 2 5 2 2" xfId="32178"/>
    <cellStyle name="titoli 2 5 2 2 2" xfId="32179"/>
    <cellStyle name="titoli 2 5 2 2 2 2" xfId="32180"/>
    <cellStyle name="titoli 2 5 2 2 2 3" xfId="32181"/>
    <cellStyle name="titoli 2 5 2 2 3" xfId="32182"/>
    <cellStyle name="titoli 2 5 2 2 3 2" xfId="32183"/>
    <cellStyle name="titoli 2 5 2 2 3 3" xfId="32184"/>
    <cellStyle name="titoli 2 5 2 2 3 4" xfId="32185"/>
    <cellStyle name="titoli 2 5 2 2 4" xfId="32186"/>
    <cellStyle name="titoli 2 5 2 2 5" xfId="32187"/>
    <cellStyle name="titoli 2 5 2 3" xfId="32188"/>
    <cellStyle name="titoli 2 5 2 3 2" xfId="32189"/>
    <cellStyle name="titoli 2 5 2 3 2 2" xfId="32190"/>
    <cellStyle name="titoli 2 5 2 3 2 3" xfId="32191"/>
    <cellStyle name="titoli 2 5 2 3 3" xfId="32192"/>
    <cellStyle name="titoli 2 5 2 3 3 2" xfId="32193"/>
    <cellStyle name="titoli 2 5 2 3 3 3" xfId="32194"/>
    <cellStyle name="titoli 2 5 2 3 3 4" xfId="32195"/>
    <cellStyle name="titoli 2 5 2 3 4" xfId="32196"/>
    <cellStyle name="titoli 2 5 2 3 4 2" xfId="32197"/>
    <cellStyle name="titoli 2 5 2 3 4 3" xfId="32198"/>
    <cellStyle name="titoli 2 5 2 3 4 4" xfId="32199"/>
    <cellStyle name="titoli 2 5 2 3 5" xfId="32200"/>
    <cellStyle name="titoli 2 5 2 3 6" xfId="32201"/>
    <cellStyle name="titoli 2 5 2 4" xfId="32202"/>
    <cellStyle name="titoli 2 5 2 4 2" xfId="32203"/>
    <cellStyle name="titoli 2 5 2 4 3" xfId="32204"/>
    <cellStyle name="titoli 2 5 2 5" xfId="32205"/>
    <cellStyle name="titoli 2 5 2 5 2" xfId="32206"/>
    <cellStyle name="titoli 2 5 2 5 3" xfId="32207"/>
    <cellStyle name="titoli 2 5 2 5 4" xfId="32208"/>
    <cellStyle name="titoli 2 5 2 6" xfId="32209"/>
    <cellStyle name="titoli 2 5 2 7" xfId="32210"/>
    <cellStyle name="titoli 2 5 3" xfId="32211"/>
    <cellStyle name="titoli 2 5 3 2" xfId="32212"/>
    <cellStyle name="titoli 2 5 3 2 2" xfId="32213"/>
    <cellStyle name="titoli 2 5 3 2 3" xfId="32214"/>
    <cellStyle name="titoli 2 5 3 3" xfId="32215"/>
    <cellStyle name="titoli 2 5 3 3 2" xfId="32216"/>
    <cellStyle name="titoli 2 5 3 3 3" xfId="32217"/>
    <cellStyle name="titoli 2 5 3 3 4" xfId="32218"/>
    <cellStyle name="titoli 2 5 3 4" xfId="32219"/>
    <cellStyle name="titoli 2 5 3 5" xfId="32220"/>
    <cellStyle name="titoli 2 5 4" xfId="32221"/>
    <cellStyle name="titoli 2 5 4 2" xfId="32222"/>
    <cellStyle name="titoli 2 5 4 2 2" xfId="32223"/>
    <cellStyle name="titoli 2 5 4 2 3" xfId="32224"/>
    <cellStyle name="titoli 2 5 4 3" xfId="32225"/>
    <cellStyle name="titoli 2 5 4 3 2" xfId="32226"/>
    <cellStyle name="titoli 2 5 4 3 3" xfId="32227"/>
    <cellStyle name="titoli 2 5 4 3 4" xfId="32228"/>
    <cellStyle name="titoli 2 5 4 4" xfId="32229"/>
    <cellStyle name="titoli 2 5 4 4 2" xfId="32230"/>
    <cellStyle name="titoli 2 5 4 4 3" xfId="32231"/>
    <cellStyle name="titoli 2 5 4 4 4" xfId="32232"/>
    <cellStyle name="titoli 2 5 4 5" xfId="32233"/>
    <cellStyle name="titoli 2 5 4 6" xfId="32234"/>
    <cellStyle name="titoli 2 5 5" xfId="32235"/>
    <cellStyle name="titoli 2 5 6" xfId="32236"/>
    <cellStyle name="titoli 2 6" xfId="32237"/>
    <cellStyle name="titoli 2 6 2" xfId="32238"/>
    <cellStyle name="titoli 2 6 2 2" xfId="32239"/>
    <cellStyle name="titoli 2 6 2 2 2" xfId="32240"/>
    <cellStyle name="titoli 2 6 2 2 3" xfId="32241"/>
    <cellStyle name="titoli 2 6 2 3" xfId="32242"/>
    <cellStyle name="titoli 2 6 2 3 2" xfId="32243"/>
    <cellStyle name="titoli 2 6 2 3 3" xfId="32244"/>
    <cellStyle name="titoli 2 6 2 3 4" xfId="32245"/>
    <cellStyle name="titoli 2 6 2 4" xfId="32246"/>
    <cellStyle name="titoli 2 6 2 5" xfId="32247"/>
    <cellStyle name="titoli 2 6 3" xfId="32248"/>
    <cellStyle name="titoli 2 6 3 2" xfId="32249"/>
    <cellStyle name="titoli 2 6 3 2 2" xfId="32250"/>
    <cellStyle name="titoli 2 6 3 2 3" xfId="32251"/>
    <cellStyle name="titoli 2 6 3 3" xfId="32252"/>
    <cellStyle name="titoli 2 6 3 3 2" xfId="32253"/>
    <cellStyle name="titoli 2 6 3 3 3" xfId="32254"/>
    <cellStyle name="titoli 2 6 3 3 4" xfId="32255"/>
    <cellStyle name="titoli 2 6 3 4" xfId="32256"/>
    <cellStyle name="titoli 2 6 3 4 2" xfId="32257"/>
    <cellStyle name="titoli 2 6 3 4 3" xfId="32258"/>
    <cellStyle name="titoli 2 6 3 4 4" xfId="32259"/>
    <cellStyle name="titoli 2 6 3 5" xfId="32260"/>
    <cellStyle name="titoli 2 6 3 6" xfId="32261"/>
    <cellStyle name="titoli 2 6 4" xfId="32262"/>
    <cellStyle name="titoli 2 6 4 2" xfId="32263"/>
    <cellStyle name="titoli 2 6 4 3" xfId="32264"/>
    <cellStyle name="titoli 2 6 5" xfId="32265"/>
    <cellStyle name="titoli 2 6 5 2" xfId="32266"/>
    <cellStyle name="titoli 2 6 5 3" xfId="32267"/>
    <cellStyle name="titoli 2 6 5 4" xfId="32268"/>
    <cellStyle name="titoli 2 6 6" xfId="32269"/>
    <cellStyle name="titoli 2 6 7" xfId="32270"/>
    <cellStyle name="titoli 2 7" xfId="32271"/>
    <cellStyle name="titoli 2 7 2" xfId="32272"/>
    <cellStyle name="titoli 2 7 2 2" xfId="32273"/>
    <cellStyle name="titoli 2 7 2 2 2" xfId="32274"/>
    <cellStyle name="titoli 2 7 2 2 3" xfId="32275"/>
    <cellStyle name="titoli 2 7 2 3" xfId="32276"/>
    <cellStyle name="titoli 2 7 2 3 2" xfId="32277"/>
    <cellStyle name="titoli 2 7 2 3 3" xfId="32278"/>
    <cellStyle name="titoli 2 7 2 3 4" xfId="32279"/>
    <cellStyle name="titoli 2 7 2 4" xfId="32280"/>
    <cellStyle name="titoli 2 7 2 5" xfId="32281"/>
    <cellStyle name="titoli 2 7 3" xfId="32282"/>
    <cellStyle name="titoli 2 7 3 2" xfId="32283"/>
    <cellStyle name="titoli 2 7 3 3" xfId="32284"/>
    <cellStyle name="titoli 2 7 4" xfId="32285"/>
    <cellStyle name="titoli 2 7 4 2" xfId="32286"/>
    <cellStyle name="titoli 2 7 4 3" xfId="32287"/>
    <cellStyle name="titoli 2 7 4 4" xfId="32288"/>
    <cellStyle name="titoli 2 7 5" xfId="32289"/>
    <cellStyle name="titoli 2 7 6" xfId="32290"/>
    <cellStyle name="titoli 3" xfId="32291"/>
    <cellStyle name="titoli 3 2" xfId="32292"/>
    <cellStyle name="titoli 3 2 2" xfId="32293"/>
    <cellStyle name="titoli 3 2 2 2" xfId="32294"/>
    <cellStyle name="titoli 3 2 2 2 2" xfId="32295"/>
    <cellStyle name="titoli 3 2 2 2 2 2" xfId="32296"/>
    <cellStyle name="titoli 3 2 2 2 2 2 2" xfId="32297"/>
    <cellStyle name="titoli 3 2 2 2 2 2 3" xfId="32298"/>
    <cellStyle name="titoli 3 2 2 2 2 3" xfId="32299"/>
    <cellStyle name="titoli 3 2 2 2 2 3 2" xfId="32300"/>
    <cellStyle name="titoli 3 2 2 2 2 3 3" xfId="32301"/>
    <cellStyle name="titoli 3 2 2 2 2 3 4" xfId="32302"/>
    <cellStyle name="titoli 3 2 2 2 2 4" xfId="32303"/>
    <cellStyle name="titoli 3 2 2 2 2 5" xfId="32304"/>
    <cellStyle name="titoli 3 2 2 2 3" xfId="32305"/>
    <cellStyle name="titoli 3 2 2 2 3 2" xfId="32306"/>
    <cellStyle name="titoli 3 2 2 2 3 2 2" xfId="32307"/>
    <cellStyle name="titoli 3 2 2 2 3 2 3" xfId="32308"/>
    <cellStyle name="titoli 3 2 2 2 3 3" xfId="32309"/>
    <cellStyle name="titoli 3 2 2 2 3 3 2" xfId="32310"/>
    <cellStyle name="titoli 3 2 2 2 3 3 3" xfId="32311"/>
    <cellStyle name="titoli 3 2 2 2 3 3 4" xfId="32312"/>
    <cellStyle name="titoli 3 2 2 2 3 4" xfId="32313"/>
    <cellStyle name="titoli 3 2 2 2 3 4 2" xfId="32314"/>
    <cellStyle name="titoli 3 2 2 2 3 4 3" xfId="32315"/>
    <cellStyle name="titoli 3 2 2 2 3 4 4" xfId="32316"/>
    <cellStyle name="titoli 3 2 2 2 3 5" xfId="32317"/>
    <cellStyle name="titoli 3 2 2 2 3 6" xfId="32318"/>
    <cellStyle name="titoli 3 2 2 2 4" xfId="32319"/>
    <cellStyle name="titoli 3 2 2 2 4 2" xfId="32320"/>
    <cellStyle name="titoli 3 2 2 2 4 3" xfId="32321"/>
    <cellStyle name="titoli 3 2 2 2 5" xfId="32322"/>
    <cellStyle name="titoli 3 2 2 2 5 2" xfId="32323"/>
    <cellStyle name="titoli 3 2 2 2 5 3" xfId="32324"/>
    <cellStyle name="titoli 3 2 2 2 5 4" xfId="32325"/>
    <cellStyle name="titoli 3 2 2 2 6" xfId="32326"/>
    <cellStyle name="titoli 3 2 2 2 7" xfId="32327"/>
    <cellStyle name="titoli 3 2 2 3" xfId="32328"/>
    <cellStyle name="titoli 3 2 2 3 2" xfId="32329"/>
    <cellStyle name="titoli 3 2 2 3 2 2" xfId="32330"/>
    <cellStyle name="titoli 3 2 2 3 2 3" xfId="32331"/>
    <cellStyle name="titoli 3 2 2 3 3" xfId="32332"/>
    <cellStyle name="titoli 3 2 2 3 3 2" xfId="32333"/>
    <cellStyle name="titoli 3 2 2 3 3 3" xfId="32334"/>
    <cellStyle name="titoli 3 2 2 3 3 4" xfId="32335"/>
    <cellStyle name="titoli 3 2 2 3 4" xfId="32336"/>
    <cellStyle name="titoli 3 2 2 3 5" xfId="32337"/>
    <cellStyle name="titoli 3 2 2 4" xfId="32338"/>
    <cellStyle name="titoli 3 2 2 4 2" xfId="32339"/>
    <cellStyle name="titoli 3 2 2 4 2 2" xfId="32340"/>
    <cellStyle name="titoli 3 2 2 4 2 3" xfId="32341"/>
    <cellStyle name="titoli 3 2 2 4 3" xfId="32342"/>
    <cellStyle name="titoli 3 2 2 4 3 2" xfId="32343"/>
    <cellStyle name="titoli 3 2 2 4 3 3" xfId="32344"/>
    <cellStyle name="titoli 3 2 2 4 3 4" xfId="32345"/>
    <cellStyle name="titoli 3 2 2 4 4" xfId="32346"/>
    <cellStyle name="titoli 3 2 2 4 4 2" xfId="32347"/>
    <cellStyle name="titoli 3 2 2 4 4 3" xfId="32348"/>
    <cellStyle name="titoli 3 2 2 4 4 4" xfId="32349"/>
    <cellStyle name="titoli 3 2 2 4 5" xfId="32350"/>
    <cellStyle name="titoli 3 2 2 4 6" xfId="32351"/>
    <cellStyle name="titoli 3 2 2 5" xfId="32352"/>
    <cellStyle name="titoli 3 2 2 6" xfId="32353"/>
    <cellStyle name="titoli 3 2 3" xfId="32354"/>
    <cellStyle name="titoli 3 2 3 2" xfId="32355"/>
    <cellStyle name="titoli 3 2 3 2 2" xfId="32356"/>
    <cellStyle name="titoli 3 2 3 2 2 2" xfId="32357"/>
    <cellStyle name="titoli 3 2 3 2 2 3" xfId="32358"/>
    <cellStyle name="titoli 3 2 3 2 3" xfId="32359"/>
    <cellStyle name="titoli 3 2 3 2 3 2" xfId="32360"/>
    <cellStyle name="titoli 3 2 3 2 3 3" xfId="32361"/>
    <cellStyle name="titoli 3 2 3 2 3 4" xfId="32362"/>
    <cellStyle name="titoli 3 2 3 2 4" xfId="32363"/>
    <cellStyle name="titoli 3 2 3 2 5" xfId="32364"/>
    <cellStyle name="titoli 3 2 3 3" xfId="32365"/>
    <cellStyle name="titoli 3 2 3 3 2" xfId="32366"/>
    <cellStyle name="titoli 3 2 3 3 2 2" xfId="32367"/>
    <cellStyle name="titoli 3 2 3 3 2 3" xfId="32368"/>
    <cellStyle name="titoli 3 2 3 3 3" xfId="32369"/>
    <cellStyle name="titoli 3 2 3 3 3 2" xfId="32370"/>
    <cellStyle name="titoli 3 2 3 3 3 3" xfId="32371"/>
    <cellStyle name="titoli 3 2 3 3 3 4" xfId="32372"/>
    <cellStyle name="titoli 3 2 3 3 4" xfId="32373"/>
    <cellStyle name="titoli 3 2 3 3 4 2" xfId="32374"/>
    <cellStyle name="titoli 3 2 3 3 4 3" xfId="32375"/>
    <cellStyle name="titoli 3 2 3 3 4 4" xfId="32376"/>
    <cellStyle name="titoli 3 2 3 3 5" xfId="32377"/>
    <cellStyle name="titoli 3 2 3 3 6" xfId="32378"/>
    <cellStyle name="titoli 3 2 3 4" xfId="32379"/>
    <cellStyle name="titoli 3 2 3 4 2" xfId="32380"/>
    <cellStyle name="titoli 3 2 3 4 3" xfId="32381"/>
    <cellStyle name="titoli 3 2 3 5" xfId="32382"/>
    <cellStyle name="titoli 3 2 3 5 2" xfId="32383"/>
    <cellStyle name="titoli 3 2 3 5 3" xfId="32384"/>
    <cellStyle name="titoli 3 2 3 5 4" xfId="32385"/>
    <cellStyle name="titoli 3 2 3 6" xfId="32386"/>
    <cellStyle name="titoli 3 2 3 7" xfId="32387"/>
    <cellStyle name="titoli 3 2 4" xfId="32388"/>
    <cellStyle name="titoli 3 2 4 2" xfId="32389"/>
    <cellStyle name="titoli 3 2 4 2 2" xfId="32390"/>
    <cellStyle name="titoli 3 2 4 2 3" xfId="32391"/>
    <cellStyle name="titoli 3 2 4 3" xfId="32392"/>
    <cellStyle name="titoli 3 2 4 3 2" xfId="32393"/>
    <cellStyle name="titoli 3 2 4 3 3" xfId="32394"/>
    <cellStyle name="titoli 3 2 4 3 4" xfId="32395"/>
    <cellStyle name="titoli 3 2 4 4" xfId="32396"/>
    <cellStyle name="titoli 3 2 4 4 2" xfId="32397"/>
    <cellStyle name="titoli 3 2 4 4 3" xfId="32398"/>
    <cellStyle name="titoli 3 2 4 4 4" xfId="32399"/>
    <cellStyle name="titoli 3 2 4 5" xfId="32400"/>
    <cellStyle name="titoli 3 2 4 6" xfId="32401"/>
    <cellStyle name="titoli 3 3" xfId="32402"/>
    <cellStyle name="titoli 3 3 2" xfId="32403"/>
    <cellStyle name="titoli 3 3 2 2" xfId="32404"/>
    <cellStyle name="titoli 3 3 2 2 2" xfId="32405"/>
    <cellStyle name="titoli 3 3 2 2 2 2" xfId="32406"/>
    <cellStyle name="titoli 3 3 2 2 2 2 2" xfId="32407"/>
    <cellStyle name="titoli 3 3 2 2 2 2 3" xfId="32408"/>
    <cellStyle name="titoli 3 3 2 2 2 3" xfId="32409"/>
    <cellStyle name="titoli 3 3 2 2 2 3 2" xfId="32410"/>
    <cellStyle name="titoli 3 3 2 2 2 3 3" xfId="32411"/>
    <cellStyle name="titoli 3 3 2 2 2 3 4" xfId="32412"/>
    <cellStyle name="titoli 3 3 2 2 2 4" xfId="32413"/>
    <cellStyle name="titoli 3 3 2 2 2 5" xfId="32414"/>
    <cellStyle name="titoli 3 3 2 2 3" xfId="32415"/>
    <cellStyle name="titoli 3 3 2 2 3 2" xfId="32416"/>
    <cellStyle name="titoli 3 3 2 2 3 2 2" xfId="32417"/>
    <cellStyle name="titoli 3 3 2 2 3 2 3" xfId="32418"/>
    <cellStyle name="titoli 3 3 2 2 3 3" xfId="32419"/>
    <cellStyle name="titoli 3 3 2 2 3 3 2" xfId="32420"/>
    <cellStyle name="titoli 3 3 2 2 3 3 3" xfId="32421"/>
    <cellStyle name="titoli 3 3 2 2 3 3 4" xfId="32422"/>
    <cellStyle name="titoli 3 3 2 2 3 4" xfId="32423"/>
    <cellStyle name="titoli 3 3 2 2 3 4 2" xfId="32424"/>
    <cellStyle name="titoli 3 3 2 2 3 4 3" xfId="32425"/>
    <cellStyle name="titoli 3 3 2 2 3 4 4" xfId="32426"/>
    <cellStyle name="titoli 3 3 2 2 3 5" xfId="32427"/>
    <cellStyle name="titoli 3 3 2 2 3 6" xfId="32428"/>
    <cellStyle name="titoli 3 3 2 2 4" xfId="32429"/>
    <cellStyle name="titoli 3 3 2 2 4 2" xfId="32430"/>
    <cellStyle name="titoli 3 3 2 2 4 3" xfId="32431"/>
    <cellStyle name="titoli 3 3 2 2 5" xfId="32432"/>
    <cellStyle name="titoli 3 3 2 2 5 2" xfId="32433"/>
    <cellStyle name="titoli 3 3 2 2 5 3" xfId="32434"/>
    <cellStyle name="titoli 3 3 2 2 5 4" xfId="32435"/>
    <cellStyle name="titoli 3 3 2 2 6" xfId="32436"/>
    <cellStyle name="titoli 3 3 2 2 7" xfId="32437"/>
    <cellStyle name="titoli 3 3 2 3" xfId="32438"/>
    <cellStyle name="titoli 3 3 2 3 2" xfId="32439"/>
    <cellStyle name="titoli 3 3 2 3 2 2" xfId="32440"/>
    <cellStyle name="titoli 3 3 2 3 2 3" xfId="32441"/>
    <cellStyle name="titoli 3 3 2 3 3" xfId="32442"/>
    <cellStyle name="titoli 3 3 2 3 3 2" xfId="32443"/>
    <cellStyle name="titoli 3 3 2 3 3 3" xfId="32444"/>
    <cellStyle name="titoli 3 3 2 3 3 4" xfId="32445"/>
    <cellStyle name="titoli 3 3 2 3 4" xfId="32446"/>
    <cellStyle name="titoli 3 3 2 3 5" xfId="32447"/>
    <cellStyle name="titoli 3 3 2 4" xfId="32448"/>
    <cellStyle name="titoli 3 3 2 4 2" xfId="32449"/>
    <cellStyle name="titoli 3 3 2 4 2 2" xfId="32450"/>
    <cellStyle name="titoli 3 3 2 4 2 3" xfId="32451"/>
    <cellStyle name="titoli 3 3 2 4 3" xfId="32452"/>
    <cellStyle name="titoli 3 3 2 4 3 2" xfId="32453"/>
    <cellStyle name="titoli 3 3 2 4 3 3" xfId="32454"/>
    <cellStyle name="titoli 3 3 2 4 3 4" xfId="32455"/>
    <cellStyle name="titoli 3 3 2 4 4" xfId="32456"/>
    <cellStyle name="titoli 3 3 2 4 4 2" xfId="32457"/>
    <cellStyle name="titoli 3 3 2 4 4 3" xfId="32458"/>
    <cellStyle name="titoli 3 3 2 4 4 4" xfId="32459"/>
    <cellStyle name="titoli 3 3 2 4 5" xfId="32460"/>
    <cellStyle name="titoli 3 3 2 4 6" xfId="32461"/>
    <cellStyle name="titoli 3 3 2 5" xfId="32462"/>
    <cellStyle name="titoli 3 3 2 6" xfId="32463"/>
    <cellStyle name="titoli 3 3 3" xfId="32464"/>
    <cellStyle name="titoli 3 3 3 2" xfId="32465"/>
    <cellStyle name="titoli 3 3 3 2 2" xfId="32466"/>
    <cellStyle name="titoli 3 3 3 2 2 2" xfId="32467"/>
    <cellStyle name="titoli 3 3 3 2 2 3" xfId="32468"/>
    <cellStyle name="titoli 3 3 3 2 3" xfId="32469"/>
    <cellStyle name="titoli 3 3 3 2 3 2" xfId="32470"/>
    <cellStyle name="titoli 3 3 3 2 3 3" xfId="32471"/>
    <cellStyle name="titoli 3 3 3 2 3 4" xfId="32472"/>
    <cellStyle name="titoli 3 3 3 2 4" xfId="32473"/>
    <cellStyle name="titoli 3 3 3 2 5" xfId="32474"/>
    <cellStyle name="titoli 3 3 3 3" xfId="32475"/>
    <cellStyle name="titoli 3 3 3 3 2" xfId="32476"/>
    <cellStyle name="titoli 3 3 3 3 2 2" xfId="32477"/>
    <cellStyle name="titoli 3 3 3 3 2 3" xfId="32478"/>
    <cellStyle name="titoli 3 3 3 3 3" xfId="32479"/>
    <cellStyle name="titoli 3 3 3 3 3 2" xfId="32480"/>
    <cellStyle name="titoli 3 3 3 3 3 3" xfId="32481"/>
    <cellStyle name="titoli 3 3 3 3 3 4" xfId="32482"/>
    <cellStyle name="titoli 3 3 3 3 4" xfId="32483"/>
    <cellStyle name="titoli 3 3 3 3 4 2" xfId="32484"/>
    <cellStyle name="titoli 3 3 3 3 4 3" xfId="32485"/>
    <cellStyle name="titoli 3 3 3 3 4 4" xfId="32486"/>
    <cellStyle name="titoli 3 3 3 3 5" xfId="32487"/>
    <cellStyle name="titoli 3 3 3 3 6" xfId="32488"/>
    <cellStyle name="titoli 3 3 3 4" xfId="32489"/>
    <cellStyle name="titoli 3 3 3 4 2" xfId="32490"/>
    <cellStyle name="titoli 3 3 3 4 3" xfId="32491"/>
    <cellStyle name="titoli 3 3 3 5" xfId="32492"/>
    <cellStyle name="titoli 3 3 3 5 2" xfId="32493"/>
    <cellStyle name="titoli 3 3 3 5 3" xfId="32494"/>
    <cellStyle name="titoli 3 3 3 5 4" xfId="32495"/>
    <cellStyle name="titoli 3 3 3 6" xfId="32496"/>
    <cellStyle name="titoli 3 3 3 7" xfId="32497"/>
    <cellStyle name="titoli 3 3 4" xfId="32498"/>
    <cellStyle name="titoli 3 3 4 2" xfId="32499"/>
    <cellStyle name="titoli 3 3 4 2 2" xfId="32500"/>
    <cellStyle name="titoli 3 3 4 2 3" xfId="32501"/>
    <cellStyle name="titoli 3 3 4 3" xfId="32502"/>
    <cellStyle name="titoli 3 3 4 3 2" xfId="32503"/>
    <cellStyle name="titoli 3 3 4 3 3" xfId="32504"/>
    <cellStyle name="titoli 3 3 4 3 4" xfId="32505"/>
    <cellStyle name="titoli 3 3 4 4" xfId="32506"/>
    <cellStyle name="titoli 3 3 4 4 2" xfId="32507"/>
    <cellStyle name="titoli 3 3 4 4 3" xfId="32508"/>
    <cellStyle name="titoli 3 3 4 4 4" xfId="32509"/>
    <cellStyle name="titoli 3 3 4 5" xfId="32510"/>
    <cellStyle name="titoli 3 3 4 6" xfId="32511"/>
    <cellStyle name="titoli 3 4" xfId="32512"/>
    <cellStyle name="titoli 3 4 2" xfId="32513"/>
    <cellStyle name="titoli 3 4 2 2" xfId="32514"/>
    <cellStyle name="titoli 3 4 2 2 2" xfId="32515"/>
    <cellStyle name="titoli 3 4 2 2 2 2" xfId="32516"/>
    <cellStyle name="titoli 3 4 2 2 2 3" xfId="32517"/>
    <cellStyle name="titoli 3 4 2 2 3" xfId="32518"/>
    <cellStyle name="titoli 3 4 2 2 3 2" xfId="32519"/>
    <cellStyle name="titoli 3 4 2 2 3 3" xfId="32520"/>
    <cellStyle name="titoli 3 4 2 2 3 4" xfId="32521"/>
    <cellStyle name="titoli 3 4 2 2 4" xfId="32522"/>
    <cellStyle name="titoli 3 4 2 2 5" xfId="32523"/>
    <cellStyle name="titoli 3 4 2 3" xfId="32524"/>
    <cellStyle name="titoli 3 4 2 3 2" xfId="32525"/>
    <cellStyle name="titoli 3 4 2 3 2 2" xfId="32526"/>
    <cellStyle name="titoli 3 4 2 3 2 3" xfId="32527"/>
    <cellStyle name="titoli 3 4 2 3 3" xfId="32528"/>
    <cellStyle name="titoli 3 4 2 3 3 2" xfId="32529"/>
    <cellStyle name="titoli 3 4 2 3 3 3" xfId="32530"/>
    <cellStyle name="titoli 3 4 2 3 3 4" xfId="32531"/>
    <cellStyle name="titoli 3 4 2 3 4" xfId="32532"/>
    <cellStyle name="titoli 3 4 2 3 4 2" xfId="32533"/>
    <cellStyle name="titoli 3 4 2 3 4 3" xfId="32534"/>
    <cellStyle name="titoli 3 4 2 3 4 4" xfId="32535"/>
    <cellStyle name="titoli 3 4 2 3 5" xfId="32536"/>
    <cellStyle name="titoli 3 4 2 3 6" xfId="32537"/>
    <cellStyle name="titoli 3 4 2 4" xfId="32538"/>
    <cellStyle name="titoli 3 4 2 4 2" xfId="32539"/>
    <cellStyle name="titoli 3 4 2 4 3" xfId="32540"/>
    <cellStyle name="titoli 3 4 2 5" xfId="32541"/>
    <cellStyle name="titoli 3 4 2 5 2" xfId="32542"/>
    <cellStyle name="titoli 3 4 2 5 3" xfId="32543"/>
    <cellStyle name="titoli 3 4 2 5 4" xfId="32544"/>
    <cellStyle name="titoli 3 4 2 6" xfId="32545"/>
    <cellStyle name="titoli 3 4 2 7" xfId="32546"/>
    <cellStyle name="titoli 3 4 3" xfId="32547"/>
    <cellStyle name="titoli 3 4 3 2" xfId="32548"/>
    <cellStyle name="titoli 3 4 3 2 2" xfId="32549"/>
    <cellStyle name="titoli 3 4 3 2 3" xfId="32550"/>
    <cellStyle name="titoli 3 4 3 3" xfId="32551"/>
    <cellStyle name="titoli 3 4 3 3 2" xfId="32552"/>
    <cellStyle name="titoli 3 4 3 3 3" xfId="32553"/>
    <cellStyle name="titoli 3 4 3 3 4" xfId="32554"/>
    <cellStyle name="titoli 3 4 3 4" xfId="32555"/>
    <cellStyle name="titoli 3 4 3 5" xfId="32556"/>
    <cellStyle name="titoli 3 4 4" xfId="32557"/>
    <cellStyle name="titoli 3 4 4 2" xfId="32558"/>
    <cellStyle name="titoli 3 4 4 2 2" xfId="32559"/>
    <cellStyle name="titoli 3 4 4 2 3" xfId="32560"/>
    <cellStyle name="titoli 3 4 4 3" xfId="32561"/>
    <cellStyle name="titoli 3 4 4 3 2" xfId="32562"/>
    <cellStyle name="titoli 3 4 4 3 3" xfId="32563"/>
    <cellStyle name="titoli 3 4 4 3 4" xfId="32564"/>
    <cellStyle name="titoli 3 4 4 4" xfId="32565"/>
    <cellStyle name="titoli 3 4 4 4 2" xfId="32566"/>
    <cellStyle name="titoli 3 4 4 4 3" xfId="32567"/>
    <cellStyle name="titoli 3 4 4 4 4" xfId="32568"/>
    <cellStyle name="titoli 3 4 4 5" xfId="32569"/>
    <cellStyle name="titoli 3 4 4 6" xfId="32570"/>
    <cellStyle name="titoli 3 4 5" xfId="32571"/>
    <cellStyle name="titoli 3 4 6" xfId="32572"/>
    <cellStyle name="titoli 3 5" xfId="32573"/>
    <cellStyle name="titoli 3 5 2" xfId="32574"/>
    <cellStyle name="titoli 3 5 2 2" xfId="32575"/>
    <cellStyle name="titoli 3 5 2 2 2" xfId="32576"/>
    <cellStyle name="titoli 3 5 2 2 3" xfId="32577"/>
    <cellStyle name="titoli 3 5 2 3" xfId="32578"/>
    <cellStyle name="titoli 3 5 2 3 2" xfId="32579"/>
    <cellStyle name="titoli 3 5 2 3 3" xfId="32580"/>
    <cellStyle name="titoli 3 5 2 3 4" xfId="32581"/>
    <cellStyle name="titoli 3 5 2 4" xfId="32582"/>
    <cellStyle name="titoli 3 5 2 5" xfId="32583"/>
    <cellStyle name="titoli 3 5 3" xfId="32584"/>
    <cellStyle name="titoli 3 5 3 2" xfId="32585"/>
    <cellStyle name="titoli 3 5 3 2 2" xfId="32586"/>
    <cellStyle name="titoli 3 5 3 2 3" xfId="32587"/>
    <cellStyle name="titoli 3 5 3 3" xfId="32588"/>
    <cellStyle name="titoli 3 5 3 3 2" xfId="32589"/>
    <cellStyle name="titoli 3 5 3 3 3" xfId="32590"/>
    <cellStyle name="titoli 3 5 3 3 4" xfId="32591"/>
    <cellStyle name="titoli 3 5 3 4" xfId="32592"/>
    <cellStyle name="titoli 3 5 3 4 2" xfId="32593"/>
    <cellStyle name="titoli 3 5 3 4 3" xfId="32594"/>
    <cellStyle name="titoli 3 5 3 4 4" xfId="32595"/>
    <cellStyle name="titoli 3 5 3 5" xfId="32596"/>
    <cellStyle name="titoli 3 5 3 6" xfId="32597"/>
    <cellStyle name="titoli 3 5 4" xfId="32598"/>
    <cellStyle name="titoli 3 5 4 2" xfId="32599"/>
    <cellStyle name="titoli 3 5 4 3" xfId="32600"/>
    <cellStyle name="titoli 3 5 5" xfId="32601"/>
    <cellStyle name="titoli 3 5 5 2" xfId="32602"/>
    <cellStyle name="titoli 3 5 5 3" xfId="32603"/>
    <cellStyle name="titoli 3 5 5 4" xfId="32604"/>
    <cellStyle name="titoli 3 5 6" xfId="32605"/>
    <cellStyle name="titoli 3 5 7" xfId="32606"/>
    <cellStyle name="titoli 3 6" xfId="32607"/>
    <cellStyle name="titoli 3 6 2" xfId="32608"/>
    <cellStyle name="titoli 3 6 2 2" xfId="32609"/>
    <cellStyle name="titoli 3 6 2 2 2" xfId="32610"/>
    <cellStyle name="titoli 3 6 2 2 3" xfId="32611"/>
    <cellStyle name="titoli 3 6 2 3" xfId="32612"/>
    <cellStyle name="titoli 3 6 2 3 2" xfId="32613"/>
    <cellStyle name="titoli 3 6 2 3 3" xfId="32614"/>
    <cellStyle name="titoli 3 6 2 3 4" xfId="32615"/>
    <cellStyle name="titoli 3 6 2 4" xfId="32616"/>
    <cellStyle name="titoli 3 6 2 5" xfId="32617"/>
    <cellStyle name="titoli 3 6 3" xfId="32618"/>
    <cellStyle name="titoli 3 6 3 2" xfId="32619"/>
    <cellStyle name="titoli 3 6 3 3" xfId="32620"/>
    <cellStyle name="titoli 3 6 4" xfId="32621"/>
    <cellStyle name="titoli 3 6 4 2" xfId="32622"/>
    <cellStyle name="titoli 3 6 4 3" xfId="32623"/>
    <cellStyle name="titoli 3 6 4 4" xfId="32624"/>
    <cellStyle name="titoli 3 6 5" xfId="32625"/>
    <cellStyle name="titoli 3 6 6" xfId="32626"/>
    <cellStyle name="titoli 3 7" xfId="32627"/>
    <cellStyle name="titoli 3 7 2" xfId="32628"/>
    <cellStyle name="titoli 3 7 2 2" xfId="32629"/>
    <cellStyle name="titoli 3 7 2 3" xfId="32630"/>
    <cellStyle name="titoli 3 7 3" xfId="32631"/>
    <cellStyle name="titoli 3 7 3 2" xfId="32632"/>
    <cellStyle name="titoli 3 7 3 3" xfId="32633"/>
    <cellStyle name="titoli 3 7 3 4" xfId="32634"/>
    <cellStyle name="titoli 3 7 4" xfId="32635"/>
    <cellStyle name="titoli 3 7 5" xfId="32636"/>
    <cellStyle name="titoli 3 8" xfId="32637"/>
    <cellStyle name="titoli 3 9" xfId="32638"/>
    <cellStyle name="titoli 4" xfId="32639"/>
    <cellStyle name="titoli 4 2" xfId="32640"/>
    <cellStyle name="titoli 4 2 2" xfId="32641"/>
    <cellStyle name="titoli 4 2 2 2" xfId="32642"/>
    <cellStyle name="titoli 4 2 2 2 2" xfId="32643"/>
    <cellStyle name="titoli 4 2 2 2 2 2" xfId="32644"/>
    <cellStyle name="titoli 4 2 2 2 2 2 2" xfId="32645"/>
    <cellStyle name="titoli 4 2 2 2 2 2 3" xfId="32646"/>
    <cellStyle name="titoli 4 2 2 2 2 3" xfId="32647"/>
    <cellStyle name="titoli 4 2 2 2 2 3 2" xfId="32648"/>
    <cellStyle name="titoli 4 2 2 2 2 3 3" xfId="32649"/>
    <cellStyle name="titoli 4 2 2 2 2 3 4" xfId="32650"/>
    <cellStyle name="titoli 4 2 2 2 2 4" xfId="32651"/>
    <cellStyle name="titoli 4 2 2 2 2 5" xfId="32652"/>
    <cellStyle name="titoli 4 2 2 2 3" xfId="32653"/>
    <cellStyle name="titoli 4 2 2 2 3 2" xfId="32654"/>
    <cellStyle name="titoli 4 2 2 2 3 2 2" xfId="32655"/>
    <cellStyle name="titoli 4 2 2 2 3 2 3" xfId="32656"/>
    <cellStyle name="titoli 4 2 2 2 3 3" xfId="32657"/>
    <cellStyle name="titoli 4 2 2 2 3 3 2" xfId="32658"/>
    <cellStyle name="titoli 4 2 2 2 3 3 3" xfId="32659"/>
    <cellStyle name="titoli 4 2 2 2 3 3 4" xfId="32660"/>
    <cellStyle name="titoli 4 2 2 2 3 4" xfId="32661"/>
    <cellStyle name="titoli 4 2 2 2 3 4 2" xfId="32662"/>
    <cellStyle name="titoli 4 2 2 2 3 4 3" xfId="32663"/>
    <cellStyle name="titoli 4 2 2 2 3 4 4" xfId="32664"/>
    <cellStyle name="titoli 4 2 2 2 3 5" xfId="32665"/>
    <cellStyle name="titoli 4 2 2 2 3 6" xfId="32666"/>
    <cellStyle name="titoli 4 2 2 2 4" xfId="32667"/>
    <cellStyle name="titoli 4 2 2 2 4 2" xfId="32668"/>
    <cellStyle name="titoli 4 2 2 2 4 3" xfId="32669"/>
    <cellStyle name="titoli 4 2 2 2 5" xfId="32670"/>
    <cellStyle name="titoli 4 2 2 2 5 2" xfId="32671"/>
    <cellStyle name="titoli 4 2 2 2 5 3" xfId="32672"/>
    <cellStyle name="titoli 4 2 2 2 5 4" xfId="32673"/>
    <cellStyle name="titoli 4 2 2 2 6" xfId="32674"/>
    <cellStyle name="titoli 4 2 2 2 7" xfId="32675"/>
    <cellStyle name="titoli 4 2 2 3" xfId="32676"/>
    <cellStyle name="titoli 4 2 2 3 2" xfId="32677"/>
    <cellStyle name="titoli 4 2 2 3 2 2" xfId="32678"/>
    <cellStyle name="titoli 4 2 2 3 2 3" xfId="32679"/>
    <cellStyle name="titoli 4 2 2 3 3" xfId="32680"/>
    <cellStyle name="titoli 4 2 2 3 3 2" xfId="32681"/>
    <cellStyle name="titoli 4 2 2 3 3 3" xfId="32682"/>
    <cellStyle name="titoli 4 2 2 3 3 4" xfId="32683"/>
    <cellStyle name="titoli 4 2 2 3 4" xfId="32684"/>
    <cellStyle name="titoli 4 2 2 3 5" xfId="32685"/>
    <cellStyle name="titoli 4 2 2 4" xfId="32686"/>
    <cellStyle name="titoli 4 2 2 4 2" xfId="32687"/>
    <cellStyle name="titoli 4 2 2 4 2 2" xfId="32688"/>
    <cellStyle name="titoli 4 2 2 4 2 3" xfId="32689"/>
    <cellStyle name="titoli 4 2 2 4 3" xfId="32690"/>
    <cellStyle name="titoli 4 2 2 4 3 2" xfId="32691"/>
    <cellStyle name="titoli 4 2 2 4 3 3" xfId="32692"/>
    <cellStyle name="titoli 4 2 2 4 3 4" xfId="32693"/>
    <cellStyle name="titoli 4 2 2 4 4" xfId="32694"/>
    <cellStyle name="titoli 4 2 2 4 4 2" xfId="32695"/>
    <cellStyle name="titoli 4 2 2 4 4 3" xfId="32696"/>
    <cellStyle name="titoli 4 2 2 4 4 4" xfId="32697"/>
    <cellStyle name="titoli 4 2 2 4 5" xfId="32698"/>
    <cellStyle name="titoli 4 2 2 4 6" xfId="32699"/>
    <cellStyle name="titoli 4 2 2 5" xfId="32700"/>
    <cellStyle name="titoli 4 2 2 6" xfId="32701"/>
    <cellStyle name="titoli 4 2 3" xfId="32702"/>
    <cellStyle name="titoli 4 2 3 2" xfId="32703"/>
    <cellStyle name="titoli 4 2 3 2 2" xfId="32704"/>
    <cellStyle name="titoli 4 2 3 2 2 2" xfId="32705"/>
    <cellStyle name="titoli 4 2 3 2 2 3" xfId="32706"/>
    <cellStyle name="titoli 4 2 3 2 3" xfId="32707"/>
    <cellStyle name="titoli 4 2 3 2 3 2" xfId="32708"/>
    <cellStyle name="titoli 4 2 3 2 3 3" xfId="32709"/>
    <cellStyle name="titoli 4 2 3 2 3 4" xfId="32710"/>
    <cellStyle name="titoli 4 2 3 2 4" xfId="32711"/>
    <cellStyle name="titoli 4 2 3 2 5" xfId="32712"/>
    <cellStyle name="titoli 4 2 3 3" xfId="32713"/>
    <cellStyle name="titoli 4 2 3 3 2" xfId="32714"/>
    <cellStyle name="titoli 4 2 3 3 2 2" xfId="32715"/>
    <cellStyle name="titoli 4 2 3 3 2 3" xfId="32716"/>
    <cellStyle name="titoli 4 2 3 3 3" xfId="32717"/>
    <cellStyle name="titoli 4 2 3 3 3 2" xfId="32718"/>
    <cellStyle name="titoli 4 2 3 3 3 3" xfId="32719"/>
    <cellStyle name="titoli 4 2 3 3 3 4" xfId="32720"/>
    <cellStyle name="titoli 4 2 3 3 4" xfId="32721"/>
    <cellStyle name="titoli 4 2 3 3 4 2" xfId="32722"/>
    <cellStyle name="titoli 4 2 3 3 4 3" xfId="32723"/>
    <cellStyle name="titoli 4 2 3 3 4 4" xfId="32724"/>
    <cellStyle name="titoli 4 2 3 3 5" xfId="32725"/>
    <cellStyle name="titoli 4 2 3 3 6" xfId="32726"/>
    <cellStyle name="titoli 4 2 3 4" xfId="32727"/>
    <cellStyle name="titoli 4 2 3 4 2" xfId="32728"/>
    <cellStyle name="titoli 4 2 3 4 3" xfId="32729"/>
    <cellStyle name="titoli 4 2 3 5" xfId="32730"/>
    <cellStyle name="titoli 4 2 3 5 2" xfId="32731"/>
    <cellStyle name="titoli 4 2 3 5 3" xfId="32732"/>
    <cellStyle name="titoli 4 2 3 5 4" xfId="32733"/>
    <cellStyle name="titoli 4 2 3 6" xfId="32734"/>
    <cellStyle name="titoli 4 2 3 7" xfId="32735"/>
    <cellStyle name="titoli 4 2 4" xfId="32736"/>
    <cellStyle name="titoli 4 2 4 2" xfId="32737"/>
    <cellStyle name="titoli 4 2 4 2 2" xfId="32738"/>
    <cellStyle name="titoli 4 2 4 2 3" xfId="32739"/>
    <cellStyle name="titoli 4 2 4 3" xfId="32740"/>
    <cellStyle name="titoli 4 2 4 3 2" xfId="32741"/>
    <cellStyle name="titoli 4 2 4 3 3" xfId="32742"/>
    <cellStyle name="titoli 4 2 4 3 4" xfId="32743"/>
    <cellStyle name="titoli 4 2 4 4" xfId="32744"/>
    <cellStyle name="titoli 4 2 4 4 2" xfId="32745"/>
    <cellStyle name="titoli 4 2 4 4 3" xfId="32746"/>
    <cellStyle name="titoli 4 2 4 4 4" xfId="32747"/>
    <cellStyle name="titoli 4 2 4 5" xfId="32748"/>
    <cellStyle name="titoli 4 2 4 6" xfId="32749"/>
    <cellStyle name="titoli 4 3" xfId="32750"/>
    <cellStyle name="titoli 4 3 2" xfId="32751"/>
    <cellStyle name="titoli 4 3 2 2" xfId="32752"/>
    <cellStyle name="titoli 4 3 2 2 2" xfId="32753"/>
    <cellStyle name="titoli 4 3 2 2 2 2" xfId="32754"/>
    <cellStyle name="titoli 4 3 2 2 2 2 2" xfId="32755"/>
    <cellStyle name="titoli 4 3 2 2 2 2 3" xfId="32756"/>
    <cellStyle name="titoli 4 3 2 2 2 3" xfId="32757"/>
    <cellStyle name="titoli 4 3 2 2 2 3 2" xfId="32758"/>
    <cellStyle name="titoli 4 3 2 2 2 3 3" xfId="32759"/>
    <cellStyle name="titoli 4 3 2 2 2 3 4" xfId="32760"/>
    <cellStyle name="titoli 4 3 2 2 2 4" xfId="32761"/>
    <cellStyle name="titoli 4 3 2 2 2 5" xfId="32762"/>
    <cellStyle name="titoli 4 3 2 2 3" xfId="32763"/>
    <cellStyle name="titoli 4 3 2 2 3 2" xfId="32764"/>
    <cellStyle name="titoli 4 3 2 2 3 2 2" xfId="32765"/>
    <cellStyle name="titoli 4 3 2 2 3 2 3" xfId="32766"/>
    <cellStyle name="titoli 4 3 2 2 3 3" xfId="32767"/>
    <cellStyle name="titoli 4 3 2 2 3 3 2" xfId="32768"/>
    <cellStyle name="titoli 4 3 2 2 3 3 3" xfId="32769"/>
    <cellStyle name="titoli 4 3 2 2 3 3 4" xfId="32770"/>
    <cellStyle name="titoli 4 3 2 2 3 4" xfId="32771"/>
    <cellStyle name="titoli 4 3 2 2 3 4 2" xfId="32772"/>
    <cellStyle name="titoli 4 3 2 2 3 4 3" xfId="32773"/>
    <cellStyle name="titoli 4 3 2 2 3 4 4" xfId="32774"/>
    <cellStyle name="titoli 4 3 2 2 3 5" xfId="32775"/>
    <cellStyle name="titoli 4 3 2 2 3 6" xfId="32776"/>
    <cellStyle name="titoli 4 3 2 2 4" xfId="32777"/>
    <cellStyle name="titoli 4 3 2 2 4 2" xfId="32778"/>
    <cellStyle name="titoli 4 3 2 2 4 3" xfId="32779"/>
    <cellStyle name="titoli 4 3 2 2 5" xfId="32780"/>
    <cellStyle name="titoli 4 3 2 2 5 2" xfId="32781"/>
    <cellStyle name="titoli 4 3 2 2 5 3" xfId="32782"/>
    <cellStyle name="titoli 4 3 2 2 5 4" xfId="32783"/>
    <cellStyle name="titoli 4 3 2 2 6" xfId="32784"/>
    <cellStyle name="titoli 4 3 2 2 7" xfId="32785"/>
    <cellStyle name="titoli 4 3 2 3" xfId="32786"/>
    <cellStyle name="titoli 4 3 2 3 2" xfId="32787"/>
    <cellStyle name="titoli 4 3 2 3 2 2" xfId="32788"/>
    <cellStyle name="titoli 4 3 2 3 2 3" xfId="32789"/>
    <cellStyle name="titoli 4 3 2 3 3" xfId="32790"/>
    <cellStyle name="titoli 4 3 2 3 3 2" xfId="32791"/>
    <cellStyle name="titoli 4 3 2 3 3 3" xfId="32792"/>
    <cellStyle name="titoli 4 3 2 3 3 4" xfId="32793"/>
    <cellStyle name="titoli 4 3 2 3 4" xfId="32794"/>
    <cellStyle name="titoli 4 3 2 3 5" xfId="32795"/>
    <cellStyle name="titoli 4 3 2 4" xfId="32796"/>
    <cellStyle name="titoli 4 3 2 4 2" xfId="32797"/>
    <cellStyle name="titoli 4 3 2 4 2 2" xfId="32798"/>
    <cellStyle name="titoli 4 3 2 4 2 3" xfId="32799"/>
    <cellStyle name="titoli 4 3 2 4 3" xfId="32800"/>
    <cellStyle name="titoli 4 3 2 4 3 2" xfId="32801"/>
    <cellStyle name="titoli 4 3 2 4 3 3" xfId="32802"/>
    <cellStyle name="titoli 4 3 2 4 3 4" xfId="32803"/>
    <cellStyle name="titoli 4 3 2 4 4" xfId="32804"/>
    <cellStyle name="titoli 4 3 2 4 4 2" xfId="32805"/>
    <cellStyle name="titoli 4 3 2 4 4 3" xfId="32806"/>
    <cellStyle name="titoli 4 3 2 4 4 4" xfId="32807"/>
    <cellStyle name="titoli 4 3 2 4 5" xfId="32808"/>
    <cellStyle name="titoli 4 3 2 4 6" xfId="32809"/>
    <cellStyle name="titoli 4 3 2 5" xfId="32810"/>
    <cellStyle name="titoli 4 3 2 6" xfId="32811"/>
    <cellStyle name="titoli 4 3 3" xfId="32812"/>
    <cellStyle name="titoli 4 3 3 2" xfId="32813"/>
    <cellStyle name="titoli 4 3 3 2 2" xfId="32814"/>
    <cellStyle name="titoli 4 3 3 2 2 2" xfId="32815"/>
    <cellStyle name="titoli 4 3 3 2 2 3" xfId="32816"/>
    <cellStyle name="titoli 4 3 3 2 3" xfId="32817"/>
    <cellStyle name="titoli 4 3 3 2 3 2" xfId="32818"/>
    <cellStyle name="titoli 4 3 3 2 3 3" xfId="32819"/>
    <cellStyle name="titoli 4 3 3 2 3 4" xfId="32820"/>
    <cellStyle name="titoli 4 3 3 2 4" xfId="32821"/>
    <cellStyle name="titoli 4 3 3 2 5" xfId="32822"/>
    <cellStyle name="titoli 4 3 3 3" xfId="32823"/>
    <cellStyle name="titoli 4 3 3 3 2" xfId="32824"/>
    <cellStyle name="titoli 4 3 3 3 2 2" xfId="32825"/>
    <cellStyle name="titoli 4 3 3 3 2 3" xfId="32826"/>
    <cellStyle name="titoli 4 3 3 3 3" xfId="32827"/>
    <cellStyle name="titoli 4 3 3 3 3 2" xfId="32828"/>
    <cellStyle name="titoli 4 3 3 3 3 3" xfId="32829"/>
    <cellStyle name="titoli 4 3 3 3 3 4" xfId="32830"/>
    <cellStyle name="titoli 4 3 3 3 4" xfId="32831"/>
    <cellStyle name="titoli 4 3 3 3 4 2" xfId="32832"/>
    <cellStyle name="titoli 4 3 3 3 4 3" xfId="32833"/>
    <cellStyle name="titoli 4 3 3 3 4 4" xfId="32834"/>
    <cellStyle name="titoli 4 3 3 3 5" xfId="32835"/>
    <cellStyle name="titoli 4 3 3 3 6" xfId="32836"/>
    <cellStyle name="titoli 4 3 3 4" xfId="32837"/>
    <cellStyle name="titoli 4 3 3 4 2" xfId="32838"/>
    <cellStyle name="titoli 4 3 3 4 3" xfId="32839"/>
    <cellStyle name="titoli 4 3 3 5" xfId="32840"/>
    <cellStyle name="titoli 4 3 3 5 2" xfId="32841"/>
    <cellStyle name="titoli 4 3 3 5 3" xfId="32842"/>
    <cellStyle name="titoli 4 3 3 5 4" xfId="32843"/>
    <cellStyle name="titoli 4 3 3 6" xfId="32844"/>
    <cellStyle name="titoli 4 3 3 7" xfId="32845"/>
    <cellStyle name="titoli 4 3 4" xfId="32846"/>
    <cellStyle name="titoli 4 3 4 2" xfId="32847"/>
    <cellStyle name="titoli 4 3 4 2 2" xfId="32848"/>
    <cellStyle name="titoli 4 3 4 2 3" xfId="32849"/>
    <cellStyle name="titoli 4 3 4 3" xfId="32850"/>
    <cellStyle name="titoli 4 3 4 3 2" xfId="32851"/>
    <cellStyle name="titoli 4 3 4 3 3" xfId="32852"/>
    <cellStyle name="titoli 4 3 4 3 4" xfId="32853"/>
    <cellStyle name="titoli 4 3 4 4" xfId="32854"/>
    <cellStyle name="titoli 4 3 4 4 2" xfId="32855"/>
    <cellStyle name="titoli 4 3 4 4 3" xfId="32856"/>
    <cellStyle name="titoli 4 3 4 4 4" xfId="32857"/>
    <cellStyle name="titoli 4 3 4 5" xfId="32858"/>
    <cellStyle name="titoli 4 3 4 6" xfId="32859"/>
    <cellStyle name="titoli 4 4" xfId="32860"/>
    <cellStyle name="titoli 4 4 2" xfId="32861"/>
    <cellStyle name="titoli 4 4 2 2" xfId="32862"/>
    <cellStyle name="titoli 4 4 2 2 2" xfId="32863"/>
    <cellStyle name="titoli 4 4 2 2 2 2" xfId="32864"/>
    <cellStyle name="titoli 4 4 2 2 2 3" xfId="32865"/>
    <cellStyle name="titoli 4 4 2 2 3" xfId="32866"/>
    <cellStyle name="titoli 4 4 2 2 3 2" xfId="32867"/>
    <cellStyle name="titoli 4 4 2 2 3 3" xfId="32868"/>
    <cellStyle name="titoli 4 4 2 2 3 4" xfId="32869"/>
    <cellStyle name="titoli 4 4 2 2 4" xfId="32870"/>
    <cellStyle name="titoli 4 4 2 2 5" xfId="32871"/>
    <cellStyle name="titoli 4 4 2 3" xfId="32872"/>
    <cellStyle name="titoli 4 4 2 3 2" xfId="32873"/>
    <cellStyle name="titoli 4 4 2 3 2 2" xfId="32874"/>
    <cellStyle name="titoli 4 4 2 3 2 3" xfId="32875"/>
    <cellStyle name="titoli 4 4 2 3 3" xfId="32876"/>
    <cellStyle name="titoli 4 4 2 3 3 2" xfId="32877"/>
    <cellStyle name="titoli 4 4 2 3 3 3" xfId="32878"/>
    <cellStyle name="titoli 4 4 2 3 3 4" xfId="32879"/>
    <cellStyle name="titoli 4 4 2 3 4" xfId="32880"/>
    <cellStyle name="titoli 4 4 2 3 4 2" xfId="32881"/>
    <cellStyle name="titoli 4 4 2 3 4 3" xfId="32882"/>
    <cellStyle name="titoli 4 4 2 3 4 4" xfId="32883"/>
    <cellStyle name="titoli 4 4 2 3 5" xfId="32884"/>
    <cellStyle name="titoli 4 4 2 3 6" xfId="32885"/>
    <cellStyle name="titoli 4 4 2 4" xfId="32886"/>
    <cellStyle name="titoli 4 4 2 4 2" xfId="32887"/>
    <cellStyle name="titoli 4 4 2 4 3" xfId="32888"/>
    <cellStyle name="titoli 4 4 2 5" xfId="32889"/>
    <cellStyle name="titoli 4 4 2 5 2" xfId="32890"/>
    <cellStyle name="titoli 4 4 2 5 3" xfId="32891"/>
    <cellStyle name="titoli 4 4 2 5 4" xfId="32892"/>
    <cellStyle name="titoli 4 4 2 6" xfId="32893"/>
    <cellStyle name="titoli 4 4 2 7" xfId="32894"/>
    <cellStyle name="titoli 4 4 3" xfId="32895"/>
    <cellStyle name="titoli 4 4 3 2" xfId="32896"/>
    <cellStyle name="titoli 4 4 3 2 2" xfId="32897"/>
    <cellStyle name="titoli 4 4 3 2 3" xfId="32898"/>
    <cellStyle name="titoli 4 4 3 3" xfId="32899"/>
    <cellStyle name="titoli 4 4 3 3 2" xfId="32900"/>
    <cellStyle name="titoli 4 4 3 3 3" xfId="32901"/>
    <cellStyle name="titoli 4 4 3 3 4" xfId="32902"/>
    <cellStyle name="titoli 4 4 3 4" xfId="32903"/>
    <cellStyle name="titoli 4 4 3 5" xfId="32904"/>
    <cellStyle name="titoli 4 4 4" xfId="32905"/>
    <cellStyle name="titoli 4 4 4 2" xfId="32906"/>
    <cellStyle name="titoli 4 4 4 2 2" xfId="32907"/>
    <cellStyle name="titoli 4 4 4 2 3" xfId="32908"/>
    <cellStyle name="titoli 4 4 4 3" xfId="32909"/>
    <cellStyle name="titoli 4 4 4 3 2" xfId="32910"/>
    <cellStyle name="titoli 4 4 4 3 3" xfId="32911"/>
    <cellStyle name="titoli 4 4 4 3 4" xfId="32912"/>
    <cellStyle name="titoli 4 4 4 4" xfId="32913"/>
    <cellStyle name="titoli 4 4 4 4 2" xfId="32914"/>
    <cellStyle name="titoli 4 4 4 4 3" xfId="32915"/>
    <cellStyle name="titoli 4 4 4 4 4" xfId="32916"/>
    <cellStyle name="titoli 4 4 4 5" xfId="32917"/>
    <cellStyle name="titoli 4 4 4 6" xfId="32918"/>
    <cellStyle name="titoli 4 4 5" xfId="32919"/>
    <cellStyle name="titoli 4 4 6" xfId="32920"/>
    <cellStyle name="titoli 4 5" xfId="32921"/>
    <cellStyle name="titoli 4 5 2" xfId="32922"/>
    <cellStyle name="titoli 4 5 2 2" xfId="32923"/>
    <cellStyle name="titoli 4 5 2 2 2" xfId="32924"/>
    <cellStyle name="titoli 4 5 2 2 3" xfId="32925"/>
    <cellStyle name="titoli 4 5 2 3" xfId="32926"/>
    <cellStyle name="titoli 4 5 2 3 2" xfId="32927"/>
    <cellStyle name="titoli 4 5 2 3 3" xfId="32928"/>
    <cellStyle name="titoli 4 5 2 3 4" xfId="32929"/>
    <cellStyle name="titoli 4 5 2 4" xfId="32930"/>
    <cellStyle name="titoli 4 5 2 5" xfId="32931"/>
    <cellStyle name="titoli 4 5 3" xfId="32932"/>
    <cellStyle name="titoli 4 5 3 2" xfId="32933"/>
    <cellStyle name="titoli 4 5 3 2 2" xfId="32934"/>
    <cellStyle name="titoli 4 5 3 2 3" xfId="32935"/>
    <cellStyle name="titoli 4 5 3 3" xfId="32936"/>
    <cellStyle name="titoli 4 5 3 3 2" xfId="32937"/>
    <cellStyle name="titoli 4 5 3 3 3" xfId="32938"/>
    <cellStyle name="titoli 4 5 3 3 4" xfId="32939"/>
    <cellStyle name="titoli 4 5 3 4" xfId="32940"/>
    <cellStyle name="titoli 4 5 3 4 2" xfId="32941"/>
    <cellStyle name="titoli 4 5 3 4 3" xfId="32942"/>
    <cellStyle name="titoli 4 5 3 4 4" xfId="32943"/>
    <cellStyle name="titoli 4 5 3 5" xfId="32944"/>
    <cellStyle name="titoli 4 5 3 6" xfId="32945"/>
    <cellStyle name="titoli 4 5 4" xfId="32946"/>
    <cellStyle name="titoli 4 5 4 2" xfId="32947"/>
    <cellStyle name="titoli 4 5 4 3" xfId="32948"/>
    <cellStyle name="titoli 4 5 5" xfId="32949"/>
    <cellStyle name="titoli 4 5 5 2" xfId="32950"/>
    <cellStyle name="titoli 4 5 5 3" xfId="32951"/>
    <cellStyle name="titoli 4 5 5 4" xfId="32952"/>
    <cellStyle name="titoli 4 5 6" xfId="32953"/>
    <cellStyle name="titoli 4 5 7" xfId="32954"/>
    <cellStyle name="titoli 4 6" xfId="32955"/>
    <cellStyle name="titoli 4 6 2" xfId="32956"/>
    <cellStyle name="titoli 4 6 2 2" xfId="32957"/>
    <cellStyle name="titoli 4 6 2 3" xfId="32958"/>
    <cellStyle name="titoli 4 6 3" xfId="32959"/>
    <cellStyle name="titoli 4 6 3 2" xfId="32960"/>
    <cellStyle name="titoli 4 6 3 3" xfId="32961"/>
    <cellStyle name="titoli 4 6 3 4" xfId="32962"/>
    <cellStyle name="titoli 4 6 4" xfId="32963"/>
    <cellStyle name="titoli 4 6 4 2" xfId="32964"/>
    <cellStyle name="titoli 4 6 4 3" xfId="32965"/>
    <cellStyle name="titoli 4 6 4 4" xfId="32966"/>
    <cellStyle name="titoli 4 6 5" xfId="32967"/>
    <cellStyle name="titoli 4 6 6" xfId="32968"/>
    <cellStyle name="titoli 5" xfId="32969"/>
    <cellStyle name="titoli 5 2" xfId="32970"/>
    <cellStyle name="titoli 5 2 2" xfId="32971"/>
    <cellStyle name="titoli 5 2 2 2" xfId="32972"/>
    <cellStyle name="titoli 5 2 2 2 2" xfId="32973"/>
    <cellStyle name="titoli 5 2 2 2 2 2" xfId="32974"/>
    <cellStyle name="titoli 5 2 2 2 2 2 2" xfId="32975"/>
    <cellStyle name="titoli 5 2 2 2 2 2 3" xfId="32976"/>
    <cellStyle name="titoli 5 2 2 2 2 3" xfId="32977"/>
    <cellStyle name="titoli 5 2 2 2 2 3 2" xfId="32978"/>
    <cellStyle name="titoli 5 2 2 2 2 3 3" xfId="32979"/>
    <cellStyle name="titoli 5 2 2 2 2 3 4" xfId="32980"/>
    <cellStyle name="titoli 5 2 2 2 2 4" xfId="32981"/>
    <cellStyle name="titoli 5 2 2 2 2 5" xfId="32982"/>
    <cellStyle name="titoli 5 2 2 2 3" xfId="32983"/>
    <cellStyle name="titoli 5 2 2 2 3 2" xfId="32984"/>
    <cellStyle name="titoli 5 2 2 2 3 2 2" xfId="32985"/>
    <cellStyle name="titoli 5 2 2 2 3 2 3" xfId="32986"/>
    <cellStyle name="titoli 5 2 2 2 3 3" xfId="32987"/>
    <cellStyle name="titoli 5 2 2 2 3 3 2" xfId="32988"/>
    <cellStyle name="titoli 5 2 2 2 3 3 3" xfId="32989"/>
    <cellStyle name="titoli 5 2 2 2 3 3 4" xfId="32990"/>
    <cellStyle name="titoli 5 2 2 2 3 4" xfId="32991"/>
    <cellStyle name="titoli 5 2 2 2 3 4 2" xfId="32992"/>
    <cellStyle name="titoli 5 2 2 2 3 4 3" xfId="32993"/>
    <cellStyle name="titoli 5 2 2 2 3 4 4" xfId="32994"/>
    <cellStyle name="titoli 5 2 2 2 3 5" xfId="32995"/>
    <cellStyle name="titoli 5 2 2 2 3 6" xfId="32996"/>
    <cellStyle name="titoli 5 2 2 2 4" xfId="32997"/>
    <cellStyle name="titoli 5 2 2 2 4 2" xfId="32998"/>
    <cellStyle name="titoli 5 2 2 2 4 3" xfId="32999"/>
    <cellStyle name="titoli 5 2 2 2 5" xfId="33000"/>
    <cellStyle name="titoli 5 2 2 2 5 2" xfId="33001"/>
    <cellStyle name="titoli 5 2 2 2 5 3" xfId="33002"/>
    <cellStyle name="titoli 5 2 2 2 5 4" xfId="33003"/>
    <cellStyle name="titoli 5 2 2 2 6" xfId="33004"/>
    <cellStyle name="titoli 5 2 2 2 7" xfId="33005"/>
    <cellStyle name="titoli 5 2 2 3" xfId="33006"/>
    <cellStyle name="titoli 5 2 2 3 2" xfId="33007"/>
    <cellStyle name="titoli 5 2 2 3 2 2" xfId="33008"/>
    <cellStyle name="titoli 5 2 2 3 2 3" xfId="33009"/>
    <cellStyle name="titoli 5 2 2 3 3" xfId="33010"/>
    <cellStyle name="titoli 5 2 2 3 3 2" xfId="33011"/>
    <cellStyle name="titoli 5 2 2 3 3 3" xfId="33012"/>
    <cellStyle name="titoli 5 2 2 3 3 4" xfId="33013"/>
    <cellStyle name="titoli 5 2 2 3 4" xfId="33014"/>
    <cellStyle name="titoli 5 2 2 3 5" xfId="33015"/>
    <cellStyle name="titoli 5 2 2 4" xfId="33016"/>
    <cellStyle name="titoli 5 2 2 4 2" xfId="33017"/>
    <cellStyle name="titoli 5 2 2 4 2 2" xfId="33018"/>
    <cellStyle name="titoli 5 2 2 4 2 3" xfId="33019"/>
    <cellStyle name="titoli 5 2 2 4 3" xfId="33020"/>
    <cellStyle name="titoli 5 2 2 4 3 2" xfId="33021"/>
    <cellStyle name="titoli 5 2 2 4 3 3" xfId="33022"/>
    <cellStyle name="titoli 5 2 2 4 3 4" xfId="33023"/>
    <cellStyle name="titoli 5 2 2 4 4" xfId="33024"/>
    <cellStyle name="titoli 5 2 2 4 4 2" xfId="33025"/>
    <cellStyle name="titoli 5 2 2 4 4 3" xfId="33026"/>
    <cellStyle name="titoli 5 2 2 4 4 4" xfId="33027"/>
    <cellStyle name="titoli 5 2 2 4 5" xfId="33028"/>
    <cellStyle name="titoli 5 2 2 4 6" xfId="33029"/>
    <cellStyle name="titoli 5 2 2 5" xfId="33030"/>
    <cellStyle name="titoli 5 2 2 6" xfId="33031"/>
    <cellStyle name="titoli 5 2 3" xfId="33032"/>
    <cellStyle name="titoli 5 2 3 2" xfId="33033"/>
    <cellStyle name="titoli 5 2 3 2 2" xfId="33034"/>
    <cellStyle name="titoli 5 2 3 2 2 2" xfId="33035"/>
    <cellStyle name="titoli 5 2 3 2 2 3" xfId="33036"/>
    <cellStyle name="titoli 5 2 3 2 3" xfId="33037"/>
    <cellStyle name="titoli 5 2 3 2 3 2" xfId="33038"/>
    <cellStyle name="titoli 5 2 3 2 3 3" xfId="33039"/>
    <cellStyle name="titoli 5 2 3 2 3 4" xfId="33040"/>
    <cellStyle name="titoli 5 2 3 2 4" xfId="33041"/>
    <cellStyle name="titoli 5 2 3 2 5" xfId="33042"/>
    <cellStyle name="titoli 5 2 3 3" xfId="33043"/>
    <cellStyle name="titoli 5 2 3 3 2" xfId="33044"/>
    <cellStyle name="titoli 5 2 3 3 2 2" xfId="33045"/>
    <cellStyle name="titoli 5 2 3 3 2 3" xfId="33046"/>
    <cellStyle name="titoli 5 2 3 3 3" xfId="33047"/>
    <cellStyle name="titoli 5 2 3 3 3 2" xfId="33048"/>
    <cellStyle name="titoli 5 2 3 3 3 3" xfId="33049"/>
    <cellStyle name="titoli 5 2 3 3 3 4" xfId="33050"/>
    <cellStyle name="titoli 5 2 3 3 4" xfId="33051"/>
    <cellStyle name="titoli 5 2 3 3 4 2" xfId="33052"/>
    <cellStyle name="titoli 5 2 3 3 4 3" xfId="33053"/>
    <cellStyle name="titoli 5 2 3 3 4 4" xfId="33054"/>
    <cellStyle name="titoli 5 2 3 3 5" xfId="33055"/>
    <cellStyle name="titoli 5 2 3 3 6" xfId="33056"/>
    <cellStyle name="titoli 5 2 3 4" xfId="33057"/>
    <cellStyle name="titoli 5 2 3 4 2" xfId="33058"/>
    <cellStyle name="titoli 5 2 3 4 3" xfId="33059"/>
    <cellStyle name="titoli 5 2 3 5" xfId="33060"/>
    <cellStyle name="titoli 5 2 3 5 2" xfId="33061"/>
    <cellStyle name="titoli 5 2 3 5 3" xfId="33062"/>
    <cellStyle name="titoli 5 2 3 5 4" xfId="33063"/>
    <cellStyle name="titoli 5 2 3 6" xfId="33064"/>
    <cellStyle name="titoli 5 2 3 7" xfId="33065"/>
    <cellStyle name="titoli 5 2 4" xfId="33066"/>
    <cellStyle name="titoli 5 2 4 2" xfId="33067"/>
    <cellStyle name="titoli 5 2 4 2 2" xfId="33068"/>
    <cellStyle name="titoli 5 2 4 2 3" xfId="33069"/>
    <cellStyle name="titoli 5 2 4 3" xfId="33070"/>
    <cellStyle name="titoli 5 2 4 3 2" xfId="33071"/>
    <cellStyle name="titoli 5 2 4 3 3" xfId="33072"/>
    <cellStyle name="titoli 5 2 4 3 4" xfId="33073"/>
    <cellStyle name="titoli 5 2 4 4" xfId="33074"/>
    <cellStyle name="titoli 5 2 4 4 2" xfId="33075"/>
    <cellStyle name="titoli 5 2 4 4 3" xfId="33076"/>
    <cellStyle name="titoli 5 2 4 4 4" xfId="33077"/>
    <cellStyle name="titoli 5 2 4 5" xfId="33078"/>
    <cellStyle name="titoli 5 2 4 6" xfId="33079"/>
    <cellStyle name="titoli 5 3" xfId="33080"/>
    <cellStyle name="titoli 5 3 2" xfId="33081"/>
    <cellStyle name="titoli 5 3 2 2" xfId="33082"/>
    <cellStyle name="titoli 5 3 2 2 2" xfId="33083"/>
    <cellStyle name="titoli 5 3 2 2 2 2" xfId="33084"/>
    <cellStyle name="titoli 5 3 2 2 2 2 2" xfId="33085"/>
    <cellStyle name="titoli 5 3 2 2 2 2 3" xfId="33086"/>
    <cellStyle name="titoli 5 3 2 2 2 3" xfId="33087"/>
    <cellStyle name="titoli 5 3 2 2 2 3 2" xfId="33088"/>
    <cellStyle name="titoli 5 3 2 2 2 3 3" xfId="33089"/>
    <cellStyle name="titoli 5 3 2 2 2 3 4" xfId="33090"/>
    <cellStyle name="titoli 5 3 2 2 2 4" xfId="33091"/>
    <cellStyle name="titoli 5 3 2 2 2 5" xfId="33092"/>
    <cellStyle name="titoli 5 3 2 2 3" xfId="33093"/>
    <cellStyle name="titoli 5 3 2 2 3 2" xfId="33094"/>
    <cellStyle name="titoli 5 3 2 2 3 2 2" xfId="33095"/>
    <cellStyle name="titoli 5 3 2 2 3 2 3" xfId="33096"/>
    <cellStyle name="titoli 5 3 2 2 3 3" xfId="33097"/>
    <cellStyle name="titoli 5 3 2 2 3 3 2" xfId="33098"/>
    <cellStyle name="titoli 5 3 2 2 3 3 3" xfId="33099"/>
    <cellStyle name="titoli 5 3 2 2 3 3 4" xfId="33100"/>
    <cellStyle name="titoli 5 3 2 2 3 4" xfId="33101"/>
    <cellStyle name="titoli 5 3 2 2 3 4 2" xfId="33102"/>
    <cellStyle name="titoli 5 3 2 2 3 4 3" xfId="33103"/>
    <cellStyle name="titoli 5 3 2 2 3 4 4" xfId="33104"/>
    <cellStyle name="titoli 5 3 2 2 3 5" xfId="33105"/>
    <cellStyle name="titoli 5 3 2 2 3 6" xfId="33106"/>
    <cellStyle name="titoli 5 3 2 2 4" xfId="33107"/>
    <cellStyle name="titoli 5 3 2 2 4 2" xfId="33108"/>
    <cellStyle name="titoli 5 3 2 2 4 3" xfId="33109"/>
    <cellStyle name="titoli 5 3 2 2 5" xfId="33110"/>
    <cellStyle name="titoli 5 3 2 2 5 2" xfId="33111"/>
    <cellStyle name="titoli 5 3 2 2 5 3" xfId="33112"/>
    <cellStyle name="titoli 5 3 2 2 5 4" xfId="33113"/>
    <cellStyle name="titoli 5 3 2 2 6" xfId="33114"/>
    <cellStyle name="titoli 5 3 2 2 7" xfId="33115"/>
    <cellStyle name="titoli 5 3 2 3" xfId="33116"/>
    <cellStyle name="titoli 5 3 2 3 2" xfId="33117"/>
    <cellStyle name="titoli 5 3 2 3 2 2" xfId="33118"/>
    <cellStyle name="titoli 5 3 2 3 2 3" xfId="33119"/>
    <cellStyle name="titoli 5 3 2 3 3" xfId="33120"/>
    <cellStyle name="titoli 5 3 2 3 3 2" xfId="33121"/>
    <cellStyle name="titoli 5 3 2 3 3 3" xfId="33122"/>
    <cellStyle name="titoli 5 3 2 3 3 4" xfId="33123"/>
    <cellStyle name="titoli 5 3 2 3 4" xfId="33124"/>
    <cellStyle name="titoli 5 3 2 3 5" xfId="33125"/>
    <cellStyle name="titoli 5 3 2 4" xfId="33126"/>
    <cellStyle name="titoli 5 3 2 4 2" xfId="33127"/>
    <cellStyle name="titoli 5 3 2 4 2 2" xfId="33128"/>
    <cellStyle name="titoli 5 3 2 4 2 3" xfId="33129"/>
    <cellStyle name="titoli 5 3 2 4 3" xfId="33130"/>
    <cellStyle name="titoli 5 3 2 4 3 2" xfId="33131"/>
    <cellStyle name="titoli 5 3 2 4 3 3" xfId="33132"/>
    <cellStyle name="titoli 5 3 2 4 3 4" xfId="33133"/>
    <cellStyle name="titoli 5 3 2 4 4" xfId="33134"/>
    <cellStyle name="titoli 5 3 2 4 4 2" xfId="33135"/>
    <cellStyle name="titoli 5 3 2 4 4 3" xfId="33136"/>
    <cellStyle name="titoli 5 3 2 4 4 4" xfId="33137"/>
    <cellStyle name="titoli 5 3 2 4 5" xfId="33138"/>
    <cellStyle name="titoli 5 3 2 4 6" xfId="33139"/>
    <cellStyle name="titoli 5 3 2 5" xfId="33140"/>
    <cellStyle name="titoli 5 3 2 6" xfId="33141"/>
    <cellStyle name="titoli 5 3 3" xfId="33142"/>
    <cellStyle name="titoli 5 3 3 2" xfId="33143"/>
    <cellStyle name="titoli 5 3 3 2 2" xfId="33144"/>
    <cellStyle name="titoli 5 3 3 2 2 2" xfId="33145"/>
    <cellStyle name="titoli 5 3 3 2 2 3" xfId="33146"/>
    <cellStyle name="titoli 5 3 3 2 3" xfId="33147"/>
    <cellStyle name="titoli 5 3 3 2 3 2" xfId="33148"/>
    <cellStyle name="titoli 5 3 3 2 3 3" xfId="33149"/>
    <cellStyle name="titoli 5 3 3 2 3 4" xfId="33150"/>
    <cellStyle name="titoli 5 3 3 2 4" xfId="33151"/>
    <cellStyle name="titoli 5 3 3 2 5" xfId="33152"/>
    <cellStyle name="titoli 5 3 3 3" xfId="33153"/>
    <cellStyle name="titoli 5 3 3 3 2" xfId="33154"/>
    <cellStyle name="titoli 5 3 3 3 2 2" xfId="33155"/>
    <cellStyle name="titoli 5 3 3 3 2 3" xfId="33156"/>
    <cellStyle name="titoli 5 3 3 3 3" xfId="33157"/>
    <cellStyle name="titoli 5 3 3 3 3 2" xfId="33158"/>
    <cellStyle name="titoli 5 3 3 3 3 3" xfId="33159"/>
    <cellStyle name="titoli 5 3 3 3 3 4" xfId="33160"/>
    <cellStyle name="titoli 5 3 3 3 4" xfId="33161"/>
    <cellStyle name="titoli 5 3 3 3 4 2" xfId="33162"/>
    <cellStyle name="titoli 5 3 3 3 4 3" xfId="33163"/>
    <cellStyle name="titoli 5 3 3 3 4 4" xfId="33164"/>
    <cellStyle name="titoli 5 3 3 3 5" xfId="33165"/>
    <cellStyle name="titoli 5 3 3 3 6" xfId="33166"/>
    <cellStyle name="titoli 5 3 3 4" xfId="33167"/>
    <cellStyle name="titoli 5 3 3 4 2" xfId="33168"/>
    <cellStyle name="titoli 5 3 3 4 3" xfId="33169"/>
    <cellStyle name="titoli 5 3 3 5" xfId="33170"/>
    <cellStyle name="titoli 5 3 3 5 2" xfId="33171"/>
    <cellStyle name="titoli 5 3 3 5 3" xfId="33172"/>
    <cellStyle name="titoli 5 3 3 5 4" xfId="33173"/>
    <cellStyle name="titoli 5 3 3 6" xfId="33174"/>
    <cellStyle name="titoli 5 3 3 7" xfId="33175"/>
    <cellStyle name="titoli 5 3 4" xfId="33176"/>
    <cellStyle name="titoli 5 3 4 2" xfId="33177"/>
    <cellStyle name="titoli 5 3 4 2 2" xfId="33178"/>
    <cellStyle name="titoli 5 3 4 2 3" xfId="33179"/>
    <cellStyle name="titoli 5 3 4 3" xfId="33180"/>
    <cellStyle name="titoli 5 3 4 3 2" xfId="33181"/>
    <cellStyle name="titoli 5 3 4 3 3" xfId="33182"/>
    <cellStyle name="titoli 5 3 4 3 4" xfId="33183"/>
    <cellStyle name="titoli 5 3 4 4" xfId="33184"/>
    <cellStyle name="titoli 5 3 4 4 2" xfId="33185"/>
    <cellStyle name="titoli 5 3 4 4 3" xfId="33186"/>
    <cellStyle name="titoli 5 3 4 4 4" xfId="33187"/>
    <cellStyle name="titoli 5 3 4 5" xfId="33188"/>
    <cellStyle name="titoli 5 3 4 6" xfId="33189"/>
    <cellStyle name="titoli 5 4" xfId="33190"/>
    <cellStyle name="titoli 5 4 2" xfId="33191"/>
    <cellStyle name="titoli 5 4 2 2" xfId="33192"/>
    <cellStyle name="titoli 5 4 2 2 2" xfId="33193"/>
    <cellStyle name="titoli 5 4 2 2 2 2" xfId="33194"/>
    <cellStyle name="titoli 5 4 2 2 2 3" xfId="33195"/>
    <cellStyle name="titoli 5 4 2 2 3" xfId="33196"/>
    <cellStyle name="titoli 5 4 2 2 3 2" xfId="33197"/>
    <cellStyle name="titoli 5 4 2 2 3 3" xfId="33198"/>
    <cellStyle name="titoli 5 4 2 2 3 4" xfId="33199"/>
    <cellStyle name="titoli 5 4 2 2 4" xfId="33200"/>
    <cellStyle name="titoli 5 4 2 2 5" xfId="33201"/>
    <cellStyle name="titoli 5 4 2 3" xfId="33202"/>
    <cellStyle name="titoli 5 4 2 3 2" xfId="33203"/>
    <cellStyle name="titoli 5 4 2 3 2 2" xfId="33204"/>
    <cellStyle name="titoli 5 4 2 3 2 3" xfId="33205"/>
    <cellStyle name="titoli 5 4 2 3 3" xfId="33206"/>
    <cellStyle name="titoli 5 4 2 3 3 2" xfId="33207"/>
    <cellStyle name="titoli 5 4 2 3 3 3" xfId="33208"/>
    <cellStyle name="titoli 5 4 2 3 3 4" xfId="33209"/>
    <cellStyle name="titoli 5 4 2 3 4" xfId="33210"/>
    <cellStyle name="titoli 5 4 2 3 4 2" xfId="33211"/>
    <cellStyle name="titoli 5 4 2 3 4 3" xfId="33212"/>
    <cellStyle name="titoli 5 4 2 3 4 4" xfId="33213"/>
    <cellStyle name="titoli 5 4 2 3 5" xfId="33214"/>
    <cellStyle name="titoli 5 4 2 3 6" xfId="33215"/>
    <cellStyle name="titoli 5 4 2 4" xfId="33216"/>
    <cellStyle name="titoli 5 4 2 4 2" xfId="33217"/>
    <cellStyle name="titoli 5 4 2 4 3" xfId="33218"/>
    <cellStyle name="titoli 5 4 2 5" xfId="33219"/>
    <cellStyle name="titoli 5 4 2 5 2" xfId="33220"/>
    <cellStyle name="titoli 5 4 2 5 3" xfId="33221"/>
    <cellStyle name="titoli 5 4 2 5 4" xfId="33222"/>
    <cellStyle name="titoli 5 4 2 6" xfId="33223"/>
    <cellStyle name="titoli 5 4 2 7" xfId="33224"/>
    <cellStyle name="titoli 5 4 3" xfId="33225"/>
    <cellStyle name="titoli 5 4 3 2" xfId="33226"/>
    <cellStyle name="titoli 5 4 3 2 2" xfId="33227"/>
    <cellStyle name="titoli 5 4 3 2 3" xfId="33228"/>
    <cellStyle name="titoli 5 4 3 3" xfId="33229"/>
    <cellStyle name="titoli 5 4 3 3 2" xfId="33230"/>
    <cellStyle name="titoli 5 4 3 3 3" xfId="33231"/>
    <cellStyle name="titoli 5 4 3 3 4" xfId="33232"/>
    <cellStyle name="titoli 5 4 3 4" xfId="33233"/>
    <cellStyle name="titoli 5 4 3 5" xfId="33234"/>
    <cellStyle name="titoli 5 4 4" xfId="33235"/>
    <cellStyle name="titoli 5 4 4 2" xfId="33236"/>
    <cellStyle name="titoli 5 4 4 2 2" xfId="33237"/>
    <cellStyle name="titoli 5 4 4 2 3" xfId="33238"/>
    <cellStyle name="titoli 5 4 4 3" xfId="33239"/>
    <cellStyle name="titoli 5 4 4 3 2" xfId="33240"/>
    <cellStyle name="titoli 5 4 4 3 3" xfId="33241"/>
    <cellStyle name="titoli 5 4 4 3 4" xfId="33242"/>
    <cellStyle name="titoli 5 4 4 4" xfId="33243"/>
    <cellStyle name="titoli 5 4 4 4 2" xfId="33244"/>
    <cellStyle name="titoli 5 4 4 4 3" xfId="33245"/>
    <cellStyle name="titoli 5 4 4 4 4" xfId="33246"/>
    <cellStyle name="titoli 5 4 4 5" xfId="33247"/>
    <cellStyle name="titoli 5 4 4 6" xfId="33248"/>
    <cellStyle name="titoli 5 4 5" xfId="33249"/>
    <cellStyle name="titoli 5 4 6" xfId="33250"/>
    <cellStyle name="titoli 5 5" xfId="33251"/>
    <cellStyle name="titoli 5 5 2" xfId="33252"/>
    <cellStyle name="titoli 5 5 2 2" xfId="33253"/>
    <cellStyle name="titoli 5 5 2 2 2" xfId="33254"/>
    <cellStyle name="titoli 5 5 2 2 3" xfId="33255"/>
    <cellStyle name="titoli 5 5 2 3" xfId="33256"/>
    <cellStyle name="titoli 5 5 2 3 2" xfId="33257"/>
    <cellStyle name="titoli 5 5 2 3 3" xfId="33258"/>
    <cellStyle name="titoli 5 5 2 3 4" xfId="33259"/>
    <cellStyle name="titoli 5 5 2 4" xfId="33260"/>
    <cellStyle name="titoli 5 5 2 5" xfId="33261"/>
    <cellStyle name="titoli 5 5 3" xfId="33262"/>
    <cellStyle name="titoli 5 5 3 2" xfId="33263"/>
    <cellStyle name="titoli 5 5 3 2 2" xfId="33264"/>
    <cellStyle name="titoli 5 5 3 2 3" xfId="33265"/>
    <cellStyle name="titoli 5 5 3 3" xfId="33266"/>
    <cellStyle name="titoli 5 5 3 3 2" xfId="33267"/>
    <cellStyle name="titoli 5 5 3 3 3" xfId="33268"/>
    <cellStyle name="titoli 5 5 3 3 4" xfId="33269"/>
    <cellStyle name="titoli 5 5 3 4" xfId="33270"/>
    <cellStyle name="titoli 5 5 3 4 2" xfId="33271"/>
    <cellStyle name="titoli 5 5 3 4 3" xfId="33272"/>
    <cellStyle name="titoli 5 5 3 4 4" xfId="33273"/>
    <cellStyle name="titoli 5 5 3 5" xfId="33274"/>
    <cellStyle name="titoli 5 5 3 6" xfId="33275"/>
    <cellStyle name="titoli 5 5 4" xfId="33276"/>
    <cellStyle name="titoli 5 5 4 2" xfId="33277"/>
    <cellStyle name="titoli 5 5 4 3" xfId="33278"/>
    <cellStyle name="titoli 5 5 5" xfId="33279"/>
    <cellStyle name="titoli 5 5 5 2" xfId="33280"/>
    <cellStyle name="titoli 5 5 5 3" xfId="33281"/>
    <cellStyle name="titoli 5 5 5 4" xfId="33282"/>
    <cellStyle name="titoli 5 5 6" xfId="33283"/>
    <cellStyle name="titoli 5 5 7" xfId="33284"/>
    <cellStyle name="titoli 5 6" xfId="33285"/>
    <cellStyle name="titoli 5 6 2" xfId="33286"/>
    <cellStyle name="titoli 5 6 2 2" xfId="33287"/>
    <cellStyle name="titoli 5 6 2 3" xfId="33288"/>
    <cellStyle name="titoli 5 6 3" xfId="33289"/>
    <cellStyle name="titoli 5 6 3 2" xfId="33290"/>
    <cellStyle name="titoli 5 6 3 3" xfId="33291"/>
    <cellStyle name="titoli 5 6 3 4" xfId="33292"/>
    <cellStyle name="titoli 5 6 4" xfId="33293"/>
    <cellStyle name="titoli 5 6 5" xfId="33294"/>
    <cellStyle name="titoli 5 7" xfId="33295"/>
    <cellStyle name="titoli 5 7 2" xfId="33296"/>
    <cellStyle name="titoli 5 7 2 2" xfId="33297"/>
    <cellStyle name="titoli 5 7 2 3" xfId="33298"/>
    <cellStyle name="titoli 5 7 3" xfId="33299"/>
    <cellStyle name="titoli 5 7 3 2" xfId="33300"/>
    <cellStyle name="titoli 5 7 3 3" xfId="33301"/>
    <cellStyle name="titoli 5 7 3 4" xfId="33302"/>
    <cellStyle name="titoli 5 7 4" xfId="33303"/>
    <cellStyle name="titoli 5 7 4 2" xfId="33304"/>
    <cellStyle name="titoli 5 7 4 3" xfId="33305"/>
    <cellStyle name="titoli 5 7 4 4" xfId="33306"/>
    <cellStyle name="titoli 5 7 5" xfId="33307"/>
    <cellStyle name="titoli 5 7 6" xfId="33308"/>
    <cellStyle name="titoli 5 8" xfId="33309"/>
    <cellStyle name="titoli 5 9" xfId="33310"/>
    <cellStyle name="titoli 6" xfId="33311"/>
    <cellStyle name="titoli 6 2" xfId="33312"/>
    <cellStyle name="titoli 6 2 2" xfId="33313"/>
    <cellStyle name="titoli 6 2 2 2" xfId="33314"/>
    <cellStyle name="titoli 6 2 2 2 2" xfId="33315"/>
    <cellStyle name="titoli 6 2 2 2 3" xfId="33316"/>
    <cellStyle name="titoli 6 2 2 3" xfId="33317"/>
    <cellStyle name="titoli 6 2 2 3 2" xfId="33318"/>
    <cellStyle name="titoli 6 2 2 3 3" xfId="33319"/>
    <cellStyle name="titoli 6 2 2 3 4" xfId="33320"/>
    <cellStyle name="titoli 6 2 2 4" xfId="33321"/>
    <cellStyle name="titoli 6 2 2 5" xfId="33322"/>
    <cellStyle name="titoli 6 2 3" xfId="33323"/>
    <cellStyle name="titoli 6 2 3 2" xfId="33324"/>
    <cellStyle name="titoli 6 2 3 2 2" xfId="33325"/>
    <cellStyle name="titoli 6 2 3 2 3" xfId="33326"/>
    <cellStyle name="titoli 6 2 3 3" xfId="33327"/>
    <cellStyle name="titoli 6 2 3 3 2" xfId="33328"/>
    <cellStyle name="titoli 6 2 3 3 3" xfId="33329"/>
    <cellStyle name="titoli 6 2 3 3 4" xfId="33330"/>
    <cellStyle name="titoli 6 2 3 4" xfId="33331"/>
    <cellStyle name="titoli 6 2 3 4 2" xfId="33332"/>
    <cellStyle name="titoli 6 2 3 4 3" xfId="33333"/>
    <cellStyle name="titoli 6 2 3 4 4" xfId="33334"/>
    <cellStyle name="titoli 6 2 3 5" xfId="33335"/>
    <cellStyle name="titoli 6 2 3 6" xfId="33336"/>
    <cellStyle name="titoli 6 2 4" xfId="33337"/>
    <cellStyle name="titoli 6 2 4 2" xfId="33338"/>
    <cellStyle name="titoli 6 2 4 3" xfId="33339"/>
    <cellStyle name="titoli 6 2 5" xfId="33340"/>
    <cellStyle name="titoli 6 2 5 2" xfId="33341"/>
    <cellStyle name="titoli 6 2 5 3" xfId="33342"/>
    <cellStyle name="titoli 6 2 5 4" xfId="33343"/>
    <cellStyle name="titoli 6 2 6" xfId="33344"/>
    <cellStyle name="titoli 6 2 7" xfId="33345"/>
    <cellStyle name="titoli 6 3" xfId="33346"/>
    <cellStyle name="titoli 6 3 2" xfId="33347"/>
    <cellStyle name="titoli 6 3 2 2" xfId="33348"/>
    <cellStyle name="titoli 6 3 2 3" xfId="33349"/>
    <cellStyle name="titoli 6 3 3" xfId="33350"/>
    <cellStyle name="titoli 6 3 3 2" xfId="33351"/>
    <cellStyle name="titoli 6 3 3 3" xfId="33352"/>
    <cellStyle name="titoli 6 3 3 4" xfId="33353"/>
    <cellStyle name="titoli 6 3 4" xfId="33354"/>
    <cellStyle name="titoli 6 3 5" xfId="33355"/>
    <cellStyle name="titoli 6 4" xfId="33356"/>
    <cellStyle name="titoli 6 4 2" xfId="33357"/>
    <cellStyle name="titoli 6 4 2 2" xfId="33358"/>
    <cellStyle name="titoli 6 4 2 3" xfId="33359"/>
    <cellStyle name="titoli 6 4 3" xfId="33360"/>
    <cellStyle name="titoli 6 4 3 2" xfId="33361"/>
    <cellStyle name="titoli 6 4 3 3" xfId="33362"/>
    <cellStyle name="titoli 6 4 3 4" xfId="33363"/>
    <cellStyle name="titoli 6 4 4" xfId="33364"/>
    <cellStyle name="titoli 6 4 4 2" xfId="33365"/>
    <cellStyle name="titoli 6 4 4 3" xfId="33366"/>
    <cellStyle name="titoli 6 4 4 4" xfId="33367"/>
    <cellStyle name="titoli 6 4 5" xfId="33368"/>
    <cellStyle name="titoli 6 4 6" xfId="33369"/>
    <cellStyle name="titoli 6 5" xfId="33370"/>
    <cellStyle name="titoli 6 6" xfId="33371"/>
    <cellStyle name="titoli 7" xfId="33372"/>
    <cellStyle name="titoli 7 2" xfId="33373"/>
    <cellStyle name="titoli 7 2 2" xfId="33374"/>
    <cellStyle name="titoli 7 2 2 2" xfId="33375"/>
    <cellStyle name="titoli 7 2 2 3" xfId="33376"/>
    <cellStyle name="titoli 7 2 3" xfId="33377"/>
    <cellStyle name="titoli 7 2 3 2" xfId="33378"/>
    <cellStyle name="titoli 7 2 3 3" xfId="33379"/>
    <cellStyle name="titoli 7 2 3 4" xfId="33380"/>
    <cellStyle name="titoli 7 2 4" xfId="33381"/>
    <cellStyle name="titoli 7 2 5" xfId="33382"/>
    <cellStyle name="titoli 7 3" xfId="33383"/>
    <cellStyle name="titoli 7 3 2" xfId="33384"/>
    <cellStyle name="titoli 7 3 2 2" xfId="33385"/>
    <cellStyle name="titoli 7 3 2 3" xfId="33386"/>
    <cellStyle name="titoli 7 3 3" xfId="33387"/>
    <cellStyle name="titoli 7 3 3 2" xfId="33388"/>
    <cellStyle name="titoli 7 3 3 3" xfId="33389"/>
    <cellStyle name="titoli 7 3 3 4" xfId="33390"/>
    <cellStyle name="titoli 7 3 4" xfId="33391"/>
    <cellStyle name="titoli 7 3 4 2" xfId="33392"/>
    <cellStyle name="titoli 7 3 4 3" xfId="33393"/>
    <cellStyle name="titoli 7 3 4 4" xfId="33394"/>
    <cellStyle name="titoli 7 3 5" xfId="33395"/>
    <cellStyle name="titoli 7 3 6" xfId="33396"/>
    <cellStyle name="titoli 7 4" xfId="33397"/>
    <cellStyle name="titoli 7 4 2" xfId="33398"/>
    <cellStyle name="titoli 7 4 3" xfId="33399"/>
    <cellStyle name="titoli 7 5" xfId="33400"/>
    <cellStyle name="titoli 7 5 2" xfId="33401"/>
    <cellStyle name="titoli 7 5 3" xfId="33402"/>
    <cellStyle name="titoli 7 5 4" xfId="33403"/>
    <cellStyle name="titoli 7 6" xfId="33404"/>
    <cellStyle name="titoli 7 7" xfId="33405"/>
    <cellStyle name="titoli 8" xfId="33406"/>
    <cellStyle name="titoli 8 2" xfId="33407"/>
    <cellStyle name="titoli 8 2 2" xfId="33408"/>
    <cellStyle name="titoli 8 2 2 2" xfId="33409"/>
    <cellStyle name="titoli 8 2 2 3" xfId="33410"/>
    <cellStyle name="titoli 8 2 3" xfId="33411"/>
    <cellStyle name="titoli 8 2 3 2" xfId="33412"/>
    <cellStyle name="titoli 8 2 3 3" xfId="33413"/>
    <cellStyle name="titoli 8 2 3 4" xfId="33414"/>
    <cellStyle name="titoli 8 2 4" xfId="33415"/>
    <cellStyle name="titoli 8 2 5" xfId="33416"/>
    <cellStyle name="titoli 8 3" xfId="33417"/>
    <cellStyle name="titoli 8 3 2" xfId="33418"/>
    <cellStyle name="titoli 8 3 3" xfId="33419"/>
    <cellStyle name="titoli 8 4" xfId="33420"/>
    <cellStyle name="titoli 8 4 2" xfId="33421"/>
    <cellStyle name="titoli 8 4 3" xfId="33422"/>
    <cellStyle name="titoli 8 4 4" xfId="33423"/>
    <cellStyle name="titoli 8 5" xfId="33424"/>
    <cellStyle name="titoli 8 6" xfId="33425"/>
    <cellStyle name="Titolo 1 2" xfId="33426"/>
    <cellStyle name="Titolo 2 2" xfId="33427"/>
    <cellStyle name="Titolo 3 2" xfId="33428"/>
    <cellStyle name="Titolo 4 2" xfId="33429"/>
    <cellStyle name="Top_Double_Bottom" xfId="33430"/>
    <cellStyle name="Total 2" xfId="33431"/>
    <cellStyle name="Totale 2" xfId="33432"/>
    <cellStyle name="Totale 2 2" xfId="33433"/>
    <cellStyle name="Totale 2 3" xfId="33434"/>
    <cellStyle name="Valore non valido 2" xfId="33435"/>
    <cellStyle name="Valore non valido 2 2" xfId="33436"/>
    <cellStyle name="Valore non valido 2 3" xfId="33437"/>
    <cellStyle name="Valore valido 2" xfId="33438"/>
    <cellStyle name="Valore valido 2 2" xfId="33439"/>
    <cellStyle name="Valore valido 2 3" xfId="33440"/>
    <cellStyle name="Valuta (0)_03-OVER50 (def)" xfId="33441"/>
    <cellStyle name="Valuta 2" xfId="33471"/>
    <cellStyle name="Virgül [0]_RESULTS" xfId="33442"/>
    <cellStyle name="Virgül_RESULTS" xfId="33443"/>
    <cellStyle name="Währung [0]_Aktuell - Vertragsverlängerungen etc" xfId="33444"/>
    <cellStyle name="Währung_Aktuell - Vertragsverlängerungen etc" xfId="33445"/>
    <cellStyle name="Walutowy [0]_Arkusz1" xfId="33446"/>
    <cellStyle name="Walutowy_Arkusz1" xfId="33447"/>
    <cellStyle name="Warning Text 2" xfId="33448"/>
    <cellStyle name="Year" xfId="33449"/>
    <cellStyle name="Обычный_$$$" xfId="33450"/>
  </cellStyles>
  <dxfs count="13"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font>
        <sz val="8"/>
      </font>
    </dxf>
    <dxf>
      <numFmt numFmtId="211" formatCode="_-* #,##0_-;\(#,##0\)\ ;\-\ \ ;\-@_-"/>
    </dxf>
    <dxf>
      <alignment horizontal="left" readingOrder="0"/>
    </dxf>
    <dxf>
      <numFmt numFmtId="164" formatCode="_-* #,##0_-;\-* #,##0_-;_-* &quot;-&quot;??_-;_-@_-"/>
    </dxf>
  </dxfs>
  <tableStyles count="0" defaultTableStyle="TableStyleMedium2" defaultPivotStyle="PivotStyleLight16"/>
  <colors>
    <mruColors>
      <color rgb="FF0087A8"/>
      <color rgb="FFCCCCCC"/>
      <color rgb="FF033D4F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9" Type="http://schemas.openxmlformats.org/officeDocument/2006/relationships/externalLink" Target="externalLinks/externalLink34.xml"/><Relationship Id="rId21" Type="http://schemas.openxmlformats.org/officeDocument/2006/relationships/externalLink" Target="externalLinks/externalLink16.xml"/><Relationship Id="rId34" Type="http://schemas.openxmlformats.org/officeDocument/2006/relationships/externalLink" Target="externalLinks/externalLink29.xml"/><Relationship Id="rId42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42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63" Type="http://schemas.openxmlformats.org/officeDocument/2006/relationships/pivotCacheDefinition" Target="pivotCache/pivotCacheDefinition1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53" Type="http://schemas.openxmlformats.org/officeDocument/2006/relationships/externalLink" Target="externalLinks/externalLink48.xml"/><Relationship Id="rId58" Type="http://schemas.openxmlformats.org/officeDocument/2006/relationships/externalLink" Target="externalLinks/externalLink53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externalLink" Target="externalLinks/externalLink44.xml"/><Relationship Id="rId57" Type="http://schemas.openxmlformats.org/officeDocument/2006/relationships/externalLink" Target="externalLinks/externalLink52.xml"/><Relationship Id="rId61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26.xml"/><Relationship Id="rId44" Type="http://schemas.openxmlformats.org/officeDocument/2006/relationships/externalLink" Target="externalLinks/externalLink39.xml"/><Relationship Id="rId52" Type="http://schemas.openxmlformats.org/officeDocument/2006/relationships/externalLink" Target="externalLinks/externalLink47.xml"/><Relationship Id="rId60" Type="http://schemas.openxmlformats.org/officeDocument/2006/relationships/externalLink" Target="externalLinks/externalLink55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56" Type="http://schemas.openxmlformats.org/officeDocument/2006/relationships/externalLink" Target="externalLinks/externalLink51.xml"/><Relationship Id="rId64" Type="http://schemas.openxmlformats.org/officeDocument/2006/relationships/theme" Target="theme/theme1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externalLink" Target="externalLinks/externalLink41.xml"/><Relationship Id="rId59" Type="http://schemas.openxmlformats.org/officeDocument/2006/relationships/externalLink" Target="externalLinks/externalLink54.xml"/><Relationship Id="rId67" Type="http://schemas.openxmlformats.org/officeDocument/2006/relationships/calcChain" Target="calcChain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54" Type="http://schemas.openxmlformats.org/officeDocument/2006/relationships/externalLink" Target="externalLinks/externalLink49.xml"/><Relationship Id="rId62" Type="http://schemas.openxmlformats.org/officeDocument/2006/relationships/externalLink" Target="externalLinks/externalLink5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35\COMPR\GG\1995\IMM\SINTES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Staff%20Numbers\FTE'S%201999%20TO%20200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CONSOL%20REPORTS/20021031/Oct_Packag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Amministrazione/UffAmministrazione/CDG/2014/11/Forecast/Amministrazione/UffAmministrazione/CDG/Costi/2012_SPamm%20v2sem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EVI\UNICO%202002\B.P.%20Vicenza\Imposte%20BPVi%20al%2031.12.200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Budget%202001\FGL%20Staff%20List%2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Model%20Mar_01\Input\CI_ICONT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Documents%20and%20Settings\politi\Impostazioni%20locali\Temporary%20Internet%20Files\OLK29\MARCH_Package3_Board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muz\AppData\Local\Temp\wz02df\FPozzi\Amministrazione\Personale\Costi\NUOVOSTASTI0103200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Contabilit&#224;%20Generale/A%20Morisi/REPORT/Vendite%20mensili%202001/VENDITE%202001%20GROU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OFFICE\silvia\CHIUSURE%20MENSILI%202007\31%20dicembre%202007\TANTIRA%2031_12_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Samples\samples2002\NewExpFormat2207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er.muz/Desktop/0%20Buttare/Gestionale/Users/corrado.morana/Desktop/Users/Umberto.Monai/Desktop/OFFICE/silvia/CHIUSURE%20MENSILI%202007/31%20dicembre%202007/TANTIRA%2031_12_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OFFICE\silvia\CHIUSURE%20MENSILI%202007\31%20dicembre%202007\Bilancio%20al%203112%2007%20Sigla%20sr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er.muz/Desktop/0%20Buttare/Gestionale/Users/corrado.morana/Desktop/Users/Umberto.Monai/Desktop/OFFICE/silvia/CHIUSURE%20MENSILI%202007/31%20dicembre%202007/Bilancio%20al%203112%2007%20Sigla%20sr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IPC\INPUT\FACTORI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PU\DOC\liliana\FINEMESEPP311299.XLS\FINEMESEPP311099\31599\CE039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33\Bilancio\UfficioBilancio\BILANCIO%202006\CONSOLIDATO\IAS\RICLA%20BILANCIO\RICLA%20CONSOLIDATO%20IAS_2006_PN%20post%20CD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262\c\consolidatore\Fidis%202000%20new\FOR-ITALIA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Documents%20and%20Settings\TARTAGLIA\Documenti\consuntivo%202005\bilancio%20finanziaria%20agosto%202005%2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er.muz/Desktop/0%20Buttare/Gestionale/Users/corrado.morana/Desktop/Users/Umberto.Monai/Desktop/Documents%20and%20Settings/TARTAGLIA/Documenti/consuntivo%202005/bilancio%20finanziaria%20agosto%202005%2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rrado/Desktop/Factoring/Factoring%20modellingv1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damienmartin\My%20Documents\Planning%20Archiv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ANIF1\ZONE1\TDB\DATI\2000\Base_0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kte/Project%20Pretruzalek/Bericht/Details/Austria_Graphik%20Detail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OFFICE\DeFaveri\1&#176;%20Forecast%202007\DEFINITIVO\Forecast%20con%20CQS%20pro%20solvendo\forecast%202007%20con%20CQS%20pro%20solvendo%20%20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oglio%20di%20lavoro%20in%20C%20%20Users%20simona.alletto%20AppData%20Local%20Microsoft%20Windows%20Temporary%20Internet%20Files%20Content.Outlook%20Y0UU8C2G%20Intructions%202012.doc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er.muz/AppData/Local/Microsoft/Windows/Temporary%20Internet%20Files/Content.Outlook/B2LYG3KT/Intercompany%2030%204%202012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rrgecl01\first\FIDlS\FRI%202004\Tesoreria\_manovra_salvataggi%20periodici\manovra%202004_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BANKIT\TABELLE\PRESTOBB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UserDocuments\neil.gordon\My%20Documents\SFT\Budget\SFT%20Model%20%20Budget%202008%202012%206.7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Documents/neil.gordon/My%20Documents/SFT/Budget/SFT%20Model%20%20Budget%202008%202012%206.7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milfsr01\Audit\Projekte\Project%20Pretruzalek\Bericht\Details\Austria_Graphik%20Detail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OFFICE\silvia\CHIUSURE%20MENSILI%202007\31%20dicembre%202007\Consuntivo%20mese%2012_07_05%20febb%20200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Budget%202001\Budget%202001%20salary%20summary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200358/Local%20Settings/Temporary%20Internet%20Files/OLK98/Momentum%20AUM_2006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ichele.barachini/Application%20Data/Microsoft/Excel/KPMG%202010-12-09%20Banca%20Sistema%20v%2011.5_base%20case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RIBAN\Banca%20Popolare%20di%20Vicenza\Bilancio%20al%2031.12.2000\SP%20&amp;%20CE%20e%20Nota%20Integrativa\Allegati\All.%205%20-%20Prospetto%20degli%20immobili%20di%20propriet&#224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rrado/Desktop/Costi/2013%20-%20COSTI.xlsm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2002_simulazione/FONDI_2002_bas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OFFICE\silvia\BILANCI%20MENSILI%20GRUPPO\SIGLA%20SRL%20BILANCIO\BILANCINI\2008\sigla%20srl%20300608_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er.muz/Desktop/0%20Buttare/Gestionale/Users/corrado.morana/Desktop/Users/Umberto.Monai/Desktop/OFFICE/silvia/BILANCI%20MENSILI%20GRUPPO/SIGLA%20SRL%20BILANCIO/BILANCINI/2008/sigla%20srl%20300608_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OFFICE\silvia\BILANCI%20MENSILI%20GRUPPO\SIGLA%20HOLDING%20SRL%20BILANCIO\BILANCINI\2008\sigla%20hdg%20310808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er.muz/Desktop/0%20Buttare/Gestionale/Users/corrado.morana/Desktop/Users/Umberto.Monai/Desktop/OFFICE/silvia/BILANCI%20MENSILI%20GRUPPO/SIGLA%20HOLDING%20SRL%20BILANCIO/BILANCINI/2008/sigla%20hdg%203108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er.muz/Desktop/0%20Buttare/Gestionale/Users/corrado.morana/Desktop/Users/Umberto.Monai/Desktop/OFFICE/silvia/CHIUSURE%20MENSILI%202007/31%20dicembre%202007/Consuntivo%20mese%2012_07_05%20febb%202008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Documents%20and%20Settings\politi\Impostazioni%20locali\Temporary%20Internet%20Files\OLK29\MARCH_Package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er.muz/AppData/Local/Microsoft/Windows/Temporary%20Internet%20Files/Content.Outlook/VPPX3BI2/Piano%20Industriale_Banca%20Sistema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SFT%20SHARED%20FOLDERS\Servicing%20&amp;%20Technology\Suppliers\Noemalife\Data,%20Pricing%20&amp;%20DSO\2009.12.09%20Pricing%20Noemalife%20with%20Mezz.xlsm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SFT%20SHARED%20FOLDERS/Servicing%20&amp;%20Technology/Suppliers/Noemalife/Data,%20Pricing%20&amp;%20DSO/2009.12.09%20Pricing%20Noemalife%20with%20Mezz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SFT%20SHARED%20FOLDERS\Staff%20Members%20Personal%20Directories\Simone%20Russo\PROJECT\Pricing%20XXX%20v13.1_vSR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SFT%20SHARED%20FOLDERS/Staff%20Members%20Personal%20Directories/Simone%20Russo/PROJECT/Pricing%20XXX%20v13.1_vSR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nvision\Legal_PGAM\Reporting_Pack\Package_1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TENTE\DOC\EXCEL\FINE%20MESE\31399\ADEG313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OFFICE\DeFaveri\CHIUSURE%202008\09_Settembre%202008\Intercompany%203009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er.muz/Desktop/0%20Buttare/Gestionale/Users/corrado.morana/Desktop/Users/Umberto.Monai/Desktop/OFFICE/DeFaveri/CHIUSURE%202008/09_Settembre%202008/Intercompany%203009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35\GG\IMM\IM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035\GG\IMM\IM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TESI"/>
      <sheetName val="MONITOR COSTI PROGETTI"/>
      <sheetName val="MONITOR COSTI PROGETTI Org"/>
      <sheetName val="PROGETTI completo"/>
      <sheetName val="PIANO DEI CONTI"/>
      <sheetName val="Rep2"/>
      <sheetName val="Dati"/>
      <sheetName val="Factoring 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JY01 bud01 bud02"/>
      <sheetName val="fORMULAE"/>
      <sheetName val="SALARIES"/>
      <sheetName val="2000 Staff Numbers"/>
      <sheetName val="Graph"/>
      <sheetName val="2000 FTE Graph"/>
      <sheetName val="2001 FTE Graph "/>
      <sheetName val="1999 Numbers (2)"/>
      <sheetName val="2000 Numbers"/>
      <sheetName val="1999 Numbers"/>
      <sheetName val="Costs - Excl UK Ops"/>
      <sheetName val="Cost - UK Ops"/>
      <sheetName val="Data Headcount"/>
      <sheetName val="Budget 2002"/>
      <sheetName val="FTE Graph 1"/>
      <sheetName val="CPD2"/>
      <sheetName val="CDP1"/>
      <sheetName val="Salary 2001 to 2003"/>
      <sheetName val="FTE 2001 to 2003"/>
      <sheetName val="FTE Graph 2"/>
      <sheetName val="Data FTE 99 2000 2001"/>
      <sheetName val="Office rent"/>
      <sheetName val="Operation"/>
      <sheetName val="Indexes"/>
      <sheetName val="Economical data"/>
      <sheetName val="Summary"/>
      <sheetName val="Merchant"/>
      <sheetName val="IMMOB. MATERIALI"/>
      <sheetName val="Calcolo Prestiti IVA 1^ Tranche"/>
    </sheetNames>
    <sheetDataSet>
      <sheetData sheetId="0"/>
      <sheetData sheetId="1" refreshError="1">
        <row r="7">
          <cell r="A7" t="str">
            <v>Salary OT &amp; Allowances  Salary OT &amp; Allowances  Salary OT &amp; Allowances  Salary OT &amp; Allowances  Salary OT &amp; Allowances  Salary OT &amp; Allowances  Salary OT &amp; Allowances  Salary OT &amp; Allowances  Salary OT &amp; Allowances  Salary OT &amp; Allowances  Salary OT &amp; All</v>
          </cell>
          <cell r="O7" t="str">
            <v xml:space="preserve">National Insurance  National Insurance  National Insurance  National Insurance  National Insurance  National Insurance  </v>
          </cell>
          <cell r="AC7" t="str">
            <v xml:space="preserve">Pension  Pension  Pension  Pension  Pension  Pension  Pension  Pension  Pension  Pension  Pension  Pension  </v>
          </cell>
          <cell r="AS7" t="str">
            <v>Basic SalaryBasic SalaryBasic SalaryBasic SalaryBasic SalaryBasic SalaryBasic SalaryBasic SalaryBasic SalaryBasic SalaryBasic Salary</v>
          </cell>
          <cell r="BG7" t="str">
            <v xml:space="preserve">CAR OWNERSHIP  CAR OWNERSHIP  CAR OWNERSHIP  CAR OWNERSHIP  CAR OWNERSHIP  CAR OWNERSHIP  </v>
          </cell>
          <cell r="BU7" t="str">
            <v>Annual LocationAnnual LocationAnnual LocationAnnual LocationAnnual LocationAnnual LocationAnnual LocationAnnual Location</v>
          </cell>
          <cell r="CI7" t="str">
            <v>Disc BonusDisc BonusDisc BonusDisc BonusDisc BonusDisc BonusDisc BonusDisc BonusDisc BonusDisc BonusDisc BonusDisc BonusDisc BonusDisc Bonus</v>
          </cell>
          <cell r="CW7" t="str">
            <v>Motiv. BonusMotiv. BonusMotiv. BonusMotiv. BonusMotiv. BonusMotiv. BonusMotiv. BonusMotiv. BonusMotiv. Bonus</v>
          </cell>
          <cell r="DK7" t="str">
            <v>OvertimeOvertimeOvertimeOvertimeOvertimeOvertimeOvertimeOvertimeOvertime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_Package"/>
      <sheetName val="2-Guide"/>
      <sheetName val="3-GraphFX "/>
      <sheetName val="4-YTD_MANAG_FX"/>
      <sheetName val="Septytd_fx"/>
      <sheetName val="5-OCT_MANAG_FX"/>
      <sheetName val="6-SummFX"/>
      <sheetName val="7-HighLvFX"/>
      <sheetName val="8-MGRLALLOC"/>
      <sheetName val="9-HIGHLVSALL"/>
      <sheetName val="10-Graph"/>
      <sheetName val="11-YTD_MANAG"/>
      <sheetName val="Manag_SEP"/>
      <sheetName val="12-OCT_MANAG"/>
      <sheetName val="13-Summ"/>
      <sheetName val="14-HighLv"/>
      <sheetName val="15-PAI_Effect"/>
      <sheetName val="16-WORLDWIDE_SALES"/>
      <sheetName val="17-WORLWIDE_TA"/>
      <sheetName val="18-WORLDWIDE_IM"/>
      <sheetName val="19-WORLDWIDE_INTERNET"/>
      <sheetName val="20-WORLDWIDE_GA"/>
      <sheetName val="21-WORLDWIDE_COMP"/>
      <sheetName val="22-Legal_YTD"/>
      <sheetName val="23-LEGAL_MO"/>
      <sheetName val="24-Legal_Summ"/>
      <sheetName val="25-BS"/>
      <sheetName val="26-Sales Report"/>
      <sheetName val="NewEur_fx"/>
      <sheetName val="2 - Data analysis - YTD"/>
      <sheetName val="3 - Data analysis - annual"/>
      <sheetName val="4 - Legal indirect costs"/>
      <sheetName val="5 - Annual IM"/>
      <sheetName val="6 - Monthly IM"/>
      <sheetName val="7 - Monthly IM - by month"/>
      <sheetName val="8 - Annual G&amp;A"/>
      <sheetName val="9 - Monthly G&amp;A"/>
      <sheetName val="10 - Monthly G&amp;A - by mon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">
          <cell r="AC4" t="str">
            <v>2002-10-31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Riepilogo"/>
      <sheetName val="Ammin"/>
      <sheetName val="MKT"/>
      <sheetName val="Operation"/>
      <sheetName val="IT"/>
      <sheetName val="Logistica"/>
      <sheetName val="HR"/>
      <sheetName val="DG"/>
      <sheetName val="Legale"/>
      <sheetName val="Tesoreria"/>
      <sheetName val="Risk"/>
      <sheetName val="Altre"/>
      <sheetName val="PROGETTI"/>
      <sheetName val="mov_esclusi"/>
      <sheetName val="movimenti"/>
      <sheetName val="Fornitori"/>
      <sheetName val="Classificazione"/>
      <sheetName val="quadra"/>
      <sheetName val="dettaglio"/>
      <sheetName val="Elenco conti"/>
      <sheetName val="Accantonamenti"/>
      <sheetName val="da note spese"/>
      <sheetName val="Ammortamenti"/>
      <sheetName val="Esterne"/>
      <sheetName val="x tipologia BIL"/>
      <sheetName val="telefonia"/>
      <sheetName val="Forecast"/>
    </sheetNames>
    <sheetDataSet>
      <sheetData sheetId="0"/>
      <sheetData sheetId="1">
        <row r="51">
          <cell r="B51" t="str">
            <v>Area</v>
          </cell>
        </row>
      </sheetData>
      <sheetData sheetId="2">
        <row r="71">
          <cell r="B71" t="str">
            <v>Accantonamenti</v>
          </cell>
          <cell r="O71" t="str">
            <v>totale</v>
          </cell>
        </row>
        <row r="72">
          <cell r="B72" t="str">
            <v xml:space="preserve">COMPENSI SOCIETA' DI REVISIONE         </v>
          </cell>
          <cell r="I72">
            <v>333.33333333333297</v>
          </cell>
          <cell r="J72">
            <v>333.33333333333297</v>
          </cell>
          <cell r="K72">
            <v>250</v>
          </cell>
          <cell r="L72">
            <v>250</v>
          </cell>
          <cell r="M72">
            <v>250</v>
          </cell>
          <cell r="N72">
            <v>250</v>
          </cell>
          <cell r="O72">
            <v>1000</v>
          </cell>
        </row>
        <row r="73">
          <cell r="B73" t="str">
            <v xml:space="preserve">COMPENSI CONSUL. FISCALE               </v>
          </cell>
          <cell r="I73">
            <v>5333.3333333333303</v>
          </cell>
          <cell r="J73">
            <v>5333.3333333333303</v>
          </cell>
          <cell r="K73">
            <v>3875</v>
          </cell>
          <cell r="L73">
            <v>3875</v>
          </cell>
          <cell r="M73">
            <v>3875</v>
          </cell>
          <cell r="N73">
            <v>3875</v>
          </cell>
          <cell r="O73">
            <v>15500</v>
          </cell>
        </row>
        <row r="74">
          <cell r="B74" t="str">
            <v>RIMBORSI SPESE TRASFERTE (VITTO E ALLOGGIO)</v>
          </cell>
          <cell r="I74">
            <v>0</v>
          </cell>
          <cell r="J74">
            <v>0</v>
          </cell>
          <cell r="K74">
            <v>2000</v>
          </cell>
          <cell r="L74">
            <v>2000</v>
          </cell>
          <cell r="M74">
            <v>2000</v>
          </cell>
          <cell r="N74">
            <v>2000</v>
          </cell>
          <cell r="O74">
            <v>8000</v>
          </cell>
        </row>
        <row r="75">
          <cell r="B75" t="str">
            <v xml:space="preserve">IMPOSTE INDIRETTE E TASSE - ALTRE      </v>
          </cell>
          <cell r="I75">
            <v>500</v>
          </cell>
          <cell r="J75">
            <v>500</v>
          </cell>
          <cell r="K75">
            <v>500</v>
          </cell>
          <cell r="L75">
            <v>500</v>
          </cell>
          <cell r="M75">
            <v>500</v>
          </cell>
          <cell r="N75">
            <v>500</v>
          </cell>
          <cell r="O75">
            <v>3000</v>
          </cell>
        </row>
        <row r="76">
          <cell r="B76" t="str">
            <v>NOLEGGIO AUTO USO DIPENDENTI - SPESE INERENTI</v>
          </cell>
          <cell r="J76">
            <v>3000</v>
          </cell>
          <cell r="K76">
            <v>3000</v>
          </cell>
          <cell r="L76">
            <v>3000</v>
          </cell>
          <cell r="M76">
            <v>3000</v>
          </cell>
          <cell r="N76">
            <v>3000</v>
          </cell>
          <cell r="O76">
            <v>15000</v>
          </cell>
        </row>
        <row r="77">
          <cell r="B77" t="str">
            <v xml:space="preserve">SPESE TELEFONIA MOBILE                 </v>
          </cell>
          <cell r="I77">
            <v>500</v>
          </cell>
          <cell r="J77">
            <v>400</v>
          </cell>
          <cell r="K77">
            <v>400</v>
          </cell>
          <cell r="L77">
            <v>400</v>
          </cell>
          <cell r="M77">
            <v>400</v>
          </cell>
          <cell r="N77">
            <v>400</v>
          </cell>
          <cell r="O77">
            <v>2500</v>
          </cell>
        </row>
        <row r="78">
          <cell r="B78" t="str">
            <v xml:space="preserve">VISURE CAMERALI E IPOCATASTALI         </v>
          </cell>
          <cell r="I78">
            <v>1000</v>
          </cell>
          <cell r="J78">
            <v>1000</v>
          </cell>
          <cell r="K78">
            <v>1000</v>
          </cell>
          <cell r="L78">
            <v>1000</v>
          </cell>
          <cell r="M78">
            <v>1000</v>
          </cell>
          <cell r="N78">
            <v>1000</v>
          </cell>
          <cell r="O78">
            <v>6000</v>
          </cell>
        </row>
      </sheetData>
      <sheetData sheetId="3">
        <row r="70">
          <cell r="B70" t="str">
            <v>Accantonamenti</v>
          </cell>
        </row>
        <row r="75">
          <cell r="B75" t="str">
            <v>Accantonamenti</v>
          </cell>
          <cell r="L75">
            <v>1500</v>
          </cell>
          <cell r="M75">
            <v>1500</v>
          </cell>
          <cell r="N75">
            <v>1000</v>
          </cell>
          <cell r="O75" t="str">
            <v>totale</v>
          </cell>
        </row>
        <row r="76">
          <cell r="B76" t="str">
            <v xml:space="preserve">SPESE DI PUBBLICITA'                   </v>
          </cell>
          <cell r="G76">
            <v>0</v>
          </cell>
          <cell r="H76">
            <v>0</v>
          </cell>
          <cell r="I76">
            <v>5000</v>
          </cell>
          <cell r="J76">
            <v>5000</v>
          </cell>
          <cell r="K76">
            <v>5000</v>
          </cell>
          <cell r="L76">
            <v>5000</v>
          </cell>
          <cell r="M76">
            <v>5000</v>
          </cell>
          <cell r="N76">
            <v>5000</v>
          </cell>
          <cell r="O76">
            <v>30000</v>
          </cell>
        </row>
        <row r="77">
          <cell r="B77" t="str">
            <v>SPESE DI PUBBLICITA'-INTERNET</v>
          </cell>
          <cell r="I77">
            <v>125</v>
          </cell>
          <cell r="J77">
            <v>125</v>
          </cell>
          <cell r="K77">
            <v>125</v>
          </cell>
          <cell r="L77">
            <v>125</v>
          </cell>
          <cell r="M77">
            <v>125</v>
          </cell>
          <cell r="N77">
            <v>125</v>
          </cell>
          <cell r="O77">
            <v>0</v>
          </cell>
        </row>
        <row r="78">
          <cell r="B78" t="str">
            <v xml:space="preserve">STAMPATI/MODULI                        </v>
          </cell>
          <cell r="K78">
            <v>1375</v>
          </cell>
          <cell r="L78">
            <v>1375</v>
          </cell>
          <cell r="M78">
            <v>1375</v>
          </cell>
          <cell r="N78">
            <v>1375</v>
          </cell>
          <cell r="O78">
            <v>5500</v>
          </cell>
        </row>
        <row r="79">
          <cell r="B79" t="str">
            <v xml:space="preserve">EROGAZIONI LIBERALI DEDUCIBILI         </v>
          </cell>
          <cell r="I79">
            <v>5833.333333333333</v>
          </cell>
          <cell r="J79">
            <v>5833.333333333333</v>
          </cell>
          <cell r="K79">
            <v>5833.333333333333</v>
          </cell>
          <cell r="L79">
            <v>5833.333333333333</v>
          </cell>
          <cell r="M79">
            <v>5833.333333333333</v>
          </cell>
          <cell r="N79">
            <v>5833.333333333333</v>
          </cell>
          <cell r="O79">
            <v>35000</v>
          </cell>
        </row>
        <row r="80">
          <cell r="B80" t="str">
            <v>LIBRI/GIORNALI E RASSEGNA STAMPA</v>
          </cell>
          <cell r="L80">
            <v>1500</v>
          </cell>
          <cell r="M80">
            <v>1500</v>
          </cell>
          <cell r="N80">
            <v>1000</v>
          </cell>
          <cell r="O80">
            <v>4000</v>
          </cell>
        </row>
        <row r="81">
          <cell r="B81" t="str">
            <v>RIMBORSI SPESE TRASFERTE (VITTO E ALLOGGIO)</v>
          </cell>
          <cell r="G81">
            <v>0</v>
          </cell>
          <cell r="H81">
            <v>0</v>
          </cell>
          <cell r="I81">
            <v>0</v>
          </cell>
          <cell r="J81">
            <v>400</v>
          </cell>
          <cell r="K81">
            <v>400</v>
          </cell>
          <cell r="L81">
            <v>400</v>
          </cell>
          <cell r="M81">
            <v>400</v>
          </cell>
          <cell r="N81">
            <v>400</v>
          </cell>
          <cell r="O81">
            <v>2000</v>
          </cell>
        </row>
        <row r="82">
          <cell r="B82" t="str">
            <v xml:space="preserve">SPESE TELEFONIA MOBILE                 </v>
          </cell>
          <cell r="I82">
            <v>125</v>
          </cell>
          <cell r="J82">
            <v>125</v>
          </cell>
          <cell r="K82">
            <v>125</v>
          </cell>
          <cell r="L82">
            <v>125</v>
          </cell>
          <cell r="M82">
            <v>125</v>
          </cell>
          <cell r="N82">
            <v>125</v>
          </cell>
          <cell r="O82">
            <v>750</v>
          </cell>
        </row>
        <row r="83">
          <cell r="B83" t="str">
            <v xml:space="preserve">SPESE DI RAPPRESENTANZA                </v>
          </cell>
          <cell r="K83">
            <v>2000</v>
          </cell>
          <cell r="N83">
            <v>2000</v>
          </cell>
          <cell r="O83">
            <v>4000</v>
          </cell>
        </row>
        <row r="84">
          <cell r="B84" t="str">
            <v>EVENTI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</sheetData>
      <sheetData sheetId="4">
        <row r="66">
          <cell r="B66" t="str">
            <v>Accantonamenti</v>
          </cell>
        </row>
      </sheetData>
      <sheetData sheetId="5">
        <row r="81">
          <cell r="B81" t="str">
            <v>Accantonamenti</v>
          </cell>
        </row>
      </sheetData>
      <sheetData sheetId="6">
        <row r="112">
          <cell r="B112" t="str">
            <v>Accantonamenti</v>
          </cell>
        </row>
      </sheetData>
      <sheetData sheetId="7">
        <row r="62">
          <cell r="B62" t="str">
            <v>Accantonamenti</v>
          </cell>
          <cell r="O62" t="str">
            <v>totale</v>
          </cell>
        </row>
        <row r="63">
          <cell r="B63" t="str">
            <v>NOLEGGIO AUTO USO DIPENDENTI - SPESE INERENTI</v>
          </cell>
          <cell r="J63">
            <v>4000</v>
          </cell>
          <cell r="K63">
            <v>4000</v>
          </cell>
          <cell r="L63">
            <v>4000</v>
          </cell>
          <cell r="M63">
            <v>4000</v>
          </cell>
          <cell r="N63">
            <v>4000</v>
          </cell>
          <cell r="O63">
            <v>20000</v>
          </cell>
        </row>
        <row r="64">
          <cell r="B64" t="str">
            <v xml:space="preserve">RIMBORSI SPESE AMMINISTRATORI          </v>
          </cell>
          <cell r="I64">
            <v>6000</v>
          </cell>
          <cell r="J64">
            <v>0</v>
          </cell>
          <cell r="K64">
            <v>6000</v>
          </cell>
          <cell r="L64">
            <v>6000</v>
          </cell>
          <cell r="M64">
            <v>6000</v>
          </cell>
          <cell r="N64">
            <v>6000</v>
          </cell>
          <cell r="O64">
            <v>30000</v>
          </cell>
        </row>
        <row r="65">
          <cell r="B65" t="str">
            <v>COMPENSI CONSUL.PAGHE-CONTRIBUTI-PERSONALE</v>
          </cell>
          <cell r="J65">
            <v>0</v>
          </cell>
          <cell r="K65">
            <v>10000</v>
          </cell>
          <cell r="L65">
            <v>10000</v>
          </cell>
          <cell r="M65">
            <v>10000</v>
          </cell>
          <cell r="N65">
            <v>10000</v>
          </cell>
          <cell r="O65">
            <v>40000</v>
          </cell>
        </row>
        <row r="66">
          <cell r="B66" t="str">
            <v xml:space="preserve">SPESE TELEFONIA MOBILE                 </v>
          </cell>
          <cell r="I66">
            <v>166.666666666667</v>
          </cell>
          <cell r="J66">
            <v>166.666666666667</v>
          </cell>
          <cell r="K66">
            <v>150</v>
          </cell>
          <cell r="L66">
            <v>150</v>
          </cell>
          <cell r="M66">
            <v>150</v>
          </cell>
          <cell r="N66">
            <v>150</v>
          </cell>
          <cell r="O66">
            <v>600</v>
          </cell>
        </row>
        <row r="67">
          <cell r="B67" t="str">
            <v>LIBRI/GIORNALI E RASSEGNA STAMPA</v>
          </cell>
          <cell r="I67">
            <v>666.66666666666697</v>
          </cell>
          <cell r="J67">
            <v>666.66666666666697</v>
          </cell>
          <cell r="K67">
            <v>666.66666666666697</v>
          </cell>
          <cell r="L67">
            <v>666.66666666666697</v>
          </cell>
          <cell r="M67">
            <v>666.66666666666697</v>
          </cell>
          <cell r="N67">
            <v>666.66666666666697</v>
          </cell>
          <cell r="O67">
            <v>4000.0000000000018</v>
          </cell>
        </row>
        <row r="68">
          <cell r="B68" t="str">
            <v xml:space="preserve">ALTRE SPESE/SERVIZI VARI               </v>
          </cell>
          <cell r="I68">
            <v>333.33333333333297</v>
          </cell>
          <cell r="J68">
            <v>333.33333333333297</v>
          </cell>
          <cell r="K68">
            <v>333.33333333333297</v>
          </cell>
          <cell r="L68">
            <v>333.33333333333297</v>
          </cell>
          <cell r="M68">
            <v>333.33333333333297</v>
          </cell>
          <cell r="N68">
            <v>333.33333333333297</v>
          </cell>
          <cell r="O68">
            <v>1999.999999999998</v>
          </cell>
        </row>
        <row r="69">
          <cell r="B69" t="str">
            <v>RIMBORSI SPESE TRASFERTE (VITTO E ALLOGGIO)</v>
          </cell>
          <cell r="I69">
            <v>4000</v>
          </cell>
          <cell r="J69">
            <v>4000</v>
          </cell>
          <cell r="K69">
            <v>4000</v>
          </cell>
          <cell r="L69">
            <v>4000</v>
          </cell>
          <cell r="M69">
            <v>4000</v>
          </cell>
          <cell r="N69">
            <v>4000</v>
          </cell>
          <cell r="O69">
            <v>20000</v>
          </cell>
        </row>
      </sheetData>
      <sheetData sheetId="8">
        <row r="80">
          <cell r="B80" t="str">
            <v>Accantonamenti</v>
          </cell>
          <cell r="O80" t="str">
            <v>totale</v>
          </cell>
        </row>
        <row r="81">
          <cell r="B81" t="str">
            <v xml:space="preserve">CONTRIBUTI ASSOCIATIVI                 </v>
          </cell>
          <cell r="H81">
            <v>800</v>
          </cell>
          <cell r="I81">
            <v>4200</v>
          </cell>
          <cell r="J81">
            <v>3200</v>
          </cell>
          <cell r="K81">
            <v>3200</v>
          </cell>
          <cell r="L81">
            <v>3200</v>
          </cell>
          <cell r="M81">
            <v>3200</v>
          </cell>
          <cell r="N81">
            <v>3200</v>
          </cell>
          <cell r="O81">
            <v>21000</v>
          </cell>
        </row>
        <row r="82">
          <cell r="B82" t="str">
            <v xml:space="preserve">ALTRE SPESE/SERVIZI VARI               </v>
          </cell>
          <cell r="I82">
            <v>3000</v>
          </cell>
          <cell r="J82">
            <v>4000</v>
          </cell>
          <cell r="K82">
            <v>2000</v>
          </cell>
          <cell r="L82">
            <v>2000</v>
          </cell>
          <cell r="M82">
            <v>3000</v>
          </cell>
          <cell r="N82">
            <v>3000</v>
          </cell>
          <cell r="O82">
            <v>10000</v>
          </cell>
        </row>
        <row r="83">
          <cell r="B83" t="str">
            <v>RIMBORSI SPESE TRASFERTE (VITTO E ALLOGGIO)</v>
          </cell>
          <cell r="I83">
            <v>700</v>
          </cell>
          <cell r="J83">
            <v>700</v>
          </cell>
          <cell r="K83">
            <v>700</v>
          </cell>
          <cell r="L83">
            <v>700</v>
          </cell>
          <cell r="M83">
            <v>700</v>
          </cell>
          <cell r="N83">
            <v>500</v>
          </cell>
          <cell r="O83">
            <v>4000</v>
          </cell>
        </row>
        <row r="84">
          <cell r="B84" t="str">
            <v>NOLEGGIO AUTO USO DIPENDENTI - SPESE INERENTI</v>
          </cell>
          <cell r="I84">
            <v>0</v>
          </cell>
          <cell r="J84">
            <v>3000</v>
          </cell>
          <cell r="K84">
            <v>3000</v>
          </cell>
          <cell r="L84">
            <v>3000</v>
          </cell>
          <cell r="M84">
            <v>3000</v>
          </cell>
          <cell r="N84">
            <v>3000</v>
          </cell>
          <cell r="O84">
            <v>15000</v>
          </cell>
        </row>
        <row r="85">
          <cell r="B85" t="str">
            <v xml:space="preserve">SPESE DI RAPPRESENTANZA                </v>
          </cell>
          <cell r="I85">
            <v>2000</v>
          </cell>
          <cell r="J85">
            <v>2000</v>
          </cell>
          <cell r="K85">
            <v>2000</v>
          </cell>
          <cell r="L85">
            <v>2000</v>
          </cell>
          <cell r="M85">
            <v>2000</v>
          </cell>
          <cell r="N85">
            <v>2000</v>
          </cell>
          <cell r="O85">
            <v>8000</v>
          </cell>
        </row>
        <row r="86">
          <cell r="B86" t="str">
            <v xml:space="preserve">SPESE TELEFONIA MOBILE                 </v>
          </cell>
          <cell r="I86">
            <v>1000</v>
          </cell>
          <cell r="J86">
            <v>1000</v>
          </cell>
          <cell r="K86">
            <v>1000</v>
          </cell>
          <cell r="L86">
            <v>1000</v>
          </cell>
          <cell r="M86">
            <v>1000</v>
          </cell>
          <cell r="N86">
            <v>1000</v>
          </cell>
          <cell r="O86">
            <v>6000</v>
          </cell>
        </row>
        <row r="87">
          <cell r="B87" t="str">
            <v>POLIZZE ASSICURATIVE</v>
          </cell>
          <cell r="H87">
            <v>2500</v>
          </cell>
          <cell r="I87">
            <v>2500</v>
          </cell>
          <cell r="J87">
            <v>2500</v>
          </cell>
          <cell r="K87">
            <v>2500</v>
          </cell>
          <cell r="L87">
            <v>2500</v>
          </cell>
          <cell r="M87">
            <v>2500</v>
          </cell>
          <cell r="N87">
            <v>2500</v>
          </cell>
          <cell r="O87">
            <v>17500</v>
          </cell>
        </row>
      </sheetData>
      <sheetData sheetId="9">
        <row r="55">
          <cell r="B55" t="str">
            <v>Accantonamenti</v>
          </cell>
          <cell r="O55" t="str">
            <v>totale</v>
          </cell>
        </row>
        <row r="56">
          <cell r="B56" t="str">
            <v xml:space="preserve">SPESE NOTARILI E SPESE LEGALI          </v>
          </cell>
          <cell r="J56">
            <v>17200</v>
          </cell>
          <cell r="K56">
            <v>17200</v>
          </cell>
          <cell r="L56">
            <v>17200</v>
          </cell>
          <cell r="M56">
            <v>17200</v>
          </cell>
          <cell r="N56">
            <v>17200</v>
          </cell>
          <cell r="O56">
            <v>86000</v>
          </cell>
        </row>
        <row r="57">
          <cell r="B57" t="str">
            <v>NOLEGGIO AUTO USO DIPENDENTI - SPESE INERENTI</v>
          </cell>
          <cell r="I57">
            <v>0</v>
          </cell>
          <cell r="J57">
            <v>800</v>
          </cell>
          <cell r="K57">
            <v>800</v>
          </cell>
          <cell r="L57">
            <v>800</v>
          </cell>
          <cell r="M57">
            <v>800</v>
          </cell>
          <cell r="N57">
            <v>800</v>
          </cell>
          <cell r="O57">
            <v>4000</v>
          </cell>
        </row>
        <row r="58">
          <cell r="B58" t="str">
            <v xml:space="preserve">SPESE TELEFONIA MOBILE                 </v>
          </cell>
          <cell r="I58">
            <v>466.66666666666703</v>
          </cell>
          <cell r="J58">
            <v>466.66666666666703</v>
          </cell>
          <cell r="K58">
            <v>466.66666666666703</v>
          </cell>
          <cell r="L58">
            <v>466.66666666666703</v>
          </cell>
          <cell r="M58">
            <v>466.66666666666703</v>
          </cell>
          <cell r="N58">
            <v>466.66666666666703</v>
          </cell>
          <cell r="O58">
            <v>2800.0000000000023</v>
          </cell>
        </row>
        <row r="59">
          <cell r="B59" t="str">
            <v>RIMBORSI SPESE TRASFERTE (VITTO E ALLOGGIO)</v>
          </cell>
          <cell r="I59">
            <v>2666.6666666666702</v>
          </cell>
          <cell r="J59">
            <v>2666.6666666666702</v>
          </cell>
          <cell r="K59">
            <v>2666.6666666666702</v>
          </cell>
          <cell r="L59">
            <v>2666.6666666666702</v>
          </cell>
          <cell r="M59">
            <v>2666.6666666666702</v>
          </cell>
          <cell r="N59">
            <v>2666.6666666666702</v>
          </cell>
          <cell r="O59">
            <v>16000.00000000002</v>
          </cell>
        </row>
      </sheetData>
      <sheetData sheetId="10">
        <row r="57">
          <cell r="B57" t="str">
            <v>Accantonamenti</v>
          </cell>
          <cell r="O57" t="str">
            <v>totale</v>
          </cell>
        </row>
        <row r="58">
          <cell r="B58" t="str">
            <v>CANONI PASSIVI</v>
          </cell>
          <cell r="I58">
            <v>7125</v>
          </cell>
          <cell r="J58">
            <v>8125</v>
          </cell>
          <cell r="K58">
            <v>8125</v>
          </cell>
          <cell r="L58">
            <v>8125</v>
          </cell>
          <cell r="M58">
            <v>8125</v>
          </cell>
          <cell r="N58">
            <v>8125</v>
          </cell>
          <cell r="O58">
            <v>47750</v>
          </cell>
        </row>
        <row r="59">
          <cell r="B59" t="str">
            <v>NOLEGGIO AUTO USO DIPENDENTI - SPESE INERENTI</v>
          </cell>
          <cell r="J59">
            <v>2000</v>
          </cell>
          <cell r="K59">
            <v>2000</v>
          </cell>
          <cell r="L59">
            <v>2000</v>
          </cell>
          <cell r="M59">
            <v>2000</v>
          </cell>
          <cell r="N59">
            <v>2000</v>
          </cell>
          <cell r="O59">
            <v>10000</v>
          </cell>
        </row>
        <row r="60">
          <cell r="B60" t="str">
            <v>RIMBORSI SPESE TRASFERTE (VITTO E ALLOGGIO)</v>
          </cell>
          <cell r="G60">
            <v>750</v>
          </cell>
          <cell r="H60">
            <v>750</v>
          </cell>
          <cell r="I60">
            <v>750</v>
          </cell>
          <cell r="J60">
            <v>750</v>
          </cell>
          <cell r="K60">
            <v>750</v>
          </cell>
          <cell r="L60">
            <v>750</v>
          </cell>
          <cell r="M60">
            <v>750</v>
          </cell>
          <cell r="N60">
            <v>750</v>
          </cell>
          <cell r="O60">
            <v>3000</v>
          </cell>
        </row>
        <row r="61">
          <cell r="B61" t="str">
            <v xml:space="preserve">SPESE TELEFONIA MOBILE                 </v>
          </cell>
          <cell r="I61">
            <v>150</v>
          </cell>
          <cell r="J61">
            <v>150</v>
          </cell>
          <cell r="K61">
            <v>150</v>
          </cell>
          <cell r="L61">
            <v>150</v>
          </cell>
          <cell r="M61">
            <v>150</v>
          </cell>
          <cell r="N61">
            <v>150</v>
          </cell>
          <cell r="O61">
            <v>900</v>
          </cell>
        </row>
      </sheetData>
      <sheetData sheetId="11">
        <row r="31">
          <cell r="B31" t="str">
            <v>Accantonamenti</v>
          </cell>
          <cell r="O31" t="str">
            <v>totale</v>
          </cell>
        </row>
        <row r="32">
          <cell r="B32" t="str">
            <v>NOLEGGIO AUTO USO DIPENDENTI - SPESE INERENTI</v>
          </cell>
          <cell r="J32">
            <v>2200</v>
          </cell>
          <cell r="K32">
            <v>2200</v>
          </cell>
          <cell r="L32">
            <v>2200</v>
          </cell>
          <cell r="M32">
            <v>2200</v>
          </cell>
          <cell r="N32">
            <v>2200</v>
          </cell>
          <cell r="O32">
            <v>11000</v>
          </cell>
        </row>
        <row r="33">
          <cell r="B33" t="str">
            <v>RIMBORSI SPESE TRASFERTE (VITTO E ALLOGGIO)</v>
          </cell>
          <cell r="I33">
            <v>300</v>
          </cell>
          <cell r="J33">
            <v>300</v>
          </cell>
          <cell r="K33">
            <v>300</v>
          </cell>
          <cell r="L33">
            <v>300</v>
          </cell>
          <cell r="M33">
            <v>300</v>
          </cell>
          <cell r="N33">
            <v>300</v>
          </cell>
          <cell r="O33">
            <v>1800</v>
          </cell>
        </row>
        <row r="34">
          <cell r="B34" t="str">
            <v xml:space="preserve">SPESE TELEFONIA MOBILE                 </v>
          </cell>
          <cell r="I34">
            <v>150</v>
          </cell>
          <cell r="J34">
            <v>150</v>
          </cell>
          <cell r="K34">
            <v>150</v>
          </cell>
          <cell r="L34">
            <v>150</v>
          </cell>
          <cell r="M34">
            <v>150</v>
          </cell>
          <cell r="N34">
            <v>150</v>
          </cell>
          <cell r="O34">
            <v>900</v>
          </cell>
        </row>
      </sheetData>
      <sheetData sheetId="12">
        <row r="65">
          <cell r="B65" t="str">
            <v>Accantonamenti</v>
          </cell>
          <cell r="O65" t="str">
            <v>totale</v>
          </cell>
        </row>
        <row r="66">
          <cell r="B66" t="str">
            <v>NOLEGGIO AUTO USO DIPENDENTI - SPESE INERENTI</v>
          </cell>
          <cell r="I66">
            <v>0</v>
          </cell>
          <cell r="J66">
            <v>5200</v>
          </cell>
          <cell r="K66">
            <v>5200</v>
          </cell>
          <cell r="L66">
            <v>5200</v>
          </cell>
          <cell r="M66">
            <v>5200</v>
          </cell>
          <cell r="N66">
            <v>5200</v>
          </cell>
          <cell r="O66">
            <v>26000</v>
          </cell>
        </row>
        <row r="67">
          <cell r="B67" t="str">
            <v>RIMBORSI SPESE TRASFERTE (VITTO E ALLOGGIO)</v>
          </cell>
          <cell r="I67">
            <v>9000</v>
          </cell>
          <cell r="J67">
            <v>0</v>
          </cell>
          <cell r="K67">
            <v>9500</v>
          </cell>
          <cell r="L67">
            <v>9500</v>
          </cell>
          <cell r="M67">
            <v>9500</v>
          </cell>
          <cell r="N67">
            <v>9500</v>
          </cell>
          <cell r="O67">
            <v>38000</v>
          </cell>
        </row>
        <row r="68">
          <cell r="B68" t="str">
            <v xml:space="preserve">SPESE TELEFONIA MOBILE                 </v>
          </cell>
          <cell r="H68">
            <v>0</v>
          </cell>
          <cell r="I68">
            <v>1000</v>
          </cell>
          <cell r="J68">
            <v>0</v>
          </cell>
          <cell r="K68">
            <v>1750</v>
          </cell>
          <cell r="L68">
            <v>1750</v>
          </cell>
          <cell r="M68">
            <v>1750</v>
          </cell>
          <cell r="N68">
            <v>1750</v>
          </cell>
          <cell r="O68">
            <v>7000</v>
          </cell>
        </row>
        <row r="69">
          <cell r="B69" t="str">
            <v>Progetti 2012</v>
          </cell>
          <cell r="O69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8">
          <cell r="J8" t="str">
            <v>Logistica</v>
          </cell>
        </row>
      </sheetData>
      <sheetData sheetId="24"/>
      <sheetData sheetId="25"/>
      <sheetData sheetId="26"/>
      <sheetData sheetId="2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"/>
      <sheetName val="IQ"/>
      <sheetName val="credito limitato"/>
      <sheetName val="dati generali"/>
      <sheetName val="RN"/>
      <sheetName val="Accantonamenti non dedotti"/>
      <sheetName val="Svalutazione partecipazioni"/>
      <sheetName val="Riepilogo  ritenute subite"/>
      <sheetName val="Compensi ad Amministratori"/>
      <sheetName val="Dividendi per competenza"/>
      <sheetName val="Avviamenti"/>
      <sheetName val="Foglio2"/>
      <sheetName val="Svalutazione crediti"/>
      <sheetName val="Plusvalenze rateizzate"/>
      <sheetName val="Costi rateizzati"/>
      <sheetName val="Spese rappresentanza"/>
      <sheetName val=" altre poste a rientro certo"/>
      <sheetName val="Base D.I.T."/>
      <sheetName val="dit modulo vecchio"/>
      <sheetName val="Fiscalità al 31.12.00 BPVi"/>
      <sheetName val="Movimentazione 2001 BPVi"/>
      <sheetName val="Fiscalità al 31.12.01 BPVi"/>
      <sheetName val="Variazione 2001 BPVi"/>
      <sheetName val="Fiscalità  al 31.12.00 SBN"/>
      <sheetName val="Movimentazione 2001 SBN"/>
      <sheetName val="Fiscalità al 31.12.01 SBN"/>
      <sheetName val="Variazione 2001 SBN"/>
      <sheetName val="Variazione 2001 Totale"/>
      <sheetName val="Composizione voce 220"/>
      <sheetName val="Fondo Imposte BPVi"/>
      <sheetName val="Fondo Imposte SBN"/>
      <sheetName val="Fondo Imposte Totale"/>
      <sheetName val="Movimentazione"/>
      <sheetName val="Differite"/>
      <sheetName val="Imposte"/>
      <sheetName val="leasing"/>
      <sheetName val="immobili storici"/>
      <sheetName val="controllo imposte"/>
      <sheetName val="credito_limitato"/>
    </sheetNames>
    <sheetDataSet>
      <sheetData sheetId="0" refreshError="1">
        <row r="225">
          <cell r="G225">
            <v>-341245972</v>
          </cell>
        </row>
      </sheetData>
      <sheetData sheetId="1"/>
      <sheetData sheetId="2"/>
      <sheetData sheetId="3" refreshError="1">
        <row r="1">
          <cell r="B1">
            <v>1936.27</v>
          </cell>
        </row>
        <row r="2">
          <cell r="B2">
            <v>0.98499999999999999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Andrew___Data"/>
      <sheetName val="Andrew___Data (2)"/>
      <sheetName val="Assistance"/>
      <sheetName val="LED"/>
      <sheetName val="A&amp;C"/>
      <sheetName val="SERVICES"/>
      <sheetName val="FixAss"/>
      <sheetName val="WorkCap"/>
      <sheetName val="Original_Andrew___Data"/>
      <sheetName val="Andrew___Data_(2)"/>
      <sheetName val="Cash flow inv"/>
    </sheetNames>
    <sheetDataSet>
      <sheetData sheetId="0" refreshError="1">
        <row r="6">
          <cell r="B6" t="str">
            <v>Cost Centre</v>
          </cell>
          <cell r="C6" t="str">
            <v>Name</v>
          </cell>
          <cell r="E6" t="str">
            <v>FTE</v>
          </cell>
          <cell r="F6" t="str">
            <v>Basic salary</v>
          </cell>
          <cell r="G6" t="str">
            <v>Allowances</v>
          </cell>
          <cell r="H6" t="str">
            <v>Pension %</v>
          </cell>
          <cell r="I6" t="str">
            <v>FGL Pension</v>
          </cell>
          <cell r="J6" t="str">
            <v>Health first</v>
          </cell>
          <cell r="K6" t="str">
            <v>COS scheme</v>
          </cell>
          <cell r="L6" t="str">
            <v>Hours per week</v>
          </cell>
        </row>
        <row r="7">
          <cell r="B7" t="str">
            <v>AAY</v>
          </cell>
          <cell r="C7" t="str">
            <v>Arber</v>
          </cell>
          <cell r="D7" t="str">
            <v>Louise</v>
          </cell>
          <cell r="E7">
            <v>0.55000001192092896</v>
          </cell>
          <cell r="F7">
            <v>5793</v>
          </cell>
          <cell r="H7">
            <v>0.05</v>
          </cell>
          <cell r="I7" t="str">
            <v>Yes</v>
          </cell>
          <cell r="L7">
            <v>20</v>
          </cell>
        </row>
        <row r="8">
          <cell r="B8" t="str">
            <v>AAY</v>
          </cell>
          <cell r="C8" t="str">
            <v>Armstrong</v>
          </cell>
          <cell r="D8" t="str">
            <v>Hazel</v>
          </cell>
          <cell r="E8">
            <v>0.68999999761581421</v>
          </cell>
          <cell r="F8">
            <v>6553</v>
          </cell>
          <cell r="L8">
            <v>25</v>
          </cell>
        </row>
        <row r="9">
          <cell r="B9" t="str">
            <v>AAY</v>
          </cell>
          <cell r="C9" t="str">
            <v>Atkins</v>
          </cell>
          <cell r="D9" t="str">
            <v>Susan</v>
          </cell>
          <cell r="E9">
            <v>1</v>
          </cell>
          <cell r="F9">
            <v>10000</v>
          </cell>
          <cell r="L9">
            <v>36.25</v>
          </cell>
        </row>
        <row r="10">
          <cell r="B10" t="str">
            <v>AAY</v>
          </cell>
          <cell r="C10" t="str">
            <v>Averill</v>
          </cell>
          <cell r="D10" t="str">
            <v>Paul</v>
          </cell>
          <cell r="E10">
            <v>1</v>
          </cell>
          <cell r="F10">
            <v>10000</v>
          </cell>
          <cell r="H10">
            <v>0.05</v>
          </cell>
          <cell r="I10" t="str">
            <v>Yes</v>
          </cell>
          <cell r="L10">
            <v>36.25</v>
          </cell>
        </row>
        <row r="11">
          <cell r="B11" t="str">
            <v>AAY</v>
          </cell>
          <cell r="C11" t="str">
            <v>Baggott</v>
          </cell>
          <cell r="D11" t="str">
            <v>Fiona</v>
          </cell>
          <cell r="E11">
            <v>0.68999999761581421</v>
          </cell>
          <cell r="F11">
            <v>6903</v>
          </cell>
          <cell r="H11">
            <v>0.05</v>
          </cell>
          <cell r="I11" t="str">
            <v>Yes</v>
          </cell>
          <cell r="L11">
            <v>25</v>
          </cell>
        </row>
        <row r="12">
          <cell r="B12" t="str">
            <v>AAY</v>
          </cell>
          <cell r="C12" t="str">
            <v>Beacall</v>
          </cell>
          <cell r="D12" t="str">
            <v>Amanda</v>
          </cell>
          <cell r="E12">
            <v>0.68999999761581421</v>
          </cell>
          <cell r="F12">
            <v>6552</v>
          </cell>
          <cell r="L12">
            <v>25</v>
          </cell>
        </row>
        <row r="13">
          <cell r="B13" t="str">
            <v>AAY</v>
          </cell>
          <cell r="C13" t="str">
            <v>Beck</v>
          </cell>
          <cell r="D13" t="str">
            <v>Karoline</v>
          </cell>
          <cell r="E13">
            <v>1</v>
          </cell>
          <cell r="F13">
            <v>10000</v>
          </cell>
          <cell r="L13">
            <v>36.25</v>
          </cell>
        </row>
        <row r="14">
          <cell r="B14" t="str">
            <v>AAY</v>
          </cell>
          <cell r="C14" t="str">
            <v>Braganza</v>
          </cell>
          <cell r="D14" t="str">
            <v>Jonathon</v>
          </cell>
          <cell r="E14">
            <v>0.68999999761581421</v>
          </cell>
          <cell r="F14">
            <v>8970</v>
          </cell>
          <cell r="H14">
            <v>0.05</v>
          </cell>
          <cell r="I14" t="str">
            <v>Yes</v>
          </cell>
          <cell r="L14">
            <v>25</v>
          </cell>
        </row>
        <row r="15">
          <cell r="B15" t="str">
            <v>AAY</v>
          </cell>
          <cell r="C15" t="str">
            <v>Brouder</v>
          </cell>
          <cell r="D15" t="str">
            <v>Kathryn</v>
          </cell>
          <cell r="E15">
            <v>1</v>
          </cell>
          <cell r="F15">
            <v>13668</v>
          </cell>
          <cell r="H15">
            <v>0.05</v>
          </cell>
          <cell r="I15" t="str">
            <v>Yes</v>
          </cell>
          <cell r="L15">
            <v>36.25</v>
          </cell>
        </row>
        <row r="16">
          <cell r="B16" t="str">
            <v>AAY</v>
          </cell>
          <cell r="C16" t="str">
            <v>Bullions</v>
          </cell>
          <cell r="D16" t="str">
            <v>Lindsey</v>
          </cell>
          <cell r="E16">
            <v>0.55000001192092896</v>
          </cell>
          <cell r="F16">
            <v>5523</v>
          </cell>
          <cell r="L16">
            <v>20</v>
          </cell>
        </row>
        <row r="17">
          <cell r="B17" t="str">
            <v>AAY</v>
          </cell>
          <cell r="C17" t="str">
            <v>Burscough</v>
          </cell>
          <cell r="D17" t="str">
            <v>Elizabeth</v>
          </cell>
          <cell r="E17">
            <v>1</v>
          </cell>
          <cell r="F17">
            <v>13000</v>
          </cell>
          <cell r="L17">
            <v>36.25</v>
          </cell>
        </row>
        <row r="18">
          <cell r="B18" t="str">
            <v>AAY</v>
          </cell>
          <cell r="C18" t="str">
            <v>Butler</v>
          </cell>
          <cell r="D18" t="str">
            <v>Tracy</v>
          </cell>
          <cell r="E18">
            <v>0.68999999761581421</v>
          </cell>
          <cell r="F18">
            <v>6553</v>
          </cell>
          <cell r="L18">
            <v>25</v>
          </cell>
        </row>
        <row r="19">
          <cell r="B19" t="str">
            <v>AAY</v>
          </cell>
          <cell r="C19" t="str">
            <v>Connolly</v>
          </cell>
          <cell r="D19" t="str">
            <v>Tracey</v>
          </cell>
          <cell r="E19">
            <v>1</v>
          </cell>
          <cell r="F19">
            <v>10000</v>
          </cell>
          <cell r="L19">
            <v>36.25</v>
          </cell>
        </row>
        <row r="20">
          <cell r="B20" t="str">
            <v>AAY</v>
          </cell>
          <cell r="C20" t="str">
            <v>Cook</v>
          </cell>
          <cell r="D20" t="str">
            <v>Peter</v>
          </cell>
          <cell r="E20">
            <v>1</v>
          </cell>
          <cell r="F20">
            <v>10000</v>
          </cell>
          <cell r="L20">
            <v>36.25</v>
          </cell>
        </row>
        <row r="21">
          <cell r="B21" t="str">
            <v>AAY</v>
          </cell>
          <cell r="C21" t="str">
            <v>Dinsdale</v>
          </cell>
          <cell r="D21" t="str">
            <v>Anne</v>
          </cell>
          <cell r="E21">
            <v>1</v>
          </cell>
          <cell r="F21">
            <v>14300</v>
          </cell>
          <cell r="H21">
            <v>0.05</v>
          </cell>
          <cell r="I21" t="str">
            <v>Yes</v>
          </cell>
          <cell r="L21">
            <v>36.25</v>
          </cell>
        </row>
        <row r="22">
          <cell r="B22" t="str">
            <v>AAY</v>
          </cell>
          <cell r="C22" t="str">
            <v>Duane</v>
          </cell>
          <cell r="D22" t="str">
            <v>Amanda</v>
          </cell>
          <cell r="E22">
            <v>1</v>
          </cell>
          <cell r="F22">
            <v>10000</v>
          </cell>
          <cell r="L22">
            <v>36.25</v>
          </cell>
        </row>
        <row r="23">
          <cell r="B23" t="str">
            <v>AAY</v>
          </cell>
          <cell r="C23" t="str">
            <v>Dunn</v>
          </cell>
          <cell r="D23" t="str">
            <v>Jacqueline</v>
          </cell>
          <cell r="E23">
            <v>1</v>
          </cell>
          <cell r="F23">
            <v>18000</v>
          </cell>
          <cell r="H23">
            <v>0.05</v>
          </cell>
          <cell r="I23" t="str">
            <v>Yes</v>
          </cell>
          <cell r="L23">
            <v>36.25</v>
          </cell>
        </row>
        <row r="24">
          <cell r="B24" t="str">
            <v>AAY</v>
          </cell>
          <cell r="C24" t="str">
            <v>Dunthorne</v>
          </cell>
          <cell r="D24" t="str">
            <v>Claire</v>
          </cell>
          <cell r="E24">
            <v>1</v>
          </cell>
          <cell r="F24">
            <v>10000</v>
          </cell>
          <cell r="H24">
            <v>0.05</v>
          </cell>
          <cell r="I24" t="str">
            <v>Yes</v>
          </cell>
          <cell r="L24">
            <v>36.25</v>
          </cell>
        </row>
        <row r="25">
          <cell r="B25" t="str">
            <v>AAY</v>
          </cell>
          <cell r="C25" t="str">
            <v>Fernandes</v>
          </cell>
          <cell r="D25" t="str">
            <v>Paul</v>
          </cell>
          <cell r="E25">
            <v>0.68999999761581421</v>
          </cell>
          <cell r="F25">
            <v>6553</v>
          </cell>
          <cell r="L25">
            <v>25</v>
          </cell>
        </row>
        <row r="26">
          <cell r="B26" t="str">
            <v>AAY</v>
          </cell>
          <cell r="C26" t="str">
            <v>Fidler</v>
          </cell>
          <cell r="D26" t="str">
            <v>Karen</v>
          </cell>
          <cell r="E26">
            <v>1</v>
          </cell>
          <cell r="F26">
            <v>13650</v>
          </cell>
          <cell r="H26">
            <v>0.05</v>
          </cell>
          <cell r="I26" t="str">
            <v>Yes</v>
          </cell>
          <cell r="L26">
            <v>36.25</v>
          </cell>
        </row>
        <row r="27">
          <cell r="B27" t="str">
            <v>AAY</v>
          </cell>
          <cell r="C27" t="str">
            <v>Ghuman</v>
          </cell>
          <cell r="D27" t="str">
            <v>Jagdeep</v>
          </cell>
          <cell r="E27">
            <v>1</v>
          </cell>
          <cell r="F27">
            <v>9500</v>
          </cell>
          <cell r="L27">
            <v>36.25</v>
          </cell>
        </row>
        <row r="28">
          <cell r="B28" t="str">
            <v>AAY</v>
          </cell>
          <cell r="C28" t="str">
            <v>Grain</v>
          </cell>
          <cell r="D28" t="str">
            <v>Karen</v>
          </cell>
          <cell r="E28">
            <v>0.40999999642372131</v>
          </cell>
          <cell r="F28">
            <v>4345</v>
          </cell>
          <cell r="H28">
            <v>0.05</v>
          </cell>
          <cell r="I28" t="str">
            <v>Yes</v>
          </cell>
          <cell r="L28">
            <v>15</v>
          </cell>
        </row>
        <row r="29">
          <cell r="B29" t="str">
            <v>AAY</v>
          </cell>
          <cell r="C29" t="str">
            <v>Greenhill</v>
          </cell>
          <cell r="D29" t="str">
            <v>Ann</v>
          </cell>
          <cell r="E29">
            <v>0.40999999642372131</v>
          </cell>
          <cell r="F29">
            <v>4345</v>
          </cell>
          <cell r="H29">
            <v>0.05</v>
          </cell>
          <cell r="I29" t="str">
            <v>Yes</v>
          </cell>
          <cell r="L29">
            <v>15</v>
          </cell>
        </row>
        <row r="30">
          <cell r="B30" t="str">
            <v>AAY</v>
          </cell>
          <cell r="C30" t="str">
            <v>Grewcock</v>
          </cell>
          <cell r="D30" t="str">
            <v>Christine</v>
          </cell>
          <cell r="E30">
            <v>0.82999998331069946</v>
          </cell>
          <cell r="F30">
            <v>11295</v>
          </cell>
          <cell r="L30">
            <v>30</v>
          </cell>
        </row>
        <row r="31">
          <cell r="B31" t="str">
            <v>AAY</v>
          </cell>
          <cell r="C31" t="str">
            <v>Griffiths</v>
          </cell>
          <cell r="D31" t="str">
            <v>Oscar</v>
          </cell>
          <cell r="E31">
            <v>1</v>
          </cell>
          <cell r="F31">
            <v>19500</v>
          </cell>
          <cell r="H31">
            <v>0.05</v>
          </cell>
          <cell r="I31" t="str">
            <v>Yes</v>
          </cell>
          <cell r="L31">
            <v>36.25</v>
          </cell>
        </row>
        <row r="32">
          <cell r="B32" t="str">
            <v>AAY</v>
          </cell>
          <cell r="C32" t="str">
            <v>Haines</v>
          </cell>
          <cell r="D32" t="str">
            <v>Emily</v>
          </cell>
          <cell r="E32">
            <v>1</v>
          </cell>
          <cell r="F32">
            <v>9500</v>
          </cell>
          <cell r="L32">
            <v>36.25</v>
          </cell>
        </row>
        <row r="33">
          <cell r="B33" t="str">
            <v>AAY</v>
          </cell>
          <cell r="C33" t="str">
            <v>Hall</v>
          </cell>
          <cell r="D33" t="str">
            <v>Samuel</v>
          </cell>
          <cell r="E33">
            <v>1</v>
          </cell>
          <cell r="F33">
            <v>10000</v>
          </cell>
          <cell r="L33">
            <v>36.25</v>
          </cell>
        </row>
        <row r="34">
          <cell r="B34" t="str">
            <v>AAY</v>
          </cell>
          <cell r="C34" t="str">
            <v>Hamlett</v>
          </cell>
          <cell r="D34" t="str">
            <v>Suzanne</v>
          </cell>
          <cell r="E34">
            <v>0.55000001192092896</v>
          </cell>
          <cell r="F34">
            <v>5793</v>
          </cell>
          <cell r="H34">
            <v>0.05</v>
          </cell>
          <cell r="I34" t="str">
            <v>Yes</v>
          </cell>
          <cell r="L34">
            <v>20</v>
          </cell>
        </row>
        <row r="35">
          <cell r="B35" t="str">
            <v>AAY</v>
          </cell>
          <cell r="C35" t="str">
            <v>Handford</v>
          </cell>
          <cell r="D35" t="str">
            <v>Georgina</v>
          </cell>
          <cell r="E35">
            <v>1</v>
          </cell>
          <cell r="F35">
            <v>10000</v>
          </cell>
          <cell r="H35">
            <v>0.05</v>
          </cell>
          <cell r="I35" t="str">
            <v>Yes</v>
          </cell>
          <cell r="L35">
            <v>36.25</v>
          </cell>
        </row>
        <row r="36">
          <cell r="B36" t="str">
            <v>AAY</v>
          </cell>
          <cell r="C36" t="str">
            <v>Hartless</v>
          </cell>
          <cell r="D36" t="str">
            <v>Deborah</v>
          </cell>
          <cell r="E36">
            <v>1</v>
          </cell>
          <cell r="F36">
            <v>10000</v>
          </cell>
          <cell r="H36">
            <v>0.05</v>
          </cell>
          <cell r="I36" t="str">
            <v>Yes</v>
          </cell>
          <cell r="L36">
            <v>36.25</v>
          </cell>
        </row>
        <row r="37">
          <cell r="B37" t="str">
            <v>AAY</v>
          </cell>
          <cell r="C37" t="str">
            <v>Healey</v>
          </cell>
          <cell r="D37" t="str">
            <v>Jenifer</v>
          </cell>
          <cell r="E37">
            <v>1</v>
          </cell>
          <cell r="F37">
            <v>10000</v>
          </cell>
          <cell r="H37">
            <v>0.05</v>
          </cell>
          <cell r="I37" t="str">
            <v>Yes</v>
          </cell>
          <cell r="L37">
            <v>36.25</v>
          </cell>
        </row>
        <row r="38">
          <cell r="B38" t="str">
            <v>AAY</v>
          </cell>
          <cell r="C38" t="str">
            <v>Heeley</v>
          </cell>
          <cell r="D38" t="str">
            <v>Gina</v>
          </cell>
          <cell r="E38">
            <v>1</v>
          </cell>
          <cell r="F38">
            <v>10000</v>
          </cell>
          <cell r="L38">
            <v>36.25</v>
          </cell>
        </row>
        <row r="39">
          <cell r="B39" t="str">
            <v>AAY</v>
          </cell>
          <cell r="C39" t="str">
            <v>Hession</v>
          </cell>
          <cell r="D39" t="str">
            <v>Richard</v>
          </cell>
          <cell r="E39">
            <v>1</v>
          </cell>
          <cell r="F39">
            <v>9500</v>
          </cell>
          <cell r="L39">
            <v>36.25</v>
          </cell>
        </row>
        <row r="40">
          <cell r="B40" t="str">
            <v>AAY</v>
          </cell>
          <cell r="C40" t="str">
            <v>Hewitt</v>
          </cell>
          <cell r="D40" t="str">
            <v>Richard</v>
          </cell>
          <cell r="E40">
            <v>1</v>
          </cell>
          <cell r="F40">
            <v>10000</v>
          </cell>
          <cell r="H40">
            <v>0.05</v>
          </cell>
          <cell r="I40" t="str">
            <v>Yes</v>
          </cell>
          <cell r="L40">
            <v>36.25</v>
          </cell>
        </row>
        <row r="41">
          <cell r="B41" t="str">
            <v>AAY</v>
          </cell>
          <cell r="C41" t="str">
            <v>Hiatt</v>
          </cell>
          <cell r="D41" t="str">
            <v>Carrie</v>
          </cell>
          <cell r="E41">
            <v>1</v>
          </cell>
          <cell r="F41">
            <v>10000</v>
          </cell>
          <cell r="H41">
            <v>0.05</v>
          </cell>
          <cell r="I41" t="str">
            <v>Yes</v>
          </cell>
          <cell r="L41">
            <v>36.25</v>
          </cell>
        </row>
        <row r="42">
          <cell r="B42" t="str">
            <v>AAY</v>
          </cell>
          <cell r="C42" t="str">
            <v>Hill</v>
          </cell>
          <cell r="D42" t="str">
            <v>Amanda</v>
          </cell>
          <cell r="E42">
            <v>1</v>
          </cell>
          <cell r="F42">
            <v>10000</v>
          </cell>
          <cell r="H42">
            <v>0.05</v>
          </cell>
          <cell r="I42" t="str">
            <v>Yes</v>
          </cell>
          <cell r="L42">
            <v>36.25</v>
          </cell>
        </row>
        <row r="43">
          <cell r="B43" t="str">
            <v>AAY</v>
          </cell>
          <cell r="C43" t="str">
            <v>Hill</v>
          </cell>
          <cell r="D43" t="str">
            <v>Mattew</v>
          </cell>
          <cell r="E43">
            <v>1</v>
          </cell>
          <cell r="F43">
            <v>10000</v>
          </cell>
          <cell r="H43">
            <v>0.05</v>
          </cell>
          <cell r="I43" t="str">
            <v>Yes</v>
          </cell>
          <cell r="L43">
            <v>36.25</v>
          </cell>
        </row>
        <row r="44">
          <cell r="B44" t="str">
            <v>AAY</v>
          </cell>
          <cell r="C44" t="str">
            <v>Hollinshead</v>
          </cell>
          <cell r="D44" t="str">
            <v>Paula</v>
          </cell>
          <cell r="E44">
            <v>0.55000001192092896</v>
          </cell>
          <cell r="F44">
            <v>5523</v>
          </cell>
          <cell r="L44">
            <v>20</v>
          </cell>
        </row>
        <row r="45">
          <cell r="B45" t="str">
            <v>AAY</v>
          </cell>
          <cell r="C45" t="str">
            <v>Ison</v>
          </cell>
          <cell r="D45" t="str">
            <v>Kirsty</v>
          </cell>
          <cell r="E45">
            <v>1</v>
          </cell>
          <cell r="F45">
            <v>10000</v>
          </cell>
          <cell r="L45">
            <v>36.25</v>
          </cell>
        </row>
        <row r="46">
          <cell r="B46" t="str">
            <v>AAY</v>
          </cell>
          <cell r="C46" t="str">
            <v>Jandu</v>
          </cell>
          <cell r="D46" t="str">
            <v>Bhupinder</v>
          </cell>
          <cell r="E46">
            <v>1</v>
          </cell>
          <cell r="F46">
            <v>10000</v>
          </cell>
          <cell r="H46">
            <v>0.05</v>
          </cell>
          <cell r="I46" t="str">
            <v>Yes</v>
          </cell>
          <cell r="L46">
            <v>36.25</v>
          </cell>
        </row>
        <row r="47">
          <cell r="B47" t="str">
            <v>AAY</v>
          </cell>
          <cell r="C47" t="str">
            <v>Johal</v>
          </cell>
          <cell r="D47" t="str">
            <v>Harpal</v>
          </cell>
          <cell r="E47">
            <v>1</v>
          </cell>
          <cell r="F47">
            <v>9500</v>
          </cell>
          <cell r="H47">
            <v>0.05</v>
          </cell>
          <cell r="I47" t="str">
            <v>Yes</v>
          </cell>
          <cell r="L47">
            <v>36.25</v>
          </cell>
        </row>
        <row r="48">
          <cell r="B48" t="str">
            <v>AAY</v>
          </cell>
          <cell r="C48" t="str">
            <v>Kelly</v>
          </cell>
          <cell r="D48" t="str">
            <v>Susan</v>
          </cell>
          <cell r="E48">
            <v>1</v>
          </cell>
          <cell r="F48">
            <v>12650</v>
          </cell>
          <cell r="L48">
            <v>36.25</v>
          </cell>
        </row>
        <row r="49">
          <cell r="B49" t="str">
            <v>AAY</v>
          </cell>
          <cell r="C49" t="str">
            <v>Kinton</v>
          </cell>
          <cell r="D49" t="str">
            <v>Silvana</v>
          </cell>
          <cell r="E49">
            <v>1</v>
          </cell>
          <cell r="F49">
            <v>10000</v>
          </cell>
          <cell r="H49">
            <v>0.05</v>
          </cell>
          <cell r="I49" t="str">
            <v>Yes</v>
          </cell>
          <cell r="L49">
            <v>36.25</v>
          </cell>
        </row>
        <row r="50">
          <cell r="B50" t="str">
            <v>AAY</v>
          </cell>
          <cell r="C50" t="str">
            <v>Lakin</v>
          </cell>
          <cell r="D50" t="str">
            <v>Andrew</v>
          </cell>
          <cell r="E50">
            <v>1</v>
          </cell>
          <cell r="F50">
            <v>10000</v>
          </cell>
          <cell r="H50">
            <v>0.05</v>
          </cell>
          <cell r="I50" t="str">
            <v>Yes</v>
          </cell>
          <cell r="L50">
            <v>36.25</v>
          </cell>
        </row>
        <row r="51">
          <cell r="B51" t="str">
            <v>AAY</v>
          </cell>
          <cell r="C51" t="str">
            <v>Leader</v>
          </cell>
          <cell r="D51" t="str">
            <v>Zoe</v>
          </cell>
          <cell r="E51">
            <v>1</v>
          </cell>
          <cell r="F51">
            <v>13650</v>
          </cell>
          <cell r="H51">
            <v>0.05</v>
          </cell>
          <cell r="I51" t="str">
            <v>Yes</v>
          </cell>
          <cell r="L51">
            <v>36.25</v>
          </cell>
        </row>
        <row r="52">
          <cell r="B52" t="str">
            <v>AAY</v>
          </cell>
          <cell r="C52" t="str">
            <v>Light</v>
          </cell>
          <cell r="D52" t="str">
            <v>Andree</v>
          </cell>
          <cell r="E52">
            <v>1</v>
          </cell>
          <cell r="F52">
            <v>10000</v>
          </cell>
          <cell r="H52">
            <v>0.05</v>
          </cell>
          <cell r="I52" t="str">
            <v>Yes</v>
          </cell>
          <cell r="L52">
            <v>36.25</v>
          </cell>
        </row>
        <row r="53">
          <cell r="B53" t="str">
            <v>AAY</v>
          </cell>
          <cell r="C53" t="str">
            <v>Lincoln</v>
          </cell>
          <cell r="D53" t="str">
            <v>Carol</v>
          </cell>
          <cell r="E53">
            <v>1</v>
          </cell>
          <cell r="F53">
            <v>10000</v>
          </cell>
          <cell r="H53">
            <v>0.05</v>
          </cell>
          <cell r="I53" t="str">
            <v>Yes</v>
          </cell>
          <cell r="L53">
            <v>36.25</v>
          </cell>
        </row>
        <row r="54">
          <cell r="B54" t="str">
            <v>AAY</v>
          </cell>
          <cell r="C54" t="str">
            <v>Little</v>
          </cell>
          <cell r="D54" t="str">
            <v>Margaret</v>
          </cell>
          <cell r="E54">
            <v>1</v>
          </cell>
          <cell r="F54">
            <v>10000</v>
          </cell>
          <cell r="L54">
            <v>36.25</v>
          </cell>
        </row>
        <row r="55">
          <cell r="B55" t="str">
            <v>AAY</v>
          </cell>
          <cell r="C55" t="str">
            <v>Lloyd</v>
          </cell>
          <cell r="D55" t="str">
            <v>Kelly</v>
          </cell>
          <cell r="E55">
            <v>1</v>
          </cell>
          <cell r="F55">
            <v>10000</v>
          </cell>
          <cell r="H55">
            <v>0.05</v>
          </cell>
          <cell r="I55" t="str">
            <v>Yes</v>
          </cell>
          <cell r="L55">
            <v>36.25</v>
          </cell>
        </row>
        <row r="56">
          <cell r="B56" t="str">
            <v>AAY</v>
          </cell>
          <cell r="C56" t="str">
            <v>Mason</v>
          </cell>
          <cell r="D56" t="str">
            <v>Lindsey</v>
          </cell>
          <cell r="E56">
            <v>1</v>
          </cell>
          <cell r="F56">
            <v>10500</v>
          </cell>
          <cell r="L56">
            <v>36.25</v>
          </cell>
        </row>
        <row r="57">
          <cell r="B57" t="str">
            <v>AAY</v>
          </cell>
          <cell r="C57" t="str">
            <v>Matthews</v>
          </cell>
          <cell r="D57" t="str">
            <v>Claire</v>
          </cell>
          <cell r="E57">
            <v>0.55000001192092896</v>
          </cell>
          <cell r="F57">
            <v>5793</v>
          </cell>
          <cell r="H57">
            <v>0.05</v>
          </cell>
          <cell r="I57" t="str">
            <v>Yes</v>
          </cell>
          <cell r="L57">
            <v>20</v>
          </cell>
        </row>
        <row r="58">
          <cell r="B58" t="str">
            <v>AAY</v>
          </cell>
          <cell r="C58" t="str">
            <v>McDonald</v>
          </cell>
          <cell r="D58" t="str">
            <v>Janet</v>
          </cell>
          <cell r="E58">
            <v>1</v>
          </cell>
          <cell r="F58">
            <v>10500</v>
          </cell>
          <cell r="L58">
            <v>36.25</v>
          </cell>
        </row>
        <row r="59">
          <cell r="B59" t="str">
            <v>AAY</v>
          </cell>
          <cell r="C59" t="str">
            <v>Meggiato</v>
          </cell>
          <cell r="D59" t="str">
            <v>Michael</v>
          </cell>
          <cell r="E59">
            <v>1</v>
          </cell>
          <cell r="F59">
            <v>10000</v>
          </cell>
          <cell r="H59">
            <v>0.05</v>
          </cell>
          <cell r="I59" t="str">
            <v>Yes</v>
          </cell>
          <cell r="L59">
            <v>36.25</v>
          </cell>
        </row>
        <row r="60">
          <cell r="B60" t="str">
            <v>AAY</v>
          </cell>
          <cell r="C60" t="str">
            <v>Mifsud</v>
          </cell>
          <cell r="D60" t="str">
            <v>Rachel</v>
          </cell>
          <cell r="E60">
            <v>1</v>
          </cell>
          <cell r="F60">
            <v>10000</v>
          </cell>
          <cell r="L60">
            <v>36.25</v>
          </cell>
        </row>
        <row r="61">
          <cell r="B61" t="str">
            <v>AAY</v>
          </cell>
          <cell r="C61" t="str">
            <v>Mullis</v>
          </cell>
          <cell r="D61" t="str">
            <v>Patrick</v>
          </cell>
          <cell r="E61">
            <v>1</v>
          </cell>
          <cell r="F61">
            <v>10000</v>
          </cell>
          <cell r="H61">
            <v>0.05</v>
          </cell>
          <cell r="I61" t="str">
            <v>Yes</v>
          </cell>
          <cell r="L61">
            <v>36.25</v>
          </cell>
        </row>
        <row r="62">
          <cell r="B62" t="str">
            <v>AAY</v>
          </cell>
          <cell r="C62" t="str">
            <v>Norman</v>
          </cell>
          <cell r="D62" t="str">
            <v>James</v>
          </cell>
          <cell r="E62">
            <v>1</v>
          </cell>
          <cell r="F62">
            <v>9500</v>
          </cell>
          <cell r="L62">
            <v>36.25</v>
          </cell>
        </row>
        <row r="63">
          <cell r="B63" t="str">
            <v>AAY</v>
          </cell>
          <cell r="C63" t="str">
            <v>Oliver</v>
          </cell>
          <cell r="D63" t="str">
            <v>Lynda</v>
          </cell>
          <cell r="E63">
            <v>1</v>
          </cell>
          <cell r="F63">
            <v>9500</v>
          </cell>
          <cell r="L63">
            <v>36.25</v>
          </cell>
        </row>
        <row r="64">
          <cell r="B64" t="str">
            <v>AAY</v>
          </cell>
          <cell r="C64" t="str">
            <v>Palmer</v>
          </cell>
          <cell r="D64" t="str">
            <v>Karen</v>
          </cell>
          <cell r="E64">
            <v>1</v>
          </cell>
          <cell r="F64">
            <v>11240</v>
          </cell>
          <cell r="L64">
            <v>36.25</v>
          </cell>
        </row>
        <row r="65">
          <cell r="B65" t="str">
            <v>AAY</v>
          </cell>
          <cell r="C65" t="str">
            <v>Parish-Ghrairi</v>
          </cell>
          <cell r="D65" t="str">
            <v>Susan</v>
          </cell>
          <cell r="E65">
            <v>0.68999999761581421</v>
          </cell>
          <cell r="F65">
            <v>7241</v>
          </cell>
          <cell r="L65">
            <v>25</v>
          </cell>
        </row>
        <row r="66">
          <cell r="B66" t="str">
            <v>AAY</v>
          </cell>
          <cell r="C66" t="str">
            <v>Parsons</v>
          </cell>
          <cell r="D66" t="str">
            <v>Eve</v>
          </cell>
          <cell r="E66">
            <v>1</v>
          </cell>
          <cell r="F66">
            <v>9500</v>
          </cell>
          <cell r="L66">
            <v>36.25</v>
          </cell>
        </row>
        <row r="67">
          <cell r="B67" t="str">
            <v>AAY</v>
          </cell>
          <cell r="C67" t="str">
            <v>Perrin</v>
          </cell>
          <cell r="D67" t="str">
            <v>Louise</v>
          </cell>
          <cell r="E67">
            <v>1</v>
          </cell>
          <cell r="F67">
            <v>14500</v>
          </cell>
          <cell r="H67">
            <v>0.05</v>
          </cell>
          <cell r="I67" t="str">
            <v>Yes</v>
          </cell>
          <cell r="L67">
            <v>36.25</v>
          </cell>
        </row>
        <row r="68">
          <cell r="B68" t="str">
            <v>AAY</v>
          </cell>
          <cell r="C68" t="str">
            <v>Pierce</v>
          </cell>
          <cell r="D68" t="str">
            <v>Daniel</v>
          </cell>
          <cell r="E68">
            <v>1</v>
          </cell>
          <cell r="F68">
            <v>18000</v>
          </cell>
          <cell r="H68">
            <v>0.05</v>
          </cell>
          <cell r="I68" t="str">
            <v>Yes</v>
          </cell>
          <cell r="L68">
            <v>36.25</v>
          </cell>
        </row>
        <row r="69">
          <cell r="B69" t="str">
            <v>AAY</v>
          </cell>
          <cell r="C69" t="str">
            <v>Pigou</v>
          </cell>
          <cell r="D69" t="str">
            <v>Ellen</v>
          </cell>
          <cell r="E69">
            <v>0.68999999761581421</v>
          </cell>
          <cell r="F69">
            <v>6553</v>
          </cell>
          <cell r="H69">
            <v>0.05</v>
          </cell>
          <cell r="I69" t="str">
            <v>Yes</v>
          </cell>
          <cell r="L69">
            <v>25</v>
          </cell>
        </row>
        <row r="70">
          <cell r="B70" t="str">
            <v>AAY</v>
          </cell>
          <cell r="C70" t="str">
            <v>Pownall</v>
          </cell>
          <cell r="D70" t="str">
            <v>Dawn</v>
          </cell>
          <cell r="E70">
            <v>0.68999999761581421</v>
          </cell>
          <cell r="F70">
            <v>6553</v>
          </cell>
          <cell r="L70">
            <v>25</v>
          </cell>
        </row>
        <row r="71">
          <cell r="B71" t="str">
            <v>AAY</v>
          </cell>
          <cell r="C71" t="str">
            <v>Preston</v>
          </cell>
          <cell r="D71" t="str">
            <v>Gloria</v>
          </cell>
          <cell r="E71">
            <v>0.68999999761581421</v>
          </cell>
          <cell r="F71">
            <v>6903</v>
          </cell>
          <cell r="H71">
            <v>0.05</v>
          </cell>
          <cell r="I71" t="str">
            <v>Yes</v>
          </cell>
          <cell r="L71">
            <v>25</v>
          </cell>
        </row>
        <row r="72">
          <cell r="B72" t="str">
            <v>AAY</v>
          </cell>
          <cell r="C72" t="str">
            <v>Ramji</v>
          </cell>
          <cell r="D72" t="str">
            <v>Hasina</v>
          </cell>
          <cell r="E72">
            <v>1</v>
          </cell>
          <cell r="F72">
            <v>11500</v>
          </cell>
          <cell r="H72">
            <v>0.05</v>
          </cell>
          <cell r="I72" t="str">
            <v>Yes</v>
          </cell>
          <cell r="L72">
            <v>36.25</v>
          </cell>
        </row>
        <row r="73">
          <cell r="B73" t="str">
            <v>AAY</v>
          </cell>
          <cell r="C73" t="str">
            <v>Ratcliffe</v>
          </cell>
          <cell r="D73" t="str">
            <v>Claire</v>
          </cell>
          <cell r="E73">
            <v>1</v>
          </cell>
          <cell r="F73">
            <v>13650</v>
          </cell>
          <cell r="L73">
            <v>36.25</v>
          </cell>
        </row>
        <row r="74">
          <cell r="B74" t="str">
            <v>AAY</v>
          </cell>
          <cell r="C74" t="str">
            <v>Rhodes</v>
          </cell>
          <cell r="D74" t="str">
            <v>Clare</v>
          </cell>
          <cell r="E74">
            <v>1</v>
          </cell>
          <cell r="F74">
            <v>18750</v>
          </cell>
          <cell r="H74">
            <v>0.05</v>
          </cell>
          <cell r="I74" t="str">
            <v>Yes</v>
          </cell>
          <cell r="L74">
            <v>36.25</v>
          </cell>
        </row>
        <row r="75">
          <cell r="B75" t="str">
            <v>AAY</v>
          </cell>
          <cell r="C75" t="str">
            <v>Richardson</v>
          </cell>
          <cell r="D75" t="str">
            <v>Matthew</v>
          </cell>
          <cell r="E75">
            <v>1</v>
          </cell>
          <cell r="F75">
            <v>10000</v>
          </cell>
          <cell r="H75">
            <v>0.05</v>
          </cell>
          <cell r="I75" t="str">
            <v>Yes</v>
          </cell>
          <cell r="L75">
            <v>36.25</v>
          </cell>
        </row>
        <row r="76">
          <cell r="B76" t="str">
            <v>AAY</v>
          </cell>
          <cell r="C76" t="str">
            <v>Richardson</v>
          </cell>
          <cell r="D76" t="str">
            <v>Andrew</v>
          </cell>
          <cell r="E76">
            <v>1</v>
          </cell>
          <cell r="F76">
            <v>9500</v>
          </cell>
          <cell r="L76">
            <v>36.25</v>
          </cell>
        </row>
        <row r="77">
          <cell r="B77" t="str">
            <v>AAY</v>
          </cell>
          <cell r="C77" t="str">
            <v>Ridgway</v>
          </cell>
          <cell r="D77" t="str">
            <v>Alison</v>
          </cell>
          <cell r="E77">
            <v>1</v>
          </cell>
          <cell r="F77">
            <v>10000</v>
          </cell>
          <cell r="H77">
            <v>0.05</v>
          </cell>
          <cell r="I77" t="str">
            <v>Yes</v>
          </cell>
          <cell r="L77">
            <v>36.25</v>
          </cell>
        </row>
        <row r="78">
          <cell r="B78" t="str">
            <v>AAY</v>
          </cell>
          <cell r="C78" t="str">
            <v>Robinson</v>
          </cell>
          <cell r="D78" t="str">
            <v>Anne</v>
          </cell>
          <cell r="E78">
            <v>1</v>
          </cell>
          <cell r="F78">
            <v>10000</v>
          </cell>
          <cell r="H78">
            <v>0.05</v>
          </cell>
          <cell r="I78" t="str">
            <v>Yes</v>
          </cell>
          <cell r="L78">
            <v>36.25</v>
          </cell>
        </row>
        <row r="79">
          <cell r="B79" t="str">
            <v>AAY</v>
          </cell>
          <cell r="C79" t="str">
            <v>Romrig</v>
          </cell>
          <cell r="D79" t="str">
            <v>Naomi</v>
          </cell>
          <cell r="E79">
            <v>1</v>
          </cell>
          <cell r="F79">
            <v>10000</v>
          </cell>
          <cell r="L79">
            <v>36.25</v>
          </cell>
        </row>
        <row r="80">
          <cell r="B80" t="str">
            <v>AAY</v>
          </cell>
          <cell r="C80" t="str">
            <v>Schofield</v>
          </cell>
          <cell r="D80" t="str">
            <v>Eleanor</v>
          </cell>
          <cell r="E80">
            <v>0.40999999642372131</v>
          </cell>
          <cell r="F80">
            <v>4345</v>
          </cell>
          <cell r="L80">
            <v>15</v>
          </cell>
        </row>
        <row r="81">
          <cell r="B81" t="str">
            <v>AAY</v>
          </cell>
          <cell r="C81" t="str">
            <v>Simmons</v>
          </cell>
          <cell r="D81" t="str">
            <v>Kerry</v>
          </cell>
          <cell r="E81">
            <v>0.68999999761581421</v>
          </cell>
          <cell r="F81">
            <v>6553</v>
          </cell>
          <cell r="L81">
            <v>25</v>
          </cell>
        </row>
        <row r="82">
          <cell r="B82" t="str">
            <v>AAY</v>
          </cell>
          <cell r="C82" t="str">
            <v>Sinnott</v>
          </cell>
          <cell r="D82" t="str">
            <v>Patrick</v>
          </cell>
          <cell r="E82">
            <v>1</v>
          </cell>
          <cell r="F82">
            <v>11000</v>
          </cell>
          <cell r="L82">
            <v>36.25</v>
          </cell>
        </row>
        <row r="83">
          <cell r="B83" t="str">
            <v>AAY</v>
          </cell>
          <cell r="C83" t="str">
            <v>Sparrow</v>
          </cell>
          <cell r="D83" t="str">
            <v>Tracey</v>
          </cell>
          <cell r="E83">
            <v>1</v>
          </cell>
          <cell r="F83">
            <v>10000</v>
          </cell>
          <cell r="L83">
            <v>36.25</v>
          </cell>
        </row>
        <row r="84">
          <cell r="B84" t="str">
            <v>AAY</v>
          </cell>
          <cell r="C84" t="str">
            <v>Stretton</v>
          </cell>
          <cell r="D84" t="str">
            <v>Naomi</v>
          </cell>
          <cell r="E84">
            <v>1</v>
          </cell>
          <cell r="F84">
            <v>10000</v>
          </cell>
          <cell r="L84">
            <v>36.25</v>
          </cell>
        </row>
        <row r="85">
          <cell r="B85" t="str">
            <v>AAY</v>
          </cell>
          <cell r="C85" t="str">
            <v>Swinfield</v>
          </cell>
          <cell r="D85" t="str">
            <v>Jamie</v>
          </cell>
          <cell r="E85">
            <v>1</v>
          </cell>
          <cell r="F85">
            <v>10000</v>
          </cell>
          <cell r="L85">
            <v>36.25</v>
          </cell>
        </row>
        <row r="86">
          <cell r="B86" t="str">
            <v>AAY</v>
          </cell>
          <cell r="C86" t="str">
            <v>Tadman</v>
          </cell>
          <cell r="D86" t="str">
            <v>Eric</v>
          </cell>
          <cell r="E86">
            <v>1</v>
          </cell>
          <cell r="F86">
            <v>31314</v>
          </cell>
          <cell r="H86">
            <v>0.05</v>
          </cell>
          <cell r="I86" t="str">
            <v>Yes</v>
          </cell>
          <cell r="J86" t="str">
            <v>Yes</v>
          </cell>
          <cell r="L86">
            <v>36.25</v>
          </cell>
        </row>
        <row r="87">
          <cell r="B87" t="str">
            <v>AAY</v>
          </cell>
          <cell r="C87" t="str">
            <v>Tansey</v>
          </cell>
          <cell r="D87" t="str">
            <v>Margaret</v>
          </cell>
          <cell r="E87">
            <v>1</v>
          </cell>
          <cell r="F87">
            <v>9500</v>
          </cell>
          <cell r="L87">
            <v>36.25</v>
          </cell>
        </row>
        <row r="88">
          <cell r="B88" t="str">
            <v>AAY</v>
          </cell>
          <cell r="C88" t="str">
            <v>Todd</v>
          </cell>
          <cell r="D88" t="str">
            <v>Lindsey</v>
          </cell>
          <cell r="E88">
            <v>1</v>
          </cell>
          <cell r="F88">
            <v>10000</v>
          </cell>
          <cell r="H88">
            <v>0.05</v>
          </cell>
          <cell r="I88" t="str">
            <v>Yes</v>
          </cell>
          <cell r="L88">
            <v>36.25</v>
          </cell>
        </row>
        <row r="89">
          <cell r="B89" t="str">
            <v>AAY</v>
          </cell>
          <cell r="C89" t="str">
            <v>Toone-Ginnette</v>
          </cell>
          <cell r="D89" t="str">
            <v>Dora</v>
          </cell>
          <cell r="E89">
            <v>0.68999999761581421</v>
          </cell>
          <cell r="F89">
            <v>6903</v>
          </cell>
          <cell r="L89">
            <v>25</v>
          </cell>
        </row>
        <row r="90">
          <cell r="B90" t="str">
            <v>AAY</v>
          </cell>
          <cell r="C90" t="str">
            <v>Urquhart</v>
          </cell>
          <cell r="D90" t="str">
            <v>Alison</v>
          </cell>
          <cell r="E90">
            <v>1</v>
          </cell>
          <cell r="F90">
            <v>13000</v>
          </cell>
          <cell r="H90">
            <v>0.05</v>
          </cell>
          <cell r="I90" t="str">
            <v>Yes</v>
          </cell>
          <cell r="L90">
            <v>36.25</v>
          </cell>
        </row>
        <row r="91">
          <cell r="B91" t="str">
            <v>AAY</v>
          </cell>
          <cell r="C91" t="str">
            <v>Warmington</v>
          </cell>
          <cell r="D91" t="str">
            <v>Darren</v>
          </cell>
          <cell r="E91">
            <v>1</v>
          </cell>
          <cell r="F91">
            <v>10000</v>
          </cell>
          <cell r="L91">
            <v>36.25</v>
          </cell>
        </row>
        <row r="92">
          <cell r="B92" t="str">
            <v>AAY</v>
          </cell>
          <cell r="C92" t="str">
            <v>Welch</v>
          </cell>
          <cell r="D92" t="str">
            <v>Mandy</v>
          </cell>
          <cell r="E92">
            <v>1</v>
          </cell>
          <cell r="F92">
            <v>10000</v>
          </cell>
          <cell r="H92">
            <v>0.05</v>
          </cell>
          <cell r="I92" t="str">
            <v>Yes</v>
          </cell>
          <cell r="L92">
            <v>36.25</v>
          </cell>
        </row>
        <row r="93">
          <cell r="B93" t="str">
            <v>AAY</v>
          </cell>
          <cell r="C93" t="str">
            <v>West</v>
          </cell>
          <cell r="D93" t="str">
            <v>Kirstie</v>
          </cell>
          <cell r="E93">
            <v>1</v>
          </cell>
          <cell r="F93">
            <v>10000</v>
          </cell>
          <cell r="L93">
            <v>36.25</v>
          </cell>
        </row>
        <row r="94">
          <cell r="B94" t="str">
            <v>ABP</v>
          </cell>
          <cell r="C94" t="str">
            <v>Andersen</v>
          </cell>
          <cell r="D94" t="str">
            <v>Bruno</v>
          </cell>
          <cell r="E94">
            <v>1</v>
          </cell>
          <cell r="F94">
            <v>13500</v>
          </cell>
          <cell r="L94">
            <v>36.25</v>
          </cell>
        </row>
        <row r="95">
          <cell r="B95" t="str">
            <v>ABP</v>
          </cell>
          <cell r="C95" t="str">
            <v>Anthony</v>
          </cell>
          <cell r="D95" t="str">
            <v>Pramesh</v>
          </cell>
          <cell r="E95">
            <v>1</v>
          </cell>
          <cell r="F95">
            <v>10500</v>
          </cell>
          <cell r="L95">
            <v>36.25</v>
          </cell>
        </row>
        <row r="96">
          <cell r="B96" t="str">
            <v>ABP</v>
          </cell>
          <cell r="C96" t="str">
            <v>Atli</v>
          </cell>
          <cell r="D96" t="str">
            <v>Kemal</v>
          </cell>
          <cell r="E96">
            <v>1</v>
          </cell>
          <cell r="F96">
            <v>16300</v>
          </cell>
          <cell r="H96">
            <v>0.05</v>
          </cell>
          <cell r="I96" t="str">
            <v>Yes</v>
          </cell>
          <cell r="L96">
            <v>36.25</v>
          </cell>
        </row>
        <row r="97">
          <cell r="B97" t="str">
            <v>ABP</v>
          </cell>
          <cell r="C97" t="str">
            <v>Bassotti</v>
          </cell>
          <cell r="D97" t="str">
            <v>Noor</v>
          </cell>
          <cell r="E97">
            <v>1</v>
          </cell>
          <cell r="F97">
            <v>13500</v>
          </cell>
          <cell r="L97">
            <v>36.25</v>
          </cell>
        </row>
        <row r="98">
          <cell r="B98" t="str">
            <v>ABP</v>
          </cell>
          <cell r="C98" t="str">
            <v>Blunt *</v>
          </cell>
          <cell r="D98" t="str">
            <v>Stuart</v>
          </cell>
          <cell r="E98">
            <v>1</v>
          </cell>
          <cell r="F98">
            <v>15000</v>
          </cell>
          <cell r="H98">
            <v>0.05</v>
          </cell>
          <cell r="I98" t="str">
            <v>Yes</v>
          </cell>
          <cell r="L98">
            <v>36.25</v>
          </cell>
        </row>
        <row r="99">
          <cell r="B99" t="str">
            <v>ABP</v>
          </cell>
          <cell r="C99" t="str">
            <v>Bonass</v>
          </cell>
          <cell r="D99" t="str">
            <v>Helen</v>
          </cell>
          <cell r="E99">
            <v>1</v>
          </cell>
          <cell r="F99">
            <v>16000</v>
          </cell>
          <cell r="H99">
            <v>0.05</v>
          </cell>
          <cell r="I99" t="str">
            <v>Yes</v>
          </cell>
          <cell r="L99">
            <v>36.25</v>
          </cell>
        </row>
        <row r="100">
          <cell r="B100" t="str">
            <v>ABP</v>
          </cell>
          <cell r="C100" t="str">
            <v>Bowdler</v>
          </cell>
          <cell r="D100" t="str">
            <v>Stuart</v>
          </cell>
          <cell r="E100">
            <v>1</v>
          </cell>
          <cell r="F100">
            <v>13500</v>
          </cell>
          <cell r="L100">
            <v>36.25</v>
          </cell>
        </row>
        <row r="101">
          <cell r="B101" t="str">
            <v>ABP</v>
          </cell>
          <cell r="C101" t="str">
            <v>Bull</v>
          </cell>
          <cell r="D101" t="str">
            <v>David</v>
          </cell>
          <cell r="E101">
            <v>1</v>
          </cell>
          <cell r="F101">
            <v>16000</v>
          </cell>
          <cell r="L101">
            <v>36.25</v>
          </cell>
        </row>
        <row r="102">
          <cell r="B102" t="str">
            <v>ABP</v>
          </cell>
          <cell r="C102" t="str">
            <v>Chappell</v>
          </cell>
          <cell r="D102" t="str">
            <v>John</v>
          </cell>
          <cell r="E102">
            <v>1</v>
          </cell>
          <cell r="F102">
            <v>13300</v>
          </cell>
          <cell r="H102">
            <v>0.05</v>
          </cell>
          <cell r="I102" t="str">
            <v>Yes</v>
          </cell>
          <cell r="L102">
            <v>36.25</v>
          </cell>
        </row>
        <row r="103">
          <cell r="B103" t="str">
            <v>ABP</v>
          </cell>
          <cell r="C103" t="str">
            <v>Christensen</v>
          </cell>
          <cell r="D103" t="str">
            <v>Marie Louise</v>
          </cell>
          <cell r="E103">
            <v>1</v>
          </cell>
          <cell r="F103">
            <v>14600</v>
          </cell>
          <cell r="L103">
            <v>36.25</v>
          </cell>
        </row>
        <row r="104">
          <cell r="B104" t="str">
            <v>ABP</v>
          </cell>
          <cell r="C104" t="str">
            <v>Clifton</v>
          </cell>
          <cell r="D104" t="str">
            <v>Demetri</v>
          </cell>
          <cell r="E104">
            <v>1</v>
          </cell>
          <cell r="F104">
            <v>18820</v>
          </cell>
          <cell r="H104">
            <v>0.05</v>
          </cell>
          <cell r="I104" t="str">
            <v>Yes</v>
          </cell>
          <cell r="L104">
            <v>36.25</v>
          </cell>
        </row>
        <row r="105">
          <cell r="B105" t="str">
            <v>ABP</v>
          </cell>
          <cell r="C105" t="str">
            <v>Cooke</v>
          </cell>
          <cell r="D105" t="str">
            <v>Montse</v>
          </cell>
          <cell r="E105">
            <v>1</v>
          </cell>
          <cell r="F105">
            <v>13300</v>
          </cell>
          <cell r="L105">
            <v>36.25</v>
          </cell>
        </row>
        <row r="106">
          <cell r="B106" t="str">
            <v>ABP</v>
          </cell>
          <cell r="C106" t="str">
            <v>Dempsey</v>
          </cell>
          <cell r="D106" t="str">
            <v>Emma</v>
          </cell>
          <cell r="E106">
            <v>1</v>
          </cell>
          <cell r="F106">
            <v>10000</v>
          </cell>
          <cell r="L106">
            <v>36.25</v>
          </cell>
        </row>
        <row r="107">
          <cell r="B107" t="str">
            <v>ABP</v>
          </cell>
          <cell r="C107" t="str">
            <v>Diaz</v>
          </cell>
          <cell r="D107" t="str">
            <v>Maria</v>
          </cell>
          <cell r="E107">
            <v>1</v>
          </cell>
          <cell r="F107">
            <v>14000</v>
          </cell>
          <cell r="H107">
            <v>0.05</v>
          </cell>
          <cell r="I107" t="str">
            <v>Yes</v>
          </cell>
          <cell r="L107">
            <v>36.25</v>
          </cell>
        </row>
        <row r="108">
          <cell r="B108" t="str">
            <v>ABP</v>
          </cell>
          <cell r="C108" t="str">
            <v>Dorey</v>
          </cell>
          <cell r="D108" t="str">
            <v>Gillian</v>
          </cell>
          <cell r="E108">
            <v>1</v>
          </cell>
          <cell r="F108">
            <v>27959</v>
          </cell>
          <cell r="H108">
            <v>0.05</v>
          </cell>
          <cell r="I108" t="str">
            <v>Yes</v>
          </cell>
          <cell r="L108">
            <v>36.25</v>
          </cell>
        </row>
        <row r="109">
          <cell r="B109" t="str">
            <v>ABP</v>
          </cell>
          <cell r="C109" t="str">
            <v>Drinkwater</v>
          </cell>
          <cell r="D109" t="str">
            <v>Samantha</v>
          </cell>
          <cell r="E109">
            <v>1</v>
          </cell>
          <cell r="F109">
            <v>14000</v>
          </cell>
          <cell r="H109">
            <v>0.05</v>
          </cell>
          <cell r="I109" t="str">
            <v>Yes</v>
          </cell>
          <cell r="L109">
            <v>36.25</v>
          </cell>
        </row>
        <row r="110">
          <cell r="B110" t="str">
            <v>ABP</v>
          </cell>
          <cell r="C110" t="str">
            <v>Ellis</v>
          </cell>
          <cell r="D110" t="str">
            <v>Valerie</v>
          </cell>
          <cell r="E110">
            <v>1</v>
          </cell>
          <cell r="F110">
            <v>21580</v>
          </cell>
          <cell r="H110">
            <v>0.05</v>
          </cell>
          <cell r="I110" t="str">
            <v>Yes</v>
          </cell>
          <cell r="L110">
            <v>36.25</v>
          </cell>
        </row>
        <row r="111">
          <cell r="B111" t="str">
            <v>ABP</v>
          </cell>
          <cell r="C111" t="str">
            <v>Gaule</v>
          </cell>
          <cell r="D111" t="str">
            <v>Juliette</v>
          </cell>
          <cell r="E111">
            <v>1</v>
          </cell>
          <cell r="F111">
            <v>11000</v>
          </cell>
          <cell r="L111">
            <v>36.25</v>
          </cell>
        </row>
        <row r="112">
          <cell r="B112" t="str">
            <v>ABP</v>
          </cell>
          <cell r="C112" t="str">
            <v>Hughes</v>
          </cell>
          <cell r="D112" t="str">
            <v>Aidan</v>
          </cell>
          <cell r="E112">
            <v>1</v>
          </cell>
          <cell r="F112">
            <v>13900</v>
          </cell>
          <cell r="H112">
            <v>0.05</v>
          </cell>
          <cell r="I112" t="str">
            <v>Yes</v>
          </cell>
          <cell r="L112">
            <v>36.25</v>
          </cell>
        </row>
        <row r="113">
          <cell r="B113" t="str">
            <v>ABP</v>
          </cell>
          <cell r="C113" t="str">
            <v>Hunter</v>
          </cell>
          <cell r="D113" t="str">
            <v>Ena</v>
          </cell>
          <cell r="E113">
            <v>1</v>
          </cell>
          <cell r="F113">
            <v>14000</v>
          </cell>
          <cell r="H113">
            <v>0.05</v>
          </cell>
          <cell r="I113" t="str">
            <v>Yes</v>
          </cell>
          <cell r="L113">
            <v>36.25</v>
          </cell>
        </row>
        <row r="114">
          <cell r="B114" t="str">
            <v>ABP</v>
          </cell>
          <cell r="C114" t="str">
            <v>Jackson</v>
          </cell>
          <cell r="D114" t="str">
            <v>Darren</v>
          </cell>
          <cell r="E114">
            <v>1</v>
          </cell>
          <cell r="F114">
            <v>10000</v>
          </cell>
          <cell r="L114">
            <v>36.25</v>
          </cell>
        </row>
        <row r="115">
          <cell r="B115" t="str">
            <v>ABP</v>
          </cell>
          <cell r="C115" t="str">
            <v>Karpal</v>
          </cell>
          <cell r="D115" t="str">
            <v>Corinne</v>
          </cell>
          <cell r="E115">
            <v>1</v>
          </cell>
          <cell r="F115">
            <v>14400</v>
          </cell>
          <cell r="H115">
            <v>0.05</v>
          </cell>
          <cell r="I115" t="str">
            <v>Yes</v>
          </cell>
          <cell r="L115">
            <v>36.25</v>
          </cell>
        </row>
        <row r="116">
          <cell r="B116" t="str">
            <v>ABP</v>
          </cell>
          <cell r="C116" t="str">
            <v>Klimek</v>
          </cell>
          <cell r="D116" t="str">
            <v>Andrew</v>
          </cell>
          <cell r="E116">
            <v>1</v>
          </cell>
          <cell r="F116">
            <v>14000</v>
          </cell>
          <cell r="L116">
            <v>36.25</v>
          </cell>
        </row>
        <row r="117">
          <cell r="B117" t="str">
            <v>ABP</v>
          </cell>
          <cell r="C117" t="str">
            <v>Lane</v>
          </cell>
          <cell r="D117" t="str">
            <v>Joanna</v>
          </cell>
          <cell r="E117">
            <v>1</v>
          </cell>
          <cell r="F117">
            <v>16000</v>
          </cell>
          <cell r="L117">
            <v>36.25</v>
          </cell>
        </row>
        <row r="118">
          <cell r="B118" t="str">
            <v>ABP</v>
          </cell>
          <cell r="C118" t="str">
            <v>Matthews</v>
          </cell>
          <cell r="D118" t="str">
            <v>Laura</v>
          </cell>
          <cell r="E118">
            <v>1</v>
          </cell>
          <cell r="F118">
            <v>13000</v>
          </cell>
          <cell r="L118">
            <v>36.25</v>
          </cell>
        </row>
        <row r="119">
          <cell r="B119" t="str">
            <v>ABP</v>
          </cell>
          <cell r="C119" t="str">
            <v>Mayo</v>
          </cell>
          <cell r="D119" t="str">
            <v>Maria</v>
          </cell>
          <cell r="E119">
            <v>1</v>
          </cell>
          <cell r="F119">
            <v>13000</v>
          </cell>
          <cell r="L119">
            <v>36.25</v>
          </cell>
        </row>
        <row r="120">
          <cell r="B120" t="str">
            <v>ABP</v>
          </cell>
          <cell r="C120" t="str">
            <v>Muggridge</v>
          </cell>
          <cell r="D120" t="str">
            <v>Daniel</v>
          </cell>
          <cell r="E120">
            <v>1</v>
          </cell>
          <cell r="F120">
            <v>14000</v>
          </cell>
          <cell r="L120">
            <v>36.25</v>
          </cell>
        </row>
        <row r="121">
          <cell r="B121" t="str">
            <v>ABP</v>
          </cell>
          <cell r="C121" t="str">
            <v>Pietens</v>
          </cell>
          <cell r="D121" t="str">
            <v>Connie</v>
          </cell>
          <cell r="E121">
            <v>1</v>
          </cell>
          <cell r="F121">
            <v>13800</v>
          </cell>
          <cell r="L121">
            <v>36.25</v>
          </cell>
        </row>
        <row r="122">
          <cell r="B122" t="str">
            <v>ABP</v>
          </cell>
          <cell r="C122" t="str">
            <v>Robertson</v>
          </cell>
          <cell r="D122" t="str">
            <v>Natalie</v>
          </cell>
          <cell r="E122">
            <v>1</v>
          </cell>
          <cell r="F122">
            <v>13000</v>
          </cell>
          <cell r="L122">
            <v>36.25</v>
          </cell>
        </row>
        <row r="123">
          <cell r="B123" t="str">
            <v>ABP</v>
          </cell>
          <cell r="C123" t="str">
            <v>Solomon</v>
          </cell>
          <cell r="D123" t="str">
            <v>Sharon</v>
          </cell>
          <cell r="E123">
            <v>1</v>
          </cell>
          <cell r="F123">
            <v>13500</v>
          </cell>
          <cell r="L123">
            <v>36.25</v>
          </cell>
        </row>
        <row r="124">
          <cell r="B124" t="str">
            <v>ABP</v>
          </cell>
          <cell r="C124" t="str">
            <v>Staples</v>
          </cell>
          <cell r="D124" t="str">
            <v>Rachel</v>
          </cell>
          <cell r="E124">
            <v>1</v>
          </cell>
          <cell r="F124">
            <v>19030</v>
          </cell>
          <cell r="H124">
            <v>0.05</v>
          </cell>
          <cell r="I124" t="str">
            <v>Yes</v>
          </cell>
          <cell r="L124">
            <v>36.25</v>
          </cell>
        </row>
        <row r="125">
          <cell r="B125" t="str">
            <v>ABP</v>
          </cell>
          <cell r="C125" t="str">
            <v>Staples</v>
          </cell>
          <cell r="D125" t="str">
            <v>John</v>
          </cell>
          <cell r="E125">
            <v>1</v>
          </cell>
          <cell r="F125">
            <v>16300</v>
          </cell>
          <cell r="H125">
            <v>0.05</v>
          </cell>
          <cell r="I125" t="str">
            <v>Yes</v>
          </cell>
          <cell r="L125">
            <v>36.25</v>
          </cell>
        </row>
        <row r="126">
          <cell r="B126" t="str">
            <v>ABP</v>
          </cell>
          <cell r="C126" t="str">
            <v>Wegener</v>
          </cell>
          <cell r="D126" t="str">
            <v>Sigrid</v>
          </cell>
          <cell r="E126">
            <v>1</v>
          </cell>
          <cell r="F126">
            <v>13350</v>
          </cell>
          <cell r="L126">
            <v>36.25</v>
          </cell>
        </row>
        <row r="127">
          <cell r="B127" t="str">
            <v>ABP</v>
          </cell>
          <cell r="C127" t="str">
            <v>Williams</v>
          </cell>
          <cell r="D127" t="str">
            <v>Sian</v>
          </cell>
          <cell r="E127">
            <v>1</v>
          </cell>
          <cell r="F127">
            <v>13800</v>
          </cell>
          <cell r="L127">
            <v>36.25</v>
          </cell>
        </row>
        <row r="128">
          <cell r="B128" t="str">
            <v>AGP</v>
          </cell>
          <cell r="C128" t="str">
            <v>Burns</v>
          </cell>
          <cell r="D128" t="str">
            <v>Joanna</v>
          </cell>
          <cell r="E128">
            <v>1</v>
          </cell>
          <cell r="F128">
            <v>13866</v>
          </cell>
          <cell r="L128">
            <v>36.25</v>
          </cell>
        </row>
        <row r="129">
          <cell r="B129" t="str">
            <v>AGP</v>
          </cell>
          <cell r="C129" t="str">
            <v>Callow</v>
          </cell>
          <cell r="D129" t="str">
            <v>Maureen</v>
          </cell>
          <cell r="E129">
            <v>1</v>
          </cell>
          <cell r="F129">
            <v>17332</v>
          </cell>
          <cell r="H129">
            <v>0.05</v>
          </cell>
          <cell r="I129" t="str">
            <v>Yes</v>
          </cell>
          <cell r="L129">
            <v>36.25</v>
          </cell>
        </row>
        <row r="130">
          <cell r="B130" t="str">
            <v>AGP</v>
          </cell>
          <cell r="C130" t="str">
            <v>Church</v>
          </cell>
          <cell r="D130" t="str">
            <v>Jason</v>
          </cell>
          <cell r="E130">
            <v>1</v>
          </cell>
          <cell r="F130">
            <v>16000</v>
          </cell>
          <cell r="H130">
            <v>0.05</v>
          </cell>
          <cell r="I130" t="str">
            <v>Yes</v>
          </cell>
          <cell r="L130">
            <v>36.25</v>
          </cell>
        </row>
        <row r="131">
          <cell r="B131" t="str">
            <v>AGP</v>
          </cell>
          <cell r="C131" t="str">
            <v>Khan</v>
          </cell>
          <cell r="D131" t="str">
            <v>Imran</v>
          </cell>
          <cell r="E131">
            <v>1</v>
          </cell>
          <cell r="F131">
            <v>26780</v>
          </cell>
          <cell r="L131">
            <v>36.25</v>
          </cell>
        </row>
        <row r="132">
          <cell r="B132" t="str">
            <v>AGP</v>
          </cell>
          <cell r="C132" t="str">
            <v>Pitrora</v>
          </cell>
          <cell r="D132" t="str">
            <v>Sangeeta</v>
          </cell>
          <cell r="E132">
            <v>1</v>
          </cell>
          <cell r="F132">
            <v>15398</v>
          </cell>
          <cell r="H132">
            <v>0.05</v>
          </cell>
          <cell r="I132" t="str">
            <v>Yes</v>
          </cell>
          <cell r="L132">
            <v>36.25</v>
          </cell>
        </row>
        <row r="133">
          <cell r="B133" t="str">
            <v>AGP</v>
          </cell>
          <cell r="C133" t="str">
            <v>Walker</v>
          </cell>
          <cell r="D133" t="str">
            <v>Jacqueline</v>
          </cell>
          <cell r="E133">
            <v>0.51999998092651367</v>
          </cell>
          <cell r="F133">
            <v>12002</v>
          </cell>
          <cell r="H133">
            <v>0.05</v>
          </cell>
          <cell r="I133" t="str">
            <v>Yes</v>
          </cell>
          <cell r="L133">
            <v>18.75</v>
          </cell>
        </row>
        <row r="134">
          <cell r="B134" t="str">
            <v>AIP</v>
          </cell>
          <cell r="C134" t="str">
            <v>Couki</v>
          </cell>
          <cell r="D134" t="str">
            <v>Said</v>
          </cell>
          <cell r="E134">
            <v>1</v>
          </cell>
          <cell r="F134">
            <v>13638</v>
          </cell>
          <cell r="L134">
            <v>36.25</v>
          </cell>
        </row>
        <row r="135">
          <cell r="B135" t="str">
            <v>AIP</v>
          </cell>
          <cell r="C135" t="str">
            <v>Dunmore</v>
          </cell>
          <cell r="D135" t="str">
            <v>Paul</v>
          </cell>
          <cell r="E135">
            <v>1</v>
          </cell>
          <cell r="F135">
            <v>15067</v>
          </cell>
          <cell r="H135">
            <v>0.05</v>
          </cell>
          <cell r="I135" t="str">
            <v>Yes</v>
          </cell>
          <cell r="L135">
            <v>36.25</v>
          </cell>
        </row>
        <row r="136">
          <cell r="B136" t="str">
            <v>AIP</v>
          </cell>
          <cell r="C136" t="str">
            <v>Fuell</v>
          </cell>
          <cell r="D136" t="str">
            <v>Cathryn</v>
          </cell>
          <cell r="E136">
            <v>1</v>
          </cell>
          <cell r="F136">
            <v>19499</v>
          </cell>
          <cell r="H136">
            <v>0.05</v>
          </cell>
          <cell r="I136" t="str">
            <v>Yes</v>
          </cell>
          <cell r="L136">
            <v>36.25</v>
          </cell>
        </row>
        <row r="137">
          <cell r="B137" t="str">
            <v>AIP</v>
          </cell>
          <cell r="C137" t="str">
            <v>Jordan</v>
          </cell>
          <cell r="D137" t="str">
            <v>Caroline</v>
          </cell>
          <cell r="E137">
            <v>0.55000001192092896</v>
          </cell>
          <cell r="F137">
            <v>8097</v>
          </cell>
          <cell r="L137">
            <v>20</v>
          </cell>
        </row>
        <row r="138">
          <cell r="B138" t="str">
            <v>AIP</v>
          </cell>
          <cell r="C138" t="str">
            <v>Luckhurst</v>
          </cell>
          <cell r="D138" t="str">
            <v>John</v>
          </cell>
          <cell r="E138">
            <v>0.80000001192092896</v>
          </cell>
          <cell r="F138">
            <v>8792</v>
          </cell>
          <cell r="H138">
            <v>0.05</v>
          </cell>
          <cell r="I138" t="str">
            <v>Yes</v>
          </cell>
          <cell r="L138">
            <v>29</v>
          </cell>
        </row>
        <row r="139">
          <cell r="B139" t="str">
            <v>AIP</v>
          </cell>
          <cell r="C139" t="str">
            <v>Sears</v>
          </cell>
          <cell r="D139" t="str">
            <v>Darryl</v>
          </cell>
          <cell r="E139">
            <v>1</v>
          </cell>
          <cell r="F139">
            <v>21984</v>
          </cell>
          <cell r="L139">
            <v>36.25</v>
          </cell>
        </row>
        <row r="140">
          <cell r="B140" t="str">
            <v>AIP</v>
          </cell>
          <cell r="C140" t="str">
            <v>Seeraj</v>
          </cell>
          <cell r="D140" t="str">
            <v>Paul</v>
          </cell>
          <cell r="E140">
            <v>1</v>
          </cell>
          <cell r="F140">
            <v>13390</v>
          </cell>
          <cell r="H140">
            <v>0.05</v>
          </cell>
          <cell r="I140" t="str">
            <v>Yes</v>
          </cell>
          <cell r="L140">
            <v>36.25</v>
          </cell>
        </row>
        <row r="141">
          <cell r="B141" t="str">
            <v>AIP</v>
          </cell>
          <cell r="C141" t="str">
            <v>Walkett</v>
          </cell>
          <cell r="D141" t="str">
            <v>Anne</v>
          </cell>
          <cell r="E141">
            <v>0.33000001311302185</v>
          </cell>
          <cell r="F141">
            <v>4051</v>
          </cell>
          <cell r="L141">
            <v>12</v>
          </cell>
        </row>
        <row r="142">
          <cell r="B142" t="str">
            <v>AJP</v>
          </cell>
          <cell r="C142" t="str">
            <v>Dall</v>
          </cell>
          <cell r="D142" t="str">
            <v>Stuart</v>
          </cell>
          <cell r="E142">
            <v>0.5</v>
          </cell>
          <cell r="F142">
            <v>6084</v>
          </cell>
          <cell r="L142">
            <v>18</v>
          </cell>
        </row>
        <row r="143">
          <cell r="B143" t="str">
            <v>AJP</v>
          </cell>
          <cell r="C143" t="str">
            <v>Risely</v>
          </cell>
          <cell r="D143" t="str">
            <v>David</v>
          </cell>
          <cell r="E143">
            <v>0.68999999761581421</v>
          </cell>
          <cell r="F143">
            <v>10900</v>
          </cell>
          <cell r="L143">
            <v>25</v>
          </cell>
        </row>
        <row r="144">
          <cell r="B144" t="str">
            <v>AJP</v>
          </cell>
          <cell r="C144" t="str">
            <v>Stewart</v>
          </cell>
          <cell r="D144" t="str">
            <v>Marion</v>
          </cell>
          <cell r="E144">
            <v>1</v>
          </cell>
          <cell r="F144">
            <v>14500</v>
          </cell>
          <cell r="H144">
            <v>0.05</v>
          </cell>
          <cell r="I144" t="str">
            <v>Yes</v>
          </cell>
          <cell r="L144">
            <v>36.25</v>
          </cell>
        </row>
        <row r="145">
          <cell r="B145" t="str">
            <v>ALP</v>
          </cell>
          <cell r="C145" t="str">
            <v>Arkwright</v>
          </cell>
          <cell r="D145" t="str">
            <v>Daniel</v>
          </cell>
          <cell r="E145">
            <v>1</v>
          </cell>
          <cell r="F145">
            <v>17263</v>
          </cell>
          <cell r="L145">
            <v>36.25</v>
          </cell>
        </row>
        <row r="146">
          <cell r="B146" t="str">
            <v>ALP</v>
          </cell>
          <cell r="C146" t="str">
            <v>Bedrossian</v>
          </cell>
          <cell r="D146" t="str">
            <v>Vanessa</v>
          </cell>
          <cell r="E146">
            <v>0.55000001192092896</v>
          </cell>
          <cell r="F146">
            <v>7324</v>
          </cell>
          <cell r="L146">
            <v>20</v>
          </cell>
        </row>
        <row r="147">
          <cell r="B147" t="str">
            <v>ALP</v>
          </cell>
          <cell r="C147" t="str">
            <v>Boris</v>
          </cell>
          <cell r="D147" t="str">
            <v>Elisabeth</v>
          </cell>
          <cell r="E147">
            <v>1</v>
          </cell>
          <cell r="F147">
            <v>17293</v>
          </cell>
          <cell r="H147">
            <v>0.05</v>
          </cell>
          <cell r="I147" t="str">
            <v>Yes</v>
          </cell>
          <cell r="L147">
            <v>36.25</v>
          </cell>
        </row>
        <row r="148">
          <cell r="B148" t="str">
            <v>ALP</v>
          </cell>
          <cell r="C148" t="str">
            <v>Buchanan</v>
          </cell>
          <cell r="D148" t="str">
            <v>Cally</v>
          </cell>
          <cell r="E148">
            <v>1</v>
          </cell>
          <cell r="F148">
            <v>13205</v>
          </cell>
          <cell r="L148">
            <v>36.25</v>
          </cell>
        </row>
        <row r="149">
          <cell r="B149" t="str">
            <v>ALP</v>
          </cell>
          <cell r="C149" t="str">
            <v>Butt</v>
          </cell>
          <cell r="D149" t="str">
            <v>Steven</v>
          </cell>
          <cell r="E149">
            <v>1</v>
          </cell>
          <cell r="F149">
            <v>12250</v>
          </cell>
          <cell r="L149">
            <v>36.25</v>
          </cell>
        </row>
        <row r="150">
          <cell r="B150" t="str">
            <v>ALP</v>
          </cell>
          <cell r="C150" t="str">
            <v>Chamberlen</v>
          </cell>
          <cell r="D150" t="str">
            <v>Helen</v>
          </cell>
          <cell r="E150">
            <v>1</v>
          </cell>
          <cell r="F150">
            <v>17375</v>
          </cell>
          <cell r="H150">
            <v>0.05</v>
          </cell>
          <cell r="I150" t="str">
            <v>Yes</v>
          </cell>
          <cell r="L150">
            <v>36.25</v>
          </cell>
        </row>
        <row r="151">
          <cell r="B151" t="str">
            <v>ALP</v>
          </cell>
          <cell r="C151" t="str">
            <v>Clarke</v>
          </cell>
          <cell r="D151" t="str">
            <v>Lucie</v>
          </cell>
          <cell r="E151">
            <v>1</v>
          </cell>
          <cell r="F151">
            <v>12750</v>
          </cell>
          <cell r="H151">
            <v>0.05</v>
          </cell>
          <cell r="I151" t="str">
            <v>Yes</v>
          </cell>
          <cell r="L151">
            <v>36.25</v>
          </cell>
        </row>
        <row r="152">
          <cell r="B152" t="str">
            <v>ALP</v>
          </cell>
          <cell r="C152" t="str">
            <v>Clements</v>
          </cell>
          <cell r="D152" t="str">
            <v>Mary</v>
          </cell>
          <cell r="E152">
            <v>0.55000001192092896</v>
          </cell>
          <cell r="F152">
            <v>7375</v>
          </cell>
          <cell r="H152">
            <v>0.05</v>
          </cell>
          <cell r="I152" t="str">
            <v>Yes</v>
          </cell>
          <cell r="L152">
            <v>20</v>
          </cell>
        </row>
        <row r="153">
          <cell r="B153" t="str">
            <v>ALP</v>
          </cell>
          <cell r="C153" t="str">
            <v>Coles</v>
          </cell>
          <cell r="D153" t="str">
            <v>Mark</v>
          </cell>
          <cell r="E153">
            <v>1</v>
          </cell>
          <cell r="F153">
            <v>29001</v>
          </cell>
          <cell r="H153">
            <v>0.05</v>
          </cell>
          <cell r="I153" t="str">
            <v>Yes</v>
          </cell>
          <cell r="J153" t="str">
            <v>Yes</v>
          </cell>
          <cell r="L153">
            <v>36.25</v>
          </cell>
        </row>
        <row r="154">
          <cell r="B154" t="str">
            <v>ALP</v>
          </cell>
          <cell r="C154" t="str">
            <v>Copper</v>
          </cell>
          <cell r="D154" t="str">
            <v>Gayle</v>
          </cell>
          <cell r="E154">
            <v>0.30000001192092896</v>
          </cell>
          <cell r="F154">
            <v>3911</v>
          </cell>
          <cell r="L154">
            <v>11</v>
          </cell>
        </row>
        <row r="155">
          <cell r="B155" t="str">
            <v>ALP</v>
          </cell>
          <cell r="C155" t="str">
            <v>Crompton</v>
          </cell>
          <cell r="D155" t="str">
            <v>Samuel</v>
          </cell>
          <cell r="E155">
            <v>1</v>
          </cell>
          <cell r="F155">
            <v>14238</v>
          </cell>
          <cell r="L155">
            <v>36.25</v>
          </cell>
        </row>
        <row r="156">
          <cell r="B156" t="str">
            <v>ALP</v>
          </cell>
          <cell r="C156" t="str">
            <v>Cullen</v>
          </cell>
          <cell r="D156" t="str">
            <v>John</v>
          </cell>
          <cell r="E156">
            <v>1</v>
          </cell>
          <cell r="F156">
            <v>14580</v>
          </cell>
          <cell r="L156">
            <v>36.25</v>
          </cell>
        </row>
        <row r="157">
          <cell r="B157" t="str">
            <v>ALP</v>
          </cell>
          <cell r="C157" t="str">
            <v>D'Souza</v>
          </cell>
          <cell r="D157" t="str">
            <v>Paulina</v>
          </cell>
          <cell r="E157">
            <v>1</v>
          </cell>
          <cell r="F157">
            <v>13850</v>
          </cell>
          <cell r="L157">
            <v>36.25</v>
          </cell>
        </row>
        <row r="158">
          <cell r="B158" t="str">
            <v>ALP</v>
          </cell>
          <cell r="C158" t="str">
            <v>Edwards</v>
          </cell>
          <cell r="D158" t="str">
            <v>Patricia</v>
          </cell>
          <cell r="E158">
            <v>1</v>
          </cell>
          <cell r="F158">
            <v>14487</v>
          </cell>
          <cell r="H158">
            <v>0.05</v>
          </cell>
          <cell r="I158" t="str">
            <v>Yes</v>
          </cell>
          <cell r="L158">
            <v>36.25</v>
          </cell>
        </row>
        <row r="159">
          <cell r="B159" t="str">
            <v>ALP</v>
          </cell>
          <cell r="C159" t="str">
            <v>Evans</v>
          </cell>
          <cell r="D159" t="str">
            <v>Phillip</v>
          </cell>
          <cell r="E159">
            <v>1</v>
          </cell>
          <cell r="F159">
            <v>14528</v>
          </cell>
          <cell r="H159">
            <v>0.05</v>
          </cell>
          <cell r="I159" t="str">
            <v>Yes</v>
          </cell>
          <cell r="L159">
            <v>36.25</v>
          </cell>
        </row>
        <row r="160">
          <cell r="B160" t="str">
            <v>ALP</v>
          </cell>
          <cell r="C160" t="str">
            <v>Evans</v>
          </cell>
          <cell r="D160" t="str">
            <v>Alan</v>
          </cell>
          <cell r="E160">
            <v>1</v>
          </cell>
          <cell r="F160">
            <v>12250</v>
          </cell>
          <cell r="L160">
            <v>36.25</v>
          </cell>
        </row>
        <row r="161">
          <cell r="B161" t="str">
            <v>ALP</v>
          </cell>
          <cell r="C161" t="str">
            <v>Fitzsimmons</v>
          </cell>
          <cell r="D161" t="str">
            <v>Kelly</v>
          </cell>
          <cell r="E161">
            <v>1</v>
          </cell>
          <cell r="F161">
            <v>13277</v>
          </cell>
          <cell r="L161">
            <v>36.25</v>
          </cell>
        </row>
        <row r="162">
          <cell r="B162" t="str">
            <v>ALP</v>
          </cell>
          <cell r="C162" t="str">
            <v>Flatt</v>
          </cell>
          <cell r="D162" t="str">
            <v>Lorna</v>
          </cell>
          <cell r="E162">
            <v>1</v>
          </cell>
          <cell r="F162">
            <v>13741</v>
          </cell>
          <cell r="L162">
            <v>36.25</v>
          </cell>
        </row>
        <row r="163">
          <cell r="B163" t="str">
            <v>ALP</v>
          </cell>
          <cell r="C163" t="str">
            <v>Forrester</v>
          </cell>
          <cell r="D163" t="str">
            <v>Edwin</v>
          </cell>
          <cell r="E163">
            <v>1</v>
          </cell>
          <cell r="F163">
            <v>13143</v>
          </cell>
          <cell r="H163">
            <v>0.05</v>
          </cell>
          <cell r="I163" t="str">
            <v>Yes</v>
          </cell>
          <cell r="L163">
            <v>36.25</v>
          </cell>
        </row>
        <row r="164">
          <cell r="B164" t="str">
            <v>ALP</v>
          </cell>
          <cell r="C164" t="str">
            <v>Gardner</v>
          </cell>
          <cell r="D164" t="str">
            <v>Tracie</v>
          </cell>
          <cell r="E164">
            <v>1</v>
          </cell>
          <cell r="F164">
            <v>14083</v>
          </cell>
          <cell r="L164">
            <v>36.25</v>
          </cell>
        </row>
        <row r="165">
          <cell r="B165" t="str">
            <v>ALP</v>
          </cell>
          <cell r="C165" t="str">
            <v>Gill</v>
          </cell>
          <cell r="D165" t="str">
            <v>John</v>
          </cell>
          <cell r="E165">
            <v>1</v>
          </cell>
          <cell r="F165">
            <v>13329</v>
          </cell>
          <cell r="H165">
            <v>0.05</v>
          </cell>
          <cell r="I165" t="str">
            <v>Yes</v>
          </cell>
          <cell r="L165">
            <v>36.25</v>
          </cell>
        </row>
        <row r="166">
          <cell r="B166" t="str">
            <v>ALP</v>
          </cell>
          <cell r="C166" t="str">
            <v>Girardot</v>
          </cell>
          <cell r="D166" t="str">
            <v>Dominic</v>
          </cell>
          <cell r="E166">
            <v>1</v>
          </cell>
          <cell r="F166">
            <v>14238</v>
          </cell>
          <cell r="L166">
            <v>36.25</v>
          </cell>
        </row>
        <row r="167">
          <cell r="B167" t="str">
            <v>ALP</v>
          </cell>
          <cell r="C167" t="str">
            <v>Greene</v>
          </cell>
          <cell r="D167" t="str">
            <v>Beresford</v>
          </cell>
          <cell r="E167">
            <v>0.43999999761581421</v>
          </cell>
          <cell r="F167">
            <v>6151</v>
          </cell>
          <cell r="L167">
            <v>16</v>
          </cell>
        </row>
        <row r="168">
          <cell r="B168" t="str">
            <v>ALP</v>
          </cell>
          <cell r="C168" t="str">
            <v>Hall</v>
          </cell>
          <cell r="D168" t="str">
            <v>Patricia</v>
          </cell>
          <cell r="E168">
            <v>0.89999997615814209</v>
          </cell>
          <cell r="F168">
            <v>12323</v>
          </cell>
          <cell r="L168">
            <v>32.5</v>
          </cell>
        </row>
        <row r="169">
          <cell r="B169" t="str">
            <v>ALP</v>
          </cell>
          <cell r="C169" t="str">
            <v>Harris</v>
          </cell>
          <cell r="D169" t="str">
            <v>Spencer</v>
          </cell>
          <cell r="E169">
            <v>1</v>
          </cell>
          <cell r="F169">
            <v>12750</v>
          </cell>
          <cell r="L169">
            <v>36.25</v>
          </cell>
        </row>
        <row r="170">
          <cell r="B170" t="str">
            <v>ALP</v>
          </cell>
          <cell r="C170" t="str">
            <v>Hartnett</v>
          </cell>
          <cell r="D170" t="str">
            <v>David</v>
          </cell>
          <cell r="E170">
            <v>1</v>
          </cell>
          <cell r="F170">
            <v>12750</v>
          </cell>
          <cell r="L170">
            <v>36.25</v>
          </cell>
        </row>
        <row r="171">
          <cell r="B171" t="str">
            <v>ALP</v>
          </cell>
          <cell r="C171" t="str">
            <v>Hucks</v>
          </cell>
          <cell r="D171" t="str">
            <v>Kelly</v>
          </cell>
          <cell r="E171">
            <v>1</v>
          </cell>
          <cell r="F171">
            <v>12750</v>
          </cell>
          <cell r="L171">
            <v>36.25</v>
          </cell>
        </row>
        <row r="172">
          <cell r="B172" t="str">
            <v>ALP</v>
          </cell>
          <cell r="C172" t="str">
            <v>Hunt</v>
          </cell>
          <cell r="D172" t="str">
            <v>Gillian</v>
          </cell>
          <cell r="E172">
            <v>1</v>
          </cell>
          <cell r="F172">
            <v>12750</v>
          </cell>
          <cell r="L172">
            <v>36.25</v>
          </cell>
        </row>
        <row r="173">
          <cell r="B173" t="str">
            <v>ALP</v>
          </cell>
          <cell r="C173" t="str">
            <v>Jackson</v>
          </cell>
          <cell r="D173" t="str">
            <v>Stuart</v>
          </cell>
          <cell r="E173">
            <v>1</v>
          </cell>
          <cell r="F173">
            <v>17293</v>
          </cell>
          <cell r="L173">
            <v>36.25</v>
          </cell>
        </row>
        <row r="174">
          <cell r="B174" t="str">
            <v>ALP</v>
          </cell>
          <cell r="C174" t="str">
            <v>Joy</v>
          </cell>
          <cell r="D174" t="str">
            <v>Cherrie</v>
          </cell>
          <cell r="E174">
            <v>1</v>
          </cell>
          <cell r="F174">
            <v>12750</v>
          </cell>
          <cell r="L174">
            <v>36.25</v>
          </cell>
        </row>
        <row r="175">
          <cell r="B175" t="str">
            <v>ALP</v>
          </cell>
          <cell r="C175" t="str">
            <v>King</v>
          </cell>
          <cell r="D175" t="str">
            <v>Paul</v>
          </cell>
          <cell r="E175">
            <v>1</v>
          </cell>
          <cell r="F175">
            <v>16931</v>
          </cell>
          <cell r="L175">
            <v>36.25</v>
          </cell>
        </row>
        <row r="176">
          <cell r="B176" t="str">
            <v>ALP</v>
          </cell>
          <cell r="C176" t="str">
            <v>McGill</v>
          </cell>
          <cell r="D176" t="str">
            <v>Kevin</v>
          </cell>
          <cell r="E176">
            <v>0.57999998331069946</v>
          </cell>
          <cell r="F176">
            <v>7700</v>
          </cell>
          <cell r="L176">
            <v>21</v>
          </cell>
        </row>
        <row r="177">
          <cell r="B177" t="str">
            <v>ALP</v>
          </cell>
          <cell r="C177" t="str">
            <v>McMahon</v>
          </cell>
          <cell r="D177" t="str">
            <v>Colin</v>
          </cell>
          <cell r="E177">
            <v>1</v>
          </cell>
          <cell r="F177">
            <v>12750</v>
          </cell>
          <cell r="L177">
            <v>36.25</v>
          </cell>
        </row>
        <row r="178">
          <cell r="B178" t="str">
            <v>ALP</v>
          </cell>
          <cell r="C178" t="str">
            <v>Mills</v>
          </cell>
          <cell r="D178" t="str">
            <v>John</v>
          </cell>
          <cell r="E178">
            <v>1</v>
          </cell>
          <cell r="F178">
            <v>17706</v>
          </cell>
          <cell r="L178">
            <v>36.25</v>
          </cell>
        </row>
        <row r="179">
          <cell r="B179" t="str">
            <v>ALP</v>
          </cell>
          <cell r="C179" t="str">
            <v>Minchella</v>
          </cell>
          <cell r="D179" t="str">
            <v>Nicolette</v>
          </cell>
          <cell r="E179">
            <v>1</v>
          </cell>
          <cell r="F179">
            <v>16597</v>
          </cell>
          <cell r="L179">
            <v>36.25</v>
          </cell>
        </row>
        <row r="180">
          <cell r="B180" t="str">
            <v>ALP</v>
          </cell>
          <cell r="C180" t="str">
            <v>Munro</v>
          </cell>
          <cell r="D180" t="str">
            <v>Susan</v>
          </cell>
          <cell r="E180">
            <v>1</v>
          </cell>
          <cell r="F180">
            <v>13928</v>
          </cell>
          <cell r="L180">
            <v>36.25</v>
          </cell>
        </row>
        <row r="181">
          <cell r="B181" t="str">
            <v>ALP</v>
          </cell>
          <cell r="C181" t="str">
            <v>Norton</v>
          </cell>
          <cell r="D181" t="str">
            <v>Stephanie</v>
          </cell>
          <cell r="E181">
            <v>0.40999999642372131</v>
          </cell>
          <cell r="F181">
            <v>5159</v>
          </cell>
          <cell r="L181">
            <v>15</v>
          </cell>
        </row>
        <row r="182">
          <cell r="B182" t="str">
            <v>ALP</v>
          </cell>
          <cell r="C182" t="str">
            <v>Parrett</v>
          </cell>
          <cell r="D182" t="str">
            <v>Maxine</v>
          </cell>
          <cell r="E182">
            <v>0.89999997615814209</v>
          </cell>
          <cell r="F182">
            <v>12375</v>
          </cell>
          <cell r="L182">
            <v>32.5</v>
          </cell>
        </row>
        <row r="183">
          <cell r="B183" t="str">
            <v>ALP</v>
          </cell>
          <cell r="C183" t="str">
            <v>Peck</v>
          </cell>
          <cell r="D183" t="str">
            <v>David</v>
          </cell>
          <cell r="E183">
            <v>1</v>
          </cell>
          <cell r="F183">
            <v>13452</v>
          </cell>
          <cell r="L183">
            <v>36.25</v>
          </cell>
        </row>
        <row r="184">
          <cell r="B184" t="str">
            <v>ALP</v>
          </cell>
          <cell r="C184" t="str">
            <v>Pringle</v>
          </cell>
          <cell r="D184" t="str">
            <v>Andrew</v>
          </cell>
          <cell r="E184">
            <v>1</v>
          </cell>
          <cell r="F184">
            <v>19727</v>
          </cell>
          <cell r="H184">
            <v>0.05</v>
          </cell>
          <cell r="I184" t="str">
            <v>Yes</v>
          </cell>
          <cell r="L184">
            <v>36.25</v>
          </cell>
        </row>
        <row r="185">
          <cell r="B185" t="str">
            <v>ALP</v>
          </cell>
          <cell r="C185" t="str">
            <v>Rahman</v>
          </cell>
          <cell r="D185" t="str">
            <v>Shahida</v>
          </cell>
          <cell r="E185">
            <v>1</v>
          </cell>
          <cell r="F185">
            <v>15985</v>
          </cell>
          <cell r="L185">
            <v>36.25</v>
          </cell>
        </row>
        <row r="186">
          <cell r="B186" t="str">
            <v>ALP</v>
          </cell>
          <cell r="C186" t="str">
            <v>Searles</v>
          </cell>
          <cell r="D186" t="str">
            <v>Matthew</v>
          </cell>
          <cell r="E186">
            <v>1</v>
          </cell>
          <cell r="F186">
            <v>14311</v>
          </cell>
          <cell r="L186">
            <v>36.25</v>
          </cell>
        </row>
        <row r="187">
          <cell r="B187" t="str">
            <v>ALP</v>
          </cell>
          <cell r="C187" t="str">
            <v>Smith</v>
          </cell>
          <cell r="D187" t="str">
            <v>Sandra</v>
          </cell>
          <cell r="E187">
            <v>1</v>
          </cell>
          <cell r="F187">
            <v>12250</v>
          </cell>
          <cell r="H187">
            <v>0.05</v>
          </cell>
          <cell r="I187" t="str">
            <v>Yes</v>
          </cell>
          <cell r="L187">
            <v>36.25</v>
          </cell>
        </row>
        <row r="188">
          <cell r="B188" t="str">
            <v>ALP</v>
          </cell>
          <cell r="C188" t="str">
            <v>Snowden</v>
          </cell>
          <cell r="D188" t="str">
            <v>Neil</v>
          </cell>
          <cell r="E188">
            <v>1</v>
          </cell>
          <cell r="F188">
            <v>12250</v>
          </cell>
          <cell r="L188">
            <v>36.25</v>
          </cell>
        </row>
        <row r="189">
          <cell r="B189" t="str">
            <v>ALP</v>
          </cell>
          <cell r="C189" t="str">
            <v>Sweeney</v>
          </cell>
          <cell r="D189" t="str">
            <v>Stephen</v>
          </cell>
          <cell r="E189">
            <v>1</v>
          </cell>
          <cell r="F189">
            <v>12750</v>
          </cell>
          <cell r="L189">
            <v>36.25</v>
          </cell>
        </row>
        <row r="190">
          <cell r="B190" t="str">
            <v>ALP</v>
          </cell>
          <cell r="C190" t="str">
            <v>Tratt</v>
          </cell>
          <cell r="D190" t="str">
            <v>David</v>
          </cell>
          <cell r="E190">
            <v>1</v>
          </cell>
          <cell r="F190">
            <v>12596</v>
          </cell>
          <cell r="L190">
            <v>36.25</v>
          </cell>
        </row>
        <row r="191">
          <cell r="B191" t="str">
            <v>ALP</v>
          </cell>
          <cell r="C191" t="str">
            <v>Turnell</v>
          </cell>
          <cell r="D191" t="str">
            <v>Margaret</v>
          </cell>
          <cell r="E191">
            <v>1</v>
          </cell>
          <cell r="F191">
            <v>14282</v>
          </cell>
          <cell r="L191">
            <v>36.25</v>
          </cell>
        </row>
        <row r="192">
          <cell r="B192" t="str">
            <v>ALP</v>
          </cell>
          <cell r="C192" t="str">
            <v>Wager</v>
          </cell>
          <cell r="D192" t="str">
            <v>Lynne</v>
          </cell>
          <cell r="E192">
            <v>1</v>
          </cell>
          <cell r="F192">
            <v>13400</v>
          </cell>
          <cell r="L192">
            <v>36.25</v>
          </cell>
        </row>
        <row r="193">
          <cell r="B193" t="str">
            <v>ALP</v>
          </cell>
          <cell r="C193" t="str">
            <v>Wallder</v>
          </cell>
          <cell r="D193" t="str">
            <v>Matthew</v>
          </cell>
          <cell r="E193">
            <v>1</v>
          </cell>
          <cell r="F193">
            <v>12750</v>
          </cell>
          <cell r="L193">
            <v>36.25</v>
          </cell>
        </row>
        <row r="194">
          <cell r="B194" t="str">
            <v>ALP</v>
          </cell>
          <cell r="C194" t="str">
            <v>Werner</v>
          </cell>
          <cell r="D194" t="str">
            <v>Pamela</v>
          </cell>
          <cell r="E194">
            <v>0.55000001192092896</v>
          </cell>
          <cell r="F194">
            <v>7375</v>
          </cell>
          <cell r="H194">
            <v>0.05</v>
          </cell>
          <cell r="I194" t="str">
            <v>Yes</v>
          </cell>
          <cell r="L194">
            <v>20</v>
          </cell>
        </row>
        <row r="195">
          <cell r="B195" t="str">
            <v>ALP</v>
          </cell>
          <cell r="C195" t="str">
            <v>Williams</v>
          </cell>
          <cell r="D195" t="str">
            <v>Thomas</v>
          </cell>
          <cell r="E195">
            <v>1</v>
          </cell>
          <cell r="F195">
            <v>13133</v>
          </cell>
          <cell r="L195">
            <v>36.25</v>
          </cell>
        </row>
        <row r="196">
          <cell r="B196" t="str">
            <v>ALP</v>
          </cell>
          <cell r="C196" t="str">
            <v>Woolford</v>
          </cell>
          <cell r="D196" t="str">
            <v>Stephen</v>
          </cell>
          <cell r="E196">
            <v>1</v>
          </cell>
          <cell r="F196">
            <v>13133</v>
          </cell>
          <cell r="L196">
            <v>36.25</v>
          </cell>
        </row>
        <row r="197">
          <cell r="B197" t="str">
            <v>AMP</v>
          </cell>
          <cell r="C197" t="str">
            <v>Antebi</v>
          </cell>
          <cell r="D197" t="str">
            <v>David</v>
          </cell>
          <cell r="E197">
            <v>1</v>
          </cell>
          <cell r="F197">
            <v>63476</v>
          </cell>
          <cell r="H197">
            <v>7.4999999999999997E-2</v>
          </cell>
          <cell r="I197" t="str">
            <v>Yes</v>
          </cell>
          <cell r="J197" t="str">
            <v>Yes</v>
          </cell>
          <cell r="L197">
            <v>36.25</v>
          </cell>
        </row>
        <row r="198">
          <cell r="B198" t="str">
            <v>AMP</v>
          </cell>
          <cell r="C198" t="str">
            <v>Arellano</v>
          </cell>
          <cell r="D198" t="str">
            <v>Parrist</v>
          </cell>
          <cell r="E198">
            <v>1</v>
          </cell>
          <cell r="F198">
            <v>17000</v>
          </cell>
          <cell r="L198">
            <v>36.25</v>
          </cell>
        </row>
        <row r="199">
          <cell r="B199" t="str">
            <v>AMP</v>
          </cell>
          <cell r="C199" t="str">
            <v>Smith</v>
          </cell>
          <cell r="D199" t="str">
            <v>Hazel</v>
          </cell>
          <cell r="E199">
            <v>1</v>
          </cell>
          <cell r="F199">
            <v>17604</v>
          </cell>
          <cell r="L199">
            <v>36.25</v>
          </cell>
        </row>
        <row r="200">
          <cell r="B200" t="str">
            <v>AMP</v>
          </cell>
          <cell r="C200" t="str">
            <v>Thomas</v>
          </cell>
          <cell r="D200" t="str">
            <v>Karen</v>
          </cell>
          <cell r="E200">
            <v>1</v>
          </cell>
          <cell r="F200">
            <v>23299</v>
          </cell>
          <cell r="H200">
            <v>0.05</v>
          </cell>
          <cell r="I200" t="str">
            <v>Yes</v>
          </cell>
          <cell r="L200">
            <v>36.25</v>
          </cell>
        </row>
        <row r="201">
          <cell r="B201" t="str">
            <v>AMP</v>
          </cell>
          <cell r="C201" t="str">
            <v>Woolf</v>
          </cell>
          <cell r="D201" t="str">
            <v>Lynne</v>
          </cell>
          <cell r="E201">
            <v>1</v>
          </cell>
          <cell r="F201">
            <v>17604</v>
          </cell>
          <cell r="H201">
            <v>0.05</v>
          </cell>
          <cell r="I201" t="str">
            <v>Yes</v>
          </cell>
          <cell r="L201">
            <v>36.25</v>
          </cell>
        </row>
        <row r="202">
          <cell r="B202" t="str">
            <v>ANP</v>
          </cell>
          <cell r="C202" t="str">
            <v>Ajibola</v>
          </cell>
          <cell r="D202" t="str">
            <v>John</v>
          </cell>
          <cell r="E202">
            <v>1</v>
          </cell>
          <cell r="F202">
            <v>14400</v>
          </cell>
          <cell r="L202">
            <v>36.25</v>
          </cell>
        </row>
        <row r="203">
          <cell r="B203" t="str">
            <v>ANP</v>
          </cell>
          <cell r="C203" t="str">
            <v>Benjamin-Stowe</v>
          </cell>
          <cell r="D203" t="str">
            <v>Boma</v>
          </cell>
          <cell r="E203">
            <v>1</v>
          </cell>
          <cell r="F203">
            <v>15000</v>
          </cell>
          <cell r="H203">
            <v>0.05</v>
          </cell>
          <cell r="I203" t="str">
            <v>Yes</v>
          </cell>
          <cell r="L203">
            <v>36.25</v>
          </cell>
        </row>
        <row r="204">
          <cell r="B204" t="str">
            <v>ANP</v>
          </cell>
          <cell r="C204" t="str">
            <v>Garton</v>
          </cell>
          <cell r="D204" t="str">
            <v>Anthony</v>
          </cell>
          <cell r="E204">
            <v>1</v>
          </cell>
          <cell r="F204">
            <v>14350</v>
          </cell>
          <cell r="H204">
            <v>0.05</v>
          </cell>
          <cell r="I204" t="str">
            <v>Yes</v>
          </cell>
          <cell r="L204">
            <v>36.25</v>
          </cell>
        </row>
        <row r="205">
          <cell r="B205" t="str">
            <v>ANP</v>
          </cell>
          <cell r="C205" t="str">
            <v>Lowe</v>
          </cell>
          <cell r="D205" t="str">
            <v>Jamie</v>
          </cell>
          <cell r="E205">
            <v>1</v>
          </cell>
          <cell r="F205">
            <v>18000</v>
          </cell>
          <cell r="H205">
            <v>0.05</v>
          </cell>
          <cell r="I205" t="str">
            <v>Yes</v>
          </cell>
          <cell r="L205">
            <v>36.25</v>
          </cell>
        </row>
        <row r="206">
          <cell r="B206" t="str">
            <v>ANP</v>
          </cell>
          <cell r="C206" t="str">
            <v>Marchetti</v>
          </cell>
          <cell r="D206" t="str">
            <v>Maurizio</v>
          </cell>
          <cell r="E206">
            <v>1</v>
          </cell>
          <cell r="F206">
            <v>16000</v>
          </cell>
          <cell r="L206">
            <v>36.25</v>
          </cell>
        </row>
        <row r="207">
          <cell r="B207" t="str">
            <v>ANP</v>
          </cell>
          <cell r="C207" t="str">
            <v>Nicola</v>
          </cell>
          <cell r="D207" t="str">
            <v>Christakis</v>
          </cell>
          <cell r="E207">
            <v>1</v>
          </cell>
          <cell r="F207">
            <v>15000</v>
          </cell>
          <cell r="H207">
            <v>0.05</v>
          </cell>
          <cell r="I207" t="str">
            <v>Yes</v>
          </cell>
          <cell r="L207">
            <v>36.25</v>
          </cell>
        </row>
        <row r="208">
          <cell r="B208" t="str">
            <v>ANP</v>
          </cell>
          <cell r="C208" t="str">
            <v>Richards</v>
          </cell>
          <cell r="D208" t="str">
            <v>Teresa</v>
          </cell>
          <cell r="E208">
            <v>0.68999999761581421</v>
          </cell>
          <cell r="F208">
            <v>10030</v>
          </cell>
          <cell r="H208">
            <v>0.05</v>
          </cell>
          <cell r="I208" t="str">
            <v>Yes</v>
          </cell>
          <cell r="L208">
            <v>25</v>
          </cell>
        </row>
        <row r="209">
          <cell r="B209" t="str">
            <v>ASP</v>
          </cell>
          <cell r="C209" t="str">
            <v>Dunphy</v>
          </cell>
          <cell r="D209" t="str">
            <v>Michael</v>
          </cell>
          <cell r="E209">
            <v>1</v>
          </cell>
          <cell r="F209">
            <v>23921</v>
          </cell>
          <cell r="H209">
            <v>0.05</v>
          </cell>
          <cell r="I209" t="str">
            <v>Yes</v>
          </cell>
          <cell r="L209">
            <v>36.25</v>
          </cell>
        </row>
        <row r="210">
          <cell r="B210" t="str">
            <v>ASP</v>
          </cell>
          <cell r="C210" t="str">
            <v>Francis</v>
          </cell>
          <cell r="D210" t="str">
            <v>Benedikte</v>
          </cell>
          <cell r="E210">
            <v>1</v>
          </cell>
          <cell r="F210">
            <v>31120</v>
          </cell>
          <cell r="H210">
            <v>0.05</v>
          </cell>
          <cell r="I210" t="str">
            <v>Yes</v>
          </cell>
          <cell r="J210" t="str">
            <v>Yes</v>
          </cell>
          <cell r="L210">
            <v>36.25</v>
          </cell>
        </row>
        <row r="211">
          <cell r="B211" t="str">
            <v>ASP</v>
          </cell>
          <cell r="C211" t="str">
            <v>Nason</v>
          </cell>
          <cell r="D211" t="str">
            <v>Nicolette</v>
          </cell>
          <cell r="E211">
            <v>1</v>
          </cell>
          <cell r="F211">
            <v>15605</v>
          </cell>
          <cell r="H211">
            <v>0.05</v>
          </cell>
          <cell r="I211" t="str">
            <v>Yes</v>
          </cell>
          <cell r="L211">
            <v>36.25</v>
          </cell>
        </row>
        <row r="212">
          <cell r="B212" t="str">
            <v>ASP</v>
          </cell>
          <cell r="C212" t="str">
            <v>Stokes</v>
          </cell>
          <cell r="D212" t="str">
            <v>Michele</v>
          </cell>
          <cell r="E212">
            <v>1</v>
          </cell>
          <cell r="F212">
            <v>20400</v>
          </cell>
          <cell r="H212">
            <v>0.05</v>
          </cell>
          <cell r="I212" t="str">
            <v>Yes</v>
          </cell>
          <cell r="L212">
            <v>36.25</v>
          </cell>
        </row>
        <row r="213">
          <cell r="B213" t="str">
            <v>AWP</v>
          </cell>
          <cell r="C213" t="str">
            <v>Abell</v>
          </cell>
          <cell r="D213" t="str">
            <v>Vanessa</v>
          </cell>
          <cell r="E213">
            <v>1</v>
          </cell>
          <cell r="F213">
            <v>9500</v>
          </cell>
          <cell r="L213">
            <v>36.25</v>
          </cell>
        </row>
        <row r="214">
          <cell r="B214" t="str">
            <v>AWP</v>
          </cell>
          <cell r="C214" t="str">
            <v>Cartwright</v>
          </cell>
          <cell r="D214" t="str">
            <v>Graham</v>
          </cell>
          <cell r="E214">
            <v>1</v>
          </cell>
          <cell r="F214">
            <v>22000</v>
          </cell>
          <cell r="H214">
            <v>0.05</v>
          </cell>
          <cell r="I214" t="str">
            <v>Yes</v>
          </cell>
          <cell r="L214">
            <v>36.25</v>
          </cell>
        </row>
        <row r="215">
          <cell r="B215" t="str">
            <v>AWP</v>
          </cell>
          <cell r="C215" t="str">
            <v>Grewcock</v>
          </cell>
          <cell r="D215" t="str">
            <v>Margaret</v>
          </cell>
          <cell r="E215">
            <v>1</v>
          </cell>
          <cell r="F215">
            <v>10500</v>
          </cell>
          <cell r="L215">
            <v>36.25</v>
          </cell>
        </row>
        <row r="216">
          <cell r="B216" t="str">
            <v>AWP</v>
          </cell>
          <cell r="C216" t="str">
            <v>Miller</v>
          </cell>
          <cell r="D216" t="str">
            <v>Jacqueline</v>
          </cell>
          <cell r="E216">
            <v>1</v>
          </cell>
          <cell r="F216">
            <v>10000</v>
          </cell>
          <cell r="L216">
            <v>36.25</v>
          </cell>
        </row>
        <row r="217">
          <cell r="B217" t="str">
            <v>AWP</v>
          </cell>
          <cell r="C217" t="str">
            <v>Rixon</v>
          </cell>
          <cell r="D217" t="str">
            <v>Leigh</v>
          </cell>
          <cell r="E217">
            <v>1</v>
          </cell>
          <cell r="F217">
            <v>41493</v>
          </cell>
          <cell r="H217">
            <v>0.05</v>
          </cell>
          <cell r="I217" t="str">
            <v>Yes</v>
          </cell>
          <cell r="L217">
            <v>36.25</v>
          </cell>
        </row>
        <row r="218">
          <cell r="B218" t="str">
            <v>AWP</v>
          </cell>
          <cell r="C218" t="str">
            <v>Tolley</v>
          </cell>
          <cell r="D218" t="str">
            <v>Ronald</v>
          </cell>
          <cell r="E218">
            <v>1</v>
          </cell>
          <cell r="F218">
            <v>20000</v>
          </cell>
          <cell r="L218">
            <v>36.25</v>
          </cell>
        </row>
        <row r="219">
          <cell r="B219" t="str">
            <v>AWP</v>
          </cell>
          <cell r="C219" t="str">
            <v>Upadhyay</v>
          </cell>
          <cell r="D219" t="str">
            <v>Dipen</v>
          </cell>
          <cell r="E219">
            <v>1</v>
          </cell>
          <cell r="F219">
            <v>18500</v>
          </cell>
          <cell r="L219">
            <v>36.25</v>
          </cell>
        </row>
        <row r="220">
          <cell r="B220" t="str">
            <v>AZP</v>
          </cell>
          <cell r="C220" t="str">
            <v>Clarkson</v>
          </cell>
          <cell r="D220" t="str">
            <v>Ann</v>
          </cell>
          <cell r="E220">
            <v>1</v>
          </cell>
          <cell r="F220">
            <v>22940</v>
          </cell>
          <cell r="H220">
            <v>0.05</v>
          </cell>
          <cell r="I220" t="str">
            <v>Yes</v>
          </cell>
          <cell r="L220">
            <v>36.25</v>
          </cell>
        </row>
        <row r="221">
          <cell r="B221" t="str">
            <v>AZP</v>
          </cell>
          <cell r="C221" t="str">
            <v>Fairclough</v>
          </cell>
          <cell r="D221" t="str">
            <v>Christina</v>
          </cell>
          <cell r="E221">
            <v>1</v>
          </cell>
          <cell r="F221">
            <v>56385</v>
          </cell>
          <cell r="H221">
            <v>7.4999999999999997E-2</v>
          </cell>
          <cell r="I221" t="str">
            <v>Yes</v>
          </cell>
          <cell r="L221">
            <v>36.25</v>
          </cell>
        </row>
        <row r="222">
          <cell r="B222" t="str">
            <v>BZB</v>
          </cell>
          <cell r="C222" t="str">
            <v>Brooks</v>
          </cell>
          <cell r="D222" t="str">
            <v>Helen</v>
          </cell>
          <cell r="E222">
            <v>1</v>
          </cell>
          <cell r="F222">
            <v>30300</v>
          </cell>
          <cell r="H222">
            <v>0.05</v>
          </cell>
          <cell r="I222" t="str">
            <v>Yes</v>
          </cell>
          <cell r="J222" t="str">
            <v>Yes</v>
          </cell>
          <cell r="L222">
            <v>36.25</v>
          </cell>
        </row>
        <row r="223">
          <cell r="B223" t="str">
            <v>BZB</v>
          </cell>
          <cell r="C223" t="str">
            <v>King</v>
          </cell>
          <cell r="D223" t="str">
            <v>Sarah</v>
          </cell>
          <cell r="E223">
            <v>1</v>
          </cell>
          <cell r="F223">
            <v>18935.52</v>
          </cell>
          <cell r="H223">
            <v>0.05</v>
          </cell>
          <cell r="I223" t="str">
            <v>Yes</v>
          </cell>
          <cell r="L223">
            <v>36.25</v>
          </cell>
        </row>
        <row r="224">
          <cell r="B224" t="str">
            <v>GCM</v>
          </cell>
          <cell r="C224" t="str">
            <v>Booth</v>
          </cell>
          <cell r="D224" t="str">
            <v>Cheryl</v>
          </cell>
          <cell r="E224">
            <v>1</v>
          </cell>
          <cell r="F224">
            <v>16656</v>
          </cell>
          <cell r="L224">
            <v>36.25</v>
          </cell>
        </row>
        <row r="225">
          <cell r="B225" t="str">
            <v>GCM</v>
          </cell>
          <cell r="C225" t="str">
            <v>Crewe</v>
          </cell>
          <cell r="D225" t="str">
            <v>David</v>
          </cell>
          <cell r="E225">
            <v>1</v>
          </cell>
          <cell r="F225">
            <v>22380</v>
          </cell>
          <cell r="H225">
            <v>0.05</v>
          </cell>
          <cell r="I225" t="str">
            <v>Yes</v>
          </cell>
          <cell r="L225">
            <v>36.25</v>
          </cell>
        </row>
        <row r="226">
          <cell r="B226" t="str">
            <v>GCM</v>
          </cell>
          <cell r="C226" t="str">
            <v>Doswell</v>
          </cell>
          <cell r="D226" t="str">
            <v>Kevin</v>
          </cell>
          <cell r="E226">
            <v>1</v>
          </cell>
          <cell r="F226">
            <v>21198</v>
          </cell>
          <cell r="H226">
            <v>0.05</v>
          </cell>
          <cell r="I226" t="str">
            <v>Yes</v>
          </cell>
          <cell r="L226">
            <v>36.25</v>
          </cell>
        </row>
        <row r="227">
          <cell r="B227" t="str">
            <v>GCM</v>
          </cell>
          <cell r="C227" t="str">
            <v>Hodgson</v>
          </cell>
          <cell r="D227" t="str">
            <v>Andrew</v>
          </cell>
          <cell r="E227">
            <v>1</v>
          </cell>
          <cell r="F227">
            <v>27152</v>
          </cell>
          <cell r="H227">
            <v>0.05</v>
          </cell>
          <cell r="I227" t="str">
            <v>Yes</v>
          </cell>
          <cell r="L227">
            <v>36.25</v>
          </cell>
        </row>
        <row r="228">
          <cell r="B228" t="str">
            <v>GCM</v>
          </cell>
          <cell r="C228" t="str">
            <v>Keeler</v>
          </cell>
          <cell r="D228" t="str">
            <v>Steven</v>
          </cell>
          <cell r="E228">
            <v>1</v>
          </cell>
          <cell r="F228">
            <v>25869</v>
          </cell>
          <cell r="H228">
            <v>0.05</v>
          </cell>
          <cell r="I228" t="str">
            <v>Yes</v>
          </cell>
          <cell r="J228" t="str">
            <v>Yes</v>
          </cell>
          <cell r="L228">
            <v>36.25</v>
          </cell>
        </row>
        <row r="229">
          <cell r="B229" t="str">
            <v>GCM</v>
          </cell>
          <cell r="C229" t="str">
            <v>Lockyer</v>
          </cell>
          <cell r="D229" t="str">
            <v>Mark</v>
          </cell>
          <cell r="E229">
            <v>1</v>
          </cell>
          <cell r="F229">
            <v>29661</v>
          </cell>
          <cell r="H229">
            <v>0.05</v>
          </cell>
          <cell r="I229" t="str">
            <v>Yes</v>
          </cell>
          <cell r="J229" t="str">
            <v>Yes</v>
          </cell>
          <cell r="L229">
            <v>36.25</v>
          </cell>
        </row>
        <row r="230">
          <cell r="B230" t="str">
            <v>GCM</v>
          </cell>
          <cell r="C230" t="str">
            <v>McMahon</v>
          </cell>
          <cell r="D230" t="str">
            <v>Keith</v>
          </cell>
          <cell r="E230">
            <v>1</v>
          </cell>
          <cell r="F230">
            <v>18729</v>
          </cell>
          <cell r="H230">
            <v>0.05</v>
          </cell>
          <cell r="I230" t="str">
            <v>Yes</v>
          </cell>
          <cell r="L230">
            <v>36.25</v>
          </cell>
        </row>
        <row r="231">
          <cell r="B231" t="str">
            <v>GCM</v>
          </cell>
          <cell r="C231" t="str">
            <v>Milburn</v>
          </cell>
          <cell r="D231" t="str">
            <v>Sean</v>
          </cell>
          <cell r="E231">
            <v>1</v>
          </cell>
          <cell r="F231">
            <v>21544</v>
          </cell>
          <cell r="H231">
            <v>0.05</v>
          </cell>
          <cell r="I231" t="str">
            <v>Yes</v>
          </cell>
          <cell r="L231">
            <v>36.25</v>
          </cell>
        </row>
        <row r="232">
          <cell r="B232" t="str">
            <v>GCM</v>
          </cell>
          <cell r="C232" t="str">
            <v>Pang</v>
          </cell>
          <cell r="D232" t="str">
            <v>Wai</v>
          </cell>
          <cell r="E232">
            <v>1</v>
          </cell>
          <cell r="F232">
            <v>11800</v>
          </cell>
          <cell r="I232" t="str">
            <v>Ex-RSA</v>
          </cell>
          <cell r="L232">
            <v>36.25</v>
          </cell>
        </row>
        <row r="233">
          <cell r="B233" t="str">
            <v>GCM</v>
          </cell>
          <cell r="C233" t="str">
            <v>Platt</v>
          </cell>
          <cell r="D233" t="str">
            <v>Leonard</v>
          </cell>
          <cell r="E233">
            <v>1</v>
          </cell>
          <cell r="F233">
            <v>35378</v>
          </cell>
          <cell r="H233">
            <v>0.05</v>
          </cell>
          <cell r="I233" t="str">
            <v>Yes</v>
          </cell>
          <cell r="L233">
            <v>36.25</v>
          </cell>
        </row>
        <row r="234">
          <cell r="B234" t="str">
            <v>GCM</v>
          </cell>
          <cell r="C234" t="str">
            <v>Priest</v>
          </cell>
          <cell r="D234" t="str">
            <v>Ewen</v>
          </cell>
          <cell r="E234">
            <v>1</v>
          </cell>
          <cell r="F234">
            <v>19400</v>
          </cell>
          <cell r="L234">
            <v>36.25</v>
          </cell>
        </row>
        <row r="235">
          <cell r="B235" t="str">
            <v>GCM</v>
          </cell>
          <cell r="C235" t="str">
            <v>Skeet</v>
          </cell>
          <cell r="D235" t="str">
            <v>Jean</v>
          </cell>
          <cell r="E235">
            <v>1</v>
          </cell>
          <cell r="F235">
            <v>35342</v>
          </cell>
          <cell r="J235" t="str">
            <v>Yes</v>
          </cell>
          <cell r="L235">
            <v>36.25</v>
          </cell>
        </row>
        <row r="236">
          <cell r="B236" t="str">
            <v>GCM</v>
          </cell>
          <cell r="C236" t="str">
            <v>Spurr</v>
          </cell>
          <cell r="D236" t="str">
            <v>Julian</v>
          </cell>
          <cell r="E236">
            <v>1</v>
          </cell>
          <cell r="F236">
            <v>42767</v>
          </cell>
          <cell r="H236">
            <v>0.05</v>
          </cell>
          <cell r="I236" t="str">
            <v>Yes</v>
          </cell>
          <cell r="L236">
            <v>36.25</v>
          </cell>
        </row>
        <row r="237">
          <cell r="B237" t="str">
            <v>GCM</v>
          </cell>
          <cell r="C237" t="str">
            <v>Whittaker</v>
          </cell>
          <cell r="D237" t="str">
            <v>Lee</v>
          </cell>
          <cell r="E237">
            <v>1</v>
          </cell>
          <cell r="F237">
            <v>21787</v>
          </cell>
          <cell r="H237">
            <v>0.05</v>
          </cell>
          <cell r="I237" t="str">
            <v>Yes</v>
          </cell>
          <cell r="L237">
            <v>36.25</v>
          </cell>
        </row>
        <row r="238">
          <cell r="B238" t="str">
            <v>GFM</v>
          </cell>
          <cell r="C238" t="str">
            <v>Ansell</v>
          </cell>
          <cell r="D238" t="str">
            <v>Kim</v>
          </cell>
          <cell r="E238">
            <v>1</v>
          </cell>
          <cell r="F238">
            <v>16114</v>
          </cell>
          <cell r="L238">
            <v>36.25</v>
          </cell>
        </row>
        <row r="239">
          <cell r="B239" t="str">
            <v>GFM</v>
          </cell>
          <cell r="C239" t="str">
            <v>Bateman</v>
          </cell>
          <cell r="D239" t="str">
            <v>Karen</v>
          </cell>
          <cell r="E239">
            <v>1</v>
          </cell>
          <cell r="F239">
            <v>8771</v>
          </cell>
          <cell r="H239">
            <v>0.05</v>
          </cell>
          <cell r="I239" t="str">
            <v>Yes</v>
          </cell>
          <cell r="L239">
            <v>36.25</v>
          </cell>
        </row>
        <row r="240">
          <cell r="B240" t="str">
            <v>GFM</v>
          </cell>
          <cell r="C240" t="str">
            <v>Brady</v>
          </cell>
          <cell r="D240" t="str">
            <v>Theresa</v>
          </cell>
          <cell r="E240">
            <v>1</v>
          </cell>
          <cell r="F240">
            <v>9958</v>
          </cell>
          <cell r="L240">
            <v>36.25</v>
          </cell>
        </row>
        <row r="241">
          <cell r="B241" t="str">
            <v>GFM</v>
          </cell>
          <cell r="C241" t="str">
            <v>Carr</v>
          </cell>
          <cell r="D241" t="str">
            <v>Fiona</v>
          </cell>
          <cell r="E241">
            <v>1</v>
          </cell>
          <cell r="F241">
            <v>15500</v>
          </cell>
          <cell r="L241">
            <v>36.25</v>
          </cell>
        </row>
        <row r="242">
          <cell r="B242" t="str">
            <v>GFM</v>
          </cell>
          <cell r="C242" t="str">
            <v>Chichester</v>
          </cell>
          <cell r="D242" t="str">
            <v>Carl</v>
          </cell>
          <cell r="E242">
            <v>1</v>
          </cell>
          <cell r="F242">
            <v>30690</v>
          </cell>
          <cell r="L242">
            <v>36.25</v>
          </cell>
        </row>
        <row r="243">
          <cell r="B243" t="str">
            <v>GFM</v>
          </cell>
          <cell r="C243" t="str">
            <v>Fraser</v>
          </cell>
          <cell r="D243" t="str">
            <v>Donald</v>
          </cell>
          <cell r="E243">
            <v>1</v>
          </cell>
          <cell r="F243">
            <v>28892</v>
          </cell>
          <cell r="H243">
            <v>0.05</v>
          </cell>
          <cell r="I243" t="str">
            <v>Yes</v>
          </cell>
          <cell r="L243">
            <v>36.25</v>
          </cell>
        </row>
        <row r="244">
          <cell r="B244" t="str">
            <v>GFM</v>
          </cell>
          <cell r="C244" t="str">
            <v>Harris</v>
          </cell>
          <cell r="D244" t="str">
            <v>Tracey</v>
          </cell>
          <cell r="E244">
            <v>0.57999998331069946</v>
          </cell>
          <cell r="F244">
            <v>12899</v>
          </cell>
          <cell r="H244">
            <v>0.05</v>
          </cell>
          <cell r="I244" t="str">
            <v>Yes</v>
          </cell>
          <cell r="L244">
            <v>21</v>
          </cell>
        </row>
        <row r="245">
          <cell r="B245" t="str">
            <v>GFM</v>
          </cell>
          <cell r="C245" t="str">
            <v>Hodge</v>
          </cell>
          <cell r="D245" t="str">
            <v>Sarah</v>
          </cell>
          <cell r="E245">
            <v>0.60000002384185791</v>
          </cell>
          <cell r="F245">
            <v>10484</v>
          </cell>
          <cell r="L245">
            <v>21.75</v>
          </cell>
        </row>
        <row r="246">
          <cell r="B246" t="str">
            <v>GFM</v>
          </cell>
          <cell r="C246" t="str">
            <v>Macari</v>
          </cell>
          <cell r="D246" t="str">
            <v>Margaret</v>
          </cell>
          <cell r="E246">
            <v>1</v>
          </cell>
          <cell r="F246">
            <v>21793</v>
          </cell>
          <cell r="H246">
            <v>0.05</v>
          </cell>
          <cell r="I246" t="str">
            <v>Yes</v>
          </cell>
          <cell r="J246" t="str">
            <v>Yes</v>
          </cell>
          <cell r="L246">
            <v>36.25</v>
          </cell>
        </row>
        <row r="247">
          <cell r="B247" t="str">
            <v>GFM</v>
          </cell>
          <cell r="C247" t="str">
            <v>Maflin</v>
          </cell>
          <cell r="D247" t="str">
            <v>Sandra</v>
          </cell>
          <cell r="E247">
            <v>1</v>
          </cell>
          <cell r="F247">
            <v>20173</v>
          </cell>
          <cell r="L247">
            <v>36.25</v>
          </cell>
        </row>
        <row r="248">
          <cell r="B248" t="str">
            <v>GFM</v>
          </cell>
          <cell r="C248" t="str">
            <v>Neale*</v>
          </cell>
          <cell r="D248" t="str">
            <v>Anne</v>
          </cell>
          <cell r="E248">
            <v>0.55000001192092896</v>
          </cell>
          <cell r="F248">
            <v>7725</v>
          </cell>
          <cell r="L248">
            <v>20</v>
          </cell>
        </row>
        <row r="249">
          <cell r="B249" t="str">
            <v>GFM</v>
          </cell>
          <cell r="C249" t="str">
            <v>Sutton</v>
          </cell>
          <cell r="D249" t="str">
            <v>Sarah</v>
          </cell>
          <cell r="E249">
            <v>0.55000001192092896</v>
          </cell>
          <cell r="F249">
            <v>7141</v>
          </cell>
          <cell r="H249">
            <v>0.05</v>
          </cell>
          <cell r="I249" t="str">
            <v>Yes</v>
          </cell>
          <cell r="L249">
            <v>20</v>
          </cell>
        </row>
        <row r="250">
          <cell r="B250" t="str">
            <v>GFM</v>
          </cell>
          <cell r="C250" t="str">
            <v>Sutton</v>
          </cell>
          <cell r="D250" t="str">
            <v>Andrew</v>
          </cell>
          <cell r="E250">
            <v>1</v>
          </cell>
          <cell r="F250">
            <v>42041</v>
          </cell>
          <cell r="H250">
            <v>0.05</v>
          </cell>
          <cell r="I250" t="str">
            <v>Yes</v>
          </cell>
          <cell r="J250" t="str">
            <v>Yes</v>
          </cell>
          <cell r="L250">
            <v>36.25</v>
          </cell>
        </row>
        <row r="251">
          <cell r="B251" t="str">
            <v>GPM</v>
          </cell>
          <cell r="C251" t="str">
            <v>Brocklehurst</v>
          </cell>
          <cell r="D251" t="str">
            <v>Victoria</v>
          </cell>
          <cell r="E251">
            <v>1</v>
          </cell>
          <cell r="F251">
            <v>16110</v>
          </cell>
          <cell r="I251" t="str">
            <v>Ex-CAG</v>
          </cell>
          <cell r="L251">
            <v>36.25</v>
          </cell>
        </row>
        <row r="252">
          <cell r="B252" t="str">
            <v>GPM</v>
          </cell>
          <cell r="C252" t="str">
            <v>Edmunds</v>
          </cell>
          <cell r="D252" t="str">
            <v>Pauline</v>
          </cell>
          <cell r="E252">
            <v>1</v>
          </cell>
          <cell r="F252">
            <v>21320</v>
          </cell>
          <cell r="H252">
            <v>0.05</v>
          </cell>
          <cell r="I252" t="str">
            <v>Yes</v>
          </cell>
          <cell r="L252">
            <v>36.25</v>
          </cell>
        </row>
        <row r="253">
          <cell r="B253" t="str">
            <v>GPM</v>
          </cell>
          <cell r="C253" t="str">
            <v>Galloway</v>
          </cell>
          <cell r="D253" t="str">
            <v>Tracey</v>
          </cell>
          <cell r="E253">
            <v>1</v>
          </cell>
          <cell r="F253">
            <v>27860</v>
          </cell>
          <cell r="H253">
            <v>0.05</v>
          </cell>
          <cell r="I253" t="str">
            <v>Yes</v>
          </cell>
          <cell r="J253" t="str">
            <v>Yes</v>
          </cell>
          <cell r="L253">
            <v>36.25</v>
          </cell>
        </row>
        <row r="254">
          <cell r="B254" t="str">
            <v>GPM</v>
          </cell>
          <cell r="C254" t="str">
            <v>Janda</v>
          </cell>
          <cell r="D254" t="str">
            <v>Joe</v>
          </cell>
          <cell r="E254">
            <v>1</v>
          </cell>
          <cell r="F254">
            <v>40000</v>
          </cell>
          <cell r="I254" t="str">
            <v>Ex-CAG</v>
          </cell>
          <cell r="J254" t="str">
            <v>Yes</v>
          </cell>
          <cell r="K254" t="str">
            <v>Yes</v>
          </cell>
          <cell r="L254">
            <v>36.25</v>
          </cell>
        </row>
        <row r="255">
          <cell r="B255" t="str">
            <v>GPM</v>
          </cell>
          <cell r="C255" t="str">
            <v>McCarron</v>
          </cell>
          <cell r="D255" t="str">
            <v>Jacqueline</v>
          </cell>
          <cell r="E255">
            <v>1</v>
          </cell>
          <cell r="F255">
            <v>18680</v>
          </cell>
          <cell r="H255">
            <v>0.05</v>
          </cell>
          <cell r="I255" t="str">
            <v>Yes</v>
          </cell>
          <cell r="L255">
            <v>36.25</v>
          </cell>
        </row>
        <row r="256">
          <cell r="B256" t="str">
            <v>GTM</v>
          </cell>
          <cell r="C256" t="str">
            <v>Cook</v>
          </cell>
          <cell r="D256" t="str">
            <v>Gillian</v>
          </cell>
          <cell r="E256">
            <v>0.62000000476837158</v>
          </cell>
          <cell r="F256">
            <v>9163</v>
          </cell>
          <cell r="L256">
            <v>22.5</v>
          </cell>
        </row>
        <row r="257">
          <cell r="B257" t="str">
            <v>GTM</v>
          </cell>
          <cell r="C257" t="str">
            <v>Davey</v>
          </cell>
          <cell r="D257" t="str">
            <v>Heather</v>
          </cell>
          <cell r="E257">
            <v>0.68999999761581421</v>
          </cell>
          <cell r="F257">
            <v>7935</v>
          </cell>
          <cell r="H257">
            <v>0.05</v>
          </cell>
          <cell r="I257" t="str">
            <v>Yes</v>
          </cell>
          <cell r="L257">
            <v>25</v>
          </cell>
        </row>
        <row r="258">
          <cell r="B258" t="str">
            <v>GTM</v>
          </cell>
          <cell r="C258" t="str">
            <v>Franklin</v>
          </cell>
          <cell r="D258" t="str">
            <v>Julia</v>
          </cell>
          <cell r="E258">
            <v>0.62000000476837158</v>
          </cell>
          <cell r="F258">
            <v>12651</v>
          </cell>
          <cell r="H258">
            <v>0.05</v>
          </cell>
          <cell r="I258" t="str">
            <v>Yes</v>
          </cell>
          <cell r="L258">
            <v>22.5</v>
          </cell>
        </row>
        <row r="259">
          <cell r="B259" t="str">
            <v>GTM</v>
          </cell>
          <cell r="C259" t="str">
            <v>Hodge</v>
          </cell>
          <cell r="D259" t="str">
            <v>Sylvia</v>
          </cell>
          <cell r="E259">
            <v>0.68999999761581421</v>
          </cell>
          <cell r="F259">
            <v>8988</v>
          </cell>
          <cell r="H259">
            <v>0.05</v>
          </cell>
          <cell r="I259" t="str">
            <v>Yes</v>
          </cell>
          <cell r="L259">
            <v>25</v>
          </cell>
        </row>
        <row r="260">
          <cell r="B260" t="str">
            <v>GTM</v>
          </cell>
          <cell r="C260" t="str">
            <v>McAuliffe</v>
          </cell>
          <cell r="D260" t="str">
            <v>Timothy</v>
          </cell>
          <cell r="E260">
            <v>1</v>
          </cell>
          <cell r="F260">
            <v>35788</v>
          </cell>
          <cell r="H260">
            <v>0.05</v>
          </cell>
          <cell r="I260" t="str">
            <v>Yes</v>
          </cell>
          <cell r="J260" t="str">
            <v>Yes</v>
          </cell>
          <cell r="L260">
            <v>36.25</v>
          </cell>
        </row>
        <row r="261">
          <cell r="B261" t="str">
            <v>GTM</v>
          </cell>
          <cell r="C261" t="str">
            <v>Middleton</v>
          </cell>
          <cell r="D261" t="str">
            <v>Bonnie</v>
          </cell>
          <cell r="E261">
            <v>0.55000001192092896</v>
          </cell>
          <cell r="F261">
            <v>6965</v>
          </cell>
          <cell r="H261">
            <v>0.05</v>
          </cell>
          <cell r="I261" t="str">
            <v>Yes</v>
          </cell>
          <cell r="L261">
            <v>20</v>
          </cell>
        </row>
        <row r="262">
          <cell r="B262" t="str">
            <v>GTM</v>
          </cell>
          <cell r="C262" t="str">
            <v>Nightingale</v>
          </cell>
          <cell r="D262" t="str">
            <v>Ronald</v>
          </cell>
          <cell r="E262">
            <v>0.47999998927116394</v>
          </cell>
          <cell r="F262">
            <v>5676</v>
          </cell>
          <cell r="L262">
            <v>17.5</v>
          </cell>
        </row>
        <row r="263">
          <cell r="B263" t="str">
            <v>GTM</v>
          </cell>
          <cell r="C263" t="str">
            <v>Woodhams</v>
          </cell>
          <cell r="D263" t="str">
            <v>Joyce</v>
          </cell>
          <cell r="E263">
            <v>0.68999999761581421</v>
          </cell>
          <cell r="F263">
            <v>8709</v>
          </cell>
          <cell r="L263">
            <v>25</v>
          </cell>
        </row>
        <row r="264">
          <cell r="B264" t="str">
            <v>GTP</v>
          </cell>
          <cell r="C264" t="str">
            <v>Banks</v>
          </cell>
          <cell r="D264" t="str">
            <v>Hazel</v>
          </cell>
          <cell r="E264">
            <v>0.64999997615814209</v>
          </cell>
          <cell r="F264">
            <v>8235</v>
          </cell>
          <cell r="L264">
            <v>23.700000762939453</v>
          </cell>
        </row>
        <row r="265">
          <cell r="B265" t="str">
            <v>GTP</v>
          </cell>
          <cell r="C265" t="str">
            <v>Bracher</v>
          </cell>
          <cell r="D265" t="str">
            <v>Ann</v>
          </cell>
          <cell r="E265">
            <v>0.68999999761581421</v>
          </cell>
          <cell r="F265">
            <v>8771</v>
          </cell>
          <cell r="H265">
            <v>0.05</v>
          </cell>
          <cell r="I265" t="str">
            <v>Yes</v>
          </cell>
          <cell r="L265">
            <v>25</v>
          </cell>
        </row>
        <row r="266">
          <cell r="B266" t="str">
            <v>GTY</v>
          </cell>
          <cell r="C266" t="str">
            <v>Cook</v>
          </cell>
          <cell r="D266" t="str">
            <v>Brian</v>
          </cell>
          <cell r="E266">
            <v>1.1000000238418579</v>
          </cell>
          <cell r="F266">
            <v>9658</v>
          </cell>
          <cell r="I266" t="str">
            <v>Ex-CAG</v>
          </cell>
          <cell r="L266">
            <v>40</v>
          </cell>
        </row>
        <row r="267">
          <cell r="B267" t="str">
            <v>GTY</v>
          </cell>
          <cell r="C267" t="str">
            <v>Wright</v>
          </cell>
          <cell r="D267" t="str">
            <v>Desmond</v>
          </cell>
          <cell r="E267">
            <v>0.68999999761581421</v>
          </cell>
          <cell r="F267">
            <v>6027</v>
          </cell>
          <cell r="I267" t="str">
            <v>Ex-CAG</v>
          </cell>
          <cell r="L267">
            <v>25</v>
          </cell>
        </row>
        <row r="268">
          <cell r="B268" t="str">
            <v>SMM</v>
          </cell>
          <cell r="C268" t="str">
            <v>Brannan</v>
          </cell>
          <cell r="D268" t="str">
            <v>Jeffrey</v>
          </cell>
          <cell r="E268">
            <v>1</v>
          </cell>
          <cell r="F268">
            <v>18677</v>
          </cell>
          <cell r="H268">
            <v>0.05</v>
          </cell>
          <cell r="I268" t="str">
            <v>Yes</v>
          </cell>
          <cell r="L268">
            <v>36.25</v>
          </cell>
        </row>
        <row r="269">
          <cell r="B269" t="str">
            <v>SMM</v>
          </cell>
          <cell r="C269" t="str">
            <v>Cox</v>
          </cell>
          <cell r="D269" t="str">
            <v>David</v>
          </cell>
          <cell r="E269">
            <v>1</v>
          </cell>
          <cell r="F269">
            <v>14704</v>
          </cell>
          <cell r="H269">
            <v>0.05</v>
          </cell>
          <cell r="I269" t="str">
            <v>Yes</v>
          </cell>
          <cell r="L269">
            <v>36.25</v>
          </cell>
        </row>
        <row r="270">
          <cell r="B270" t="str">
            <v>SMM</v>
          </cell>
          <cell r="C270" t="str">
            <v>Kelly</v>
          </cell>
          <cell r="D270" t="str">
            <v>John</v>
          </cell>
          <cell r="E270">
            <v>1</v>
          </cell>
          <cell r="F270">
            <v>18872</v>
          </cell>
          <cell r="I270" t="str">
            <v>Ex-RSA</v>
          </cell>
          <cell r="L270">
            <v>36.25</v>
          </cell>
        </row>
        <row r="271">
          <cell r="B271" t="str">
            <v>SMM</v>
          </cell>
          <cell r="C271" t="str">
            <v>Morgan</v>
          </cell>
          <cell r="D271" t="str">
            <v>Brian</v>
          </cell>
          <cell r="E271">
            <v>1</v>
          </cell>
          <cell r="F271">
            <v>37603</v>
          </cell>
          <cell r="H271">
            <v>0.05</v>
          </cell>
          <cell r="I271" t="str">
            <v>Yes</v>
          </cell>
          <cell r="J271" t="str">
            <v>Yes</v>
          </cell>
          <cell r="L271">
            <v>36.25</v>
          </cell>
        </row>
        <row r="272">
          <cell r="B272" t="str">
            <v>UHH</v>
          </cell>
          <cell r="C272" t="str">
            <v>Alexander</v>
          </cell>
          <cell r="D272" t="str">
            <v>Joanne</v>
          </cell>
          <cell r="E272">
            <v>0.55000001192092896</v>
          </cell>
          <cell r="F272">
            <v>6179</v>
          </cell>
          <cell r="L272">
            <v>20</v>
          </cell>
        </row>
        <row r="273">
          <cell r="B273" t="str">
            <v>UHH</v>
          </cell>
          <cell r="C273" t="str">
            <v>Beattie</v>
          </cell>
          <cell r="D273" t="str">
            <v>Lawrence</v>
          </cell>
          <cell r="E273">
            <v>1</v>
          </cell>
          <cell r="F273">
            <v>28670</v>
          </cell>
          <cell r="H273">
            <v>0.05</v>
          </cell>
          <cell r="I273" t="str">
            <v>Yes</v>
          </cell>
          <cell r="J273" t="str">
            <v>Yes</v>
          </cell>
          <cell r="L273">
            <v>36.25</v>
          </cell>
        </row>
        <row r="274">
          <cell r="B274" t="str">
            <v>UHH</v>
          </cell>
          <cell r="C274" t="str">
            <v>Borys</v>
          </cell>
          <cell r="D274" t="str">
            <v>Catherine</v>
          </cell>
          <cell r="E274">
            <v>1</v>
          </cell>
          <cell r="F274">
            <v>13300</v>
          </cell>
          <cell r="H274">
            <v>0.05</v>
          </cell>
          <cell r="I274" t="str">
            <v>Yes</v>
          </cell>
          <cell r="L274">
            <v>36.25</v>
          </cell>
        </row>
        <row r="275">
          <cell r="B275" t="str">
            <v>UHH</v>
          </cell>
          <cell r="C275" t="str">
            <v>Briggs</v>
          </cell>
          <cell r="D275" t="str">
            <v>Kay</v>
          </cell>
          <cell r="E275">
            <v>1</v>
          </cell>
          <cell r="F275">
            <v>18500</v>
          </cell>
          <cell r="H275">
            <v>0.05</v>
          </cell>
          <cell r="I275" t="str">
            <v>Yes</v>
          </cell>
          <cell r="L275">
            <v>36.25</v>
          </cell>
        </row>
        <row r="276">
          <cell r="B276" t="str">
            <v>UHH</v>
          </cell>
          <cell r="C276" t="str">
            <v>Chilcott</v>
          </cell>
          <cell r="D276" t="str">
            <v>Amanda</v>
          </cell>
          <cell r="E276">
            <v>1</v>
          </cell>
          <cell r="F276">
            <v>13300</v>
          </cell>
          <cell r="H276">
            <v>0.05</v>
          </cell>
          <cell r="I276" t="str">
            <v>Yes</v>
          </cell>
          <cell r="L276">
            <v>36.25</v>
          </cell>
        </row>
        <row r="277">
          <cell r="B277" t="str">
            <v>UHH</v>
          </cell>
          <cell r="C277" t="str">
            <v>Clark</v>
          </cell>
          <cell r="D277" t="str">
            <v>Wendy</v>
          </cell>
          <cell r="E277">
            <v>0.68999999761581421</v>
          </cell>
          <cell r="F277">
            <v>7931</v>
          </cell>
          <cell r="H277">
            <v>0.05</v>
          </cell>
          <cell r="I277" t="str">
            <v>Yes</v>
          </cell>
          <cell r="L277">
            <v>25</v>
          </cell>
        </row>
        <row r="278">
          <cell r="B278" t="str">
            <v>UHH</v>
          </cell>
          <cell r="C278" t="str">
            <v>Connor</v>
          </cell>
          <cell r="D278" t="str">
            <v>Caroline</v>
          </cell>
          <cell r="E278">
            <v>0.68999999761581421</v>
          </cell>
          <cell r="F278">
            <v>7931</v>
          </cell>
          <cell r="H278">
            <v>0.05</v>
          </cell>
          <cell r="I278" t="str">
            <v>Yes</v>
          </cell>
          <cell r="L278">
            <v>25</v>
          </cell>
        </row>
        <row r="279">
          <cell r="B279" t="str">
            <v>UHH</v>
          </cell>
          <cell r="C279" t="str">
            <v>Costello</v>
          </cell>
          <cell r="D279" t="str">
            <v>Craig</v>
          </cell>
          <cell r="E279">
            <v>1</v>
          </cell>
          <cell r="F279">
            <v>10496</v>
          </cell>
          <cell r="H279">
            <v>0.05</v>
          </cell>
          <cell r="I279" t="str">
            <v>Yes</v>
          </cell>
          <cell r="L279">
            <v>36.25</v>
          </cell>
        </row>
        <row r="280">
          <cell r="B280" t="str">
            <v>UHH</v>
          </cell>
          <cell r="C280" t="str">
            <v>Cowling</v>
          </cell>
          <cell r="D280" t="str">
            <v>Helen</v>
          </cell>
          <cell r="E280">
            <v>1</v>
          </cell>
          <cell r="F280">
            <v>13300</v>
          </cell>
          <cell r="H280">
            <v>0.05</v>
          </cell>
          <cell r="I280" t="str">
            <v>Yes</v>
          </cell>
          <cell r="L280">
            <v>36.25</v>
          </cell>
        </row>
        <row r="281">
          <cell r="B281" t="str">
            <v>UHH</v>
          </cell>
          <cell r="C281" t="str">
            <v>Culpan</v>
          </cell>
          <cell r="D281" t="str">
            <v>Stacey</v>
          </cell>
          <cell r="E281">
            <v>1</v>
          </cell>
          <cell r="F281">
            <v>14025</v>
          </cell>
          <cell r="H281">
            <v>0.05</v>
          </cell>
          <cell r="I281" t="str">
            <v>Yes</v>
          </cell>
          <cell r="L281">
            <v>36.25</v>
          </cell>
        </row>
        <row r="282">
          <cell r="B282" t="str">
            <v>UHH</v>
          </cell>
          <cell r="C282" t="str">
            <v>De Sousa</v>
          </cell>
          <cell r="D282" t="str">
            <v>Gloria</v>
          </cell>
          <cell r="E282">
            <v>1</v>
          </cell>
          <cell r="F282">
            <v>11230</v>
          </cell>
          <cell r="L282">
            <v>36.25</v>
          </cell>
        </row>
        <row r="283">
          <cell r="B283" t="str">
            <v>UHH</v>
          </cell>
          <cell r="C283" t="str">
            <v>Dickson</v>
          </cell>
          <cell r="D283" t="str">
            <v>Jacqueline</v>
          </cell>
          <cell r="E283">
            <v>1</v>
          </cell>
          <cell r="F283">
            <v>36663</v>
          </cell>
          <cell r="H283">
            <v>0.05</v>
          </cell>
          <cell r="I283" t="str">
            <v>Yes</v>
          </cell>
          <cell r="J283" t="str">
            <v>Yes</v>
          </cell>
          <cell r="L283">
            <v>36.25</v>
          </cell>
        </row>
        <row r="284">
          <cell r="B284" t="str">
            <v>UHH</v>
          </cell>
          <cell r="C284" t="str">
            <v>Donnelly</v>
          </cell>
          <cell r="D284" t="str">
            <v>Lisa</v>
          </cell>
          <cell r="E284">
            <v>1</v>
          </cell>
          <cell r="F284">
            <v>13300</v>
          </cell>
          <cell r="H284">
            <v>0.05</v>
          </cell>
          <cell r="I284" t="str">
            <v>Yes</v>
          </cell>
          <cell r="L284">
            <v>36.25</v>
          </cell>
        </row>
        <row r="285">
          <cell r="B285" t="str">
            <v>UHH</v>
          </cell>
          <cell r="C285" t="str">
            <v>Drinkwater</v>
          </cell>
          <cell r="D285" t="str">
            <v>Lisa</v>
          </cell>
          <cell r="E285">
            <v>1</v>
          </cell>
          <cell r="F285">
            <v>9425</v>
          </cell>
          <cell r="L285">
            <v>36.25</v>
          </cell>
        </row>
        <row r="286">
          <cell r="B286" t="str">
            <v>UHH</v>
          </cell>
          <cell r="C286" t="str">
            <v>Dunn</v>
          </cell>
          <cell r="D286" t="str">
            <v>Suzanne</v>
          </cell>
          <cell r="E286">
            <v>1</v>
          </cell>
          <cell r="F286">
            <v>9000</v>
          </cell>
          <cell r="L286">
            <v>36.25</v>
          </cell>
        </row>
        <row r="287">
          <cell r="B287" t="str">
            <v>UHH</v>
          </cell>
          <cell r="C287" t="str">
            <v>Gallagher</v>
          </cell>
          <cell r="D287" t="str">
            <v>Helen</v>
          </cell>
          <cell r="E287">
            <v>1</v>
          </cell>
          <cell r="F287">
            <v>17325</v>
          </cell>
          <cell r="L287">
            <v>36.25</v>
          </cell>
        </row>
        <row r="288">
          <cell r="B288" t="str">
            <v>UHH</v>
          </cell>
          <cell r="C288" t="str">
            <v>George</v>
          </cell>
          <cell r="D288" t="str">
            <v>Jason</v>
          </cell>
          <cell r="E288">
            <v>1</v>
          </cell>
          <cell r="F288">
            <v>9000</v>
          </cell>
          <cell r="L288">
            <v>36.25</v>
          </cell>
        </row>
        <row r="289">
          <cell r="B289" t="str">
            <v>UHH</v>
          </cell>
          <cell r="C289" t="str">
            <v>Greenwood</v>
          </cell>
          <cell r="D289" t="str">
            <v>Sharon</v>
          </cell>
          <cell r="E289">
            <v>0.55000001192092896</v>
          </cell>
          <cell r="F289">
            <v>5710</v>
          </cell>
          <cell r="H289">
            <v>0.05</v>
          </cell>
          <cell r="I289" t="str">
            <v>Yes</v>
          </cell>
          <cell r="L289">
            <v>20</v>
          </cell>
        </row>
        <row r="290">
          <cell r="B290" t="str">
            <v>UHH</v>
          </cell>
          <cell r="C290" t="str">
            <v>Grierson</v>
          </cell>
          <cell r="D290" t="str">
            <v>Emma</v>
          </cell>
          <cell r="E290">
            <v>1</v>
          </cell>
          <cell r="F290">
            <v>10000</v>
          </cell>
          <cell r="L290">
            <v>36.25</v>
          </cell>
        </row>
        <row r="291">
          <cell r="B291" t="str">
            <v>UHH</v>
          </cell>
          <cell r="C291" t="str">
            <v>Haines</v>
          </cell>
          <cell r="D291" t="str">
            <v>Kelly</v>
          </cell>
          <cell r="E291">
            <v>1</v>
          </cell>
          <cell r="F291">
            <v>11200</v>
          </cell>
          <cell r="L291">
            <v>36.25</v>
          </cell>
        </row>
        <row r="292">
          <cell r="B292" t="str">
            <v>UHH</v>
          </cell>
          <cell r="C292" t="str">
            <v>Hegarty</v>
          </cell>
          <cell r="D292" t="str">
            <v>Simone</v>
          </cell>
          <cell r="E292">
            <v>1</v>
          </cell>
          <cell r="F292">
            <v>15675</v>
          </cell>
          <cell r="H292">
            <v>0.05</v>
          </cell>
          <cell r="I292" t="str">
            <v>Yes</v>
          </cell>
          <cell r="L292">
            <v>36.25</v>
          </cell>
        </row>
        <row r="293">
          <cell r="B293" t="str">
            <v>UHH</v>
          </cell>
          <cell r="C293" t="str">
            <v>Hemingway</v>
          </cell>
          <cell r="D293" t="str">
            <v>David</v>
          </cell>
          <cell r="E293">
            <v>1</v>
          </cell>
          <cell r="F293">
            <v>12600</v>
          </cell>
          <cell r="H293">
            <v>0.05</v>
          </cell>
          <cell r="I293" t="str">
            <v>Yes</v>
          </cell>
          <cell r="L293">
            <v>36.25</v>
          </cell>
        </row>
        <row r="294">
          <cell r="B294" t="str">
            <v>UHH</v>
          </cell>
          <cell r="C294" t="str">
            <v>Hessel</v>
          </cell>
          <cell r="D294" t="str">
            <v>Sharon</v>
          </cell>
          <cell r="E294">
            <v>1</v>
          </cell>
          <cell r="F294">
            <v>10740</v>
          </cell>
          <cell r="H294">
            <v>0.05</v>
          </cell>
          <cell r="I294" t="str">
            <v>Yes</v>
          </cell>
          <cell r="L294">
            <v>36.25</v>
          </cell>
        </row>
        <row r="295">
          <cell r="B295" t="str">
            <v>UHH</v>
          </cell>
          <cell r="C295" t="str">
            <v>Hildred</v>
          </cell>
          <cell r="D295" t="str">
            <v>Jennifer</v>
          </cell>
          <cell r="E295">
            <v>1</v>
          </cell>
          <cell r="F295">
            <v>11500</v>
          </cell>
          <cell r="H295">
            <v>0.05</v>
          </cell>
          <cell r="I295" t="str">
            <v>Yes</v>
          </cell>
          <cell r="L295">
            <v>36.25</v>
          </cell>
        </row>
        <row r="296">
          <cell r="B296" t="str">
            <v>UHH</v>
          </cell>
          <cell r="C296" t="str">
            <v>Hirst</v>
          </cell>
          <cell r="D296" t="str">
            <v>Kelly</v>
          </cell>
          <cell r="E296">
            <v>1</v>
          </cell>
          <cell r="F296">
            <v>9000</v>
          </cell>
          <cell r="L296">
            <v>36.25</v>
          </cell>
        </row>
        <row r="297">
          <cell r="B297" t="str">
            <v>UHH</v>
          </cell>
          <cell r="C297" t="str">
            <v>Holt</v>
          </cell>
          <cell r="D297" t="str">
            <v>Louise</v>
          </cell>
          <cell r="E297">
            <v>1</v>
          </cell>
          <cell r="F297">
            <v>14850</v>
          </cell>
          <cell r="H297">
            <v>0.05</v>
          </cell>
          <cell r="I297" t="str">
            <v>Yes</v>
          </cell>
          <cell r="L297">
            <v>36.25</v>
          </cell>
        </row>
        <row r="298">
          <cell r="B298" t="str">
            <v>UHH</v>
          </cell>
          <cell r="C298" t="str">
            <v>Horsfield</v>
          </cell>
          <cell r="D298" t="str">
            <v>Rosemary</v>
          </cell>
          <cell r="E298">
            <v>0.68999999761581421</v>
          </cell>
          <cell r="F298">
            <v>10500</v>
          </cell>
          <cell r="H298">
            <v>0.05</v>
          </cell>
          <cell r="I298" t="str">
            <v>Yes</v>
          </cell>
          <cell r="L298">
            <v>25</v>
          </cell>
        </row>
        <row r="299">
          <cell r="B299" t="str">
            <v>UHH</v>
          </cell>
          <cell r="C299" t="str">
            <v>Hussain</v>
          </cell>
          <cell r="D299" t="str">
            <v>Shaheen</v>
          </cell>
          <cell r="E299">
            <v>1</v>
          </cell>
          <cell r="F299">
            <v>10610</v>
          </cell>
          <cell r="L299">
            <v>36.25</v>
          </cell>
        </row>
        <row r="300">
          <cell r="B300" t="str">
            <v>UHH</v>
          </cell>
          <cell r="C300" t="str">
            <v>Iannelli</v>
          </cell>
          <cell r="D300" t="str">
            <v>Paul</v>
          </cell>
          <cell r="E300">
            <v>1</v>
          </cell>
          <cell r="F300">
            <v>14850</v>
          </cell>
          <cell r="L300">
            <v>36.25</v>
          </cell>
        </row>
        <row r="301">
          <cell r="B301" t="str">
            <v>UHH</v>
          </cell>
          <cell r="C301" t="str">
            <v>Ingle</v>
          </cell>
          <cell r="D301" t="str">
            <v>Jacqueline</v>
          </cell>
          <cell r="E301">
            <v>1</v>
          </cell>
          <cell r="F301">
            <v>9000</v>
          </cell>
          <cell r="L301">
            <v>36.25</v>
          </cell>
        </row>
        <row r="302">
          <cell r="B302" t="str">
            <v>UHH</v>
          </cell>
          <cell r="C302" t="str">
            <v>Jones</v>
          </cell>
          <cell r="D302" t="str">
            <v>Sarah</v>
          </cell>
          <cell r="E302">
            <v>1</v>
          </cell>
          <cell r="F302">
            <v>10240</v>
          </cell>
          <cell r="L302">
            <v>36.25</v>
          </cell>
        </row>
        <row r="303">
          <cell r="B303" t="str">
            <v>UHH</v>
          </cell>
          <cell r="C303" t="str">
            <v>Kenyon</v>
          </cell>
          <cell r="D303" t="str">
            <v>Simon</v>
          </cell>
          <cell r="E303">
            <v>1</v>
          </cell>
          <cell r="F303">
            <v>9856</v>
          </cell>
          <cell r="L303">
            <v>36.25</v>
          </cell>
        </row>
        <row r="304">
          <cell r="B304" t="str">
            <v>UHH</v>
          </cell>
          <cell r="C304" t="str">
            <v>Kolano</v>
          </cell>
          <cell r="D304" t="str">
            <v>Tanya</v>
          </cell>
          <cell r="E304">
            <v>1</v>
          </cell>
          <cell r="F304">
            <v>11900</v>
          </cell>
          <cell r="L304">
            <v>36.25</v>
          </cell>
        </row>
        <row r="305">
          <cell r="B305" t="str">
            <v>UHH</v>
          </cell>
          <cell r="C305" t="str">
            <v>Lawrence</v>
          </cell>
          <cell r="D305" t="str">
            <v>Violet</v>
          </cell>
          <cell r="E305">
            <v>1</v>
          </cell>
          <cell r="F305">
            <v>23450</v>
          </cell>
          <cell r="H305">
            <v>0.05</v>
          </cell>
          <cell r="I305" t="str">
            <v>Yes</v>
          </cell>
          <cell r="L305">
            <v>36.25</v>
          </cell>
        </row>
        <row r="306">
          <cell r="B306" t="str">
            <v>UHH</v>
          </cell>
          <cell r="C306" t="str">
            <v>Lees</v>
          </cell>
          <cell r="D306" t="str">
            <v>Suzanne</v>
          </cell>
          <cell r="E306">
            <v>1</v>
          </cell>
          <cell r="F306">
            <v>10107</v>
          </cell>
          <cell r="L306">
            <v>36.25</v>
          </cell>
        </row>
        <row r="307">
          <cell r="B307" t="str">
            <v>UHH</v>
          </cell>
          <cell r="C307" t="str">
            <v>Lister</v>
          </cell>
          <cell r="D307" t="str">
            <v>Vicky</v>
          </cell>
          <cell r="E307">
            <v>1</v>
          </cell>
          <cell r="F307">
            <v>18500</v>
          </cell>
          <cell r="L307">
            <v>36.25</v>
          </cell>
        </row>
        <row r="308">
          <cell r="B308" t="str">
            <v>UHH</v>
          </cell>
          <cell r="C308" t="str">
            <v>Madden</v>
          </cell>
          <cell r="D308" t="str">
            <v>Joanne</v>
          </cell>
          <cell r="E308">
            <v>0.6600000262260437</v>
          </cell>
          <cell r="F308">
            <v>7183</v>
          </cell>
          <cell r="H308">
            <v>0.05</v>
          </cell>
          <cell r="I308" t="str">
            <v>Yes</v>
          </cell>
          <cell r="L308">
            <v>24</v>
          </cell>
        </row>
        <row r="309">
          <cell r="B309" t="str">
            <v>UHH</v>
          </cell>
          <cell r="C309" t="str">
            <v>Mallon</v>
          </cell>
          <cell r="D309" t="str">
            <v>Claire</v>
          </cell>
          <cell r="E309">
            <v>1</v>
          </cell>
          <cell r="F309">
            <v>10658</v>
          </cell>
          <cell r="H309">
            <v>0.05</v>
          </cell>
          <cell r="I309" t="str">
            <v>Yes</v>
          </cell>
          <cell r="L309">
            <v>36.25</v>
          </cell>
        </row>
        <row r="310">
          <cell r="B310" t="str">
            <v>UHH</v>
          </cell>
          <cell r="C310" t="str">
            <v>Mallon</v>
          </cell>
          <cell r="D310" t="str">
            <v>Deborah</v>
          </cell>
          <cell r="E310">
            <v>1</v>
          </cell>
          <cell r="F310">
            <v>10496</v>
          </cell>
          <cell r="H310">
            <v>0.05</v>
          </cell>
          <cell r="I310" t="str">
            <v>Yes</v>
          </cell>
          <cell r="L310">
            <v>36.25</v>
          </cell>
        </row>
        <row r="311">
          <cell r="B311" t="str">
            <v>UHH</v>
          </cell>
          <cell r="C311" t="str">
            <v>Meston</v>
          </cell>
          <cell r="D311" t="str">
            <v>Leah</v>
          </cell>
          <cell r="E311">
            <v>1</v>
          </cell>
          <cell r="F311">
            <v>9856</v>
          </cell>
          <cell r="H311">
            <v>0.05</v>
          </cell>
          <cell r="I311" t="str">
            <v>Yes</v>
          </cell>
          <cell r="L311">
            <v>36.25</v>
          </cell>
        </row>
        <row r="312">
          <cell r="B312" t="str">
            <v>UHH</v>
          </cell>
          <cell r="C312" t="str">
            <v>Moorhouse</v>
          </cell>
          <cell r="D312" t="str">
            <v>Angela</v>
          </cell>
          <cell r="E312">
            <v>1</v>
          </cell>
          <cell r="F312">
            <v>10000</v>
          </cell>
          <cell r="L312">
            <v>36.25</v>
          </cell>
        </row>
        <row r="313">
          <cell r="B313" t="str">
            <v>UHH</v>
          </cell>
          <cell r="C313" t="str">
            <v>Moran</v>
          </cell>
          <cell r="D313" t="str">
            <v>Jodie</v>
          </cell>
          <cell r="E313">
            <v>1</v>
          </cell>
          <cell r="F313">
            <v>13300</v>
          </cell>
          <cell r="H313">
            <v>0.05</v>
          </cell>
          <cell r="I313" t="str">
            <v>Yes</v>
          </cell>
          <cell r="L313">
            <v>36.25</v>
          </cell>
        </row>
        <row r="314">
          <cell r="B314" t="str">
            <v>UHH</v>
          </cell>
          <cell r="C314" t="str">
            <v>Normington</v>
          </cell>
          <cell r="D314" t="str">
            <v>Jonathan</v>
          </cell>
          <cell r="E314">
            <v>1</v>
          </cell>
          <cell r="F314">
            <v>14850</v>
          </cell>
          <cell r="H314">
            <v>0.05</v>
          </cell>
          <cell r="I314" t="str">
            <v>Yes</v>
          </cell>
          <cell r="L314">
            <v>36.25</v>
          </cell>
        </row>
        <row r="315">
          <cell r="B315" t="str">
            <v>UHH</v>
          </cell>
          <cell r="C315" t="str">
            <v>Nowaz</v>
          </cell>
          <cell r="D315" t="str">
            <v>Rehana</v>
          </cell>
          <cell r="E315">
            <v>1</v>
          </cell>
          <cell r="F315">
            <v>8423</v>
          </cell>
          <cell r="L315">
            <v>36.25</v>
          </cell>
        </row>
        <row r="316">
          <cell r="B316" t="str">
            <v>UHH</v>
          </cell>
          <cell r="C316" t="str">
            <v>O'Shea</v>
          </cell>
          <cell r="D316" t="str">
            <v>Louise</v>
          </cell>
          <cell r="E316">
            <v>1</v>
          </cell>
          <cell r="F316">
            <v>14850</v>
          </cell>
          <cell r="L316">
            <v>36.25</v>
          </cell>
        </row>
        <row r="317">
          <cell r="B317" t="str">
            <v>UHH</v>
          </cell>
          <cell r="C317" t="str">
            <v>Pink</v>
          </cell>
          <cell r="D317" t="str">
            <v>Eleanor</v>
          </cell>
          <cell r="E317">
            <v>1</v>
          </cell>
          <cell r="F317">
            <v>12600</v>
          </cell>
          <cell r="L317">
            <v>36.25</v>
          </cell>
        </row>
        <row r="318">
          <cell r="B318" t="str">
            <v>UHH</v>
          </cell>
          <cell r="C318" t="str">
            <v>Pollitt</v>
          </cell>
          <cell r="D318" t="str">
            <v>Gillian</v>
          </cell>
          <cell r="E318">
            <v>1</v>
          </cell>
          <cell r="F318">
            <v>9600</v>
          </cell>
          <cell r="H318">
            <v>0.05</v>
          </cell>
          <cell r="I318" t="str">
            <v>Yes</v>
          </cell>
          <cell r="L318">
            <v>36.25</v>
          </cell>
        </row>
        <row r="319">
          <cell r="B319" t="str">
            <v>UHH</v>
          </cell>
          <cell r="C319" t="str">
            <v>Priston *</v>
          </cell>
          <cell r="D319" t="str">
            <v>Joanne</v>
          </cell>
          <cell r="E319">
            <v>1</v>
          </cell>
          <cell r="F319">
            <v>17325</v>
          </cell>
          <cell r="H319">
            <v>0.05</v>
          </cell>
          <cell r="I319" t="str">
            <v>Yes</v>
          </cell>
          <cell r="L319">
            <v>36.25</v>
          </cell>
        </row>
        <row r="320">
          <cell r="B320" t="str">
            <v>UHH</v>
          </cell>
          <cell r="C320" t="str">
            <v>Riley</v>
          </cell>
          <cell r="D320" t="str">
            <v>Natalie</v>
          </cell>
          <cell r="E320">
            <v>1</v>
          </cell>
          <cell r="F320">
            <v>11900</v>
          </cell>
          <cell r="L320">
            <v>36.25</v>
          </cell>
        </row>
        <row r="321">
          <cell r="B321" t="str">
            <v>UHH</v>
          </cell>
          <cell r="C321" t="str">
            <v>Robertshaw</v>
          </cell>
          <cell r="D321" t="str">
            <v>Kairon</v>
          </cell>
          <cell r="E321">
            <v>1</v>
          </cell>
          <cell r="F321">
            <v>8500</v>
          </cell>
          <cell r="L321">
            <v>36.25</v>
          </cell>
        </row>
        <row r="322">
          <cell r="B322" t="str">
            <v>UHH</v>
          </cell>
          <cell r="C322" t="str">
            <v>Robinson</v>
          </cell>
          <cell r="D322" t="str">
            <v>Craig</v>
          </cell>
          <cell r="E322">
            <v>1</v>
          </cell>
          <cell r="F322">
            <v>11230</v>
          </cell>
          <cell r="H322">
            <v>0.05</v>
          </cell>
          <cell r="I322" t="str">
            <v>Yes</v>
          </cell>
          <cell r="L322">
            <v>36.25</v>
          </cell>
        </row>
        <row r="323">
          <cell r="B323" t="str">
            <v>UHH</v>
          </cell>
          <cell r="C323" t="str">
            <v>Shinn</v>
          </cell>
          <cell r="D323" t="str">
            <v>Kathryn</v>
          </cell>
          <cell r="E323">
            <v>1</v>
          </cell>
          <cell r="F323">
            <v>13300</v>
          </cell>
          <cell r="I323" t="str">
            <v>Yes</v>
          </cell>
          <cell r="L323">
            <v>36.25</v>
          </cell>
        </row>
        <row r="324">
          <cell r="B324" t="str">
            <v>UHH</v>
          </cell>
          <cell r="C324" t="str">
            <v>Smith</v>
          </cell>
          <cell r="D324" t="str">
            <v>Nicholas</v>
          </cell>
          <cell r="E324">
            <v>1</v>
          </cell>
          <cell r="F324">
            <v>9000</v>
          </cell>
          <cell r="L324">
            <v>36.25</v>
          </cell>
        </row>
        <row r="325">
          <cell r="B325" t="str">
            <v>UHH</v>
          </cell>
          <cell r="C325" t="str">
            <v>Stabler</v>
          </cell>
          <cell r="D325" t="str">
            <v>Maxine</v>
          </cell>
          <cell r="E325">
            <v>1</v>
          </cell>
          <cell r="F325">
            <v>13300</v>
          </cell>
          <cell r="H325">
            <v>0.05</v>
          </cell>
          <cell r="I325" t="str">
            <v>Yes</v>
          </cell>
          <cell r="L325">
            <v>36.25</v>
          </cell>
        </row>
        <row r="326">
          <cell r="B326" t="str">
            <v>UHH</v>
          </cell>
          <cell r="C326" t="str">
            <v>Sutcliffe</v>
          </cell>
          <cell r="D326" t="str">
            <v>Christine</v>
          </cell>
          <cell r="E326">
            <v>1</v>
          </cell>
          <cell r="F326">
            <v>9500</v>
          </cell>
          <cell r="L326">
            <v>36.25</v>
          </cell>
        </row>
        <row r="327">
          <cell r="B327" t="str">
            <v>UHH</v>
          </cell>
          <cell r="C327" t="str">
            <v>Sykes</v>
          </cell>
          <cell r="D327" t="str">
            <v>Chloe</v>
          </cell>
          <cell r="E327">
            <v>1</v>
          </cell>
          <cell r="F327">
            <v>9600</v>
          </cell>
          <cell r="L327">
            <v>36.25</v>
          </cell>
        </row>
        <row r="328">
          <cell r="B328" t="str">
            <v>UHH</v>
          </cell>
          <cell r="C328" t="str">
            <v>Taylor</v>
          </cell>
          <cell r="D328" t="str">
            <v>Lucy</v>
          </cell>
          <cell r="E328">
            <v>1</v>
          </cell>
          <cell r="F328">
            <v>12600</v>
          </cell>
          <cell r="H328">
            <v>0.05</v>
          </cell>
          <cell r="I328" t="str">
            <v>Yes</v>
          </cell>
          <cell r="L328">
            <v>36.25</v>
          </cell>
        </row>
        <row r="329">
          <cell r="B329" t="str">
            <v>UHH</v>
          </cell>
          <cell r="C329" t="str">
            <v>Whytock</v>
          </cell>
          <cell r="D329" t="str">
            <v>Brian</v>
          </cell>
          <cell r="E329">
            <v>1</v>
          </cell>
          <cell r="F329">
            <v>19665</v>
          </cell>
          <cell r="L329">
            <v>36.25</v>
          </cell>
        </row>
        <row r="330">
          <cell r="B330" t="str">
            <v>UHH</v>
          </cell>
          <cell r="C330" t="str">
            <v>Wilson</v>
          </cell>
          <cell r="D330" t="str">
            <v>Hayley</v>
          </cell>
          <cell r="E330">
            <v>1</v>
          </cell>
          <cell r="F330">
            <v>10658</v>
          </cell>
          <cell r="L330">
            <v>36.25</v>
          </cell>
        </row>
        <row r="331">
          <cell r="B331" t="str">
            <v>UHH</v>
          </cell>
          <cell r="C331" t="str">
            <v>Wood</v>
          </cell>
          <cell r="D331" t="str">
            <v>Rachel</v>
          </cell>
          <cell r="E331">
            <v>1</v>
          </cell>
          <cell r="F331">
            <v>16500</v>
          </cell>
          <cell r="H331">
            <v>0.05</v>
          </cell>
          <cell r="I331" t="str">
            <v>Yes</v>
          </cell>
          <cell r="L331">
            <v>36.25</v>
          </cell>
        </row>
        <row r="332">
          <cell r="B332" t="str">
            <v>VCY</v>
          </cell>
          <cell r="C332" t="str">
            <v>Aros</v>
          </cell>
          <cell r="D332" t="str">
            <v>Carmen</v>
          </cell>
          <cell r="E332">
            <v>1</v>
          </cell>
          <cell r="F332">
            <v>17763</v>
          </cell>
          <cell r="H332">
            <v>0.05</v>
          </cell>
          <cell r="I332" t="str">
            <v>Yes</v>
          </cell>
          <cell r="L332">
            <v>36.25</v>
          </cell>
        </row>
        <row r="333">
          <cell r="B333" t="str">
            <v>VCY</v>
          </cell>
          <cell r="C333" t="str">
            <v>Barnes</v>
          </cell>
          <cell r="D333" t="str">
            <v>Joan</v>
          </cell>
          <cell r="E333">
            <v>1</v>
          </cell>
          <cell r="F333">
            <v>19982</v>
          </cell>
          <cell r="I333" t="str">
            <v>Ex-CAG</v>
          </cell>
          <cell r="L333">
            <v>36.25</v>
          </cell>
        </row>
        <row r="334">
          <cell r="B334" t="str">
            <v>VCY</v>
          </cell>
          <cell r="C334" t="str">
            <v>Bentley</v>
          </cell>
          <cell r="D334" t="str">
            <v>Helen</v>
          </cell>
          <cell r="E334">
            <v>1</v>
          </cell>
          <cell r="F334">
            <v>18642</v>
          </cell>
          <cell r="H334">
            <v>0.05</v>
          </cell>
          <cell r="I334" t="str">
            <v>Yes</v>
          </cell>
          <cell r="L334">
            <v>36.25</v>
          </cell>
        </row>
        <row r="335">
          <cell r="B335" t="str">
            <v>VCY</v>
          </cell>
          <cell r="C335" t="str">
            <v>Bowley</v>
          </cell>
          <cell r="D335" t="str">
            <v>Barbara</v>
          </cell>
          <cell r="E335">
            <v>1</v>
          </cell>
          <cell r="F335">
            <v>23876</v>
          </cell>
          <cell r="I335" t="str">
            <v>Ex-CAG</v>
          </cell>
          <cell r="L335">
            <v>36.25</v>
          </cell>
        </row>
        <row r="336">
          <cell r="B336" t="str">
            <v>VCY</v>
          </cell>
          <cell r="C336" t="str">
            <v>Brogan</v>
          </cell>
          <cell r="D336" t="str">
            <v>Peter</v>
          </cell>
          <cell r="E336">
            <v>1</v>
          </cell>
          <cell r="F336">
            <v>17763</v>
          </cell>
          <cell r="H336">
            <v>0.05</v>
          </cell>
          <cell r="I336" t="str">
            <v>Yes</v>
          </cell>
          <cell r="L336">
            <v>36.25</v>
          </cell>
        </row>
        <row r="337">
          <cell r="B337" t="str">
            <v>VCY</v>
          </cell>
          <cell r="C337" t="str">
            <v>Cumming</v>
          </cell>
          <cell r="D337" t="str">
            <v>John</v>
          </cell>
          <cell r="E337">
            <v>0.55000001192092896</v>
          </cell>
          <cell r="F337">
            <v>6500</v>
          </cell>
          <cell r="L337">
            <v>20</v>
          </cell>
        </row>
        <row r="338">
          <cell r="B338" t="str">
            <v>VCY</v>
          </cell>
          <cell r="C338" t="str">
            <v>Foxon</v>
          </cell>
          <cell r="D338" t="str">
            <v>Patricia</v>
          </cell>
          <cell r="E338">
            <v>0.55000001192092896</v>
          </cell>
          <cell r="F338">
            <v>6500</v>
          </cell>
          <cell r="L338">
            <v>20</v>
          </cell>
        </row>
        <row r="339">
          <cell r="B339" t="str">
            <v>VCY</v>
          </cell>
          <cell r="C339" t="str">
            <v>Fuller</v>
          </cell>
          <cell r="D339" t="str">
            <v>Margaret</v>
          </cell>
          <cell r="E339">
            <v>1</v>
          </cell>
          <cell r="F339">
            <v>25000</v>
          </cell>
          <cell r="I339" t="str">
            <v>Ex-CAG</v>
          </cell>
          <cell r="L339">
            <v>36.25</v>
          </cell>
        </row>
        <row r="340">
          <cell r="B340" t="str">
            <v>VCY</v>
          </cell>
          <cell r="C340" t="str">
            <v>Gurd</v>
          </cell>
          <cell r="D340" t="str">
            <v>Anne</v>
          </cell>
          <cell r="E340">
            <v>1</v>
          </cell>
          <cell r="F340">
            <v>18474</v>
          </cell>
          <cell r="H340">
            <v>0.05</v>
          </cell>
          <cell r="I340" t="str">
            <v>Yes</v>
          </cell>
          <cell r="L340">
            <v>36.25</v>
          </cell>
        </row>
        <row r="341">
          <cell r="B341" t="str">
            <v>VCY</v>
          </cell>
          <cell r="C341" t="str">
            <v>Hallan</v>
          </cell>
          <cell r="D341" t="str">
            <v>Miru</v>
          </cell>
          <cell r="E341">
            <v>1</v>
          </cell>
          <cell r="F341">
            <v>20300</v>
          </cell>
          <cell r="H341">
            <v>0.05</v>
          </cell>
          <cell r="I341" t="str">
            <v>Yes</v>
          </cell>
          <cell r="L341">
            <v>36.25</v>
          </cell>
        </row>
        <row r="342">
          <cell r="B342" t="str">
            <v>VCY</v>
          </cell>
          <cell r="C342" t="str">
            <v>Hay</v>
          </cell>
          <cell r="D342" t="str">
            <v>Marcia</v>
          </cell>
          <cell r="E342">
            <v>1</v>
          </cell>
          <cell r="F342">
            <v>27267</v>
          </cell>
          <cell r="I342" t="str">
            <v>Ex-CAG</v>
          </cell>
          <cell r="L342">
            <v>36.25</v>
          </cell>
        </row>
        <row r="343">
          <cell r="B343" t="str">
            <v>VCY</v>
          </cell>
          <cell r="C343" t="str">
            <v>Johnson</v>
          </cell>
          <cell r="D343" t="str">
            <v>Elizabeth</v>
          </cell>
          <cell r="E343">
            <v>1</v>
          </cell>
          <cell r="F343">
            <v>18035</v>
          </cell>
          <cell r="H343">
            <v>0.05</v>
          </cell>
          <cell r="I343" t="str">
            <v>Yes</v>
          </cell>
          <cell r="L343">
            <v>36.25</v>
          </cell>
        </row>
        <row r="344">
          <cell r="B344" t="str">
            <v>VCY</v>
          </cell>
          <cell r="C344" t="str">
            <v>Kay</v>
          </cell>
          <cell r="D344" t="str">
            <v>Dawn</v>
          </cell>
          <cell r="E344">
            <v>1</v>
          </cell>
          <cell r="F344">
            <v>18025</v>
          </cell>
          <cell r="H344">
            <v>0.05</v>
          </cell>
          <cell r="I344" t="str">
            <v>Yes</v>
          </cell>
          <cell r="L344">
            <v>36.25</v>
          </cell>
        </row>
        <row r="345">
          <cell r="B345" t="str">
            <v>VCY</v>
          </cell>
          <cell r="C345" t="str">
            <v>Ledger</v>
          </cell>
          <cell r="D345" t="str">
            <v>Shirley</v>
          </cell>
          <cell r="E345">
            <v>0.80000001192092896</v>
          </cell>
          <cell r="F345">
            <v>18504</v>
          </cell>
          <cell r="I345" t="str">
            <v>Ex-CAG</v>
          </cell>
          <cell r="L345">
            <v>29</v>
          </cell>
        </row>
        <row r="346">
          <cell r="B346" t="str">
            <v>VCY</v>
          </cell>
          <cell r="C346" t="str">
            <v>Lewis</v>
          </cell>
          <cell r="D346" t="str">
            <v>Thomas</v>
          </cell>
          <cell r="E346">
            <v>1</v>
          </cell>
          <cell r="F346">
            <v>25375</v>
          </cell>
          <cell r="H346">
            <v>0.05</v>
          </cell>
          <cell r="I346" t="str">
            <v>Yes</v>
          </cell>
          <cell r="L346">
            <v>36.25</v>
          </cell>
        </row>
        <row r="347">
          <cell r="B347" t="str">
            <v>VCY</v>
          </cell>
          <cell r="C347" t="str">
            <v>Lingard</v>
          </cell>
          <cell r="D347" t="str">
            <v>Helen</v>
          </cell>
          <cell r="E347">
            <v>1</v>
          </cell>
          <cell r="F347">
            <v>17763</v>
          </cell>
          <cell r="H347">
            <v>0.05</v>
          </cell>
          <cell r="I347" t="str">
            <v>Yes</v>
          </cell>
          <cell r="L347">
            <v>36.25</v>
          </cell>
        </row>
        <row r="348">
          <cell r="B348" t="str">
            <v>VCY</v>
          </cell>
          <cell r="C348" t="str">
            <v>McKeown</v>
          </cell>
          <cell r="D348" t="str">
            <v>Neil</v>
          </cell>
          <cell r="E348">
            <v>1</v>
          </cell>
          <cell r="F348">
            <v>18296</v>
          </cell>
          <cell r="H348">
            <v>0.05</v>
          </cell>
          <cell r="I348" t="str">
            <v>Yes</v>
          </cell>
          <cell r="L348">
            <v>36.25</v>
          </cell>
        </row>
        <row r="349">
          <cell r="B349" t="str">
            <v>VCY</v>
          </cell>
          <cell r="C349" t="str">
            <v>McReynolds</v>
          </cell>
          <cell r="D349" t="str">
            <v>Malcolm</v>
          </cell>
          <cell r="E349">
            <v>0.80000001192092896</v>
          </cell>
          <cell r="F349">
            <v>16920</v>
          </cell>
          <cell r="I349" t="str">
            <v>Ex-CAG</v>
          </cell>
          <cell r="L349">
            <v>29</v>
          </cell>
        </row>
        <row r="350">
          <cell r="B350" t="str">
            <v>VCY</v>
          </cell>
          <cell r="C350" t="str">
            <v>McReynolds</v>
          </cell>
          <cell r="D350" t="str">
            <v>Mark</v>
          </cell>
          <cell r="E350">
            <v>1</v>
          </cell>
          <cell r="F350">
            <v>25000</v>
          </cell>
          <cell r="I350" t="str">
            <v>Ex-CAG</v>
          </cell>
          <cell r="L350">
            <v>36.25</v>
          </cell>
        </row>
        <row r="351">
          <cell r="B351" t="str">
            <v>VCY</v>
          </cell>
          <cell r="C351" t="str">
            <v>Parry</v>
          </cell>
          <cell r="D351" t="str">
            <v>Sheila</v>
          </cell>
          <cell r="E351">
            <v>0.6600000262260437</v>
          </cell>
          <cell r="F351">
            <v>13000</v>
          </cell>
          <cell r="H351">
            <v>0.05</v>
          </cell>
          <cell r="I351" t="str">
            <v>Yes</v>
          </cell>
          <cell r="L351">
            <v>24</v>
          </cell>
        </row>
        <row r="352">
          <cell r="B352" t="str">
            <v>VCY</v>
          </cell>
          <cell r="C352" t="str">
            <v>Ridley</v>
          </cell>
          <cell r="D352" t="str">
            <v>Sandra</v>
          </cell>
          <cell r="E352">
            <v>1</v>
          </cell>
          <cell r="F352">
            <v>38139</v>
          </cell>
          <cell r="I352" t="str">
            <v>Ex-CAG</v>
          </cell>
          <cell r="J352" t="str">
            <v>Yes</v>
          </cell>
          <cell r="L352">
            <v>36.25</v>
          </cell>
        </row>
        <row r="353">
          <cell r="B353" t="str">
            <v>VCY</v>
          </cell>
          <cell r="C353" t="str">
            <v>Robertson</v>
          </cell>
          <cell r="D353" t="str">
            <v>Vivienne</v>
          </cell>
          <cell r="E353">
            <v>1</v>
          </cell>
          <cell r="F353">
            <v>19982</v>
          </cell>
          <cell r="I353" t="str">
            <v>Ex-CAG</v>
          </cell>
          <cell r="L353">
            <v>36.25</v>
          </cell>
        </row>
        <row r="354">
          <cell r="B354" t="str">
            <v>VCY</v>
          </cell>
          <cell r="C354" t="str">
            <v>Roxburgh</v>
          </cell>
          <cell r="D354" t="str">
            <v>Shelagh</v>
          </cell>
          <cell r="E354">
            <v>1</v>
          </cell>
          <cell r="F354">
            <v>18856</v>
          </cell>
          <cell r="H354">
            <v>0.05</v>
          </cell>
          <cell r="I354" t="str">
            <v>Yes</v>
          </cell>
          <cell r="L354">
            <v>36.25</v>
          </cell>
        </row>
        <row r="355">
          <cell r="B355" t="str">
            <v>VCY</v>
          </cell>
          <cell r="C355" t="str">
            <v>Stretton</v>
          </cell>
          <cell r="D355" t="str">
            <v>Eileen</v>
          </cell>
          <cell r="E355">
            <v>1</v>
          </cell>
          <cell r="F355">
            <v>19982</v>
          </cell>
          <cell r="I355" t="str">
            <v>Ex-CAG</v>
          </cell>
          <cell r="L355">
            <v>36.25</v>
          </cell>
        </row>
        <row r="356">
          <cell r="B356" t="str">
            <v>VCY</v>
          </cell>
          <cell r="C356" t="str">
            <v>Tunstall</v>
          </cell>
          <cell r="D356" t="str">
            <v>Vivien</v>
          </cell>
          <cell r="E356">
            <v>1</v>
          </cell>
          <cell r="F356">
            <v>20044</v>
          </cell>
          <cell r="I356" t="str">
            <v>Ex-CAG</v>
          </cell>
          <cell r="L356">
            <v>36.25</v>
          </cell>
        </row>
        <row r="357">
          <cell r="B357" t="str">
            <v>VCY</v>
          </cell>
          <cell r="C357" t="str">
            <v>Werry</v>
          </cell>
          <cell r="D357" t="str">
            <v>Sandra</v>
          </cell>
          <cell r="E357">
            <v>0.80000001192092896</v>
          </cell>
          <cell r="F357">
            <v>15986</v>
          </cell>
          <cell r="I357" t="str">
            <v>Ex-CAG</v>
          </cell>
          <cell r="L357">
            <v>29</v>
          </cell>
        </row>
        <row r="358">
          <cell r="B358" t="str">
            <v>VCY</v>
          </cell>
          <cell r="C358" t="str">
            <v>Wileman</v>
          </cell>
          <cell r="D358" t="str">
            <v>Lynne</v>
          </cell>
          <cell r="E358">
            <v>1</v>
          </cell>
          <cell r="F358">
            <v>13533</v>
          </cell>
          <cell r="H358">
            <v>0.05</v>
          </cell>
          <cell r="I358" t="str">
            <v>Yes</v>
          </cell>
          <cell r="L358">
            <v>36.25</v>
          </cell>
        </row>
        <row r="359">
          <cell r="B359" t="str">
            <v>VCY</v>
          </cell>
          <cell r="C359" t="str">
            <v>Yapp</v>
          </cell>
          <cell r="D359" t="str">
            <v>Robin</v>
          </cell>
          <cell r="E359">
            <v>1</v>
          </cell>
          <cell r="F359">
            <v>19688</v>
          </cell>
          <cell r="I359" t="str">
            <v>Ex-CAG</v>
          </cell>
          <cell r="L359">
            <v>36.25</v>
          </cell>
        </row>
        <row r="360">
          <cell r="B360" t="str">
            <v>VDY</v>
          </cell>
          <cell r="C360" t="str">
            <v>Bevan</v>
          </cell>
          <cell r="D360" t="str">
            <v>Tim</v>
          </cell>
          <cell r="E360">
            <v>1</v>
          </cell>
          <cell r="F360">
            <v>28325</v>
          </cell>
          <cell r="I360" t="str">
            <v>Ex-CAG</v>
          </cell>
          <cell r="J360" t="str">
            <v>Yes</v>
          </cell>
          <cell r="L360">
            <v>36.25</v>
          </cell>
        </row>
        <row r="361">
          <cell r="B361" t="str">
            <v>VDY</v>
          </cell>
          <cell r="C361" t="str">
            <v>Haines</v>
          </cell>
          <cell r="D361" t="str">
            <v>Jennifer</v>
          </cell>
          <cell r="E361">
            <v>1</v>
          </cell>
          <cell r="F361">
            <v>10873</v>
          </cell>
          <cell r="H361">
            <v>0.05</v>
          </cell>
          <cell r="I361" t="str">
            <v>Yes</v>
          </cell>
          <cell r="L361">
            <v>36.25</v>
          </cell>
        </row>
        <row r="362">
          <cell r="B362" t="str">
            <v>VDY</v>
          </cell>
          <cell r="C362" t="str">
            <v>Pressley</v>
          </cell>
          <cell r="D362" t="str">
            <v>Janet</v>
          </cell>
          <cell r="E362">
            <v>1</v>
          </cell>
          <cell r="F362">
            <v>29097</v>
          </cell>
          <cell r="H362">
            <v>0.05</v>
          </cell>
          <cell r="I362" t="str">
            <v>Yes</v>
          </cell>
          <cell r="J362" t="str">
            <v>Yes</v>
          </cell>
          <cell r="L362">
            <v>36.25</v>
          </cell>
        </row>
        <row r="363">
          <cell r="B363" t="str">
            <v>VPM</v>
          </cell>
          <cell r="C363" t="str">
            <v>Cholwill</v>
          </cell>
          <cell r="D363" t="str">
            <v>Valerie</v>
          </cell>
          <cell r="E363">
            <v>1</v>
          </cell>
          <cell r="F363">
            <v>16480</v>
          </cell>
          <cell r="H363">
            <v>0.05</v>
          </cell>
          <cell r="I363" t="str">
            <v>Yes</v>
          </cell>
          <cell r="L363">
            <v>36.25</v>
          </cell>
        </row>
        <row r="364">
          <cell r="B364" t="str">
            <v>VPM</v>
          </cell>
          <cell r="C364" t="str">
            <v>Colburn</v>
          </cell>
          <cell r="D364" t="str">
            <v>Vera</v>
          </cell>
          <cell r="E364">
            <v>1</v>
          </cell>
          <cell r="F364">
            <v>15450</v>
          </cell>
          <cell r="H364">
            <v>0.05</v>
          </cell>
          <cell r="I364" t="str">
            <v>Yes</v>
          </cell>
          <cell r="L364">
            <v>36.25</v>
          </cell>
        </row>
        <row r="365">
          <cell r="B365" t="str">
            <v>VPM</v>
          </cell>
          <cell r="C365" t="str">
            <v>Hawgood</v>
          </cell>
          <cell r="D365" t="str">
            <v>Colin</v>
          </cell>
          <cell r="E365">
            <v>1</v>
          </cell>
          <cell r="F365">
            <v>27359</v>
          </cell>
          <cell r="H365">
            <v>0.05</v>
          </cell>
          <cell r="I365" t="str">
            <v>Yes</v>
          </cell>
          <cell r="L365">
            <v>36.25</v>
          </cell>
        </row>
        <row r="366">
          <cell r="B366" t="str">
            <v>VPM</v>
          </cell>
          <cell r="C366" t="str">
            <v>Holland</v>
          </cell>
          <cell r="D366" t="str">
            <v>Susan</v>
          </cell>
          <cell r="E366">
            <v>1</v>
          </cell>
          <cell r="F366">
            <v>24700</v>
          </cell>
          <cell r="H366">
            <v>0.05</v>
          </cell>
          <cell r="I366" t="str">
            <v>Yes</v>
          </cell>
          <cell r="L366">
            <v>36.25</v>
          </cell>
        </row>
        <row r="367">
          <cell r="B367" t="str">
            <v>VPM</v>
          </cell>
          <cell r="C367" t="str">
            <v>Lane</v>
          </cell>
          <cell r="D367" t="str">
            <v>Richard</v>
          </cell>
          <cell r="E367">
            <v>1</v>
          </cell>
          <cell r="F367">
            <v>29820</v>
          </cell>
          <cell r="H367">
            <v>0.05</v>
          </cell>
          <cell r="I367" t="str">
            <v>Yes</v>
          </cell>
          <cell r="J367" t="str">
            <v>Yes</v>
          </cell>
          <cell r="L367">
            <v>36.25</v>
          </cell>
        </row>
        <row r="368">
          <cell r="B368" t="str">
            <v>VPM</v>
          </cell>
          <cell r="C368" t="str">
            <v>Marenda</v>
          </cell>
          <cell r="D368" t="str">
            <v>Marco</v>
          </cell>
          <cell r="E368">
            <v>1</v>
          </cell>
          <cell r="F368">
            <v>25000</v>
          </cell>
          <cell r="L368">
            <v>36.25</v>
          </cell>
        </row>
        <row r="369">
          <cell r="B369" t="str">
            <v>VPM</v>
          </cell>
          <cell r="C369" t="str">
            <v>Mison</v>
          </cell>
          <cell r="D369" t="str">
            <v>Susan</v>
          </cell>
          <cell r="E369">
            <v>1</v>
          </cell>
          <cell r="F369">
            <v>31627</v>
          </cell>
          <cell r="H369">
            <v>0.05</v>
          </cell>
          <cell r="I369" t="str">
            <v>Yes</v>
          </cell>
          <cell r="L369">
            <v>36.25</v>
          </cell>
        </row>
        <row r="370">
          <cell r="B370" t="str">
            <v>VPM</v>
          </cell>
          <cell r="C370" t="str">
            <v>Morgan</v>
          </cell>
          <cell r="D370" t="str">
            <v>Evelyn</v>
          </cell>
          <cell r="E370">
            <v>1</v>
          </cell>
          <cell r="F370">
            <v>18000</v>
          </cell>
          <cell r="H370">
            <v>0.05</v>
          </cell>
          <cell r="I370" t="str">
            <v>Yes</v>
          </cell>
          <cell r="L370">
            <v>36.25</v>
          </cell>
        </row>
        <row r="371">
          <cell r="B371" t="str">
            <v>VPM</v>
          </cell>
          <cell r="C371" t="str">
            <v>O'Connor</v>
          </cell>
          <cell r="D371" t="str">
            <v>Michael</v>
          </cell>
          <cell r="E371">
            <v>1</v>
          </cell>
          <cell r="F371">
            <v>31199</v>
          </cell>
          <cell r="H371">
            <v>0.05</v>
          </cell>
          <cell r="I371" t="str">
            <v>Yes</v>
          </cell>
          <cell r="J371" t="str">
            <v>Yes</v>
          </cell>
          <cell r="L371">
            <v>36.25</v>
          </cell>
        </row>
        <row r="372">
          <cell r="B372" t="str">
            <v>VPM</v>
          </cell>
          <cell r="C372" t="str">
            <v>Owusu-Akyaw</v>
          </cell>
          <cell r="D372" t="str">
            <v>Jennifer</v>
          </cell>
          <cell r="E372">
            <v>1</v>
          </cell>
          <cell r="F372">
            <v>22000</v>
          </cell>
          <cell r="L372">
            <v>36.25</v>
          </cell>
        </row>
        <row r="373">
          <cell r="B373" t="str">
            <v>VPM</v>
          </cell>
          <cell r="C373" t="str">
            <v>Pembry</v>
          </cell>
          <cell r="D373" t="str">
            <v>Pauline</v>
          </cell>
          <cell r="E373">
            <v>1</v>
          </cell>
          <cell r="F373">
            <v>36140</v>
          </cell>
          <cell r="H373">
            <v>0.05</v>
          </cell>
          <cell r="I373" t="str">
            <v>Yes</v>
          </cell>
          <cell r="J373" t="str">
            <v>Yes</v>
          </cell>
          <cell r="K373" t="str">
            <v>Yes</v>
          </cell>
          <cell r="L373">
            <v>36.25</v>
          </cell>
        </row>
        <row r="374">
          <cell r="B374" t="str">
            <v>VPM</v>
          </cell>
          <cell r="C374" t="str">
            <v>Springer</v>
          </cell>
          <cell r="D374" t="str">
            <v>Clio</v>
          </cell>
          <cell r="E374">
            <v>0.60000002384185791</v>
          </cell>
          <cell r="F374">
            <v>17000</v>
          </cell>
          <cell r="L374">
            <v>21.75</v>
          </cell>
        </row>
        <row r="375">
          <cell r="B375" t="str">
            <v>VPM</v>
          </cell>
          <cell r="C375" t="str">
            <v>Worby</v>
          </cell>
          <cell r="D375" t="str">
            <v>Betty</v>
          </cell>
          <cell r="E375">
            <v>1</v>
          </cell>
          <cell r="F375">
            <v>22166</v>
          </cell>
          <cell r="H375">
            <v>0.05</v>
          </cell>
          <cell r="I375" t="str">
            <v>Yes</v>
          </cell>
          <cell r="J375" t="str">
            <v>Yes</v>
          </cell>
          <cell r="L375">
            <v>36.25</v>
          </cell>
        </row>
        <row r="376">
          <cell r="B376" t="str">
            <v>VPM</v>
          </cell>
          <cell r="C376" t="str">
            <v>Young</v>
          </cell>
          <cell r="D376" t="str">
            <v>Linda</v>
          </cell>
          <cell r="E376">
            <v>0.80000001192092896</v>
          </cell>
          <cell r="F376">
            <v>20570</v>
          </cell>
          <cell r="H376">
            <v>0.05</v>
          </cell>
          <cell r="I376" t="str">
            <v>Yes</v>
          </cell>
          <cell r="L376">
            <v>29</v>
          </cell>
        </row>
        <row r="377">
          <cell r="B377" t="str">
            <v>VTY</v>
          </cell>
          <cell r="C377" t="str">
            <v>Burns</v>
          </cell>
          <cell r="D377" t="str">
            <v>Joan</v>
          </cell>
          <cell r="E377">
            <v>1</v>
          </cell>
          <cell r="F377">
            <v>13000</v>
          </cell>
          <cell r="I377" t="str">
            <v>Ex-CAG</v>
          </cell>
          <cell r="L377">
            <v>36.25</v>
          </cell>
        </row>
        <row r="378">
          <cell r="B378" t="str">
            <v>VTY</v>
          </cell>
          <cell r="C378" t="str">
            <v>Caddy</v>
          </cell>
          <cell r="D378" t="str">
            <v>Deborah</v>
          </cell>
          <cell r="E378">
            <v>0.18999999761581421</v>
          </cell>
          <cell r="F378">
            <v>1835</v>
          </cell>
          <cell r="H378">
            <v>0.05</v>
          </cell>
          <cell r="I378" t="str">
            <v>Yes</v>
          </cell>
          <cell r="L378">
            <v>7</v>
          </cell>
        </row>
        <row r="379">
          <cell r="B379" t="str">
            <v>VTY</v>
          </cell>
          <cell r="C379" t="str">
            <v>Everitt</v>
          </cell>
          <cell r="D379" t="str">
            <v>Julie</v>
          </cell>
          <cell r="E379">
            <v>1</v>
          </cell>
          <cell r="F379">
            <v>10797</v>
          </cell>
          <cell r="H379">
            <v>0.05</v>
          </cell>
          <cell r="I379" t="str">
            <v>Yes</v>
          </cell>
          <cell r="L379">
            <v>36.25</v>
          </cell>
        </row>
        <row r="380">
          <cell r="B380" t="str">
            <v>VTY</v>
          </cell>
          <cell r="C380" t="str">
            <v>Fisher</v>
          </cell>
          <cell r="D380" t="str">
            <v>Diane</v>
          </cell>
          <cell r="E380">
            <v>1</v>
          </cell>
          <cell r="F380">
            <v>11500</v>
          </cell>
          <cell r="L380">
            <v>36.25</v>
          </cell>
        </row>
        <row r="381">
          <cell r="B381" t="str">
            <v>VTY</v>
          </cell>
          <cell r="C381" t="str">
            <v>Fletcher</v>
          </cell>
          <cell r="D381" t="str">
            <v>Clare</v>
          </cell>
          <cell r="E381">
            <v>1</v>
          </cell>
          <cell r="F381">
            <v>10873</v>
          </cell>
          <cell r="L381">
            <v>36.25</v>
          </cell>
        </row>
        <row r="382">
          <cell r="B382" t="str">
            <v>VTY</v>
          </cell>
          <cell r="C382" t="str">
            <v>Garland</v>
          </cell>
          <cell r="D382" t="str">
            <v>Elizabeth</v>
          </cell>
          <cell r="E382">
            <v>0.68999999761581421</v>
          </cell>
          <cell r="F382">
            <v>7750</v>
          </cell>
          <cell r="I382" t="str">
            <v>Ex-CAG</v>
          </cell>
          <cell r="L382">
            <v>25</v>
          </cell>
        </row>
        <row r="383">
          <cell r="B383" t="str">
            <v>VTY</v>
          </cell>
          <cell r="C383" t="str">
            <v>Hewitt</v>
          </cell>
          <cell r="D383" t="str">
            <v>Chris</v>
          </cell>
          <cell r="E383">
            <v>1</v>
          </cell>
          <cell r="F383">
            <v>10000</v>
          </cell>
          <cell r="L383">
            <v>36.25</v>
          </cell>
        </row>
        <row r="384">
          <cell r="B384" t="str">
            <v>VTY</v>
          </cell>
          <cell r="C384" t="str">
            <v>Holyland</v>
          </cell>
          <cell r="D384" t="str">
            <v>Donna</v>
          </cell>
          <cell r="E384">
            <v>1</v>
          </cell>
          <cell r="F384">
            <v>9500</v>
          </cell>
          <cell r="L384">
            <v>36.25</v>
          </cell>
        </row>
        <row r="385">
          <cell r="B385" t="str">
            <v>VTY</v>
          </cell>
          <cell r="C385" t="str">
            <v>Isaac</v>
          </cell>
          <cell r="D385" t="str">
            <v>Barbara</v>
          </cell>
          <cell r="E385">
            <v>1</v>
          </cell>
          <cell r="F385">
            <v>10873</v>
          </cell>
          <cell r="H385">
            <v>0.05</v>
          </cell>
          <cell r="I385" t="str">
            <v>Yes</v>
          </cell>
          <cell r="L385">
            <v>36.25</v>
          </cell>
        </row>
        <row r="386">
          <cell r="B386" t="str">
            <v>VTY</v>
          </cell>
          <cell r="C386" t="str">
            <v>James</v>
          </cell>
          <cell r="D386" t="str">
            <v>Ellen</v>
          </cell>
          <cell r="E386">
            <v>1</v>
          </cell>
          <cell r="F386">
            <v>10835</v>
          </cell>
          <cell r="H386">
            <v>0.05</v>
          </cell>
          <cell r="I386" t="str">
            <v>Yes</v>
          </cell>
          <cell r="L386">
            <v>36.25</v>
          </cell>
        </row>
        <row r="387">
          <cell r="B387" t="str">
            <v>VTY</v>
          </cell>
          <cell r="C387" t="str">
            <v>Lindsay</v>
          </cell>
          <cell r="D387" t="str">
            <v>Claire</v>
          </cell>
          <cell r="E387">
            <v>0.55000001192092896</v>
          </cell>
          <cell r="F387">
            <v>5459</v>
          </cell>
          <cell r="H387">
            <v>0.05</v>
          </cell>
          <cell r="I387" t="str">
            <v>Yes</v>
          </cell>
          <cell r="L387">
            <v>20</v>
          </cell>
        </row>
        <row r="388">
          <cell r="B388" t="str">
            <v>VTY</v>
          </cell>
          <cell r="C388" t="str">
            <v>Lusty</v>
          </cell>
          <cell r="D388" t="str">
            <v>Kellie</v>
          </cell>
          <cell r="E388">
            <v>1</v>
          </cell>
          <cell r="F388">
            <v>10797</v>
          </cell>
          <cell r="L388">
            <v>36.25</v>
          </cell>
        </row>
        <row r="389">
          <cell r="B389" t="str">
            <v>VTY</v>
          </cell>
          <cell r="C389" t="str">
            <v>Maycock</v>
          </cell>
          <cell r="D389" t="str">
            <v>Ann</v>
          </cell>
          <cell r="E389">
            <v>1</v>
          </cell>
          <cell r="F389">
            <v>11500</v>
          </cell>
          <cell r="L389">
            <v>36.25</v>
          </cell>
        </row>
        <row r="390">
          <cell r="B390" t="str">
            <v>VTY</v>
          </cell>
          <cell r="C390" t="str">
            <v>McNaught</v>
          </cell>
          <cell r="D390" t="str">
            <v>Melanie</v>
          </cell>
          <cell r="E390">
            <v>0.62000000476837158</v>
          </cell>
          <cell r="F390">
            <v>5897</v>
          </cell>
          <cell r="H390">
            <v>0.05</v>
          </cell>
          <cell r="I390" t="str">
            <v>Yes</v>
          </cell>
          <cell r="L390">
            <v>22.5</v>
          </cell>
        </row>
        <row r="391">
          <cell r="B391" t="str">
            <v>VTY</v>
          </cell>
          <cell r="C391" t="str">
            <v>Osborne</v>
          </cell>
          <cell r="D391" t="str">
            <v>Tammi</v>
          </cell>
          <cell r="E391">
            <v>1</v>
          </cell>
          <cell r="F391">
            <v>9500</v>
          </cell>
          <cell r="L391">
            <v>36.25</v>
          </cell>
        </row>
        <row r="392">
          <cell r="B392" t="str">
            <v>VTY</v>
          </cell>
          <cell r="C392" t="str">
            <v>Owens</v>
          </cell>
          <cell r="D392" t="str">
            <v>Cathy</v>
          </cell>
          <cell r="E392">
            <v>1</v>
          </cell>
          <cell r="F392">
            <v>9500</v>
          </cell>
          <cell r="L392">
            <v>36.25</v>
          </cell>
        </row>
        <row r="393">
          <cell r="B393" t="str">
            <v>VTY</v>
          </cell>
          <cell r="C393" t="str">
            <v>Parkinson</v>
          </cell>
          <cell r="D393" t="str">
            <v>Janet</v>
          </cell>
          <cell r="E393">
            <v>1</v>
          </cell>
          <cell r="F393">
            <v>11175</v>
          </cell>
          <cell r="I393" t="str">
            <v>Ex-CAG</v>
          </cell>
          <cell r="L393">
            <v>36.25</v>
          </cell>
        </row>
        <row r="394">
          <cell r="B394" t="str">
            <v>VTY</v>
          </cell>
          <cell r="C394" t="str">
            <v>Pratt</v>
          </cell>
          <cell r="D394" t="str">
            <v>Suzanne</v>
          </cell>
          <cell r="E394">
            <v>1</v>
          </cell>
          <cell r="F394">
            <v>11177</v>
          </cell>
          <cell r="I394" t="str">
            <v>Ex-CAG</v>
          </cell>
          <cell r="L394">
            <v>36.25</v>
          </cell>
        </row>
        <row r="395">
          <cell r="B395" t="str">
            <v>VTY</v>
          </cell>
          <cell r="C395" t="str">
            <v>Sheikh</v>
          </cell>
          <cell r="D395" t="str">
            <v>Shenaz</v>
          </cell>
          <cell r="E395">
            <v>0.55000001192092896</v>
          </cell>
          <cell r="F395">
            <v>5523</v>
          </cell>
          <cell r="H395">
            <v>0.05</v>
          </cell>
          <cell r="I395" t="str">
            <v>Yes</v>
          </cell>
          <cell r="L395">
            <v>20</v>
          </cell>
        </row>
        <row r="396">
          <cell r="B396" t="str">
            <v>VTY</v>
          </cell>
          <cell r="C396" t="str">
            <v>Swaby</v>
          </cell>
          <cell r="D396" t="str">
            <v>Angela</v>
          </cell>
          <cell r="E396">
            <v>1</v>
          </cell>
          <cell r="F396">
            <v>12269</v>
          </cell>
          <cell r="I396" t="str">
            <v>Ex-CAG</v>
          </cell>
          <cell r="L396">
            <v>36.25</v>
          </cell>
        </row>
        <row r="397">
          <cell r="B397" t="str">
            <v>VTY</v>
          </cell>
          <cell r="C397" t="str">
            <v>Tranter</v>
          </cell>
          <cell r="D397" t="str">
            <v>Yvonne</v>
          </cell>
          <cell r="E397">
            <v>1</v>
          </cell>
          <cell r="F397">
            <v>9500</v>
          </cell>
          <cell r="H397">
            <v>0.05</v>
          </cell>
          <cell r="I397" t="str">
            <v>Yes</v>
          </cell>
          <cell r="L397">
            <v>36.25</v>
          </cell>
        </row>
        <row r="398">
          <cell r="B398" t="str">
            <v>VTY</v>
          </cell>
          <cell r="C398" t="str">
            <v>Wood</v>
          </cell>
          <cell r="D398" t="str">
            <v>Teresa</v>
          </cell>
          <cell r="E398">
            <v>1</v>
          </cell>
          <cell r="F398">
            <v>14834</v>
          </cell>
          <cell r="I398" t="str">
            <v>Ex-CAG</v>
          </cell>
          <cell r="L398">
            <v>36.25</v>
          </cell>
        </row>
        <row r="399">
          <cell r="B399" t="str">
            <v>VVY</v>
          </cell>
          <cell r="C399" t="str">
            <v>Armson</v>
          </cell>
          <cell r="D399" t="str">
            <v>Susan</v>
          </cell>
          <cell r="E399">
            <v>1</v>
          </cell>
          <cell r="F399">
            <v>12000</v>
          </cell>
          <cell r="I399" t="str">
            <v>Ex-CAG</v>
          </cell>
          <cell r="L399">
            <v>36.25</v>
          </cell>
        </row>
        <row r="400">
          <cell r="B400" t="str">
            <v>VVY</v>
          </cell>
          <cell r="C400" t="str">
            <v>Bali</v>
          </cell>
          <cell r="D400" t="str">
            <v>Rekha</v>
          </cell>
          <cell r="E400">
            <v>1</v>
          </cell>
          <cell r="F400">
            <v>17000</v>
          </cell>
          <cell r="L400">
            <v>36.25</v>
          </cell>
        </row>
        <row r="401">
          <cell r="B401" t="str">
            <v>VVY</v>
          </cell>
          <cell r="C401" t="str">
            <v>Barnes</v>
          </cell>
          <cell r="D401" t="str">
            <v>Michael</v>
          </cell>
          <cell r="E401">
            <v>1</v>
          </cell>
          <cell r="F401">
            <v>17000</v>
          </cell>
          <cell r="L401">
            <v>36.25</v>
          </cell>
        </row>
        <row r="402">
          <cell r="B402" t="str">
            <v>VVY</v>
          </cell>
          <cell r="C402" t="str">
            <v>Beech</v>
          </cell>
          <cell r="D402" t="str">
            <v>Lara</v>
          </cell>
          <cell r="E402">
            <v>1</v>
          </cell>
          <cell r="F402">
            <v>19400</v>
          </cell>
          <cell r="I402" t="str">
            <v>Ex-CAG</v>
          </cell>
          <cell r="L402">
            <v>36.25</v>
          </cell>
        </row>
        <row r="403">
          <cell r="B403" t="str">
            <v>VVY</v>
          </cell>
          <cell r="C403" t="str">
            <v>Booth</v>
          </cell>
          <cell r="D403" t="str">
            <v>Rebecca</v>
          </cell>
          <cell r="E403">
            <v>1</v>
          </cell>
          <cell r="F403">
            <v>19400</v>
          </cell>
          <cell r="I403" t="str">
            <v>Ex-CAG</v>
          </cell>
          <cell r="L403">
            <v>36.25</v>
          </cell>
        </row>
        <row r="404">
          <cell r="B404" t="str">
            <v>VVY</v>
          </cell>
          <cell r="C404" t="str">
            <v>Bradshaw</v>
          </cell>
          <cell r="D404" t="str">
            <v>Jeffrey</v>
          </cell>
          <cell r="E404">
            <v>1</v>
          </cell>
          <cell r="F404">
            <v>26755</v>
          </cell>
          <cell r="I404" t="str">
            <v>Ex-CAG</v>
          </cell>
          <cell r="L404">
            <v>36.25</v>
          </cell>
        </row>
        <row r="405">
          <cell r="B405" t="str">
            <v>VVY</v>
          </cell>
          <cell r="C405" t="str">
            <v>Bramwell</v>
          </cell>
          <cell r="D405" t="str">
            <v>Mark</v>
          </cell>
          <cell r="E405">
            <v>1</v>
          </cell>
          <cell r="F405">
            <v>28704</v>
          </cell>
          <cell r="I405" t="str">
            <v>Ex-CAG</v>
          </cell>
          <cell r="L405">
            <v>36.25</v>
          </cell>
        </row>
        <row r="406">
          <cell r="B406" t="str">
            <v>VVY</v>
          </cell>
          <cell r="C406" t="str">
            <v>Duffy</v>
          </cell>
          <cell r="D406" t="str">
            <v>Barry</v>
          </cell>
          <cell r="E406">
            <v>1</v>
          </cell>
          <cell r="F406">
            <v>25353</v>
          </cell>
          <cell r="I406" t="str">
            <v>Ex-CAG</v>
          </cell>
          <cell r="J406" t="str">
            <v>Yes</v>
          </cell>
          <cell r="L406">
            <v>36.25</v>
          </cell>
        </row>
        <row r="407">
          <cell r="B407" t="str">
            <v>VVY</v>
          </cell>
          <cell r="C407" t="str">
            <v>Ellway</v>
          </cell>
          <cell r="D407" t="str">
            <v>Ruth</v>
          </cell>
          <cell r="E407">
            <v>1</v>
          </cell>
          <cell r="F407">
            <v>18000</v>
          </cell>
          <cell r="L407">
            <v>36.25</v>
          </cell>
        </row>
        <row r="408">
          <cell r="B408" t="str">
            <v>VVY</v>
          </cell>
          <cell r="C408" t="str">
            <v>Fawcett</v>
          </cell>
          <cell r="D408" t="str">
            <v>Geoffrey</v>
          </cell>
          <cell r="E408">
            <v>1</v>
          </cell>
          <cell r="F408">
            <v>18000</v>
          </cell>
          <cell r="L408">
            <v>36.25</v>
          </cell>
        </row>
        <row r="409">
          <cell r="B409" t="str">
            <v>VVY</v>
          </cell>
          <cell r="C409" t="str">
            <v>Ferguson</v>
          </cell>
          <cell r="D409" t="str">
            <v>Sarah</v>
          </cell>
          <cell r="E409">
            <v>0.75</v>
          </cell>
          <cell r="F409">
            <v>16359</v>
          </cell>
          <cell r="I409" t="str">
            <v>Ex-CAG</v>
          </cell>
          <cell r="L409">
            <v>27.190000534057617</v>
          </cell>
        </row>
        <row r="410">
          <cell r="B410" t="str">
            <v>VVY</v>
          </cell>
          <cell r="C410" t="str">
            <v>French</v>
          </cell>
          <cell r="D410" t="str">
            <v>John</v>
          </cell>
          <cell r="E410">
            <v>1</v>
          </cell>
          <cell r="F410">
            <v>18000</v>
          </cell>
          <cell r="I410" t="str">
            <v>Ex-CAG</v>
          </cell>
          <cell r="L410">
            <v>36.25</v>
          </cell>
        </row>
        <row r="411">
          <cell r="B411" t="str">
            <v>VVY</v>
          </cell>
          <cell r="C411" t="str">
            <v>Haskell</v>
          </cell>
          <cell r="D411" t="str">
            <v>Deborah</v>
          </cell>
          <cell r="E411">
            <v>1</v>
          </cell>
          <cell r="F411">
            <v>18000</v>
          </cell>
          <cell r="I411" t="str">
            <v>Ex-CAG</v>
          </cell>
          <cell r="L411">
            <v>36.25</v>
          </cell>
        </row>
        <row r="412">
          <cell r="B412" t="str">
            <v>VVY</v>
          </cell>
          <cell r="C412" t="str">
            <v>Hussain</v>
          </cell>
          <cell r="D412" t="str">
            <v>Abbas</v>
          </cell>
          <cell r="E412">
            <v>1</v>
          </cell>
          <cell r="F412">
            <v>24695</v>
          </cell>
          <cell r="I412" t="str">
            <v>Ex-CAG</v>
          </cell>
          <cell r="L412">
            <v>36.25</v>
          </cell>
        </row>
        <row r="413">
          <cell r="B413" t="str">
            <v>VVY</v>
          </cell>
          <cell r="C413" t="str">
            <v>Johal</v>
          </cell>
          <cell r="D413" t="str">
            <v>Rajinder</v>
          </cell>
          <cell r="E413">
            <v>1</v>
          </cell>
          <cell r="F413">
            <v>17000</v>
          </cell>
          <cell r="L413">
            <v>36.25</v>
          </cell>
        </row>
        <row r="414">
          <cell r="B414" t="str">
            <v>VVY</v>
          </cell>
          <cell r="C414" t="str">
            <v>Karatella</v>
          </cell>
          <cell r="D414" t="str">
            <v>Shabir</v>
          </cell>
          <cell r="E414">
            <v>1</v>
          </cell>
          <cell r="F414">
            <v>21896</v>
          </cell>
          <cell r="I414" t="str">
            <v>Ex-CAG</v>
          </cell>
          <cell r="L414">
            <v>36.25</v>
          </cell>
        </row>
        <row r="415">
          <cell r="B415" t="str">
            <v>VVY</v>
          </cell>
          <cell r="C415" t="str">
            <v>Kenny</v>
          </cell>
          <cell r="D415" t="str">
            <v>Owen</v>
          </cell>
          <cell r="E415">
            <v>1</v>
          </cell>
          <cell r="F415">
            <v>20111</v>
          </cell>
          <cell r="H415">
            <v>0.05</v>
          </cell>
          <cell r="I415" t="str">
            <v>Yes</v>
          </cell>
          <cell r="L415">
            <v>36.25</v>
          </cell>
        </row>
        <row r="416">
          <cell r="B416" t="str">
            <v>VVY</v>
          </cell>
          <cell r="C416" t="str">
            <v>Laxman</v>
          </cell>
          <cell r="D416" t="str">
            <v>Rajesh</v>
          </cell>
          <cell r="E416">
            <v>1</v>
          </cell>
          <cell r="F416">
            <v>18000</v>
          </cell>
          <cell r="L416">
            <v>36.25</v>
          </cell>
        </row>
        <row r="417">
          <cell r="B417" t="str">
            <v>VVY</v>
          </cell>
          <cell r="C417" t="str">
            <v>Lee</v>
          </cell>
          <cell r="D417" t="str">
            <v>John</v>
          </cell>
          <cell r="E417">
            <v>1</v>
          </cell>
          <cell r="F417">
            <v>38000</v>
          </cell>
          <cell r="I417" t="str">
            <v>Ex-CAG</v>
          </cell>
          <cell r="J417" t="str">
            <v>Yes</v>
          </cell>
          <cell r="K417" t="str">
            <v>Yes</v>
          </cell>
          <cell r="L417">
            <v>36.25</v>
          </cell>
        </row>
        <row r="418">
          <cell r="B418" t="str">
            <v>VVY</v>
          </cell>
          <cell r="C418" t="str">
            <v>Maitland</v>
          </cell>
          <cell r="D418" t="str">
            <v>Richard</v>
          </cell>
          <cell r="E418">
            <v>1</v>
          </cell>
          <cell r="F418">
            <v>21000</v>
          </cell>
          <cell r="H418">
            <v>0.05</v>
          </cell>
          <cell r="I418" t="str">
            <v>Yes</v>
          </cell>
          <cell r="L418">
            <v>36.25</v>
          </cell>
        </row>
        <row r="419">
          <cell r="B419" t="str">
            <v>VVY</v>
          </cell>
          <cell r="C419" t="str">
            <v>Mann</v>
          </cell>
          <cell r="D419" t="str">
            <v>Bhaljinder</v>
          </cell>
          <cell r="E419">
            <v>1</v>
          </cell>
          <cell r="F419">
            <v>17000</v>
          </cell>
          <cell r="L419">
            <v>36.25</v>
          </cell>
        </row>
        <row r="420">
          <cell r="B420" t="str">
            <v>VVY</v>
          </cell>
          <cell r="C420" t="str">
            <v>Mardle</v>
          </cell>
          <cell r="D420" t="str">
            <v>Kevin</v>
          </cell>
          <cell r="E420">
            <v>1</v>
          </cell>
          <cell r="F420">
            <v>20075</v>
          </cell>
          <cell r="H420">
            <v>0.05</v>
          </cell>
          <cell r="I420" t="str">
            <v>Yes</v>
          </cell>
          <cell r="L420">
            <v>36.25</v>
          </cell>
        </row>
        <row r="421">
          <cell r="B421" t="str">
            <v>VVY</v>
          </cell>
          <cell r="C421" t="str">
            <v>Marr</v>
          </cell>
          <cell r="D421" t="str">
            <v>Vickie</v>
          </cell>
          <cell r="E421">
            <v>1</v>
          </cell>
          <cell r="F421">
            <v>17000</v>
          </cell>
          <cell r="L421">
            <v>36.25</v>
          </cell>
        </row>
        <row r="422">
          <cell r="B422" t="str">
            <v>VVY</v>
          </cell>
          <cell r="C422" t="str">
            <v>Mason</v>
          </cell>
          <cell r="D422" t="str">
            <v>Rosemary</v>
          </cell>
          <cell r="E422">
            <v>1</v>
          </cell>
          <cell r="F422">
            <v>11000</v>
          </cell>
          <cell r="H422">
            <v>0.05</v>
          </cell>
          <cell r="I422" t="str">
            <v>Yes</v>
          </cell>
          <cell r="L422">
            <v>36.25</v>
          </cell>
        </row>
        <row r="423">
          <cell r="B423" t="str">
            <v>VVY</v>
          </cell>
          <cell r="C423" t="str">
            <v>McCormack</v>
          </cell>
          <cell r="D423" t="str">
            <v>Francis</v>
          </cell>
          <cell r="E423">
            <v>1</v>
          </cell>
          <cell r="F423">
            <v>21896</v>
          </cell>
          <cell r="I423" t="str">
            <v>Ex-CAG</v>
          </cell>
          <cell r="L423">
            <v>36.25</v>
          </cell>
        </row>
        <row r="424">
          <cell r="B424" t="str">
            <v>VVY</v>
          </cell>
          <cell r="C424" t="str">
            <v>Ramji</v>
          </cell>
          <cell r="D424" t="str">
            <v>Naushad</v>
          </cell>
          <cell r="E424">
            <v>1</v>
          </cell>
          <cell r="F424">
            <v>20194</v>
          </cell>
          <cell r="I424" t="str">
            <v>Ex-CAG</v>
          </cell>
          <cell r="L424">
            <v>36.25</v>
          </cell>
        </row>
        <row r="425">
          <cell r="B425" t="str">
            <v>VVY</v>
          </cell>
          <cell r="C425" t="str">
            <v>Rhodes</v>
          </cell>
          <cell r="D425" t="str">
            <v>David</v>
          </cell>
          <cell r="E425">
            <v>1</v>
          </cell>
          <cell r="F425">
            <v>24684</v>
          </cell>
          <cell r="I425" t="str">
            <v>Ex-CAG</v>
          </cell>
          <cell r="L425">
            <v>36.25</v>
          </cell>
        </row>
        <row r="426">
          <cell r="B426" t="str">
            <v>VVY</v>
          </cell>
          <cell r="C426" t="str">
            <v>Sanghera</v>
          </cell>
          <cell r="D426" t="str">
            <v>Mandip</v>
          </cell>
          <cell r="E426">
            <v>1</v>
          </cell>
          <cell r="F426">
            <v>20379</v>
          </cell>
          <cell r="I426" t="str">
            <v>Ex-CAG</v>
          </cell>
          <cell r="L426">
            <v>36.25</v>
          </cell>
        </row>
        <row r="427">
          <cell r="B427" t="str">
            <v>VVY</v>
          </cell>
          <cell r="C427" t="str">
            <v>Shah</v>
          </cell>
          <cell r="D427" t="str">
            <v>Miriam</v>
          </cell>
          <cell r="E427">
            <v>1</v>
          </cell>
          <cell r="F427">
            <v>17000</v>
          </cell>
          <cell r="L427">
            <v>36.25</v>
          </cell>
        </row>
        <row r="428">
          <cell r="B428" t="str">
            <v>VVY</v>
          </cell>
          <cell r="C428" t="str">
            <v>Shinh</v>
          </cell>
          <cell r="D428" t="str">
            <v>Kiran</v>
          </cell>
          <cell r="E428">
            <v>1</v>
          </cell>
          <cell r="F428">
            <v>32199</v>
          </cell>
          <cell r="I428" t="str">
            <v>Ex-CAG</v>
          </cell>
          <cell r="J428" t="str">
            <v>Yes</v>
          </cell>
          <cell r="L428">
            <v>36.25</v>
          </cell>
        </row>
        <row r="429">
          <cell r="B429" t="str">
            <v>VVY</v>
          </cell>
          <cell r="C429" t="str">
            <v>Simpson</v>
          </cell>
          <cell r="D429" t="str">
            <v>Norman</v>
          </cell>
          <cell r="E429">
            <v>1</v>
          </cell>
          <cell r="F429">
            <v>22340</v>
          </cell>
          <cell r="I429" t="str">
            <v>Ex-CAG</v>
          </cell>
          <cell r="L429">
            <v>36.25</v>
          </cell>
        </row>
        <row r="430">
          <cell r="B430" t="str">
            <v>VVY</v>
          </cell>
          <cell r="C430" t="str">
            <v>Smith</v>
          </cell>
          <cell r="D430" t="str">
            <v>Peter</v>
          </cell>
          <cell r="E430">
            <v>1</v>
          </cell>
          <cell r="F430">
            <v>24880</v>
          </cell>
          <cell r="I430" t="str">
            <v>Ex-CAG</v>
          </cell>
          <cell r="L430">
            <v>36.25</v>
          </cell>
        </row>
        <row r="431">
          <cell r="B431" t="str">
            <v>VVY</v>
          </cell>
          <cell r="C431" t="str">
            <v>Smith</v>
          </cell>
          <cell r="D431" t="str">
            <v>Dorothy</v>
          </cell>
          <cell r="E431">
            <v>1</v>
          </cell>
          <cell r="F431">
            <v>11000</v>
          </cell>
          <cell r="I431" t="str">
            <v>Ex-CAG</v>
          </cell>
          <cell r="L431">
            <v>36.25</v>
          </cell>
        </row>
        <row r="432">
          <cell r="B432" t="str">
            <v>VVY</v>
          </cell>
          <cell r="C432" t="str">
            <v>Smyth</v>
          </cell>
          <cell r="D432" t="str">
            <v>Deirdre</v>
          </cell>
          <cell r="E432">
            <v>1</v>
          </cell>
          <cell r="F432">
            <v>15282</v>
          </cell>
          <cell r="H432">
            <v>0.05</v>
          </cell>
          <cell r="I432" t="str">
            <v>Yes</v>
          </cell>
          <cell r="L432">
            <v>36.25</v>
          </cell>
        </row>
        <row r="433">
          <cell r="B433" t="str">
            <v>VVY</v>
          </cell>
          <cell r="C433" t="str">
            <v>Tampion</v>
          </cell>
          <cell r="D433" t="str">
            <v>Andrew</v>
          </cell>
          <cell r="E433">
            <v>1</v>
          </cell>
          <cell r="F433">
            <v>22588</v>
          </cell>
          <cell r="I433" t="str">
            <v>Ex-CAG</v>
          </cell>
          <cell r="L433">
            <v>36.25</v>
          </cell>
        </row>
        <row r="434">
          <cell r="B434" t="str">
            <v>VVY</v>
          </cell>
          <cell r="C434" t="str">
            <v>Tanna</v>
          </cell>
          <cell r="D434" t="str">
            <v>Nilesh</v>
          </cell>
          <cell r="E434">
            <v>1</v>
          </cell>
          <cell r="F434">
            <v>18000</v>
          </cell>
          <cell r="I434" t="str">
            <v>Ex-CAG</v>
          </cell>
          <cell r="L434">
            <v>36.25</v>
          </cell>
        </row>
        <row r="435">
          <cell r="B435" t="str">
            <v>VVY</v>
          </cell>
          <cell r="C435" t="str">
            <v>Tara</v>
          </cell>
          <cell r="D435" t="str">
            <v>Jatinder</v>
          </cell>
          <cell r="E435">
            <v>1</v>
          </cell>
          <cell r="F435">
            <v>23500</v>
          </cell>
          <cell r="I435" t="str">
            <v>Ex-CAG</v>
          </cell>
          <cell r="L435">
            <v>36.25</v>
          </cell>
        </row>
        <row r="436">
          <cell r="B436" t="str">
            <v>VVY</v>
          </cell>
          <cell r="C436" t="str">
            <v>Tebbett</v>
          </cell>
          <cell r="D436" t="str">
            <v>Simon</v>
          </cell>
          <cell r="E436">
            <v>1</v>
          </cell>
          <cell r="F436">
            <v>18000</v>
          </cell>
          <cell r="H436">
            <v>0.05</v>
          </cell>
          <cell r="I436" t="str">
            <v>Yes</v>
          </cell>
          <cell r="L436">
            <v>36.25</v>
          </cell>
        </row>
        <row r="437">
          <cell r="B437" t="str">
            <v>VVY</v>
          </cell>
          <cell r="C437" t="str">
            <v>Trafford</v>
          </cell>
          <cell r="D437" t="str">
            <v>William</v>
          </cell>
          <cell r="E437">
            <v>1</v>
          </cell>
          <cell r="F437">
            <v>24710</v>
          </cell>
          <cell r="I437" t="str">
            <v>Ex-CAG</v>
          </cell>
          <cell r="L437">
            <v>36.25</v>
          </cell>
        </row>
        <row r="438">
          <cell r="B438" t="str">
            <v>VVY</v>
          </cell>
          <cell r="C438" t="str">
            <v>Verma</v>
          </cell>
          <cell r="D438" t="str">
            <v>Bimla</v>
          </cell>
          <cell r="E438">
            <v>1</v>
          </cell>
          <cell r="F438">
            <v>18000</v>
          </cell>
          <cell r="H438">
            <v>0.05</v>
          </cell>
          <cell r="I438" t="str">
            <v>Yes</v>
          </cell>
          <cell r="L438">
            <v>36.25</v>
          </cell>
        </row>
        <row r="439">
          <cell r="B439" t="str">
            <v>VVY</v>
          </cell>
          <cell r="C439" t="str">
            <v>Verrecchia</v>
          </cell>
          <cell r="D439" t="str">
            <v>Ronald</v>
          </cell>
          <cell r="E439">
            <v>1</v>
          </cell>
          <cell r="F439">
            <v>29807</v>
          </cell>
          <cell r="I439" t="str">
            <v>Ex-CAG</v>
          </cell>
          <cell r="L439">
            <v>36.25</v>
          </cell>
        </row>
        <row r="440">
          <cell r="B440" t="str">
            <v>VVY</v>
          </cell>
          <cell r="C440" t="str">
            <v>Zielinski</v>
          </cell>
          <cell r="D440" t="str">
            <v>Richard</v>
          </cell>
          <cell r="E440">
            <v>1</v>
          </cell>
          <cell r="F440">
            <v>25706</v>
          </cell>
          <cell r="I440" t="str">
            <v>Ex-CAG</v>
          </cell>
          <cell r="L440">
            <v>36.25</v>
          </cell>
        </row>
        <row r="441">
          <cell r="B441" t="str">
            <v>VZY</v>
          </cell>
          <cell r="C441" t="str">
            <v>Measures</v>
          </cell>
          <cell r="D441" t="str">
            <v>Melvyn</v>
          </cell>
          <cell r="E441">
            <v>1</v>
          </cell>
          <cell r="F441">
            <v>55107</v>
          </cell>
          <cell r="I441" t="str">
            <v>Ex-CAG</v>
          </cell>
          <cell r="J441" t="str">
            <v>Yes</v>
          </cell>
          <cell r="K441" t="str">
            <v>Yes</v>
          </cell>
          <cell r="L441">
            <v>36.25</v>
          </cell>
        </row>
        <row r="442">
          <cell r="B442" t="str">
            <v>VZY</v>
          </cell>
          <cell r="C442" t="str">
            <v>Roberts</v>
          </cell>
          <cell r="D442" t="str">
            <v>Hannah</v>
          </cell>
          <cell r="E442">
            <v>1</v>
          </cell>
          <cell r="F442">
            <v>16000</v>
          </cell>
          <cell r="I442" t="str">
            <v>Ex-CAG</v>
          </cell>
          <cell r="L442">
            <v>36.25</v>
          </cell>
        </row>
        <row r="443">
          <cell r="B443" t="str">
            <v>WDM</v>
          </cell>
          <cell r="C443" t="str">
            <v>Bateman</v>
          </cell>
          <cell r="D443" t="str">
            <v>Paul</v>
          </cell>
          <cell r="E443">
            <v>1</v>
          </cell>
          <cell r="F443">
            <v>26829</v>
          </cell>
          <cell r="I443" t="str">
            <v>Ex-RSA</v>
          </cell>
          <cell r="L443">
            <v>36.25</v>
          </cell>
        </row>
        <row r="444">
          <cell r="B444" t="str">
            <v>WDM</v>
          </cell>
          <cell r="C444" t="str">
            <v>Fayle</v>
          </cell>
          <cell r="D444" t="str">
            <v>Sean</v>
          </cell>
          <cell r="E444">
            <v>1</v>
          </cell>
          <cell r="F444">
            <v>18000</v>
          </cell>
          <cell r="L444">
            <v>36.25</v>
          </cell>
        </row>
        <row r="445">
          <cell r="B445" t="str">
            <v>WDM</v>
          </cell>
          <cell r="C445" t="str">
            <v>Fromant</v>
          </cell>
          <cell r="D445" t="str">
            <v>Evelyn</v>
          </cell>
          <cell r="E445">
            <v>1</v>
          </cell>
          <cell r="F445">
            <v>15994</v>
          </cell>
          <cell r="H445">
            <v>0.05</v>
          </cell>
          <cell r="I445" t="str">
            <v>Yes</v>
          </cell>
          <cell r="L445">
            <v>36.25</v>
          </cell>
        </row>
        <row r="446">
          <cell r="B446" t="str">
            <v>WDM</v>
          </cell>
          <cell r="C446" t="str">
            <v>Glynne</v>
          </cell>
          <cell r="D446" t="str">
            <v>Andrew</v>
          </cell>
          <cell r="E446">
            <v>1</v>
          </cell>
          <cell r="F446">
            <v>35177</v>
          </cell>
          <cell r="H446">
            <v>0.05</v>
          </cell>
          <cell r="I446" t="str">
            <v>Yes</v>
          </cell>
          <cell r="J446" t="str">
            <v>Yes</v>
          </cell>
          <cell r="K446" t="str">
            <v>Yes</v>
          </cell>
          <cell r="L446">
            <v>36.25</v>
          </cell>
        </row>
        <row r="447">
          <cell r="B447" t="str">
            <v>WDM</v>
          </cell>
          <cell r="C447" t="str">
            <v>Kealing *</v>
          </cell>
          <cell r="D447" t="str">
            <v>Andrew</v>
          </cell>
          <cell r="E447">
            <v>1</v>
          </cell>
          <cell r="F447">
            <v>18500</v>
          </cell>
          <cell r="I447" t="str">
            <v>Ex-RSA</v>
          </cell>
          <cell r="L447">
            <v>36.25</v>
          </cell>
        </row>
        <row r="448">
          <cell r="B448" t="str">
            <v>WDM</v>
          </cell>
          <cell r="C448" t="str">
            <v>Meredith</v>
          </cell>
          <cell r="D448" t="str">
            <v>Alan</v>
          </cell>
          <cell r="E448">
            <v>1</v>
          </cell>
          <cell r="F448">
            <v>20637</v>
          </cell>
          <cell r="H448">
            <v>0.05</v>
          </cell>
          <cell r="I448" t="str">
            <v>Yes</v>
          </cell>
          <cell r="L448">
            <v>36.25</v>
          </cell>
        </row>
        <row r="449">
          <cell r="B449" t="str">
            <v>WDM</v>
          </cell>
          <cell r="C449" t="str">
            <v>Price</v>
          </cell>
          <cell r="D449" t="str">
            <v>Janice</v>
          </cell>
          <cell r="E449">
            <v>1</v>
          </cell>
          <cell r="F449">
            <v>15169</v>
          </cell>
          <cell r="L449">
            <v>36.25</v>
          </cell>
        </row>
        <row r="450">
          <cell r="B450" t="str">
            <v>WDM</v>
          </cell>
          <cell r="C450" t="str">
            <v>Tutt</v>
          </cell>
          <cell r="D450" t="str">
            <v>Nicola</v>
          </cell>
          <cell r="E450">
            <v>1</v>
          </cell>
          <cell r="F450">
            <v>15416</v>
          </cell>
          <cell r="H450">
            <v>0.05</v>
          </cell>
          <cell r="I450" t="str">
            <v>Yes</v>
          </cell>
          <cell r="L450">
            <v>36.25</v>
          </cell>
        </row>
        <row r="451">
          <cell r="B451" t="str">
            <v>WDM</v>
          </cell>
          <cell r="C451" t="str">
            <v>Walsh</v>
          </cell>
          <cell r="D451" t="str">
            <v>Jim</v>
          </cell>
          <cell r="E451">
            <v>1</v>
          </cell>
          <cell r="F451">
            <v>19509</v>
          </cell>
          <cell r="I451" t="str">
            <v>Ex-CAG</v>
          </cell>
          <cell r="L451">
            <v>36.25</v>
          </cell>
        </row>
        <row r="452">
          <cell r="B452" t="str">
            <v>WEM</v>
          </cell>
          <cell r="C452" t="str">
            <v>Abercromby</v>
          </cell>
          <cell r="D452" t="str">
            <v>Julia</v>
          </cell>
          <cell r="E452">
            <v>1</v>
          </cell>
          <cell r="F452">
            <v>35651</v>
          </cell>
          <cell r="H452">
            <v>0.05</v>
          </cell>
          <cell r="I452" t="str">
            <v>Yes</v>
          </cell>
          <cell r="J452" t="str">
            <v>Yes</v>
          </cell>
          <cell r="K452" t="str">
            <v>Yes</v>
          </cell>
          <cell r="L452">
            <v>36.25</v>
          </cell>
        </row>
        <row r="453">
          <cell r="B453" t="str">
            <v>WEM</v>
          </cell>
          <cell r="C453" t="str">
            <v>Coleman</v>
          </cell>
          <cell r="D453" t="str">
            <v>Eileen</v>
          </cell>
          <cell r="E453">
            <v>1</v>
          </cell>
          <cell r="F453">
            <v>18120</v>
          </cell>
          <cell r="H453">
            <v>0.05</v>
          </cell>
          <cell r="I453" t="str">
            <v>Yes</v>
          </cell>
          <cell r="L453">
            <v>36.25</v>
          </cell>
        </row>
        <row r="454">
          <cell r="B454" t="str">
            <v>WEM</v>
          </cell>
          <cell r="C454" t="str">
            <v>Lamplugh</v>
          </cell>
          <cell r="D454" t="str">
            <v>Matthew</v>
          </cell>
          <cell r="E454">
            <v>1</v>
          </cell>
          <cell r="F454">
            <v>23500</v>
          </cell>
          <cell r="H454">
            <v>0.05</v>
          </cell>
          <cell r="I454" t="str">
            <v>Yes</v>
          </cell>
          <cell r="L454">
            <v>36.25</v>
          </cell>
        </row>
        <row r="455">
          <cell r="B455" t="str">
            <v>WEM</v>
          </cell>
          <cell r="C455" t="str">
            <v>Lord</v>
          </cell>
          <cell r="D455" t="str">
            <v>Claire</v>
          </cell>
          <cell r="E455">
            <v>1</v>
          </cell>
          <cell r="F455">
            <v>18000</v>
          </cell>
          <cell r="I455" t="str">
            <v>Ex-RSA</v>
          </cell>
          <cell r="L455">
            <v>36.25</v>
          </cell>
        </row>
        <row r="456">
          <cell r="B456" t="str">
            <v>WEM</v>
          </cell>
          <cell r="C456" t="str">
            <v>Martin</v>
          </cell>
          <cell r="D456" t="str">
            <v>Christopher</v>
          </cell>
          <cell r="E456">
            <v>1</v>
          </cell>
          <cell r="F456">
            <v>24500</v>
          </cell>
          <cell r="L456">
            <v>36.25</v>
          </cell>
        </row>
        <row r="457">
          <cell r="B457" t="str">
            <v>WEM</v>
          </cell>
          <cell r="C457" t="str">
            <v>Milne</v>
          </cell>
          <cell r="D457" t="str">
            <v>Alastair</v>
          </cell>
          <cell r="E457">
            <v>1</v>
          </cell>
          <cell r="F457">
            <v>25500</v>
          </cell>
          <cell r="H457">
            <v>0.05</v>
          </cell>
          <cell r="I457" t="str">
            <v>Yes</v>
          </cell>
          <cell r="L457">
            <v>36.25</v>
          </cell>
        </row>
        <row r="458">
          <cell r="B458" t="str">
            <v>WEM</v>
          </cell>
          <cell r="C458" t="str">
            <v>Squires</v>
          </cell>
          <cell r="D458" t="str">
            <v>Ann</v>
          </cell>
          <cell r="E458">
            <v>1</v>
          </cell>
          <cell r="F458">
            <v>16000</v>
          </cell>
          <cell r="L458">
            <v>36.25</v>
          </cell>
        </row>
        <row r="459">
          <cell r="B459" t="str">
            <v>WHM</v>
          </cell>
          <cell r="C459" t="str">
            <v>Adkins</v>
          </cell>
          <cell r="D459" t="str">
            <v>Brenda</v>
          </cell>
          <cell r="E459">
            <v>1</v>
          </cell>
          <cell r="F459">
            <v>14553</v>
          </cell>
          <cell r="H459">
            <v>0.05</v>
          </cell>
          <cell r="I459" t="str">
            <v>Yes</v>
          </cell>
          <cell r="L459">
            <v>36.25</v>
          </cell>
        </row>
        <row r="460">
          <cell r="B460" t="str">
            <v>WHM</v>
          </cell>
          <cell r="C460" t="str">
            <v>Ali</v>
          </cell>
          <cell r="D460" t="str">
            <v>Akmol</v>
          </cell>
          <cell r="E460">
            <v>1</v>
          </cell>
          <cell r="F460">
            <v>18500</v>
          </cell>
          <cell r="H460">
            <v>0.05</v>
          </cell>
          <cell r="I460" t="str">
            <v>Yes</v>
          </cell>
          <cell r="L460">
            <v>36.25</v>
          </cell>
        </row>
        <row r="461">
          <cell r="B461" t="str">
            <v>WHM</v>
          </cell>
          <cell r="C461" t="str">
            <v>Arkell</v>
          </cell>
          <cell r="D461" t="str">
            <v>Richard</v>
          </cell>
          <cell r="E461">
            <v>1</v>
          </cell>
          <cell r="F461">
            <v>31920</v>
          </cell>
          <cell r="H461">
            <v>0.05</v>
          </cell>
          <cell r="I461" t="str">
            <v>Yes</v>
          </cell>
          <cell r="J461" t="str">
            <v>Yes</v>
          </cell>
          <cell r="L461">
            <v>36.25</v>
          </cell>
        </row>
        <row r="462">
          <cell r="B462" t="str">
            <v>WHM</v>
          </cell>
          <cell r="C462" t="str">
            <v>Banner</v>
          </cell>
          <cell r="D462" t="str">
            <v>Colleen</v>
          </cell>
          <cell r="E462">
            <v>1</v>
          </cell>
          <cell r="F462">
            <v>30000</v>
          </cell>
          <cell r="H462">
            <v>0.05</v>
          </cell>
          <cell r="I462" t="str">
            <v>Yes</v>
          </cell>
          <cell r="L462">
            <v>36.25</v>
          </cell>
        </row>
        <row r="463">
          <cell r="B463" t="str">
            <v>WHM</v>
          </cell>
          <cell r="C463" t="str">
            <v>Baradaran-Azimi</v>
          </cell>
          <cell r="D463" t="str">
            <v>Edwina</v>
          </cell>
          <cell r="E463">
            <v>1</v>
          </cell>
          <cell r="F463">
            <v>18500</v>
          </cell>
          <cell r="H463">
            <v>0.05</v>
          </cell>
          <cell r="I463" t="str">
            <v>Yes</v>
          </cell>
          <cell r="L463">
            <v>36.25</v>
          </cell>
        </row>
        <row r="464">
          <cell r="B464" t="str">
            <v>WHM</v>
          </cell>
          <cell r="C464" t="str">
            <v>Blunt</v>
          </cell>
          <cell r="D464" t="str">
            <v>Natalie</v>
          </cell>
          <cell r="E464">
            <v>0.80000001192092896</v>
          </cell>
          <cell r="F464">
            <v>14000</v>
          </cell>
          <cell r="H464">
            <v>0.05</v>
          </cell>
          <cell r="I464" t="str">
            <v>Yes</v>
          </cell>
          <cell r="L464">
            <v>29</v>
          </cell>
        </row>
        <row r="465">
          <cell r="B465" t="str">
            <v>WHM</v>
          </cell>
          <cell r="C465" t="str">
            <v>Butcher</v>
          </cell>
          <cell r="D465" t="str">
            <v>Sarah</v>
          </cell>
          <cell r="E465">
            <v>1</v>
          </cell>
          <cell r="F465">
            <v>19500</v>
          </cell>
          <cell r="H465">
            <v>0.05</v>
          </cell>
          <cell r="I465" t="str">
            <v>Yes</v>
          </cell>
          <cell r="L465">
            <v>36.25</v>
          </cell>
        </row>
        <row r="466">
          <cell r="B466" t="str">
            <v>WHM</v>
          </cell>
          <cell r="C466" t="str">
            <v>Canoville</v>
          </cell>
          <cell r="D466" t="str">
            <v>Brenda</v>
          </cell>
          <cell r="E466">
            <v>1</v>
          </cell>
          <cell r="F466">
            <v>24500</v>
          </cell>
          <cell r="H466">
            <v>0.05</v>
          </cell>
          <cell r="I466" t="str">
            <v>Yes</v>
          </cell>
          <cell r="L466">
            <v>36.25</v>
          </cell>
        </row>
        <row r="467">
          <cell r="B467" t="str">
            <v>WHM</v>
          </cell>
          <cell r="C467" t="str">
            <v>Charity</v>
          </cell>
          <cell r="D467" t="str">
            <v>David</v>
          </cell>
          <cell r="E467">
            <v>1</v>
          </cell>
          <cell r="F467">
            <v>16500</v>
          </cell>
          <cell r="H467">
            <v>0.05</v>
          </cell>
          <cell r="I467" t="str">
            <v>Yes</v>
          </cell>
          <cell r="L467">
            <v>36.25</v>
          </cell>
        </row>
        <row r="468">
          <cell r="B468" t="str">
            <v>WHM</v>
          </cell>
          <cell r="C468" t="str">
            <v>Fraser</v>
          </cell>
          <cell r="D468" t="str">
            <v>Michelle</v>
          </cell>
          <cell r="E468">
            <v>1</v>
          </cell>
          <cell r="F468">
            <v>16000</v>
          </cell>
          <cell r="H468">
            <v>0.05</v>
          </cell>
          <cell r="I468" t="str">
            <v>Yes</v>
          </cell>
          <cell r="L468">
            <v>36.25</v>
          </cell>
        </row>
        <row r="469">
          <cell r="B469" t="str">
            <v>WHM</v>
          </cell>
          <cell r="C469" t="str">
            <v>Hudson</v>
          </cell>
          <cell r="D469" t="str">
            <v>Iain</v>
          </cell>
          <cell r="E469">
            <v>1</v>
          </cell>
          <cell r="F469">
            <v>10000</v>
          </cell>
          <cell r="L469">
            <v>36.25</v>
          </cell>
        </row>
        <row r="470">
          <cell r="B470" t="str">
            <v>WHM</v>
          </cell>
          <cell r="C470" t="str">
            <v>Johnson</v>
          </cell>
          <cell r="D470" t="str">
            <v>Odene</v>
          </cell>
          <cell r="E470">
            <v>1</v>
          </cell>
          <cell r="F470">
            <v>17500</v>
          </cell>
          <cell r="H470">
            <v>0.05</v>
          </cell>
          <cell r="I470" t="str">
            <v>Yes</v>
          </cell>
          <cell r="L470">
            <v>36.25</v>
          </cell>
        </row>
        <row r="471">
          <cell r="B471" t="str">
            <v>WHM</v>
          </cell>
          <cell r="C471" t="str">
            <v>Knights</v>
          </cell>
          <cell r="D471" t="str">
            <v>Emma</v>
          </cell>
          <cell r="E471">
            <v>1</v>
          </cell>
          <cell r="F471">
            <v>17500</v>
          </cell>
          <cell r="L471">
            <v>36.25</v>
          </cell>
        </row>
        <row r="472">
          <cell r="B472" t="str">
            <v>WHM</v>
          </cell>
          <cell r="C472" t="str">
            <v>Little</v>
          </cell>
          <cell r="D472" t="str">
            <v>Patrick</v>
          </cell>
          <cell r="E472">
            <v>1</v>
          </cell>
          <cell r="F472">
            <v>25000</v>
          </cell>
          <cell r="H472">
            <v>0.05</v>
          </cell>
          <cell r="I472" t="str">
            <v>Yes</v>
          </cell>
          <cell r="L472">
            <v>36.25</v>
          </cell>
        </row>
        <row r="473">
          <cell r="B473" t="str">
            <v>WHM</v>
          </cell>
          <cell r="C473" t="str">
            <v>Lomax</v>
          </cell>
          <cell r="D473" t="str">
            <v>Stephen</v>
          </cell>
          <cell r="E473">
            <v>1</v>
          </cell>
          <cell r="F473">
            <v>17500</v>
          </cell>
          <cell r="L473">
            <v>36.25</v>
          </cell>
        </row>
        <row r="474">
          <cell r="B474" t="str">
            <v>WHM</v>
          </cell>
          <cell r="C474" t="str">
            <v>Matanda</v>
          </cell>
          <cell r="D474" t="str">
            <v>Mary</v>
          </cell>
          <cell r="E474">
            <v>1</v>
          </cell>
          <cell r="F474">
            <v>20000</v>
          </cell>
          <cell r="H474">
            <v>0.05</v>
          </cell>
          <cell r="I474" t="str">
            <v>Yes</v>
          </cell>
          <cell r="L474">
            <v>36.25</v>
          </cell>
        </row>
        <row r="475">
          <cell r="B475" t="str">
            <v>WHM</v>
          </cell>
          <cell r="C475" t="str">
            <v>McQuillan</v>
          </cell>
          <cell r="D475" t="str">
            <v>Jeannette</v>
          </cell>
          <cell r="E475">
            <v>1</v>
          </cell>
          <cell r="F475">
            <v>13500</v>
          </cell>
          <cell r="L475">
            <v>36.25</v>
          </cell>
        </row>
        <row r="476">
          <cell r="B476" t="str">
            <v>WHM</v>
          </cell>
          <cell r="C476" t="str">
            <v>Micic</v>
          </cell>
          <cell r="D476" t="str">
            <v>Joanne</v>
          </cell>
          <cell r="E476">
            <v>0.5</v>
          </cell>
          <cell r="F476">
            <v>6850</v>
          </cell>
          <cell r="L476">
            <v>18</v>
          </cell>
        </row>
        <row r="477">
          <cell r="B477" t="str">
            <v>WHM</v>
          </cell>
          <cell r="C477" t="str">
            <v>Myall</v>
          </cell>
          <cell r="D477" t="str">
            <v>Timothy</v>
          </cell>
          <cell r="E477">
            <v>1</v>
          </cell>
          <cell r="F477">
            <v>20000</v>
          </cell>
          <cell r="H477">
            <v>0.05</v>
          </cell>
          <cell r="I477" t="str">
            <v>Yes</v>
          </cell>
          <cell r="L477">
            <v>36.25</v>
          </cell>
        </row>
        <row r="478">
          <cell r="B478" t="str">
            <v>WHM</v>
          </cell>
          <cell r="C478" t="str">
            <v>Newell</v>
          </cell>
          <cell r="D478" t="str">
            <v>Kara</v>
          </cell>
          <cell r="E478">
            <v>0.60000002384185791</v>
          </cell>
          <cell r="F478">
            <v>12000</v>
          </cell>
          <cell r="L478">
            <v>21.75</v>
          </cell>
        </row>
        <row r="479">
          <cell r="B479" t="str">
            <v>WHM</v>
          </cell>
          <cell r="C479" t="str">
            <v>Noirette</v>
          </cell>
          <cell r="D479" t="str">
            <v>Jacques</v>
          </cell>
          <cell r="E479">
            <v>1</v>
          </cell>
          <cell r="F479">
            <v>18000</v>
          </cell>
          <cell r="L479">
            <v>36.25</v>
          </cell>
        </row>
        <row r="480">
          <cell r="B480" t="str">
            <v>WHM</v>
          </cell>
          <cell r="C480" t="str">
            <v>Ouzman</v>
          </cell>
          <cell r="D480" t="str">
            <v>Donna</v>
          </cell>
          <cell r="E480">
            <v>1</v>
          </cell>
          <cell r="F480">
            <v>18500</v>
          </cell>
          <cell r="H480">
            <v>0.05</v>
          </cell>
          <cell r="I480" t="str">
            <v>Yes</v>
          </cell>
          <cell r="L480">
            <v>36.25</v>
          </cell>
        </row>
        <row r="481">
          <cell r="B481" t="str">
            <v>WHM</v>
          </cell>
          <cell r="C481" t="str">
            <v>Parker</v>
          </cell>
          <cell r="D481" t="str">
            <v>Michael</v>
          </cell>
          <cell r="E481">
            <v>1</v>
          </cell>
          <cell r="F481">
            <v>34567</v>
          </cell>
          <cell r="H481">
            <v>0.05</v>
          </cell>
          <cell r="I481" t="str">
            <v>Yes</v>
          </cell>
          <cell r="L481">
            <v>36.25</v>
          </cell>
        </row>
        <row r="482">
          <cell r="B482" t="str">
            <v>WHM</v>
          </cell>
          <cell r="C482" t="str">
            <v>Rehman</v>
          </cell>
          <cell r="D482" t="str">
            <v>Noreen</v>
          </cell>
          <cell r="E482">
            <v>1</v>
          </cell>
          <cell r="F482">
            <v>14500</v>
          </cell>
          <cell r="L482">
            <v>36.25</v>
          </cell>
        </row>
        <row r="483">
          <cell r="B483" t="str">
            <v>WHM</v>
          </cell>
          <cell r="C483" t="str">
            <v>Robinson</v>
          </cell>
          <cell r="D483" t="str">
            <v>Shirley</v>
          </cell>
          <cell r="E483">
            <v>1</v>
          </cell>
          <cell r="F483">
            <v>14720</v>
          </cell>
          <cell r="H483">
            <v>0.05</v>
          </cell>
          <cell r="I483" t="str">
            <v>Yes</v>
          </cell>
          <cell r="L483">
            <v>36.25</v>
          </cell>
        </row>
        <row r="484">
          <cell r="B484" t="str">
            <v>WHM</v>
          </cell>
          <cell r="C484" t="str">
            <v>Shah</v>
          </cell>
          <cell r="D484" t="str">
            <v>Reena</v>
          </cell>
          <cell r="E484">
            <v>1</v>
          </cell>
          <cell r="F484">
            <v>25000</v>
          </cell>
          <cell r="H484">
            <v>0.05</v>
          </cell>
          <cell r="I484" t="str">
            <v>Yes</v>
          </cell>
          <cell r="L484">
            <v>36.25</v>
          </cell>
        </row>
        <row r="485">
          <cell r="B485" t="str">
            <v>WHM</v>
          </cell>
          <cell r="C485" t="str">
            <v>Steele</v>
          </cell>
          <cell r="D485" t="str">
            <v>Monique</v>
          </cell>
          <cell r="E485">
            <v>1</v>
          </cell>
          <cell r="F485">
            <v>24500</v>
          </cell>
          <cell r="H485">
            <v>0.05</v>
          </cell>
          <cell r="I485" t="str">
            <v>Yes</v>
          </cell>
          <cell r="L485">
            <v>36.25</v>
          </cell>
        </row>
        <row r="486">
          <cell r="B486" t="str">
            <v>WHM</v>
          </cell>
          <cell r="C486" t="str">
            <v>Ticquet</v>
          </cell>
          <cell r="D486" t="str">
            <v>Susan</v>
          </cell>
          <cell r="E486">
            <v>1</v>
          </cell>
          <cell r="F486">
            <v>16000</v>
          </cell>
          <cell r="H486">
            <v>0.05</v>
          </cell>
          <cell r="I486" t="str">
            <v>Yes</v>
          </cell>
          <cell r="L486">
            <v>36.25</v>
          </cell>
        </row>
        <row r="487">
          <cell r="B487" t="str">
            <v>WHM</v>
          </cell>
          <cell r="C487" t="str">
            <v>Tijou</v>
          </cell>
          <cell r="D487" t="str">
            <v>Gillian</v>
          </cell>
          <cell r="E487">
            <v>1</v>
          </cell>
          <cell r="F487">
            <v>13000</v>
          </cell>
          <cell r="I487" t="str">
            <v>Ex-RSA</v>
          </cell>
          <cell r="L487">
            <v>36.25</v>
          </cell>
        </row>
        <row r="488">
          <cell r="B488" t="str">
            <v>WHM</v>
          </cell>
          <cell r="C488" t="str">
            <v>Tupper</v>
          </cell>
          <cell r="D488" t="str">
            <v>Ian</v>
          </cell>
          <cell r="E488">
            <v>1</v>
          </cell>
          <cell r="F488">
            <v>10750</v>
          </cell>
          <cell r="L488">
            <v>36.25</v>
          </cell>
        </row>
        <row r="489">
          <cell r="B489" t="str">
            <v>WHM</v>
          </cell>
          <cell r="C489" t="str">
            <v>Wallis</v>
          </cell>
          <cell r="D489" t="str">
            <v>Sarah</v>
          </cell>
          <cell r="E489">
            <v>1</v>
          </cell>
          <cell r="F489">
            <v>16000</v>
          </cell>
          <cell r="L489">
            <v>36.25</v>
          </cell>
        </row>
        <row r="490">
          <cell r="B490" t="str">
            <v>WHM</v>
          </cell>
          <cell r="C490" t="str">
            <v>Wilson</v>
          </cell>
          <cell r="D490" t="str">
            <v>Christine</v>
          </cell>
          <cell r="E490">
            <v>0.82999998331069946</v>
          </cell>
          <cell r="F490">
            <v>13167</v>
          </cell>
          <cell r="H490">
            <v>0.05</v>
          </cell>
          <cell r="I490" t="str">
            <v>Yes</v>
          </cell>
          <cell r="L490">
            <v>30</v>
          </cell>
        </row>
        <row r="491">
          <cell r="B491" t="str">
            <v>WUM</v>
          </cell>
          <cell r="C491" t="str">
            <v>Clark</v>
          </cell>
          <cell r="D491" t="str">
            <v>Ross</v>
          </cell>
          <cell r="E491">
            <v>1</v>
          </cell>
          <cell r="F491">
            <v>40000</v>
          </cell>
          <cell r="H491">
            <v>0.05</v>
          </cell>
          <cell r="I491" t="str">
            <v>Yes</v>
          </cell>
          <cell r="J491" t="str">
            <v>Yes</v>
          </cell>
          <cell r="L491">
            <v>36.25</v>
          </cell>
        </row>
        <row r="492">
          <cell r="B492" t="str">
            <v>WUM</v>
          </cell>
          <cell r="C492" t="str">
            <v>Cronin</v>
          </cell>
          <cell r="D492" t="str">
            <v>Michael</v>
          </cell>
          <cell r="E492">
            <v>1</v>
          </cell>
          <cell r="F492">
            <v>25500</v>
          </cell>
          <cell r="L492">
            <v>36.25</v>
          </cell>
        </row>
        <row r="493">
          <cell r="B493" t="str">
            <v>WUM</v>
          </cell>
          <cell r="C493" t="str">
            <v>Dairo</v>
          </cell>
          <cell r="D493" t="str">
            <v>Titilayo</v>
          </cell>
          <cell r="E493">
            <v>0.40000000596046448</v>
          </cell>
          <cell r="F493">
            <v>6167</v>
          </cell>
          <cell r="H493">
            <v>0.05</v>
          </cell>
          <cell r="I493" t="str">
            <v>Yes</v>
          </cell>
          <cell r="L493">
            <v>14.5</v>
          </cell>
        </row>
        <row r="494">
          <cell r="B494" t="str">
            <v>WUM</v>
          </cell>
          <cell r="C494" t="str">
            <v>Gifford</v>
          </cell>
          <cell r="D494" t="str">
            <v>Paul</v>
          </cell>
          <cell r="E494">
            <v>1</v>
          </cell>
          <cell r="F494">
            <v>17070</v>
          </cell>
          <cell r="H494">
            <v>0.05</v>
          </cell>
          <cell r="I494" t="str">
            <v>Yes</v>
          </cell>
          <cell r="L494">
            <v>36.25</v>
          </cell>
        </row>
        <row r="495">
          <cell r="B495" t="str">
            <v>WUM</v>
          </cell>
          <cell r="C495" t="str">
            <v>Goodburn</v>
          </cell>
          <cell r="D495" t="str">
            <v>Nicholas</v>
          </cell>
          <cell r="E495">
            <v>1</v>
          </cell>
          <cell r="F495">
            <v>25000</v>
          </cell>
          <cell r="L495">
            <v>36.25</v>
          </cell>
        </row>
        <row r="496">
          <cell r="B496" t="str">
            <v>WUM</v>
          </cell>
          <cell r="C496" t="str">
            <v>Henderson</v>
          </cell>
          <cell r="D496" t="str">
            <v>James</v>
          </cell>
          <cell r="E496">
            <v>1</v>
          </cell>
          <cell r="F496">
            <v>17500</v>
          </cell>
          <cell r="H496">
            <v>0.05</v>
          </cell>
          <cell r="I496" t="str">
            <v>Yes</v>
          </cell>
          <cell r="L496">
            <v>36.25</v>
          </cell>
        </row>
        <row r="497">
          <cell r="B497" t="str">
            <v>WUM</v>
          </cell>
          <cell r="C497" t="str">
            <v>Hitchcock</v>
          </cell>
          <cell r="D497" t="str">
            <v>Andrew</v>
          </cell>
          <cell r="E497">
            <v>1</v>
          </cell>
          <cell r="F497">
            <v>20819</v>
          </cell>
          <cell r="H497">
            <v>0.05</v>
          </cell>
          <cell r="I497" t="str">
            <v>Yes</v>
          </cell>
          <cell r="L497">
            <v>36.25</v>
          </cell>
        </row>
        <row r="498">
          <cell r="B498" t="str">
            <v>WUM</v>
          </cell>
          <cell r="C498" t="str">
            <v>Ireland</v>
          </cell>
          <cell r="D498" t="str">
            <v>Lisa</v>
          </cell>
          <cell r="E498">
            <v>0.43999999761581421</v>
          </cell>
          <cell r="F498">
            <v>5881</v>
          </cell>
          <cell r="H498">
            <v>0.05</v>
          </cell>
          <cell r="I498" t="str">
            <v>Yes</v>
          </cell>
          <cell r="L498">
            <v>16</v>
          </cell>
        </row>
        <row r="499">
          <cell r="B499" t="str">
            <v>WUM</v>
          </cell>
          <cell r="C499" t="str">
            <v>Morrison</v>
          </cell>
          <cell r="D499" t="str">
            <v>Christine</v>
          </cell>
          <cell r="E499">
            <v>0.50999999046325684</v>
          </cell>
          <cell r="F499">
            <v>10202</v>
          </cell>
          <cell r="L499">
            <v>18.5</v>
          </cell>
        </row>
        <row r="500">
          <cell r="B500" t="str">
            <v>WUM</v>
          </cell>
          <cell r="C500" t="str">
            <v>Rochford</v>
          </cell>
          <cell r="D500" t="str">
            <v>Mark</v>
          </cell>
          <cell r="E500">
            <v>1</v>
          </cell>
          <cell r="F500">
            <v>13889</v>
          </cell>
          <cell r="H500">
            <v>0.05</v>
          </cell>
          <cell r="I500" t="str">
            <v>Yes</v>
          </cell>
          <cell r="L500">
            <v>36.25</v>
          </cell>
        </row>
        <row r="501">
          <cell r="B501" t="str">
            <v>WUM</v>
          </cell>
          <cell r="C501" t="str">
            <v>Squires</v>
          </cell>
          <cell r="D501" t="str">
            <v>Karen</v>
          </cell>
          <cell r="E501">
            <v>1</v>
          </cell>
          <cell r="F501">
            <v>15220</v>
          </cell>
          <cell r="L501">
            <v>36.25</v>
          </cell>
        </row>
        <row r="502">
          <cell r="B502" t="str">
            <v>WUM</v>
          </cell>
          <cell r="C502" t="str">
            <v>Stapleton</v>
          </cell>
          <cell r="D502" t="str">
            <v>Sandra</v>
          </cell>
          <cell r="E502">
            <v>0.60000002384185791</v>
          </cell>
          <cell r="F502">
            <v>16304</v>
          </cell>
          <cell r="H502">
            <v>0.05</v>
          </cell>
          <cell r="I502" t="str">
            <v>Yes</v>
          </cell>
          <cell r="J502" t="str">
            <v>Yes</v>
          </cell>
          <cell r="L502">
            <v>21.75</v>
          </cell>
        </row>
        <row r="503">
          <cell r="B503" t="str">
            <v>WZM</v>
          </cell>
          <cell r="C503" t="str">
            <v>Bray</v>
          </cell>
          <cell r="D503" t="str">
            <v>Judy</v>
          </cell>
          <cell r="E503">
            <v>1</v>
          </cell>
          <cell r="F503">
            <v>18904</v>
          </cell>
          <cell r="H503">
            <v>0.05</v>
          </cell>
          <cell r="I503" t="str">
            <v>Yes</v>
          </cell>
          <cell r="L503">
            <v>36.25</v>
          </cell>
        </row>
        <row r="504">
          <cell r="B504" t="str">
            <v>WZM</v>
          </cell>
          <cell r="C504" t="str">
            <v>Smith</v>
          </cell>
          <cell r="D504" t="str">
            <v>Peter</v>
          </cell>
          <cell r="E504">
            <v>1</v>
          </cell>
          <cell r="F504">
            <v>70602</v>
          </cell>
          <cell r="H504">
            <v>0.1</v>
          </cell>
          <cell r="I504" t="str">
            <v>Yes</v>
          </cell>
          <cell r="J504" t="str">
            <v>Yes</v>
          </cell>
          <cell r="K504" t="str">
            <v>Yes</v>
          </cell>
          <cell r="L504">
            <v>36.25</v>
          </cell>
        </row>
        <row r="505">
          <cell r="B505" t="str">
            <v>YHM</v>
          </cell>
          <cell r="C505" t="str">
            <v>Allgate</v>
          </cell>
          <cell r="D505" t="str">
            <v>Joy</v>
          </cell>
          <cell r="E505">
            <v>1</v>
          </cell>
          <cell r="F505">
            <v>12815</v>
          </cell>
          <cell r="H505">
            <v>0.05</v>
          </cell>
          <cell r="I505" t="str">
            <v>Yes</v>
          </cell>
          <cell r="L505">
            <v>36.25</v>
          </cell>
        </row>
        <row r="506">
          <cell r="B506" t="str">
            <v>YHM</v>
          </cell>
          <cell r="C506" t="str">
            <v>Brace</v>
          </cell>
          <cell r="D506" t="str">
            <v>James</v>
          </cell>
          <cell r="E506">
            <v>1</v>
          </cell>
          <cell r="F506">
            <v>20231</v>
          </cell>
          <cell r="H506">
            <v>0.05</v>
          </cell>
          <cell r="I506" t="str">
            <v>Yes</v>
          </cell>
          <cell r="L506">
            <v>36.25</v>
          </cell>
        </row>
        <row r="507">
          <cell r="B507" t="str">
            <v>YHM</v>
          </cell>
          <cell r="C507" t="str">
            <v>Newton</v>
          </cell>
          <cell r="D507" t="str">
            <v>Andrew</v>
          </cell>
          <cell r="E507">
            <v>1</v>
          </cell>
          <cell r="F507">
            <v>22320</v>
          </cell>
          <cell r="H507">
            <v>0.05</v>
          </cell>
          <cell r="I507" t="str">
            <v>Yes</v>
          </cell>
          <cell r="L507">
            <v>36.25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6">
          <cell r="B6" t="str">
            <v>Cost Centre</v>
          </cell>
        </row>
      </sheetData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</sheetNames>
    <sheetDataSet>
      <sheetData sheetId="0" refreshError="1">
        <row r="13">
          <cell r="C13">
            <v>3</v>
          </cell>
          <cell r="D13">
            <v>2001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3-Graph "/>
      <sheetName val="4-YTD_MANAG"/>
      <sheetName val="YTD_MFEB"/>
      <sheetName val="5-MANAG_MAR"/>
      <sheetName val="5-LEGAL_YTD"/>
      <sheetName val="7-LEGAL_MAR"/>
      <sheetName val="8- PAI standalone"/>
      <sheetName val="6-MANAG_SUMM"/>
      <sheetName val="7-HighLevel"/>
      <sheetName val="9-HIGH_Level_LastYr"/>
      <sheetName val="10-HIGH_Level_Budget"/>
      <sheetName val="12-Italy"/>
      <sheetName val="13-USA"/>
      <sheetName val="14-International"/>
      <sheetName val="15-NEW_EUR"/>
      <sheetName val="16-PAI"/>
      <sheetName val="17-PG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4">
          <cell r="AF4" t="str">
            <v>March</v>
          </cell>
          <cell r="AG4">
            <v>2002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OLO"/>
      <sheetName val="DATI PER CALCOLO"/>
      <sheetName val="TABELLA PREPOSTI"/>
      <sheetName val="Modulo4"/>
    </sheetNames>
    <sheetDataSet>
      <sheetData sheetId="0"/>
      <sheetData sheetId="1">
        <row r="4">
          <cell r="D4">
            <v>0</v>
          </cell>
        </row>
      </sheetData>
      <sheetData sheetId="2"/>
      <sheetData sheetId="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taglio"/>
      <sheetName val="check"/>
      <sheetName val="elabora"/>
      <sheetName val="stock"/>
      <sheetName val="Cover"/>
      <sheetName val="Analisi con Rocco"/>
    </sheetNames>
    <sheetDataSet>
      <sheetData sheetId="0" refreshError="1">
        <row r="6">
          <cell r="Q6" t="str">
            <v>Analisi vendite al lordo IVA</v>
          </cell>
          <cell r="V6" t="str">
            <v>Dic 01</v>
          </cell>
        </row>
        <row r="8">
          <cell r="L8" t="str">
            <v>VALORI MENSILI</v>
          </cell>
          <cell r="V8" t="str">
            <v>VALORI PROGRESSIVI</v>
          </cell>
        </row>
        <row r="9">
          <cell r="B9" t="str">
            <v>Codice</v>
          </cell>
          <cell r="C9" t="str">
            <v>Città</v>
          </cell>
          <cell r="D9" t="str">
            <v>Indirizzo</v>
          </cell>
          <cell r="E9" t="str">
            <v>*</v>
          </cell>
          <cell r="G9" t="str">
            <v>Società</v>
          </cell>
          <cell r="I9" t="str">
            <v>Insegna</v>
          </cell>
          <cell r="J9" t="str">
            <v>Old adresse</v>
          </cell>
          <cell r="L9" t="str">
            <v>Dic 01</v>
          </cell>
          <cell r="M9" t="str">
            <v>GG Lav</v>
          </cell>
          <cell r="N9" t="str">
            <v>Neg. Su tot.</v>
          </cell>
          <cell r="O9" t="str">
            <v>Dic 00</v>
          </cell>
          <cell r="P9" t="str">
            <v>GG Lav</v>
          </cell>
          <cell r="Q9" t="str">
            <v>Diff. %</v>
          </cell>
          <cell r="R9" t="str">
            <v>GG: delta  anno preced.</v>
          </cell>
          <cell r="S9" t="str">
            <v>BDG Dic 01</v>
          </cell>
          <cell r="T9" t="str">
            <v>Diff % Mese 01</v>
          </cell>
          <cell r="V9" t="str">
            <v>Progressivo al Dic 01</v>
          </cell>
          <cell r="W9" t="str">
            <v>GG Lav. Dic 01</v>
          </cell>
          <cell r="X9" t="str">
            <v>Neg. Su Tot.</v>
          </cell>
          <cell r="Y9" t="str">
            <v>Progressivo al Dic 00</v>
          </cell>
          <cell r="Z9" t="str">
            <v>GG Lav. Dic 00</v>
          </cell>
          <cell r="AA9" t="str">
            <v>Neg. Su Tot.</v>
          </cell>
          <cell r="AB9" t="str">
            <v>Diff. %</v>
          </cell>
          <cell r="AC9" t="str">
            <v>GG: delta  anno preced.</v>
          </cell>
          <cell r="AD9" t="str">
            <v>BDG progr. a  Dic 01</v>
          </cell>
          <cell r="AE9" t="str">
            <v>Diff % Progr 01</v>
          </cell>
          <cell r="AF9" t="str">
            <v>data apertura  rinnovi (R )</v>
          </cell>
          <cell r="GM9" t="str">
            <v>STOCK  CMFN</v>
          </cell>
        </row>
        <row r="10">
          <cell r="B10">
            <v>50</v>
          </cell>
          <cell r="C10" t="str">
            <v>BOLOGNA</v>
          </cell>
          <cell r="D10" t="str">
            <v xml:space="preserve">Via Drapperie </v>
          </cell>
          <cell r="G10" t="str">
            <v>LIMONI</v>
          </cell>
          <cell r="I10" t="str">
            <v>LIMONI</v>
          </cell>
          <cell r="L10">
            <v>434182915</v>
          </cell>
          <cell r="M10">
            <v>28</v>
          </cell>
          <cell r="N10">
            <v>2.2721936940355077E-2</v>
          </cell>
          <cell r="O10">
            <v>400509100</v>
          </cell>
          <cell r="P10">
            <v>29</v>
          </cell>
          <cell r="Q10">
            <v>8.4077527826458873E-2</v>
          </cell>
          <cell r="R10">
            <v>-1</v>
          </cell>
          <cell r="S10">
            <v>436600000</v>
          </cell>
          <cell r="T10">
            <v>-5.5361543747136964E-3</v>
          </cell>
          <cell r="V10">
            <v>2811268282</v>
          </cell>
          <cell r="W10">
            <v>305</v>
          </cell>
          <cell r="X10">
            <v>2.7717158774426397E-2</v>
          </cell>
          <cell r="Y10">
            <v>2645843984.4000001</v>
          </cell>
          <cell r="Z10">
            <v>306</v>
          </cell>
          <cell r="AA10">
            <v>3.1126196119005196E-2</v>
          </cell>
          <cell r="AB10">
            <v>6.2522317481812251E-2</v>
          </cell>
          <cell r="AC10">
            <v>-1</v>
          </cell>
          <cell r="AD10">
            <v>2884100000</v>
          </cell>
          <cell r="AE10">
            <v>-2.5252840747546895E-2</v>
          </cell>
          <cell r="AF10">
            <v>36161</v>
          </cell>
        </row>
        <row r="11">
          <cell r="B11">
            <v>51</v>
          </cell>
          <cell r="C11" t="str">
            <v>BOLOGNA</v>
          </cell>
          <cell r="D11" t="str">
            <v xml:space="preserve">Via Rizzoli </v>
          </cell>
          <cell r="G11" t="str">
            <v>LIMONI</v>
          </cell>
          <cell r="I11" t="str">
            <v>LIMONI</v>
          </cell>
          <cell r="L11">
            <v>108299630</v>
          </cell>
          <cell r="M11">
            <v>28</v>
          </cell>
          <cell r="N11">
            <v>5.6676052385059572E-3</v>
          </cell>
          <cell r="O11">
            <v>133023150</v>
          </cell>
          <cell r="P11">
            <v>29</v>
          </cell>
          <cell r="Q11">
            <v>-0.18585877721283853</v>
          </cell>
          <cell r="R11">
            <v>-1</v>
          </cell>
          <cell r="S11">
            <v>123100000</v>
          </cell>
          <cell r="T11">
            <v>-0.12023046303818034</v>
          </cell>
          <cell r="V11">
            <v>728561233</v>
          </cell>
          <cell r="W11">
            <v>305</v>
          </cell>
          <cell r="X11">
            <v>7.183109310928748E-3</v>
          </cell>
          <cell r="Y11">
            <v>836366011.39999998</v>
          </cell>
          <cell r="Z11">
            <v>308</v>
          </cell>
          <cell r="AA11">
            <v>9.8391638553132731E-3</v>
          </cell>
          <cell r="AB11">
            <v>-0.12889665162211059</v>
          </cell>
          <cell r="AC11">
            <v>-3</v>
          </cell>
          <cell r="AD11">
            <v>774000000</v>
          </cell>
          <cell r="AE11">
            <v>-5.8706417312661498E-2</v>
          </cell>
          <cell r="AF11">
            <v>36161</v>
          </cell>
        </row>
        <row r="12">
          <cell r="B12">
            <v>52</v>
          </cell>
          <cell r="C12" t="str">
            <v>BOLOGNA</v>
          </cell>
          <cell r="D12" t="str">
            <v xml:space="preserve">Ugo Bassi </v>
          </cell>
          <cell r="G12" t="str">
            <v>LIMONI</v>
          </cell>
          <cell r="I12" t="str">
            <v>LIMONI</v>
          </cell>
          <cell r="L12">
            <v>188287765</v>
          </cell>
          <cell r="M12">
            <v>28</v>
          </cell>
          <cell r="N12">
            <v>9.8535952824638333E-3</v>
          </cell>
          <cell r="O12">
            <v>188686800</v>
          </cell>
          <cell r="P12">
            <v>29</v>
          </cell>
          <cell r="Q12">
            <v>-2.1148008233750322E-3</v>
          </cell>
          <cell r="R12">
            <v>-1</v>
          </cell>
          <cell r="S12">
            <v>178400000</v>
          </cell>
          <cell r="T12">
            <v>5.5424691704035876E-2</v>
          </cell>
          <cell r="V12">
            <v>1233846702</v>
          </cell>
          <cell r="W12">
            <v>306</v>
          </cell>
          <cell r="X12">
            <v>1.2164874182092156E-2</v>
          </cell>
          <cell r="Y12">
            <v>1292547634.4000001</v>
          </cell>
          <cell r="Z12">
            <v>308</v>
          </cell>
          <cell r="AA12">
            <v>1.5205768517985422E-2</v>
          </cell>
          <cell r="AB12">
            <v>-4.5414908385367971E-2</v>
          </cell>
          <cell r="AC12">
            <v>-2</v>
          </cell>
          <cell r="AD12">
            <v>1222100000</v>
          </cell>
          <cell r="AE12">
            <v>9.6118991899189921E-3</v>
          </cell>
          <cell r="AF12">
            <v>36161</v>
          </cell>
        </row>
        <row r="13">
          <cell r="B13">
            <v>53</v>
          </cell>
          <cell r="C13" t="str">
            <v>BOLOGNA</v>
          </cell>
          <cell r="D13" t="str">
            <v xml:space="preserve">Via Marconi </v>
          </cell>
          <cell r="G13" t="str">
            <v>LIMONI</v>
          </cell>
          <cell r="I13" t="str">
            <v>LIMONI</v>
          </cell>
          <cell r="L13">
            <v>116087794</v>
          </cell>
          <cell r="M13">
            <v>28</v>
          </cell>
          <cell r="N13">
            <v>6.075180399055846E-3</v>
          </cell>
          <cell r="O13">
            <v>138183100</v>
          </cell>
          <cell r="P13">
            <v>29</v>
          </cell>
          <cell r="Q13">
            <v>-0.15989875751810459</v>
          </cell>
          <cell r="R13">
            <v>-1</v>
          </cell>
          <cell r="S13">
            <v>113900000</v>
          </cell>
          <cell r="T13">
            <v>1.9208024582967515E-2</v>
          </cell>
          <cell r="V13">
            <v>794031495</v>
          </cell>
          <cell r="W13">
            <v>304</v>
          </cell>
          <cell r="X13">
            <v>7.8286007634792362E-3</v>
          </cell>
          <cell r="Y13">
            <v>999723139.20000005</v>
          </cell>
          <cell r="Z13">
            <v>307</v>
          </cell>
          <cell r="AA13">
            <v>1.1760927204671628E-2</v>
          </cell>
          <cell r="AB13">
            <v>-0.20574860792418881</v>
          </cell>
          <cell r="AC13">
            <v>-3</v>
          </cell>
          <cell r="AD13">
            <v>823900000</v>
          </cell>
          <cell r="AE13">
            <v>-3.6252585265202086E-2</v>
          </cell>
          <cell r="AF13">
            <v>36161</v>
          </cell>
        </row>
        <row r="14">
          <cell r="B14">
            <v>55</v>
          </cell>
          <cell r="C14" t="str">
            <v>BOLOGNA</v>
          </cell>
          <cell r="D14" t="str">
            <v>Via San Felice</v>
          </cell>
          <cell r="G14" t="str">
            <v>LIMONI</v>
          </cell>
          <cell r="I14" t="str">
            <v>LIMONI</v>
          </cell>
          <cell r="L14">
            <v>128977849</v>
          </cell>
          <cell r="M14">
            <v>28</v>
          </cell>
          <cell r="N14">
            <v>6.7497509700045174E-3</v>
          </cell>
          <cell r="O14">
            <v>120183250</v>
          </cell>
          <cell r="P14">
            <v>29</v>
          </cell>
          <cell r="Q14">
            <v>7.31765782669382E-2</v>
          </cell>
          <cell r="R14">
            <v>-1</v>
          </cell>
          <cell r="S14">
            <v>104700000</v>
          </cell>
          <cell r="T14">
            <v>0.23188012416427889</v>
          </cell>
          <cell r="V14">
            <v>764020297</v>
          </cell>
          <cell r="W14">
            <v>303</v>
          </cell>
          <cell r="X14">
            <v>7.5327111305677269E-3</v>
          </cell>
          <cell r="Y14">
            <v>862879816.79999995</v>
          </cell>
          <cell r="Z14">
            <v>305</v>
          </cell>
          <cell r="AA14">
            <v>1.0151077147104998E-2</v>
          </cell>
          <cell r="AB14">
            <v>-0.11456928053621843</v>
          </cell>
          <cell r="AC14">
            <v>-2</v>
          </cell>
          <cell r="AD14">
            <v>751800000</v>
          </cell>
          <cell r="AE14">
            <v>1.6254718010109071E-2</v>
          </cell>
          <cell r="AF14">
            <v>36161</v>
          </cell>
        </row>
        <row r="15">
          <cell r="B15">
            <v>56</v>
          </cell>
          <cell r="C15" t="str">
            <v>BOLOGNA</v>
          </cell>
          <cell r="D15" t="str">
            <v>Via Indipendenza</v>
          </cell>
          <cell r="G15" t="str">
            <v>LIMONI</v>
          </cell>
          <cell r="I15" t="str">
            <v>LIMONI</v>
          </cell>
          <cell r="L15">
            <v>1248754763</v>
          </cell>
          <cell r="M15">
            <v>28</v>
          </cell>
          <cell r="N15">
            <v>6.5350629881081451E-2</v>
          </cell>
          <cell r="O15">
            <v>1161583500</v>
          </cell>
          <cell r="P15">
            <v>29</v>
          </cell>
          <cell r="Q15">
            <v>7.5045197353440368E-2</v>
          </cell>
          <cell r="R15">
            <v>-1</v>
          </cell>
          <cell r="S15">
            <v>1482200000</v>
          </cell>
          <cell r="T15">
            <v>-0.15749914788827418</v>
          </cell>
          <cell r="V15">
            <v>7901556150</v>
          </cell>
          <cell r="W15">
            <v>310</v>
          </cell>
          <cell r="X15">
            <v>7.790387270288826E-2</v>
          </cell>
          <cell r="Y15">
            <v>6727149975.3999996</v>
          </cell>
          <cell r="Z15">
            <v>309</v>
          </cell>
          <cell r="AA15">
            <v>7.9139431761977089E-2</v>
          </cell>
          <cell r="AB15">
            <v>0.17457707630937269</v>
          </cell>
          <cell r="AC15">
            <v>1</v>
          </cell>
          <cell r="AD15">
            <v>8584000000</v>
          </cell>
          <cell r="AE15">
            <v>-7.9501846458527495E-2</v>
          </cell>
          <cell r="AF15">
            <v>36161</v>
          </cell>
        </row>
        <row r="16">
          <cell r="B16">
            <v>58</v>
          </cell>
          <cell r="C16" t="str">
            <v>BOLOGNA</v>
          </cell>
          <cell r="D16" t="str">
            <v>Via Mazzini</v>
          </cell>
          <cell r="G16" t="str">
            <v>LIMONI</v>
          </cell>
          <cell r="I16" t="str">
            <v>LIMONI</v>
          </cell>
          <cell r="L16">
            <v>149981971</v>
          </cell>
          <cell r="M16">
            <v>28</v>
          </cell>
          <cell r="N16">
            <v>7.8489520649428681E-3</v>
          </cell>
          <cell r="O16">
            <v>171500900</v>
          </cell>
          <cell r="P16">
            <v>29</v>
          </cell>
          <cell r="Q16">
            <v>-0.12547414619981587</v>
          </cell>
          <cell r="R16">
            <v>-1</v>
          </cell>
          <cell r="S16">
            <v>179000000</v>
          </cell>
          <cell r="T16">
            <v>-0.16211189385474861</v>
          </cell>
          <cell r="V16">
            <v>1006707941</v>
          </cell>
          <cell r="W16">
            <v>305</v>
          </cell>
          <cell r="X16">
            <v>9.9254432665963829E-3</v>
          </cell>
          <cell r="Y16">
            <v>1068313824.8</v>
          </cell>
          <cell r="Z16">
            <v>307</v>
          </cell>
          <cell r="AA16">
            <v>1.2567840667638632E-2</v>
          </cell>
          <cell r="AB16">
            <v>-5.7666466884422514E-2</v>
          </cell>
          <cell r="AC16">
            <v>-2</v>
          </cell>
          <cell r="AD16">
            <v>1115000000</v>
          </cell>
          <cell r="AE16">
            <v>-9.7122922869955164E-2</v>
          </cell>
          <cell r="AF16">
            <v>36161</v>
          </cell>
        </row>
        <row r="17">
          <cell r="B17">
            <v>62</v>
          </cell>
          <cell r="C17" t="str">
            <v>RIMINI</v>
          </cell>
          <cell r="D17" t="str">
            <v>Corso Augusto</v>
          </cell>
          <cell r="G17" t="str">
            <v>LIMONI</v>
          </cell>
          <cell r="I17" t="str">
            <v>LIMONI</v>
          </cell>
          <cell r="L17">
            <v>318969163</v>
          </cell>
          <cell r="M17">
            <v>28</v>
          </cell>
          <cell r="N17">
            <v>1.6692497464124861E-2</v>
          </cell>
          <cell r="O17">
            <v>328977350</v>
          </cell>
          <cell r="P17">
            <v>29</v>
          </cell>
          <cell r="Q17">
            <v>-3.0422115686687852E-2</v>
          </cell>
          <cell r="R17">
            <v>-1</v>
          </cell>
          <cell r="S17">
            <v>346600000</v>
          </cell>
          <cell r="T17">
            <v>-7.9719668205424116E-2</v>
          </cell>
          <cell r="V17">
            <v>1960308113</v>
          </cell>
          <cell r="W17">
            <v>306</v>
          </cell>
          <cell r="X17">
            <v>1.9327280701990721E-2</v>
          </cell>
          <cell r="Y17">
            <v>1993431902.4000001</v>
          </cell>
          <cell r="Z17">
            <v>311</v>
          </cell>
          <cell r="AA17">
            <v>2.3451100181953732E-2</v>
          </cell>
          <cell r="AB17">
            <v>-1.6616463978589176E-2</v>
          </cell>
          <cell r="AC17">
            <v>-5</v>
          </cell>
          <cell r="AD17">
            <v>2099900000</v>
          </cell>
          <cell r="AE17">
            <v>-6.6475492642506781E-2</v>
          </cell>
          <cell r="AF17">
            <v>36161</v>
          </cell>
        </row>
        <row r="18">
          <cell r="B18">
            <v>64</v>
          </cell>
          <cell r="C18" t="str">
            <v>FIRENZE</v>
          </cell>
          <cell r="D18" t="str">
            <v>Via dell'Ariento</v>
          </cell>
          <cell r="G18" t="str">
            <v>LIMONI</v>
          </cell>
          <cell r="I18" t="str">
            <v>LIMONI</v>
          </cell>
          <cell r="L18">
            <v>138139941</v>
          </cell>
          <cell r="M18">
            <v>28</v>
          </cell>
          <cell r="N18">
            <v>7.2292274060262616E-3</v>
          </cell>
          <cell r="O18">
            <v>197301400</v>
          </cell>
          <cell r="P18">
            <v>29</v>
          </cell>
          <cell r="Q18">
            <v>-0.29985321442219875</v>
          </cell>
          <cell r="R18">
            <v>-1</v>
          </cell>
          <cell r="S18">
            <v>168600000</v>
          </cell>
          <cell r="T18">
            <v>-0.18066464412811387</v>
          </cell>
          <cell r="V18">
            <v>944718464</v>
          </cell>
          <cell r="W18">
            <v>306</v>
          </cell>
          <cell r="X18">
            <v>9.3142699440950157E-3</v>
          </cell>
          <cell r="Y18">
            <v>1214705802.4000001</v>
          </cell>
          <cell r="Z18">
            <v>307</v>
          </cell>
          <cell r="AA18">
            <v>1.4290022864280862E-2</v>
          </cell>
          <cell r="AB18">
            <v>-0.22226562009217588</v>
          </cell>
          <cell r="AC18">
            <v>-1</v>
          </cell>
          <cell r="AD18">
            <v>1037900000</v>
          </cell>
          <cell r="AE18">
            <v>-8.9778915117063304E-2</v>
          </cell>
          <cell r="AF18">
            <v>36161</v>
          </cell>
        </row>
        <row r="19">
          <cell r="B19">
            <v>65</v>
          </cell>
          <cell r="C19" t="str">
            <v>VIAREGGIO</v>
          </cell>
          <cell r="D19" t="str">
            <v>Corso Garibaldi</v>
          </cell>
          <cell r="G19" t="str">
            <v>LIMONI</v>
          </cell>
          <cell r="I19" t="str">
            <v>LIMONI</v>
          </cell>
          <cell r="L19">
            <v>258812260</v>
          </cell>
          <cell r="M19">
            <v>29</v>
          </cell>
          <cell r="N19">
            <v>1.3544328088337568E-2</v>
          </cell>
          <cell r="O19">
            <v>249394300</v>
          </cell>
          <cell r="P19">
            <v>29</v>
          </cell>
          <cell r="Q19">
            <v>3.7763333003200152E-2</v>
          </cell>
          <cell r="R19">
            <v>0</v>
          </cell>
          <cell r="S19">
            <v>251300000</v>
          </cell>
          <cell r="T19">
            <v>2.9893593314763232E-2</v>
          </cell>
          <cell r="V19">
            <v>1496104906</v>
          </cell>
          <cell r="W19">
            <v>310</v>
          </cell>
          <cell r="X19">
            <v>1.4750558489316133E-2</v>
          </cell>
          <cell r="Y19">
            <v>1495771364.4000001</v>
          </cell>
          <cell r="Z19">
            <v>309</v>
          </cell>
          <cell r="AA19">
            <v>1.759652992089188E-2</v>
          </cell>
          <cell r="AB19">
            <v>2.2298969477444063E-4</v>
          </cell>
          <cell r="AC19">
            <v>1</v>
          </cell>
          <cell r="AD19">
            <v>1507000000</v>
          </cell>
          <cell r="AE19">
            <v>-7.2296575978765759E-3</v>
          </cell>
          <cell r="AF19">
            <v>36161</v>
          </cell>
        </row>
        <row r="20">
          <cell r="B20">
            <v>66</v>
          </cell>
          <cell r="C20" t="str">
            <v>FERRARA</v>
          </cell>
          <cell r="D20" t="str">
            <v>Via Mazzini</v>
          </cell>
          <cell r="G20" t="str">
            <v>LIMONI</v>
          </cell>
          <cell r="I20" t="str">
            <v>LIMONI</v>
          </cell>
          <cell r="L20">
            <v>236342391</v>
          </cell>
          <cell r="M20">
            <v>28</v>
          </cell>
          <cell r="N20">
            <v>1.2368420587518381E-2</v>
          </cell>
          <cell r="O20">
            <v>252617500</v>
          </cell>
          <cell r="P20">
            <v>29</v>
          </cell>
          <cell r="Q20">
            <v>-6.4425896859877083E-2</v>
          </cell>
          <cell r="R20">
            <v>-1</v>
          </cell>
          <cell r="S20">
            <v>247900000</v>
          </cell>
          <cell r="T20">
            <v>-4.6622061315046391E-2</v>
          </cell>
          <cell r="V20">
            <v>1430291590</v>
          </cell>
          <cell r="W20">
            <v>308</v>
          </cell>
          <cell r="X20">
            <v>1.4101684761851833E-2</v>
          </cell>
          <cell r="Y20">
            <v>1450108402.8</v>
          </cell>
          <cell r="Z20">
            <v>311</v>
          </cell>
          <cell r="AA20">
            <v>1.7059342427405366E-2</v>
          </cell>
          <cell r="AB20">
            <v>-1.3665745789580878E-2</v>
          </cell>
          <cell r="AC20">
            <v>-3</v>
          </cell>
          <cell r="AD20">
            <v>1423000000</v>
          </cell>
          <cell r="AE20">
            <v>5.1240969782150383E-3</v>
          </cell>
          <cell r="AF20">
            <v>36161</v>
          </cell>
        </row>
        <row r="21">
          <cell r="B21">
            <v>67</v>
          </cell>
          <cell r="C21" t="str">
            <v>GENOVA</v>
          </cell>
          <cell r="D21" t="str">
            <v>Via Luccoli</v>
          </cell>
          <cell r="G21" t="str">
            <v>LIMONI</v>
          </cell>
          <cell r="I21" t="str">
            <v>LIMONI</v>
          </cell>
          <cell r="L21">
            <v>231382672</v>
          </cell>
          <cell r="M21">
            <v>28</v>
          </cell>
          <cell r="N21">
            <v>1.2108865412806173E-2</v>
          </cell>
          <cell r="O21">
            <v>247107600</v>
          </cell>
          <cell r="P21">
            <v>29</v>
          </cell>
          <cell r="Q21">
            <v>-6.363595453964184E-2</v>
          </cell>
          <cell r="R21">
            <v>-1</v>
          </cell>
          <cell r="S21">
            <v>244400000</v>
          </cell>
          <cell r="T21">
            <v>-5.3262389525368249E-2</v>
          </cell>
          <cell r="V21">
            <v>1321905686</v>
          </cell>
          <cell r="W21">
            <v>301</v>
          </cell>
          <cell r="X21">
            <v>1.3033074793421315E-2</v>
          </cell>
          <cell r="Y21">
            <v>1344736180.4000001</v>
          </cell>
          <cell r="Z21">
            <v>306</v>
          </cell>
          <cell r="AA21">
            <v>1.5819724188667228E-2</v>
          </cell>
          <cell r="AB21">
            <v>-1.6977675422705608E-2</v>
          </cell>
          <cell r="AC21">
            <v>-5</v>
          </cell>
          <cell r="AD21">
            <v>1330100000</v>
          </cell>
          <cell r="AE21">
            <v>-6.1606751372077287E-3</v>
          </cell>
          <cell r="AF21">
            <v>36161</v>
          </cell>
        </row>
        <row r="22">
          <cell r="B22">
            <v>68</v>
          </cell>
          <cell r="C22" t="str">
            <v>GENOVA</v>
          </cell>
          <cell r="D22" t="str">
            <v>Via XX Settembre</v>
          </cell>
          <cell r="G22" t="str">
            <v>LIMONI</v>
          </cell>
          <cell r="I22" t="str">
            <v>LIMONI</v>
          </cell>
          <cell r="L22">
            <v>490323897</v>
          </cell>
          <cell r="M22">
            <v>28</v>
          </cell>
          <cell r="N22">
            <v>2.5659942579691689E-2</v>
          </cell>
          <cell r="O22">
            <v>486907300</v>
          </cell>
          <cell r="P22">
            <v>29</v>
          </cell>
          <cell r="Q22">
            <v>7.0169352564646292E-3</v>
          </cell>
          <cell r="R22">
            <v>-1</v>
          </cell>
          <cell r="S22">
            <v>509100000</v>
          </cell>
          <cell r="T22">
            <v>-3.6880972304066E-2</v>
          </cell>
          <cell r="V22">
            <v>3128350569</v>
          </cell>
          <cell r="W22">
            <v>308</v>
          </cell>
          <cell r="X22">
            <v>3.0843370580538626E-2</v>
          </cell>
          <cell r="Y22">
            <v>3204189091.1999998</v>
          </cell>
          <cell r="Z22">
            <v>310</v>
          </cell>
          <cell r="AA22">
            <v>3.7694670828327399E-2</v>
          </cell>
          <cell r="AB22">
            <v>-2.3668553896610874E-2</v>
          </cell>
          <cell r="AC22">
            <v>-2</v>
          </cell>
          <cell r="AD22">
            <v>3350100000</v>
          </cell>
          <cell r="AE22">
            <v>-6.6191884122862005E-2</v>
          </cell>
          <cell r="AF22">
            <v>36161</v>
          </cell>
        </row>
        <row r="23">
          <cell r="B23">
            <v>69</v>
          </cell>
          <cell r="C23" t="str">
            <v>FIRENZE</v>
          </cell>
          <cell r="D23" t="str">
            <v>Via Milanesi</v>
          </cell>
          <cell r="G23" t="str">
            <v>LIMONI</v>
          </cell>
          <cell r="I23" t="str">
            <v>LIMONI</v>
          </cell>
          <cell r="L23">
            <v>397622394</v>
          </cell>
          <cell r="M23">
            <v>28</v>
          </cell>
          <cell r="N23">
            <v>2.0808628461442387E-2</v>
          </cell>
          <cell r="O23">
            <v>419265300</v>
          </cell>
          <cell r="P23">
            <v>29</v>
          </cell>
          <cell r="Q23">
            <v>-5.1621028499138848E-2</v>
          </cell>
          <cell r="R23">
            <v>-1</v>
          </cell>
          <cell r="S23">
            <v>441800000</v>
          </cell>
          <cell r="T23">
            <v>-9.9994581258488008E-2</v>
          </cell>
          <cell r="V23">
            <v>2278705134</v>
          </cell>
          <cell r="W23">
            <v>306</v>
          </cell>
          <cell r="X23">
            <v>2.246645487503799E-2</v>
          </cell>
          <cell r="Y23">
            <v>2291861311.5999999</v>
          </cell>
          <cell r="Z23">
            <v>306</v>
          </cell>
          <cell r="AA23">
            <v>2.6961878736247256E-2</v>
          </cell>
          <cell r="AB23">
            <v>-5.7403899325894556E-3</v>
          </cell>
          <cell r="AC23">
            <v>0</v>
          </cell>
          <cell r="AD23">
            <v>2415100000</v>
          </cell>
          <cell r="AE23">
            <v>-5.6475866837812097E-2</v>
          </cell>
          <cell r="AF23">
            <v>36161</v>
          </cell>
        </row>
        <row r="24">
          <cell r="B24">
            <v>70</v>
          </cell>
          <cell r="C24" t="str">
            <v>TRIESTE</v>
          </cell>
          <cell r="D24" t="str">
            <v>Piazza della Borsa</v>
          </cell>
          <cell r="G24" t="str">
            <v>LIMONI</v>
          </cell>
          <cell r="I24" t="str">
            <v>LIMONI</v>
          </cell>
          <cell r="L24">
            <v>301720309</v>
          </cell>
          <cell r="M24">
            <v>28</v>
          </cell>
          <cell r="N24">
            <v>1.5789819446770374E-2</v>
          </cell>
          <cell r="O24">
            <v>277760700</v>
          </cell>
          <cell r="P24">
            <v>29</v>
          </cell>
          <cell r="Q24">
            <v>8.6259895658385072E-2</v>
          </cell>
          <cell r="R24">
            <v>-1</v>
          </cell>
          <cell r="S24">
            <v>285000000</v>
          </cell>
          <cell r="T24">
            <v>5.8667750877192983E-2</v>
          </cell>
          <cell r="V24">
            <v>1919071076</v>
          </cell>
          <cell r="W24">
            <v>311</v>
          </cell>
          <cell r="X24">
            <v>1.8920712069166123E-2</v>
          </cell>
          <cell r="Y24">
            <v>1796429920.8</v>
          </cell>
          <cell r="Z24">
            <v>328</v>
          </cell>
          <cell r="AA24">
            <v>2.1133532573557958E-2</v>
          </cell>
          <cell r="AB24">
            <v>6.8269379050079806E-2</v>
          </cell>
          <cell r="AC24">
            <v>-17</v>
          </cell>
          <cell r="AD24">
            <v>1843000000</v>
          </cell>
          <cell r="AE24">
            <v>4.127567878459034E-2</v>
          </cell>
          <cell r="AF24">
            <v>36161</v>
          </cell>
        </row>
        <row r="25">
          <cell r="B25">
            <v>71</v>
          </cell>
          <cell r="C25" t="str">
            <v>BOLOGNA</v>
          </cell>
          <cell r="D25" t="str">
            <v>Via Dagnini</v>
          </cell>
          <cell r="G25" t="str">
            <v>LIMONI</v>
          </cell>
          <cell r="I25" t="str">
            <v>LIMONI</v>
          </cell>
          <cell r="L25">
            <v>198015463</v>
          </cell>
          <cell r="M25">
            <v>28</v>
          </cell>
          <cell r="N25">
            <v>1.0362671372044231E-2</v>
          </cell>
          <cell r="O25">
            <v>182619150</v>
          </cell>
          <cell r="P25">
            <v>29</v>
          </cell>
          <cell r="Q25">
            <v>8.4308315967958458E-2</v>
          </cell>
          <cell r="R25">
            <v>-1</v>
          </cell>
          <cell r="S25">
            <v>205300000</v>
          </cell>
          <cell r="T25">
            <v>-3.5482401363857767E-2</v>
          </cell>
          <cell r="V25">
            <v>1284763002</v>
          </cell>
          <cell r="W25">
            <v>305</v>
          </cell>
          <cell r="X25">
            <v>1.2666873646299226E-2</v>
          </cell>
          <cell r="Y25">
            <v>1209545777.2</v>
          </cell>
          <cell r="Z25">
            <v>307</v>
          </cell>
          <cell r="AA25">
            <v>1.4229319377113371E-2</v>
          </cell>
          <cell r="AB25">
            <v>6.2186339878860727E-2</v>
          </cell>
          <cell r="AC25">
            <v>-2</v>
          </cell>
          <cell r="AD25">
            <v>1359900000</v>
          </cell>
          <cell r="AE25">
            <v>-5.5251855283476724E-2</v>
          </cell>
          <cell r="AF25">
            <v>36161</v>
          </cell>
        </row>
        <row r="26">
          <cell r="B26">
            <v>72</v>
          </cell>
          <cell r="C26" t="str">
            <v>FAENZA</v>
          </cell>
          <cell r="D26" t="str">
            <v>Corso Mazzini</v>
          </cell>
          <cell r="G26" t="str">
            <v>LIMONI</v>
          </cell>
          <cell r="I26" t="str">
            <v>LIMONI</v>
          </cell>
          <cell r="L26">
            <v>170914263</v>
          </cell>
          <cell r="M26">
            <v>28</v>
          </cell>
          <cell r="N26">
            <v>8.9443941065559043E-3</v>
          </cell>
          <cell r="O26">
            <v>168554050</v>
          </cell>
          <cell r="P26">
            <v>29</v>
          </cell>
          <cell r="Q26">
            <v>1.400270714349492E-2</v>
          </cell>
          <cell r="R26">
            <v>-1</v>
          </cell>
          <cell r="S26">
            <v>179000000</v>
          </cell>
          <cell r="T26">
            <v>-4.5171715083798886E-2</v>
          </cell>
          <cell r="V26">
            <v>1017044128</v>
          </cell>
          <cell r="W26">
            <v>305</v>
          </cell>
          <cell r="X26">
            <v>1.0027350913773105E-2</v>
          </cell>
          <cell r="Y26">
            <v>1021641554.4</v>
          </cell>
          <cell r="Z26">
            <v>311</v>
          </cell>
          <cell r="AA26">
            <v>1.2018779479467676E-2</v>
          </cell>
          <cell r="AB26">
            <v>-4.5000385704749447E-3</v>
          </cell>
          <cell r="AC26">
            <v>-6</v>
          </cell>
          <cell r="AD26">
            <v>1085100000</v>
          </cell>
          <cell r="AE26">
            <v>-6.2718525481522444E-2</v>
          </cell>
          <cell r="AF26">
            <v>36161</v>
          </cell>
        </row>
        <row r="27">
          <cell r="B27">
            <v>74</v>
          </cell>
          <cell r="C27" t="str">
            <v>LUCCA</v>
          </cell>
          <cell r="D27" t="str">
            <v>Via Roma</v>
          </cell>
          <cell r="G27" t="str">
            <v>LIMONI</v>
          </cell>
          <cell r="I27" t="str">
            <v>LIMONI</v>
          </cell>
          <cell r="L27">
            <v>167435200</v>
          </cell>
          <cell r="M27">
            <v>29</v>
          </cell>
          <cell r="N27">
            <v>8.762325565011558E-3</v>
          </cell>
          <cell r="O27">
            <v>167091400</v>
          </cell>
          <cell r="P27">
            <v>29</v>
          </cell>
          <cell r="Q27">
            <v>2.0575565229568969E-3</v>
          </cell>
          <cell r="R27">
            <v>0</v>
          </cell>
          <cell r="S27">
            <v>168000000</v>
          </cell>
          <cell r="T27">
            <v>-3.3619047619047617E-3</v>
          </cell>
          <cell r="V27">
            <v>962936531</v>
          </cell>
          <cell r="W27">
            <v>321</v>
          </cell>
          <cell r="X27">
            <v>9.4938874707591377E-3</v>
          </cell>
          <cell r="Y27">
            <v>960040788</v>
          </cell>
          <cell r="Z27">
            <v>321</v>
          </cell>
          <cell r="AA27">
            <v>1.1294096713835055E-2</v>
          </cell>
          <cell r="AB27">
            <v>3.0162708045275259E-3</v>
          </cell>
          <cell r="AC27">
            <v>0</v>
          </cell>
          <cell r="AD27">
            <v>965000000</v>
          </cell>
          <cell r="AE27">
            <v>-2.1383098445595856E-3</v>
          </cell>
          <cell r="AF27">
            <v>36161</v>
          </cell>
        </row>
        <row r="28">
          <cell r="B28">
            <v>76</v>
          </cell>
          <cell r="C28" t="str">
            <v>PISA</v>
          </cell>
          <cell r="D28" t="str">
            <v>Borgo Stretto</v>
          </cell>
          <cell r="G28" t="str">
            <v>LIMONI</v>
          </cell>
          <cell r="I28" t="str">
            <v>LIMONI</v>
          </cell>
          <cell r="L28">
            <v>224840722</v>
          </cell>
          <cell r="M28">
            <v>29</v>
          </cell>
          <cell r="N28">
            <v>1.1766507917309243E-2</v>
          </cell>
          <cell r="O28">
            <v>209187300</v>
          </cell>
          <cell r="P28">
            <v>29</v>
          </cell>
          <cell r="Q28">
            <v>7.4829695684202627E-2</v>
          </cell>
          <cell r="R28">
            <v>0</v>
          </cell>
          <cell r="S28">
            <v>208800000</v>
          </cell>
          <cell r="T28">
            <v>7.6823381226053644E-2</v>
          </cell>
          <cell r="V28">
            <v>1233586634</v>
          </cell>
          <cell r="W28">
            <v>318</v>
          </cell>
          <cell r="X28">
            <v>1.2162310091679904E-2</v>
          </cell>
          <cell r="Y28">
            <v>1193476870</v>
          </cell>
          <cell r="Z28">
            <v>314</v>
          </cell>
          <cell r="AA28">
            <v>1.404028179217855E-2</v>
          </cell>
          <cell r="AB28">
            <v>3.360749169776537E-2</v>
          </cell>
          <cell r="AC28">
            <v>4</v>
          </cell>
          <cell r="AD28">
            <v>1191000000</v>
          </cell>
          <cell r="AE28">
            <v>3.575703946263644E-2</v>
          </cell>
          <cell r="AF28">
            <v>36161</v>
          </cell>
        </row>
        <row r="29">
          <cell r="B29">
            <v>80</v>
          </cell>
          <cell r="C29" t="str">
            <v>PADOVA</v>
          </cell>
          <cell r="D29" t="str">
            <v>Via Altinate</v>
          </cell>
          <cell r="G29" t="str">
            <v>LIMONI</v>
          </cell>
          <cell r="I29" t="str">
            <v>LIMONI</v>
          </cell>
          <cell r="L29">
            <v>258489720</v>
          </cell>
          <cell r="M29">
            <v>29</v>
          </cell>
          <cell r="N29">
            <v>1.3527448719556457E-2</v>
          </cell>
          <cell r="O29">
            <v>328665000</v>
          </cell>
          <cell r="P29">
            <v>29</v>
          </cell>
          <cell r="Q29">
            <v>-0.21351613344895259</v>
          </cell>
          <cell r="R29">
            <v>0</v>
          </cell>
          <cell r="S29">
            <v>328800000</v>
          </cell>
          <cell r="T29">
            <v>-0.21383905109489051</v>
          </cell>
          <cell r="V29">
            <v>1787703873</v>
          </cell>
          <cell r="W29">
            <v>315</v>
          </cell>
          <cell r="X29">
            <v>1.7625522404552212E-2</v>
          </cell>
          <cell r="Y29">
            <v>1947365601.5999999</v>
          </cell>
          <cell r="Z29">
            <v>311</v>
          </cell>
          <cell r="AA29">
            <v>2.2909167731804729E-2</v>
          </cell>
          <cell r="AB29">
            <v>-8.1988573932300232E-2</v>
          </cell>
          <cell r="AC29">
            <v>4</v>
          </cell>
          <cell r="AD29">
            <v>1948100000</v>
          </cell>
          <cell r="AE29">
            <v>-8.2334647605359065E-2</v>
          </cell>
          <cell r="AF29">
            <v>36161</v>
          </cell>
        </row>
        <row r="30">
          <cell r="B30">
            <v>81</v>
          </cell>
          <cell r="C30" t="str">
            <v>UDINE</v>
          </cell>
          <cell r="D30" t="str">
            <v>Via Vittorio Veneto</v>
          </cell>
          <cell r="G30" t="str">
            <v>LIMONI</v>
          </cell>
          <cell r="I30" t="str">
            <v>LIMONI</v>
          </cell>
          <cell r="L30">
            <v>269293366</v>
          </cell>
          <cell r="M30">
            <v>28</v>
          </cell>
          <cell r="N30">
            <v>1.4092832005395605E-2</v>
          </cell>
          <cell r="O30">
            <v>258463650</v>
          </cell>
          <cell r="P30">
            <v>29</v>
          </cell>
          <cell r="Q30">
            <v>4.1900344593910982E-2</v>
          </cell>
          <cell r="R30">
            <v>-1</v>
          </cell>
          <cell r="S30">
            <v>262900000</v>
          </cell>
          <cell r="T30">
            <v>2.4318623050589579E-2</v>
          </cell>
          <cell r="V30">
            <v>1586046886</v>
          </cell>
          <cell r="W30">
            <v>268</v>
          </cell>
          <cell r="X30">
            <v>1.5637324137443016E-2</v>
          </cell>
          <cell r="Y30">
            <v>1544214463.5999999</v>
          </cell>
          <cell r="Z30">
            <v>267</v>
          </cell>
          <cell r="AA30">
            <v>1.8166423465334394E-2</v>
          </cell>
          <cell r="AB30">
            <v>2.7089775018993741E-2</v>
          </cell>
          <cell r="AC30">
            <v>1</v>
          </cell>
          <cell r="AD30">
            <v>1570900000</v>
          </cell>
          <cell r="AE30">
            <v>9.6421707301546887E-3</v>
          </cell>
          <cell r="AF30">
            <v>36161</v>
          </cell>
        </row>
        <row r="31">
          <cell r="B31">
            <v>82</v>
          </cell>
          <cell r="C31" t="str">
            <v>PRATO</v>
          </cell>
          <cell r="D31" t="str">
            <v>Via Rinaldesca</v>
          </cell>
          <cell r="G31" t="str">
            <v>LIMONI</v>
          </cell>
          <cell r="I31" t="str">
            <v>LIMONI</v>
          </cell>
          <cell r="L31">
            <v>119332913</v>
          </cell>
          <cell r="M31">
            <v>29</v>
          </cell>
          <cell r="N31">
            <v>6.2450060341385808E-3</v>
          </cell>
          <cell r="O31">
            <v>135032950</v>
          </cell>
          <cell r="P31">
            <v>29</v>
          </cell>
          <cell r="Q31">
            <v>-0.11626819231898584</v>
          </cell>
          <cell r="R31">
            <v>0</v>
          </cell>
          <cell r="S31">
            <v>123800000</v>
          </cell>
          <cell r="T31">
            <v>-3.6083093699515345E-2</v>
          </cell>
          <cell r="V31">
            <v>714884481</v>
          </cell>
          <cell r="W31">
            <v>306</v>
          </cell>
          <cell r="X31">
            <v>7.0482660058163778E-3</v>
          </cell>
          <cell r="Y31">
            <v>794838291</v>
          </cell>
          <cell r="Z31">
            <v>302</v>
          </cell>
          <cell r="AA31">
            <v>9.3506241012057626E-3</v>
          </cell>
          <cell r="AB31">
            <v>-0.10059129121649224</v>
          </cell>
          <cell r="AC31">
            <v>4</v>
          </cell>
          <cell r="AD31">
            <v>729000000</v>
          </cell>
          <cell r="AE31">
            <v>-1.9362851851851853E-2</v>
          </cell>
          <cell r="AF31">
            <v>36161</v>
          </cell>
        </row>
        <row r="32">
          <cell r="B32">
            <v>83</v>
          </cell>
          <cell r="C32" t="str">
            <v>REGGIO EMILIA</v>
          </cell>
          <cell r="D32" t="str">
            <v>Piazza Prampolini</v>
          </cell>
          <cell r="G32" t="str">
            <v>LIMONI</v>
          </cell>
          <cell r="I32" t="str">
            <v>LIMONI</v>
          </cell>
          <cell r="L32">
            <v>299745663</v>
          </cell>
          <cell r="M32">
            <v>29</v>
          </cell>
          <cell r="N32">
            <v>1.5686481014184826E-2</v>
          </cell>
          <cell r="O32">
            <v>298249500</v>
          </cell>
          <cell r="P32">
            <v>29</v>
          </cell>
          <cell r="Q32">
            <v>5.0164811676130221E-3</v>
          </cell>
          <cell r="R32">
            <v>0</v>
          </cell>
          <cell r="S32">
            <v>313900000</v>
          </cell>
          <cell r="T32">
            <v>-4.509186683657216E-2</v>
          </cell>
          <cell r="V32">
            <v>1819589914</v>
          </cell>
          <cell r="W32">
            <v>310</v>
          </cell>
          <cell r="X32">
            <v>1.7939896691326479E-2</v>
          </cell>
          <cell r="Y32">
            <v>1757538820</v>
          </cell>
          <cell r="Z32">
            <v>313</v>
          </cell>
          <cell r="AA32">
            <v>2.0676010498211814E-2</v>
          </cell>
          <cell r="AB32">
            <v>3.5305674784469339E-2</v>
          </cell>
          <cell r="AC32">
            <v>-3</v>
          </cell>
          <cell r="AD32">
            <v>1850000000</v>
          </cell>
          <cell r="AE32">
            <v>-1.6437884324324324E-2</v>
          </cell>
          <cell r="AF32">
            <v>36161</v>
          </cell>
        </row>
        <row r="33">
          <cell r="B33">
            <v>84</v>
          </cell>
          <cell r="C33" t="str">
            <v>VENEZIA</v>
          </cell>
          <cell r="D33" t="str">
            <v>Calle de Fabbri</v>
          </cell>
          <cell r="G33" t="str">
            <v>LIMONI</v>
          </cell>
          <cell r="I33" t="str">
            <v>LIMONI</v>
          </cell>
          <cell r="L33">
            <v>231632919</v>
          </cell>
          <cell r="M33">
            <v>29</v>
          </cell>
          <cell r="N33">
            <v>1.2121961498250974E-2</v>
          </cell>
          <cell r="O33">
            <v>235621000</v>
          </cell>
          <cell r="P33">
            <v>29</v>
          </cell>
          <cell r="Q33">
            <v>-1.6925830040616076E-2</v>
          </cell>
          <cell r="R33">
            <v>0</v>
          </cell>
          <cell r="S33">
            <v>269900000</v>
          </cell>
          <cell r="T33">
            <v>-0.14178244164505371</v>
          </cell>
          <cell r="V33">
            <v>1500152839</v>
          </cell>
          <cell r="W33">
            <v>315</v>
          </cell>
          <cell r="X33">
            <v>1.4790468305959254E-2</v>
          </cell>
          <cell r="Y33">
            <v>1452763797.2</v>
          </cell>
          <cell r="Z33">
            <v>315</v>
          </cell>
          <cell r="AA33">
            <v>1.7090580976373119E-2</v>
          </cell>
          <cell r="AB33">
            <v>3.2619922035045018E-2</v>
          </cell>
          <cell r="AC33">
            <v>0</v>
          </cell>
          <cell r="AD33">
            <v>1664100000</v>
          </cell>
          <cell r="AE33">
            <v>-9.8520017426837331E-2</v>
          </cell>
          <cell r="AF33">
            <v>36161</v>
          </cell>
        </row>
        <row r="34">
          <cell r="B34">
            <v>85</v>
          </cell>
          <cell r="C34" t="str">
            <v>MESTRE</v>
          </cell>
          <cell r="D34" t="str">
            <v>Piazza Ferretto</v>
          </cell>
          <cell r="G34" t="str">
            <v>LIMONI</v>
          </cell>
          <cell r="I34" t="str">
            <v>LIMONI</v>
          </cell>
          <cell r="L34">
            <v>405907140</v>
          </cell>
          <cell r="M34">
            <v>29</v>
          </cell>
          <cell r="N34">
            <v>2.1242191067605411E-2</v>
          </cell>
          <cell r="O34">
            <v>397216000</v>
          </cell>
          <cell r="P34">
            <v>29</v>
          </cell>
          <cell r="Q34">
            <v>2.1880135744783695E-2</v>
          </cell>
          <cell r="R34">
            <v>0</v>
          </cell>
          <cell r="S34">
            <v>447500000</v>
          </cell>
          <cell r="T34">
            <v>-9.2944938547486033E-2</v>
          </cell>
          <cell r="V34">
            <v>2264577173</v>
          </cell>
          <cell r="W34">
            <v>315</v>
          </cell>
          <cell r="X34">
            <v>2.2327162961596946E-2</v>
          </cell>
          <cell r="Y34">
            <v>2041694113.5999999</v>
          </cell>
          <cell r="Z34">
            <v>316</v>
          </cell>
          <cell r="AA34">
            <v>2.4018865726636331E-2</v>
          </cell>
          <cell r="AB34">
            <v>0.10916574520901343</v>
          </cell>
          <cell r="AC34">
            <v>-1</v>
          </cell>
          <cell r="AD34">
            <v>2300000000</v>
          </cell>
          <cell r="AE34">
            <v>-1.5401229130434783E-2</v>
          </cell>
          <cell r="AF34">
            <v>36161</v>
          </cell>
        </row>
        <row r="35">
          <cell r="B35">
            <v>86</v>
          </cell>
          <cell r="C35" t="str">
            <v>MILANO</v>
          </cell>
          <cell r="D35" t="str">
            <v>Via Dante (Ang. via Casati)</v>
          </cell>
          <cell r="G35" t="str">
            <v>LIMONI</v>
          </cell>
          <cell r="I35" t="str">
            <v>LIMONI</v>
          </cell>
          <cell r="L35">
            <v>432135495</v>
          </cell>
          <cell r="M35">
            <v>29</v>
          </cell>
          <cell r="N35">
            <v>2.2614790052434757E-2</v>
          </cell>
          <cell r="O35">
            <v>434638500</v>
          </cell>
          <cell r="P35">
            <v>29</v>
          </cell>
          <cell r="Q35">
            <v>-5.7588202609755003E-3</v>
          </cell>
          <cell r="R35">
            <v>0</v>
          </cell>
          <cell r="S35">
            <v>529300000</v>
          </cell>
          <cell r="T35">
            <v>-0.18357170791611563</v>
          </cell>
          <cell r="V35">
            <v>2763314122</v>
          </cell>
          <cell r="W35">
            <v>319</v>
          </cell>
          <cell r="X35">
            <v>2.7244363959671593E-2</v>
          </cell>
          <cell r="Y35">
            <v>2483773032</v>
          </cell>
          <cell r="Z35">
            <v>319</v>
          </cell>
          <cell r="AA35">
            <v>2.9219563574025286E-2</v>
          </cell>
          <cell r="AB35">
            <v>0.11254695433056783</v>
          </cell>
          <cell r="AC35">
            <v>0</v>
          </cell>
          <cell r="AD35">
            <v>3025000000</v>
          </cell>
          <cell r="AE35">
            <v>-8.6507728264462805E-2</v>
          </cell>
          <cell r="AF35">
            <v>36161</v>
          </cell>
        </row>
        <row r="36">
          <cell r="B36">
            <v>87</v>
          </cell>
          <cell r="C36" t="str">
            <v>BERGAMO</v>
          </cell>
          <cell r="D36" t="str">
            <v>Via Papa Giovanni XXIII</v>
          </cell>
          <cell r="G36" t="str">
            <v>LIMONI</v>
          </cell>
          <cell r="I36" t="str">
            <v>LIMONI</v>
          </cell>
          <cell r="L36">
            <v>275983974</v>
          </cell>
          <cell r="M36">
            <v>29</v>
          </cell>
          <cell r="N36">
            <v>1.4442969166063559E-2</v>
          </cell>
          <cell r="O36">
            <v>301634450</v>
          </cell>
          <cell r="P36">
            <v>29</v>
          </cell>
          <cell r="Q36">
            <v>-8.5038283922807892E-2</v>
          </cell>
          <cell r="R36">
            <v>0</v>
          </cell>
          <cell r="S36">
            <v>298000000</v>
          </cell>
          <cell r="T36">
            <v>-7.3879281879194625E-2</v>
          </cell>
          <cell r="V36">
            <v>1932037875</v>
          </cell>
          <cell r="W36">
            <v>314</v>
          </cell>
          <cell r="X36">
            <v>1.9048555729260841E-2</v>
          </cell>
          <cell r="Y36">
            <v>1955598043</v>
          </cell>
          <cell r="Z36">
            <v>315</v>
          </cell>
          <cell r="AA36">
            <v>2.3006015689229827E-2</v>
          </cell>
          <cell r="AB36">
            <v>-1.2047551430281319E-2</v>
          </cell>
          <cell r="AC36">
            <v>-1</v>
          </cell>
          <cell r="AD36">
            <v>1932100000</v>
          </cell>
          <cell r="AE36">
            <v>-3.2154132808860823E-5</v>
          </cell>
          <cell r="AF36">
            <v>36161</v>
          </cell>
        </row>
        <row r="37">
          <cell r="B37">
            <v>88</v>
          </cell>
          <cell r="C37" t="str">
            <v>BRESCIA</v>
          </cell>
          <cell r="D37" t="str">
            <v>Via Mazzini</v>
          </cell>
          <cell r="G37" t="str">
            <v>LIMONI</v>
          </cell>
          <cell r="I37" t="str">
            <v>LIMONI</v>
          </cell>
          <cell r="L37">
            <v>330030872</v>
          </cell>
          <cell r="M37">
            <v>29</v>
          </cell>
          <cell r="N37">
            <v>1.7271385867300645E-2</v>
          </cell>
          <cell r="O37">
            <v>297897400</v>
          </cell>
          <cell r="P37">
            <v>29</v>
          </cell>
          <cell r="Q37">
            <v>0.1078675812544856</v>
          </cell>
          <cell r="R37">
            <v>0</v>
          </cell>
          <cell r="S37">
            <v>325600000</v>
          </cell>
          <cell r="T37">
            <v>1.3608329238329239E-2</v>
          </cell>
          <cell r="V37">
            <v>1918193076</v>
          </cell>
          <cell r="W37">
            <v>315</v>
          </cell>
          <cell r="X37">
            <v>1.8912055597082058E-2</v>
          </cell>
          <cell r="Y37">
            <v>1738379409</v>
          </cell>
          <cell r="Z37">
            <v>312</v>
          </cell>
          <cell r="AA37">
            <v>2.0450615657160418E-2</v>
          </cell>
          <cell r="AB37">
            <v>0.10343752696854452</v>
          </cell>
          <cell r="AC37">
            <v>3</v>
          </cell>
          <cell r="AD37">
            <v>1900000000</v>
          </cell>
          <cell r="AE37">
            <v>9.5753031578947375E-3</v>
          </cell>
          <cell r="AF37">
            <v>36161</v>
          </cell>
        </row>
        <row r="38">
          <cell r="B38">
            <v>89</v>
          </cell>
          <cell r="C38" t="str">
            <v>MILANO</v>
          </cell>
          <cell r="D38" t="str">
            <v>Corso S. Gottardo</v>
          </cell>
          <cell r="G38" t="str">
            <v>LIMONI</v>
          </cell>
          <cell r="I38" t="str">
            <v>LIMONI</v>
          </cell>
          <cell r="L38">
            <v>244482616</v>
          </cell>
          <cell r="M38">
            <v>28</v>
          </cell>
          <cell r="N38">
            <v>1.2794420028630203E-2</v>
          </cell>
          <cell r="O38">
            <v>252364650</v>
          </cell>
          <cell r="P38">
            <v>29</v>
          </cell>
          <cell r="Q38">
            <v>-3.1232718211524475E-2</v>
          </cell>
          <cell r="R38">
            <v>-1</v>
          </cell>
          <cell r="S38">
            <v>289900000</v>
          </cell>
          <cell r="T38">
            <v>-0.15666569161779925</v>
          </cell>
          <cell r="V38">
            <v>1320785279</v>
          </cell>
          <cell r="W38">
            <v>306</v>
          </cell>
          <cell r="X38">
            <v>1.302202835615675E-2</v>
          </cell>
          <cell r="Y38">
            <v>1220456659.4000001</v>
          </cell>
          <cell r="Z38">
            <v>308</v>
          </cell>
          <cell r="AA38">
            <v>1.4357677005602029E-2</v>
          </cell>
          <cell r="AB38">
            <v>8.220580290767833E-2</v>
          </cell>
          <cell r="AC38">
            <v>-2</v>
          </cell>
          <cell r="AD38">
            <v>1401900000</v>
          </cell>
          <cell r="AE38">
            <v>-5.7860561380982951E-2</v>
          </cell>
          <cell r="AF38">
            <v>36161</v>
          </cell>
        </row>
        <row r="39">
          <cell r="B39">
            <v>90</v>
          </cell>
          <cell r="C39" t="str">
            <v>BOLOGNA</v>
          </cell>
          <cell r="D39" t="str">
            <v>Via Massarenti</v>
          </cell>
          <cell r="G39" t="str">
            <v>LIMONI</v>
          </cell>
          <cell r="I39" t="str">
            <v>LIMONI</v>
          </cell>
          <cell r="L39">
            <v>102932151</v>
          </cell>
          <cell r="M39">
            <v>28</v>
          </cell>
          <cell r="N39">
            <v>5.3867109076761038E-3</v>
          </cell>
          <cell r="O39">
            <v>88768850</v>
          </cell>
          <cell r="P39">
            <v>29</v>
          </cell>
          <cell r="Q39">
            <v>0.15955260206705393</v>
          </cell>
          <cell r="R39">
            <v>-1</v>
          </cell>
          <cell r="S39">
            <v>85600000</v>
          </cell>
          <cell r="T39">
            <v>0.20247839953271027</v>
          </cell>
          <cell r="V39">
            <v>612644512</v>
          </cell>
          <cell r="W39">
            <v>303</v>
          </cell>
          <cell r="X39">
            <v>6.0402507011193098E-3</v>
          </cell>
          <cell r="Y39">
            <v>638570008.39999998</v>
          </cell>
          <cell r="Z39">
            <v>306</v>
          </cell>
          <cell r="AA39">
            <v>7.5122552328725266E-3</v>
          </cell>
          <cell r="AB39">
            <v>-4.059930165677348E-2</v>
          </cell>
          <cell r="AC39">
            <v>-3</v>
          </cell>
          <cell r="AD39">
            <v>616000000</v>
          </cell>
          <cell r="AE39">
            <v>-5.4472207792207791E-3</v>
          </cell>
          <cell r="AF39">
            <v>36161</v>
          </cell>
        </row>
        <row r="40">
          <cell r="B40">
            <v>91</v>
          </cell>
          <cell r="C40" t="str">
            <v>PESARO</v>
          </cell>
          <cell r="D40" t="str">
            <v>Via Branca</v>
          </cell>
          <cell r="G40" t="str">
            <v>LIMONI</v>
          </cell>
          <cell r="I40" t="str">
            <v>LIMONI</v>
          </cell>
          <cell r="L40">
            <v>268168085</v>
          </cell>
          <cell r="M40">
            <v>29</v>
          </cell>
          <cell r="N40">
            <v>1.4033943083149137E-2</v>
          </cell>
          <cell r="O40">
            <v>260043050</v>
          </cell>
          <cell r="P40">
            <v>29</v>
          </cell>
          <cell r="Q40">
            <v>3.1244961170852289E-2</v>
          </cell>
          <cell r="R40">
            <v>0</v>
          </cell>
          <cell r="S40">
            <v>300600000</v>
          </cell>
          <cell r="T40">
            <v>-0.10789060212907518</v>
          </cell>
          <cell r="V40">
            <v>1572587255</v>
          </cell>
          <cell r="W40">
            <v>313</v>
          </cell>
          <cell r="X40">
            <v>1.5504621495058853E-2</v>
          </cell>
          <cell r="Y40">
            <v>1462815615.2</v>
          </cell>
          <cell r="Z40">
            <v>315</v>
          </cell>
          <cell r="AA40">
            <v>1.7208832415333719E-2</v>
          </cell>
          <cell r="AB40">
            <v>7.5041337171528402E-2</v>
          </cell>
          <cell r="AC40">
            <v>-2</v>
          </cell>
          <cell r="AD40">
            <v>1691000000</v>
          </cell>
          <cell r="AE40">
            <v>-7.0025277942046132E-2</v>
          </cell>
          <cell r="AF40">
            <v>36161</v>
          </cell>
        </row>
        <row r="41">
          <cell r="B41">
            <v>92</v>
          </cell>
          <cell r="C41" t="str">
            <v>PISTOIA</v>
          </cell>
          <cell r="D41" t="str">
            <v>Via Buozzi</v>
          </cell>
          <cell r="G41" t="str">
            <v>LIMONI</v>
          </cell>
          <cell r="I41" t="str">
            <v>LIMONI</v>
          </cell>
          <cell r="L41">
            <v>198630794</v>
          </cell>
          <cell r="M41">
            <v>29</v>
          </cell>
          <cell r="N41">
            <v>1.0394873265984358E-2</v>
          </cell>
          <cell r="O41">
            <v>191361600</v>
          </cell>
          <cell r="P41">
            <v>29</v>
          </cell>
          <cell r="Q41">
            <v>3.7986691164789595E-2</v>
          </cell>
          <cell r="R41">
            <v>0</v>
          </cell>
          <cell r="S41">
            <v>216500000</v>
          </cell>
          <cell r="T41">
            <v>-8.2536748267898377E-2</v>
          </cell>
          <cell r="V41">
            <v>1016738759</v>
          </cell>
          <cell r="W41">
            <v>323</v>
          </cell>
          <cell r="X41">
            <v>1.0024340186866681E-2</v>
          </cell>
          <cell r="Y41">
            <v>914724328</v>
          </cell>
          <cell r="Z41">
            <v>317</v>
          </cell>
          <cell r="AA41">
            <v>1.0760985529012524E-2</v>
          </cell>
          <cell r="AB41">
            <v>0.11152478170450497</v>
          </cell>
          <cell r="AC41">
            <v>6</v>
          </cell>
          <cell r="AD41">
            <v>1035000000</v>
          </cell>
          <cell r="AE41">
            <v>-1.7643711111111113E-2</v>
          </cell>
          <cell r="AF41">
            <v>36161</v>
          </cell>
        </row>
        <row r="42">
          <cell r="B42">
            <v>93</v>
          </cell>
          <cell r="C42" t="str">
            <v>MILANO</v>
          </cell>
          <cell r="D42" t="str">
            <v>Bolognesi - Viale Stelvio 43</v>
          </cell>
          <cell r="G42" t="str">
            <v>LIMONI</v>
          </cell>
          <cell r="I42" t="str">
            <v>BOLOGNESI</v>
          </cell>
          <cell r="L42">
            <v>316628864</v>
          </cell>
          <cell r="M42">
            <v>28</v>
          </cell>
          <cell r="N42">
            <v>1.6570023445773456E-2</v>
          </cell>
          <cell r="O42">
            <v>353223983</v>
          </cell>
          <cell r="P42">
            <v>29</v>
          </cell>
          <cell r="Q42">
            <v>-0.1036031548288158</v>
          </cell>
          <cell r="R42">
            <v>-1</v>
          </cell>
          <cell r="S42">
            <v>277600000</v>
          </cell>
          <cell r="T42">
            <v>0.14059389048991355</v>
          </cell>
          <cell r="V42">
            <v>1698089016</v>
          </cell>
          <cell r="W42">
            <v>307</v>
          </cell>
          <cell r="X42">
            <v>1.6741981962709557E-2</v>
          </cell>
          <cell r="Y42">
            <v>2442332110</v>
          </cell>
          <cell r="Z42">
            <v>308</v>
          </cell>
          <cell r="AA42">
            <v>2.8732044932287645E-2</v>
          </cell>
          <cell r="AB42">
            <v>-0.3047264092187692</v>
          </cell>
          <cell r="AC42">
            <v>-1</v>
          </cell>
          <cell r="AD42">
            <v>1920000000</v>
          </cell>
          <cell r="AE42">
            <v>-0.1155786375</v>
          </cell>
          <cell r="AF42">
            <v>36893</v>
          </cell>
        </row>
        <row r="43">
          <cell r="B43">
            <v>94</v>
          </cell>
          <cell r="C43" t="str">
            <v>MILANO</v>
          </cell>
          <cell r="D43" t="str">
            <v>Bolognesi - Viale Lancetti 32</v>
          </cell>
          <cell r="G43" t="str">
            <v>LIMONI</v>
          </cell>
          <cell r="I43" t="str">
            <v>BOLOGNESI</v>
          </cell>
          <cell r="L43">
            <v>532544461</v>
          </cell>
          <cell r="M43">
            <v>28</v>
          </cell>
          <cell r="N43">
            <v>2.786945603508462E-2</v>
          </cell>
          <cell r="O43">
            <v>544495359</v>
          </cell>
          <cell r="P43">
            <v>29</v>
          </cell>
          <cell r="Q43">
            <v>-2.1948576424872704E-2</v>
          </cell>
          <cell r="R43">
            <v>-1</v>
          </cell>
          <cell r="S43">
            <v>596700000</v>
          </cell>
          <cell r="T43">
            <v>-0.10751724317077259</v>
          </cell>
          <cell r="V43">
            <v>2766029835</v>
          </cell>
          <cell r="W43">
            <v>307</v>
          </cell>
          <cell r="X43">
            <v>2.7271139009526751E-2</v>
          </cell>
          <cell r="Y43">
            <v>2553926931</v>
          </cell>
          <cell r="Z43">
            <v>308</v>
          </cell>
          <cell r="AA43">
            <v>3.0044866967445918E-2</v>
          </cell>
          <cell r="AB43">
            <v>8.3049715097741769E-2</v>
          </cell>
          <cell r="AC43">
            <v>-1</v>
          </cell>
          <cell r="AD43">
            <v>2799900000</v>
          </cell>
          <cell r="AE43">
            <v>-1.2096919532840459E-2</v>
          </cell>
          <cell r="AF43">
            <v>36893</v>
          </cell>
        </row>
        <row r="44">
          <cell r="B44">
            <v>95</v>
          </cell>
          <cell r="C44" t="str">
            <v>MILANO</v>
          </cell>
          <cell r="D44" t="str">
            <v>Bolognesi - Corso S.Gottardo 3</v>
          </cell>
          <cell r="G44" t="str">
            <v>LIMONI</v>
          </cell>
          <cell r="I44" t="str">
            <v>BOLOGNESI</v>
          </cell>
          <cell r="L44">
            <v>222023278</v>
          </cell>
          <cell r="M44">
            <v>28</v>
          </cell>
          <cell r="N44">
            <v>1.1619063642812672E-2</v>
          </cell>
          <cell r="O44">
            <v>258925341</v>
          </cell>
          <cell r="P44">
            <v>29</v>
          </cell>
          <cell r="Q44">
            <v>-0.14252009037616756</v>
          </cell>
          <cell r="R44">
            <v>-1</v>
          </cell>
          <cell r="S44">
            <v>194800000</v>
          </cell>
          <cell r="T44">
            <v>0.13974988706365504</v>
          </cell>
          <cell r="V44">
            <v>1314633672</v>
          </cell>
          <cell r="W44">
            <v>307</v>
          </cell>
          <cell r="X44">
            <v>1.2961377770430519E-2</v>
          </cell>
          <cell r="Y44">
            <v>1754116894</v>
          </cell>
          <cell r="Z44">
            <v>309</v>
          </cell>
          <cell r="AA44">
            <v>2.0635754330271178E-2</v>
          </cell>
          <cell r="AB44">
            <v>-0.25054386255742883</v>
          </cell>
          <cell r="AC44">
            <v>-2</v>
          </cell>
          <cell r="AD44">
            <v>1320000000</v>
          </cell>
          <cell r="AE44">
            <v>-4.0654000000000003E-3</v>
          </cell>
          <cell r="AF44">
            <v>36893</v>
          </cell>
        </row>
        <row r="45">
          <cell r="B45">
            <v>96</v>
          </cell>
          <cell r="C45" t="str">
            <v>MILANO</v>
          </cell>
          <cell r="D45" t="str">
            <v>Bolognesi - Corso Genova 25</v>
          </cell>
          <cell r="G45" t="str">
            <v>LIMONI</v>
          </cell>
          <cell r="I45" t="str">
            <v>BOLOGNESI</v>
          </cell>
          <cell r="L45">
            <v>288522923</v>
          </cell>
          <cell r="M45">
            <v>28</v>
          </cell>
          <cell r="N45">
            <v>1.5099165434118759E-2</v>
          </cell>
          <cell r="O45">
            <v>405477507</v>
          </cell>
          <cell r="P45">
            <v>29</v>
          </cell>
          <cell r="Q45">
            <v>-0.28843667523091482</v>
          </cell>
          <cell r="R45">
            <v>-1</v>
          </cell>
          <cell r="S45">
            <v>344800000</v>
          </cell>
          <cell r="T45">
            <v>-0.16321658062645011</v>
          </cell>
          <cell r="V45">
            <v>2009923549</v>
          </cell>
          <cell r="W45">
            <v>306</v>
          </cell>
          <cell r="X45">
            <v>1.9816454547859335E-2</v>
          </cell>
          <cell r="Y45">
            <v>2602133281</v>
          </cell>
          <cell r="Z45">
            <v>309</v>
          </cell>
          <cell r="AA45">
            <v>3.0611975350679509E-2</v>
          </cell>
          <cell r="AB45">
            <v>-0.22758624099854477</v>
          </cell>
          <cell r="AC45">
            <v>-3</v>
          </cell>
          <cell r="AD45">
            <v>2214100000</v>
          </cell>
          <cell r="AE45">
            <v>-9.221645408969785E-2</v>
          </cell>
          <cell r="AF45">
            <v>36893</v>
          </cell>
        </row>
        <row r="46">
          <cell r="B46">
            <v>99</v>
          </cell>
          <cell r="C46" t="str">
            <v>PADOVA</v>
          </cell>
          <cell r="D46" t="str">
            <v>Riviera dei ponti romani</v>
          </cell>
          <cell r="G46" t="str">
            <v>LIMONI</v>
          </cell>
          <cell r="I46" t="str">
            <v>MARTINI</v>
          </cell>
          <cell r="L46">
            <v>225995667</v>
          </cell>
          <cell r="M46">
            <v>29</v>
          </cell>
          <cell r="N46">
            <v>1.1826949234903645E-2</v>
          </cell>
          <cell r="O46">
            <v>214149250</v>
          </cell>
          <cell r="P46">
            <v>29</v>
          </cell>
          <cell r="Q46">
            <v>5.5318508003180028E-2</v>
          </cell>
          <cell r="R46">
            <v>0</v>
          </cell>
          <cell r="S46">
            <v>210600000</v>
          </cell>
          <cell r="T46">
            <v>7.3103831908831907E-2</v>
          </cell>
          <cell r="V46">
            <v>1174085092</v>
          </cell>
          <cell r="W46">
            <v>311</v>
          </cell>
          <cell r="X46">
            <v>1.1575666085664259E-2</v>
          </cell>
          <cell r="Y46">
            <v>1143750652.4000001</v>
          </cell>
          <cell r="Z46">
            <v>310</v>
          </cell>
          <cell r="AA46">
            <v>1.3455293406468833E-2</v>
          </cell>
          <cell r="AB46">
            <v>2.6521899276164208E-2</v>
          </cell>
          <cell r="AC46">
            <v>1</v>
          </cell>
          <cell r="AD46">
            <v>1125100000</v>
          </cell>
          <cell r="AE46">
            <v>4.3538433916985156E-2</v>
          </cell>
          <cell r="AF46">
            <v>36265</v>
          </cell>
        </row>
        <row r="47">
          <cell r="B47">
            <v>100</v>
          </cell>
          <cell r="C47" t="str">
            <v>PADOVA</v>
          </cell>
          <cell r="D47" t="str">
            <v>Centro Comm. Giotto</v>
          </cell>
          <cell r="G47" t="str">
            <v>LIMONI</v>
          </cell>
          <cell r="I47" t="str">
            <v>MARTINI</v>
          </cell>
          <cell r="L47">
            <v>492106569</v>
          </cell>
          <cell r="M47">
            <v>29</v>
          </cell>
          <cell r="N47">
            <v>2.5753234506596129E-2</v>
          </cell>
          <cell r="O47">
            <v>511665150</v>
          </cell>
          <cell r="P47">
            <v>29</v>
          </cell>
          <cell r="Q47">
            <v>-3.8225353045834763E-2</v>
          </cell>
          <cell r="R47">
            <v>0</v>
          </cell>
          <cell r="S47">
            <v>443800000</v>
          </cell>
          <cell r="T47">
            <v>0.10884760928346102</v>
          </cell>
          <cell r="V47">
            <v>2662226942</v>
          </cell>
          <cell r="W47">
            <v>315</v>
          </cell>
          <cell r="X47">
            <v>2.6247714356338211E-2</v>
          </cell>
          <cell r="Y47">
            <v>2939668648</v>
          </cell>
          <cell r="Z47">
            <v>322</v>
          </cell>
          <cell r="AA47">
            <v>3.4582803597653748E-2</v>
          </cell>
          <cell r="AB47">
            <v>-9.4378564124482922E-2</v>
          </cell>
          <cell r="AC47">
            <v>-7</v>
          </cell>
          <cell r="AD47">
            <v>2550100000</v>
          </cell>
          <cell r="AE47">
            <v>4.3969625504882162E-2</v>
          </cell>
          <cell r="AF47">
            <v>36265</v>
          </cell>
        </row>
        <row r="48">
          <cell r="B48">
            <v>102</v>
          </cell>
          <cell r="C48" t="str">
            <v>SASSARI</v>
          </cell>
          <cell r="D48" t="str">
            <v>Centro Comm. Azuni</v>
          </cell>
          <cell r="G48" t="str">
            <v>LIMONI</v>
          </cell>
          <cell r="I48" t="str">
            <v>LIMONI</v>
          </cell>
          <cell r="L48">
            <v>376012761</v>
          </cell>
          <cell r="M48">
            <v>29</v>
          </cell>
          <cell r="N48">
            <v>1.967773937906056E-2</v>
          </cell>
          <cell r="O48">
            <v>310222000</v>
          </cell>
          <cell r="P48">
            <v>29</v>
          </cell>
          <cell r="Q48">
            <v>0.21207638723236907</v>
          </cell>
          <cell r="R48">
            <v>0</v>
          </cell>
          <cell r="S48">
            <v>377100000</v>
          </cell>
          <cell r="T48">
            <v>-2.8831583134447097E-3</v>
          </cell>
          <cell r="V48">
            <v>1731759847</v>
          </cell>
          <cell r="W48">
            <v>310</v>
          </cell>
          <cell r="X48">
            <v>1.7073953043118126E-2</v>
          </cell>
          <cell r="Y48">
            <v>1411487106</v>
          </cell>
          <cell r="Z48">
            <v>309</v>
          </cell>
          <cell r="AA48">
            <v>1.6604994376025566E-2</v>
          </cell>
          <cell r="AB48">
            <v>0.22690447517272608</v>
          </cell>
          <cell r="AC48">
            <v>1</v>
          </cell>
          <cell r="AD48">
            <v>1716100000</v>
          </cell>
          <cell r="AE48">
            <v>9.1252531903735206E-3</v>
          </cell>
          <cell r="AF48">
            <v>36334</v>
          </cell>
        </row>
        <row r="49">
          <cell r="B49">
            <v>103</v>
          </cell>
          <cell r="C49" t="str">
            <v>CATANIA</v>
          </cell>
          <cell r="D49" t="str">
            <v>Città Mercato Misterbianco</v>
          </cell>
          <cell r="G49" t="str">
            <v>LIMONI</v>
          </cell>
          <cell r="I49" t="str">
            <v>LIMONI</v>
          </cell>
          <cell r="L49">
            <v>256398040</v>
          </cell>
          <cell r="M49">
            <v>28</v>
          </cell>
          <cell r="N49">
            <v>1.3417985589116601E-2</v>
          </cell>
          <cell r="O49">
            <v>236525150</v>
          </cell>
          <cell r="P49">
            <v>29</v>
          </cell>
          <cell r="Q49">
            <v>8.4020198274898039E-2</v>
          </cell>
          <cell r="R49">
            <v>-1</v>
          </cell>
          <cell r="S49">
            <v>258100000</v>
          </cell>
          <cell r="T49">
            <v>-6.5941882991088722E-3</v>
          </cell>
          <cell r="V49">
            <v>1417685659</v>
          </cell>
          <cell r="W49">
            <v>350</v>
          </cell>
          <cell r="X49">
            <v>1.3977399010376741E-2</v>
          </cell>
          <cell r="Y49">
            <v>1283076908.8</v>
          </cell>
          <cell r="Z49">
            <v>344</v>
          </cell>
          <cell r="AA49">
            <v>1.5094353157082447E-2</v>
          </cell>
          <cell r="AB49">
            <v>0.10491089760620284</v>
          </cell>
          <cell r="AC49">
            <v>6</v>
          </cell>
          <cell r="AD49">
            <v>1399900000</v>
          </cell>
          <cell r="AE49">
            <v>1.2704949639259947E-2</v>
          </cell>
          <cell r="AF49">
            <v>36363</v>
          </cell>
        </row>
        <row r="50">
          <cell r="B50">
            <v>104</v>
          </cell>
          <cell r="C50" t="str">
            <v>CAGLIARI</v>
          </cell>
          <cell r="D50" t="str">
            <v>Centro Comm. Marconi</v>
          </cell>
          <cell r="G50" t="str">
            <v>LIMONI</v>
          </cell>
          <cell r="I50" t="str">
            <v>LIMONI</v>
          </cell>
          <cell r="L50">
            <v>619834142</v>
          </cell>
          <cell r="M50">
            <v>29</v>
          </cell>
          <cell r="N50">
            <v>3.2437555236375648E-2</v>
          </cell>
          <cell r="O50">
            <v>494549750</v>
          </cell>
          <cell r="P50">
            <v>29</v>
          </cell>
          <cell r="Q50">
            <v>0.25333020995359923</v>
          </cell>
          <cell r="R50">
            <v>0</v>
          </cell>
          <cell r="S50">
            <v>717900000</v>
          </cell>
          <cell r="T50">
            <v>-0.13660100013929516</v>
          </cell>
          <cell r="V50">
            <v>2753290025</v>
          </cell>
          <cell r="W50">
            <v>335</v>
          </cell>
          <cell r="X50">
            <v>2.714553330380776E-2</v>
          </cell>
          <cell r="Y50">
            <v>2108126252.4000001</v>
          </cell>
          <cell r="Z50">
            <v>331</v>
          </cell>
          <cell r="AA50">
            <v>2.4800385647344238E-2</v>
          </cell>
          <cell r="AB50">
            <v>0.30603659143540957</v>
          </cell>
          <cell r="AC50">
            <v>4</v>
          </cell>
          <cell r="AD50">
            <v>3060200000</v>
          </cell>
          <cell r="AE50">
            <v>-0.10029082249526175</v>
          </cell>
          <cell r="AF50">
            <v>36428</v>
          </cell>
        </row>
        <row r="51">
          <cell r="B51">
            <v>63</v>
          </cell>
          <cell r="C51" t="str">
            <v>RICCIONE</v>
          </cell>
          <cell r="D51" t="str">
            <v>Viale Ceccarini</v>
          </cell>
          <cell r="E51" t="str">
            <v>(**)</v>
          </cell>
          <cell r="G51" t="str">
            <v>LIMONI</v>
          </cell>
          <cell r="I51" t="str">
            <v>LIMONI</v>
          </cell>
          <cell r="L51">
            <v>113325209</v>
          </cell>
          <cell r="M51">
            <v>30</v>
          </cell>
          <cell r="N51">
            <v>5.9306070406997926E-3</v>
          </cell>
          <cell r="O51">
            <v>138619000</v>
          </cell>
          <cell r="P51">
            <v>30</v>
          </cell>
          <cell r="Q51">
            <v>-0.18246987065265224</v>
          </cell>
          <cell r="R51">
            <v>0</v>
          </cell>
          <cell r="S51">
            <v>140000000</v>
          </cell>
          <cell r="T51">
            <v>-0.19053422142857143</v>
          </cell>
          <cell r="V51">
            <v>982110188</v>
          </cell>
          <cell r="W51">
            <v>311</v>
          </cell>
          <cell r="X51">
            <v>9.6829264531850031E-3</v>
          </cell>
          <cell r="Y51">
            <v>1219873991</v>
          </cell>
          <cell r="Z51">
            <v>345</v>
          </cell>
          <cell r="AA51">
            <v>1.4350822387190027E-2</v>
          </cell>
          <cell r="AB51" t="str">
            <v>N/A</v>
          </cell>
          <cell r="AC51">
            <v>-34</v>
          </cell>
          <cell r="AD51">
            <v>1071000000</v>
          </cell>
          <cell r="AE51">
            <v>-8.2997023342670395E-2</v>
          </cell>
          <cell r="AF51" t="str">
            <v>R - 01</v>
          </cell>
        </row>
        <row r="52">
          <cell r="B52">
            <v>73</v>
          </cell>
          <cell r="C52" t="str">
            <v>PARMA</v>
          </cell>
          <cell r="D52" t="str">
            <v>Piazza della Ghiaia</v>
          </cell>
          <cell r="E52" t="str">
            <v>(**)</v>
          </cell>
          <cell r="G52" t="str">
            <v>LIMONI</v>
          </cell>
          <cell r="I52" t="str">
            <v>LIMONI</v>
          </cell>
          <cell r="L52">
            <v>468912770</v>
          </cell>
          <cell r="M52">
            <v>29</v>
          </cell>
          <cell r="N52">
            <v>2.4539441839776729E-2</v>
          </cell>
          <cell r="O52">
            <v>443349150</v>
          </cell>
          <cell r="P52">
            <v>29</v>
          </cell>
          <cell r="Q52">
            <v>5.7660243625142847E-2</v>
          </cell>
          <cell r="R52">
            <v>0</v>
          </cell>
          <cell r="S52">
            <v>435900000</v>
          </cell>
          <cell r="T52">
            <v>7.5734732736866248E-2</v>
          </cell>
          <cell r="V52">
            <v>2566275661</v>
          </cell>
          <cell r="W52">
            <v>270</v>
          </cell>
          <cell r="X52">
            <v>2.5301701161114246E-2</v>
          </cell>
          <cell r="Y52">
            <v>2887511013</v>
          </cell>
          <cell r="Z52">
            <v>314</v>
          </cell>
          <cell r="AA52">
            <v>3.3969211569671177E-2</v>
          </cell>
          <cell r="AB52" t="str">
            <v>N/A</v>
          </cell>
          <cell r="AC52">
            <v>-44</v>
          </cell>
          <cell r="AD52">
            <v>2838900000</v>
          </cell>
          <cell r="AE52">
            <v>-9.6031680932755645E-2</v>
          </cell>
          <cell r="AF52" t="str">
            <v>R - 01</v>
          </cell>
        </row>
        <row r="53">
          <cell r="B53">
            <v>75</v>
          </cell>
          <cell r="C53" t="str">
            <v>RAVENNA</v>
          </cell>
          <cell r="D53" t="str">
            <v>Via C. Ricci</v>
          </cell>
          <cell r="E53" t="str">
            <v>(**)</v>
          </cell>
          <cell r="G53" t="str">
            <v>LIMONI</v>
          </cell>
          <cell r="I53" t="str">
            <v>LIMONI</v>
          </cell>
          <cell r="L53">
            <v>243700573</v>
          </cell>
          <cell r="M53">
            <v>29</v>
          </cell>
          <cell r="N53">
            <v>1.2753493656088239E-2</v>
          </cell>
          <cell r="O53">
            <v>254944350</v>
          </cell>
          <cell r="P53">
            <v>29</v>
          </cell>
          <cell r="Q53">
            <v>-4.4102867939611136E-2</v>
          </cell>
          <cell r="R53">
            <v>0</v>
          </cell>
          <cell r="S53">
            <v>247900000</v>
          </cell>
          <cell r="T53">
            <v>-1.6940004033884629E-2</v>
          </cell>
          <cell r="V53">
            <v>1327237754</v>
          </cell>
          <cell r="W53">
            <v>265</v>
          </cell>
          <cell r="X53">
            <v>1.3085645292045835E-2</v>
          </cell>
          <cell r="Y53">
            <v>1590752538.4000001</v>
          </cell>
          <cell r="Z53">
            <v>309</v>
          </cell>
          <cell r="AA53">
            <v>1.8713905951741931E-2</v>
          </cell>
          <cell r="AB53" t="str">
            <v>N/A</v>
          </cell>
          <cell r="AC53">
            <v>-44</v>
          </cell>
          <cell r="AD53">
            <v>1547100000</v>
          </cell>
          <cell r="AE53">
            <v>-0.14211249822248076</v>
          </cell>
          <cell r="AF53" t="str">
            <v>R - 01</v>
          </cell>
        </row>
        <row r="54">
          <cell r="B54">
            <v>98</v>
          </cell>
          <cell r="C54" t="str">
            <v>PADOVA</v>
          </cell>
          <cell r="D54" t="str">
            <v>Via Cavour</v>
          </cell>
          <cell r="E54" t="str">
            <v>(**)</v>
          </cell>
          <cell r="G54" t="str">
            <v>LIMONI</v>
          </cell>
          <cell r="I54" t="str">
            <v>MARTINI</v>
          </cell>
          <cell r="L54">
            <v>298290245</v>
          </cell>
          <cell r="M54">
            <v>29</v>
          </cell>
          <cell r="N54">
            <v>1.5610315152112943E-2</v>
          </cell>
          <cell r="O54">
            <v>264233600</v>
          </cell>
          <cell r="P54">
            <v>29</v>
          </cell>
          <cell r="Q54">
            <v>0.12888839647947875</v>
          </cell>
          <cell r="R54">
            <v>0</v>
          </cell>
          <cell r="S54">
            <v>280000000</v>
          </cell>
          <cell r="T54">
            <v>6.5322303571428569E-2</v>
          </cell>
          <cell r="V54">
            <v>1418866434</v>
          </cell>
          <cell r="W54">
            <v>274</v>
          </cell>
          <cell r="X54">
            <v>1.3989040634323279E-2</v>
          </cell>
          <cell r="Y54">
            <v>1512471713.2</v>
          </cell>
          <cell r="Z54">
            <v>311</v>
          </cell>
          <cell r="AA54">
            <v>1.7792995901149772E-2</v>
          </cell>
          <cell r="AB54" t="str">
            <v>N/A</v>
          </cell>
          <cell r="AC54">
            <v>-37</v>
          </cell>
          <cell r="AD54">
            <v>1360000000</v>
          </cell>
          <cell r="AE54">
            <v>4.3284142647058821E-2</v>
          </cell>
          <cell r="AF54" t="str">
            <v>R - 01</v>
          </cell>
        </row>
        <row r="55">
          <cell r="B55">
            <v>101</v>
          </cell>
          <cell r="C55" t="str">
            <v>MILANO</v>
          </cell>
          <cell r="D55" t="str">
            <v>Piazza Duca D'Aosta</v>
          </cell>
          <cell r="E55" t="str">
            <v>(**)</v>
          </cell>
          <cell r="G55" t="str">
            <v>LIMONI</v>
          </cell>
          <cell r="I55" t="str">
            <v>LIMONI</v>
          </cell>
          <cell r="L55">
            <v>168532910</v>
          </cell>
          <cell r="M55">
            <v>28</v>
          </cell>
          <cell r="N55">
            <v>8.8197716241196124E-3</v>
          </cell>
          <cell r="O55">
            <v>146519200</v>
          </cell>
          <cell r="P55">
            <v>29</v>
          </cell>
          <cell r="Q55">
            <v>0.150244541329737</v>
          </cell>
          <cell r="R55">
            <v>-1</v>
          </cell>
          <cell r="S55">
            <v>162000000</v>
          </cell>
          <cell r="T55">
            <v>4.0326604938271608E-2</v>
          </cell>
          <cell r="V55">
            <v>1120674123</v>
          </cell>
          <cell r="W55">
            <v>306</v>
          </cell>
          <cell r="X55">
            <v>1.1049070912394002E-2</v>
          </cell>
          <cell r="Y55">
            <v>905330455.20000005</v>
          </cell>
          <cell r="Z55">
            <v>269</v>
          </cell>
          <cell r="AA55">
            <v>1.0650474278608582E-2</v>
          </cell>
          <cell r="AB55" t="str">
            <v>N/A</v>
          </cell>
          <cell r="AC55">
            <v>37</v>
          </cell>
          <cell r="AD55">
            <v>1080000000</v>
          </cell>
          <cell r="AE55">
            <v>3.7661225E-2</v>
          </cell>
          <cell r="AF55" t="str">
            <v>R - 00</v>
          </cell>
        </row>
        <row r="56">
          <cell r="B56">
            <v>106</v>
          </cell>
          <cell r="C56" t="str">
            <v>LA SPEZIA</v>
          </cell>
          <cell r="D56" t="str">
            <v>Via Cavour</v>
          </cell>
          <cell r="E56" t="str">
            <v>(**)</v>
          </cell>
          <cell r="G56" t="str">
            <v>LIMONI</v>
          </cell>
          <cell r="I56" t="str">
            <v>LIMONI</v>
          </cell>
          <cell r="L56">
            <v>136645373</v>
          </cell>
          <cell r="M56">
            <v>28</v>
          </cell>
          <cell r="N56">
            <v>7.1510127212105938E-3</v>
          </cell>
          <cell r="O56">
            <v>155074000</v>
          </cell>
          <cell r="P56">
            <v>29</v>
          </cell>
          <cell r="Q56">
            <v>-0.11883763235616544</v>
          </cell>
          <cell r="R56">
            <v>-1</v>
          </cell>
          <cell r="S56">
            <v>140000000</v>
          </cell>
          <cell r="T56">
            <v>-2.3961621428571427E-2</v>
          </cell>
          <cell r="V56">
            <v>729039440</v>
          </cell>
          <cell r="W56">
            <v>315</v>
          </cell>
          <cell r="X56">
            <v>7.1878241008443561E-3</v>
          </cell>
          <cell r="Y56">
            <v>627646500</v>
          </cell>
          <cell r="Z56">
            <v>241</v>
          </cell>
          <cell r="AA56">
            <v>7.3837490674407416E-3</v>
          </cell>
          <cell r="AB56" t="str">
            <v>N/A</v>
          </cell>
          <cell r="AC56">
            <v>74</v>
          </cell>
          <cell r="AD56">
            <v>702000000</v>
          </cell>
          <cell r="AE56">
            <v>3.8517720797720797E-2</v>
          </cell>
          <cell r="AF56">
            <v>36610</v>
          </cell>
        </row>
        <row r="57">
          <cell r="B57">
            <v>107</v>
          </cell>
          <cell r="C57" t="str">
            <v>ROMA</v>
          </cell>
          <cell r="D57" t="str">
            <v>Via Tiburtina 527</v>
          </cell>
          <cell r="E57" t="str">
            <v>(**)</v>
          </cell>
          <cell r="G57" t="str">
            <v>LIMONI</v>
          </cell>
          <cell r="I57" t="str">
            <v>LIMONI</v>
          </cell>
          <cell r="L57">
            <v>133930786</v>
          </cell>
          <cell r="M57">
            <v>29</v>
          </cell>
          <cell r="N57">
            <v>7.008951224771685E-3</v>
          </cell>
          <cell r="O57">
            <v>116685150</v>
          </cell>
          <cell r="P57">
            <v>29</v>
          </cell>
          <cell r="Q57">
            <v>0.14779632198270304</v>
          </cell>
          <cell r="R57">
            <v>0</v>
          </cell>
          <cell r="S57">
            <v>142000000</v>
          </cell>
          <cell r="T57">
            <v>-5.6825450704225351E-2</v>
          </cell>
          <cell r="V57">
            <v>610863218</v>
          </cell>
          <cell r="W57">
            <v>304</v>
          </cell>
          <cell r="X57">
            <v>6.0226883756244239E-3</v>
          </cell>
          <cell r="Y57">
            <v>408368100</v>
          </cell>
          <cell r="Z57">
            <v>236</v>
          </cell>
          <cell r="AA57">
            <v>4.804117568643412E-3</v>
          </cell>
          <cell r="AB57" t="str">
            <v>N/A</v>
          </cell>
          <cell r="AC57">
            <v>68</v>
          </cell>
          <cell r="AD57">
            <v>624000000</v>
          </cell>
          <cell r="AE57">
            <v>-2.1052535256410255E-2</v>
          </cell>
          <cell r="AF57">
            <v>36605</v>
          </cell>
        </row>
        <row r="58">
          <cell r="B58">
            <v>108</v>
          </cell>
          <cell r="C58" t="str">
            <v>CAGLIARI</v>
          </cell>
          <cell r="D58" t="str">
            <v>Centro Comm. Santa Gilla</v>
          </cell>
          <cell r="E58" t="str">
            <v>(**)</v>
          </cell>
          <cell r="G58" t="str">
            <v>LIMONI</v>
          </cell>
          <cell r="I58" t="str">
            <v>LIMONI</v>
          </cell>
          <cell r="L58">
            <v>327532687</v>
          </cell>
          <cell r="M58">
            <v>29</v>
          </cell>
          <cell r="N58">
            <v>1.7140649258202748E-2</v>
          </cell>
          <cell r="O58">
            <v>275377300</v>
          </cell>
          <cell r="P58">
            <v>29</v>
          </cell>
          <cell r="Q58">
            <v>0.18939610127632162</v>
          </cell>
          <cell r="R58">
            <v>0</v>
          </cell>
          <cell r="S58">
            <v>304000000</v>
          </cell>
          <cell r="T58">
            <v>7.7410154605263154E-2</v>
          </cell>
          <cell r="V58">
            <v>1521542850</v>
          </cell>
          <cell r="W58">
            <v>332</v>
          </cell>
          <cell r="X58">
            <v>1.5001359004250042E-2</v>
          </cell>
          <cell r="Y58">
            <v>1038274700</v>
          </cell>
          <cell r="Z58">
            <v>256</v>
          </cell>
          <cell r="AA58">
            <v>1.221445486889884E-2</v>
          </cell>
          <cell r="AB58" t="str">
            <v>N/A</v>
          </cell>
          <cell r="AC58">
            <v>76</v>
          </cell>
          <cell r="AD58">
            <v>1472000000</v>
          </cell>
          <cell r="AE58">
            <v>3.3656827445652175E-2</v>
          </cell>
          <cell r="AF58">
            <v>36613</v>
          </cell>
        </row>
        <row r="59">
          <cell r="B59">
            <v>109</v>
          </cell>
          <cell r="C59" t="str">
            <v>ROMA</v>
          </cell>
          <cell r="D59" t="str">
            <v>Centro Comm. Cinecittà 2</v>
          </cell>
          <cell r="E59" t="str">
            <v>(**)</v>
          </cell>
          <cell r="G59" t="str">
            <v>LIMONI</v>
          </cell>
          <cell r="I59" t="str">
            <v>LIMONI</v>
          </cell>
          <cell r="L59">
            <v>499964838</v>
          </cell>
          <cell r="M59">
            <v>29</v>
          </cell>
          <cell r="N59">
            <v>2.6164478446672277E-2</v>
          </cell>
          <cell r="O59">
            <v>443341800</v>
          </cell>
          <cell r="P59">
            <v>29</v>
          </cell>
          <cell r="Q59">
            <v>0.1277186992067971</v>
          </cell>
          <cell r="R59">
            <v>0</v>
          </cell>
          <cell r="S59">
            <v>446000000</v>
          </cell>
          <cell r="T59">
            <v>0.12099739461883408</v>
          </cell>
          <cell r="V59">
            <v>2526546981</v>
          </cell>
          <cell r="W59">
            <v>329</v>
          </cell>
          <cell r="X59">
            <v>2.4910003883942614E-2</v>
          </cell>
          <cell r="Y59">
            <v>1618776400</v>
          </cell>
          <cell r="Z59">
            <v>232</v>
          </cell>
          <cell r="AA59">
            <v>1.9043583822892472E-2</v>
          </cell>
          <cell r="AB59" t="str">
            <v>N/A</v>
          </cell>
          <cell r="AC59">
            <v>97</v>
          </cell>
          <cell r="AD59">
            <v>2349000000</v>
          </cell>
          <cell r="AE59">
            <v>7.5584070242656454E-2</v>
          </cell>
          <cell r="AF59">
            <v>36652</v>
          </cell>
        </row>
        <row r="60">
          <cell r="B60">
            <v>110</v>
          </cell>
          <cell r="C60" t="str">
            <v>ROMA</v>
          </cell>
          <cell r="D60" t="str">
            <v>Corso V. Emanuele</v>
          </cell>
          <cell r="E60" t="str">
            <v>(**)</v>
          </cell>
          <cell r="G60" t="str">
            <v>LIMONI</v>
          </cell>
          <cell r="I60" t="str">
            <v>LIMONI</v>
          </cell>
          <cell r="L60">
            <v>149462959</v>
          </cell>
          <cell r="M60">
            <v>29</v>
          </cell>
          <cell r="N60">
            <v>7.8217907982788219E-3</v>
          </cell>
          <cell r="O60">
            <v>144754450</v>
          </cell>
          <cell r="P60">
            <v>29</v>
          </cell>
          <cell r="Q60">
            <v>3.2527559601794626E-2</v>
          </cell>
          <cell r="R60">
            <v>0</v>
          </cell>
          <cell r="S60">
            <v>157000000</v>
          </cell>
          <cell r="T60">
            <v>-4.8006630573248409E-2</v>
          </cell>
          <cell r="V60">
            <v>885563903</v>
          </cell>
          <cell r="W60">
            <v>304</v>
          </cell>
          <cell r="X60">
            <v>8.7310469304941775E-3</v>
          </cell>
          <cell r="Y60">
            <v>446243100</v>
          </cell>
          <cell r="Z60">
            <v>156</v>
          </cell>
          <cell r="AA60">
            <v>5.2496860469657134E-3</v>
          </cell>
          <cell r="AB60" t="str">
            <v>N/A</v>
          </cell>
          <cell r="AC60">
            <v>148</v>
          </cell>
          <cell r="AD60">
            <v>998000000</v>
          </cell>
          <cell r="AE60">
            <v>-0.11266141983967935</v>
          </cell>
          <cell r="AF60">
            <v>36707</v>
          </cell>
        </row>
        <row r="63">
          <cell r="C63" t="str">
            <v>TOTALE NEGOZI A PARITA' (Mese)</v>
          </cell>
          <cell r="L63">
            <v>14816222125</v>
          </cell>
          <cell r="M63">
            <v>1454</v>
          </cell>
          <cell r="N63">
            <v>0.77537197616019438</v>
          </cell>
          <cell r="O63">
            <v>14692541240</v>
          </cell>
          <cell r="P63">
            <v>1480</v>
          </cell>
          <cell r="Q63">
            <v>8.4179368959865514E-3</v>
          </cell>
          <cell r="R63">
            <v>-26</v>
          </cell>
          <cell r="S63">
            <v>15542200000</v>
          </cell>
          <cell r="T63">
            <v>-4.6710110216056928E-2</v>
          </cell>
          <cell r="V63">
            <v>86243478166</v>
          </cell>
          <cell r="W63">
            <v>15723</v>
          </cell>
          <cell r="X63">
            <v>0.85030098083886763</v>
          </cell>
          <cell r="Y63">
            <v>84055362828.399979</v>
          </cell>
          <cell r="Z63">
            <v>15426</v>
          </cell>
          <cell r="AA63">
            <v>0.98884277518888652</v>
          </cell>
          <cell r="AC63">
            <v>297</v>
          </cell>
          <cell r="AD63">
            <v>89572500000</v>
          </cell>
          <cell r="AE63">
            <v>-3.7165668413854699E-2</v>
          </cell>
        </row>
        <row r="64">
          <cell r="C64" t="str">
            <v>TOTALE NEGOZI A PARITA' (Progressivo)</v>
          </cell>
          <cell r="V64">
            <v>72554757614</v>
          </cell>
          <cell r="W64">
            <v>12713</v>
          </cell>
          <cell r="X64">
            <v>0.71533967409064969</v>
          </cell>
          <cell r="Y64">
            <v>71800114317.599976</v>
          </cell>
          <cell r="Z64">
            <v>12757</v>
          </cell>
          <cell r="AA64">
            <v>0.84466977372568386</v>
          </cell>
          <cell r="AB64">
            <v>1.051033558333824E-2</v>
          </cell>
          <cell r="AC64">
            <v>-44</v>
          </cell>
          <cell r="AD64">
            <v>75530500000</v>
          </cell>
          <cell r="AE64">
            <v>-3.9397890732882745E-2</v>
          </cell>
        </row>
        <row r="65">
          <cell r="C65" t="str">
            <v>Totale negozi a parità escluso Bolognesi</v>
          </cell>
          <cell r="L65">
            <v>13456502599</v>
          </cell>
          <cell r="M65">
            <v>1342</v>
          </cell>
          <cell r="N65">
            <v>0.7042142676024048</v>
          </cell>
          <cell r="O65">
            <v>13130419050</v>
          </cell>
          <cell r="P65">
            <v>1364</v>
          </cell>
          <cell r="Q65">
            <v>2.4834207328668617E-2</v>
          </cell>
          <cell r="R65">
            <v>-22</v>
          </cell>
          <cell r="S65">
            <v>14128300000</v>
          </cell>
          <cell r="T65">
            <v>-4.7549768974328124E-2</v>
          </cell>
        </row>
        <row r="66">
          <cell r="B66" t="str">
            <v>(**)</v>
          </cell>
          <cell r="C66" t="str">
            <v>DATI PROGRESSIVI: i negozi contrassegnati ** non sono a parità per i valori progressivi</v>
          </cell>
        </row>
        <row r="68">
          <cell r="B68">
            <v>79</v>
          </cell>
          <cell r="C68" t="str">
            <v>MODENA</v>
          </cell>
          <cell r="D68" t="str">
            <v>Via Emilia Centro</v>
          </cell>
          <cell r="G68" t="str">
            <v>LIMONI</v>
          </cell>
          <cell r="I68" t="str">
            <v>LIMONI</v>
          </cell>
          <cell r="L68">
            <v>23575443</v>
          </cell>
          <cell r="M68">
            <v>21</v>
          </cell>
          <cell r="N68">
            <v>1.2337651037856601E-3</v>
          </cell>
          <cell r="O68">
            <v>119184950</v>
          </cell>
          <cell r="P68">
            <v>28</v>
          </cell>
          <cell r="R68">
            <v>-7</v>
          </cell>
          <cell r="S68">
            <v>113500000</v>
          </cell>
          <cell r="T68">
            <v>-0.79228684581497799</v>
          </cell>
          <cell r="V68">
            <v>496521956</v>
          </cell>
          <cell r="W68">
            <v>300</v>
          </cell>
          <cell r="X68">
            <v>4.8953627007273853E-3</v>
          </cell>
          <cell r="Y68">
            <v>678117660.39999998</v>
          </cell>
          <cell r="Z68">
            <v>306</v>
          </cell>
          <cell r="AA68">
            <v>7.9775010975024901E-3</v>
          </cell>
          <cell r="AC68">
            <v>-6</v>
          </cell>
          <cell r="AD68">
            <v>645900000</v>
          </cell>
          <cell r="AE68">
            <v>-0.23127116271868711</v>
          </cell>
          <cell r="AF68" t="str">
            <v>R - 01</v>
          </cell>
        </row>
        <row r="69">
          <cell r="B69">
            <v>111</v>
          </cell>
          <cell r="C69" t="str">
            <v>BOLOGNA</v>
          </cell>
          <cell r="D69" t="str">
            <v>Via D'Azeglio</v>
          </cell>
          <cell r="G69" t="str">
            <v>LIMONI</v>
          </cell>
          <cell r="I69" t="str">
            <v>LIMONI</v>
          </cell>
          <cell r="L69">
            <v>187776399</v>
          </cell>
          <cell r="M69">
            <v>28</v>
          </cell>
          <cell r="N69">
            <v>9.8268341511433127E-3</v>
          </cell>
          <cell r="O69">
            <v>189322350</v>
          </cell>
          <cell r="P69">
            <v>22</v>
          </cell>
          <cell r="R69">
            <v>6</v>
          </cell>
          <cell r="S69">
            <v>198000000</v>
          </cell>
          <cell r="T69">
            <v>-5.1634348484848484E-2</v>
          </cell>
          <cell r="V69">
            <v>956067909</v>
          </cell>
          <cell r="W69">
            <v>306</v>
          </cell>
          <cell r="X69">
            <v>9.4261676135848956E-3</v>
          </cell>
          <cell r="Y69">
            <v>189322350</v>
          </cell>
          <cell r="Z69">
            <v>22</v>
          </cell>
          <cell r="AA69">
            <v>2.2272230073109461E-3</v>
          </cell>
          <cell r="AC69">
            <v>284</v>
          </cell>
          <cell r="AD69">
            <v>1120000000</v>
          </cell>
          <cell r="AE69">
            <v>-0.14636793839285714</v>
          </cell>
          <cell r="AF69">
            <v>36868</v>
          </cell>
        </row>
        <row r="70">
          <cell r="B70">
            <v>112</v>
          </cell>
          <cell r="C70" t="str">
            <v>BERGAMO</v>
          </cell>
          <cell r="D70" t="str">
            <v>Via XX Settembre</v>
          </cell>
          <cell r="G70" t="str">
            <v>LIMONI</v>
          </cell>
          <cell r="I70" t="str">
            <v>LIMONI</v>
          </cell>
          <cell r="L70">
            <v>208229631</v>
          </cell>
          <cell r="M70">
            <v>29</v>
          </cell>
          <cell r="N70">
            <v>1.0897205719611069E-2</v>
          </cell>
          <cell r="O70">
            <v>80966150</v>
          </cell>
          <cell r="P70">
            <v>11</v>
          </cell>
          <cell r="R70">
            <v>18</v>
          </cell>
          <cell r="S70">
            <v>212000000</v>
          </cell>
          <cell r="T70">
            <v>-1.7784759433962263E-2</v>
          </cell>
          <cell r="V70">
            <v>1143209643</v>
          </cell>
          <cell r="W70">
            <v>314</v>
          </cell>
          <cell r="X70">
            <v>1.1271255536289054E-2</v>
          </cell>
          <cell r="Y70">
            <v>80966150</v>
          </cell>
          <cell r="Z70">
            <v>11</v>
          </cell>
          <cell r="AA70">
            <v>9.5250070630007041E-4</v>
          </cell>
          <cell r="AC70">
            <v>303</v>
          </cell>
          <cell r="AD70">
            <v>1190000000</v>
          </cell>
          <cell r="AE70">
            <v>-3.9319627731092439E-2</v>
          </cell>
          <cell r="AF70">
            <v>36869</v>
          </cell>
        </row>
        <row r="71">
          <cell r="B71">
            <v>113</v>
          </cell>
          <cell r="C71" t="str">
            <v>FROSINONE</v>
          </cell>
          <cell r="D71" t="str">
            <v>Via Polledrara 8</v>
          </cell>
          <cell r="G71" t="str">
            <v>LIMONI</v>
          </cell>
          <cell r="I71" t="str">
            <v>MAURIZIO</v>
          </cell>
          <cell r="L71">
            <v>491891887</v>
          </cell>
          <cell r="M71">
            <v>29</v>
          </cell>
          <cell r="N71">
            <v>2.574199963139099E-2</v>
          </cell>
          <cell r="O71">
            <v>0</v>
          </cell>
          <cell r="P71">
            <v>0</v>
          </cell>
          <cell r="R71">
            <v>29</v>
          </cell>
          <cell r="S71">
            <v>502000000</v>
          </cell>
          <cell r="T71">
            <v>-2.0135683266932269E-2</v>
          </cell>
          <cell r="V71">
            <v>2795683924</v>
          </cell>
          <cell r="W71">
            <v>316</v>
          </cell>
          <cell r="X71">
            <v>2.7563507794955949E-2</v>
          </cell>
          <cell r="Y71">
            <v>0</v>
          </cell>
          <cell r="Z71">
            <v>0</v>
          </cell>
          <cell r="AA71">
            <v>0</v>
          </cell>
          <cell r="AC71">
            <v>316</v>
          </cell>
          <cell r="AD71">
            <v>2640000000</v>
          </cell>
          <cell r="AE71">
            <v>5.8971183333333337E-2</v>
          </cell>
          <cell r="AF71">
            <v>36893</v>
          </cell>
        </row>
        <row r="72">
          <cell r="B72">
            <v>114</v>
          </cell>
          <cell r="C72" t="str">
            <v>FROSINONE</v>
          </cell>
          <cell r="D72" t="str">
            <v>Corso Repubblica 139</v>
          </cell>
          <cell r="G72" t="str">
            <v>LIMONI</v>
          </cell>
          <cell r="I72" t="str">
            <v>MAURIZIO</v>
          </cell>
          <cell r="L72">
            <v>89943189</v>
          </cell>
          <cell r="M72">
            <v>29</v>
          </cell>
          <cell r="N72">
            <v>4.7069642725864475E-3</v>
          </cell>
          <cell r="O72">
            <v>0</v>
          </cell>
          <cell r="P72">
            <v>0</v>
          </cell>
          <cell r="R72">
            <v>29</v>
          </cell>
          <cell r="S72">
            <v>120000000</v>
          </cell>
          <cell r="T72">
            <v>-0.25047342500000003</v>
          </cell>
          <cell r="V72">
            <v>594194846</v>
          </cell>
          <cell r="W72">
            <v>309</v>
          </cell>
          <cell r="X72">
            <v>5.8583497686713641E-3</v>
          </cell>
          <cell r="Y72">
            <v>0</v>
          </cell>
          <cell r="Z72">
            <v>0</v>
          </cell>
          <cell r="AA72">
            <v>0</v>
          </cell>
          <cell r="AC72">
            <v>309</v>
          </cell>
          <cell r="AD72">
            <v>665000000</v>
          </cell>
          <cell r="AE72">
            <v>-0.10647391578947368</v>
          </cell>
          <cell r="AF72">
            <v>36893</v>
          </cell>
        </row>
        <row r="73">
          <cell r="B73">
            <v>115</v>
          </cell>
          <cell r="C73" t="str">
            <v>FIUGGI</v>
          </cell>
          <cell r="D73" t="str">
            <v>Corso Nuova Italia 51</v>
          </cell>
          <cell r="G73" t="str">
            <v>LIMONI</v>
          </cell>
          <cell r="I73" t="str">
            <v>MAURIZIO</v>
          </cell>
          <cell r="L73">
            <v>212585644</v>
          </cell>
          <cell r="M73">
            <v>29</v>
          </cell>
          <cell r="N73">
            <v>1.1125167367289829E-2</v>
          </cell>
          <cell r="O73">
            <v>0</v>
          </cell>
          <cell r="P73">
            <v>0</v>
          </cell>
          <cell r="R73">
            <v>29</v>
          </cell>
          <cell r="S73">
            <v>178000000</v>
          </cell>
          <cell r="T73">
            <v>0.19430137078651685</v>
          </cell>
          <cell r="V73">
            <v>1763806211</v>
          </cell>
          <cell r="W73">
            <v>342</v>
          </cell>
          <cell r="X73">
            <v>1.7389908003666806E-2</v>
          </cell>
          <cell r="Y73">
            <v>0</v>
          </cell>
          <cell r="Z73">
            <v>0</v>
          </cell>
          <cell r="AA73">
            <v>0</v>
          </cell>
          <cell r="AC73">
            <v>342</v>
          </cell>
          <cell r="AD73">
            <v>1530000000</v>
          </cell>
          <cell r="AE73">
            <v>0.15281451699346404</v>
          </cell>
          <cell r="AF73">
            <v>36893</v>
          </cell>
        </row>
        <row r="74">
          <cell r="B74">
            <v>117</v>
          </cell>
          <cell r="C74" t="str">
            <v>MILANO</v>
          </cell>
          <cell r="D74" t="str">
            <v>Via Padova</v>
          </cell>
          <cell r="G74" t="str">
            <v>LIMONI</v>
          </cell>
          <cell r="I74" t="str">
            <v>ESPABEL</v>
          </cell>
          <cell r="L74">
            <v>283021954</v>
          </cell>
          <cell r="M74">
            <v>28</v>
          </cell>
          <cell r="N74">
            <v>1.4811285219557926E-2</v>
          </cell>
          <cell r="O74">
            <v>0</v>
          </cell>
          <cell r="P74">
            <v>0</v>
          </cell>
          <cell r="R74">
            <v>28</v>
          </cell>
          <cell r="S74">
            <v>312000000</v>
          </cell>
          <cell r="T74">
            <v>-9.2878352564102568E-2</v>
          </cell>
          <cell r="V74">
            <v>1487231113</v>
          </cell>
          <cell r="W74">
            <v>284</v>
          </cell>
          <cell r="X74">
            <v>1.4663069034436567E-2</v>
          </cell>
          <cell r="Y74">
            <v>0</v>
          </cell>
          <cell r="Z74">
            <v>0</v>
          </cell>
          <cell r="AA74">
            <v>0</v>
          </cell>
          <cell r="AC74">
            <v>284</v>
          </cell>
          <cell r="AD74">
            <v>1680000000</v>
          </cell>
          <cell r="AE74">
            <v>-0.11474338511904762</v>
          </cell>
          <cell r="AF74">
            <v>36923</v>
          </cell>
        </row>
        <row r="75">
          <cell r="B75">
            <v>118</v>
          </cell>
          <cell r="C75" t="str">
            <v>FORTE DEI MARMI</v>
          </cell>
          <cell r="D75" t="str">
            <v>Via Spinetti</v>
          </cell>
          <cell r="G75" t="str">
            <v>LIMONI</v>
          </cell>
          <cell r="I75" t="str">
            <v>Limoni/Lucchesi</v>
          </cell>
          <cell r="L75">
            <v>67820895</v>
          </cell>
          <cell r="M75">
            <v>30</v>
          </cell>
          <cell r="N75">
            <v>3.5492462881190128E-3</v>
          </cell>
          <cell r="O75">
            <v>0</v>
          </cell>
          <cell r="P75">
            <v>0</v>
          </cell>
          <cell r="R75">
            <v>30</v>
          </cell>
          <cell r="S75">
            <v>60000000</v>
          </cell>
          <cell r="T75">
            <v>0.13034825</v>
          </cell>
          <cell r="V75">
            <v>614342662</v>
          </cell>
          <cell r="W75">
            <v>257</v>
          </cell>
          <cell r="X75">
            <v>6.0569932843420353E-3</v>
          </cell>
          <cell r="Y75">
            <v>0</v>
          </cell>
          <cell r="Z75">
            <v>0</v>
          </cell>
          <cell r="AA75">
            <v>0</v>
          </cell>
          <cell r="AC75">
            <v>257</v>
          </cell>
          <cell r="AD75">
            <v>600000000</v>
          </cell>
          <cell r="AE75">
            <v>2.3904436666666667E-2</v>
          </cell>
          <cell r="AF75">
            <v>36984</v>
          </cell>
        </row>
        <row r="76">
          <cell r="B76">
            <v>119</v>
          </cell>
          <cell r="C76" t="str">
            <v>FORTE DEI MARMI</v>
          </cell>
          <cell r="D76" t="str">
            <v>Viale Carducci</v>
          </cell>
          <cell r="G76" t="str">
            <v>LIMONI</v>
          </cell>
          <cell r="I76" t="str">
            <v>Limoni/Lucchesi</v>
          </cell>
          <cell r="L76">
            <v>72205398</v>
          </cell>
          <cell r="M76">
            <v>30</v>
          </cell>
          <cell r="N76">
            <v>3.7786988926297124E-3</v>
          </cell>
          <cell r="O76">
            <v>0</v>
          </cell>
          <cell r="P76">
            <v>0</v>
          </cell>
          <cell r="R76">
            <v>30</v>
          </cell>
          <cell r="S76">
            <v>66000000</v>
          </cell>
          <cell r="T76">
            <v>9.4021181818181823E-2</v>
          </cell>
          <cell r="V76">
            <v>731303695</v>
          </cell>
          <cell r="W76">
            <v>257</v>
          </cell>
          <cell r="X76">
            <v>7.2101480874032413E-3</v>
          </cell>
          <cell r="Y76">
            <v>0</v>
          </cell>
          <cell r="Z76">
            <v>0</v>
          </cell>
          <cell r="AA76">
            <v>0</v>
          </cell>
          <cell r="AC76">
            <v>257</v>
          </cell>
          <cell r="AD76">
            <v>680000000</v>
          </cell>
          <cell r="AE76">
            <v>7.5446610294117644E-2</v>
          </cell>
          <cell r="AF76">
            <v>36984</v>
          </cell>
        </row>
        <row r="77">
          <cell r="B77">
            <v>120</v>
          </cell>
          <cell r="C77" t="str">
            <v>BRESCIA</v>
          </cell>
          <cell r="D77" t="str">
            <v>Viale Piave</v>
          </cell>
          <cell r="G77" t="str">
            <v>LIMONI</v>
          </cell>
          <cell r="L77">
            <v>222151504</v>
          </cell>
          <cell r="M77">
            <v>28</v>
          </cell>
          <cell r="N77">
            <v>1.162577404754178E-2</v>
          </cell>
          <cell r="O77">
            <v>0</v>
          </cell>
          <cell r="P77">
            <v>0</v>
          </cell>
          <cell r="R77">
            <v>28</v>
          </cell>
          <cell r="S77">
            <v>160000000</v>
          </cell>
          <cell r="T77">
            <v>0.38844689999999998</v>
          </cell>
          <cell r="V77">
            <v>640216811</v>
          </cell>
          <cell r="W77">
            <v>148</v>
          </cell>
          <cell r="X77">
            <v>6.3120944785531987E-3</v>
          </cell>
          <cell r="Y77">
            <v>0</v>
          </cell>
          <cell r="Z77">
            <v>0</v>
          </cell>
          <cell r="AA77">
            <v>0</v>
          </cell>
          <cell r="AC77">
            <v>148</v>
          </cell>
          <cell r="AD77">
            <v>547400000</v>
          </cell>
          <cell r="AE77">
            <v>0.16955939166971137</v>
          </cell>
          <cell r="AF77">
            <v>37077</v>
          </cell>
        </row>
        <row r="78">
          <cell r="B78">
            <v>121</v>
          </cell>
          <cell r="C78" t="str">
            <v>BRESCIA</v>
          </cell>
          <cell r="D78" t="str">
            <v>Via Cremona</v>
          </cell>
          <cell r="G78" t="str">
            <v>LIMONI</v>
          </cell>
          <cell r="L78">
            <v>295543181</v>
          </cell>
          <cell r="M78">
            <v>28</v>
          </cell>
          <cell r="N78">
            <v>1.5466554048617843E-2</v>
          </cell>
          <cell r="O78">
            <v>0</v>
          </cell>
          <cell r="P78">
            <v>0</v>
          </cell>
          <cell r="R78">
            <v>28</v>
          </cell>
          <cell r="S78">
            <v>220000000</v>
          </cell>
          <cell r="T78">
            <v>0.34337809545454545</v>
          </cell>
          <cell r="V78">
            <v>823042880</v>
          </cell>
          <cell r="W78">
            <v>154</v>
          </cell>
          <cell r="X78">
            <v>8.1146329324684394E-3</v>
          </cell>
          <cell r="Y78">
            <v>0</v>
          </cell>
          <cell r="Z78">
            <v>0</v>
          </cell>
          <cell r="AA78">
            <v>0</v>
          </cell>
          <cell r="AC78">
            <v>154</v>
          </cell>
          <cell r="AD78">
            <v>731000000</v>
          </cell>
          <cell r="AE78">
            <v>0.12591365253077974</v>
          </cell>
          <cell r="AF78">
            <v>37077</v>
          </cell>
        </row>
        <row r="79">
          <cell r="B79">
            <v>122</v>
          </cell>
          <cell r="C79" t="str">
            <v>TORREANO</v>
          </cell>
          <cell r="D79" t="str">
            <v>Centro Comm. Fiera</v>
          </cell>
          <cell r="G79" t="str">
            <v>LIMONI</v>
          </cell>
          <cell r="L79">
            <v>185659565</v>
          </cell>
          <cell r="M79">
            <v>29</v>
          </cell>
          <cell r="N79">
            <v>9.7160546455489945E-3</v>
          </cell>
          <cell r="O79">
            <v>0</v>
          </cell>
          <cell r="P79">
            <v>0</v>
          </cell>
          <cell r="R79">
            <v>29</v>
          </cell>
          <cell r="S79">
            <v>155000000</v>
          </cell>
          <cell r="T79">
            <v>0.19780364516129031</v>
          </cell>
          <cell r="V79">
            <v>440345951</v>
          </cell>
          <cell r="W79">
            <v>140</v>
          </cell>
          <cell r="X79">
            <v>4.3415061869725834E-3</v>
          </cell>
          <cell r="Y79">
            <v>0</v>
          </cell>
          <cell r="Z79">
            <v>0</v>
          </cell>
          <cell r="AA79">
            <v>0</v>
          </cell>
          <cell r="AC79">
            <v>140</v>
          </cell>
          <cell r="AD79">
            <v>431600000</v>
          </cell>
          <cell r="AE79">
            <v>2.0264019925857274E-2</v>
          </cell>
          <cell r="AF79">
            <v>37100</v>
          </cell>
        </row>
        <row r="80">
          <cell r="B80">
            <v>123</v>
          </cell>
          <cell r="C80" t="str">
            <v>TAVAGNACCO</v>
          </cell>
          <cell r="D80" t="str">
            <v>Centro Comm. Friuli</v>
          </cell>
          <cell r="G80" t="str">
            <v>LIMONI</v>
          </cell>
          <cell r="L80">
            <v>303176485</v>
          </cell>
          <cell r="M80">
            <v>29</v>
          </cell>
          <cell r="N80">
            <v>1.5866024976981204E-2</v>
          </cell>
          <cell r="O80">
            <v>0</v>
          </cell>
          <cell r="P80">
            <v>0</v>
          </cell>
          <cell r="R80">
            <v>29</v>
          </cell>
          <cell r="S80">
            <v>250000000</v>
          </cell>
          <cell r="T80">
            <v>0.21270594000000001</v>
          </cell>
          <cell r="V80">
            <v>694515898</v>
          </cell>
          <cell r="W80">
            <v>141</v>
          </cell>
          <cell r="X80">
            <v>6.847445880381945E-3</v>
          </cell>
          <cell r="Y80">
            <v>0</v>
          </cell>
          <cell r="Z80">
            <v>0</v>
          </cell>
          <cell r="AA80">
            <v>0</v>
          </cell>
          <cell r="AC80">
            <v>141</v>
          </cell>
          <cell r="AD80">
            <v>646100000</v>
          </cell>
          <cell r="AE80">
            <v>7.4935610586596507E-2</v>
          </cell>
          <cell r="AF80">
            <v>37100</v>
          </cell>
        </row>
        <row r="81">
          <cell r="B81">
            <v>124</v>
          </cell>
          <cell r="C81" t="str">
            <v>TARVISIO</v>
          </cell>
          <cell r="D81" t="str">
            <v>Via Roma</v>
          </cell>
          <cell r="G81" t="str">
            <v>LIMONI</v>
          </cell>
          <cell r="L81">
            <v>60054630</v>
          </cell>
          <cell r="M81">
            <v>29</v>
          </cell>
          <cell r="N81">
            <v>3.1428171599897159E-3</v>
          </cell>
          <cell r="O81">
            <v>0</v>
          </cell>
          <cell r="P81">
            <v>0</v>
          </cell>
          <cell r="R81">
            <v>29</v>
          </cell>
          <cell r="S81">
            <v>100000000</v>
          </cell>
          <cell r="T81">
            <v>-0.39945370000000002</v>
          </cell>
          <cell r="V81">
            <v>154689778</v>
          </cell>
          <cell r="W81">
            <v>115</v>
          </cell>
          <cell r="X81">
            <v>1.525134105862178E-3</v>
          </cell>
          <cell r="Y81">
            <v>0</v>
          </cell>
          <cell r="Z81">
            <v>0</v>
          </cell>
          <cell r="AA81">
            <v>0</v>
          </cell>
          <cell r="AC81">
            <v>115</v>
          </cell>
          <cell r="AD81">
            <v>275000000</v>
          </cell>
          <cell r="AE81">
            <v>-0.43749171636363637</v>
          </cell>
          <cell r="AF81">
            <v>37106</v>
          </cell>
        </row>
        <row r="82">
          <cell r="B82">
            <v>125</v>
          </cell>
          <cell r="C82" t="str">
            <v>MODENA</v>
          </cell>
          <cell r="D82" t="str">
            <v>Via Emilia Centro 150</v>
          </cell>
          <cell r="G82" t="str">
            <v>LIMONI</v>
          </cell>
          <cell r="L82">
            <v>166702163</v>
          </cell>
          <cell r="M82">
            <v>29</v>
          </cell>
          <cell r="N82">
            <v>8.7239638056849679E-3</v>
          </cell>
          <cell r="O82">
            <v>0</v>
          </cell>
          <cell r="P82">
            <v>0</v>
          </cell>
          <cell r="R82">
            <v>29</v>
          </cell>
          <cell r="S82">
            <v>230000000</v>
          </cell>
          <cell r="T82">
            <v>-0.27520798695652177</v>
          </cell>
          <cell r="V82">
            <v>201056820</v>
          </cell>
          <cell r="W82">
            <v>41</v>
          </cell>
          <cell r="X82">
            <v>1.9822810360371253E-3</v>
          </cell>
          <cell r="Y82">
            <v>0</v>
          </cell>
          <cell r="Z82">
            <v>0</v>
          </cell>
          <cell r="AA82">
            <v>0</v>
          </cell>
          <cell r="AC82">
            <v>41</v>
          </cell>
          <cell r="AD82">
            <v>280000000</v>
          </cell>
          <cell r="AE82">
            <v>-0.28193992857142858</v>
          </cell>
          <cell r="AF82">
            <v>37210</v>
          </cell>
        </row>
        <row r="83">
          <cell r="B83">
            <v>126</v>
          </cell>
          <cell r="C83" t="str">
            <v>MARENO</v>
          </cell>
          <cell r="D83" t="str">
            <v>C.C. Centovetr. M. di Piave - TV</v>
          </cell>
          <cell r="G83" t="str">
            <v>LIMONI</v>
          </cell>
          <cell r="L83">
            <v>209996658</v>
          </cell>
          <cell r="M83">
            <v>29</v>
          </cell>
          <cell r="N83">
            <v>1.0989678902407552E-2</v>
          </cell>
          <cell r="O83">
            <v>0</v>
          </cell>
          <cell r="P83">
            <v>0</v>
          </cell>
          <cell r="R83">
            <v>29</v>
          </cell>
          <cell r="S83">
            <v>220000000</v>
          </cell>
          <cell r="T83">
            <v>-4.5469736363636361E-2</v>
          </cell>
          <cell r="V83">
            <v>302308205</v>
          </cell>
          <cell r="W83">
            <v>45</v>
          </cell>
          <cell r="X83">
            <v>2.9805495869770723E-3</v>
          </cell>
          <cell r="Y83">
            <v>0</v>
          </cell>
          <cell r="Z83">
            <v>0</v>
          </cell>
          <cell r="AA83">
            <v>0</v>
          </cell>
          <cell r="AC83">
            <v>45</v>
          </cell>
          <cell r="AD83">
            <v>280000000</v>
          </cell>
          <cell r="AE83">
            <v>7.967216071428572E-2</v>
          </cell>
          <cell r="AF83">
            <v>37198</v>
          </cell>
        </row>
        <row r="84">
          <cell r="B84">
            <v>127</v>
          </cell>
          <cell r="C84" t="str">
            <v>MILANO</v>
          </cell>
          <cell r="D84" t="str">
            <v>Milano Best</v>
          </cell>
          <cell r="G84" t="str">
            <v>LIMONI</v>
          </cell>
          <cell r="L84">
            <v>878890897</v>
          </cell>
          <cell r="M84">
            <v>29</v>
          </cell>
          <cell r="N84">
            <v>4.5994678392829225E-2</v>
          </cell>
          <cell r="O84">
            <v>0</v>
          </cell>
          <cell r="P84">
            <v>0</v>
          </cell>
          <cell r="R84">
            <v>29</v>
          </cell>
          <cell r="S84">
            <v>1250000000</v>
          </cell>
          <cell r="T84">
            <v>-0.29688728240000001</v>
          </cell>
          <cell r="V84">
            <v>1011897406</v>
          </cell>
          <cell r="W84">
            <v>36</v>
          </cell>
          <cell r="X84">
            <v>9.9766077983773904E-3</v>
          </cell>
          <cell r="Y84">
            <v>0</v>
          </cell>
          <cell r="Z84">
            <v>0</v>
          </cell>
          <cell r="AA84">
            <v>0</v>
          </cell>
          <cell r="AC84">
            <v>36</v>
          </cell>
          <cell r="AD84">
            <v>1400000000</v>
          </cell>
          <cell r="AE84">
            <v>-0.27721613857142857</v>
          </cell>
          <cell r="AF84">
            <v>37219</v>
          </cell>
        </row>
        <row r="85">
          <cell r="B85">
            <v>128</v>
          </cell>
          <cell r="C85" t="str">
            <v>MATERA</v>
          </cell>
          <cell r="D85" t="str">
            <v>P.Comm.Venusio</v>
          </cell>
          <cell r="L85">
            <v>127003134</v>
          </cell>
          <cell r="M85">
            <v>25</v>
          </cell>
          <cell r="N85">
            <v>6.6464089264670068E-3</v>
          </cell>
          <cell r="O85">
            <v>0</v>
          </cell>
          <cell r="P85">
            <v>0</v>
          </cell>
          <cell r="R85">
            <v>25</v>
          </cell>
          <cell r="S85">
            <v>127003134</v>
          </cell>
          <cell r="T85">
            <v>0</v>
          </cell>
          <cell r="V85">
            <v>127003134</v>
          </cell>
          <cell r="W85">
            <v>25</v>
          </cell>
          <cell r="X85">
            <v>1.2521629658993007E-3</v>
          </cell>
          <cell r="Y85">
            <v>0</v>
          </cell>
          <cell r="Z85">
            <v>0</v>
          </cell>
          <cell r="AA85">
            <v>0</v>
          </cell>
          <cell r="AC85">
            <v>25</v>
          </cell>
          <cell r="AD85">
            <v>127003134</v>
          </cell>
          <cell r="AE85">
            <v>0</v>
          </cell>
          <cell r="AF85">
            <v>37226</v>
          </cell>
        </row>
        <row r="86">
          <cell r="B86">
            <v>129</v>
          </cell>
          <cell r="C86" t="str">
            <v>LUCERA</v>
          </cell>
          <cell r="D86" t="str">
            <v>C.C. L'An.For.</v>
          </cell>
          <cell r="L86">
            <v>61141375</v>
          </cell>
          <cell r="M86">
            <v>29</v>
          </cell>
          <cell r="N86">
            <v>3.1996893917315985E-3</v>
          </cell>
          <cell r="O86">
            <v>0</v>
          </cell>
          <cell r="P86">
            <v>0</v>
          </cell>
          <cell r="R86">
            <v>29</v>
          </cell>
          <cell r="S86">
            <v>61141375</v>
          </cell>
          <cell r="T86">
            <v>0</v>
          </cell>
          <cell r="V86">
            <v>61141375</v>
          </cell>
          <cell r="W86">
            <v>29</v>
          </cell>
          <cell r="X86">
            <v>6.0281162399631303E-4</v>
          </cell>
          <cell r="Y86">
            <v>0</v>
          </cell>
          <cell r="Z86">
            <v>0</v>
          </cell>
          <cell r="AA86">
            <v>0</v>
          </cell>
          <cell r="AC86">
            <v>29</v>
          </cell>
          <cell r="AD86">
            <v>61141375</v>
          </cell>
          <cell r="AE86">
            <v>0</v>
          </cell>
          <cell r="AF86">
            <v>37226</v>
          </cell>
        </row>
        <row r="87">
          <cell r="B87">
            <v>130</v>
          </cell>
          <cell r="C87" t="str">
            <v>S.SEVERO</v>
          </cell>
          <cell r="D87" t="str">
            <v>C.C.Pianeta</v>
          </cell>
          <cell r="L87">
            <v>144942302</v>
          </cell>
          <cell r="M87">
            <v>29</v>
          </cell>
          <cell r="N87">
            <v>7.5852128958918191E-3</v>
          </cell>
          <cell r="O87">
            <v>0</v>
          </cell>
          <cell r="P87">
            <v>0</v>
          </cell>
          <cell r="R87">
            <v>29</v>
          </cell>
          <cell r="S87">
            <v>144942302</v>
          </cell>
          <cell r="T87">
            <v>0</v>
          </cell>
          <cell r="V87">
            <v>144942302</v>
          </cell>
          <cell r="W87">
            <v>29</v>
          </cell>
          <cell r="X87">
            <v>1.4290307415295133E-3</v>
          </cell>
          <cell r="Y87">
            <v>0</v>
          </cell>
          <cell r="Z87">
            <v>0</v>
          </cell>
          <cell r="AA87">
            <v>0</v>
          </cell>
          <cell r="AC87">
            <v>29</v>
          </cell>
          <cell r="AD87">
            <v>144942302</v>
          </cell>
          <cell r="AE87">
            <v>0</v>
          </cell>
          <cell r="AF87">
            <v>37226</v>
          </cell>
        </row>
        <row r="89">
          <cell r="B89" t="str">
            <v>1xx</v>
          </cell>
        </row>
        <row r="90">
          <cell r="C90" t="str">
            <v>TOTALE  NEGOZI</v>
          </cell>
          <cell r="L90">
            <v>19108534459</v>
          </cell>
          <cell r="M90">
            <v>2020</v>
          </cell>
          <cell r="N90">
            <v>1</v>
          </cell>
          <cell r="O90">
            <v>15082014690</v>
          </cell>
          <cell r="P90">
            <v>1541</v>
          </cell>
          <cell r="Q90">
            <v>0.26697492687563479</v>
          </cell>
          <cell r="R90">
            <v>479</v>
          </cell>
          <cell r="S90">
            <v>20221786811</v>
          </cell>
          <cell r="T90">
            <v>-5.5052125828684267E-2</v>
          </cell>
          <cell r="V90">
            <v>101427000685</v>
          </cell>
          <cell r="W90">
            <v>19311</v>
          </cell>
          <cell r="X90">
            <v>1</v>
          </cell>
          <cell r="Y90">
            <v>85003768988.799973</v>
          </cell>
          <cell r="Z90">
            <v>15765</v>
          </cell>
          <cell r="AA90">
            <v>1</v>
          </cell>
          <cell r="AB90">
            <v>0.19320592359103442</v>
          </cell>
          <cell r="AC90">
            <v>3546</v>
          </cell>
          <cell r="AD90">
            <v>105247586811</v>
          </cell>
          <cell r="AE90">
            <v>-3.6300938023984125E-2</v>
          </cell>
        </row>
        <row r="91">
          <cell r="L91">
            <v>13676493490</v>
          </cell>
          <cell r="O91">
            <v>12451663577</v>
          </cell>
        </row>
        <row r="92">
          <cell r="B92" t="str">
            <v>NOTA&gt;</v>
          </cell>
          <cell r="C92" t="str">
            <v>Con R - 01 sono identificati i negozi ristrutturati nel corso del 2001;  R - 00: ristrutturazione avvenuta nell'anno 2000.</v>
          </cell>
        </row>
        <row r="94">
          <cell r="B94">
            <v>551</v>
          </cell>
          <cell r="C94" t="str">
            <v>LIMONI SAN MARINO</v>
          </cell>
          <cell r="G94" t="str">
            <v>LIMONI S.MARINO</v>
          </cell>
          <cell r="L94">
            <v>254579911</v>
          </cell>
          <cell r="M94">
            <v>30</v>
          </cell>
          <cell r="N94">
            <v>1</v>
          </cell>
          <cell r="O94">
            <v>231080950</v>
          </cell>
          <cell r="P94">
            <v>30</v>
          </cell>
          <cell r="Q94">
            <v>0.10169146786007241</v>
          </cell>
          <cell r="R94">
            <v>0</v>
          </cell>
          <cell r="S94">
            <v>262400000</v>
          </cell>
          <cell r="T94">
            <v>-2.980216844512195E-2</v>
          </cell>
          <cell r="V94">
            <v>1413627964</v>
          </cell>
          <cell r="W94">
            <v>362</v>
          </cell>
          <cell r="X94">
            <v>1</v>
          </cell>
          <cell r="Y94">
            <v>1208936668</v>
          </cell>
          <cell r="Z94">
            <v>181</v>
          </cell>
          <cell r="AA94">
            <v>1</v>
          </cell>
          <cell r="AB94">
            <v>0.16931515224749558</v>
          </cell>
          <cell r="AC94">
            <v>181</v>
          </cell>
          <cell r="AD94">
            <v>1365100000</v>
          </cell>
          <cell r="AE94">
            <v>3.5549017654384292E-2</v>
          </cell>
          <cell r="AF94">
            <v>36710</v>
          </cell>
        </row>
        <row r="96">
          <cell r="C96" t="str">
            <v>TOTALE  GENERALE LIMONI</v>
          </cell>
          <cell r="L96">
            <v>19363114370</v>
          </cell>
          <cell r="M96">
            <v>2050</v>
          </cell>
          <cell r="O96">
            <v>15313095640</v>
          </cell>
          <cell r="P96">
            <v>1571</v>
          </cell>
          <cell r="Q96">
            <v>0.26448073108227516</v>
          </cell>
          <cell r="R96">
            <v>479</v>
          </cell>
          <cell r="S96">
            <v>20484186811</v>
          </cell>
          <cell r="T96">
            <v>-5.4728676873713362E-2</v>
          </cell>
          <cell r="V96">
            <v>102840628649</v>
          </cell>
          <cell r="W96">
            <v>19673</v>
          </cell>
          <cell r="Y96">
            <v>86212705656.799973</v>
          </cell>
          <cell r="Z96">
            <v>15946</v>
          </cell>
          <cell r="AB96">
            <v>0.19287090998388717</v>
          </cell>
          <cell r="AD96">
            <v>106612686811</v>
          </cell>
          <cell r="AE96">
            <v>-3.5380950192982187E-2</v>
          </cell>
        </row>
        <row r="104">
          <cell r="Q104" t="str">
            <v>Analisi vendite al lordo IVA</v>
          </cell>
          <cell r="V104" t="str">
            <v>Dic 01</v>
          </cell>
        </row>
        <row r="106">
          <cell r="L106" t="str">
            <v>VALORI MENSILI</v>
          </cell>
          <cell r="V106" t="str">
            <v>VALORI PROGRESSIVI</v>
          </cell>
        </row>
        <row r="107">
          <cell r="B107" t="str">
            <v>Codice</v>
          </cell>
          <cell r="C107" t="str">
            <v>Città</v>
          </cell>
          <cell r="D107" t="str">
            <v>Indirizzo</v>
          </cell>
          <cell r="E107" t="str">
            <v>*</v>
          </cell>
          <cell r="G107" t="str">
            <v>Società</v>
          </cell>
          <cell r="I107" t="str">
            <v>Insegna</v>
          </cell>
          <cell r="J107" t="str">
            <v>Old adresse</v>
          </cell>
          <cell r="L107" t="str">
            <v>Dic 01</v>
          </cell>
          <cell r="M107" t="str">
            <v>GG Lav</v>
          </cell>
          <cell r="N107" t="str">
            <v>Neg. Su tot.</v>
          </cell>
          <cell r="O107" t="str">
            <v>Dic 00</v>
          </cell>
          <cell r="P107" t="str">
            <v>GG Lav</v>
          </cell>
          <cell r="Q107" t="str">
            <v>Diff. %</v>
          </cell>
          <cell r="R107" t="str">
            <v>GG: delta  anno preced.</v>
          </cell>
          <cell r="S107" t="str">
            <v>BDG Dic 01</v>
          </cell>
          <cell r="T107" t="str">
            <v>Diff % Mese 01</v>
          </cell>
          <cell r="V107" t="str">
            <v>Progressivo al Dic 01</v>
          </cell>
          <cell r="W107" t="str">
            <v>GG Lav. Dic 01</v>
          </cell>
          <cell r="X107" t="str">
            <v>Neg. Su Tot.</v>
          </cell>
          <cell r="Y107" t="str">
            <v>Progressivo al Dic 00</v>
          </cell>
          <cell r="Z107" t="str">
            <v>GG Lav. Dic 00</v>
          </cell>
          <cell r="AA107" t="str">
            <v>Neg. Su Tot.</v>
          </cell>
          <cell r="AB107" t="str">
            <v>Diff. %</v>
          </cell>
          <cell r="AC107" t="str">
            <v>GG: delta  anno preced.</v>
          </cell>
          <cell r="AD107" t="str">
            <v>BDG progr. a  Dic 01</v>
          </cell>
          <cell r="AE107" t="str">
            <v>Diff % Progr 01</v>
          </cell>
          <cell r="AF107" t="str">
            <v>data apertura  rinnovi (R )</v>
          </cell>
        </row>
        <row r="108">
          <cell r="B108">
            <v>302</v>
          </cell>
          <cell r="C108" t="str">
            <v>TORINO</v>
          </cell>
          <cell r="D108" t="str">
            <v>Piazza Santa Rita</v>
          </cell>
          <cell r="G108" t="str">
            <v>LIMONI</v>
          </cell>
          <cell r="I108" t="str">
            <v>LIMONI POINT</v>
          </cell>
          <cell r="L108">
            <v>238359651</v>
          </cell>
          <cell r="M108">
            <v>29</v>
          </cell>
          <cell r="N108">
            <v>1.5344901308755462E-2</v>
          </cell>
          <cell r="O108">
            <v>207069300</v>
          </cell>
          <cell r="P108">
            <v>28</v>
          </cell>
          <cell r="Q108">
            <v>0.15111052676567699</v>
          </cell>
          <cell r="R108">
            <v>1</v>
          </cell>
          <cell r="S108">
            <v>248000000</v>
          </cell>
          <cell r="T108">
            <v>-3.8872375000000001E-2</v>
          </cell>
          <cell r="V108">
            <v>1437188578</v>
          </cell>
          <cell r="W108">
            <v>314</v>
          </cell>
          <cell r="X108">
            <v>1.5487755544093571E-2</v>
          </cell>
          <cell r="Y108">
            <v>1206045798.5999999</v>
          </cell>
          <cell r="Z108">
            <v>313</v>
          </cell>
          <cell r="AA108">
            <v>2.4104291493709174E-2</v>
          </cell>
          <cell r="AB108">
            <v>0.19165340127905164</v>
          </cell>
          <cell r="AC108">
            <v>1</v>
          </cell>
          <cell r="AD108">
            <v>1470000000</v>
          </cell>
          <cell r="AE108">
            <v>-2.2320695238095239E-2</v>
          </cell>
          <cell r="AF108">
            <v>36280</v>
          </cell>
        </row>
        <row r="109">
          <cell r="B109">
            <v>304</v>
          </cell>
          <cell r="C109" t="str">
            <v>FELTRE</v>
          </cell>
          <cell r="D109" t="str">
            <v>Largo Porta Castaldi</v>
          </cell>
          <cell r="G109" t="str">
            <v>LIMONI</v>
          </cell>
          <cell r="I109" t="str">
            <v>LIMONI POINT</v>
          </cell>
          <cell r="L109">
            <v>217273435</v>
          </cell>
          <cell r="M109">
            <v>29</v>
          </cell>
          <cell r="N109">
            <v>1.3987432030135397E-2</v>
          </cell>
          <cell r="O109">
            <v>185202550</v>
          </cell>
          <cell r="P109">
            <v>29</v>
          </cell>
          <cell r="Q109">
            <v>0.17316654117343416</v>
          </cell>
          <cell r="R109">
            <v>0</v>
          </cell>
          <cell r="S109">
            <v>230000000</v>
          </cell>
          <cell r="T109">
            <v>-5.5332891304347827E-2</v>
          </cell>
          <cell r="V109">
            <v>1273755652</v>
          </cell>
          <cell r="W109">
            <v>309</v>
          </cell>
          <cell r="X109">
            <v>1.3726532803744229E-2</v>
          </cell>
          <cell r="Y109">
            <v>1040207543</v>
          </cell>
          <cell r="Z109">
            <v>311</v>
          </cell>
          <cell r="AA109">
            <v>2.0789812343389249E-2</v>
          </cell>
          <cell r="AB109">
            <v>0.22452068394585753</v>
          </cell>
          <cell r="AC109">
            <v>-2</v>
          </cell>
          <cell r="AD109">
            <v>1320000000</v>
          </cell>
          <cell r="AE109">
            <v>-3.5033596969696969E-2</v>
          </cell>
          <cell r="AF109">
            <v>36278</v>
          </cell>
        </row>
        <row r="110">
          <cell r="B110">
            <v>305</v>
          </cell>
          <cell r="C110" t="str">
            <v>FIRENZE</v>
          </cell>
          <cell r="D110" t="str">
            <v>Viale dei Mille</v>
          </cell>
          <cell r="G110" t="str">
            <v>LIMONI</v>
          </cell>
          <cell r="I110" t="str">
            <v>LIMONI POINT</v>
          </cell>
          <cell r="L110">
            <v>309833674</v>
          </cell>
          <cell r="M110">
            <v>28</v>
          </cell>
          <cell r="N110">
            <v>1.9946191101190665E-2</v>
          </cell>
          <cell r="O110">
            <v>297064850</v>
          </cell>
          <cell r="P110">
            <v>28</v>
          </cell>
          <cell r="Q110">
            <v>4.2983287992503991E-2</v>
          </cell>
          <cell r="R110">
            <v>0</v>
          </cell>
          <cell r="S110">
            <v>342000000</v>
          </cell>
          <cell r="T110">
            <v>-9.4053584795321638E-2</v>
          </cell>
          <cell r="V110">
            <v>1983453956</v>
          </cell>
          <cell r="W110">
            <v>313</v>
          </cell>
          <cell r="X110">
            <v>2.1374543656784702E-2</v>
          </cell>
          <cell r="Y110">
            <v>1712102563.2</v>
          </cell>
          <cell r="Z110">
            <v>312</v>
          </cell>
          <cell r="AA110">
            <v>3.4218451155341917E-2</v>
          </cell>
          <cell r="AB110">
            <v>0.15849015043399706</v>
          </cell>
          <cell r="AC110">
            <v>1</v>
          </cell>
          <cell r="AD110">
            <v>2060000000</v>
          </cell>
          <cell r="AE110">
            <v>-3.7158273786407764E-2</v>
          </cell>
          <cell r="AF110">
            <v>36287</v>
          </cell>
        </row>
        <row r="111">
          <cell r="B111">
            <v>306</v>
          </cell>
          <cell r="C111" t="str">
            <v>SIRACUSA</v>
          </cell>
          <cell r="D111" t="str">
            <v>Corso Gelone</v>
          </cell>
          <cell r="G111" t="str">
            <v>LIMONI</v>
          </cell>
          <cell r="I111" t="str">
            <v>LIMONI POINT</v>
          </cell>
          <cell r="L111">
            <v>266249576</v>
          </cell>
          <cell r="M111">
            <v>29</v>
          </cell>
          <cell r="N111">
            <v>1.7140373591241691E-2</v>
          </cell>
          <cell r="O111">
            <v>229796950</v>
          </cell>
          <cell r="P111">
            <v>29</v>
          </cell>
          <cell r="Q111">
            <v>0.15862972071648471</v>
          </cell>
          <cell r="R111">
            <v>0</v>
          </cell>
          <cell r="S111">
            <v>332000000</v>
          </cell>
          <cell r="T111">
            <v>-0.19804344578313254</v>
          </cell>
          <cell r="V111">
            <v>2128571249</v>
          </cell>
          <cell r="W111">
            <v>333</v>
          </cell>
          <cell r="X111">
            <v>2.2938389343849855E-2</v>
          </cell>
          <cell r="Y111">
            <v>1532276070.5999999</v>
          </cell>
          <cell r="Z111">
            <v>316</v>
          </cell>
          <cell r="AA111">
            <v>3.0624400082859091E-2</v>
          </cell>
          <cell r="AB111">
            <v>0.38915649068806918</v>
          </cell>
          <cell r="AC111">
            <v>17</v>
          </cell>
          <cell r="AD111">
            <v>2275000000</v>
          </cell>
          <cell r="AE111">
            <v>-6.4364286153846151E-2</v>
          </cell>
          <cell r="AF111">
            <v>36294</v>
          </cell>
        </row>
        <row r="112">
          <cell r="B112">
            <v>307</v>
          </cell>
          <cell r="C112" t="str">
            <v>MARSALA</v>
          </cell>
          <cell r="D112" t="str">
            <v>Via Cammareri Scurti</v>
          </cell>
          <cell r="G112" t="str">
            <v>LIMONI</v>
          </cell>
          <cell r="I112" t="str">
            <v>LIMONI POINT</v>
          </cell>
          <cell r="L112">
            <v>108863997</v>
          </cell>
          <cell r="M112">
            <v>29</v>
          </cell>
          <cell r="N112">
            <v>7.0083476084702384E-3</v>
          </cell>
          <cell r="O112">
            <v>90235850</v>
          </cell>
          <cell r="P112">
            <v>28</v>
          </cell>
          <cell r="Q112">
            <v>0.20643842774241059</v>
          </cell>
          <cell r="R112">
            <v>1</v>
          </cell>
          <cell r="S112">
            <v>106000000</v>
          </cell>
          <cell r="T112">
            <v>2.7018839622641511E-2</v>
          </cell>
          <cell r="V112">
            <v>747155544</v>
          </cell>
          <cell r="W112">
            <v>313</v>
          </cell>
          <cell r="X112">
            <v>8.0516660068295134E-3</v>
          </cell>
          <cell r="Y112">
            <v>601681342.39999998</v>
          </cell>
          <cell r="Z112">
            <v>312</v>
          </cell>
          <cell r="AA112">
            <v>1.202533310125644E-2</v>
          </cell>
          <cell r="AB112">
            <v>0.24177947918366435</v>
          </cell>
          <cell r="AC112">
            <v>1</v>
          </cell>
          <cell r="AD112">
            <v>737000000</v>
          </cell>
          <cell r="AE112">
            <v>1.3779571234735414E-2</v>
          </cell>
          <cell r="AF112">
            <v>36293</v>
          </cell>
        </row>
        <row r="113">
          <cell r="B113">
            <v>308</v>
          </cell>
          <cell r="C113" t="str">
            <v>VIBO VALENTIA</v>
          </cell>
          <cell r="D113" t="str">
            <v>Corso V. Emanuele</v>
          </cell>
          <cell r="G113" t="str">
            <v>LIMONI</v>
          </cell>
          <cell r="I113" t="str">
            <v>LIMONI POINT</v>
          </cell>
          <cell r="L113">
            <v>196862221</v>
          </cell>
          <cell r="M113">
            <v>29</v>
          </cell>
          <cell r="N113">
            <v>1.2673417417729843E-2</v>
          </cell>
          <cell r="O113">
            <v>181420450</v>
          </cell>
          <cell r="P113">
            <v>29</v>
          </cell>
          <cell r="Q113">
            <v>8.5115933732939145E-2</v>
          </cell>
          <cell r="R113">
            <v>0</v>
          </cell>
          <cell r="S113">
            <v>210000000</v>
          </cell>
          <cell r="T113">
            <v>-6.2560852380952381E-2</v>
          </cell>
          <cell r="V113">
            <v>1219572668</v>
          </cell>
          <cell r="W113">
            <v>307</v>
          </cell>
          <cell r="X113">
            <v>1.3142633916926376E-2</v>
          </cell>
          <cell r="Y113">
            <v>1046283114.2</v>
          </cell>
          <cell r="Z113">
            <v>309</v>
          </cell>
          <cell r="AA113">
            <v>2.0911240019987919E-2</v>
          </cell>
          <cell r="AB113">
            <v>0.16562396109441097</v>
          </cell>
          <cell r="AC113">
            <v>-2</v>
          </cell>
          <cell r="AD113">
            <v>1250000000</v>
          </cell>
          <cell r="AE113">
            <v>-2.4341865599999998E-2</v>
          </cell>
          <cell r="AF113">
            <v>36295</v>
          </cell>
        </row>
        <row r="114">
          <cell r="B114">
            <v>309</v>
          </cell>
          <cell r="C114" t="str">
            <v>FORLI'</v>
          </cell>
          <cell r="D114" t="str">
            <v>Corso Garibaldi</v>
          </cell>
          <cell r="G114" t="str">
            <v>LIMONI</v>
          </cell>
          <cell r="I114" t="str">
            <v>LIMONI POINT</v>
          </cell>
          <cell r="L114">
            <v>157312503</v>
          </cell>
          <cell r="M114">
            <v>29</v>
          </cell>
          <cell r="N114">
            <v>1.0127321562357454E-2</v>
          </cell>
          <cell r="O114">
            <v>156265100</v>
          </cell>
          <cell r="P114">
            <v>29</v>
          </cell>
          <cell r="Q114">
            <v>6.7027314480328625E-3</v>
          </cell>
          <cell r="R114">
            <v>0</v>
          </cell>
          <cell r="S114">
            <v>184000000</v>
          </cell>
          <cell r="T114">
            <v>-0.1450407445652174</v>
          </cell>
          <cell r="V114">
            <v>996625392</v>
          </cell>
          <cell r="W114">
            <v>318</v>
          </cell>
          <cell r="X114">
            <v>1.0740059221603714E-2</v>
          </cell>
          <cell r="Y114">
            <v>893949470</v>
          </cell>
          <cell r="Z114">
            <v>319</v>
          </cell>
          <cell r="AA114">
            <v>1.7866666946263699E-2</v>
          </cell>
          <cell r="AB114">
            <v>0.1148565164427023</v>
          </cell>
          <cell r="AC114">
            <v>-1</v>
          </cell>
          <cell r="AD114">
            <v>1080000000</v>
          </cell>
          <cell r="AE114">
            <v>-7.719871111111111E-2</v>
          </cell>
          <cell r="AF114">
            <v>36294</v>
          </cell>
        </row>
        <row r="115">
          <cell r="B115">
            <v>310</v>
          </cell>
          <cell r="C115" t="str">
            <v>TRAPANI</v>
          </cell>
          <cell r="D115" t="str">
            <v>Via Libertà</v>
          </cell>
          <cell r="G115" t="str">
            <v>LIMONI</v>
          </cell>
          <cell r="I115" t="str">
            <v>LIMONI POINT</v>
          </cell>
          <cell r="L115">
            <v>140178359</v>
          </cell>
          <cell r="M115">
            <v>29</v>
          </cell>
          <cell r="N115">
            <v>9.0242751885816989E-3</v>
          </cell>
          <cell r="O115">
            <v>127829450</v>
          </cell>
          <cell r="P115">
            <v>28</v>
          </cell>
          <cell r="Q115">
            <v>9.660456960426568E-2</v>
          </cell>
          <cell r="R115">
            <v>1</v>
          </cell>
          <cell r="S115">
            <v>159000000</v>
          </cell>
          <cell r="T115">
            <v>-0.11837510062893082</v>
          </cell>
          <cell r="V115">
            <v>1050718368</v>
          </cell>
          <cell r="W115">
            <v>319</v>
          </cell>
          <cell r="X115">
            <v>1.1322988143921187E-2</v>
          </cell>
          <cell r="Y115">
            <v>852083591.60000002</v>
          </cell>
          <cell r="Z115">
            <v>316</v>
          </cell>
          <cell r="AA115">
            <v>1.7029926469438343E-2</v>
          </cell>
          <cell r="AB115">
            <v>0.23311653734232049</v>
          </cell>
          <cell r="AC115">
            <v>3</v>
          </cell>
          <cell r="AD115">
            <v>1082000000</v>
          </cell>
          <cell r="AE115">
            <v>-2.8910935304990757E-2</v>
          </cell>
          <cell r="AF115">
            <v>36300</v>
          </cell>
        </row>
        <row r="116">
          <cell r="B116">
            <v>311</v>
          </cell>
          <cell r="C116" t="str">
            <v>PALERMO</v>
          </cell>
          <cell r="D116" t="str">
            <v>Viale Strasburgo</v>
          </cell>
          <cell r="G116" t="str">
            <v>LIMONI</v>
          </cell>
          <cell r="I116" t="str">
            <v>LIMONI POINT</v>
          </cell>
          <cell r="L116">
            <v>355739577</v>
          </cell>
          <cell r="M116">
            <v>29</v>
          </cell>
          <cell r="N116">
            <v>2.2901479666470121E-2</v>
          </cell>
          <cell r="O116">
            <v>335795750</v>
          </cell>
          <cell r="P116">
            <v>29</v>
          </cell>
          <cell r="Q116">
            <v>5.939273204023577E-2</v>
          </cell>
          <cell r="R116">
            <v>0</v>
          </cell>
          <cell r="S116">
            <v>420000000</v>
          </cell>
          <cell r="T116">
            <v>-0.15300100714285714</v>
          </cell>
          <cell r="V116">
            <v>2292541025</v>
          </cell>
          <cell r="W116">
            <v>315</v>
          </cell>
          <cell r="X116">
            <v>2.4705397408192945E-2</v>
          </cell>
          <cell r="Y116">
            <v>1893903361.2</v>
          </cell>
          <cell r="Z116">
            <v>315</v>
          </cell>
          <cell r="AA116">
            <v>3.7851961121437613E-2</v>
          </cell>
          <cell r="AB116">
            <v>0.21048469101792941</v>
          </cell>
          <cell r="AC116">
            <v>0</v>
          </cell>
          <cell r="AD116">
            <v>2420000000</v>
          </cell>
          <cell r="AE116">
            <v>-5.2668997933884298E-2</v>
          </cell>
          <cell r="AF116">
            <v>36299</v>
          </cell>
        </row>
        <row r="117">
          <cell r="B117">
            <v>312</v>
          </cell>
          <cell r="C117" t="str">
            <v>PISTOIA</v>
          </cell>
          <cell r="D117" t="str">
            <v>Via A. Vannucci</v>
          </cell>
          <cell r="G117" t="str">
            <v>LIMONI</v>
          </cell>
          <cell r="I117" t="str">
            <v>LIMONI POINT</v>
          </cell>
          <cell r="L117">
            <v>138129483</v>
          </cell>
          <cell r="M117">
            <v>29</v>
          </cell>
          <cell r="N117">
            <v>8.8923745087393802E-3</v>
          </cell>
          <cell r="O117">
            <v>115020000</v>
          </cell>
          <cell r="P117">
            <v>28</v>
          </cell>
          <cell r="Q117">
            <v>0.20091708398539385</v>
          </cell>
          <cell r="R117">
            <v>1</v>
          </cell>
          <cell r="S117">
            <v>126000000</v>
          </cell>
          <cell r="T117">
            <v>9.6265738095238099E-2</v>
          </cell>
          <cell r="V117">
            <v>677362455</v>
          </cell>
          <cell r="W117">
            <v>323</v>
          </cell>
          <cell r="X117">
            <v>7.2995459874765868E-3</v>
          </cell>
          <cell r="Y117">
            <v>574948753.20000005</v>
          </cell>
          <cell r="Z117">
            <v>317</v>
          </cell>
          <cell r="AA117">
            <v>1.1491049806868801E-2</v>
          </cell>
          <cell r="AB117">
            <v>0.17812666125458074</v>
          </cell>
          <cell r="AC117">
            <v>6</v>
          </cell>
          <cell r="AD117">
            <v>651000000</v>
          </cell>
          <cell r="AE117">
            <v>4.0495322580645164E-2</v>
          </cell>
          <cell r="AF117">
            <v>36425</v>
          </cell>
        </row>
        <row r="118">
          <cell r="B118">
            <v>313</v>
          </cell>
          <cell r="C118" t="str">
            <v>REGGIO CALABRIA</v>
          </cell>
          <cell r="D118" t="str">
            <v>Corso Garibaldi</v>
          </cell>
          <cell r="G118" t="str">
            <v>LIMONI</v>
          </cell>
          <cell r="I118" t="str">
            <v>LIMONI POINT</v>
          </cell>
          <cell r="L118">
            <v>255095261</v>
          </cell>
          <cell r="M118">
            <v>29</v>
          </cell>
          <cell r="N118">
            <v>1.6422291222335343E-2</v>
          </cell>
          <cell r="O118">
            <v>237965850</v>
          </cell>
          <cell r="P118">
            <v>29</v>
          </cell>
          <cell r="Q118">
            <v>7.198264372808115E-2</v>
          </cell>
          <cell r="R118">
            <v>0</v>
          </cell>
          <cell r="S118">
            <v>288000000</v>
          </cell>
          <cell r="T118">
            <v>-0.11425256597222222</v>
          </cell>
          <cell r="V118">
            <v>1816498566</v>
          </cell>
          <cell r="W118">
            <v>315</v>
          </cell>
          <cell r="X118">
            <v>1.9575361345798646E-2</v>
          </cell>
          <cell r="Y118">
            <v>1481383410.2</v>
          </cell>
          <cell r="Z118">
            <v>316</v>
          </cell>
          <cell r="AA118">
            <v>2.9607248393764069E-2</v>
          </cell>
          <cell r="AB118">
            <v>0.22621770535067379</v>
          </cell>
          <cell r="AC118">
            <v>-1</v>
          </cell>
          <cell r="AD118">
            <v>1836000000</v>
          </cell>
          <cell r="AE118">
            <v>-1.0621696078431372E-2</v>
          </cell>
          <cell r="AF118">
            <v>36426</v>
          </cell>
        </row>
        <row r="119">
          <cell r="B119">
            <v>314</v>
          </cell>
          <cell r="C119" t="str">
            <v>COSENZA</v>
          </cell>
          <cell r="D119" t="str">
            <v>Corso Mazzini</v>
          </cell>
          <cell r="G119" t="str">
            <v>LIMONI</v>
          </cell>
          <cell r="I119" t="str">
            <v>LIMONI POINT</v>
          </cell>
          <cell r="L119">
            <v>201374152</v>
          </cell>
          <cell r="M119">
            <v>29</v>
          </cell>
          <cell r="N119">
            <v>1.2963882417223044E-2</v>
          </cell>
          <cell r="O119">
            <v>167242600</v>
          </cell>
          <cell r="P119">
            <v>29</v>
          </cell>
          <cell r="Q119">
            <v>0.20408407905641265</v>
          </cell>
          <cell r="R119">
            <v>0</v>
          </cell>
          <cell r="S119">
            <v>200000000</v>
          </cell>
          <cell r="T119">
            <v>6.8707600000000001E-3</v>
          </cell>
          <cell r="V119">
            <v>1230832897</v>
          </cell>
          <cell r="W119">
            <v>320</v>
          </cell>
          <cell r="X119">
            <v>1.3263978935104299E-2</v>
          </cell>
          <cell r="Y119">
            <v>960887634.39999998</v>
          </cell>
          <cell r="Z119">
            <v>321</v>
          </cell>
          <cell r="AA119">
            <v>1.9204507539568202E-2</v>
          </cell>
          <cell r="AB119">
            <v>0.28093322563002904</v>
          </cell>
          <cell r="AC119">
            <v>-1</v>
          </cell>
          <cell r="AD119">
            <v>1177000000</v>
          </cell>
          <cell r="AE119">
            <v>4.5737380628717079E-2</v>
          </cell>
          <cell r="AF119">
            <v>36427</v>
          </cell>
        </row>
        <row r="120">
          <cell r="B120">
            <v>315</v>
          </cell>
          <cell r="C120" t="str">
            <v>FROSINONE</v>
          </cell>
          <cell r="D120" t="str">
            <v>Via Aldo Moro</v>
          </cell>
          <cell r="G120" t="str">
            <v>LIMONI</v>
          </cell>
          <cell r="I120" t="str">
            <v>LIMONI POINT</v>
          </cell>
          <cell r="L120">
            <v>94023285</v>
          </cell>
          <cell r="M120">
            <v>29</v>
          </cell>
          <cell r="N120">
            <v>6.0529457187785017E-3</v>
          </cell>
          <cell r="O120">
            <v>83062200</v>
          </cell>
          <cell r="P120">
            <v>29</v>
          </cell>
          <cell r="Q120">
            <v>0.13196237277606421</v>
          </cell>
          <cell r="R120">
            <v>0</v>
          </cell>
          <cell r="S120">
            <v>95000000</v>
          </cell>
          <cell r="T120">
            <v>-1.028121052631579E-2</v>
          </cell>
          <cell r="V120">
            <v>519334250</v>
          </cell>
          <cell r="W120">
            <v>320</v>
          </cell>
          <cell r="X120">
            <v>5.5965668199703545E-3</v>
          </cell>
          <cell r="Y120">
            <v>454422154</v>
          </cell>
          <cell r="Z120">
            <v>317</v>
          </cell>
          <cell r="AA120">
            <v>9.082179195790286E-3</v>
          </cell>
          <cell r="AB120">
            <v>0.14284535960366052</v>
          </cell>
          <cell r="AC120">
            <v>3</v>
          </cell>
          <cell r="AD120">
            <v>525000000</v>
          </cell>
          <cell r="AE120">
            <v>-1.0791904761904761E-2</v>
          </cell>
          <cell r="AF120">
            <v>36413</v>
          </cell>
        </row>
        <row r="121">
          <cell r="B121">
            <v>316</v>
          </cell>
          <cell r="C121" t="str">
            <v>SAVONA</v>
          </cell>
          <cell r="D121" t="str">
            <v>Via Venezia</v>
          </cell>
          <cell r="G121" t="str">
            <v>LIMONI</v>
          </cell>
          <cell r="I121" t="str">
            <v>LIMONI POINT</v>
          </cell>
          <cell r="L121">
            <v>192241002</v>
          </cell>
          <cell r="M121">
            <v>28</v>
          </cell>
          <cell r="N121">
            <v>1.2375916774547809E-2</v>
          </cell>
          <cell r="O121">
            <v>213179500</v>
          </cell>
          <cell r="P121">
            <v>28</v>
          </cell>
          <cell r="Q121">
            <v>-9.8220035228528069E-2</v>
          </cell>
          <cell r="R121">
            <v>0</v>
          </cell>
          <cell r="S121">
            <v>228000000</v>
          </cell>
          <cell r="T121">
            <v>-0.15683771052631579</v>
          </cell>
          <cell r="V121">
            <v>1627131677</v>
          </cell>
          <cell r="W121">
            <v>315</v>
          </cell>
          <cell r="X121">
            <v>1.7534663186995505E-2</v>
          </cell>
          <cell r="Y121">
            <v>1562180163.2</v>
          </cell>
          <cell r="Z121">
            <v>314</v>
          </cell>
          <cell r="AA121">
            <v>3.1222069728341885E-2</v>
          </cell>
          <cell r="AB121">
            <v>4.1577479557128684E-2</v>
          </cell>
          <cell r="AC121">
            <v>1</v>
          </cell>
          <cell r="AD121">
            <v>1700000000</v>
          </cell>
          <cell r="AE121">
            <v>-4.2863719411764707E-2</v>
          </cell>
          <cell r="AF121">
            <v>36424</v>
          </cell>
        </row>
        <row r="122">
          <cell r="B122">
            <v>317</v>
          </cell>
          <cell r="C122" t="str">
            <v>FIRENZE</v>
          </cell>
          <cell r="D122" t="str">
            <v xml:space="preserve">Piazza Dalmazia </v>
          </cell>
          <cell r="G122" t="str">
            <v>LIMONI</v>
          </cell>
          <cell r="I122" t="str">
            <v>LIMONI POINT</v>
          </cell>
          <cell r="L122">
            <v>312540979</v>
          </cell>
          <cell r="M122">
            <v>29</v>
          </cell>
          <cell r="N122">
            <v>2.0120479525692934E-2</v>
          </cell>
          <cell r="O122">
            <v>284724500</v>
          </cell>
          <cell r="P122">
            <v>29</v>
          </cell>
          <cell r="Q122">
            <v>9.7696120284696264E-2</v>
          </cell>
          <cell r="R122">
            <v>0</v>
          </cell>
          <cell r="S122">
            <v>342000000</v>
          </cell>
          <cell r="T122">
            <v>-8.6137488304093568E-2</v>
          </cell>
          <cell r="V122">
            <v>1990682647</v>
          </cell>
          <cell r="W122">
            <v>318</v>
          </cell>
          <cell r="X122">
            <v>2.1452443106324989E-2</v>
          </cell>
          <cell r="Y122">
            <v>1662481278.4000001</v>
          </cell>
          <cell r="Z122">
            <v>313</v>
          </cell>
          <cell r="AA122">
            <v>3.322670945324404E-2</v>
          </cell>
          <cell r="AB122">
            <v>0.19741658018300598</v>
          </cell>
          <cell r="AC122">
            <v>5</v>
          </cell>
          <cell r="AD122">
            <v>2024000000</v>
          </cell>
          <cell r="AE122">
            <v>-1.6461142786561266E-2</v>
          </cell>
          <cell r="AF122">
            <v>36426</v>
          </cell>
        </row>
        <row r="123">
          <cell r="B123">
            <v>318</v>
          </cell>
          <cell r="C123" t="str">
            <v>ROMA</v>
          </cell>
          <cell r="D123" t="str">
            <v>Viale Trastevere</v>
          </cell>
          <cell r="G123" t="str">
            <v>LIMONI</v>
          </cell>
          <cell r="I123" t="str">
            <v>LIMONI POINT</v>
          </cell>
          <cell r="L123">
            <v>396302771</v>
          </cell>
          <cell r="M123">
            <v>29</v>
          </cell>
          <cell r="N123">
            <v>2.5512820160075313E-2</v>
          </cell>
          <cell r="O123">
            <v>351893850</v>
          </cell>
          <cell r="P123">
            <v>29</v>
          </cell>
          <cell r="Q123">
            <v>0.12619976450284653</v>
          </cell>
          <cell r="R123">
            <v>0</v>
          </cell>
          <cell r="S123">
            <v>412000000</v>
          </cell>
          <cell r="T123">
            <v>-3.8100070388349512E-2</v>
          </cell>
          <cell r="V123">
            <v>3162339568</v>
          </cell>
          <cell r="W123">
            <v>351</v>
          </cell>
          <cell r="X123">
            <v>3.4078716548635458E-2</v>
          </cell>
          <cell r="Y123">
            <v>2526269629.4000001</v>
          </cell>
          <cell r="Z123">
            <v>329</v>
          </cell>
          <cell r="AA123">
            <v>5.0490569768949944E-2</v>
          </cell>
          <cell r="AB123">
            <v>0.25178228451848556</v>
          </cell>
          <cell r="AC123">
            <v>22</v>
          </cell>
          <cell r="AD123">
            <v>3025000000</v>
          </cell>
          <cell r="AE123">
            <v>4.5401510082644626E-2</v>
          </cell>
          <cell r="AF123">
            <v>36448</v>
          </cell>
        </row>
        <row r="124">
          <cell r="B124">
            <v>319</v>
          </cell>
          <cell r="C124" t="str">
            <v>ROMA</v>
          </cell>
          <cell r="D124" t="str">
            <v>Via Appia Nuova</v>
          </cell>
          <cell r="G124" t="str">
            <v>LIMONI</v>
          </cell>
          <cell r="I124" t="str">
            <v>LIMONI POINT</v>
          </cell>
          <cell r="L124">
            <v>147428043</v>
          </cell>
          <cell r="M124">
            <v>29</v>
          </cell>
          <cell r="N124">
            <v>9.4909887662906357E-3</v>
          </cell>
          <cell r="O124">
            <v>142135500</v>
          </cell>
          <cell r="P124">
            <v>29</v>
          </cell>
          <cell r="Q124">
            <v>3.723589813945144E-2</v>
          </cell>
          <cell r="R124">
            <v>0</v>
          </cell>
          <cell r="S124">
            <v>148000000</v>
          </cell>
          <cell r="T124">
            <v>-3.8645743243243243E-3</v>
          </cell>
          <cell r="V124">
            <v>983892967</v>
          </cell>
          <cell r="W124">
            <v>326</v>
          </cell>
          <cell r="X124">
            <v>1.060284919300891E-2</v>
          </cell>
          <cell r="Y124">
            <v>927763979.60000002</v>
          </cell>
          <cell r="Z124">
            <v>323</v>
          </cell>
          <cell r="AA124">
            <v>1.8542491029446429E-2</v>
          </cell>
          <cell r="AB124">
            <v>6.0499209534088251E-2</v>
          </cell>
          <cell r="AC124">
            <v>3</v>
          </cell>
          <cell r="AD124">
            <v>980000000</v>
          </cell>
          <cell r="AE124">
            <v>3.9724153061224494E-3</v>
          </cell>
          <cell r="AF124">
            <v>36447</v>
          </cell>
        </row>
        <row r="125">
          <cell r="B125">
            <v>320</v>
          </cell>
          <cell r="C125" t="str">
            <v>PERUGIA</v>
          </cell>
          <cell r="D125" t="str">
            <v>Via Rizzo</v>
          </cell>
          <cell r="G125" t="str">
            <v>LIMONI</v>
          </cell>
          <cell r="I125" t="str">
            <v>LIMONI POINT</v>
          </cell>
          <cell r="L125">
            <v>170011040</v>
          </cell>
          <cell r="M125">
            <v>29</v>
          </cell>
          <cell r="N125">
            <v>1.0944816453850559E-2</v>
          </cell>
          <cell r="O125">
            <v>144949050</v>
          </cell>
          <cell r="P125">
            <v>29</v>
          </cell>
          <cell r="Q125">
            <v>0.17290206455302742</v>
          </cell>
          <cell r="R125">
            <v>0</v>
          </cell>
          <cell r="S125">
            <v>163000000</v>
          </cell>
          <cell r="T125">
            <v>4.3012515337423313E-2</v>
          </cell>
          <cell r="V125">
            <v>999734412</v>
          </cell>
          <cell r="W125">
            <v>311</v>
          </cell>
          <cell r="X125">
            <v>1.0773563343803673E-2</v>
          </cell>
          <cell r="Y125">
            <v>818660259.60000002</v>
          </cell>
          <cell r="Z125">
            <v>311</v>
          </cell>
          <cell r="AA125">
            <v>1.6361920546152323E-2</v>
          </cell>
          <cell r="AB125">
            <v>0.22118351327872368</v>
          </cell>
          <cell r="AC125">
            <v>0</v>
          </cell>
          <cell r="AD125">
            <v>960000000</v>
          </cell>
          <cell r="AE125">
            <v>4.1390012499999997E-2</v>
          </cell>
          <cell r="AF125">
            <v>36461</v>
          </cell>
        </row>
        <row r="126">
          <cell r="B126">
            <v>321</v>
          </cell>
          <cell r="C126" t="str">
            <v>PALERMO</v>
          </cell>
          <cell r="D126" t="str">
            <v>Via L.Da Vinci</v>
          </cell>
          <cell r="G126" t="str">
            <v>LIMONI</v>
          </cell>
          <cell r="I126" t="str">
            <v>LIMONI POINT</v>
          </cell>
          <cell r="L126">
            <v>260319209</v>
          </cell>
          <cell r="M126">
            <v>29</v>
          </cell>
          <cell r="N126">
            <v>1.6758593806123195E-2</v>
          </cell>
          <cell r="O126">
            <v>224682750</v>
          </cell>
          <cell r="P126">
            <v>29</v>
          </cell>
          <cell r="Q126">
            <v>0.15860789936032027</v>
          </cell>
          <cell r="R126">
            <v>0</v>
          </cell>
          <cell r="S126">
            <v>276000000</v>
          </cell>
          <cell r="T126">
            <v>-5.6814460144927539E-2</v>
          </cell>
          <cell r="V126">
            <v>1719575520</v>
          </cell>
          <cell r="W126">
            <v>315</v>
          </cell>
          <cell r="X126">
            <v>1.8530877367832509E-2</v>
          </cell>
          <cell r="Y126">
            <v>1397390464.2</v>
          </cell>
          <cell r="Z126">
            <v>315</v>
          </cell>
          <cell r="AA126">
            <v>2.7928547256419568E-2</v>
          </cell>
          <cell r="AB126">
            <v>0.23056193959678228</v>
          </cell>
          <cell r="AC126">
            <v>0</v>
          </cell>
          <cell r="AD126">
            <v>1766000000</v>
          </cell>
          <cell r="AE126">
            <v>-2.6287927519818798E-2</v>
          </cell>
          <cell r="AF126">
            <v>36448</v>
          </cell>
        </row>
        <row r="127">
          <cell r="B127">
            <v>322</v>
          </cell>
          <cell r="C127" t="str">
            <v>MESSINA</v>
          </cell>
          <cell r="D127" t="str">
            <v>Piazza Cairoli</v>
          </cell>
          <cell r="G127" t="str">
            <v>LIMONI</v>
          </cell>
          <cell r="I127" t="str">
            <v>LIMONI POINT</v>
          </cell>
          <cell r="L127">
            <v>349964444</v>
          </cell>
          <cell r="M127">
            <v>29</v>
          </cell>
          <cell r="N127">
            <v>2.2529693394934016E-2</v>
          </cell>
          <cell r="O127">
            <v>319106150</v>
          </cell>
          <cell r="P127">
            <v>28</v>
          </cell>
          <cell r="Q127">
            <v>9.6702285430725801E-2</v>
          </cell>
          <cell r="R127">
            <v>1</v>
          </cell>
          <cell r="S127">
            <v>382000000</v>
          </cell>
          <cell r="T127">
            <v>-8.3862712041884821E-2</v>
          </cell>
          <cell r="V127">
            <v>2593034952</v>
          </cell>
          <cell r="W127">
            <v>315</v>
          </cell>
          <cell r="X127">
            <v>2.7943647805602309E-2</v>
          </cell>
          <cell r="Y127">
            <v>1990126902.4000001</v>
          </cell>
          <cell r="Z127">
            <v>312</v>
          </cell>
          <cell r="AA127">
            <v>3.9775105572779461E-2</v>
          </cell>
          <cell r="AB127">
            <v>0.30294955003769908</v>
          </cell>
          <cell r="AC127">
            <v>3</v>
          </cell>
          <cell r="AD127">
            <v>2453000000</v>
          </cell>
          <cell r="AE127">
            <v>5.7087220546269871E-2</v>
          </cell>
          <cell r="AF127">
            <v>36459</v>
          </cell>
        </row>
        <row r="128">
          <cell r="B128">
            <v>323</v>
          </cell>
          <cell r="C128" t="str">
            <v>CASERTA</v>
          </cell>
          <cell r="D128" t="str">
            <v>Via G.Maria Bosco</v>
          </cell>
          <cell r="G128" t="str">
            <v>LIMONI</v>
          </cell>
          <cell r="I128" t="str">
            <v>LIMONI POINT</v>
          </cell>
          <cell r="L128">
            <v>147455657</v>
          </cell>
          <cell r="M128">
            <v>29</v>
          </cell>
          <cell r="N128">
            <v>9.4927664753238633E-3</v>
          </cell>
          <cell r="O128">
            <v>118615350</v>
          </cell>
          <cell r="P128">
            <v>29</v>
          </cell>
          <cell r="Q128">
            <v>0.24314143995697016</v>
          </cell>
          <cell r="R128">
            <v>0</v>
          </cell>
          <cell r="S128">
            <v>140000000</v>
          </cell>
          <cell r="T128">
            <v>5.3254692857142856E-2</v>
          </cell>
          <cell r="V128">
            <v>905958464</v>
          </cell>
          <cell r="W128">
            <v>317</v>
          </cell>
          <cell r="X128">
            <v>9.7629938327651357E-3</v>
          </cell>
          <cell r="Y128">
            <v>745054077.20000005</v>
          </cell>
          <cell r="Z128">
            <v>317</v>
          </cell>
          <cell r="AA128">
            <v>1.4890811506704337E-2</v>
          </cell>
          <cell r="AB128">
            <v>0.21596336658501</v>
          </cell>
          <cell r="AC128">
            <v>0</v>
          </cell>
          <cell r="AD128">
            <v>903000000</v>
          </cell>
          <cell r="AE128">
            <v>3.2762613510520489E-3</v>
          </cell>
          <cell r="AF128">
            <v>36449</v>
          </cell>
        </row>
        <row r="129">
          <cell r="B129">
            <v>301</v>
          </cell>
          <cell r="C129" t="str">
            <v>TORINO</v>
          </cell>
          <cell r="D129" t="str">
            <v xml:space="preserve">Piazza Risorgimento </v>
          </cell>
          <cell r="E129" t="str">
            <v>(**)</v>
          </cell>
          <cell r="G129" t="str">
            <v>LIMONI</v>
          </cell>
          <cell r="I129" t="str">
            <v>LIMONI POINT</v>
          </cell>
          <cell r="L129">
            <v>223479453</v>
          </cell>
          <cell r="M129">
            <v>28</v>
          </cell>
          <cell r="N129">
            <v>1.4386957425187934E-2</v>
          </cell>
          <cell r="O129">
            <v>185632700</v>
          </cell>
          <cell r="P129">
            <v>28</v>
          </cell>
          <cell r="Q129">
            <v>0.20387977441474481</v>
          </cell>
          <cell r="R129">
            <v>0</v>
          </cell>
          <cell r="S129">
            <v>205000000</v>
          </cell>
          <cell r="T129">
            <v>9.0143673170731714E-2</v>
          </cell>
          <cell r="V129">
            <v>1354384965</v>
          </cell>
          <cell r="W129">
            <v>276</v>
          </cell>
          <cell r="X129">
            <v>1.4595428583009325E-2</v>
          </cell>
          <cell r="Y129">
            <v>1156313014.8</v>
          </cell>
          <cell r="Z129">
            <v>310</v>
          </cell>
          <cell r="AA129">
            <v>2.3110321348545224E-2</v>
          </cell>
          <cell r="AB129" t="str">
            <v>N/A</v>
          </cell>
          <cell r="AC129">
            <v>-34</v>
          </cell>
          <cell r="AD129">
            <v>1208000000</v>
          </cell>
          <cell r="AE129">
            <v>0.12117960678807947</v>
          </cell>
          <cell r="AF129" t="str">
            <v>R - 01</v>
          </cell>
        </row>
        <row r="130">
          <cell r="B130">
            <v>303</v>
          </cell>
          <cell r="C130" t="str">
            <v>ROMA</v>
          </cell>
          <cell r="D130" t="str">
            <v>Via Tuscolana</v>
          </cell>
          <cell r="E130" t="str">
            <v>(**)</v>
          </cell>
          <cell r="G130" t="str">
            <v>LIMONI</v>
          </cell>
          <cell r="I130" t="str">
            <v>LIMONI POINT</v>
          </cell>
          <cell r="L130">
            <v>270173607</v>
          </cell>
          <cell r="M130">
            <v>29</v>
          </cell>
          <cell r="N130">
            <v>1.739299129803426E-2</v>
          </cell>
          <cell r="O130">
            <v>262014750</v>
          </cell>
          <cell r="P130">
            <v>29</v>
          </cell>
          <cell r="Q130">
            <v>3.1138922522491577E-2</v>
          </cell>
          <cell r="R130">
            <v>0</v>
          </cell>
          <cell r="S130">
            <v>275000000</v>
          </cell>
          <cell r="T130">
            <v>-1.755052E-2</v>
          </cell>
          <cell r="V130">
            <v>1724066719</v>
          </cell>
          <cell r="W130">
            <v>285</v>
          </cell>
          <cell r="X130">
            <v>1.8579276438961137E-2</v>
          </cell>
          <cell r="Y130">
            <v>1824548320.8</v>
          </cell>
          <cell r="Z130">
            <v>328</v>
          </cell>
          <cell r="AA130">
            <v>3.646581632303926E-2</v>
          </cell>
          <cell r="AB130" t="str">
            <v>N/A</v>
          </cell>
          <cell r="AC130">
            <v>-43</v>
          </cell>
          <cell r="AD130">
            <v>1970000000</v>
          </cell>
          <cell r="AE130">
            <v>-0.12483922893401016</v>
          </cell>
          <cell r="AF130" t="str">
            <v>R - 01</v>
          </cell>
        </row>
        <row r="131">
          <cell r="B131">
            <v>324</v>
          </cell>
          <cell r="C131" t="str">
            <v>SARONNO</v>
          </cell>
          <cell r="D131" t="str">
            <v>Piazza Libertà</v>
          </cell>
          <cell r="E131" t="str">
            <v>(**)</v>
          </cell>
          <cell r="G131" t="str">
            <v>LIMONI</v>
          </cell>
          <cell r="I131" t="str">
            <v>LIMONI POINT</v>
          </cell>
          <cell r="L131">
            <v>185947629</v>
          </cell>
          <cell r="M131">
            <v>29</v>
          </cell>
          <cell r="N131">
            <v>1.1970767718576979E-2</v>
          </cell>
          <cell r="O131">
            <v>169499300</v>
          </cell>
          <cell r="P131">
            <v>29</v>
          </cell>
          <cell r="Q131">
            <v>9.7040689843556877E-2</v>
          </cell>
          <cell r="R131">
            <v>0</v>
          </cell>
          <cell r="S131">
            <v>180000000</v>
          </cell>
          <cell r="T131">
            <v>3.3042383333333335E-2</v>
          </cell>
          <cell r="V131">
            <v>1111802493</v>
          </cell>
          <cell r="W131">
            <v>324</v>
          </cell>
          <cell r="X131">
            <v>1.1981256662128721E-2</v>
          </cell>
          <cell r="Y131">
            <v>937367300</v>
          </cell>
          <cell r="Z131">
            <v>280</v>
          </cell>
          <cell r="AA131">
            <v>1.8734425062546821E-2</v>
          </cell>
          <cell r="AB131" t="str">
            <v>N/A</v>
          </cell>
          <cell r="AC131">
            <v>44</v>
          </cell>
          <cell r="AD131">
            <v>1102000000</v>
          </cell>
          <cell r="AE131">
            <v>8.8951842105263156E-3</v>
          </cell>
          <cell r="AF131">
            <v>36581</v>
          </cell>
        </row>
        <row r="132">
          <cell r="B132">
            <v>325</v>
          </cell>
          <cell r="C132" t="str">
            <v>AVEZZANO</v>
          </cell>
          <cell r="D132" t="str">
            <v>Via Trieste</v>
          </cell>
          <cell r="E132" t="str">
            <v>(**)</v>
          </cell>
          <cell r="G132" t="str">
            <v>LIMONI</v>
          </cell>
          <cell r="I132" t="str">
            <v>LIMONI POINT</v>
          </cell>
          <cell r="L132">
            <v>146527071</v>
          </cell>
          <cell r="M132">
            <v>28</v>
          </cell>
          <cell r="N132">
            <v>9.4329868084762573E-3</v>
          </cell>
          <cell r="O132">
            <v>179394000</v>
          </cell>
          <cell r="P132">
            <v>28</v>
          </cell>
          <cell r="Q132">
            <v>-0.18321085989497976</v>
          </cell>
          <cell r="R132">
            <v>0</v>
          </cell>
          <cell r="S132">
            <v>193000000</v>
          </cell>
          <cell r="T132">
            <v>-0.24079237823834196</v>
          </cell>
          <cell r="V132">
            <v>1014277525</v>
          </cell>
          <cell r="W132">
            <v>315</v>
          </cell>
          <cell r="X132">
            <v>1.0930286116613052E-2</v>
          </cell>
          <cell r="Y132">
            <v>1020949950</v>
          </cell>
          <cell r="Z132">
            <v>278</v>
          </cell>
          <cell r="AA132">
            <v>2.0404925935528076E-2</v>
          </cell>
          <cell r="AB132" t="str">
            <v>N/A</v>
          </cell>
          <cell r="AC132">
            <v>37</v>
          </cell>
          <cell r="AD132">
            <v>1200000000</v>
          </cell>
          <cell r="AE132">
            <v>-0.15476872916666667</v>
          </cell>
          <cell r="AF132">
            <v>36581</v>
          </cell>
        </row>
        <row r="133">
          <cell r="B133">
            <v>326</v>
          </cell>
          <cell r="C133" t="str">
            <v>TERAMO</v>
          </cell>
          <cell r="D133" t="str">
            <v>Corso S.Giorgio</v>
          </cell>
          <cell r="E133" t="str">
            <v>(**)</v>
          </cell>
          <cell r="G133" t="str">
            <v>LIMONI</v>
          </cell>
          <cell r="I133" t="str">
            <v>LIMONI POINT</v>
          </cell>
          <cell r="L133">
            <v>85392629</v>
          </cell>
          <cell r="M133">
            <v>28</v>
          </cell>
          <cell r="N133">
            <v>5.4973291788389536E-3</v>
          </cell>
          <cell r="O133">
            <v>76003100</v>
          </cell>
          <cell r="P133">
            <v>28</v>
          </cell>
          <cell r="Q133">
            <v>0.12354139502204516</v>
          </cell>
          <cell r="R133">
            <v>0</v>
          </cell>
          <cell r="S133">
            <v>88000000</v>
          </cell>
          <cell r="T133">
            <v>-2.9629215909090911E-2</v>
          </cell>
          <cell r="V133">
            <v>544305010</v>
          </cell>
          <cell r="W133">
            <v>308</v>
          </cell>
          <cell r="X133">
            <v>5.865662353117731E-3</v>
          </cell>
          <cell r="Y133">
            <v>484829700</v>
          </cell>
          <cell r="Z133">
            <v>268</v>
          </cell>
          <cell r="AA133">
            <v>9.689910969528228E-3</v>
          </cell>
          <cell r="AB133" t="str">
            <v>N/A</v>
          </cell>
          <cell r="AC133">
            <v>40</v>
          </cell>
          <cell r="AD133">
            <v>583000000</v>
          </cell>
          <cell r="AE133">
            <v>-6.6372195540308751E-2</v>
          </cell>
          <cell r="AF133">
            <v>36581</v>
          </cell>
        </row>
        <row r="134">
          <cell r="B134">
            <v>327</v>
          </cell>
          <cell r="C134" t="str">
            <v>LISSONE</v>
          </cell>
          <cell r="D134" t="str">
            <v>Via Assunta</v>
          </cell>
          <cell r="E134" t="str">
            <v>(**)</v>
          </cell>
          <cell r="G134" t="str">
            <v>LIMONI</v>
          </cell>
          <cell r="I134" t="str">
            <v>LIMONI POINT</v>
          </cell>
          <cell r="L134">
            <v>202001966</v>
          </cell>
          <cell r="M134">
            <v>28</v>
          </cell>
          <cell r="N134">
            <v>1.3004299257195069E-2</v>
          </cell>
          <cell r="O134">
            <v>177816250</v>
          </cell>
          <cell r="P134">
            <v>28</v>
          </cell>
          <cell r="Q134">
            <v>0.13601521795673904</v>
          </cell>
          <cell r="R134">
            <v>0</v>
          </cell>
          <cell r="S134">
            <v>188000000</v>
          </cell>
          <cell r="T134">
            <v>7.4478542553191487E-2</v>
          </cell>
          <cell r="V134">
            <v>1176928328</v>
          </cell>
          <cell r="W134">
            <v>313</v>
          </cell>
          <cell r="X134">
            <v>1.2683080366773396E-2</v>
          </cell>
          <cell r="Y134">
            <v>852514650</v>
          </cell>
          <cell r="Z134">
            <v>249</v>
          </cell>
          <cell r="AA134">
            <v>1.703854169560676E-2</v>
          </cell>
          <cell r="AB134" t="str">
            <v>N/A</v>
          </cell>
          <cell r="AC134">
            <v>64</v>
          </cell>
          <cell r="AD134">
            <v>1100000000</v>
          </cell>
          <cell r="AE134">
            <v>6.9934843636363639E-2</v>
          </cell>
          <cell r="AF134">
            <v>36603</v>
          </cell>
        </row>
        <row r="135">
          <cell r="B135">
            <v>328</v>
          </cell>
          <cell r="C135" t="str">
            <v>ALBA</v>
          </cell>
          <cell r="D135" t="str">
            <v>Corso delle Langhe</v>
          </cell>
          <cell r="E135" t="str">
            <v>(**)</v>
          </cell>
          <cell r="G135" t="str">
            <v>LIMONI</v>
          </cell>
          <cell r="I135" t="str">
            <v>LIMONI POINT</v>
          </cell>
          <cell r="L135">
            <v>237274943</v>
          </cell>
          <cell r="M135">
            <v>28</v>
          </cell>
          <cell r="N135">
            <v>1.5275070961467289E-2</v>
          </cell>
          <cell r="O135">
            <v>200977000</v>
          </cell>
          <cell r="P135">
            <v>28</v>
          </cell>
          <cell r="Q135">
            <v>0.18060744761838418</v>
          </cell>
          <cell r="R135">
            <v>0</v>
          </cell>
          <cell r="S135">
            <v>215000000</v>
          </cell>
          <cell r="T135">
            <v>0.10360438604651163</v>
          </cell>
          <cell r="V135">
            <v>1473316361</v>
          </cell>
          <cell r="W135">
            <v>326</v>
          </cell>
          <cell r="X135">
            <v>1.5877083903655623E-2</v>
          </cell>
          <cell r="Y135">
            <v>1073500550</v>
          </cell>
          <cell r="Z135">
            <v>260</v>
          </cell>
          <cell r="AA135">
            <v>2.1455213563112131E-2</v>
          </cell>
          <cell r="AB135" t="str">
            <v>N/A</v>
          </cell>
          <cell r="AC135">
            <v>66</v>
          </cell>
          <cell r="AD135">
            <v>1350000000</v>
          </cell>
          <cell r="AE135">
            <v>9.1345452592592594E-2</v>
          </cell>
          <cell r="AF135">
            <v>36603</v>
          </cell>
        </row>
        <row r="136">
          <cell r="B136">
            <v>329</v>
          </cell>
          <cell r="C136" t="str">
            <v>ROMA</v>
          </cell>
          <cell r="D136" t="str">
            <v>Piazza Talenti</v>
          </cell>
          <cell r="E136" t="str">
            <v>(**)</v>
          </cell>
          <cell r="G136" t="str">
            <v>LIMONI</v>
          </cell>
          <cell r="I136" t="str">
            <v>LIMONI POINT</v>
          </cell>
          <cell r="L136">
            <v>400014271</v>
          </cell>
          <cell r="M136">
            <v>29</v>
          </cell>
          <cell r="N136">
            <v>2.5751755739014576E-2</v>
          </cell>
          <cell r="O136">
            <v>347020500</v>
          </cell>
          <cell r="P136">
            <v>29</v>
          </cell>
          <cell r="Q136">
            <v>0.15271077933436208</v>
          </cell>
          <cell r="R136">
            <v>0</v>
          </cell>
          <cell r="S136">
            <v>415000000</v>
          </cell>
          <cell r="T136">
            <v>-3.6110190361445783E-2</v>
          </cell>
          <cell r="V136">
            <v>2711026392</v>
          </cell>
          <cell r="W136">
            <v>327</v>
          </cell>
          <cell r="X136">
            <v>2.9215173760504233E-2</v>
          </cell>
          <cell r="Y136">
            <v>1670106050</v>
          </cell>
          <cell r="Z136">
            <v>216</v>
          </cell>
          <cell r="AA136">
            <v>3.3379099783223801E-2</v>
          </cell>
          <cell r="AB136" t="str">
            <v>N/A</v>
          </cell>
          <cell r="AC136">
            <v>111</v>
          </cell>
          <cell r="AD136">
            <v>2632000000</v>
          </cell>
          <cell r="AE136">
            <v>3.0025224924012158E-2</v>
          </cell>
          <cell r="AF136">
            <v>36654</v>
          </cell>
        </row>
        <row r="137">
          <cell r="B137">
            <v>330</v>
          </cell>
          <cell r="C137" t="str">
            <v>MILANO</v>
          </cell>
          <cell r="D137" t="str">
            <v>Via Paolo Sarpi</v>
          </cell>
          <cell r="E137" t="str">
            <v>(**)</v>
          </cell>
          <cell r="G137" t="str">
            <v>LIMONI</v>
          </cell>
          <cell r="I137" t="str">
            <v>LIMONI POINT</v>
          </cell>
          <cell r="L137">
            <v>222591072</v>
          </cell>
          <cell r="M137">
            <v>29</v>
          </cell>
          <cell r="N137">
            <v>1.4329766039345649E-2</v>
          </cell>
          <cell r="O137">
            <v>217929350</v>
          </cell>
          <cell r="P137">
            <v>28</v>
          </cell>
          <cell r="Q137">
            <v>2.1390978314761184E-2</v>
          </cell>
          <cell r="R137">
            <v>1</v>
          </cell>
          <cell r="S137">
            <v>268000000</v>
          </cell>
          <cell r="T137">
            <v>-0.1694362985074627</v>
          </cell>
          <cell r="V137">
            <v>1551891691</v>
          </cell>
          <cell r="W137">
            <v>320</v>
          </cell>
          <cell r="X137">
            <v>1.6723845088280401E-2</v>
          </cell>
          <cell r="Y137">
            <v>1014245899</v>
          </cell>
          <cell r="Z137">
            <v>235</v>
          </cell>
          <cell r="AA137">
            <v>2.0270937326073709E-2</v>
          </cell>
          <cell r="AB137" t="str">
            <v>N/A</v>
          </cell>
          <cell r="AC137">
            <v>85</v>
          </cell>
          <cell r="AD137">
            <v>1653000000</v>
          </cell>
          <cell r="AE137">
            <v>-6.1166551119177251E-2</v>
          </cell>
          <cell r="AF137">
            <v>36633</v>
          </cell>
        </row>
        <row r="138">
          <cell r="B138">
            <v>331</v>
          </cell>
          <cell r="C138" t="str">
            <v>VARESE</v>
          </cell>
          <cell r="D138" t="str">
            <v>Piazza Montegrappa</v>
          </cell>
          <cell r="E138" t="str">
            <v>(**)</v>
          </cell>
          <cell r="G138" t="str">
            <v>LIMONI</v>
          </cell>
          <cell r="I138" t="str">
            <v>LIMONI POINT</v>
          </cell>
          <cell r="L138">
            <v>507927780</v>
          </cell>
          <cell r="M138">
            <v>29</v>
          </cell>
          <cell r="N138">
            <v>3.2698913693556535E-2</v>
          </cell>
          <cell r="O138">
            <v>442621950</v>
          </cell>
          <cell r="P138">
            <v>28</v>
          </cell>
          <cell r="Q138">
            <v>0.14754313472253239</v>
          </cell>
          <cell r="R138">
            <v>1</v>
          </cell>
          <cell r="S138">
            <v>435000000</v>
          </cell>
          <cell r="T138">
            <v>0.16765006896551723</v>
          </cell>
          <cell r="V138">
            <v>2785798753</v>
          </cell>
          <cell r="W138">
            <v>317</v>
          </cell>
          <cell r="X138">
            <v>3.0020952533276191E-2</v>
          </cell>
          <cell r="Y138">
            <v>1719271136</v>
          </cell>
          <cell r="Z138">
            <v>200</v>
          </cell>
          <cell r="AA138">
            <v>3.4361723797695684E-2</v>
          </cell>
          <cell r="AB138" t="str">
            <v>N/A</v>
          </cell>
          <cell r="AC138">
            <v>117</v>
          </cell>
          <cell r="AD138">
            <v>2550000000</v>
          </cell>
          <cell r="AE138">
            <v>9.2470099215686274E-2</v>
          </cell>
          <cell r="AF138">
            <v>36665</v>
          </cell>
        </row>
        <row r="139">
          <cell r="B139">
            <v>332</v>
          </cell>
          <cell r="C139" t="str">
            <v>LIVORNO</v>
          </cell>
          <cell r="D139" t="str">
            <v>Via Grande</v>
          </cell>
          <cell r="E139" t="str">
            <v>(**)</v>
          </cell>
          <cell r="G139" t="str">
            <v>LIMONI</v>
          </cell>
          <cell r="I139" t="str">
            <v>LIMONI POINT</v>
          </cell>
          <cell r="L139">
            <v>129088320</v>
          </cell>
          <cell r="M139">
            <v>29</v>
          </cell>
          <cell r="N139">
            <v>8.3103307216750525E-3</v>
          </cell>
          <cell r="O139">
            <v>114441850</v>
          </cell>
          <cell r="P139">
            <v>28</v>
          </cell>
          <cell r="Q139">
            <v>0.12798176541186637</v>
          </cell>
          <cell r="R139">
            <v>1</v>
          </cell>
          <cell r="S139">
            <v>135000000</v>
          </cell>
          <cell r="T139">
            <v>-4.3790222222222223E-2</v>
          </cell>
          <cell r="V139">
            <v>922988695</v>
          </cell>
          <cell r="W139">
            <v>325</v>
          </cell>
          <cell r="X139">
            <v>9.9465188472447896E-3</v>
          </cell>
          <cell r="Y139">
            <v>637515350</v>
          </cell>
          <cell r="Z139">
            <v>217</v>
          </cell>
          <cell r="AA139">
            <v>1.2741519307104387E-2</v>
          </cell>
          <cell r="AB139" t="str">
            <v>N/A</v>
          </cell>
          <cell r="AC139">
            <v>108</v>
          </cell>
          <cell r="AD139">
            <v>950000000</v>
          </cell>
          <cell r="AE139">
            <v>-2.8432952631578946E-2</v>
          </cell>
          <cell r="AF139">
            <v>36649</v>
          </cell>
        </row>
        <row r="140">
          <cell r="B140">
            <v>333</v>
          </cell>
          <cell r="C140" t="str">
            <v>OLBIA</v>
          </cell>
          <cell r="D140" t="str">
            <v>Corso Umberto</v>
          </cell>
          <cell r="E140" t="str">
            <v>(**)</v>
          </cell>
          <cell r="G140" t="str">
            <v>LIMONI</v>
          </cell>
          <cell r="I140" t="str">
            <v>LIMONI POINT</v>
          </cell>
          <cell r="L140">
            <v>115758252</v>
          </cell>
          <cell r="M140">
            <v>29</v>
          </cell>
          <cell r="N140">
            <v>7.4521797005569724E-3</v>
          </cell>
          <cell r="O140">
            <v>121417950</v>
          </cell>
          <cell r="P140">
            <v>29</v>
          </cell>
          <cell r="Q140">
            <v>-4.6613354944635449E-2</v>
          </cell>
          <cell r="R140">
            <v>0</v>
          </cell>
          <cell r="S140">
            <v>126000000</v>
          </cell>
          <cell r="T140">
            <v>-8.1283714285714292E-2</v>
          </cell>
          <cell r="V140">
            <v>763377891</v>
          </cell>
          <cell r="W140">
            <v>319</v>
          </cell>
          <cell r="X140">
            <v>8.2264849196245892E-3</v>
          </cell>
          <cell r="Y140">
            <v>635156450</v>
          </cell>
          <cell r="Z140">
            <v>224</v>
          </cell>
          <cell r="AA140">
            <v>1.2694373822852864E-2</v>
          </cell>
          <cell r="AB140" t="str">
            <v>N/A</v>
          </cell>
          <cell r="AC140">
            <v>95</v>
          </cell>
          <cell r="AD140">
            <v>800000000</v>
          </cell>
          <cell r="AE140">
            <v>-4.5777636250000003E-2</v>
          </cell>
          <cell r="AF140">
            <v>36635</v>
          </cell>
        </row>
        <row r="141">
          <cell r="B141">
            <v>334</v>
          </cell>
          <cell r="C141" t="str">
            <v>AGRIGENTO</v>
          </cell>
          <cell r="D141" t="str">
            <v>Via Gioieni</v>
          </cell>
          <cell r="E141" t="str">
            <v>(**)</v>
          </cell>
          <cell r="G141" t="str">
            <v>LIMONI</v>
          </cell>
          <cell r="I141" t="str">
            <v>LIMONI POINT</v>
          </cell>
          <cell r="L141">
            <v>238706631</v>
          </cell>
          <cell r="M141">
            <v>29</v>
          </cell>
          <cell r="N141">
            <v>1.5367238872322844E-2</v>
          </cell>
          <cell r="O141">
            <v>197793300</v>
          </cell>
          <cell r="P141">
            <v>29</v>
          </cell>
          <cell r="Q141">
            <v>0.20684892258736773</v>
          </cell>
          <cell r="R141">
            <v>0</v>
          </cell>
          <cell r="S141">
            <v>258000000</v>
          </cell>
          <cell r="T141">
            <v>-7.47805E-2</v>
          </cell>
          <cell r="V141">
            <v>1684742037</v>
          </cell>
          <cell r="W141">
            <v>329</v>
          </cell>
          <cell r="X141">
            <v>1.8155496935708493E-2</v>
          </cell>
          <cell r="Y141">
            <v>1022432840</v>
          </cell>
          <cell r="Z141">
            <v>198</v>
          </cell>
          <cell r="AA141">
            <v>2.0434563294950577E-2</v>
          </cell>
          <cell r="AB141" t="str">
            <v>N/A</v>
          </cell>
          <cell r="AC141">
            <v>131</v>
          </cell>
          <cell r="AD141">
            <v>1746000000</v>
          </cell>
          <cell r="AE141">
            <v>-3.5084743986254295E-2</v>
          </cell>
          <cell r="AF141">
            <v>36665</v>
          </cell>
        </row>
        <row r="142">
          <cell r="B142">
            <v>335</v>
          </cell>
          <cell r="C142" t="str">
            <v>GROSSETO</v>
          </cell>
          <cell r="D142" t="str">
            <v>Via Matteotti</v>
          </cell>
          <cell r="E142" t="str">
            <v>(**)</v>
          </cell>
          <cell r="G142" t="str">
            <v>LIMONI</v>
          </cell>
          <cell r="I142" t="str">
            <v>LIMONI POINT</v>
          </cell>
          <cell r="L142">
            <v>140593589</v>
          </cell>
          <cell r="M142">
            <v>28</v>
          </cell>
          <cell r="N142">
            <v>9.0510064887145154E-3</v>
          </cell>
          <cell r="O142">
            <v>135088800</v>
          </cell>
          <cell r="P142">
            <v>28</v>
          </cell>
          <cell r="Q142">
            <v>4.0749410757960687E-2</v>
          </cell>
          <cell r="R142">
            <v>0</v>
          </cell>
          <cell r="S142">
            <v>140000000</v>
          </cell>
          <cell r="T142">
            <v>4.2399214285714281E-3</v>
          </cell>
          <cell r="V142">
            <v>894113303</v>
          </cell>
          <cell r="W142">
            <v>317</v>
          </cell>
          <cell r="X142">
            <v>9.6353453385057894E-3</v>
          </cell>
          <cell r="Y142">
            <v>599903750</v>
          </cell>
          <cell r="Z142">
            <v>188</v>
          </cell>
          <cell r="AA142">
            <v>1.1989805756095635E-2</v>
          </cell>
          <cell r="AB142" t="str">
            <v>N/A</v>
          </cell>
          <cell r="AC142">
            <v>129</v>
          </cell>
          <cell r="AD142">
            <v>902000000</v>
          </cell>
          <cell r="AE142">
            <v>-8.7435665188470065E-3</v>
          </cell>
          <cell r="AF142">
            <v>36677</v>
          </cell>
        </row>
        <row r="143">
          <cell r="B143">
            <v>336</v>
          </cell>
          <cell r="C143" t="str">
            <v>AOSTA</v>
          </cell>
          <cell r="D143" t="str">
            <v>Corso Battaglione</v>
          </cell>
          <cell r="E143" t="str">
            <v>(**)</v>
          </cell>
          <cell r="G143" t="str">
            <v>LIMONI</v>
          </cell>
          <cell r="I143" t="str">
            <v>LIMONI POINT</v>
          </cell>
          <cell r="L143">
            <v>264142603</v>
          </cell>
          <cell r="M143">
            <v>29</v>
          </cell>
          <cell r="N143">
            <v>1.7004732795454437E-2</v>
          </cell>
          <cell r="O143">
            <v>228812850</v>
          </cell>
          <cell r="P143">
            <v>29</v>
          </cell>
          <cell r="Q143">
            <v>0.15440458435791521</v>
          </cell>
          <cell r="R143">
            <v>0</v>
          </cell>
          <cell r="S143">
            <v>288000000</v>
          </cell>
          <cell r="T143">
            <v>-8.2838184027777775E-2</v>
          </cell>
          <cell r="V143">
            <v>1797023222</v>
          </cell>
          <cell r="W143">
            <v>355</v>
          </cell>
          <cell r="X143">
            <v>1.9365486753399032E-2</v>
          </cell>
          <cell r="Y143">
            <v>1107493850</v>
          </cell>
          <cell r="Z143">
            <v>240</v>
          </cell>
          <cell r="AA143">
            <v>2.2134610989797139E-2</v>
          </cell>
          <cell r="AB143" t="str">
            <v>N/A</v>
          </cell>
          <cell r="AC143">
            <v>115</v>
          </cell>
          <cell r="AD143">
            <v>1848000000</v>
          </cell>
          <cell r="AE143">
            <v>-2.7584836580086581E-2</v>
          </cell>
          <cell r="AF143">
            <v>36650</v>
          </cell>
        </row>
        <row r="144">
          <cell r="B144">
            <v>337</v>
          </cell>
          <cell r="C144" t="str">
            <v>TORINO</v>
          </cell>
          <cell r="D144" t="str">
            <v>Piazza Carducci</v>
          </cell>
          <cell r="E144" t="str">
            <v>(**)</v>
          </cell>
          <cell r="G144" t="str">
            <v>LIMONI</v>
          </cell>
          <cell r="I144" t="str">
            <v>LIMONI POINT</v>
          </cell>
          <cell r="L144">
            <v>240263136</v>
          </cell>
          <cell r="M144">
            <v>29</v>
          </cell>
          <cell r="N144">
            <v>1.5467442138737195E-2</v>
          </cell>
          <cell r="O144">
            <v>220587050</v>
          </cell>
          <cell r="P144">
            <v>28</v>
          </cell>
          <cell r="Q144">
            <v>8.9198735827873854E-2</v>
          </cell>
          <cell r="R144">
            <v>1</v>
          </cell>
          <cell r="S144">
            <v>300000000</v>
          </cell>
          <cell r="T144">
            <v>-0.19912288</v>
          </cell>
          <cell r="V144">
            <v>1754865215</v>
          </cell>
          <cell r="W144">
            <v>314</v>
          </cell>
          <cell r="X144">
            <v>1.8911174134556199E-2</v>
          </cell>
          <cell r="Y144">
            <v>1062285350</v>
          </cell>
          <cell r="Z144">
            <v>193</v>
          </cell>
          <cell r="AA144">
            <v>2.1231064156618566E-2</v>
          </cell>
          <cell r="AB144" t="str">
            <v>N/A</v>
          </cell>
          <cell r="AC144">
            <v>121</v>
          </cell>
          <cell r="AD144">
            <v>2003000000</v>
          </cell>
          <cell r="AE144">
            <v>-0.12388157014478282</v>
          </cell>
          <cell r="AF144">
            <v>36672</v>
          </cell>
        </row>
        <row r="145">
          <cell r="B145">
            <v>338</v>
          </cell>
          <cell r="C145" t="str">
            <v>VENTIMIGLIA</v>
          </cell>
          <cell r="D145" t="str">
            <v>Via Chiappori</v>
          </cell>
          <cell r="E145" t="str">
            <v>(**)</v>
          </cell>
          <cell r="G145" t="str">
            <v>LIMONI</v>
          </cell>
          <cell r="I145" t="str">
            <v>LIMONI POINT</v>
          </cell>
          <cell r="L145">
            <v>263241790</v>
          </cell>
          <cell r="M145">
            <v>29</v>
          </cell>
          <cell r="N145">
            <v>1.6946741073597772E-2</v>
          </cell>
          <cell r="O145">
            <v>214580700</v>
          </cell>
          <cell r="P145">
            <v>29</v>
          </cell>
          <cell r="Q145">
            <v>0.22677291107727768</v>
          </cell>
          <cell r="R145">
            <v>0</v>
          </cell>
          <cell r="S145">
            <v>259000000</v>
          </cell>
          <cell r="T145">
            <v>1.6377567567567568E-2</v>
          </cell>
          <cell r="V145">
            <v>1858373016</v>
          </cell>
          <cell r="W145">
            <v>338</v>
          </cell>
          <cell r="X145">
            <v>2.0026618233774947E-2</v>
          </cell>
          <cell r="Y145">
            <v>1068320480</v>
          </cell>
          <cell r="Z145">
            <v>203</v>
          </cell>
          <cell r="AA145">
            <v>2.1351683566670238E-2</v>
          </cell>
          <cell r="AB145" t="str">
            <v>N/A</v>
          </cell>
          <cell r="AC145">
            <v>135</v>
          </cell>
          <cell r="AD145">
            <v>1748000000</v>
          </cell>
          <cell r="AE145">
            <v>6.3142457665903887E-2</v>
          </cell>
          <cell r="AF145">
            <v>36671</v>
          </cell>
        </row>
        <row r="146">
          <cell r="B146">
            <v>339</v>
          </cell>
          <cell r="C146" t="str">
            <v>ROMA</v>
          </cell>
          <cell r="D146" t="str">
            <v>Via Newton 51</v>
          </cell>
          <cell r="E146" t="str">
            <v>(**)</v>
          </cell>
          <cell r="G146" t="str">
            <v>LIMONI</v>
          </cell>
          <cell r="I146" t="str">
            <v>LIMONI POINT</v>
          </cell>
          <cell r="L146">
            <v>218902815</v>
          </cell>
          <cell r="M146">
            <v>29</v>
          </cell>
          <cell r="N146">
            <v>1.4092326777168148E-2</v>
          </cell>
          <cell r="O146">
            <v>201767950</v>
          </cell>
          <cell r="P146">
            <v>29</v>
          </cell>
          <cell r="Q146">
            <v>8.4923621417573994E-2</v>
          </cell>
          <cell r="R146">
            <v>0</v>
          </cell>
          <cell r="S146">
            <v>230000000</v>
          </cell>
          <cell r="T146">
            <v>-4.8248630434782606E-2</v>
          </cell>
          <cell r="V146">
            <v>1382435663</v>
          </cell>
          <cell r="W146">
            <v>327</v>
          </cell>
          <cell r="X146">
            <v>1.4897714838352215E-2</v>
          </cell>
          <cell r="Y146">
            <v>540575850</v>
          </cell>
          <cell r="Z146">
            <v>107</v>
          </cell>
          <cell r="AA146">
            <v>1.0804065548742262E-2</v>
          </cell>
          <cell r="AB146" t="str">
            <v>N/A</v>
          </cell>
          <cell r="AC146">
            <v>220</v>
          </cell>
          <cell r="AD146">
            <v>1450000000</v>
          </cell>
          <cell r="AE146">
            <v>-4.6596094482758622E-2</v>
          </cell>
          <cell r="AF146">
            <v>36774</v>
          </cell>
        </row>
        <row r="147">
          <cell r="B147">
            <v>340</v>
          </cell>
          <cell r="C147" t="str">
            <v>ROMA</v>
          </cell>
          <cell r="D147" t="str">
            <v>Largo L. Da Vinci</v>
          </cell>
          <cell r="E147" t="str">
            <v>(**)</v>
          </cell>
          <cell r="G147" t="str">
            <v>LIMONI</v>
          </cell>
          <cell r="I147" t="str">
            <v>LIMONI POINT</v>
          </cell>
          <cell r="L147">
            <v>302652027</v>
          </cell>
          <cell r="M147">
            <v>29</v>
          </cell>
          <cell r="N147">
            <v>1.9483857547726451E-2</v>
          </cell>
          <cell r="O147">
            <v>259131900</v>
          </cell>
          <cell r="P147">
            <v>29</v>
          </cell>
          <cell r="Q147">
            <v>0.1679458491988057</v>
          </cell>
          <cell r="R147">
            <v>0</v>
          </cell>
          <cell r="S147">
            <v>288000000</v>
          </cell>
          <cell r="T147">
            <v>5.0875093750000003E-2</v>
          </cell>
          <cell r="V147">
            <v>1979991944</v>
          </cell>
          <cell r="W147">
            <v>328</v>
          </cell>
          <cell r="X147">
            <v>2.1337235542618266E-2</v>
          </cell>
          <cell r="Y147">
            <v>677448300</v>
          </cell>
          <cell r="Z147">
            <v>102</v>
          </cell>
          <cell r="AA147">
            <v>1.3539627859964539E-2</v>
          </cell>
          <cell r="AB147" t="str">
            <v>N/A</v>
          </cell>
          <cell r="AC147">
            <v>226</v>
          </cell>
          <cell r="AD147">
            <v>1814000000</v>
          </cell>
          <cell r="AE147">
            <v>9.1506033076074966E-2</v>
          </cell>
          <cell r="AF147">
            <v>36782</v>
          </cell>
        </row>
        <row r="148">
          <cell r="B148">
            <v>341</v>
          </cell>
          <cell r="C148" t="str">
            <v>ROMA</v>
          </cell>
          <cell r="D148" t="str">
            <v>Via Trionfale 8441</v>
          </cell>
          <cell r="E148" t="str">
            <v>(**)</v>
          </cell>
          <cell r="G148" t="str">
            <v>LIMONI</v>
          </cell>
          <cell r="I148" t="str">
            <v>LIMONI POINT</v>
          </cell>
          <cell r="L148">
            <v>234394518</v>
          </cell>
          <cell r="M148">
            <v>29</v>
          </cell>
          <cell r="N148">
            <v>1.5089637574705567E-2</v>
          </cell>
          <cell r="O148">
            <v>180813000</v>
          </cell>
          <cell r="P148">
            <v>29</v>
          </cell>
          <cell r="Q148">
            <v>0.29633664614823046</v>
          </cell>
          <cell r="R148">
            <v>0</v>
          </cell>
          <cell r="S148">
            <v>204000000</v>
          </cell>
          <cell r="T148">
            <v>0.14899273529411763</v>
          </cell>
          <cell r="V148">
            <v>1358883885</v>
          </cell>
          <cell r="W148">
            <v>307</v>
          </cell>
          <cell r="X148">
            <v>1.4643910858918724E-2</v>
          </cell>
          <cell r="Y148">
            <v>357274250</v>
          </cell>
          <cell r="Z148">
            <v>65</v>
          </cell>
          <cell r="AA148">
            <v>7.1405602301281672E-3</v>
          </cell>
          <cell r="AB148" t="str">
            <v>N/A</v>
          </cell>
          <cell r="AC148">
            <v>242</v>
          </cell>
          <cell r="AD148">
            <v>1288000000</v>
          </cell>
          <cell r="AE148">
            <v>5.5034072204968941E-2</v>
          </cell>
          <cell r="AF148">
            <v>36819</v>
          </cell>
        </row>
        <row r="149">
          <cell r="B149">
            <v>342</v>
          </cell>
          <cell r="C149" t="str">
            <v>ROMA</v>
          </cell>
          <cell r="D149" t="str">
            <v>P.za S.G.B. De La Salle</v>
          </cell>
          <cell r="E149" t="str">
            <v>(**)</v>
          </cell>
          <cell r="G149" t="str">
            <v>LIMONI</v>
          </cell>
          <cell r="I149" t="str">
            <v>LIMONI POINT</v>
          </cell>
          <cell r="L149">
            <v>213151913</v>
          </cell>
          <cell r="M149">
            <v>29</v>
          </cell>
          <cell r="N149">
            <v>1.3722100426961231E-2</v>
          </cell>
          <cell r="O149">
            <v>151276900</v>
          </cell>
          <cell r="P149">
            <v>28</v>
          </cell>
          <cell r="Q149">
            <v>0.40901825063839886</v>
          </cell>
          <cell r="R149">
            <v>1</v>
          </cell>
          <cell r="S149">
            <v>190000000</v>
          </cell>
          <cell r="T149">
            <v>0.12185217368421053</v>
          </cell>
          <cell r="V149">
            <v>1265028919</v>
          </cell>
          <cell r="W149">
            <v>314</v>
          </cell>
          <cell r="X149">
            <v>1.3632489816295315E-2</v>
          </cell>
          <cell r="Y149">
            <v>393319350</v>
          </cell>
          <cell r="Z149">
            <v>86</v>
          </cell>
          <cell r="AA149">
            <v>7.8609653742184368E-3</v>
          </cell>
          <cell r="AB149" t="str">
            <v>N/A</v>
          </cell>
          <cell r="AC149">
            <v>228</v>
          </cell>
          <cell r="AD149">
            <v>1208000000</v>
          </cell>
          <cell r="AE149">
            <v>4.7209370033112583E-2</v>
          </cell>
          <cell r="AF149">
            <v>36790</v>
          </cell>
        </row>
        <row r="150">
          <cell r="B150">
            <v>343</v>
          </cell>
          <cell r="C150" t="str">
            <v>CREMONA</v>
          </cell>
          <cell r="D150" t="str">
            <v>Corso V.Emanuele</v>
          </cell>
          <cell r="E150" t="str">
            <v>(**)</v>
          </cell>
          <cell r="G150" t="str">
            <v>LIMONI</v>
          </cell>
          <cell r="I150" t="str">
            <v>LIMONI POINT</v>
          </cell>
          <cell r="L150">
            <v>164916941</v>
          </cell>
          <cell r="M150">
            <v>28</v>
          </cell>
          <cell r="N150">
            <v>1.0616873171151132E-2</v>
          </cell>
          <cell r="O150">
            <v>161141100</v>
          </cell>
          <cell r="P150">
            <v>28</v>
          </cell>
          <cell r="Q150">
            <v>2.3431892918690515E-2</v>
          </cell>
          <cell r="R150">
            <v>0</v>
          </cell>
          <cell r="S150">
            <v>200000000</v>
          </cell>
          <cell r="T150">
            <v>-0.175415295</v>
          </cell>
          <cell r="V150">
            <v>1183452019</v>
          </cell>
          <cell r="W150">
            <v>306</v>
          </cell>
          <cell r="X150">
            <v>1.2753382436383362E-2</v>
          </cell>
          <cell r="Y150">
            <v>408687750</v>
          </cell>
          <cell r="Z150">
            <v>97</v>
          </cell>
          <cell r="AA150">
            <v>8.1681215318220191E-3</v>
          </cell>
          <cell r="AB150" t="str">
            <v>N/A</v>
          </cell>
          <cell r="AC150">
            <v>209</v>
          </cell>
          <cell r="AD150">
            <v>1266000000</v>
          </cell>
          <cell r="AE150">
            <v>-6.5203776461295423E-2</v>
          </cell>
          <cell r="AF150">
            <v>36781</v>
          </cell>
        </row>
        <row r="151">
          <cell r="B151">
            <v>344</v>
          </cell>
          <cell r="C151" t="str">
            <v>PALERMO</v>
          </cell>
          <cell r="D151" t="str">
            <v>Via Calatafimi 38</v>
          </cell>
          <cell r="E151" t="str">
            <v>(**)</v>
          </cell>
          <cell r="G151" t="str">
            <v>LIMONI</v>
          </cell>
          <cell r="I151" t="str">
            <v>LIMONI POINT</v>
          </cell>
          <cell r="L151">
            <v>213411364</v>
          </cell>
          <cell r="M151">
            <v>29</v>
          </cell>
          <cell r="N151">
            <v>1.3738803127996224E-2</v>
          </cell>
          <cell r="O151">
            <v>203164100</v>
          </cell>
          <cell r="P151">
            <v>29</v>
          </cell>
          <cell r="Q151">
            <v>5.0438359926778399E-2</v>
          </cell>
          <cell r="R151">
            <v>0</v>
          </cell>
          <cell r="S151">
            <v>180000000</v>
          </cell>
          <cell r="T151">
            <v>0.18561868888888888</v>
          </cell>
          <cell r="V151">
            <v>1189122588</v>
          </cell>
          <cell r="W151">
            <v>314</v>
          </cell>
          <cell r="X151">
            <v>1.2814490900375007E-2</v>
          </cell>
          <cell r="Y151">
            <v>457398550</v>
          </cell>
          <cell r="Z151">
            <v>93</v>
          </cell>
          <cell r="AA151">
            <v>9.141666088301326E-3</v>
          </cell>
          <cell r="AB151" t="str">
            <v>N/A</v>
          </cell>
          <cell r="AC151">
            <v>221</v>
          </cell>
          <cell r="AD151">
            <v>1120000000</v>
          </cell>
          <cell r="AE151">
            <v>6.1716596428571427E-2</v>
          </cell>
          <cell r="AF151">
            <v>36790</v>
          </cell>
        </row>
        <row r="152">
          <cell r="B152">
            <v>345</v>
          </cell>
          <cell r="C152" t="str">
            <v>SONDRIO</v>
          </cell>
          <cell r="D152" t="str">
            <v>Via XXV Aprile 2</v>
          </cell>
          <cell r="E152" t="str">
            <v>(**)</v>
          </cell>
          <cell r="G152" t="str">
            <v>LIMONI</v>
          </cell>
          <cell r="I152" t="str">
            <v>LIMONI POINT</v>
          </cell>
          <cell r="L152">
            <v>301558314</v>
          </cell>
          <cell r="M152">
            <v>28</v>
          </cell>
          <cell r="N152">
            <v>1.9413447484720014E-2</v>
          </cell>
          <cell r="O152">
            <v>244008100</v>
          </cell>
          <cell r="P152">
            <v>28</v>
          </cell>
          <cell r="Q152">
            <v>0.23585370321722926</v>
          </cell>
          <cell r="R152">
            <v>0</v>
          </cell>
          <cell r="S152">
            <v>278000000</v>
          </cell>
          <cell r="T152">
            <v>8.4742136690647479E-2</v>
          </cell>
          <cell r="V152">
            <v>1835757545</v>
          </cell>
          <cell r="W152">
            <v>314</v>
          </cell>
          <cell r="X152">
            <v>1.9782904296909428E-2</v>
          </cell>
          <cell r="Y152">
            <v>520371300</v>
          </cell>
          <cell r="Z152">
            <v>80</v>
          </cell>
          <cell r="AA152">
            <v>1.0400253054005694E-2</v>
          </cell>
          <cell r="AB152" t="str">
            <v>N/A</v>
          </cell>
          <cell r="AC152">
            <v>234</v>
          </cell>
          <cell r="AD152">
            <v>1748000000</v>
          </cell>
          <cell r="AE152">
            <v>5.020454519450801E-2</v>
          </cell>
          <cell r="AF152">
            <v>36803</v>
          </cell>
        </row>
        <row r="153">
          <cell r="B153">
            <v>346</v>
          </cell>
          <cell r="C153" t="str">
            <v>MILANO</v>
          </cell>
          <cell r="D153" t="str">
            <v>Via Cicognara 2</v>
          </cell>
          <cell r="E153" t="str">
            <v>(**)</v>
          </cell>
          <cell r="G153" t="str">
            <v>LIMONI</v>
          </cell>
          <cell r="I153" t="str">
            <v>LIMONI POINT</v>
          </cell>
          <cell r="L153">
            <v>190622467</v>
          </cell>
          <cell r="M153">
            <v>29</v>
          </cell>
          <cell r="N153">
            <v>1.2271720197083585E-2</v>
          </cell>
          <cell r="O153">
            <v>182747250</v>
          </cell>
          <cell r="P153">
            <v>28</v>
          </cell>
          <cell r="Q153">
            <v>4.3093491146925601E-2</v>
          </cell>
          <cell r="R153">
            <v>1</v>
          </cell>
          <cell r="S153">
            <v>228000000</v>
          </cell>
          <cell r="T153">
            <v>-0.16393654824561404</v>
          </cell>
          <cell r="V153">
            <v>1349256060</v>
          </cell>
          <cell r="W153">
            <v>316</v>
          </cell>
          <cell r="X153">
            <v>1.4540157320723465E-2</v>
          </cell>
          <cell r="Y153">
            <v>424078050</v>
          </cell>
          <cell r="Z153">
            <v>83</v>
          </cell>
          <cell r="AA153">
            <v>8.4757153875497735E-3</v>
          </cell>
          <cell r="AB153" t="str">
            <v>N/A</v>
          </cell>
          <cell r="AC153">
            <v>233</v>
          </cell>
          <cell r="AD153">
            <v>1438000000</v>
          </cell>
          <cell r="AE153">
            <v>-6.1713449235048679E-2</v>
          </cell>
          <cell r="AF153">
            <v>36804</v>
          </cell>
        </row>
        <row r="154">
          <cell r="B154">
            <v>347</v>
          </cell>
          <cell r="C154" t="str">
            <v>MACERATA</v>
          </cell>
          <cell r="D154" t="str">
            <v>Via Garibaldi 7</v>
          </cell>
          <cell r="E154" t="str">
            <v>(**)</v>
          </cell>
          <cell r="G154" t="str">
            <v>LIMONI</v>
          </cell>
          <cell r="I154" t="str">
            <v>LIMONI POINT</v>
          </cell>
          <cell r="L154">
            <v>203554588</v>
          </cell>
          <cell r="M154">
            <v>28</v>
          </cell>
          <cell r="N154">
            <v>1.3104252547359111E-2</v>
          </cell>
          <cell r="O154">
            <v>173873200</v>
          </cell>
          <cell r="P154">
            <v>28</v>
          </cell>
          <cell r="Q154">
            <v>0.17070708999431769</v>
          </cell>
          <cell r="R154">
            <v>0</v>
          </cell>
          <cell r="S154">
            <v>197000000</v>
          </cell>
          <cell r="T154">
            <v>3.3272020304568529E-2</v>
          </cell>
          <cell r="V154">
            <v>1218840109</v>
          </cell>
          <cell r="W154">
            <v>318</v>
          </cell>
          <cell r="X154">
            <v>1.3134739549487542E-2</v>
          </cell>
          <cell r="Y154">
            <v>463881900</v>
          </cell>
          <cell r="Z154">
            <v>105</v>
          </cell>
          <cell r="AA154">
            <v>9.2712437199610424E-3</v>
          </cell>
          <cell r="AB154" t="str">
            <v>N/A</v>
          </cell>
          <cell r="AC154">
            <v>213</v>
          </cell>
          <cell r="AD154">
            <v>1250000000</v>
          </cell>
          <cell r="AE154">
            <v>-2.49279128E-2</v>
          </cell>
          <cell r="AF154">
            <v>36775</v>
          </cell>
        </row>
        <row r="155">
          <cell r="B155">
            <v>348</v>
          </cell>
          <cell r="C155" t="str">
            <v>ROMA</v>
          </cell>
          <cell r="D155" t="str">
            <v>Via Caffaro 57</v>
          </cell>
          <cell r="E155" t="str">
            <v>(**)</v>
          </cell>
          <cell r="G155" t="str">
            <v>LIMONI</v>
          </cell>
          <cell r="I155" t="str">
            <v>LIMONI POINT</v>
          </cell>
          <cell r="L155">
            <v>127950845</v>
          </cell>
          <cell r="M155">
            <v>29</v>
          </cell>
          <cell r="N155">
            <v>8.2371033883451485E-3</v>
          </cell>
          <cell r="O155">
            <v>127490250</v>
          </cell>
          <cell r="P155">
            <v>29</v>
          </cell>
          <cell r="Q155">
            <v>3.6127860757979532E-3</v>
          </cell>
          <cell r="R155">
            <v>0</v>
          </cell>
          <cell r="S155">
            <v>128000000</v>
          </cell>
          <cell r="T155">
            <v>-3.8402343749999998E-4</v>
          </cell>
          <cell r="V155">
            <v>768149741</v>
          </cell>
          <cell r="W155">
            <v>311</v>
          </cell>
          <cell r="X155">
            <v>8.2779084053274388E-3</v>
          </cell>
          <cell r="Y155">
            <v>195593761</v>
          </cell>
          <cell r="Z155">
            <v>47</v>
          </cell>
          <cell r="AA155">
            <v>3.9091790999709435E-3</v>
          </cell>
          <cell r="AB155" t="str">
            <v>N/A</v>
          </cell>
          <cell r="AC155">
            <v>264</v>
          </cell>
          <cell r="AD155">
            <v>800000000</v>
          </cell>
          <cell r="AE155">
            <v>-3.9812823749999997E-2</v>
          </cell>
          <cell r="AF155">
            <v>36840</v>
          </cell>
        </row>
        <row r="156">
          <cell r="B156">
            <v>350</v>
          </cell>
          <cell r="C156" t="str">
            <v>VENEZIA</v>
          </cell>
          <cell r="D156" t="str">
            <v>Via Corfù 1/A</v>
          </cell>
          <cell r="E156" t="str">
            <v>(**)</v>
          </cell>
          <cell r="G156" t="str">
            <v>LIMONI</v>
          </cell>
          <cell r="I156" t="str">
            <v>LIMONI POINT</v>
          </cell>
          <cell r="L156">
            <v>199692551</v>
          </cell>
          <cell r="M156">
            <v>28</v>
          </cell>
          <cell r="N156">
            <v>1.2855625834041083E-2</v>
          </cell>
          <cell r="O156">
            <v>185443650</v>
          </cell>
          <cell r="P156">
            <v>28</v>
          </cell>
          <cell r="Q156">
            <v>7.6836823477104771E-2</v>
          </cell>
          <cell r="R156">
            <v>0</v>
          </cell>
          <cell r="S156">
            <v>210000000</v>
          </cell>
          <cell r="T156">
            <v>-4.9083090476190479E-2</v>
          </cell>
          <cell r="V156">
            <v>1670159234</v>
          </cell>
          <cell r="W156">
            <v>354</v>
          </cell>
          <cell r="X156">
            <v>1.7998346446573672E-2</v>
          </cell>
          <cell r="Y156">
            <v>310574850</v>
          </cell>
          <cell r="Z156">
            <v>49</v>
          </cell>
          <cell r="AA156">
            <v>6.2072159479392127E-3</v>
          </cell>
          <cell r="AB156" t="str">
            <v>N/A</v>
          </cell>
          <cell r="AC156">
            <v>305</v>
          </cell>
          <cell r="AD156">
            <v>1350000000</v>
          </cell>
          <cell r="AE156">
            <v>0.23715498814814814</v>
          </cell>
          <cell r="AF156">
            <v>36840</v>
          </cell>
        </row>
        <row r="157">
          <cell r="B157">
            <v>351</v>
          </cell>
          <cell r="C157" t="str">
            <v>MILANO</v>
          </cell>
          <cell r="D157" t="str">
            <v>Corso Buenos Aires</v>
          </cell>
          <cell r="E157" t="str">
            <v>(**)</v>
          </cell>
          <cell r="G157" t="str">
            <v>LIMONI</v>
          </cell>
          <cell r="I157" t="str">
            <v>LIMONI POINT</v>
          </cell>
          <cell r="L157">
            <v>471774888</v>
          </cell>
          <cell r="M157">
            <v>29</v>
          </cell>
          <cell r="N157">
            <v>3.0371495619907419E-2</v>
          </cell>
          <cell r="O157">
            <v>400003270</v>
          </cell>
          <cell r="P157">
            <v>28</v>
          </cell>
          <cell r="Q157">
            <v>0.17942757817954838</v>
          </cell>
          <cell r="R157">
            <v>1</v>
          </cell>
          <cell r="S157">
            <v>470000000</v>
          </cell>
          <cell r="T157">
            <v>3.7763574468085105E-3</v>
          </cell>
          <cell r="V157">
            <v>3024139151</v>
          </cell>
          <cell r="W157">
            <v>327</v>
          </cell>
          <cell r="X157">
            <v>3.258941006001418E-2</v>
          </cell>
          <cell r="Y157">
            <v>1009334916</v>
          </cell>
          <cell r="Z157">
            <v>104</v>
          </cell>
          <cell r="AA157">
            <v>2.0172785360460081E-2</v>
          </cell>
          <cell r="AB157" t="str">
            <v>N/A</v>
          </cell>
          <cell r="AC157">
            <v>223</v>
          </cell>
          <cell r="AD157">
            <v>3060000000</v>
          </cell>
          <cell r="AE157">
            <v>-1.1719231699346406E-2</v>
          </cell>
          <cell r="AF157">
            <v>36784</v>
          </cell>
        </row>
        <row r="158">
          <cell r="B158">
            <v>352</v>
          </cell>
          <cell r="C158" t="str">
            <v>MASSA</v>
          </cell>
          <cell r="D158" t="str">
            <v>Via Marina Vecchia</v>
          </cell>
          <cell r="E158" t="str">
            <v>(**)</v>
          </cell>
          <cell r="G158" t="str">
            <v>LIMONI</v>
          </cell>
          <cell r="I158" t="str">
            <v>LIMONI POINT</v>
          </cell>
          <cell r="L158">
            <v>179100265</v>
          </cell>
          <cell r="M158">
            <v>28</v>
          </cell>
          <cell r="N158">
            <v>1.1529954332736249E-2</v>
          </cell>
          <cell r="O158">
            <v>164911900</v>
          </cell>
          <cell r="P158">
            <v>29</v>
          </cell>
          <cell r="Q158">
            <v>8.6036028934237008E-2</v>
          </cell>
          <cell r="R158">
            <v>-1</v>
          </cell>
          <cell r="S158">
            <v>139000000</v>
          </cell>
          <cell r="T158">
            <v>0.28849111510791364</v>
          </cell>
          <cell r="V158">
            <v>902984358</v>
          </cell>
          <cell r="W158">
            <v>316</v>
          </cell>
          <cell r="X158">
            <v>9.7309436012260556E-3</v>
          </cell>
          <cell r="Y158">
            <v>295324350</v>
          </cell>
          <cell r="Z158">
            <v>59</v>
          </cell>
          <cell r="AA158">
            <v>5.9024161651684984E-3</v>
          </cell>
          <cell r="AB158" t="str">
            <v>N/A</v>
          </cell>
          <cell r="AC158">
            <v>257</v>
          </cell>
          <cell r="AD158">
            <v>880000000</v>
          </cell>
          <cell r="AE158">
            <v>2.6118588636363637E-2</v>
          </cell>
          <cell r="AF158">
            <v>36784</v>
          </cell>
        </row>
        <row r="160">
          <cell r="C160" t="str">
            <v>TOTALE NEGOZI A PARITA' (Mese)</v>
          </cell>
          <cell r="L160">
            <v>11550366557</v>
          </cell>
          <cell r="M160">
            <v>1466</v>
          </cell>
          <cell r="N160">
            <v>0.74357901663950077</v>
          </cell>
          <cell r="O160">
            <v>10340661520</v>
          </cell>
          <cell r="P160">
            <v>1455</v>
          </cell>
          <cell r="Q160">
            <v>0.11698526585173441</v>
          </cell>
          <cell r="R160">
            <v>11</v>
          </cell>
          <cell r="S160">
            <v>11941000000</v>
          </cell>
          <cell r="T160">
            <v>-3.2713628925550624E-2</v>
          </cell>
          <cell r="V160">
            <v>75607443639</v>
          </cell>
          <cell r="W160">
            <v>16247</v>
          </cell>
          <cell r="X160">
            <v>0.81477797856160283</v>
          </cell>
          <cell r="Y160">
            <v>49820719378.199997</v>
          </cell>
          <cell r="Z160">
            <v>11792</v>
          </cell>
          <cell r="AA160">
            <v>0.99572764459893381</v>
          </cell>
          <cell r="AC160">
            <v>4455</v>
          </cell>
          <cell r="AD160">
            <v>75711000000</v>
          </cell>
          <cell r="AE160">
            <v>-1.3677848793438206E-3</v>
          </cell>
        </row>
        <row r="161">
          <cell r="C161" t="str">
            <v>TOTALE NEGOZI A PARITA' (Progressivo)</v>
          </cell>
          <cell r="V161">
            <v>31355960807</v>
          </cell>
          <cell r="W161">
            <v>6687</v>
          </cell>
          <cell r="X161">
            <v>0.33790517351926447</v>
          </cell>
          <cell r="Y161">
            <v>25880101560.599998</v>
          </cell>
          <cell r="Z161">
            <v>6628</v>
          </cell>
          <cell r="AA161">
            <v>0.5172452925317127</v>
          </cell>
          <cell r="AB161">
            <v>0.211585693880602</v>
          </cell>
          <cell r="AC161">
            <v>59</v>
          </cell>
          <cell r="AD161">
            <v>31694000000</v>
          </cell>
          <cell r="AE161">
            <v>-1.0665715687511831E-2</v>
          </cell>
        </row>
        <row r="162">
          <cell r="B162" t="str">
            <v>(**)</v>
          </cell>
          <cell r="C162" t="str">
            <v>DATI PROGRESSIVI: i negozi contrassegnati ** non sono a parità per i valori progressivi</v>
          </cell>
        </row>
        <row r="164">
          <cell r="B164">
            <v>349</v>
          </cell>
          <cell r="C164" t="str">
            <v>IMPERIA</v>
          </cell>
          <cell r="D164" t="str">
            <v>Via Repubblica</v>
          </cell>
          <cell r="G164" t="str">
            <v>LIMONI</v>
          </cell>
          <cell r="I164" t="str">
            <v>LIMONI POINT</v>
          </cell>
          <cell r="L164">
            <v>216350418</v>
          </cell>
          <cell r="M164">
            <v>28</v>
          </cell>
          <cell r="N164">
            <v>1.3928010879316111E-2</v>
          </cell>
          <cell r="O164">
            <v>213765100</v>
          </cell>
          <cell r="P164">
            <v>23</v>
          </cell>
          <cell r="R164">
            <v>5</v>
          </cell>
          <cell r="S164">
            <v>222000000</v>
          </cell>
          <cell r="T164">
            <v>-2.5448567567567568E-2</v>
          </cell>
          <cell r="V164">
            <v>1479527163</v>
          </cell>
          <cell r="W164">
            <v>325</v>
          </cell>
          <cell r="X164">
            <v>1.5944014148288256E-2</v>
          </cell>
          <cell r="Y164">
            <v>213765100</v>
          </cell>
          <cell r="Z164">
            <v>23</v>
          </cell>
          <cell r="AA164">
            <v>4.2723554010661857E-3</v>
          </cell>
          <cell r="AC164">
            <v>302</v>
          </cell>
          <cell r="AD164">
            <v>1411000000</v>
          </cell>
          <cell r="AE164">
            <v>4.8566380581148122E-2</v>
          </cell>
          <cell r="AF164">
            <v>36866</v>
          </cell>
        </row>
        <row r="165">
          <cell r="B165">
            <v>353</v>
          </cell>
          <cell r="C165" t="str">
            <v>TORINO</v>
          </cell>
          <cell r="D165" t="str">
            <v>Via Nizza</v>
          </cell>
          <cell r="G165" t="str">
            <v>LIMONI</v>
          </cell>
          <cell r="I165" t="str">
            <v>LIMONI POINT</v>
          </cell>
          <cell r="L165">
            <v>177987842</v>
          </cell>
          <cell r="M165">
            <v>28</v>
          </cell>
          <cell r="N165">
            <v>1.14583397743285E-2</v>
          </cell>
          <cell r="O165">
            <v>0</v>
          </cell>
          <cell r="P165">
            <v>0</v>
          </cell>
          <cell r="R165">
            <v>28</v>
          </cell>
          <cell r="S165">
            <v>150000000</v>
          </cell>
          <cell r="T165">
            <v>0.18658561333333334</v>
          </cell>
          <cell r="V165">
            <v>876614931</v>
          </cell>
          <cell r="W165">
            <v>261</v>
          </cell>
          <cell r="X165">
            <v>9.4467754374474664E-3</v>
          </cell>
          <cell r="Y165">
            <v>0</v>
          </cell>
          <cell r="Z165">
            <v>0</v>
          </cell>
          <cell r="AA165">
            <v>0</v>
          </cell>
          <cell r="AC165">
            <v>261</v>
          </cell>
          <cell r="AD165">
            <v>805000000</v>
          </cell>
          <cell r="AE165">
            <v>8.896264720496895E-2</v>
          </cell>
          <cell r="AF165">
            <v>36950</v>
          </cell>
        </row>
        <row r="166">
          <cell r="B166">
            <v>356</v>
          </cell>
          <cell r="C166" t="str">
            <v>BRESSO</v>
          </cell>
          <cell r="D166" t="str">
            <v>Via V. Veneto</v>
          </cell>
          <cell r="G166" t="str">
            <v>LIMONI</v>
          </cell>
          <cell r="I166" t="str">
            <v>LIMONI POINT</v>
          </cell>
          <cell r="L166">
            <v>286973953</v>
          </cell>
          <cell r="M166">
            <v>29</v>
          </cell>
          <cell r="N166">
            <v>1.8474548727076413E-2</v>
          </cell>
          <cell r="O166">
            <v>0</v>
          </cell>
          <cell r="P166">
            <v>0</v>
          </cell>
          <cell r="R166">
            <v>29</v>
          </cell>
          <cell r="S166">
            <v>238000000</v>
          </cell>
          <cell r="T166">
            <v>0.20577291176470588</v>
          </cell>
          <cell r="V166">
            <v>1439330143</v>
          </cell>
          <cell r="W166">
            <v>240</v>
          </cell>
          <cell r="X166">
            <v>1.5510833959626168E-2</v>
          </cell>
          <cell r="Y166">
            <v>0</v>
          </cell>
          <cell r="Z166">
            <v>0</v>
          </cell>
          <cell r="AA166">
            <v>0</v>
          </cell>
          <cell r="AC166">
            <v>240</v>
          </cell>
          <cell r="AD166">
            <v>1248000000</v>
          </cell>
          <cell r="AE166">
            <v>0.15330940945512819</v>
          </cell>
          <cell r="AF166">
            <v>36979</v>
          </cell>
        </row>
        <row r="167">
          <cell r="B167">
            <v>357</v>
          </cell>
          <cell r="C167" t="str">
            <v>BOLOGNA</v>
          </cell>
          <cell r="D167" t="str">
            <v>Piazza dei Martiri</v>
          </cell>
          <cell r="G167" t="str">
            <v>LIMONI</v>
          </cell>
          <cell r="I167" t="str">
            <v>LIMONI POINT</v>
          </cell>
          <cell r="L167">
            <v>308838448</v>
          </cell>
          <cell r="M167">
            <v>29</v>
          </cell>
          <cell r="N167">
            <v>1.9882121344896603E-2</v>
          </cell>
          <cell r="O167">
            <v>0</v>
          </cell>
          <cell r="P167">
            <v>0</v>
          </cell>
          <cell r="R167">
            <v>29</v>
          </cell>
          <cell r="S167">
            <v>278000000</v>
          </cell>
          <cell r="T167">
            <v>0.1109296690647482</v>
          </cell>
          <cell r="V167">
            <v>1704591826</v>
          </cell>
          <cell r="W167">
            <v>242</v>
          </cell>
          <cell r="X167">
            <v>1.8369406706729395E-2</v>
          </cell>
          <cell r="Y167">
            <v>0</v>
          </cell>
          <cell r="Z167">
            <v>0</v>
          </cell>
          <cell r="AA167">
            <v>0</v>
          </cell>
          <cell r="AC167">
            <v>242</v>
          </cell>
          <cell r="AD167">
            <v>1400000000</v>
          </cell>
          <cell r="AE167">
            <v>0.21756559</v>
          </cell>
          <cell r="AF167">
            <v>36984</v>
          </cell>
        </row>
        <row r="168">
          <cell r="B168">
            <v>358</v>
          </cell>
          <cell r="C168" t="str">
            <v>ROMA</v>
          </cell>
          <cell r="D168" t="str">
            <v>Via Tiburtina</v>
          </cell>
          <cell r="G168" t="str">
            <v>LIMONI</v>
          </cell>
          <cell r="I168" t="str">
            <v>LIMONI POINT</v>
          </cell>
          <cell r="L168">
            <v>205886186</v>
          </cell>
          <cell r="M168">
            <v>29</v>
          </cell>
          <cell r="N168">
            <v>1.3254354047556776E-2</v>
          </cell>
          <cell r="O168">
            <v>0</v>
          </cell>
          <cell r="P168">
            <v>0</v>
          </cell>
          <cell r="R168">
            <v>29</v>
          </cell>
          <cell r="S168">
            <v>200000000</v>
          </cell>
          <cell r="T168">
            <v>2.9430930000000001E-2</v>
          </cell>
          <cell r="V168">
            <v>1043282068</v>
          </cell>
          <cell r="W168">
            <v>244</v>
          </cell>
          <cell r="X168">
            <v>1.1242851411473161E-2</v>
          </cell>
          <cell r="Y168">
            <v>0</v>
          </cell>
          <cell r="Z168">
            <v>0</v>
          </cell>
          <cell r="AA168">
            <v>0</v>
          </cell>
          <cell r="AC168">
            <v>244</v>
          </cell>
          <cell r="AD168">
            <v>1000000000</v>
          </cell>
          <cell r="AE168">
            <v>4.3282068E-2</v>
          </cell>
          <cell r="AF168">
            <v>36991</v>
          </cell>
        </row>
        <row r="169">
          <cell r="B169">
            <v>359</v>
          </cell>
          <cell r="C169" t="str">
            <v>ROMA</v>
          </cell>
          <cell r="D169" t="str">
            <v>Piazza dei Mirti</v>
          </cell>
          <cell r="G169" t="str">
            <v>LIMONI</v>
          </cell>
          <cell r="I169" t="str">
            <v>LIMONI POINT</v>
          </cell>
          <cell r="L169">
            <v>104418031</v>
          </cell>
          <cell r="M169">
            <v>29</v>
          </cell>
          <cell r="N169">
            <v>6.7221292438860315E-3</v>
          </cell>
          <cell r="O169">
            <v>0</v>
          </cell>
          <cell r="P169">
            <v>0</v>
          </cell>
          <cell r="R169">
            <v>29</v>
          </cell>
          <cell r="S169">
            <v>150000000</v>
          </cell>
          <cell r="T169">
            <v>-0.30387979333333331</v>
          </cell>
          <cell r="V169">
            <v>554381378</v>
          </cell>
          <cell r="W169">
            <v>232</v>
          </cell>
          <cell r="X169">
            <v>5.9742495815060213E-3</v>
          </cell>
          <cell r="Y169">
            <v>0</v>
          </cell>
          <cell r="Z169">
            <v>0</v>
          </cell>
          <cell r="AA169">
            <v>0</v>
          </cell>
          <cell r="AC169">
            <v>232</v>
          </cell>
          <cell r="AD169">
            <v>700000000</v>
          </cell>
          <cell r="AE169">
            <v>-0.20802660285714286</v>
          </cell>
          <cell r="AF169">
            <v>36991</v>
          </cell>
        </row>
        <row r="170">
          <cell r="B170">
            <v>360</v>
          </cell>
          <cell r="C170" t="str">
            <v>ROMA</v>
          </cell>
          <cell r="D170" t="str">
            <v>Via Acilia</v>
          </cell>
          <cell r="G170" t="str">
            <v>LIMONI</v>
          </cell>
          <cell r="I170" t="str">
            <v>LIMONI POINT</v>
          </cell>
          <cell r="L170">
            <v>273761527</v>
          </cell>
          <cell r="M170">
            <v>29</v>
          </cell>
          <cell r="N170">
            <v>1.7623971155878198E-2</v>
          </cell>
          <cell r="O170">
            <v>0</v>
          </cell>
          <cell r="P170">
            <v>0</v>
          </cell>
          <cell r="R170">
            <v>29</v>
          </cell>
          <cell r="S170">
            <v>245000000</v>
          </cell>
          <cell r="T170">
            <v>0.11739398775510204</v>
          </cell>
          <cell r="V170">
            <v>1394793376</v>
          </cell>
          <cell r="W170">
            <v>257</v>
          </cell>
          <cell r="X170">
            <v>1.5030886811020138E-2</v>
          </cell>
          <cell r="Y170">
            <v>0</v>
          </cell>
          <cell r="Z170">
            <v>0</v>
          </cell>
          <cell r="AA170">
            <v>0</v>
          </cell>
          <cell r="AC170">
            <v>257</v>
          </cell>
          <cell r="AD170">
            <v>1200000000</v>
          </cell>
          <cell r="AE170">
            <v>0.16232781333333332</v>
          </cell>
          <cell r="AF170">
            <v>36987</v>
          </cell>
        </row>
        <row r="171">
          <cell r="B171">
            <v>354</v>
          </cell>
          <cell r="C171" t="str">
            <v>OSTIA</v>
          </cell>
          <cell r="D171" t="str">
            <v>Piazza della stazione</v>
          </cell>
          <cell r="G171" t="str">
            <v>LIMONI</v>
          </cell>
          <cell r="I171" t="str">
            <v>LIMONI POINT</v>
          </cell>
          <cell r="L171">
            <v>178988248</v>
          </cell>
          <cell r="M171">
            <v>29</v>
          </cell>
          <cell r="N171">
            <v>1.1522743003961887E-2</v>
          </cell>
          <cell r="O171">
            <v>0</v>
          </cell>
          <cell r="P171">
            <v>0</v>
          </cell>
          <cell r="R171">
            <v>29</v>
          </cell>
          <cell r="S171">
            <v>180000000</v>
          </cell>
          <cell r="T171">
            <v>-5.6208444444444446E-3</v>
          </cell>
          <cell r="V171">
            <v>875799666</v>
          </cell>
          <cell r="W171">
            <v>250</v>
          </cell>
          <cell r="X171">
            <v>9.4379897949667651E-3</v>
          </cell>
          <cell r="Y171">
            <v>0</v>
          </cell>
          <cell r="Z171">
            <v>0</v>
          </cell>
          <cell r="AA171">
            <v>0</v>
          </cell>
          <cell r="AC171">
            <v>250</v>
          </cell>
          <cell r="AD171">
            <v>900000000</v>
          </cell>
          <cell r="AE171">
            <v>-2.6889260000000002E-2</v>
          </cell>
          <cell r="AF171">
            <v>37000</v>
          </cell>
        </row>
        <row r="172">
          <cell r="B172">
            <v>355</v>
          </cell>
          <cell r="C172" t="str">
            <v>TORTONA</v>
          </cell>
          <cell r="D172" t="str">
            <v>Via Emilia</v>
          </cell>
          <cell r="G172" t="str">
            <v>LIMONI</v>
          </cell>
          <cell r="I172" t="str">
            <v>LIMONI POINT</v>
          </cell>
          <cell r="L172">
            <v>133976997</v>
          </cell>
          <cell r="M172">
            <v>29</v>
          </cell>
          <cell r="N172">
            <v>8.6250495332719987E-3</v>
          </cell>
          <cell r="O172">
            <v>0</v>
          </cell>
          <cell r="P172">
            <v>0</v>
          </cell>
          <cell r="R172">
            <v>29</v>
          </cell>
          <cell r="S172">
            <v>200000000</v>
          </cell>
          <cell r="T172">
            <v>-0.33011501500000001</v>
          </cell>
          <cell r="V172">
            <v>655596999</v>
          </cell>
          <cell r="W172">
            <v>216</v>
          </cell>
          <cell r="X172">
            <v>7.0649921738755684E-3</v>
          </cell>
          <cell r="Y172">
            <v>0</v>
          </cell>
          <cell r="Z172">
            <v>0</v>
          </cell>
          <cell r="AA172">
            <v>0</v>
          </cell>
          <cell r="AC172">
            <v>216</v>
          </cell>
          <cell r="AD172">
            <v>900000000</v>
          </cell>
          <cell r="AE172">
            <v>-0.27155889</v>
          </cell>
          <cell r="AF172">
            <v>37014</v>
          </cell>
        </row>
        <row r="173">
          <cell r="B173">
            <v>361</v>
          </cell>
          <cell r="C173" t="str">
            <v>GENOVA</v>
          </cell>
          <cell r="D173" t="str">
            <v>Via Sestri</v>
          </cell>
          <cell r="G173" t="str">
            <v>LIMONI</v>
          </cell>
          <cell r="I173" t="str">
            <v>LIMONI POINT</v>
          </cell>
          <cell r="L173">
            <v>160012744</v>
          </cell>
          <cell r="M173">
            <v>28</v>
          </cell>
          <cell r="N173">
            <v>1.0301155227078062E-2</v>
          </cell>
          <cell r="O173">
            <v>0</v>
          </cell>
          <cell r="P173">
            <v>0</v>
          </cell>
          <cell r="R173">
            <v>28</v>
          </cell>
          <cell r="S173">
            <v>205000000</v>
          </cell>
          <cell r="T173">
            <v>-0.21945002926829268</v>
          </cell>
          <cell r="V173">
            <v>790949605</v>
          </cell>
          <cell r="W173">
            <v>231</v>
          </cell>
          <cell r="X173">
            <v>8.5236094396078411E-3</v>
          </cell>
          <cell r="Y173">
            <v>0</v>
          </cell>
          <cell r="Z173">
            <v>0</v>
          </cell>
          <cell r="AA173">
            <v>0</v>
          </cell>
          <cell r="AC173">
            <v>231</v>
          </cell>
          <cell r="AD173">
            <v>1000000000</v>
          </cell>
          <cell r="AE173">
            <v>-0.209050395</v>
          </cell>
          <cell r="AF173">
            <v>37001</v>
          </cell>
        </row>
        <row r="174">
          <cell r="B174">
            <v>362</v>
          </cell>
          <cell r="C174" t="str">
            <v>TREVISO</v>
          </cell>
          <cell r="D174" t="str">
            <v>Via Indipendenza</v>
          </cell>
          <cell r="G174" t="str">
            <v>LIMONI</v>
          </cell>
          <cell r="I174" t="str">
            <v>LIMONI POINT</v>
          </cell>
          <cell r="L174">
            <v>145260436</v>
          </cell>
          <cell r="M174">
            <v>29</v>
          </cell>
          <cell r="N174">
            <v>9.3514445298746845E-3</v>
          </cell>
          <cell r="O174">
            <v>0</v>
          </cell>
          <cell r="P174">
            <v>0</v>
          </cell>
          <cell r="R174">
            <v>29</v>
          </cell>
          <cell r="S174">
            <v>224000000</v>
          </cell>
          <cell r="T174">
            <v>-0.35151591071428573</v>
          </cell>
          <cell r="V174">
            <v>662111133</v>
          </cell>
          <cell r="W174">
            <v>224</v>
          </cell>
          <cell r="X174">
            <v>7.1351912531876695E-3</v>
          </cell>
          <cell r="Y174">
            <v>0</v>
          </cell>
          <cell r="Z174">
            <v>0</v>
          </cell>
          <cell r="AA174">
            <v>0</v>
          </cell>
          <cell r="AC174">
            <v>224</v>
          </cell>
          <cell r="AD174">
            <v>1000000000</v>
          </cell>
          <cell r="AE174">
            <v>-0.33788886699999998</v>
          </cell>
          <cell r="AF174">
            <v>37008</v>
          </cell>
        </row>
        <row r="175">
          <cell r="B175">
            <v>363</v>
          </cell>
          <cell r="C175" t="str">
            <v>FIRENZE</v>
          </cell>
          <cell r="D175" t="str">
            <v>Via Panzani</v>
          </cell>
          <cell r="G175" t="str">
            <v>LIMONI</v>
          </cell>
          <cell r="I175" t="str">
            <v>LIMONI POINT</v>
          </cell>
          <cell r="L175">
            <v>348214759</v>
          </cell>
          <cell r="M175">
            <v>29</v>
          </cell>
          <cell r="N175">
            <v>2.2417053761783982E-2</v>
          </cell>
          <cell r="O175">
            <v>0</v>
          </cell>
          <cell r="P175">
            <v>0</v>
          </cell>
          <cell r="R175">
            <v>29</v>
          </cell>
          <cell r="S175">
            <v>345000000</v>
          </cell>
          <cell r="T175">
            <v>9.3181420289855064E-3</v>
          </cell>
          <cell r="V175">
            <v>1912253108</v>
          </cell>
          <cell r="W175">
            <v>218</v>
          </cell>
          <cell r="X175">
            <v>2.0607253027540524E-2</v>
          </cell>
          <cell r="Y175">
            <v>0</v>
          </cell>
          <cell r="Z175">
            <v>0</v>
          </cell>
          <cell r="AA175">
            <v>0</v>
          </cell>
          <cell r="AC175">
            <v>218</v>
          </cell>
          <cell r="AD175">
            <v>1600000000</v>
          </cell>
          <cell r="AE175">
            <v>0.19515819249999999</v>
          </cell>
          <cell r="AF175">
            <v>37036</v>
          </cell>
        </row>
        <row r="176">
          <cell r="B176">
            <v>364</v>
          </cell>
          <cell r="C176" t="str">
            <v>TORINO</v>
          </cell>
          <cell r="D176" t="str">
            <v>Via V.Emanuele</v>
          </cell>
          <cell r="G176" t="str">
            <v>LIMONI</v>
          </cell>
          <cell r="I176" t="str">
            <v>LIMONI POINT</v>
          </cell>
          <cell r="L176">
            <v>115060746</v>
          </cell>
          <cell r="M176">
            <v>29</v>
          </cell>
          <cell r="N176">
            <v>7.4072762922520793E-3</v>
          </cell>
          <cell r="O176">
            <v>0</v>
          </cell>
          <cell r="P176">
            <v>0</v>
          </cell>
          <cell r="Q176" t="str">
            <v/>
          </cell>
          <cell r="R176">
            <v>29</v>
          </cell>
          <cell r="S176">
            <v>144000000</v>
          </cell>
          <cell r="T176">
            <v>-0.20096704166666668</v>
          </cell>
          <cell r="V176">
            <v>566559086</v>
          </cell>
          <cell r="W176">
            <v>218</v>
          </cell>
          <cell r="X176">
            <v>6.1054817437138625E-3</v>
          </cell>
          <cell r="Y176">
            <v>0</v>
          </cell>
          <cell r="Z176">
            <v>0</v>
          </cell>
          <cell r="AA176">
            <v>0</v>
          </cell>
          <cell r="AC176">
            <v>218</v>
          </cell>
          <cell r="AD176">
            <v>700000000</v>
          </cell>
          <cell r="AE176">
            <v>-0.19062987714285715</v>
          </cell>
          <cell r="AF176">
            <v>37004</v>
          </cell>
        </row>
        <row r="177">
          <cell r="B177">
            <v>365</v>
          </cell>
          <cell r="C177" t="str">
            <v>MESSINA</v>
          </cell>
          <cell r="D177" t="str">
            <v>Viale Libertà</v>
          </cell>
          <cell r="G177" t="str">
            <v>LIMONI</v>
          </cell>
          <cell r="I177" t="str">
            <v>LIMONI POINT</v>
          </cell>
          <cell r="L177">
            <v>149654303</v>
          </cell>
          <cell r="M177">
            <v>29</v>
          </cell>
          <cell r="N177">
            <v>9.6343089123149712E-3</v>
          </cell>
          <cell r="O177">
            <v>0</v>
          </cell>
          <cell r="P177">
            <v>0</v>
          </cell>
          <cell r="Q177" t="str">
            <v/>
          </cell>
          <cell r="R177">
            <v>29</v>
          </cell>
          <cell r="S177">
            <v>170000000</v>
          </cell>
          <cell r="T177">
            <v>-0.11968057058823529</v>
          </cell>
          <cell r="V177">
            <v>416061969</v>
          </cell>
          <cell r="W177">
            <v>106</v>
          </cell>
          <cell r="X177">
            <v>4.483660784469606E-3</v>
          </cell>
          <cell r="Y177">
            <v>0</v>
          </cell>
          <cell r="Z177">
            <v>0</v>
          </cell>
          <cell r="AA177">
            <v>0</v>
          </cell>
          <cell r="AC177">
            <v>106</v>
          </cell>
          <cell r="AD177">
            <v>300000000</v>
          </cell>
          <cell r="AE177">
            <v>0.38687323000000001</v>
          </cell>
          <cell r="AF177">
            <v>37139</v>
          </cell>
        </row>
        <row r="178">
          <cell r="B178">
            <v>366</v>
          </cell>
          <cell r="C178" t="str">
            <v>IVREA</v>
          </cell>
          <cell r="D178" t="str">
            <v>Corso D'Azeglio</v>
          </cell>
          <cell r="G178" t="str">
            <v>LIMONI</v>
          </cell>
          <cell r="I178" t="str">
            <v>LIMONI POINT</v>
          </cell>
          <cell r="L178">
            <v>220772941</v>
          </cell>
          <cell r="M178">
            <v>29</v>
          </cell>
          <cell r="N178">
            <v>1.4212720051720047E-2</v>
          </cell>
          <cell r="O178">
            <v>0</v>
          </cell>
          <cell r="P178">
            <v>0</v>
          </cell>
          <cell r="Q178" t="str">
            <v/>
          </cell>
          <cell r="R178">
            <v>29</v>
          </cell>
          <cell r="S178">
            <v>220000000</v>
          </cell>
          <cell r="T178">
            <v>3.5133681818181818E-3</v>
          </cell>
          <cell r="V178">
            <v>587961238</v>
          </cell>
          <cell r="W178">
            <v>105</v>
          </cell>
          <cell r="X178">
            <v>6.3361204388493403E-3</v>
          </cell>
          <cell r="Y178">
            <v>0</v>
          </cell>
          <cell r="Z178">
            <v>0</v>
          </cell>
          <cell r="AA178">
            <v>0</v>
          </cell>
          <cell r="AC178">
            <v>105</v>
          </cell>
          <cell r="AD178">
            <v>400000000</v>
          </cell>
          <cell r="AE178">
            <v>0.46990309499999999</v>
          </cell>
          <cell r="AF178">
            <v>37139</v>
          </cell>
        </row>
        <row r="179">
          <cell r="B179">
            <v>367</v>
          </cell>
          <cell r="C179" t="str">
            <v>FIRENZE</v>
          </cell>
          <cell r="D179" t="str">
            <v>Via Nazionale</v>
          </cell>
          <cell r="G179" t="str">
            <v>LIMONI</v>
          </cell>
          <cell r="I179" t="str">
            <v>LIMONI POINT</v>
          </cell>
          <cell r="L179">
            <v>160452780</v>
          </cell>
          <cell r="M179">
            <v>28</v>
          </cell>
          <cell r="N179">
            <v>1.0329483465368272E-2</v>
          </cell>
          <cell r="O179">
            <v>0</v>
          </cell>
          <cell r="P179">
            <v>0</v>
          </cell>
          <cell r="Q179" t="str">
            <v/>
          </cell>
          <cell r="R179">
            <v>28</v>
          </cell>
          <cell r="S179">
            <v>170000000</v>
          </cell>
          <cell r="T179">
            <v>-5.6160117647058826E-2</v>
          </cell>
          <cell r="V179">
            <v>432957848</v>
          </cell>
          <cell r="W179">
            <v>107</v>
          </cell>
          <cell r="X179">
            <v>4.6657379646394747E-3</v>
          </cell>
          <cell r="Y179">
            <v>0</v>
          </cell>
          <cell r="Z179">
            <v>0</v>
          </cell>
          <cell r="AA179">
            <v>0</v>
          </cell>
          <cell r="AC179">
            <v>107</v>
          </cell>
          <cell r="AD179">
            <v>300000000</v>
          </cell>
          <cell r="AE179">
            <v>0.44319282666666665</v>
          </cell>
          <cell r="AF179">
            <v>37141</v>
          </cell>
        </row>
        <row r="180">
          <cell r="B180">
            <v>368</v>
          </cell>
          <cell r="C180" t="str">
            <v>BRESCIA</v>
          </cell>
          <cell r="D180" t="str">
            <v>Via Verdi</v>
          </cell>
          <cell r="G180" t="str">
            <v>LIMONI</v>
          </cell>
          <cell r="I180" t="str">
            <v>LIMONI POINT</v>
          </cell>
          <cell r="L180">
            <v>208879386</v>
          </cell>
          <cell r="M180">
            <v>28</v>
          </cell>
          <cell r="N180">
            <v>1.3447047560928998E-2</v>
          </cell>
          <cell r="O180">
            <v>0</v>
          </cell>
          <cell r="P180">
            <v>0</v>
          </cell>
          <cell r="Q180" t="str">
            <v/>
          </cell>
          <cell r="R180">
            <v>28</v>
          </cell>
          <cell r="S180">
            <v>240000000</v>
          </cell>
          <cell r="T180">
            <v>-0.129669225</v>
          </cell>
          <cell r="V180">
            <v>488576256</v>
          </cell>
          <cell r="W180">
            <v>93</v>
          </cell>
          <cell r="X180">
            <v>5.265105591158184E-3</v>
          </cell>
          <cell r="Y180">
            <v>0</v>
          </cell>
          <cell r="Z180">
            <v>0</v>
          </cell>
          <cell r="AA180">
            <v>0</v>
          </cell>
          <cell r="AC180">
            <v>93</v>
          </cell>
          <cell r="AD180">
            <v>440000000</v>
          </cell>
          <cell r="AE180">
            <v>0.11040058181818181</v>
          </cell>
          <cell r="AF180">
            <v>37154</v>
          </cell>
        </row>
        <row r="181">
          <cell r="B181">
            <v>369</v>
          </cell>
          <cell r="C181" t="str">
            <v>ALESSANDRIA</v>
          </cell>
          <cell r="D181" t="str">
            <v>Corso Roma</v>
          </cell>
          <cell r="G181" t="str">
            <v>LIMONI</v>
          </cell>
          <cell r="I181" t="str">
            <v>LIMONI POINT</v>
          </cell>
          <cell r="L181">
            <v>128218980</v>
          </cell>
          <cell r="M181">
            <v>29</v>
          </cell>
          <cell r="N181">
            <v>8.2543651400517042E-3</v>
          </cell>
          <cell r="O181">
            <v>0</v>
          </cell>
          <cell r="P181">
            <v>0</v>
          </cell>
          <cell r="Q181" t="str">
            <v/>
          </cell>
          <cell r="R181">
            <v>29</v>
          </cell>
          <cell r="S181">
            <v>200000000</v>
          </cell>
          <cell r="T181">
            <v>-0.35890509999999998</v>
          </cell>
          <cell r="V181">
            <v>297775628</v>
          </cell>
          <cell r="W181">
            <v>94</v>
          </cell>
          <cell r="X181">
            <v>3.2089568509310437E-3</v>
          </cell>
          <cell r="Y181">
            <v>0</v>
          </cell>
          <cell r="Z181">
            <v>0</v>
          </cell>
          <cell r="AA181">
            <v>0</v>
          </cell>
          <cell r="AC181">
            <v>94</v>
          </cell>
          <cell r="AD181">
            <v>360000000</v>
          </cell>
          <cell r="AE181">
            <v>-0.17284547777777778</v>
          </cell>
          <cell r="AF181">
            <v>37154</v>
          </cell>
        </row>
        <row r="182">
          <cell r="B182">
            <v>370</v>
          </cell>
          <cell r="C182" t="str">
            <v>CATANZARO</v>
          </cell>
          <cell r="D182" t="str">
            <v>Via Acri</v>
          </cell>
          <cell r="G182" t="str">
            <v>LIMONI</v>
          </cell>
          <cell r="I182" t="str">
            <v>LIMONI POINT</v>
          </cell>
          <cell r="L182">
            <v>200160063</v>
          </cell>
          <cell r="M182">
            <v>29</v>
          </cell>
          <cell r="N182">
            <v>1.2885722897325754E-2</v>
          </cell>
          <cell r="O182">
            <v>0</v>
          </cell>
          <cell r="P182">
            <v>0</v>
          </cell>
          <cell r="Q182" t="str">
            <v/>
          </cell>
          <cell r="R182">
            <v>29</v>
          </cell>
          <cell r="S182">
            <v>220000000</v>
          </cell>
          <cell r="T182">
            <v>-9.0181531818181823E-2</v>
          </cell>
          <cell r="V182">
            <v>430629211</v>
          </cell>
          <cell r="W182">
            <v>88</v>
          </cell>
          <cell r="X182">
            <v>4.6406435816482598E-3</v>
          </cell>
          <cell r="Y182">
            <v>0</v>
          </cell>
          <cell r="Z182">
            <v>0</v>
          </cell>
          <cell r="AA182">
            <v>0</v>
          </cell>
          <cell r="AC182">
            <v>88</v>
          </cell>
          <cell r="AD182">
            <v>400000000</v>
          </cell>
          <cell r="AE182">
            <v>7.6573027500000002E-2</v>
          </cell>
          <cell r="AF182">
            <v>37166</v>
          </cell>
        </row>
        <row r="183">
          <cell r="B183">
            <v>371</v>
          </cell>
          <cell r="C183" t="str">
            <v>BERGAMO</v>
          </cell>
          <cell r="D183" t="str">
            <v>Via Tiraboschi</v>
          </cell>
          <cell r="G183" t="str">
            <v>LIMONI</v>
          </cell>
          <cell r="I183" t="str">
            <v>LIMONI POINT</v>
          </cell>
          <cell r="L183">
            <v>259240316</v>
          </cell>
          <cell r="M183">
            <v>28</v>
          </cell>
          <cell r="N183">
            <v>1.6689137811628108E-2</v>
          </cell>
          <cell r="O183">
            <v>0</v>
          </cell>
          <cell r="P183">
            <v>0</v>
          </cell>
          <cell r="Q183" t="str">
            <v/>
          </cell>
          <cell r="R183">
            <v>28</v>
          </cell>
          <cell r="S183">
            <v>530000000</v>
          </cell>
          <cell r="T183">
            <v>-0.51086732830188675</v>
          </cell>
          <cell r="V183">
            <v>577952381</v>
          </cell>
          <cell r="W183">
            <v>82</v>
          </cell>
          <cell r="X183">
            <v>6.2282607377184638E-3</v>
          </cell>
          <cell r="Y183">
            <v>0</v>
          </cell>
          <cell r="Z183">
            <v>0</v>
          </cell>
          <cell r="AA183">
            <v>0</v>
          </cell>
          <cell r="AC183">
            <v>82</v>
          </cell>
          <cell r="AD183">
            <v>950000000</v>
          </cell>
          <cell r="AE183">
            <v>-0.39162907263157892</v>
          </cell>
          <cell r="AF183">
            <v>37167</v>
          </cell>
        </row>
        <row r="184">
          <cell r="C184" t="str">
            <v>TOTALE NEGOZI P &amp; G</v>
          </cell>
          <cell r="L184">
            <v>15533475661</v>
          </cell>
          <cell r="M184">
            <v>2040</v>
          </cell>
          <cell r="N184">
            <v>1</v>
          </cell>
          <cell r="O184">
            <v>10554426620</v>
          </cell>
          <cell r="P184">
            <v>1478</v>
          </cell>
          <cell r="Q184">
            <v>0.47174983732086434</v>
          </cell>
          <cell r="R184">
            <v>562</v>
          </cell>
          <cell r="S184">
            <v>16472000000</v>
          </cell>
          <cell r="T184">
            <v>-5.6976951129188928E-2</v>
          </cell>
          <cell r="V184">
            <v>92795148652</v>
          </cell>
          <cell r="W184">
            <v>20080</v>
          </cell>
          <cell r="X184">
            <v>1</v>
          </cell>
          <cell r="Y184">
            <v>50034484478.199997</v>
          </cell>
          <cell r="Z184">
            <v>11815</v>
          </cell>
          <cell r="AA184">
            <v>1</v>
          </cell>
          <cell r="AB184">
            <v>0.8546238583197715</v>
          </cell>
          <cell r="AC184">
            <v>8265</v>
          </cell>
          <cell r="AD184">
            <v>92725000000</v>
          </cell>
          <cell r="AE184">
            <v>7.5652361283364792E-4</v>
          </cell>
        </row>
        <row r="192">
          <cell r="L192" t="str">
            <v/>
          </cell>
        </row>
        <row r="195">
          <cell r="Q195" t="str">
            <v>Analisi vendite al lordo IVA</v>
          </cell>
          <cell r="V195" t="str">
            <v>Dic 01</v>
          </cell>
        </row>
        <row r="196">
          <cell r="L196" t="str">
            <v>VALORI MENSILI</v>
          </cell>
          <cell r="V196" t="str">
            <v>VALORI PROGRESSIVI</v>
          </cell>
        </row>
        <row r="197">
          <cell r="B197" t="str">
            <v>Codice</v>
          </cell>
          <cell r="C197" t="str">
            <v>Città</v>
          </cell>
          <cell r="D197" t="str">
            <v>Indirizzo</v>
          </cell>
          <cell r="E197" t="str">
            <v>*</v>
          </cell>
          <cell r="G197" t="str">
            <v>Società</v>
          </cell>
          <cell r="I197" t="str">
            <v>Insegna</v>
          </cell>
          <cell r="J197" t="str">
            <v>Old adresse</v>
          </cell>
          <cell r="L197" t="str">
            <v>Dic 01</v>
          </cell>
          <cell r="M197" t="str">
            <v>GG Lav</v>
          </cell>
          <cell r="N197" t="str">
            <v>Neg. Su tot.</v>
          </cell>
          <cell r="O197" t="str">
            <v>Dic 00</v>
          </cell>
          <cell r="P197" t="str">
            <v>GG Lav</v>
          </cell>
          <cell r="Q197" t="str">
            <v>Diff. %</v>
          </cell>
          <cell r="R197" t="str">
            <v>GG: delta  anno preced.</v>
          </cell>
          <cell r="S197" t="str">
            <v>BDG Dic 01</v>
          </cell>
          <cell r="T197" t="str">
            <v>Diff % Mese 01</v>
          </cell>
          <cell r="V197" t="str">
            <v>Progressivo al Dic 01</v>
          </cell>
          <cell r="W197" t="str">
            <v>GG Lav. Dic 01</v>
          </cell>
          <cell r="X197" t="str">
            <v>Neg. Su Tot.</v>
          </cell>
          <cell r="Y197" t="str">
            <v>Progressivo al Dic 00</v>
          </cell>
          <cell r="Z197" t="str">
            <v>GG Lav. Dic 00</v>
          </cell>
          <cell r="AA197" t="str">
            <v>Neg. Su Tot.</v>
          </cell>
          <cell r="AB197" t="str">
            <v>Diff. %</v>
          </cell>
          <cell r="AC197" t="str">
            <v>GG: delta  anno preced.</v>
          </cell>
          <cell r="AD197" t="str">
            <v>BDG progr. a  Dic 01</v>
          </cell>
          <cell r="AE197" t="str">
            <v>Diff % Progr 01</v>
          </cell>
          <cell r="AF197" t="str">
            <v>data apertura  rinnovi (R )</v>
          </cell>
          <cell r="CU197">
            <v>37135</v>
          </cell>
        </row>
        <row r="198">
          <cell r="B198">
            <v>620</v>
          </cell>
          <cell r="C198" t="str">
            <v>TRIESTE</v>
          </cell>
          <cell r="D198" t="str">
            <v>Via Carducci 24</v>
          </cell>
          <cell r="G198" t="str">
            <v>LIMONI</v>
          </cell>
          <cell r="I198" t="str">
            <v>COSULICH</v>
          </cell>
          <cell r="J198" t="str">
            <v xml:space="preserve">1 Trieste </v>
          </cell>
          <cell r="L198">
            <v>878365756</v>
          </cell>
          <cell r="M198">
            <v>28</v>
          </cell>
          <cell r="N198">
            <v>0.11914289057679343</v>
          </cell>
          <cell r="O198">
            <v>853012795.00000012</v>
          </cell>
          <cell r="P198">
            <v>29</v>
          </cell>
          <cell r="Q198">
            <v>2.9721665546646198E-2</v>
          </cell>
          <cell r="R198">
            <v>-1</v>
          </cell>
          <cell r="S198">
            <v>809900000</v>
          </cell>
          <cell r="T198">
            <v>8.453606124212866E-2</v>
          </cell>
          <cell r="V198">
            <v>5446762013</v>
          </cell>
          <cell r="W198">
            <v>307</v>
          </cell>
          <cell r="X198">
            <v>0.12242047992184329</v>
          </cell>
          <cell r="Y198">
            <v>5637370647.000001</v>
          </cell>
          <cell r="Z198">
            <v>308</v>
          </cell>
          <cell r="AA198">
            <v>0.13125624733987995</v>
          </cell>
          <cell r="AB198">
            <v>-3.381161997950867E-2</v>
          </cell>
          <cell r="AC198">
            <v>-1</v>
          </cell>
          <cell r="AD198">
            <v>5352000000</v>
          </cell>
          <cell r="AE198">
            <v>1.7705906763826607E-2</v>
          </cell>
          <cell r="AF198">
            <v>36773</v>
          </cell>
        </row>
        <row r="199">
          <cell r="B199">
            <v>621</v>
          </cell>
          <cell r="C199" t="str">
            <v>TRIESTE</v>
          </cell>
          <cell r="D199" t="str">
            <v>Via Conti 11</v>
          </cell>
          <cell r="G199" t="str">
            <v>LIMONI</v>
          </cell>
          <cell r="I199" t="str">
            <v>COSULICH</v>
          </cell>
          <cell r="J199" t="str">
            <v xml:space="preserve">21 Trieste </v>
          </cell>
          <cell r="L199">
            <v>273334257</v>
          </cell>
          <cell r="M199">
            <v>28</v>
          </cell>
          <cell r="N199">
            <v>3.7075481654637886E-2</v>
          </cell>
          <cell r="O199">
            <v>276004140</v>
          </cell>
          <cell r="P199">
            <v>29</v>
          </cell>
          <cell r="Q199">
            <v>-9.6733440302743286E-3</v>
          </cell>
          <cell r="R199">
            <v>-1</v>
          </cell>
          <cell r="S199">
            <v>305900000</v>
          </cell>
          <cell r="T199">
            <v>-0.10645878718535469</v>
          </cell>
          <cell r="V199">
            <v>1861811123</v>
          </cell>
          <cell r="W199">
            <v>307</v>
          </cell>
          <cell r="X199">
            <v>4.1845744436325903E-2</v>
          </cell>
          <cell r="Y199">
            <v>1748112512</v>
          </cell>
          <cell r="Z199">
            <v>307</v>
          </cell>
          <cell r="AA199">
            <v>4.0701721178314922E-2</v>
          </cell>
          <cell r="AB199">
            <v>6.5040785544128635E-2</v>
          </cell>
          <cell r="AC199">
            <v>0</v>
          </cell>
          <cell r="AD199">
            <v>1937000000</v>
          </cell>
          <cell r="AE199">
            <v>-3.8817179659266905E-2</v>
          </cell>
          <cell r="AF199">
            <v>36773</v>
          </cell>
        </row>
        <row r="200">
          <cell r="B200">
            <v>622</v>
          </cell>
          <cell r="C200" t="str">
            <v>TRIESTE</v>
          </cell>
          <cell r="D200" t="str">
            <v>Campo S.Giacomo</v>
          </cell>
          <cell r="G200" t="str">
            <v>LIMONI</v>
          </cell>
          <cell r="I200" t="str">
            <v>COSULICH</v>
          </cell>
          <cell r="J200" t="str">
            <v xml:space="preserve">22 Trieste </v>
          </cell>
          <cell r="L200">
            <v>300541882</v>
          </cell>
          <cell r="M200">
            <v>28</v>
          </cell>
          <cell r="N200">
            <v>4.0765966018453892E-2</v>
          </cell>
          <cell r="O200">
            <v>328004920.00000006</v>
          </cell>
          <cell r="P200">
            <v>29</v>
          </cell>
          <cell r="Q200">
            <v>-8.37275184774669E-2</v>
          </cell>
          <cell r="R200">
            <v>-1</v>
          </cell>
          <cell r="S200">
            <v>343300000</v>
          </cell>
          <cell r="T200">
            <v>-0.12455030002912904</v>
          </cell>
          <cell r="V200">
            <v>2153680091</v>
          </cell>
          <cell r="W200">
            <v>306</v>
          </cell>
          <cell r="X200">
            <v>4.8405740825294828E-2</v>
          </cell>
          <cell r="Y200">
            <v>2207142392</v>
          </cell>
          <cell r="Z200">
            <v>307</v>
          </cell>
          <cell r="AA200">
            <v>5.1389423520139567E-2</v>
          </cell>
          <cell r="AB200">
            <v>-2.4222406852307879E-2</v>
          </cell>
          <cell r="AC200">
            <v>-1</v>
          </cell>
          <cell r="AD200">
            <v>2310000000</v>
          </cell>
          <cell r="AE200">
            <v>-6.7670956277056271E-2</v>
          </cell>
          <cell r="AF200">
            <v>36773</v>
          </cell>
        </row>
        <row r="201">
          <cell r="B201">
            <v>623</v>
          </cell>
          <cell r="C201" t="str">
            <v>TRIESTE</v>
          </cell>
          <cell r="D201" t="str">
            <v>Via Roma 28</v>
          </cell>
          <cell r="G201" t="str">
            <v>LIMONI</v>
          </cell>
          <cell r="I201" t="str">
            <v>COSULICH</v>
          </cell>
          <cell r="J201" t="str">
            <v xml:space="preserve">23 Trieste </v>
          </cell>
          <cell r="L201">
            <v>308931354</v>
          </cell>
          <cell r="M201">
            <v>28</v>
          </cell>
          <cell r="N201">
            <v>4.1903926984788599E-2</v>
          </cell>
          <cell r="O201">
            <v>378005670.00000006</v>
          </cell>
          <cell r="P201">
            <v>29</v>
          </cell>
          <cell r="Q201">
            <v>-0.18273354471111516</v>
          </cell>
          <cell r="R201">
            <v>-1</v>
          </cell>
          <cell r="S201">
            <v>354700000</v>
          </cell>
          <cell r="T201">
            <v>-0.12903480687905272</v>
          </cell>
          <cell r="V201">
            <v>2456853998</v>
          </cell>
          <cell r="W201">
            <v>307</v>
          </cell>
          <cell r="X201">
            <v>5.5219825065828419E-2</v>
          </cell>
          <cell r="Y201">
            <v>2837189143.0000005</v>
          </cell>
          <cell r="Z201">
            <v>307</v>
          </cell>
          <cell r="AA201">
            <v>6.6058952519257683E-2</v>
          </cell>
          <cell r="AB201">
            <v>-0.13405350360175139</v>
          </cell>
          <cell r="AC201">
            <v>0</v>
          </cell>
          <cell r="AD201">
            <v>2662000000</v>
          </cell>
          <cell r="AE201">
            <v>-7.7064613824192343E-2</v>
          </cell>
          <cell r="AF201">
            <v>36773</v>
          </cell>
        </row>
        <row r="202">
          <cell r="B202">
            <v>624</v>
          </cell>
          <cell r="C202" t="str">
            <v>TRIESTE</v>
          </cell>
          <cell r="D202" t="str">
            <v>Via Battisti 2</v>
          </cell>
          <cell r="G202" t="str">
            <v>LIMONI</v>
          </cell>
          <cell r="I202" t="str">
            <v>COSULICH</v>
          </cell>
          <cell r="J202" t="str">
            <v xml:space="preserve">24 Trieste </v>
          </cell>
          <cell r="L202">
            <v>256802823</v>
          </cell>
          <cell r="M202">
            <v>28</v>
          </cell>
          <cell r="N202">
            <v>3.4833132361435835E-2</v>
          </cell>
          <cell r="O202">
            <v>244003660.00000003</v>
          </cell>
          <cell r="P202">
            <v>29</v>
          </cell>
          <cell r="Q202">
            <v>5.2454799243584989E-2</v>
          </cell>
          <cell r="R202">
            <v>-1</v>
          </cell>
          <cell r="S202">
            <v>231900000</v>
          </cell>
          <cell r="T202">
            <v>0.10738604139715395</v>
          </cell>
          <cell r="V202">
            <v>1520971772</v>
          </cell>
          <cell r="W202">
            <v>306</v>
          </cell>
          <cell r="X202">
            <v>3.4185098198050538E-2</v>
          </cell>
          <cell r="Y202">
            <v>1562104541</v>
          </cell>
          <cell r="Z202">
            <v>307</v>
          </cell>
          <cell r="AA202">
            <v>3.6370853158885011E-2</v>
          </cell>
          <cell r="AB202">
            <v>-2.6331636532897065E-2</v>
          </cell>
          <cell r="AC202">
            <v>-1</v>
          </cell>
          <cell r="AD202">
            <v>1485100000</v>
          </cell>
          <cell r="AE202">
            <v>2.4154448858662716E-2</v>
          </cell>
          <cell r="AF202">
            <v>36773</v>
          </cell>
        </row>
        <row r="203">
          <cell r="B203">
            <v>625</v>
          </cell>
          <cell r="C203" t="str">
            <v>TRIESTE</v>
          </cell>
          <cell r="D203" t="str">
            <v>C.Giulia 75/3</v>
          </cell>
          <cell r="G203" t="str">
            <v>LIMONI</v>
          </cell>
          <cell r="I203" t="str">
            <v>COSULICH</v>
          </cell>
          <cell r="J203" t="str">
            <v xml:space="preserve">28 Trieste </v>
          </cell>
          <cell r="L203">
            <v>278973849</v>
          </cell>
          <cell r="M203">
            <v>29</v>
          </cell>
          <cell r="N203">
            <v>3.7840444641826287E-2</v>
          </cell>
          <cell r="O203">
            <v>258003870.00000003</v>
          </cell>
          <cell r="P203">
            <v>29</v>
          </cell>
          <cell r="Q203">
            <v>8.1277769205554809E-2</v>
          </cell>
          <cell r="R203">
            <v>0</v>
          </cell>
          <cell r="S203">
            <v>247500000</v>
          </cell>
          <cell r="T203">
            <v>0.12716706666666666</v>
          </cell>
          <cell r="V203">
            <v>1614033281</v>
          </cell>
          <cell r="W203">
            <v>356</v>
          </cell>
          <cell r="X203">
            <v>3.6276732561152818E-2</v>
          </cell>
          <cell r="Y203">
            <v>1698106218</v>
          </cell>
          <cell r="Z203">
            <v>354</v>
          </cell>
          <cell r="AA203">
            <v>3.9537412690401737E-2</v>
          </cell>
          <cell r="AB203">
            <v>-4.9509822241284557E-2</v>
          </cell>
          <cell r="AC203">
            <v>2</v>
          </cell>
          <cell r="AD203">
            <v>1628800000</v>
          </cell>
          <cell r="AE203">
            <v>-9.0660111738703336E-3</v>
          </cell>
          <cell r="AF203">
            <v>36773</v>
          </cell>
        </row>
        <row r="204">
          <cell r="B204">
            <v>626</v>
          </cell>
          <cell r="C204" t="str">
            <v>MUGGIA</v>
          </cell>
          <cell r="D204" t="str">
            <v xml:space="preserve">Via Roma 32/a </v>
          </cell>
          <cell r="G204" t="str">
            <v>LIMONI</v>
          </cell>
          <cell r="I204" t="str">
            <v>COSULICH</v>
          </cell>
          <cell r="J204" t="str">
            <v>18 Trieste  (Muggia)</v>
          </cell>
          <cell r="L204">
            <v>202712600</v>
          </cell>
          <cell r="M204">
            <v>28</v>
          </cell>
          <cell r="N204">
            <v>2.7496250799123021E-2</v>
          </cell>
          <cell r="O204">
            <v>195002925.00000003</v>
          </cell>
          <cell r="P204">
            <v>29</v>
          </cell>
          <cell r="Q204">
            <v>3.9536201828767284E-2</v>
          </cell>
          <cell r="R204">
            <v>-1</v>
          </cell>
          <cell r="S204">
            <v>209200000</v>
          </cell>
          <cell r="T204">
            <v>-3.1010516252390059E-2</v>
          </cell>
          <cell r="V204">
            <v>1281255074</v>
          </cell>
          <cell r="W204">
            <v>307</v>
          </cell>
          <cell r="X204">
            <v>2.8797267199670625E-2</v>
          </cell>
          <cell r="Y204">
            <v>1272081069</v>
          </cell>
          <cell r="Z204">
            <v>306</v>
          </cell>
          <cell r="AA204">
            <v>2.9618167384097293E-2</v>
          </cell>
          <cell r="AB204">
            <v>7.211808448035319E-3</v>
          </cell>
          <cell r="AC204">
            <v>1</v>
          </cell>
          <cell r="AD204">
            <v>1365000000</v>
          </cell>
          <cell r="AE204">
            <v>-6.1351594139194138E-2</v>
          </cell>
          <cell r="AF204">
            <v>36773</v>
          </cell>
        </row>
        <row r="205">
          <cell r="B205">
            <v>627</v>
          </cell>
          <cell r="C205" t="str">
            <v>MONFALCONE</v>
          </cell>
          <cell r="D205" t="str">
            <v>Via Duca D'Aosta</v>
          </cell>
          <cell r="G205" t="str">
            <v>LIMONI</v>
          </cell>
          <cell r="I205" t="str">
            <v>COSULICH</v>
          </cell>
          <cell r="J205" t="str">
            <v>20 Monfalcone (Gorizia)</v>
          </cell>
          <cell r="L205">
            <v>781600570</v>
          </cell>
          <cell r="M205">
            <v>28</v>
          </cell>
          <cell r="N205">
            <v>0.10601751098578732</v>
          </cell>
          <cell r="O205">
            <v>784011760.00000012</v>
          </cell>
          <cell r="P205">
            <v>29</v>
          </cell>
          <cell r="Q205">
            <v>-3.0754513172099852E-3</v>
          </cell>
          <cell r="R205">
            <v>-1</v>
          </cell>
          <cell r="S205">
            <v>813300000</v>
          </cell>
          <cell r="T205">
            <v>-3.8976306406000243E-2</v>
          </cell>
          <cell r="V205">
            <v>4592622408</v>
          </cell>
          <cell r="W205">
            <v>309</v>
          </cell>
          <cell r="X205">
            <v>0.10322298605029424</v>
          </cell>
          <cell r="Y205">
            <v>4531286400</v>
          </cell>
          <cell r="Z205">
            <v>307</v>
          </cell>
          <cell r="AA205">
            <v>0.10550302361309934</v>
          </cell>
          <cell r="AB205">
            <v>1.3536113718170628E-2</v>
          </cell>
          <cell r="AC205">
            <v>2</v>
          </cell>
          <cell r="AD205">
            <v>4699900000</v>
          </cell>
          <cell r="AE205">
            <v>-2.2825505223515393E-2</v>
          </cell>
          <cell r="AF205">
            <v>36773</v>
          </cell>
        </row>
        <row r="206">
          <cell r="B206">
            <v>628</v>
          </cell>
          <cell r="C206" t="str">
            <v>GORIZIA</v>
          </cell>
          <cell r="D206" t="str">
            <v>C.so Verdi 46</v>
          </cell>
          <cell r="G206" t="str">
            <v>LIMONI</v>
          </cell>
          <cell r="I206" t="str">
            <v>COSULICH</v>
          </cell>
          <cell r="J206" t="str">
            <v>27 Gorizia</v>
          </cell>
          <cell r="L206">
            <v>495719530</v>
          </cell>
          <cell r="M206">
            <v>28</v>
          </cell>
          <cell r="N206">
            <v>6.7240164266569466E-2</v>
          </cell>
          <cell r="O206">
            <v>512007680.00000006</v>
          </cell>
          <cell r="P206">
            <v>29</v>
          </cell>
          <cell r="Q206">
            <v>-3.1812315784013355E-2</v>
          </cell>
          <cell r="R206">
            <v>-1</v>
          </cell>
          <cell r="S206">
            <v>529900000</v>
          </cell>
          <cell r="T206">
            <v>-6.450362332515569E-2</v>
          </cell>
          <cell r="V206">
            <v>3257139371</v>
          </cell>
          <cell r="W206">
            <v>311</v>
          </cell>
          <cell r="X206">
            <v>7.3206900543563519E-2</v>
          </cell>
          <cell r="Y206">
            <v>3333213507.0000005</v>
          </cell>
          <cell r="Z206">
            <v>313</v>
          </cell>
          <cell r="AA206">
            <v>7.7608006268710505E-2</v>
          </cell>
          <cell r="AB206">
            <v>-2.2823061241123328E-2</v>
          </cell>
          <cell r="AC206">
            <v>-2</v>
          </cell>
          <cell r="AD206">
            <v>3450000000</v>
          </cell>
          <cell r="AE206">
            <v>-5.5901631594202895E-2</v>
          </cell>
          <cell r="AF206">
            <v>36773</v>
          </cell>
        </row>
        <row r="207">
          <cell r="B207">
            <v>629</v>
          </cell>
          <cell r="C207" t="str">
            <v>GORIZIA</v>
          </cell>
          <cell r="D207" t="str">
            <v>C.so Verdi 70</v>
          </cell>
          <cell r="G207" t="str">
            <v>LIMONI</v>
          </cell>
          <cell r="I207" t="str">
            <v>COSULICH</v>
          </cell>
          <cell r="J207" t="str">
            <v>14 Gorizia</v>
          </cell>
          <cell r="L207">
            <v>170273274</v>
          </cell>
          <cell r="M207">
            <v>28</v>
          </cell>
          <cell r="N207">
            <v>2.3096130414645134E-2</v>
          </cell>
          <cell r="O207">
            <v>161002415.00000003</v>
          </cell>
          <cell r="P207">
            <v>28</v>
          </cell>
          <cell r="Q207">
            <v>5.7582111423607953E-2</v>
          </cell>
          <cell r="R207">
            <v>0</v>
          </cell>
          <cell r="S207">
            <v>185000000</v>
          </cell>
          <cell r="T207">
            <v>-7.9603924324324324E-2</v>
          </cell>
          <cell r="V207">
            <v>871385562</v>
          </cell>
          <cell r="W207">
            <v>311</v>
          </cell>
          <cell r="X207">
            <v>1.9585111015021164E-2</v>
          </cell>
          <cell r="Y207">
            <v>818049471.00000012</v>
          </cell>
          <cell r="Z207">
            <v>311</v>
          </cell>
          <cell r="AA207">
            <v>1.9046841235989063E-2</v>
          </cell>
          <cell r="AB207">
            <v>6.5199102121294414E-2</v>
          </cell>
          <cell r="AC207">
            <v>0</v>
          </cell>
          <cell r="AD207">
            <v>970000000</v>
          </cell>
          <cell r="AE207">
            <v>-0.10166436907216495</v>
          </cell>
          <cell r="AF207">
            <v>36773</v>
          </cell>
        </row>
        <row r="208">
          <cell r="B208">
            <v>630</v>
          </cell>
          <cell r="C208" t="str">
            <v>CERVIGNANO</v>
          </cell>
          <cell r="D208" t="str">
            <v>Via Roma 4</v>
          </cell>
          <cell r="G208" t="str">
            <v>LIMONI</v>
          </cell>
          <cell r="I208" t="str">
            <v>COSULICH</v>
          </cell>
          <cell r="J208" t="str">
            <v>19 Udine (Cervignano)</v>
          </cell>
          <cell r="L208">
            <v>398673265</v>
          </cell>
          <cell r="M208">
            <v>28</v>
          </cell>
          <cell r="N208">
            <v>5.4076658684981765E-2</v>
          </cell>
          <cell r="O208">
            <v>405006075.00000006</v>
          </cell>
          <cell r="P208">
            <v>29</v>
          </cell>
          <cell r="Q208">
            <v>-1.5636333356234371E-2</v>
          </cell>
          <cell r="R208">
            <v>-1</v>
          </cell>
          <cell r="S208">
            <v>445600000</v>
          </cell>
          <cell r="T208">
            <v>-0.10531134425493717</v>
          </cell>
          <cell r="V208">
            <v>2231154750</v>
          </cell>
          <cell r="W208">
            <v>269</v>
          </cell>
          <cell r="X208">
            <v>5.0147047846590083E-2</v>
          </cell>
          <cell r="Y208">
            <v>2118130050</v>
          </cell>
          <cell r="Z208">
            <v>271</v>
          </cell>
          <cell r="AA208">
            <v>4.9316927899495662E-2</v>
          </cell>
          <cell r="AB208">
            <v>5.3360604557779634E-2</v>
          </cell>
          <cell r="AC208">
            <v>-2</v>
          </cell>
          <cell r="AD208">
            <v>2331400000</v>
          </cell>
          <cell r="AE208">
            <v>-4.2997876812215834E-2</v>
          </cell>
          <cell r="AF208">
            <v>36773</v>
          </cell>
        </row>
        <row r="209">
          <cell r="B209">
            <v>631</v>
          </cell>
          <cell r="C209" t="str">
            <v>UDINE</v>
          </cell>
          <cell r="D209" t="str">
            <v>Via Cortazzis 4</v>
          </cell>
          <cell r="G209" t="str">
            <v>LIMONI</v>
          </cell>
          <cell r="I209" t="str">
            <v>COSULICH</v>
          </cell>
          <cell r="J209" t="str">
            <v>25 Udine</v>
          </cell>
          <cell r="L209">
            <v>659815921</v>
          </cell>
          <cell r="M209">
            <v>28</v>
          </cell>
          <cell r="N209">
            <v>8.9498452711229318E-2</v>
          </cell>
          <cell r="O209">
            <v>660009900.00000012</v>
          </cell>
          <cell r="P209">
            <v>29</v>
          </cell>
          <cell r="Q209">
            <v>-2.9390316721024818E-4</v>
          </cell>
          <cell r="R209">
            <v>-1</v>
          </cell>
          <cell r="S209">
            <v>690000000</v>
          </cell>
          <cell r="T209">
            <v>-4.3745042028985506E-2</v>
          </cell>
          <cell r="V209">
            <v>3645289708</v>
          </cell>
          <cell r="W209">
            <v>312</v>
          </cell>
          <cell r="X209">
            <v>8.1930900311490445E-2</v>
          </cell>
          <cell r="Y209">
            <v>4112286536</v>
          </cell>
          <cell r="Z209">
            <v>312</v>
          </cell>
          <cell r="AA209">
            <v>9.574734969553865E-2</v>
          </cell>
          <cell r="AB209">
            <v>-0.11356135422757904</v>
          </cell>
          <cell r="AC209">
            <v>0</v>
          </cell>
          <cell r="AD209">
            <v>3900000000</v>
          </cell>
          <cell r="AE209">
            <v>-6.5310331282051284E-2</v>
          </cell>
          <cell r="AF209">
            <v>36773</v>
          </cell>
        </row>
        <row r="210">
          <cell r="B210">
            <v>632</v>
          </cell>
          <cell r="C210" t="str">
            <v>UDINE</v>
          </cell>
          <cell r="D210" t="str">
            <v>Via Canciani 15</v>
          </cell>
          <cell r="E210" t="str">
            <v>(**)</v>
          </cell>
          <cell r="G210" t="str">
            <v>LIMONI</v>
          </cell>
          <cell r="I210" t="str">
            <v>COSULICH</v>
          </cell>
          <cell r="J210" t="str">
            <v>16 Udine</v>
          </cell>
          <cell r="L210">
            <v>688029099</v>
          </cell>
          <cell r="M210">
            <v>27</v>
          </cell>
          <cell r="N210">
            <v>9.3325331840243983E-2</v>
          </cell>
          <cell r="O210">
            <v>677010155.00000012</v>
          </cell>
          <cell r="P210">
            <v>28</v>
          </cell>
          <cell r="Q210">
            <v>1.6275891755271939E-2</v>
          </cell>
          <cell r="R210">
            <v>-1</v>
          </cell>
          <cell r="S210">
            <v>756000000</v>
          </cell>
          <cell r="T210">
            <v>-8.9908599206349207E-2</v>
          </cell>
          <cell r="V210">
            <v>4115728091</v>
          </cell>
          <cell r="W210">
            <v>272</v>
          </cell>
          <cell r="X210">
            <v>9.2504391953508319E-2</v>
          </cell>
          <cell r="Y210">
            <v>2364464882</v>
          </cell>
          <cell r="Z210">
            <v>164</v>
          </cell>
          <cell r="AA210">
            <v>5.5052400633513285E-2</v>
          </cell>
          <cell r="AB210">
            <v>0.74065942883392755</v>
          </cell>
          <cell r="AC210">
            <v>108</v>
          </cell>
          <cell r="AD210">
            <v>4212000000</v>
          </cell>
          <cell r="AE210">
            <v>-2.2856578584995253E-2</v>
          </cell>
          <cell r="AF210" t="str">
            <v>R - 00</v>
          </cell>
        </row>
        <row r="211">
          <cell r="B211">
            <v>633</v>
          </cell>
          <cell r="C211" t="str">
            <v>UDINE</v>
          </cell>
          <cell r="D211" t="str">
            <v>Città Fiera</v>
          </cell>
          <cell r="G211" t="str">
            <v>LIMONI</v>
          </cell>
          <cell r="I211" t="str">
            <v>COSULICH</v>
          </cell>
          <cell r="J211" t="str">
            <v>29 Udine</v>
          </cell>
          <cell r="L211">
            <v>725113342</v>
          </cell>
          <cell r="M211">
            <v>29</v>
          </cell>
          <cell r="N211">
            <v>9.8355495955467317E-2</v>
          </cell>
          <cell r="O211">
            <v>727010905.00000012</v>
          </cell>
          <cell r="P211">
            <v>29</v>
          </cell>
          <cell r="Q211">
            <v>-2.6100887716397031E-3</v>
          </cell>
          <cell r="R211">
            <v>0</v>
          </cell>
          <cell r="S211">
            <v>848000000</v>
          </cell>
          <cell r="T211">
            <v>-0.14491351179245282</v>
          </cell>
          <cell r="V211">
            <v>4122033097</v>
          </cell>
          <cell r="W211">
            <v>314</v>
          </cell>
          <cell r="X211">
            <v>9.2646102176680886E-2</v>
          </cell>
          <cell r="Y211">
            <v>3771497483</v>
          </cell>
          <cell r="Z211">
            <v>315</v>
          </cell>
          <cell r="AA211">
            <v>8.7812676772250298E-2</v>
          </cell>
          <cell r="AB211">
            <v>9.2943350905054817E-2</v>
          </cell>
          <cell r="AC211">
            <v>-1</v>
          </cell>
          <cell r="AD211">
            <v>4400000000</v>
          </cell>
          <cell r="AE211">
            <v>-6.3174296136363634E-2</v>
          </cell>
          <cell r="AF211">
            <v>36773</v>
          </cell>
        </row>
        <row r="212">
          <cell r="B212">
            <v>634</v>
          </cell>
          <cell r="C212" t="str">
            <v>BASILIANO</v>
          </cell>
          <cell r="D212" t="str">
            <v>C.C.Arcobaleno</v>
          </cell>
          <cell r="G212" t="str">
            <v>LIMONI</v>
          </cell>
          <cell r="I212" t="str">
            <v>COSULICH</v>
          </cell>
          <cell r="J212" t="str">
            <v>15 Udine (Basiliano)</v>
          </cell>
          <cell r="L212">
            <v>137647319</v>
          </cell>
          <cell r="M212">
            <v>29</v>
          </cell>
          <cell r="N212">
            <v>1.8670695383764462E-2</v>
          </cell>
          <cell r="O212">
            <v>156002340.00000003</v>
          </cell>
          <cell r="P212">
            <v>29</v>
          </cell>
          <cell r="Q212">
            <v>-0.117658626146249</v>
          </cell>
          <cell r="R212">
            <v>0</v>
          </cell>
          <cell r="S212">
            <v>185200000</v>
          </cell>
          <cell r="T212">
            <v>-0.25676393628509719</v>
          </cell>
          <cell r="V212">
            <v>762059252</v>
          </cell>
          <cell r="W212">
            <v>314</v>
          </cell>
          <cell r="X212">
            <v>1.7127911800820024E-2</v>
          </cell>
          <cell r="Y212">
            <v>721048843.00000012</v>
          </cell>
          <cell r="Z212">
            <v>315</v>
          </cell>
          <cell r="AA212">
            <v>1.6788352444291971E-2</v>
          </cell>
          <cell r="AB212">
            <v>5.6876048548073009E-2</v>
          </cell>
          <cell r="AC212">
            <v>-1</v>
          </cell>
          <cell r="AD212">
            <v>855900000</v>
          </cell>
          <cell r="AE212">
            <v>-0.1096398504498189</v>
          </cell>
          <cell r="AF212">
            <v>36773</v>
          </cell>
        </row>
        <row r="213">
          <cell r="B213">
            <v>635</v>
          </cell>
          <cell r="C213" t="str">
            <v>PORDENONE</v>
          </cell>
          <cell r="D213" t="str">
            <v>C.so Vitt. Eman. 18</v>
          </cell>
          <cell r="G213" t="str">
            <v>LIMONI</v>
          </cell>
          <cell r="I213" t="str">
            <v>COSULICH</v>
          </cell>
          <cell r="J213" t="str">
            <v>26 Pordenone</v>
          </cell>
          <cell r="L213">
            <v>716827482</v>
          </cell>
          <cell r="M213">
            <v>28</v>
          </cell>
          <cell r="N213">
            <v>9.7231589081171299E-2</v>
          </cell>
          <cell r="O213">
            <v>747011205.00000012</v>
          </cell>
          <cell r="P213">
            <v>29</v>
          </cell>
          <cell r="Q213">
            <v>-4.0405984271681863E-2</v>
          </cell>
          <cell r="R213">
            <v>-1</v>
          </cell>
          <cell r="S213">
            <v>810600000</v>
          </cell>
          <cell r="T213">
            <v>-0.11568284974093264</v>
          </cell>
          <cell r="V213">
            <v>4301586935</v>
          </cell>
          <cell r="W213">
            <v>310</v>
          </cell>
          <cell r="X213">
            <v>9.6681723150629409E-2</v>
          </cell>
          <cell r="Y213">
            <v>4217267375</v>
          </cell>
          <cell r="Z213">
            <v>311</v>
          </cell>
          <cell r="AA213">
            <v>9.8191643646135113E-2</v>
          </cell>
          <cell r="AB213">
            <v>1.9993885258460759E-2</v>
          </cell>
          <cell r="AC213">
            <v>-1</v>
          </cell>
          <cell r="AD213">
            <v>4576000000</v>
          </cell>
          <cell r="AE213">
            <v>-5.9967890078671329E-2</v>
          </cell>
          <cell r="AF213">
            <v>36773</v>
          </cell>
        </row>
        <row r="215">
          <cell r="C215" t="str">
            <v>TOTALE NEGOZI A PARITA' (Mese)</v>
          </cell>
          <cell r="L215">
            <v>7273362323</v>
          </cell>
          <cell r="M215">
            <v>450</v>
          </cell>
          <cell r="N215">
            <v>0.98657012236091901</v>
          </cell>
          <cell r="O215">
            <v>7361110415</v>
          </cell>
          <cell r="P215">
            <v>462</v>
          </cell>
          <cell r="Q215">
            <v>-1.1920496644255268E-2</v>
          </cell>
          <cell r="R215">
            <v>-12</v>
          </cell>
          <cell r="S215">
            <v>7766000000</v>
          </cell>
          <cell r="T215">
            <v>-6.3435188900334796E-2</v>
          </cell>
          <cell r="V215">
            <v>44234366526</v>
          </cell>
          <cell r="W215">
            <v>4918</v>
          </cell>
          <cell r="X215">
            <v>0.99420396305676451</v>
          </cell>
          <cell r="Y215">
            <v>42949351069</v>
          </cell>
          <cell r="Z215">
            <v>4815</v>
          </cell>
          <cell r="AA215">
            <v>1</v>
          </cell>
          <cell r="AB215">
            <v>2.9919321829462959E-2</v>
          </cell>
          <cell r="AC215">
            <v>103</v>
          </cell>
          <cell r="AD215">
            <v>46135100000</v>
          </cell>
          <cell r="AE215">
            <v>-4.1199292382589396E-2</v>
          </cell>
        </row>
        <row r="216">
          <cell r="C216" t="str">
            <v>TOTALE NEGOZI A PARITA' (Progressivo)</v>
          </cell>
          <cell r="V216">
            <v>40118638435</v>
          </cell>
          <cell r="W216">
            <v>4646</v>
          </cell>
          <cell r="X216">
            <v>0.90169957110325616</v>
          </cell>
          <cell r="Y216">
            <v>40584886187</v>
          </cell>
          <cell r="Z216">
            <v>4651</v>
          </cell>
          <cell r="AA216">
            <v>0.94494759936648676</v>
          </cell>
          <cell r="AB216">
            <v>-1.1488211396028179E-2</v>
          </cell>
          <cell r="AC216">
            <v>-5</v>
          </cell>
          <cell r="AD216">
            <v>41923100000</v>
          </cell>
          <cell r="AE216">
            <v>-4.3042178774947461E-2</v>
          </cell>
        </row>
        <row r="218">
          <cell r="B218">
            <v>636</v>
          </cell>
          <cell r="C218" t="str">
            <v>PORDENONE</v>
          </cell>
          <cell r="D218" t="str">
            <v>P.zza XX Sett. (Pordenone)</v>
          </cell>
          <cell r="G218" t="str">
            <v>LIMONI</v>
          </cell>
          <cell r="L218">
            <v>99010059</v>
          </cell>
          <cell r="M218">
            <v>28</v>
          </cell>
          <cell r="N218">
            <v>1.3429877639080982E-2</v>
          </cell>
          <cell r="O218">
            <v>0</v>
          </cell>
          <cell r="P218">
            <v>0</v>
          </cell>
          <cell r="Q218" t="str">
            <v/>
          </cell>
          <cell r="R218">
            <v>28</v>
          </cell>
          <cell r="S218">
            <v>130000000</v>
          </cell>
          <cell r="T218">
            <v>-0.23838416153846154</v>
          </cell>
          <cell r="V218">
            <v>257878697</v>
          </cell>
          <cell r="W218">
            <v>155</v>
          </cell>
          <cell r="X218">
            <v>5.7960369432354733E-3</v>
          </cell>
          <cell r="Y218">
            <v>0</v>
          </cell>
          <cell r="Z218">
            <v>0</v>
          </cell>
          <cell r="AA218">
            <v>0</v>
          </cell>
          <cell r="AB218" t="str">
            <v/>
          </cell>
          <cell r="AC218">
            <v>155</v>
          </cell>
          <cell r="AD218">
            <v>365000000</v>
          </cell>
          <cell r="AE218">
            <v>-0.29348302191780823</v>
          </cell>
          <cell r="AF218">
            <v>37078</v>
          </cell>
        </row>
        <row r="220">
          <cell r="C220" t="str">
            <v>TOT. generale COSULICH PROFUMERIE</v>
          </cell>
          <cell r="L220">
            <v>7372372382</v>
          </cell>
          <cell r="M220">
            <v>478</v>
          </cell>
          <cell r="N220">
            <v>1</v>
          </cell>
          <cell r="O220">
            <v>7361110415</v>
          </cell>
          <cell r="P220">
            <v>462</v>
          </cell>
          <cell r="Q220">
            <v>1.5299277371320344E-3</v>
          </cell>
          <cell r="R220">
            <v>16</v>
          </cell>
          <cell r="S220">
            <v>7896000000</v>
          </cell>
          <cell r="T220">
            <v>-6.6315554457953396E-2</v>
          </cell>
          <cell r="V220">
            <v>44492245223</v>
          </cell>
          <cell r="W220">
            <v>5073</v>
          </cell>
          <cell r="X220">
            <v>1</v>
          </cell>
          <cell r="Y220">
            <v>42949351069</v>
          </cell>
          <cell r="Z220">
            <v>4815</v>
          </cell>
          <cell r="AA220">
            <v>1</v>
          </cell>
          <cell r="AB220">
            <v>3.5923573129691147E-2</v>
          </cell>
          <cell r="AC220">
            <v>258</v>
          </cell>
          <cell r="AD220">
            <v>46500100000</v>
          </cell>
          <cell r="AE220">
            <v>-4.317957976434459E-2</v>
          </cell>
        </row>
        <row r="222">
          <cell r="B222" t="str">
            <v>COSULICH COIFFURE BENESSERE</v>
          </cell>
        </row>
        <row r="224">
          <cell r="B224" t="str">
            <v>Codice</v>
          </cell>
          <cell r="C224" t="str">
            <v>Città</v>
          </cell>
          <cell r="D224" t="str">
            <v>Indirizzo</v>
          </cell>
          <cell r="E224" t="str">
            <v>*</v>
          </cell>
          <cell r="G224" t="str">
            <v>Società</v>
          </cell>
          <cell r="I224" t="str">
            <v>Insegna</v>
          </cell>
          <cell r="L224" t="str">
            <v>Dic 01</v>
          </cell>
          <cell r="M224" t="str">
            <v>GG Lav</v>
          </cell>
          <cell r="N224" t="str">
            <v>Neg. Su tot.</v>
          </cell>
          <cell r="O224" t="str">
            <v>Dic 00</v>
          </cell>
          <cell r="P224" t="str">
            <v>GG Lav</v>
          </cell>
          <cell r="Q224" t="str">
            <v>Diff. %</v>
          </cell>
          <cell r="S224" t="str">
            <v>BDG Dic 01</v>
          </cell>
          <cell r="T224" t="str">
            <v>Diff % Mese 01</v>
          </cell>
          <cell r="V224" t="str">
            <v>Progressivo al Dic 01</v>
          </cell>
          <cell r="W224" t="str">
            <v>GG Lav. Dic 01</v>
          </cell>
          <cell r="X224" t="str">
            <v>Neg. Su Tot.</v>
          </cell>
          <cell r="Y224" t="str">
            <v>Progressivo al Dic 00</v>
          </cell>
          <cell r="Z224" t="str">
            <v>GG Lav. Dic 00</v>
          </cell>
          <cell r="AA224" t="str">
            <v>Neg. Su Tot.</v>
          </cell>
          <cell r="AB224" t="str">
            <v>Diff. %</v>
          </cell>
          <cell r="AD224" t="str">
            <v>BDG progr. a  Dic 01</v>
          </cell>
          <cell r="AE224" t="str">
            <v>Diff % Progr 01</v>
          </cell>
          <cell r="AF224" t="str">
            <v>data apertura</v>
          </cell>
        </row>
        <row r="225">
          <cell r="Y225" t="str">
            <v>(*)</v>
          </cell>
          <cell r="Z225" t="str">
            <v>(*)</v>
          </cell>
        </row>
        <row r="226">
          <cell r="B226">
            <v>641</v>
          </cell>
          <cell r="C226" t="str">
            <v>Trieste</v>
          </cell>
          <cell r="D226" t="str">
            <v>CHIUSO</v>
          </cell>
          <cell r="I226" t="str">
            <v>BENESSERE</v>
          </cell>
          <cell r="L226" t="str">
            <v>N/A</v>
          </cell>
          <cell r="M226" t="str">
            <v>N/A</v>
          </cell>
          <cell r="N226" t="str">
            <v>N/A</v>
          </cell>
          <cell r="O226" t="str">
            <v>N/A</v>
          </cell>
          <cell r="P226" t="str">
            <v>N/A</v>
          </cell>
          <cell r="Q226" t="str">
            <v>N/A</v>
          </cell>
          <cell r="V226">
            <v>298903341</v>
          </cell>
          <cell r="W226">
            <v>98</v>
          </cell>
          <cell r="X226">
            <v>0.11907526526107115</v>
          </cell>
          <cell r="Y226">
            <v>986347554.55999994</v>
          </cell>
          <cell r="Z226">
            <v>304</v>
          </cell>
          <cell r="AA226">
            <v>0.30682477380692907</v>
          </cell>
          <cell r="AB226">
            <v>-0.6969594139326093</v>
          </cell>
          <cell r="AD226">
            <v>0</v>
          </cell>
        </row>
        <row r="227">
          <cell r="B227">
            <v>651</v>
          </cell>
          <cell r="C227" t="str">
            <v>Trieste</v>
          </cell>
          <cell r="I227" t="str">
            <v>BENESSERE</v>
          </cell>
          <cell r="L227">
            <v>105755361</v>
          </cell>
          <cell r="M227">
            <v>28</v>
          </cell>
          <cell r="N227">
            <v>0.52016487726723215</v>
          </cell>
          <cell r="O227">
            <v>100031838</v>
          </cell>
          <cell r="P227">
            <v>28</v>
          </cell>
          <cell r="Q227">
            <v>5.7217013247322319E-2</v>
          </cell>
          <cell r="V227">
            <v>1110957367</v>
          </cell>
          <cell r="W227">
            <v>305</v>
          </cell>
          <cell r="X227">
            <v>0.4425763282761907</v>
          </cell>
          <cell r="Y227">
            <v>972903549.79999995</v>
          </cell>
          <cell r="Z227">
            <v>307</v>
          </cell>
          <cell r="AA227">
            <v>0.30264272489275462</v>
          </cell>
          <cell r="AB227">
            <v>0.14189877015905616</v>
          </cell>
          <cell r="AD227">
            <v>0</v>
          </cell>
        </row>
        <row r="228">
          <cell r="B228">
            <v>652</v>
          </cell>
          <cell r="C228" t="str">
            <v>Città Fiera</v>
          </cell>
          <cell r="I228" t="str">
            <v>BENESSERE</v>
          </cell>
          <cell r="L228">
            <v>57556231</v>
          </cell>
          <cell r="M228">
            <v>28</v>
          </cell>
          <cell r="N228">
            <v>0.28309420487987802</v>
          </cell>
          <cell r="O228">
            <v>65396974</v>
          </cell>
          <cell r="P228">
            <v>29</v>
          </cell>
          <cell r="Q228">
            <v>-0.1198945841133261</v>
          </cell>
          <cell r="V228">
            <v>536257419</v>
          </cell>
          <cell r="W228">
            <v>310</v>
          </cell>
          <cell r="X228">
            <v>0.21363091560640127</v>
          </cell>
          <cell r="Y228">
            <v>487136995</v>
          </cell>
          <cell r="Z228">
            <v>315</v>
          </cell>
          <cell r="AA228">
            <v>0.15153451500220663</v>
          </cell>
          <cell r="AB228">
            <v>0.10083492837574366</v>
          </cell>
          <cell r="AD228">
            <v>0</v>
          </cell>
        </row>
        <row r="229">
          <cell r="B229">
            <v>653</v>
          </cell>
          <cell r="C229" t="str">
            <v>Pordenone</v>
          </cell>
          <cell r="D229" t="str">
            <v>CHIUSO</v>
          </cell>
          <cell r="I229" t="str">
            <v>BENESSERE</v>
          </cell>
          <cell r="L229">
            <v>0</v>
          </cell>
          <cell r="M229">
            <v>0</v>
          </cell>
          <cell r="N229">
            <v>0</v>
          </cell>
          <cell r="O229">
            <v>62913695</v>
          </cell>
          <cell r="P229">
            <v>28</v>
          </cell>
          <cell r="Q229">
            <v>-1</v>
          </cell>
          <cell r="V229">
            <v>210865798</v>
          </cell>
          <cell r="W229">
            <v>137</v>
          </cell>
          <cell r="X229">
            <v>8.4003413101151808E-2</v>
          </cell>
          <cell r="Y229">
            <v>442658267</v>
          </cell>
          <cell r="Z229">
            <v>310</v>
          </cell>
          <cell r="AA229">
            <v>0.13769844312802046</v>
          </cell>
          <cell r="AB229">
            <v>-0.52363750161250233</v>
          </cell>
          <cell r="AD229">
            <v>0</v>
          </cell>
        </row>
        <row r="230">
          <cell r="B230">
            <v>654</v>
          </cell>
          <cell r="C230" t="str">
            <v>Gorizia</v>
          </cell>
          <cell r="I230" t="str">
            <v>BENESSERE</v>
          </cell>
          <cell r="L230">
            <v>39999638</v>
          </cell>
          <cell r="M230">
            <v>28</v>
          </cell>
          <cell r="N230">
            <v>0.19674091785288988</v>
          </cell>
          <cell r="O230">
            <v>44202474</v>
          </cell>
          <cell r="P230">
            <v>28</v>
          </cell>
          <cell r="Q230">
            <v>-9.5081465349654407E-2</v>
          </cell>
          <cell r="V230">
            <v>353221199</v>
          </cell>
          <cell r="W230">
            <v>311</v>
          </cell>
          <cell r="X230">
            <v>0.14071407775518507</v>
          </cell>
          <cell r="Y230">
            <v>325646966</v>
          </cell>
          <cell r="Z230">
            <v>311</v>
          </cell>
          <cell r="AA230">
            <v>0.1012995431700893</v>
          </cell>
          <cell r="AB230">
            <v>8.4675233854320631E-2</v>
          </cell>
          <cell r="AD230">
            <v>0</v>
          </cell>
        </row>
        <row r="232">
          <cell r="C232" t="str">
            <v>TOTALE GENERALE</v>
          </cell>
          <cell r="L232">
            <v>203311230</v>
          </cell>
          <cell r="M232">
            <v>84</v>
          </cell>
          <cell r="N232">
            <v>1</v>
          </cell>
          <cell r="O232">
            <v>272544981</v>
          </cell>
          <cell r="P232">
            <v>113</v>
          </cell>
          <cell r="Q232">
            <v>-0.2540268793282236</v>
          </cell>
          <cell r="S232">
            <v>0</v>
          </cell>
          <cell r="V232">
            <v>2510205124</v>
          </cell>
          <cell r="W232">
            <v>1161</v>
          </cell>
          <cell r="X232">
            <v>1</v>
          </cell>
          <cell r="Y232">
            <v>3214693332.3599997</v>
          </cell>
          <cell r="Z232">
            <v>1547</v>
          </cell>
          <cell r="AA232">
            <v>1</v>
          </cell>
        </row>
        <row r="241">
          <cell r="L241" t="str">
            <v>VALORI MENSILI</v>
          </cell>
          <cell r="V241" t="str">
            <v>VALORI PROGRESSIVI</v>
          </cell>
        </row>
        <row r="242">
          <cell r="B242" t="str">
            <v>Codice</v>
          </cell>
          <cell r="C242" t="str">
            <v>Città</v>
          </cell>
          <cell r="D242" t="str">
            <v>Indirizzo</v>
          </cell>
          <cell r="E242" t="str">
            <v>*</v>
          </cell>
          <cell r="G242" t="str">
            <v>Società</v>
          </cell>
          <cell r="I242" t="str">
            <v>Insegna</v>
          </cell>
          <cell r="J242" t="str">
            <v>Old adresse</v>
          </cell>
          <cell r="L242" t="str">
            <v>Dic 01</v>
          </cell>
          <cell r="M242" t="str">
            <v>GG Lav</v>
          </cell>
          <cell r="N242" t="str">
            <v>Neg. Su tot.</v>
          </cell>
          <cell r="O242" t="str">
            <v>Dic 00</v>
          </cell>
          <cell r="P242" t="str">
            <v>GG Lav</v>
          </cell>
          <cell r="Q242" t="str">
            <v>Diff. %</v>
          </cell>
          <cell r="R242" t="str">
            <v>GG: delta  anno preced.</v>
          </cell>
          <cell r="S242" t="str">
            <v>BDG Dic 01</v>
          </cell>
          <cell r="T242" t="str">
            <v>Diff % Mese 01</v>
          </cell>
          <cell r="V242" t="str">
            <v>Progressivo al Dic 01</v>
          </cell>
          <cell r="W242" t="str">
            <v>GG Lav. Dic 01</v>
          </cell>
          <cell r="X242" t="str">
            <v>Neg. Su Tot.</v>
          </cell>
          <cell r="Y242" t="str">
            <v>Progressivo al Dic 00</v>
          </cell>
          <cell r="Z242" t="str">
            <v>GG Lav. Dic 00</v>
          </cell>
          <cell r="AA242" t="str">
            <v>Neg. Su Tot.</v>
          </cell>
          <cell r="AB242" t="str">
            <v>Diff. %</v>
          </cell>
          <cell r="AC242" t="str">
            <v>GG: delta  anno preced.</v>
          </cell>
          <cell r="AD242" t="str">
            <v>BDG progr. a  Dic 01</v>
          </cell>
          <cell r="AE242" t="str">
            <v>Diff % Progr 01</v>
          </cell>
          <cell r="AF242" t="str">
            <v>data apertura  rinnovi (R )</v>
          </cell>
        </row>
        <row r="243">
          <cell r="B243">
            <v>502</v>
          </cell>
          <cell r="C243" t="str">
            <v>MESSINA</v>
          </cell>
          <cell r="D243" t="str">
            <v>Viale San martino</v>
          </cell>
          <cell r="E243" t="str">
            <v>(**)</v>
          </cell>
          <cell r="G243" t="str">
            <v>LIMONI</v>
          </cell>
          <cell r="I243" t="str">
            <v>GRASSO</v>
          </cell>
          <cell r="L243">
            <v>414630420</v>
          </cell>
          <cell r="M243">
            <v>29</v>
          </cell>
          <cell r="N243">
            <v>0.2092529285281805</v>
          </cell>
          <cell r="O243">
            <v>367989500</v>
          </cell>
          <cell r="P243">
            <v>28</v>
          </cell>
          <cell r="Q243">
            <v>0.1267452468073138</v>
          </cell>
          <cell r="R243">
            <v>1</v>
          </cell>
          <cell r="S243">
            <v>385400000</v>
          </cell>
          <cell r="T243">
            <v>7.5844369486248051E-2</v>
          </cell>
          <cell r="V243">
            <v>1971235686</v>
          </cell>
          <cell r="W243">
            <v>254</v>
          </cell>
          <cell r="X243">
            <v>0.18631709207544944</v>
          </cell>
          <cell r="Y243">
            <v>2100526720.8</v>
          </cell>
          <cell r="Z243">
            <v>307</v>
          </cell>
          <cell r="AA243">
            <v>0.21115031512221319</v>
          </cell>
          <cell r="AB243">
            <v>-6.155172106106728E-2</v>
          </cell>
          <cell r="AC243">
            <v>-53</v>
          </cell>
          <cell r="AD243">
            <v>2200000000</v>
          </cell>
          <cell r="AE243">
            <v>-0.10398377909090908</v>
          </cell>
          <cell r="AF243" t="str">
            <v>R - 01</v>
          </cell>
        </row>
        <row r="244">
          <cell r="B244">
            <v>507</v>
          </cell>
          <cell r="C244" t="str">
            <v>MILAZZO</v>
          </cell>
          <cell r="D244" t="str">
            <v>Via Garibaldi</v>
          </cell>
          <cell r="G244" t="str">
            <v>LIMONI</v>
          </cell>
          <cell r="I244" t="str">
            <v>GRASSO</v>
          </cell>
          <cell r="L244">
            <v>130979807</v>
          </cell>
          <cell r="M244">
            <v>29</v>
          </cell>
          <cell r="N244">
            <v>6.6102019704212436E-2</v>
          </cell>
          <cell r="O244">
            <v>151855550</v>
          </cell>
          <cell r="P244">
            <v>29</v>
          </cell>
          <cell r="Q244">
            <v>-0.13747105719876554</v>
          </cell>
          <cell r="R244">
            <v>0</v>
          </cell>
          <cell r="S244">
            <v>165300000</v>
          </cell>
          <cell r="T244">
            <v>-0.20762367211131277</v>
          </cell>
          <cell r="V244">
            <v>837046250</v>
          </cell>
          <cell r="W244">
            <v>308</v>
          </cell>
          <cell r="X244">
            <v>7.9115868457679525E-2</v>
          </cell>
          <cell r="Y244">
            <v>826891727.60000002</v>
          </cell>
          <cell r="Z244">
            <v>307</v>
          </cell>
          <cell r="AA244">
            <v>8.312127007277216E-2</v>
          </cell>
          <cell r="AB244">
            <v>1.2280353111613322E-2</v>
          </cell>
          <cell r="AC244">
            <v>1</v>
          </cell>
          <cell r="AD244">
            <v>900100000</v>
          </cell>
          <cell r="AE244">
            <v>-7.0051938673480724E-2</v>
          </cell>
          <cell r="AF244">
            <v>36162</v>
          </cell>
        </row>
        <row r="245">
          <cell r="B245">
            <v>509</v>
          </cell>
          <cell r="C245" t="str">
            <v>CATANIA</v>
          </cell>
          <cell r="D245" t="str">
            <v>Corso Italia</v>
          </cell>
          <cell r="G245" t="str">
            <v>LIMONI</v>
          </cell>
          <cell r="I245" t="str">
            <v>LIMONI</v>
          </cell>
          <cell r="L245">
            <v>180957037</v>
          </cell>
          <cell r="M245">
            <v>28</v>
          </cell>
          <cell r="N245">
            <v>9.1324196449532852E-2</v>
          </cell>
          <cell r="O245">
            <v>176358450</v>
          </cell>
          <cell r="P245">
            <v>29</v>
          </cell>
          <cell r="Q245">
            <v>2.6075229171043407E-2</v>
          </cell>
          <cell r="R245">
            <v>-1</v>
          </cell>
          <cell r="S245">
            <v>183700000</v>
          </cell>
          <cell r="T245">
            <v>-1.4931752857920522E-2</v>
          </cell>
          <cell r="V245">
            <v>1119046701</v>
          </cell>
          <cell r="W245">
            <v>307</v>
          </cell>
          <cell r="X245">
            <v>0.1057699638392935</v>
          </cell>
          <cell r="Y245">
            <v>1056186714</v>
          </cell>
          <cell r="Z245">
            <v>306</v>
          </cell>
          <cell r="AA245">
            <v>0.10617058820563749</v>
          </cell>
          <cell r="AB245">
            <v>5.9515979671753379E-2</v>
          </cell>
          <cell r="AC245">
            <v>1</v>
          </cell>
          <cell r="AD245">
            <v>1099900000</v>
          </cell>
          <cell r="AE245">
            <v>1.7407674334030367E-2</v>
          </cell>
          <cell r="AF245">
            <v>36165</v>
          </cell>
        </row>
        <row r="246">
          <cell r="B246">
            <v>511</v>
          </cell>
          <cell r="C246" t="str">
            <v>PALERMO</v>
          </cell>
          <cell r="D246" t="str">
            <v>Viale della Libertà</v>
          </cell>
          <cell r="G246" t="str">
            <v>LIMONI</v>
          </cell>
          <cell r="I246" t="str">
            <v>LIMONI</v>
          </cell>
          <cell r="L246">
            <v>384142954</v>
          </cell>
          <cell r="M246">
            <v>29</v>
          </cell>
          <cell r="N246">
            <v>0.19386671652785664</v>
          </cell>
          <cell r="O246">
            <v>339831600</v>
          </cell>
          <cell r="P246">
            <v>29</v>
          </cell>
          <cell r="Q246">
            <v>0.1303920942019518</v>
          </cell>
          <cell r="R246">
            <v>0</v>
          </cell>
          <cell r="S246">
            <v>386400000</v>
          </cell>
          <cell r="T246">
            <v>-5.8412163561076605E-3</v>
          </cell>
          <cell r="V246">
            <v>1977329358</v>
          </cell>
          <cell r="W246">
            <v>310</v>
          </cell>
          <cell r="X246">
            <v>0.18689305326322878</v>
          </cell>
          <cell r="Y246">
            <v>1759064842.8</v>
          </cell>
          <cell r="Z246">
            <v>306</v>
          </cell>
          <cell r="AA246">
            <v>0.17682569433640238</v>
          </cell>
          <cell r="AB246">
            <v>0.12407985759784526</v>
          </cell>
          <cell r="AC246">
            <v>4</v>
          </cell>
          <cell r="AD246">
            <v>2000000000</v>
          </cell>
          <cell r="AE246">
            <v>-1.1335321000000001E-2</v>
          </cell>
          <cell r="AF246">
            <v>36165</v>
          </cell>
        </row>
        <row r="247">
          <cell r="B247">
            <v>512</v>
          </cell>
          <cell r="C247" t="str">
            <v>PALERMO</v>
          </cell>
          <cell r="D247" t="str">
            <v>Via Belmonte</v>
          </cell>
          <cell r="G247" t="str">
            <v>LIMONI</v>
          </cell>
          <cell r="I247" t="str">
            <v>LIMONI</v>
          </cell>
          <cell r="L247">
            <v>278402350</v>
          </cell>
          <cell r="M247">
            <v>29</v>
          </cell>
          <cell r="N247">
            <v>0.14050225028503094</v>
          </cell>
          <cell r="O247">
            <v>284413000</v>
          </cell>
          <cell r="P247">
            <v>29</v>
          </cell>
          <cell r="Q247">
            <v>-2.1133527651689622E-2</v>
          </cell>
          <cell r="R247">
            <v>0</v>
          </cell>
          <cell r="S247">
            <v>294100000</v>
          </cell>
          <cell r="T247">
            <v>-5.3375212512750764E-2</v>
          </cell>
          <cell r="V247">
            <v>1466730204</v>
          </cell>
          <cell r="W247">
            <v>310</v>
          </cell>
          <cell r="X247">
            <v>0.13863228451542486</v>
          </cell>
          <cell r="Y247">
            <v>1353951930.8</v>
          </cell>
          <cell r="Z247">
            <v>310</v>
          </cell>
          <cell r="AA247">
            <v>0.13610270891477488</v>
          </cell>
          <cell r="AB247">
            <v>8.3295625667717435E-2</v>
          </cell>
          <cell r="AC247">
            <v>0</v>
          </cell>
          <cell r="AD247">
            <v>1400100000</v>
          </cell>
          <cell r="AE247">
            <v>4.7589603599742875E-2</v>
          </cell>
          <cell r="AF247">
            <v>36162</v>
          </cell>
        </row>
        <row r="248">
          <cell r="B248">
            <v>513</v>
          </cell>
          <cell r="C248" t="str">
            <v>PALERMO</v>
          </cell>
          <cell r="D248" t="str">
            <v>Corso Tukory</v>
          </cell>
          <cell r="G248" t="str">
            <v>LIMONI</v>
          </cell>
          <cell r="I248" t="str">
            <v>LIMONI</v>
          </cell>
          <cell r="L248">
            <v>177008002</v>
          </cell>
          <cell r="M248">
            <v>29</v>
          </cell>
          <cell r="N248">
            <v>8.933122367486214E-2</v>
          </cell>
          <cell r="O248">
            <v>178019050</v>
          </cell>
          <cell r="P248">
            <v>29</v>
          </cell>
          <cell r="Q248">
            <v>-5.6794371164209673E-3</v>
          </cell>
          <cell r="R248">
            <v>0</v>
          </cell>
          <cell r="S248">
            <v>201000000</v>
          </cell>
          <cell r="T248">
            <v>-0.11936317412935324</v>
          </cell>
          <cell r="V248">
            <v>1006777672</v>
          </cell>
          <cell r="W248">
            <v>305</v>
          </cell>
          <cell r="X248">
            <v>9.5158529010888976E-2</v>
          </cell>
          <cell r="Y248">
            <v>956725090.39999998</v>
          </cell>
          <cell r="Z248">
            <v>306</v>
          </cell>
          <cell r="AA248">
            <v>9.6172451567933373E-2</v>
          </cell>
          <cell r="AB248">
            <v>5.231657672850766E-2</v>
          </cell>
          <cell r="AC248">
            <v>-1</v>
          </cell>
          <cell r="AD248">
            <v>1080000000</v>
          </cell>
          <cell r="AE248">
            <v>-6.7798451851851849E-2</v>
          </cell>
          <cell r="AF248">
            <v>36162</v>
          </cell>
        </row>
        <row r="249">
          <cell r="B249">
            <v>514</v>
          </cell>
          <cell r="C249" t="str">
            <v>PALERMO</v>
          </cell>
          <cell r="D249" t="str">
            <v>Via Autonomia Siciliana</v>
          </cell>
          <cell r="G249" t="str">
            <v>LIMONI</v>
          </cell>
          <cell r="I249" t="str">
            <v>LIMONI</v>
          </cell>
          <cell r="L249">
            <v>157270944</v>
          </cell>
          <cell r="M249">
            <v>29</v>
          </cell>
          <cell r="N249">
            <v>7.9370456235197312E-2</v>
          </cell>
          <cell r="O249">
            <v>162246450</v>
          </cell>
          <cell r="P249">
            <v>29</v>
          </cell>
          <cell r="Q249">
            <v>-3.0666347399280539E-2</v>
          </cell>
          <cell r="R249">
            <v>0</v>
          </cell>
          <cell r="S249">
            <v>180300000</v>
          </cell>
          <cell r="T249">
            <v>-0.1277263227953411</v>
          </cell>
          <cell r="V249">
            <v>957598827</v>
          </cell>
          <cell r="W249">
            <v>305</v>
          </cell>
          <cell r="X249">
            <v>9.051024699311444E-2</v>
          </cell>
          <cell r="Y249">
            <v>880820068.60000002</v>
          </cell>
          <cell r="Z249">
            <v>304</v>
          </cell>
          <cell r="AA249">
            <v>8.8542284756094713E-2</v>
          </cell>
          <cell r="AB249">
            <v>8.7167358166616568E-2</v>
          </cell>
          <cell r="AC249">
            <v>1</v>
          </cell>
          <cell r="AD249">
            <v>979000000</v>
          </cell>
          <cell r="AE249">
            <v>-2.18602379979571E-2</v>
          </cell>
          <cell r="AF249">
            <v>36162</v>
          </cell>
        </row>
        <row r="250">
          <cell r="B250">
            <v>515</v>
          </cell>
          <cell r="C250" t="str">
            <v>PALERMO</v>
          </cell>
          <cell r="D250" t="str">
            <v>Città Mercato</v>
          </cell>
          <cell r="G250" t="str">
            <v>LIMONI</v>
          </cell>
          <cell r="I250" t="str">
            <v>LIMONI</v>
          </cell>
          <cell r="L250">
            <v>258088138</v>
          </cell>
          <cell r="M250">
            <v>28</v>
          </cell>
          <cell r="N250">
            <v>0.13025020859512718</v>
          </cell>
          <cell r="O250">
            <v>220805950</v>
          </cell>
          <cell r="P250">
            <v>28</v>
          </cell>
          <cell r="Q250">
            <v>0.16884593916060686</v>
          </cell>
          <cell r="R250">
            <v>0</v>
          </cell>
          <cell r="S250">
            <v>261300000</v>
          </cell>
          <cell r="T250">
            <v>-1.229185610409491E-2</v>
          </cell>
          <cell r="V250">
            <v>1244239874</v>
          </cell>
          <cell r="W250">
            <v>312</v>
          </cell>
          <cell r="X250">
            <v>0.11760296184492046</v>
          </cell>
          <cell r="Y250">
            <v>1013848940.8</v>
          </cell>
          <cell r="Z250">
            <v>312</v>
          </cell>
          <cell r="AA250">
            <v>0.10191468702417188</v>
          </cell>
          <cell r="AB250">
            <v>0.22724384662098179</v>
          </cell>
          <cell r="AC250">
            <v>0</v>
          </cell>
          <cell r="AD250">
            <v>1200000000</v>
          </cell>
          <cell r="AE250">
            <v>3.6866561666666665E-2</v>
          </cell>
          <cell r="AF250">
            <v>36162</v>
          </cell>
        </row>
        <row r="252">
          <cell r="C252" t="str">
            <v>TOTALE  A PARITA'</v>
          </cell>
          <cell r="L252">
            <v>1981479652</v>
          </cell>
          <cell r="M252">
            <v>230</v>
          </cell>
          <cell r="N252">
            <v>1</v>
          </cell>
          <cell r="O252">
            <v>1881519550</v>
          </cell>
          <cell r="P252">
            <v>230</v>
          </cell>
          <cell r="Q252">
            <v>5.3127325729886779E-2</v>
          </cell>
          <cell r="R252">
            <v>0</v>
          </cell>
          <cell r="S252">
            <v>2057500000</v>
          </cell>
          <cell r="T252">
            <v>-3.6947921263669505E-2</v>
          </cell>
          <cell r="V252">
            <v>10580004572</v>
          </cell>
          <cell r="W252">
            <v>2411</v>
          </cell>
          <cell r="X252">
            <v>1</v>
          </cell>
          <cell r="Y252">
            <v>9948016035.7999992</v>
          </cell>
          <cell r="Z252">
            <v>2458</v>
          </cell>
          <cell r="AA252">
            <v>1</v>
          </cell>
          <cell r="AB252">
            <v>6.3529103082027499E-2</v>
          </cell>
          <cell r="AC252">
            <v>-47</v>
          </cell>
          <cell r="AD252">
            <v>10859100000</v>
          </cell>
          <cell r="AE252">
            <v>-2.5701524804081371E-2</v>
          </cell>
        </row>
        <row r="256">
          <cell r="L256" t="str">
            <v>VALORI MENSILI</v>
          </cell>
          <cell r="V256" t="str">
            <v>VALORI PROGRESSIVI</v>
          </cell>
        </row>
        <row r="257">
          <cell r="B257" t="str">
            <v>Codice</v>
          </cell>
          <cell r="C257" t="str">
            <v>Città</v>
          </cell>
          <cell r="D257" t="str">
            <v>Indirizzo</v>
          </cell>
          <cell r="E257" t="str">
            <v>*</v>
          </cell>
          <cell r="G257" t="str">
            <v>Società</v>
          </cell>
          <cell r="I257" t="str">
            <v>Insegna</v>
          </cell>
          <cell r="J257" t="str">
            <v>Old adresse</v>
          </cell>
          <cell r="L257" t="str">
            <v>Dic 01</v>
          </cell>
          <cell r="M257" t="str">
            <v>GG Lav</v>
          </cell>
          <cell r="N257" t="str">
            <v>Neg. Su tot.</v>
          </cell>
          <cell r="O257" t="str">
            <v>Dic 00</v>
          </cell>
          <cell r="P257" t="str">
            <v>GG Lav</v>
          </cell>
          <cell r="Q257" t="str">
            <v>Diff. %</v>
          </cell>
          <cell r="R257" t="str">
            <v>GG: delta  anno preced.</v>
          </cell>
          <cell r="S257" t="str">
            <v>BDG Dic 01</v>
          </cell>
          <cell r="T257" t="str">
            <v>Diff % Mese 01</v>
          </cell>
          <cell r="V257" t="str">
            <v>Progressivo al Dic 01</v>
          </cell>
          <cell r="W257" t="str">
            <v>GG Lav. Dic 01</v>
          </cell>
          <cell r="X257" t="str">
            <v>Neg. Su Tot.</v>
          </cell>
          <cell r="Y257" t="str">
            <v>Progressivo al Dic 00</v>
          </cell>
          <cell r="Z257" t="str">
            <v>GG Lav. Dic 00</v>
          </cell>
          <cell r="AA257" t="str">
            <v>Neg. Su Tot.</v>
          </cell>
          <cell r="AB257" t="str">
            <v>Diff. %</v>
          </cell>
          <cell r="AC257" t="str">
            <v>GG: delta  anno preced.</v>
          </cell>
          <cell r="AD257" t="str">
            <v>BDG progr. a  Dic 01</v>
          </cell>
          <cell r="AE257" t="str">
            <v>Diff % Progr 01</v>
          </cell>
          <cell r="AF257" t="str">
            <v>data apertura  rinnovi (R )</v>
          </cell>
        </row>
        <row r="258">
          <cell r="B258" t="str">
            <v>02</v>
          </cell>
          <cell r="C258" t="str">
            <v>TR cento comm. Cospea</v>
          </cell>
          <cell r="G258" t="str">
            <v>GARDENIA</v>
          </cell>
          <cell r="I258" t="str">
            <v>ORCHIDEA</v>
          </cell>
          <cell r="L258">
            <v>450722700</v>
          </cell>
          <cell r="M258">
            <v>29</v>
          </cell>
          <cell r="N258">
            <v>5.530245964902878E-2</v>
          </cell>
          <cell r="O258">
            <v>451150390.80000001</v>
          </cell>
          <cell r="P258">
            <v>29</v>
          </cell>
          <cell r="Q258">
            <v>-9.4800050874745232E-4</v>
          </cell>
          <cell r="R258">
            <v>0</v>
          </cell>
          <cell r="S258">
            <v>482730928</v>
          </cell>
          <cell r="T258">
            <v>-6.6306561571708542E-2</v>
          </cell>
          <cell r="V258">
            <v>2372836238.8000002</v>
          </cell>
          <cell r="W258">
            <v>299.5</v>
          </cell>
          <cell r="X258">
            <v>7.3823860247358181E-2</v>
          </cell>
          <cell r="Y258">
            <v>2370650180.4000001</v>
          </cell>
          <cell r="Z258">
            <v>294.5</v>
          </cell>
          <cell r="AA258">
            <v>9.1007676174542113E-2</v>
          </cell>
          <cell r="AB258">
            <v>9.2213453426150018E-4</v>
          </cell>
          <cell r="AC258">
            <v>5</v>
          </cell>
          <cell r="AD258">
            <v>2537735997</v>
          </cell>
          <cell r="AE258">
            <v>-6.4979083086237913E-2</v>
          </cell>
          <cell r="AF258">
            <v>99</v>
          </cell>
        </row>
        <row r="259">
          <cell r="B259" t="str">
            <v>03</v>
          </cell>
          <cell r="C259" t="str">
            <v>PG Ponte S. Giovanni</v>
          </cell>
          <cell r="G259" t="str">
            <v>GARDENIA</v>
          </cell>
          <cell r="I259" t="str">
            <v>ORCHIDEA</v>
          </cell>
          <cell r="L259">
            <v>253955650</v>
          </cell>
          <cell r="M259">
            <v>27.5</v>
          </cell>
          <cell r="N259">
            <v>3.1159673313032328E-2</v>
          </cell>
          <cell r="O259">
            <v>275027588.39999998</v>
          </cell>
          <cell r="P259">
            <v>28</v>
          </cell>
          <cell r="Q259">
            <v>-7.6617544161980439E-2</v>
          </cell>
          <cell r="R259">
            <v>-0.5</v>
          </cell>
          <cell r="S259">
            <v>281903290</v>
          </cell>
          <cell r="T259">
            <v>-9.9139105471241579E-2</v>
          </cell>
          <cell r="V259">
            <v>1382929740.8</v>
          </cell>
          <cell r="W259">
            <v>284</v>
          </cell>
          <cell r="X259">
            <v>4.3025814528340749E-2</v>
          </cell>
          <cell r="Y259">
            <v>1377509370</v>
          </cell>
          <cell r="Z259">
            <v>287</v>
          </cell>
          <cell r="AA259">
            <v>5.2881664156457217E-2</v>
          </cell>
          <cell r="AB259">
            <v>3.934906664192021E-3</v>
          </cell>
          <cell r="AC259">
            <v>-3</v>
          </cell>
          <cell r="AD259">
            <v>1411413988</v>
          </cell>
          <cell r="AE259">
            <v>-2.0181355323226433E-2</v>
          </cell>
          <cell r="AF259">
            <v>89</v>
          </cell>
        </row>
        <row r="260">
          <cell r="B260" t="str">
            <v>04</v>
          </cell>
          <cell r="C260" t="str">
            <v>PG via Filosofi</v>
          </cell>
          <cell r="G260" t="str">
            <v>GARDENIA</v>
          </cell>
          <cell r="I260" t="str">
            <v>ORCHIDEA</v>
          </cell>
          <cell r="L260">
            <v>198927450</v>
          </cell>
          <cell r="M260">
            <v>26</v>
          </cell>
          <cell r="N260">
            <v>2.4407861589197062E-2</v>
          </cell>
          <cell r="O260">
            <v>225394588.79999998</v>
          </cell>
          <cell r="P260">
            <v>27.5</v>
          </cell>
          <cell r="Q260">
            <v>-0.11742579509521918</v>
          </cell>
          <cell r="R260">
            <v>-1.5</v>
          </cell>
          <cell r="S260">
            <v>233283411</v>
          </cell>
          <cell r="T260">
            <v>-0.14727134198153508</v>
          </cell>
          <cell r="V260">
            <v>1120082836.4000001</v>
          </cell>
          <cell r="W260">
            <v>283.5</v>
          </cell>
          <cell r="X260">
            <v>3.4848101789643884E-2</v>
          </cell>
          <cell r="Y260">
            <v>1152515971.2</v>
          </cell>
          <cell r="Z260">
            <v>285</v>
          </cell>
          <cell r="AA260">
            <v>4.4244317934440995E-2</v>
          </cell>
          <cell r="AB260">
            <v>-2.8141158656769468E-2</v>
          </cell>
          <cell r="AC260">
            <v>-1.5</v>
          </cell>
          <cell r="AD260">
            <v>1192411243</v>
          </cell>
          <cell r="AE260">
            <v>-6.0657266546756225E-2</v>
          </cell>
          <cell r="AF260">
            <v>89</v>
          </cell>
        </row>
        <row r="261">
          <cell r="B261" t="str">
            <v>05</v>
          </cell>
          <cell r="C261" t="str">
            <v>MC Porto Recanati</v>
          </cell>
          <cell r="G261" t="str">
            <v>GARDENIA</v>
          </cell>
          <cell r="I261" t="str">
            <v>ORCHIDEA</v>
          </cell>
          <cell r="L261">
            <v>102794250</v>
          </cell>
          <cell r="M261">
            <v>28</v>
          </cell>
          <cell r="N261">
            <v>1.2612577229363368E-2</v>
          </cell>
          <cell r="O261">
            <v>102631686</v>
          </cell>
          <cell r="P261">
            <v>27</v>
          </cell>
          <cell r="Q261">
            <v>1.5839552708897329E-3</v>
          </cell>
          <cell r="R261">
            <v>1</v>
          </cell>
          <cell r="S261">
            <v>109302761</v>
          </cell>
          <cell r="T261">
            <v>-5.9545714494805856E-2</v>
          </cell>
          <cell r="V261">
            <v>713938776.79999995</v>
          </cell>
          <cell r="W261">
            <v>292.5</v>
          </cell>
          <cell r="X261">
            <v>2.2212117137214483E-2</v>
          </cell>
          <cell r="Y261">
            <v>692684397.5999999</v>
          </cell>
          <cell r="Z261">
            <v>292.5</v>
          </cell>
          <cell r="AA261">
            <v>2.6591691118806018E-2</v>
          </cell>
          <cell r="AB261">
            <v>3.0684073834551243E-2</v>
          </cell>
          <cell r="AC261">
            <v>0</v>
          </cell>
          <cell r="AD261">
            <v>739011979</v>
          </cell>
          <cell r="AE261">
            <v>-3.3928005110185157E-2</v>
          </cell>
          <cell r="AF261">
            <v>90</v>
          </cell>
        </row>
        <row r="262">
          <cell r="B262" t="str">
            <v>06</v>
          </cell>
          <cell r="C262" t="str">
            <v>MC C. comm. Val di Chienti</v>
          </cell>
          <cell r="G262" t="str">
            <v>GARDENIA</v>
          </cell>
          <cell r="I262" t="str">
            <v>ORCHIDEA</v>
          </cell>
          <cell r="L262">
            <v>481627850</v>
          </cell>
          <cell r="M262">
            <v>29</v>
          </cell>
          <cell r="N262">
            <v>5.9094438199969707E-2</v>
          </cell>
          <cell r="O262">
            <v>549695389.19999993</v>
          </cell>
          <cell r="P262">
            <v>29</v>
          </cell>
          <cell r="Q262">
            <v>-0.12382774266864806</v>
          </cell>
          <cell r="R262">
            <v>0</v>
          </cell>
          <cell r="S262">
            <v>599167986</v>
          </cell>
          <cell r="T262">
            <v>-0.1961722567734118</v>
          </cell>
          <cell r="V262">
            <v>2627309037.5999999</v>
          </cell>
          <cell r="W262">
            <v>314.5</v>
          </cell>
          <cell r="X262">
            <v>8.1741037180253426E-2</v>
          </cell>
          <cell r="Y262">
            <v>2634246417.5999999</v>
          </cell>
          <cell r="Z262">
            <v>315.5</v>
          </cell>
          <cell r="AA262">
            <v>0.10112695956534491</v>
          </cell>
          <cell r="AB262">
            <v>-2.6335349470914282E-3</v>
          </cell>
          <cell r="AC262">
            <v>-1</v>
          </cell>
          <cell r="AD262">
            <v>2853668951</v>
          </cell>
          <cell r="AE262">
            <v>-7.9322415208911215E-2</v>
          </cell>
          <cell r="AF262">
            <v>99</v>
          </cell>
        </row>
        <row r="263">
          <cell r="B263" t="str">
            <v>08</v>
          </cell>
          <cell r="C263" t="str">
            <v>PG C.so Vannucci</v>
          </cell>
          <cell r="G263" t="str">
            <v>GARDENIA</v>
          </cell>
          <cell r="I263" t="str">
            <v>ORCHIDEA</v>
          </cell>
          <cell r="L263">
            <v>371664850</v>
          </cell>
          <cell r="M263">
            <v>28.5</v>
          </cell>
          <cell r="N263">
            <v>4.56022746803907E-2</v>
          </cell>
          <cell r="O263">
            <v>527867488.79999995</v>
          </cell>
          <cell r="P263">
            <v>27.5</v>
          </cell>
          <cell r="Q263">
            <v>-0.29591259570672762</v>
          </cell>
          <cell r="R263">
            <v>1</v>
          </cell>
          <cell r="S263">
            <v>535785512</v>
          </cell>
          <cell r="T263">
            <v>-0.3063178423533035</v>
          </cell>
          <cell r="V263">
            <v>2754825638.4000001</v>
          </cell>
          <cell r="W263">
            <v>298.5</v>
          </cell>
          <cell r="X263">
            <v>8.5708343293817393E-2</v>
          </cell>
          <cell r="Y263">
            <v>3014581576.8000002</v>
          </cell>
          <cell r="Z263">
            <v>290</v>
          </cell>
          <cell r="AA263">
            <v>0.11572777215779</v>
          </cell>
          <cell r="AB263">
            <v>-8.6166498329009522E-2</v>
          </cell>
          <cell r="AC263">
            <v>8.5</v>
          </cell>
          <cell r="AD263">
            <v>3063465492</v>
          </cell>
          <cell r="AE263">
            <v>-0.10074859808474705</v>
          </cell>
          <cell r="AF263">
            <v>96</v>
          </cell>
        </row>
        <row r="264">
          <cell r="B264" t="str">
            <v>09</v>
          </cell>
          <cell r="C264" t="str">
            <v>PG Foligno</v>
          </cell>
          <cell r="G264" t="str">
            <v>GARDENIA</v>
          </cell>
          <cell r="I264" t="str">
            <v>ORCHIDEA</v>
          </cell>
          <cell r="L264">
            <v>296254500</v>
          </cell>
          <cell r="M264">
            <v>27.5</v>
          </cell>
          <cell r="N264">
            <v>3.6349628124106456E-2</v>
          </cell>
          <cell r="O264">
            <v>337210641.59999996</v>
          </cell>
          <cell r="P264">
            <v>28</v>
          </cell>
          <cell r="Q264">
            <v>-0.12145566167684066</v>
          </cell>
          <cell r="R264">
            <v>-0.5</v>
          </cell>
          <cell r="S264">
            <v>352385129</v>
          </cell>
          <cell r="T264">
            <v>-0.15928773486919762</v>
          </cell>
          <cell r="V264">
            <v>1729336540.4000001</v>
          </cell>
          <cell r="W264">
            <v>285</v>
          </cell>
          <cell r="X264">
            <v>5.3803249036563673E-2</v>
          </cell>
          <cell r="Y264">
            <v>1909030072.8</v>
          </cell>
          <cell r="Z264">
            <v>288</v>
          </cell>
          <cell r="AA264">
            <v>7.3286388733883295E-2</v>
          </cell>
          <cell r="AB264">
            <v>-9.4128183185946859E-2</v>
          </cell>
          <cell r="AC264">
            <v>-3</v>
          </cell>
          <cell r="AD264">
            <v>1988913253</v>
          </cell>
          <cell r="AE264">
            <v>-0.13051183213167514</v>
          </cell>
          <cell r="AF264">
            <v>97</v>
          </cell>
        </row>
        <row r="265">
          <cell r="B265" t="str">
            <v>10</v>
          </cell>
          <cell r="C265" t="str">
            <v>TR via Silvestri</v>
          </cell>
          <cell r="G265" t="str">
            <v>GARDENIA</v>
          </cell>
          <cell r="I265" t="str">
            <v>ORCHIDEA</v>
          </cell>
          <cell r="L265">
            <v>263830250</v>
          </cell>
          <cell r="M265">
            <v>28.5</v>
          </cell>
          <cell r="N265">
            <v>3.237126010031928E-2</v>
          </cell>
          <cell r="O265">
            <v>276036988.80000001</v>
          </cell>
          <cell r="P265">
            <v>28.5</v>
          </cell>
          <cell r="Q265">
            <v>-4.4221388057686314E-2</v>
          </cell>
          <cell r="R265">
            <v>0</v>
          </cell>
          <cell r="S265">
            <v>307781255</v>
          </cell>
          <cell r="T265">
            <v>-0.14279948595310005</v>
          </cell>
          <cell r="V265">
            <v>1327074240.8</v>
          </cell>
          <cell r="W265">
            <v>286</v>
          </cell>
          <cell r="X265">
            <v>4.1288033994387151E-2</v>
          </cell>
          <cell r="Y265">
            <v>1348313727.5999999</v>
          </cell>
          <cell r="Z265">
            <v>287</v>
          </cell>
          <cell r="AA265">
            <v>5.1760862955497818E-2</v>
          </cell>
          <cell r="AB265">
            <v>-1.575262964785374E-2</v>
          </cell>
          <cell r="AC265">
            <v>-1</v>
          </cell>
          <cell r="AD265">
            <v>1495237774</v>
          </cell>
          <cell r="AE265">
            <v>-0.11246608139796771</v>
          </cell>
          <cell r="AF265">
            <v>98</v>
          </cell>
        </row>
        <row r="266">
          <cell r="B266" t="str">
            <v>11</v>
          </cell>
          <cell r="C266" t="str">
            <v>PG C. comm. Collestrada</v>
          </cell>
          <cell r="G266" t="str">
            <v>GARDENIA</v>
          </cell>
          <cell r="I266" t="str">
            <v>ORCHIDEA</v>
          </cell>
          <cell r="L266">
            <v>615968100</v>
          </cell>
          <cell r="M266">
            <v>29</v>
          </cell>
          <cell r="N266">
            <v>7.5577624546842054E-2</v>
          </cell>
          <cell r="O266">
            <v>635325937.19999993</v>
          </cell>
          <cell r="P266">
            <v>29</v>
          </cell>
          <cell r="Q266">
            <v>-3.0469143578984878E-2</v>
          </cell>
          <cell r="R266">
            <v>0</v>
          </cell>
          <cell r="S266">
            <v>663915618</v>
          </cell>
          <cell r="T266">
            <v>-7.2219295193625049E-2</v>
          </cell>
          <cell r="V266">
            <v>3245465640.8000002</v>
          </cell>
          <cell r="W266">
            <v>316</v>
          </cell>
          <cell r="X266">
            <v>0.10097317209939012</v>
          </cell>
          <cell r="Y266">
            <v>3109560728.3999996</v>
          </cell>
          <cell r="Z266">
            <v>316</v>
          </cell>
          <cell r="AA266">
            <v>0.11937395831533056</v>
          </cell>
          <cell r="AB266">
            <v>4.3705501924681624E-2</v>
          </cell>
          <cell r="AC266">
            <v>0</v>
          </cell>
          <cell r="AD266">
            <v>3229749072</v>
          </cell>
          <cell r="AE266">
            <v>4.8661888120824859E-3</v>
          </cell>
          <cell r="AF266">
            <v>98</v>
          </cell>
        </row>
        <row r="267">
          <cell r="B267" t="str">
            <v>G-02</v>
          </cell>
          <cell r="C267" t="str">
            <v>PG Settevalli</v>
          </cell>
          <cell r="G267" t="str">
            <v>GARDENIA</v>
          </cell>
          <cell r="I267" t="str">
            <v>GARDENIA</v>
          </cell>
          <cell r="L267">
            <v>661025300</v>
          </cell>
          <cell r="M267">
            <v>29</v>
          </cell>
          <cell r="N267">
            <v>8.1106021463390118E-2</v>
          </cell>
          <cell r="O267">
            <v>725736540</v>
          </cell>
          <cell r="P267">
            <v>29</v>
          </cell>
          <cell r="Q267">
            <v>-8.9166297179965617E-2</v>
          </cell>
          <cell r="R267">
            <v>0</v>
          </cell>
          <cell r="S267">
            <v>769280743</v>
          </cell>
          <cell r="T267">
            <v>-0.14072293370796102</v>
          </cell>
          <cell r="V267">
            <v>3551225788.8000002</v>
          </cell>
          <cell r="W267">
            <v>286</v>
          </cell>
          <cell r="X267">
            <v>0.11048600491358337</v>
          </cell>
          <cell r="Y267">
            <v>3632715927.5999999</v>
          </cell>
          <cell r="Z267">
            <v>288.5</v>
          </cell>
          <cell r="AA267">
            <v>0.13945753680002637</v>
          </cell>
          <cell r="AB267">
            <v>-2.2432290447174385E-2</v>
          </cell>
          <cell r="AC267">
            <v>-2.5</v>
          </cell>
          <cell r="AD267">
            <v>3820872514</v>
          </cell>
          <cell r="AE267">
            <v>-7.0572028826398001E-2</v>
          </cell>
          <cell r="AF267">
            <v>98</v>
          </cell>
        </row>
        <row r="268">
          <cell r="B268" t="str">
            <v>G-03</v>
          </cell>
          <cell r="C268" t="str">
            <v>PG Magione</v>
          </cell>
          <cell r="G268" t="str">
            <v>GARDENIA</v>
          </cell>
          <cell r="I268" t="str">
            <v>GARDENIA</v>
          </cell>
          <cell r="L268">
            <v>155300750</v>
          </cell>
          <cell r="M268">
            <v>29</v>
          </cell>
          <cell r="N268">
            <v>1.9054983164457674E-2</v>
          </cell>
          <cell r="O268">
            <v>147737738.40000001</v>
          </cell>
          <cell r="P268">
            <v>29</v>
          </cell>
          <cell r="Q268">
            <v>5.1192144146156728E-2</v>
          </cell>
          <cell r="R268">
            <v>0</v>
          </cell>
          <cell r="S268">
            <v>162511525</v>
          </cell>
          <cell r="T268">
            <v>-4.4370853082573679E-2</v>
          </cell>
          <cell r="V268">
            <v>704596558</v>
          </cell>
          <cell r="W268">
            <v>310.5</v>
          </cell>
          <cell r="X268">
            <v>2.1921461320426962E-2</v>
          </cell>
          <cell r="Y268">
            <v>683982876</v>
          </cell>
          <cell r="Z268">
            <v>314</v>
          </cell>
          <cell r="AA268">
            <v>2.6257645519608859E-2</v>
          </cell>
          <cell r="AB268">
            <v>3.0137716488680046E-2</v>
          </cell>
          <cell r="AC268">
            <v>-3.5</v>
          </cell>
          <cell r="AD268">
            <v>747830560</v>
          </cell>
          <cell r="AE268">
            <v>-5.7812563851362263E-2</v>
          </cell>
          <cell r="AF268">
            <v>95</v>
          </cell>
        </row>
        <row r="269">
          <cell r="B269" t="str">
            <v>G-05</v>
          </cell>
          <cell r="C269" t="str">
            <v>AR C.so Italia</v>
          </cell>
          <cell r="G269" t="str">
            <v>GARDENIA</v>
          </cell>
          <cell r="I269" t="str">
            <v>GARDENIA</v>
          </cell>
          <cell r="L269">
            <v>328532100</v>
          </cell>
          <cell r="M269">
            <v>28.5</v>
          </cell>
          <cell r="N269">
            <v>4.0310002588422301E-2</v>
          </cell>
          <cell r="O269">
            <v>393210486</v>
          </cell>
          <cell r="P269">
            <v>28.5</v>
          </cell>
          <cell r="Q269">
            <v>-0.16448794806555592</v>
          </cell>
          <cell r="R269">
            <v>0</v>
          </cell>
          <cell r="S269">
            <v>424667340</v>
          </cell>
          <cell r="T269">
            <v>-0.22637775723463924</v>
          </cell>
          <cell r="V269">
            <v>1686811841.5999999</v>
          </cell>
          <cell r="W269">
            <v>294</v>
          </cell>
          <cell r="X269">
            <v>5.2480217396226013E-2</v>
          </cell>
          <cell r="Y269">
            <v>1722389421.5999999</v>
          </cell>
          <cell r="Z269">
            <v>290</v>
          </cell>
          <cell r="AA269">
            <v>6.6121378861971586E-2</v>
          </cell>
          <cell r="AB269">
            <v>-2.06559443258485E-2</v>
          </cell>
          <cell r="AC269">
            <v>4</v>
          </cell>
          <cell r="AD269">
            <v>1851010246</v>
          </cell>
          <cell r="AE269">
            <v>-8.87074530002359E-2</v>
          </cell>
          <cell r="AF269">
            <v>97</v>
          </cell>
        </row>
        <row r="270">
          <cell r="B270" t="str">
            <v>G-06</v>
          </cell>
          <cell r="C270" t="str">
            <v>AR C. comm. 7 Ponti</v>
          </cell>
          <cell r="G270" t="str">
            <v>GARDENIA</v>
          </cell>
          <cell r="I270" t="str">
            <v>GARDENIA</v>
          </cell>
          <cell r="L270">
            <v>362430100</v>
          </cell>
          <cell r="M270">
            <v>29</v>
          </cell>
          <cell r="N270">
            <v>4.4469195762368893E-2</v>
          </cell>
          <cell r="O270">
            <v>366107887.19999999</v>
          </cell>
          <cell r="P270">
            <v>29</v>
          </cell>
          <cell r="Q270">
            <v>-1.0045637716597076E-2</v>
          </cell>
          <cell r="R270">
            <v>0</v>
          </cell>
          <cell r="S270">
            <v>404549230</v>
          </cell>
          <cell r="T270">
            <v>-0.1041137317206116</v>
          </cell>
          <cell r="V270">
            <v>1820924742.8</v>
          </cell>
          <cell r="W270">
            <v>302.5</v>
          </cell>
          <cell r="X270">
            <v>5.6652748105957412E-2</v>
          </cell>
          <cell r="Y270">
            <v>1613847968.4000001</v>
          </cell>
          <cell r="Z270">
            <v>300.5</v>
          </cell>
          <cell r="AA270">
            <v>6.1954545009381377E-2</v>
          </cell>
          <cell r="AB270">
            <v>0.12831244234566888</v>
          </cell>
          <cell r="AC270">
            <v>2</v>
          </cell>
          <cell r="AD270">
            <v>1778979090</v>
          </cell>
          <cell r="AE270">
            <v>2.3578496810774743E-2</v>
          </cell>
          <cell r="AF270">
            <v>99</v>
          </cell>
        </row>
        <row r="272">
          <cell r="C272" t="str">
            <v>Totale GOG a parità</v>
          </cell>
          <cell r="L272">
            <v>4543033850</v>
          </cell>
          <cell r="M272">
            <v>368.5</v>
          </cell>
          <cell r="N272">
            <v>0.55741800041088874</v>
          </cell>
          <cell r="O272">
            <v>5013133351.1999998</v>
          </cell>
          <cell r="P272">
            <v>369</v>
          </cell>
          <cell r="Q272">
            <v>-9.377358794724093E-2</v>
          </cell>
          <cell r="R272">
            <v>-0.5</v>
          </cell>
          <cell r="S272">
            <v>5327264728</v>
          </cell>
          <cell r="T272">
            <v>-0.14721079541590973</v>
          </cell>
          <cell r="V272">
            <v>25037357621.999996</v>
          </cell>
          <cell r="W272">
            <v>3852.5</v>
          </cell>
          <cell r="X272">
            <v>0.77896416104316268</v>
          </cell>
          <cell r="Y272">
            <v>25262028636</v>
          </cell>
          <cell r="Z272">
            <v>3848.5</v>
          </cell>
          <cell r="AA272">
            <v>0.96979239730308109</v>
          </cell>
          <cell r="AB272">
            <v>-8.8936251809893577E-3</v>
          </cell>
          <cell r="AC272">
            <v>4</v>
          </cell>
          <cell r="AD272">
            <v>26710300159</v>
          </cell>
          <cell r="AE272">
            <v>-6.263286174402305E-2</v>
          </cell>
        </row>
        <row r="274">
          <cell r="B274" t="str">
            <v>01</v>
          </cell>
          <cell r="C274" t="str">
            <v>PG  Angeloni</v>
          </cell>
          <cell r="G274" t="str">
            <v>GARDENIA</v>
          </cell>
          <cell r="I274" t="str">
            <v>ORCHIDEA</v>
          </cell>
          <cell r="L274">
            <v>423026950</v>
          </cell>
          <cell r="M274">
            <v>29</v>
          </cell>
          <cell r="N274">
            <v>5.1904265822038068E-2</v>
          </cell>
          <cell r="O274">
            <v>143881684.79999998</v>
          </cell>
          <cell r="P274">
            <v>27</v>
          </cell>
          <cell r="R274">
            <v>2</v>
          </cell>
          <cell r="S274">
            <v>145320517</v>
          </cell>
          <cell r="T274">
            <v>1.9109926026481174</v>
          </cell>
          <cell r="V274">
            <v>1612176625.5999999</v>
          </cell>
          <cell r="W274">
            <v>276.5</v>
          </cell>
          <cell r="X274">
            <v>5.0158160919921577E-2</v>
          </cell>
          <cell r="Y274">
            <v>786874929.5999999</v>
          </cell>
          <cell r="Z274">
            <v>281</v>
          </cell>
          <cell r="AA274">
            <v>3.0207602696918939E-2</v>
          </cell>
          <cell r="AC274">
            <v>-4.5</v>
          </cell>
          <cell r="AD274">
            <v>792704545.40400004</v>
          </cell>
          <cell r="AE274">
            <v>1.0337673537350007</v>
          </cell>
          <cell r="AF274" t="str">
            <v>R -   lug-01</v>
          </cell>
        </row>
        <row r="275">
          <cell r="B275" t="str">
            <v>G-01</v>
          </cell>
          <cell r="C275" t="str">
            <v>PG Baglioni</v>
          </cell>
          <cell r="G275" t="str">
            <v>GARDENIA</v>
          </cell>
          <cell r="I275" t="str">
            <v>GARDENIA</v>
          </cell>
          <cell r="L275">
            <v>239727950</v>
          </cell>
          <cell r="M275">
            <v>28.5</v>
          </cell>
          <cell r="N275">
            <v>2.941397289646026E-2</v>
          </cell>
          <cell r="O275">
            <v>0</v>
          </cell>
          <cell r="P275">
            <v>0</v>
          </cell>
          <cell r="R275">
            <v>28.5</v>
          </cell>
          <cell r="S275">
            <v>264000000</v>
          </cell>
          <cell r="T275">
            <v>-9.1939583333333338E-2</v>
          </cell>
          <cell r="V275">
            <v>925369093.07999992</v>
          </cell>
          <cell r="W275">
            <v>176.5</v>
          </cell>
          <cell r="X275">
            <v>2.8790153103574762E-2</v>
          </cell>
          <cell r="Y275">
            <v>0</v>
          </cell>
          <cell r="Z275">
            <v>0</v>
          </cell>
          <cell r="AA275">
            <v>0</v>
          </cell>
          <cell r="AC275">
            <v>176.5</v>
          </cell>
          <cell r="AD275">
            <v>972000000</v>
          </cell>
          <cell r="AE275">
            <v>-4.7974184074074153E-2</v>
          </cell>
          <cell r="AF275">
            <v>37043</v>
          </cell>
        </row>
        <row r="276">
          <cell r="B276" t="str">
            <v>G-04</v>
          </cell>
          <cell r="C276" t="str">
            <v>PG Bastia</v>
          </cell>
          <cell r="G276" t="str">
            <v>GARDENIA</v>
          </cell>
          <cell r="I276" t="str">
            <v>GARDENIA</v>
          </cell>
          <cell r="L276">
            <v>276755050</v>
          </cell>
          <cell r="M276">
            <v>27.5</v>
          </cell>
          <cell r="N276">
            <v>3.3957098200933622E-2</v>
          </cell>
          <cell r="O276">
            <v>0</v>
          </cell>
          <cell r="P276">
            <v>0</v>
          </cell>
          <cell r="R276">
            <v>27.5</v>
          </cell>
          <cell r="S276">
            <v>240000000</v>
          </cell>
          <cell r="T276">
            <v>0.15314604166666668</v>
          </cell>
          <cell r="V276">
            <v>704908595.91999996</v>
          </cell>
          <cell r="W276">
            <v>131</v>
          </cell>
          <cell r="X276">
            <v>2.1931169467757687E-2</v>
          </cell>
          <cell r="Y276">
            <v>0</v>
          </cell>
          <cell r="Z276">
            <v>0</v>
          </cell>
          <cell r="AA276">
            <v>0</v>
          </cell>
          <cell r="AC276">
            <v>131</v>
          </cell>
          <cell r="AD276">
            <v>708000000</v>
          </cell>
          <cell r="AE276">
            <v>-4.3663899435028852E-3</v>
          </cell>
          <cell r="AF276">
            <v>37073</v>
          </cell>
        </row>
        <row r="277">
          <cell r="B277" t="str">
            <v>12</v>
          </cell>
          <cell r="C277" t="str">
            <v>Civitanova Marche</v>
          </cell>
          <cell r="G277" t="str">
            <v>GARDENIA</v>
          </cell>
          <cell r="I277" t="str">
            <v>ORCHIDEA</v>
          </cell>
          <cell r="L277">
            <v>170197600</v>
          </cell>
          <cell r="M277">
            <v>28</v>
          </cell>
          <cell r="N277">
            <v>2.0882786481270059E-2</v>
          </cell>
          <cell r="O277">
            <v>0</v>
          </cell>
          <cell r="P277">
            <v>0</v>
          </cell>
          <cell r="R277">
            <v>28</v>
          </cell>
          <cell r="S277">
            <v>180000000</v>
          </cell>
          <cell r="T277">
            <v>-5.4457777777777779E-2</v>
          </cell>
          <cell r="V277">
            <v>332853300</v>
          </cell>
          <cell r="W277">
            <v>92</v>
          </cell>
          <cell r="X277">
            <v>1.0355757005169009E-2</v>
          </cell>
          <cell r="Y277">
            <v>0</v>
          </cell>
          <cell r="Z277">
            <v>0</v>
          </cell>
          <cell r="AA277">
            <v>0</v>
          </cell>
          <cell r="AC277">
            <v>92</v>
          </cell>
          <cell r="AD277">
            <v>330000000</v>
          </cell>
          <cell r="AE277">
            <v>8.6463636363636361E-3</v>
          </cell>
          <cell r="AF277" t="str">
            <v>15/09/01</v>
          </cell>
        </row>
        <row r="278">
          <cell r="B278" t="str">
            <v>13</v>
          </cell>
          <cell r="C278" t="str">
            <v>Senigallia</v>
          </cell>
          <cell r="G278" t="str">
            <v>GARDENIA</v>
          </cell>
          <cell r="I278" t="str">
            <v>ORCHIDEA</v>
          </cell>
          <cell r="L278">
            <v>298581850</v>
          </cell>
          <cell r="M278">
            <v>29</v>
          </cell>
          <cell r="N278">
            <v>3.6635187692027414E-2</v>
          </cell>
          <cell r="O278">
            <v>0</v>
          </cell>
          <cell r="P278">
            <v>0</v>
          </cell>
          <cell r="R278">
            <v>29</v>
          </cell>
          <cell r="S278">
            <v>210000000</v>
          </cell>
          <cell r="T278">
            <v>0.42181833333333335</v>
          </cell>
          <cell r="V278">
            <v>480208051</v>
          </cell>
          <cell r="W278">
            <v>91</v>
          </cell>
          <cell r="X278">
            <v>1.4940269145842348E-2</v>
          </cell>
          <cell r="Y278">
            <v>0</v>
          </cell>
          <cell r="Z278">
            <v>0</v>
          </cell>
          <cell r="AA278">
            <v>0</v>
          </cell>
          <cell r="AC278">
            <v>91</v>
          </cell>
          <cell r="AD278">
            <v>360000000</v>
          </cell>
          <cell r="AE278">
            <v>0.33391125277777778</v>
          </cell>
          <cell r="AF278" t="str">
            <v>23/09/01</v>
          </cell>
        </row>
        <row r="279">
          <cell r="B279" t="str">
            <v>14</v>
          </cell>
          <cell r="C279" t="str">
            <v>Sulmona</v>
          </cell>
          <cell r="G279" t="str">
            <v>GARDENIA</v>
          </cell>
          <cell r="I279" t="str">
            <v>ORCHIDEA</v>
          </cell>
          <cell r="L279">
            <v>148188950</v>
          </cell>
          <cell r="M279">
            <v>29</v>
          </cell>
          <cell r="N279">
            <v>1.8182384485642598E-2</v>
          </cell>
          <cell r="O279">
            <v>0</v>
          </cell>
          <cell r="P279">
            <v>0</v>
          </cell>
          <cell r="R279">
            <v>29</v>
          </cell>
          <cell r="S279">
            <v>165000000</v>
          </cell>
          <cell r="T279">
            <v>-0.10188515151515151</v>
          </cell>
          <cell r="V279">
            <v>251108050</v>
          </cell>
          <cell r="W279">
            <v>88</v>
          </cell>
          <cell r="X279">
            <v>7.812492614139111E-3</v>
          </cell>
          <cell r="Y279">
            <v>0</v>
          </cell>
          <cell r="Z279">
            <v>0</v>
          </cell>
          <cell r="AA279">
            <v>0</v>
          </cell>
          <cell r="AC279">
            <v>88</v>
          </cell>
          <cell r="AD279">
            <v>270000000</v>
          </cell>
          <cell r="AE279">
            <v>-6.9970185185185191E-2</v>
          </cell>
          <cell r="AF279" t="str">
            <v>29/09/01</v>
          </cell>
        </row>
        <row r="280">
          <cell r="B280" t="str">
            <v>15</v>
          </cell>
          <cell r="C280" t="str">
            <v>Silvi Marina</v>
          </cell>
          <cell r="G280" t="str">
            <v>GARDENIA</v>
          </cell>
          <cell r="I280" t="str">
            <v>ORCHIDEA</v>
          </cell>
          <cell r="L280">
            <v>124674300</v>
          </cell>
          <cell r="M280">
            <v>29.5</v>
          </cell>
          <cell r="N280">
            <v>1.529720035183697E-2</v>
          </cell>
          <cell r="O280">
            <v>0</v>
          </cell>
          <cell r="P280">
            <v>0</v>
          </cell>
          <cell r="R280">
            <v>29.5</v>
          </cell>
          <cell r="S280">
            <v>180000000</v>
          </cell>
          <cell r="T280">
            <v>-0.307365</v>
          </cell>
          <cell r="V280">
            <v>190034200</v>
          </cell>
          <cell r="W280">
            <v>72.5</v>
          </cell>
          <cell r="X280">
            <v>5.9123583809194274E-3</v>
          </cell>
          <cell r="Y280">
            <v>0</v>
          </cell>
          <cell r="Z280">
            <v>0</v>
          </cell>
          <cell r="AA280">
            <v>0</v>
          </cell>
          <cell r="AC280">
            <v>72.5</v>
          </cell>
          <cell r="AD280">
            <v>270000000</v>
          </cell>
          <cell r="AE280">
            <v>-0.29616962962962962</v>
          </cell>
          <cell r="AF280">
            <v>37183</v>
          </cell>
        </row>
        <row r="281">
          <cell r="B281" t="str">
            <v>16</v>
          </cell>
          <cell r="C281" t="str">
            <v>Pescara C.so V.Emanuele</v>
          </cell>
          <cell r="G281" t="str">
            <v>GARDENIA</v>
          </cell>
          <cell r="I281" t="str">
            <v>ORCHIDEA</v>
          </cell>
          <cell r="L281">
            <v>67789650</v>
          </cell>
          <cell r="M281">
            <v>28</v>
          </cell>
          <cell r="N281">
            <v>8.3176072200197241E-3</v>
          </cell>
          <cell r="O281">
            <v>0</v>
          </cell>
          <cell r="P281">
            <v>0</v>
          </cell>
          <cell r="R281">
            <v>28</v>
          </cell>
          <cell r="S281">
            <v>135000000</v>
          </cell>
          <cell r="T281">
            <v>-0.49785444444444443</v>
          </cell>
          <cell r="V281">
            <v>118716349</v>
          </cell>
          <cell r="W281">
            <v>67</v>
          </cell>
          <cell r="X281">
            <v>3.6935120150073286E-3</v>
          </cell>
          <cell r="Y281">
            <v>0</v>
          </cell>
          <cell r="Z281">
            <v>0</v>
          </cell>
          <cell r="AA281">
            <v>0</v>
          </cell>
          <cell r="AC281">
            <v>67</v>
          </cell>
          <cell r="AD281">
            <v>210000000</v>
          </cell>
          <cell r="AE281">
            <v>-0.43468405238095237</v>
          </cell>
          <cell r="AF281">
            <v>37175</v>
          </cell>
        </row>
        <row r="282">
          <cell r="B282" t="str">
            <v>17</v>
          </cell>
          <cell r="C282" t="str">
            <v>Pescara Via Sulmona</v>
          </cell>
          <cell r="G282" t="str">
            <v>GARDENIA</v>
          </cell>
          <cell r="I282" t="str">
            <v>ORCHIDEA</v>
          </cell>
          <cell r="L282">
            <v>116186250</v>
          </cell>
          <cell r="M282">
            <v>28</v>
          </cell>
          <cell r="N282">
            <v>1.4255739509895931E-2</v>
          </cell>
          <cell r="O282">
            <v>0</v>
          </cell>
          <cell r="P282">
            <v>0</v>
          </cell>
          <cell r="R282">
            <v>28</v>
          </cell>
          <cell r="S282">
            <v>165000000</v>
          </cell>
          <cell r="T282">
            <v>-0.2958409090909091</v>
          </cell>
          <cell r="V282">
            <v>205991550</v>
          </cell>
          <cell r="W282">
            <v>66</v>
          </cell>
          <cell r="X282">
            <v>6.4088246591460021E-3</v>
          </cell>
          <cell r="Y282">
            <v>0</v>
          </cell>
          <cell r="Z282">
            <v>0</v>
          </cell>
          <cell r="AA282">
            <v>0</v>
          </cell>
          <cell r="AC282">
            <v>66</v>
          </cell>
          <cell r="AD282">
            <v>260000000</v>
          </cell>
          <cell r="AE282">
            <v>-0.20772480769230769</v>
          </cell>
          <cell r="AF282">
            <v>37177</v>
          </cell>
        </row>
        <row r="283">
          <cell r="B283" t="str">
            <v>18</v>
          </cell>
          <cell r="C283" t="str">
            <v>Ascoli Piceno Il Battente</v>
          </cell>
          <cell r="G283" t="str">
            <v>GARDENIA</v>
          </cell>
          <cell r="I283" t="str">
            <v>ORCHIDEA</v>
          </cell>
          <cell r="L283">
            <v>361220650</v>
          </cell>
          <cell r="M283">
            <v>29</v>
          </cell>
          <cell r="N283">
            <v>4.4320799509367841E-2</v>
          </cell>
          <cell r="O283">
            <v>0</v>
          </cell>
          <cell r="P283">
            <v>0</v>
          </cell>
          <cell r="R283">
            <v>29</v>
          </cell>
          <cell r="S283">
            <v>300000000</v>
          </cell>
          <cell r="T283">
            <v>0.20406883333333334</v>
          </cell>
          <cell r="V283">
            <v>513555550</v>
          </cell>
          <cell r="W283">
            <v>48.5</v>
          </cell>
          <cell r="X283">
            <v>1.5977779052981967E-2</v>
          </cell>
          <cell r="Y283">
            <v>0</v>
          </cell>
          <cell r="Z283">
            <v>0</v>
          </cell>
          <cell r="AA283">
            <v>0</v>
          </cell>
          <cell r="AC283">
            <v>48.5</v>
          </cell>
          <cell r="AD283">
            <v>420000000</v>
          </cell>
          <cell r="AE283">
            <v>0.22275130952380953</v>
          </cell>
          <cell r="AF283">
            <v>37163</v>
          </cell>
        </row>
        <row r="284">
          <cell r="B284" t="str">
            <v>19</v>
          </cell>
          <cell r="C284" t="str">
            <v>Pescara C.Comm.le Auchan</v>
          </cell>
          <cell r="G284" t="str">
            <v>GARDENIA</v>
          </cell>
          <cell r="I284" t="str">
            <v>ORCHIDEA</v>
          </cell>
          <cell r="L284">
            <v>201948850</v>
          </cell>
          <cell r="M284">
            <v>29</v>
          </cell>
          <cell r="N284">
            <v>2.4778579220200728E-2</v>
          </cell>
          <cell r="O284">
            <v>0</v>
          </cell>
          <cell r="P284">
            <v>0</v>
          </cell>
          <cell r="R284">
            <v>29</v>
          </cell>
          <cell r="S284">
            <v>300000000</v>
          </cell>
          <cell r="T284">
            <v>-0.32683716666666668</v>
          </cell>
          <cell r="V284">
            <v>255176450</v>
          </cell>
          <cell r="W284">
            <v>44</v>
          </cell>
          <cell r="X284">
            <v>7.9390689821661961E-3</v>
          </cell>
          <cell r="Y284">
            <v>0</v>
          </cell>
          <cell r="Z284">
            <v>0</v>
          </cell>
          <cell r="AA284">
            <v>0</v>
          </cell>
          <cell r="AC284">
            <v>44</v>
          </cell>
          <cell r="AD284">
            <v>380000000</v>
          </cell>
          <cell r="AE284">
            <v>-0.32848302631578946</v>
          </cell>
          <cell r="AF284">
            <v>37163</v>
          </cell>
        </row>
        <row r="285">
          <cell r="B285" t="str">
            <v>20</v>
          </cell>
          <cell r="C285" t="str">
            <v>Ancona Corso Stamira</v>
          </cell>
          <cell r="G285" t="str">
            <v>GARDENIA</v>
          </cell>
          <cell r="I285" t="str">
            <v>ORCHIDEA</v>
          </cell>
          <cell r="L285">
            <v>287984600</v>
          </cell>
          <cell r="M285">
            <v>29</v>
          </cell>
          <cell r="N285">
            <v>3.5334933698794611E-2</v>
          </cell>
          <cell r="O285">
            <v>0</v>
          </cell>
          <cell r="P285">
            <v>0</v>
          </cell>
          <cell r="R285">
            <v>29</v>
          </cell>
          <cell r="S285">
            <v>270000000</v>
          </cell>
          <cell r="T285">
            <v>6.660962962962963E-2</v>
          </cell>
          <cell r="V285">
            <v>361695500</v>
          </cell>
          <cell r="W285">
            <v>54</v>
          </cell>
          <cell r="X285">
            <v>1.1253097709600918E-2</v>
          </cell>
          <cell r="Y285">
            <v>0</v>
          </cell>
          <cell r="Z285">
            <v>0</v>
          </cell>
          <cell r="AA285">
            <v>0</v>
          </cell>
          <cell r="AC285">
            <v>54</v>
          </cell>
          <cell r="AD285">
            <v>380000000</v>
          </cell>
          <cell r="AE285">
            <v>-4.8169736842105265E-2</v>
          </cell>
          <cell r="AF285">
            <v>37197</v>
          </cell>
        </row>
        <row r="286">
          <cell r="B286" t="str">
            <v>21</v>
          </cell>
          <cell r="C286" t="str">
            <v>Ancona Corso Amendola</v>
          </cell>
          <cell r="G286" t="str">
            <v>GARDENIA</v>
          </cell>
          <cell r="I286" t="str">
            <v>ORCHIDEA</v>
          </cell>
          <cell r="L286">
            <v>127090600</v>
          </cell>
          <cell r="M286">
            <v>27</v>
          </cell>
          <cell r="N286">
            <v>1.5593673844851517E-2</v>
          </cell>
          <cell r="O286">
            <v>0</v>
          </cell>
          <cell r="P286">
            <v>0</v>
          </cell>
          <cell r="R286">
            <v>27</v>
          </cell>
          <cell r="S286">
            <v>165000000</v>
          </cell>
          <cell r="T286">
            <v>-0.2297539393939394</v>
          </cell>
          <cell r="V286">
            <v>173624150</v>
          </cell>
          <cell r="W286">
            <v>51.5</v>
          </cell>
          <cell r="X286">
            <v>5.4018076661070053E-3</v>
          </cell>
          <cell r="Y286">
            <v>0</v>
          </cell>
          <cell r="Z286">
            <v>0</v>
          </cell>
          <cell r="AA286">
            <v>0</v>
          </cell>
          <cell r="AC286">
            <v>51.5</v>
          </cell>
          <cell r="AD286">
            <v>230000000</v>
          </cell>
          <cell r="AE286">
            <v>-0.24511239130434784</v>
          </cell>
          <cell r="AF286">
            <v>37197</v>
          </cell>
        </row>
        <row r="287">
          <cell r="B287" t="str">
            <v>22</v>
          </cell>
          <cell r="C287" t="str">
            <v>Ancona P.zza Ugo Bassi</v>
          </cell>
          <cell r="G287" t="str">
            <v>GARDENIA</v>
          </cell>
          <cell r="I287" t="str">
            <v>ORCHIDEA</v>
          </cell>
          <cell r="L287">
            <v>137658000</v>
          </cell>
          <cell r="M287">
            <v>28</v>
          </cell>
          <cell r="N287">
            <v>1.6890265323592543E-2</v>
          </cell>
          <cell r="O287">
            <v>0</v>
          </cell>
          <cell r="P287">
            <v>0</v>
          </cell>
          <cell r="R287">
            <v>28</v>
          </cell>
          <cell r="S287">
            <v>165000000</v>
          </cell>
          <cell r="T287">
            <v>-0.16570909090909092</v>
          </cell>
          <cell r="V287">
            <v>171946200</v>
          </cell>
          <cell r="W287">
            <v>51.5</v>
          </cell>
          <cell r="X287">
            <v>5.3496031589958439E-3</v>
          </cell>
          <cell r="Y287">
            <v>0</v>
          </cell>
          <cell r="Z287">
            <v>0</v>
          </cell>
          <cell r="AA287">
            <v>0</v>
          </cell>
          <cell r="AC287">
            <v>51.5</v>
          </cell>
          <cell r="AD287">
            <v>230000000</v>
          </cell>
          <cell r="AE287">
            <v>-0.2524078260869565</v>
          </cell>
          <cell r="AF287">
            <v>37197</v>
          </cell>
        </row>
        <row r="288">
          <cell r="B288" t="str">
            <v>23</v>
          </cell>
          <cell r="C288" t="str">
            <v>Ascoli Piceno Corso Mazzini</v>
          </cell>
          <cell r="G288" t="str">
            <v>GARDENIA</v>
          </cell>
          <cell r="I288" t="str">
            <v>ORCHIDEA</v>
          </cell>
          <cell r="L288">
            <v>158150400</v>
          </cell>
          <cell r="M288">
            <v>28</v>
          </cell>
          <cell r="N288">
            <v>1.9404627533687036E-2</v>
          </cell>
          <cell r="O288">
            <v>0</v>
          </cell>
          <cell r="P288">
            <v>0</v>
          </cell>
          <cell r="R288">
            <v>28</v>
          </cell>
          <cell r="S288">
            <v>195000000</v>
          </cell>
          <cell r="T288">
            <v>-0.18897230769230769</v>
          </cell>
          <cell r="V288">
            <v>202047000</v>
          </cell>
          <cell r="W288">
            <v>51.5</v>
          </cell>
          <cell r="X288">
            <v>6.2861015216715069E-3</v>
          </cell>
          <cell r="Y288">
            <v>0</v>
          </cell>
          <cell r="Z288">
            <v>0</v>
          </cell>
          <cell r="AA288">
            <v>0</v>
          </cell>
          <cell r="AC288">
            <v>51.5</v>
          </cell>
          <cell r="AD288">
            <v>275000000</v>
          </cell>
          <cell r="AE288">
            <v>-0.26528363636363639</v>
          </cell>
          <cell r="AF288">
            <v>37197</v>
          </cell>
        </row>
        <row r="289">
          <cell r="B289" t="str">
            <v>24</v>
          </cell>
          <cell r="C289" t="str">
            <v>S. B.Tronto (AP)</v>
          </cell>
          <cell r="G289" t="str">
            <v>GARDENIA</v>
          </cell>
          <cell r="I289" t="str">
            <v>ORCHIDEA</v>
          </cell>
          <cell r="L289">
            <v>119253550</v>
          </cell>
          <cell r="M289">
            <v>27</v>
          </cell>
          <cell r="N289">
            <v>1.4632088947103033E-2</v>
          </cell>
          <cell r="O289">
            <v>0</v>
          </cell>
          <cell r="P289">
            <v>0</v>
          </cell>
          <cell r="R289">
            <v>27</v>
          </cell>
          <cell r="S289">
            <v>165000000</v>
          </cell>
          <cell r="T289">
            <v>-0.27725121212121212</v>
          </cell>
          <cell r="V289">
            <v>150351650</v>
          </cell>
          <cell r="W289">
            <v>50</v>
          </cell>
          <cell r="X289">
            <v>4.6777518886735358E-3</v>
          </cell>
          <cell r="Y289">
            <v>0</v>
          </cell>
          <cell r="Z289">
            <v>0</v>
          </cell>
          <cell r="AA289">
            <v>0</v>
          </cell>
          <cell r="AC289">
            <v>50</v>
          </cell>
          <cell r="AD289">
            <v>230000000</v>
          </cell>
          <cell r="AE289">
            <v>-0.34629717391304349</v>
          </cell>
          <cell r="AF289">
            <v>37197</v>
          </cell>
        </row>
        <row r="290">
          <cell r="B290" t="str">
            <v>25</v>
          </cell>
          <cell r="C290" t="str">
            <v>Fano Corso Matteotti (PU)</v>
          </cell>
          <cell r="G290" t="str">
            <v>GARDENIA</v>
          </cell>
          <cell r="I290" t="str">
            <v>ORCHIDEA</v>
          </cell>
          <cell r="L290">
            <v>110238650</v>
          </cell>
          <cell r="M290">
            <v>26</v>
          </cell>
          <cell r="N290">
            <v>1.3525985031125362E-2</v>
          </cell>
          <cell r="O290">
            <v>0</v>
          </cell>
          <cell r="P290">
            <v>0</v>
          </cell>
          <cell r="R290">
            <v>26</v>
          </cell>
          <cell r="S290">
            <v>165000000</v>
          </cell>
          <cell r="T290">
            <v>-0.33188696969696968</v>
          </cell>
          <cell r="V290">
            <v>145235850</v>
          </cell>
          <cell r="W290">
            <v>49</v>
          </cell>
          <cell r="X290">
            <v>4.5185887327515613E-3</v>
          </cell>
          <cell r="Y290">
            <v>0</v>
          </cell>
          <cell r="Z290">
            <v>0</v>
          </cell>
          <cell r="AA290">
            <v>0</v>
          </cell>
          <cell r="AC290">
            <v>49</v>
          </cell>
          <cell r="AD290">
            <v>230000000</v>
          </cell>
          <cell r="AE290">
            <v>-0.36853978260869563</v>
          </cell>
          <cell r="AF290">
            <v>37197</v>
          </cell>
        </row>
        <row r="291">
          <cell r="B291" t="str">
            <v>26</v>
          </cell>
          <cell r="C291" t="str">
            <v>Fano C.Comm.le Metauro (PU)</v>
          </cell>
          <cell r="G291" t="str">
            <v>GARDENIA</v>
          </cell>
          <cell r="I291" t="str">
            <v>ORCHIDEA</v>
          </cell>
          <cell r="L291">
            <v>238430700</v>
          </cell>
          <cell r="M291">
            <v>29</v>
          </cell>
          <cell r="N291">
            <v>2.925480382026396E-2</v>
          </cell>
          <cell r="O291">
            <v>0</v>
          </cell>
          <cell r="P291">
            <v>0</v>
          </cell>
          <cell r="R291">
            <v>29</v>
          </cell>
          <cell r="S291">
            <v>240000000</v>
          </cell>
          <cell r="T291">
            <v>-6.5387500000000003E-3</v>
          </cell>
          <cell r="V291">
            <v>309505000</v>
          </cell>
          <cell r="W291">
            <v>57</v>
          </cell>
          <cell r="X291">
            <v>9.6293429324114683E-3</v>
          </cell>
          <cell r="Y291">
            <v>0</v>
          </cell>
          <cell r="Z291">
            <v>0</v>
          </cell>
          <cell r="AA291">
            <v>0</v>
          </cell>
          <cell r="AC291">
            <v>57</v>
          </cell>
          <cell r="AD291">
            <v>330000000</v>
          </cell>
          <cell r="AE291">
            <v>-6.2106060606060609E-2</v>
          </cell>
          <cell r="AF291">
            <v>37197</v>
          </cell>
        </row>
        <row r="293">
          <cell r="C293" t="str">
            <v>TOT. generale Gardenia Orchidea Giorgia</v>
          </cell>
          <cell r="L293">
            <v>8150138400</v>
          </cell>
          <cell r="M293">
            <v>877</v>
          </cell>
          <cell r="N293">
            <v>1</v>
          </cell>
          <cell r="O293">
            <v>5157015036</v>
          </cell>
          <cell r="P293">
            <v>396</v>
          </cell>
          <cell r="Q293">
            <v>0.58039841712805895</v>
          </cell>
          <cell r="R293">
            <v>481</v>
          </cell>
          <cell r="S293">
            <v>8976585245</v>
          </cell>
          <cell r="T293">
            <v>-9.206695223669098E-2</v>
          </cell>
          <cell r="V293">
            <v>32141860786.599998</v>
          </cell>
          <cell r="W293">
            <v>5370</v>
          </cell>
          <cell r="X293">
            <v>1</v>
          </cell>
          <cell r="Y293">
            <v>26048903565.599998</v>
          </cell>
          <cell r="Z293">
            <v>4129.5</v>
          </cell>
          <cell r="AA293">
            <v>1</v>
          </cell>
          <cell r="AB293">
            <v>0.23390455593095738</v>
          </cell>
          <cell r="AC293">
            <v>1240.5</v>
          </cell>
          <cell r="AD293">
            <v>33588004704.403999</v>
          </cell>
          <cell r="AE293">
            <v>-4.3055368442722203E-2</v>
          </cell>
        </row>
        <row r="316">
          <cell r="B316" t="str">
            <v>RIEPILOGO VENDITE RETAIL lordo IVA</v>
          </cell>
          <cell r="V316" t="str">
            <v>Dic 01</v>
          </cell>
        </row>
        <row r="318">
          <cell r="L318" t="str">
            <v>VALORI MENSILI</v>
          </cell>
          <cell r="V318" t="str">
            <v>VALORI PROGRESSIVI</v>
          </cell>
        </row>
        <row r="319">
          <cell r="B319" t="str">
            <v>N.</v>
          </cell>
          <cell r="C319" t="str">
            <v>SOCIETA'</v>
          </cell>
          <cell r="L319" t="str">
            <v>Dic 01</v>
          </cell>
          <cell r="M319" t="str">
            <v>GG Lav</v>
          </cell>
          <cell r="N319" t="str">
            <v>%  su TOT</v>
          </cell>
          <cell r="O319" t="str">
            <v>Dic 00</v>
          </cell>
          <cell r="P319" t="str">
            <v>GG Lav</v>
          </cell>
          <cell r="Q319" t="str">
            <v>Diff. %</v>
          </cell>
          <cell r="R319" t="str">
            <v>GG: delta  anno preced.</v>
          </cell>
          <cell r="S319" t="str">
            <v>BDG Dic 01</v>
          </cell>
          <cell r="T319" t="str">
            <v>Mese Su Bdg</v>
          </cell>
          <cell r="V319" t="str">
            <v>Progressivo al Dic 01</v>
          </cell>
          <cell r="W319" t="str">
            <v>GG Lav. Dic 01</v>
          </cell>
          <cell r="X319" t="str">
            <v>%  su TOT</v>
          </cell>
          <cell r="Y319" t="str">
            <v>Progressivo al Dic 00</v>
          </cell>
          <cell r="Z319" t="str">
            <v>GG Lav. Dic 00</v>
          </cell>
          <cell r="AA319" t="str">
            <v>%  su TOT</v>
          </cell>
          <cell r="AB319" t="str">
            <v>Diff. %</v>
          </cell>
          <cell r="AC319" t="str">
            <v>GG: delta  anno preced.</v>
          </cell>
          <cell r="AD319" t="str">
            <v>BDG progr. a  Dic 01</v>
          </cell>
          <cell r="AE319" t="str">
            <v>Prog. Su Bdg</v>
          </cell>
        </row>
        <row r="321">
          <cell r="B321">
            <v>51</v>
          </cell>
          <cell r="C321" t="str">
            <v>- A parità Limoni</v>
          </cell>
          <cell r="L321">
            <v>14816222125</v>
          </cell>
          <cell r="M321">
            <v>1454</v>
          </cell>
          <cell r="N321">
            <v>0.26951757081458844</v>
          </cell>
          <cell r="O321">
            <v>14692541240</v>
          </cell>
          <cell r="P321">
            <v>1480</v>
          </cell>
          <cell r="Q321">
            <v>8.4179368959865514E-3</v>
          </cell>
          <cell r="R321">
            <v>-26</v>
          </cell>
          <cell r="S321">
            <v>15542200000</v>
          </cell>
          <cell r="T321">
            <v>-4.6710110216056928E-2</v>
          </cell>
          <cell r="V321">
            <v>72554757614</v>
          </cell>
          <cell r="W321">
            <v>12713</v>
          </cell>
          <cell r="X321">
            <v>0.24520142435344877</v>
          </cell>
          <cell r="Y321">
            <v>71800114317.599976</v>
          </cell>
          <cell r="Z321">
            <v>12757</v>
          </cell>
          <cell r="AA321">
            <v>0.31818155353185185</v>
          </cell>
          <cell r="AB321">
            <v>1.051033558333824E-2</v>
          </cell>
          <cell r="AC321">
            <v>-44</v>
          </cell>
          <cell r="AD321">
            <v>75530500000</v>
          </cell>
          <cell r="AE321">
            <v>-3.9397890732882745E-2</v>
          </cell>
        </row>
        <row r="322">
          <cell r="B322">
            <v>71</v>
          </cell>
          <cell r="C322" t="str">
            <v>-      TOTALE LIMONI</v>
          </cell>
          <cell r="L322">
            <v>19108534459</v>
          </cell>
          <cell r="M322">
            <v>2020</v>
          </cell>
          <cell r="N322">
            <v>0.34759777126495633</v>
          </cell>
          <cell r="O322">
            <v>15082014690</v>
          </cell>
          <cell r="P322">
            <v>1541</v>
          </cell>
          <cell r="Q322">
            <v>0.26697492687563479</v>
          </cell>
          <cell r="R322">
            <v>479</v>
          </cell>
          <cell r="S322">
            <v>20221786811</v>
          </cell>
          <cell r="T322">
            <v>-5.5052125828684267E-2</v>
          </cell>
          <cell r="V322">
            <v>101427000685</v>
          </cell>
          <cell r="W322">
            <v>19311</v>
          </cell>
          <cell r="X322">
            <v>0.3427762128042911</v>
          </cell>
          <cell r="Y322">
            <v>85003768988.799973</v>
          </cell>
          <cell r="Z322">
            <v>15765</v>
          </cell>
          <cell r="AA322">
            <v>0.37669342911184239</v>
          </cell>
          <cell r="AB322">
            <v>0.19320592359103442</v>
          </cell>
          <cell r="AC322">
            <v>3546</v>
          </cell>
          <cell r="AD322">
            <v>105247586811</v>
          </cell>
          <cell r="AE322">
            <v>-3.6300938023984125E-2</v>
          </cell>
        </row>
        <row r="324">
          <cell r="B324">
            <v>72</v>
          </cell>
          <cell r="C324" t="str">
            <v>TOTALE LIMONI incluso S.Marino</v>
          </cell>
          <cell r="L324">
            <v>19363114370</v>
          </cell>
          <cell r="M324">
            <v>2050</v>
          </cell>
          <cell r="N324">
            <v>0.35222876009679488</v>
          </cell>
          <cell r="O324">
            <v>15313095640</v>
          </cell>
          <cell r="P324">
            <v>1571</v>
          </cell>
          <cell r="Q324">
            <v>0.26448073108227516</v>
          </cell>
          <cell r="R324">
            <v>479</v>
          </cell>
          <cell r="S324">
            <v>20484186811</v>
          </cell>
          <cell r="T324">
            <v>-5.4728676873713362E-2</v>
          </cell>
          <cell r="V324">
            <v>102840628649</v>
          </cell>
          <cell r="W324">
            <v>19673</v>
          </cell>
          <cell r="X324">
            <v>0.34755361957508824</v>
          </cell>
          <cell r="Y324">
            <v>86212705656.799973</v>
          </cell>
          <cell r="Z324">
            <v>15946</v>
          </cell>
          <cell r="AA324">
            <v>0.38205082096005527</v>
          </cell>
          <cell r="AB324">
            <v>0.19287090998388717</v>
          </cell>
          <cell r="AC324">
            <v>3727</v>
          </cell>
          <cell r="AD324">
            <v>106612686811</v>
          </cell>
          <cell r="AE324">
            <v>-3.5380950192982187E-2</v>
          </cell>
        </row>
        <row r="326">
          <cell r="B326">
            <v>51</v>
          </cell>
          <cell r="C326" t="str">
            <v>- A parità P &amp; G</v>
          </cell>
          <cell r="L326">
            <v>11550366557</v>
          </cell>
          <cell r="M326">
            <v>1466</v>
          </cell>
          <cell r="N326">
            <v>0.21010934570209822</v>
          </cell>
          <cell r="O326">
            <v>10340661520</v>
          </cell>
          <cell r="P326">
            <v>1455</v>
          </cell>
          <cell r="Q326">
            <v>0.11698526585173441</v>
          </cell>
          <cell r="R326">
            <v>11</v>
          </cell>
          <cell r="S326">
            <v>11941000000</v>
          </cell>
          <cell r="T326">
            <v>-3.2713628925550624E-2</v>
          </cell>
          <cell r="V326">
            <v>31355960807</v>
          </cell>
          <cell r="W326">
            <v>6687</v>
          </cell>
          <cell r="X326">
            <v>0.10596860226246217</v>
          </cell>
          <cell r="Y326">
            <v>25880101560.599998</v>
          </cell>
          <cell r="Z326">
            <v>6628</v>
          </cell>
          <cell r="AA326">
            <v>0.11468743467021633</v>
          </cell>
          <cell r="AB326">
            <v>0.211585693880602</v>
          </cell>
          <cell r="AC326">
            <v>59</v>
          </cell>
          <cell r="AD326">
            <v>31694000000</v>
          </cell>
          <cell r="AE326">
            <v>-1.0665715687511831E-2</v>
          </cell>
        </row>
        <row r="327">
          <cell r="B327">
            <v>71</v>
          </cell>
          <cell r="C327" t="str">
            <v>-      TOTALE P&amp; G</v>
          </cell>
          <cell r="L327">
            <v>15533475661</v>
          </cell>
          <cell r="M327">
            <v>2040</v>
          </cell>
          <cell r="N327">
            <v>0.28256492047295445</v>
          </cell>
          <cell r="O327">
            <v>10554426620</v>
          </cell>
          <cell r="P327">
            <v>1478</v>
          </cell>
          <cell r="Q327">
            <v>0.47174983732086434</v>
          </cell>
          <cell r="R327">
            <v>562</v>
          </cell>
          <cell r="S327">
            <v>16472000000</v>
          </cell>
          <cell r="T327">
            <v>-5.6976951129188928E-2</v>
          </cell>
          <cell r="V327">
            <v>92795148652</v>
          </cell>
          <cell r="W327">
            <v>20080</v>
          </cell>
          <cell r="X327">
            <v>0.31360455703830992</v>
          </cell>
          <cell r="Y327">
            <v>50034484478.199997</v>
          </cell>
          <cell r="Z327">
            <v>11815</v>
          </cell>
          <cell r="AA327">
            <v>0.22172736287046005</v>
          </cell>
          <cell r="AB327">
            <v>0.8546238583197715</v>
          </cell>
          <cell r="AC327">
            <v>8265</v>
          </cell>
          <cell r="AD327">
            <v>92725000000</v>
          </cell>
          <cell r="AE327">
            <v>7.5652361283364792E-4</v>
          </cell>
        </row>
        <row r="329">
          <cell r="B329">
            <v>16</v>
          </cell>
          <cell r="C329" t="str">
            <v>- A parità Cosulich</v>
          </cell>
          <cell r="L329">
            <v>7273362323</v>
          </cell>
          <cell r="M329">
            <v>450</v>
          </cell>
          <cell r="N329">
            <v>0.13230761042935646</v>
          </cell>
          <cell r="O329">
            <v>7361110415</v>
          </cell>
          <cell r="P329">
            <v>462</v>
          </cell>
          <cell r="Q329">
            <v>-1.1920496644255268E-2</v>
          </cell>
          <cell r="R329">
            <v>-12</v>
          </cell>
          <cell r="S329">
            <v>7766000000</v>
          </cell>
          <cell r="T329">
            <v>-6.3435188900334796E-2</v>
          </cell>
          <cell r="V329">
            <v>40118638435</v>
          </cell>
          <cell r="W329">
            <v>4646</v>
          </cell>
          <cell r="X329">
            <v>0.13558238785274174</v>
          </cell>
          <cell r="Y329">
            <v>40584886187</v>
          </cell>
          <cell r="Z329">
            <v>4651</v>
          </cell>
          <cell r="AA329">
            <v>0.17985155399296729</v>
          </cell>
          <cell r="AB329">
            <v>-1.1488211396028179E-2</v>
          </cell>
          <cell r="AC329">
            <v>-5</v>
          </cell>
          <cell r="AD329">
            <v>41923100000</v>
          </cell>
          <cell r="AE329">
            <v>-4.3042178774947461E-2</v>
          </cell>
        </row>
        <row r="330">
          <cell r="B330">
            <v>17</v>
          </cell>
          <cell r="C330" t="str">
            <v>-      TOTALE COSULICH PROFUMERIE</v>
          </cell>
          <cell r="L330">
            <v>7372372382</v>
          </cell>
          <cell r="M330">
            <v>478</v>
          </cell>
          <cell r="N330">
            <v>0.13410867350486627</v>
          </cell>
          <cell r="O330">
            <v>7361110415</v>
          </cell>
          <cell r="P330">
            <v>462</v>
          </cell>
          <cell r="Q330">
            <v>1.5299277371320344E-3</v>
          </cell>
          <cell r="R330">
            <v>16</v>
          </cell>
          <cell r="S330">
            <v>7896000000</v>
          </cell>
          <cell r="T330">
            <v>-6.6315554457953396E-2</v>
          </cell>
          <cell r="V330">
            <v>44492245223</v>
          </cell>
          <cell r="W330">
            <v>5073</v>
          </cell>
          <cell r="X330">
            <v>0.15036314998669975</v>
          </cell>
          <cell r="Y330">
            <v>42949351069</v>
          </cell>
          <cell r="Z330">
            <v>4815</v>
          </cell>
          <cell r="AA330">
            <v>0.19032965861127502</v>
          </cell>
          <cell r="AB330">
            <v>3.5923573129691147E-2</v>
          </cell>
          <cell r="AC330">
            <v>258</v>
          </cell>
          <cell r="AD330">
            <v>46500100000</v>
          </cell>
          <cell r="AE330">
            <v>-4.317957976434459E-2</v>
          </cell>
        </row>
        <row r="332">
          <cell r="B332">
            <v>8</v>
          </cell>
          <cell r="C332" t="str">
            <v>- A parità Laccec</v>
          </cell>
          <cell r="L332">
            <v>1981479652</v>
          </cell>
          <cell r="M332">
            <v>230</v>
          </cell>
          <cell r="N332">
            <v>3.6044517821075525E-2</v>
          </cell>
          <cell r="O332">
            <v>1881519550</v>
          </cell>
          <cell r="P332">
            <v>230</v>
          </cell>
          <cell r="Q332">
            <v>5.3127325729886779E-2</v>
          </cell>
          <cell r="R332">
            <v>0</v>
          </cell>
          <cell r="S332">
            <v>2057500000</v>
          </cell>
          <cell r="T332">
            <v>-3.6947921263669505E-2</v>
          </cell>
          <cell r="V332">
            <v>10580004572</v>
          </cell>
          <cell r="W332">
            <v>2411</v>
          </cell>
          <cell r="X332">
            <v>3.5755507647369261E-2</v>
          </cell>
          <cell r="Y332">
            <v>9948016035.7999992</v>
          </cell>
          <cell r="Z332">
            <v>2458</v>
          </cell>
          <cell r="AA332">
            <v>4.4084542579269005E-2</v>
          </cell>
          <cell r="AB332">
            <v>6.3529103082027499E-2</v>
          </cell>
          <cell r="AC332">
            <v>-47</v>
          </cell>
          <cell r="AD332">
            <v>10859100000</v>
          </cell>
          <cell r="AE332">
            <v>-2.5701524804081371E-2</v>
          </cell>
        </row>
        <row r="333">
          <cell r="B333">
            <v>8</v>
          </cell>
          <cell r="C333" t="str">
            <v>-      TOTALE LACCEC</v>
          </cell>
          <cell r="L333">
            <v>1981479652</v>
          </cell>
          <cell r="M333">
            <v>230</v>
          </cell>
          <cell r="N333">
            <v>3.6044517821075525E-2</v>
          </cell>
          <cell r="O333">
            <v>1881519550</v>
          </cell>
          <cell r="P333">
            <v>230</v>
          </cell>
          <cell r="Q333">
            <v>5.3127325729886779E-2</v>
          </cell>
          <cell r="R333">
            <v>0</v>
          </cell>
          <cell r="S333">
            <v>2057500000</v>
          </cell>
          <cell r="T333">
            <v>-3.6947921263669505E-2</v>
          </cell>
          <cell r="V333">
            <v>10580004572</v>
          </cell>
          <cell r="W333">
            <v>2411</v>
          </cell>
          <cell r="X333">
            <v>3.5755507647369261E-2</v>
          </cell>
          <cell r="Y333">
            <v>9948016035.7999992</v>
          </cell>
          <cell r="Z333">
            <v>2458</v>
          </cell>
          <cell r="AA333">
            <v>4.4084542579269005E-2</v>
          </cell>
          <cell r="AB333">
            <v>6.3529103082027499E-2</v>
          </cell>
          <cell r="AC333">
            <v>-47</v>
          </cell>
          <cell r="AD333">
            <v>10859100000</v>
          </cell>
          <cell r="AE333">
            <v>-2.5701524804081371E-2</v>
          </cell>
        </row>
        <row r="335">
          <cell r="B335">
            <v>13</v>
          </cell>
          <cell r="C335" t="str">
            <v>- A parità GOG</v>
          </cell>
          <cell r="L335">
            <v>4543033850</v>
          </cell>
          <cell r="M335">
            <v>368.5</v>
          </cell>
          <cell r="N335">
            <v>8.2641002345288969E-2</v>
          </cell>
          <cell r="O335">
            <v>5013133351.1999998</v>
          </cell>
          <cell r="P335">
            <v>369</v>
          </cell>
          <cell r="Q335">
            <v>-9.377358794724093E-2</v>
          </cell>
          <cell r="R335">
            <v>-0.5</v>
          </cell>
          <cell r="S335">
            <v>5327264728</v>
          </cell>
          <cell r="T335">
            <v>-0.14721079541590973</v>
          </cell>
          <cell r="V335">
            <v>25037357621.999996</v>
          </cell>
          <cell r="W335">
            <v>3852.5</v>
          </cell>
          <cell r="X335">
            <v>8.461465454301885E-2</v>
          </cell>
          <cell r="Y335">
            <v>25262028636</v>
          </cell>
          <cell r="Z335">
            <v>3848.5</v>
          </cell>
          <cell r="AA335">
            <v>0.11194845012660821</v>
          </cell>
          <cell r="AB335">
            <v>-8.8936251809893577E-3</v>
          </cell>
          <cell r="AC335">
            <v>4</v>
          </cell>
          <cell r="AD335">
            <v>26710300159</v>
          </cell>
          <cell r="AE335">
            <v>-6.263286174402305E-2</v>
          </cell>
        </row>
        <row r="336">
          <cell r="B336">
            <v>31</v>
          </cell>
          <cell r="C336" t="str">
            <v>-      TOTALE G.O.G.</v>
          </cell>
          <cell r="L336">
            <v>8150138400</v>
          </cell>
          <cell r="M336">
            <v>877</v>
          </cell>
          <cell r="N336">
            <v>0.14825678805559189</v>
          </cell>
          <cell r="O336">
            <v>5157015036</v>
          </cell>
          <cell r="P336">
            <v>396</v>
          </cell>
          <cell r="Q336">
            <v>0.58039841712805895</v>
          </cell>
          <cell r="R336">
            <v>481</v>
          </cell>
          <cell r="S336">
            <v>8976585245</v>
          </cell>
          <cell r="T336">
            <v>-9.206695223669098E-2</v>
          </cell>
          <cell r="V336">
            <v>32141860786.599998</v>
          </cell>
          <cell r="W336">
            <v>5370</v>
          </cell>
          <cell r="X336">
            <v>0.10862457963368397</v>
          </cell>
          <cell r="Y336">
            <v>26048903565.599998</v>
          </cell>
          <cell r="Z336">
            <v>4129.5</v>
          </cell>
          <cell r="AA336">
            <v>0.11543547922001485</v>
          </cell>
          <cell r="AB336">
            <v>0.23390455593095738</v>
          </cell>
          <cell r="AC336">
            <v>1240.5</v>
          </cell>
          <cell r="AD336">
            <v>33588004704.403999</v>
          </cell>
          <cell r="AE336">
            <v>-4.3055368442722203E-2</v>
          </cell>
        </row>
        <row r="338">
          <cell r="B338">
            <v>8</v>
          </cell>
          <cell r="C338" t="str">
            <v>- A parità ZANONI</v>
          </cell>
          <cell r="L338">
            <v>2472907260</v>
          </cell>
          <cell r="M338">
            <v>174</v>
          </cell>
          <cell r="N338">
            <v>4.4983933957115932E-2</v>
          </cell>
          <cell r="O338">
            <v>2439721170</v>
          </cell>
          <cell r="P338">
            <v>174</v>
          </cell>
          <cell r="Q338">
            <v>1.3602410967315581E-2</v>
          </cell>
          <cell r="R338">
            <v>0</v>
          </cell>
          <cell r="S338">
            <v>2962498834</v>
          </cell>
          <cell r="T338">
            <v>-0.1652630436107034</v>
          </cell>
          <cell r="V338">
            <v>9496634782</v>
          </cell>
          <cell r="W338">
            <v>1215</v>
          </cell>
          <cell r="X338">
            <v>3.2094220305982864E-2</v>
          </cell>
          <cell r="Y338">
            <v>8191350348</v>
          </cell>
          <cell r="Z338">
            <v>1208</v>
          </cell>
          <cell r="AA338">
            <v>3.6299894561747766E-2</v>
          </cell>
          <cell r="AB338">
            <v>0.15934911565816473</v>
          </cell>
          <cell r="AC338">
            <v>7</v>
          </cell>
          <cell r="AD338">
            <v>9886129260</v>
          </cell>
          <cell r="AE338">
            <v>-3.9398076613859689E-2</v>
          </cell>
        </row>
        <row r="339">
          <cell r="B339">
            <v>8</v>
          </cell>
          <cell r="C339" t="str">
            <v>-      TOTALE ZANONI</v>
          </cell>
          <cell r="L339">
            <v>2572540880</v>
          </cell>
          <cell r="M339">
            <v>205</v>
          </cell>
          <cell r="N339">
            <v>4.6796340048716946E-2</v>
          </cell>
          <cell r="O339">
            <v>2439721170</v>
          </cell>
          <cell r="P339">
            <v>174</v>
          </cell>
          <cell r="Q339">
            <v>5.4440528546137096E-2</v>
          </cell>
          <cell r="R339">
            <v>31</v>
          </cell>
          <cell r="S339">
            <v>3062132454</v>
          </cell>
          <cell r="T339">
            <v>-0.15988582510872668</v>
          </cell>
          <cell r="V339">
            <v>13048709792</v>
          </cell>
          <cell r="W339">
            <v>1852</v>
          </cell>
          <cell r="X339">
            <v>4.4098586118849002E-2</v>
          </cell>
          <cell r="Y339">
            <v>10464229028</v>
          </cell>
          <cell r="Z339">
            <v>1657</v>
          </cell>
          <cell r="AA339">
            <v>4.6372135758925827E-2</v>
          </cell>
          <cell r="AB339">
            <v>0.2469824348343764</v>
          </cell>
          <cell r="AC339">
            <v>195</v>
          </cell>
          <cell r="AD339">
            <v>13586569400</v>
          </cell>
          <cell r="AE339">
            <v>-3.9587595084893172E-2</v>
          </cell>
        </row>
        <row r="341">
          <cell r="B341">
            <v>147</v>
          </cell>
          <cell r="C341" t="str">
            <v>- A parità TOT.GEN.</v>
          </cell>
          <cell r="L341">
            <v>42637371767</v>
          </cell>
          <cell r="M341">
            <v>4142.5</v>
          </cell>
          <cell r="O341">
            <v>41728687246.199997</v>
          </cell>
          <cell r="P341">
            <v>4170</v>
          </cell>
          <cell r="Q341">
            <v>2.1776015033464824E-2</v>
          </cell>
          <cell r="R341">
            <v>-27.5</v>
          </cell>
          <cell r="S341">
            <v>45596463562</v>
          </cell>
          <cell r="T341">
            <v>-6.4897396943435354E-2</v>
          </cell>
          <cell r="V341">
            <v>189143353832</v>
          </cell>
          <cell r="W341">
            <v>31524.5</v>
          </cell>
          <cell r="Y341">
            <v>181666497084.99997</v>
          </cell>
          <cell r="Z341">
            <v>31550.5</v>
          </cell>
          <cell r="AB341">
            <v>4.1157048035674305E-2</v>
          </cell>
          <cell r="AD341">
            <v>196603129419</v>
          </cell>
          <cell r="AE341">
            <v>-3.7943320683882648E-2</v>
          </cell>
        </row>
        <row r="342">
          <cell r="B342">
            <v>207</v>
          </cell>
          <cell r="C342" t="str">
            <v>TOT.  GENERALE</v>
          </cell>
          <cell r="L342">
            <v>54973121345</v>
          </cell>
          <cell r="M342">
            <v>5880</v>
          </cell>
          <cell r="N342">
            <v>1</v>
          </cell>
          <cell r="O342">
            <v>42706888431</v>
          </cell>
          <cell r="P342">
            <v>4311</v>
          </cell>
          <cell r="Q342">
            <v>0.28721907319045537</v>
          </cell>
          <cell r="R342">
            <v>1569</v>
          </cell>
          <cell r="S342">
            <v>58948404510</v>
          </cell>
          <cell r="T342">
            <v>-6.7436654105297006E-2</v>
          </cell>
          <cell r="V342">
            <v>295898597674.59998</v>
          </cell>
          <cell r="W342">
            <v>54459</v>
          </cell>
          <cell r="X342">
            <v>1</v>
          </cell>
          <cell r="Y342">
            <v>225657689833.39996</v>
          </cell>
          <cell r="Z342">
            <v>40820.5</v>
          </cell>
          <cell r="AA342">
            <v>1</v>
          </cell>
          <cell r="AB342">
            <v>0.31127194421363585</v>
          </cell>
          <cell r="AC342">
            <v>13638.5</v>
          </cell>
          <cell r="AD342">
            <v>303871460915.40399</v>
          </cell>
          <cell r="AE342">
            <v>-2.623761776372811E-2</v>
          </cell>
        </row>
      </sheetData>
      <sheetData sheetId="1" refreshError="1"/>
      <sheetData sheetId="2" refreshError="1">
        <row r="8">
          <cell r="B8">
            <v>12</v>
          </cell>
        </row>
        <row r="9">
          <cell r="B9">
            <v>12</v>
          </cell>
        </row>
        <row r="10">
          <cell r="B10">
            <v>12</v>
          </cell>
        </row>
        <row r="11">
          <cell r="B11">
            <v>12</v>
          </cell>
        </row>
        <row r="12">
          <cell r="B12">
            <v>12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_11_07"/>
      <sheetName val="TANTIRA 31_12_07"/>
    </sheetNames>
    <sheetDataSet>
      <sheetData sheetId="0" refreshError="1">
        <row r="1">
          <cell r="B1" t="str">
            <v>CODICE</v>
          </cell>
          <cell r="C1" t="str">
            <v>RAGSOC</v>
          </cell>
          <cell r="D1" t="str">
            <v>SALDO</v>
          </cell>
        </row>
        <row r="2">
          <cell r="B2" t="str">
            <v>0011000000010</v>
          </cell>
          <cell r="C2" t="str">
            <v>Cassa</v>
          </cell>
          <cell r="D2">
            <v>359.68</v>
          </cell>
        </row>
        <row r="3">
          <cell r="B3" t="str">
            <v>0011000000020</v>
          </cell>
          <cell r="C3" t="str">
            <v>Valori bollati uff. amministrazione</v>
          </cell>
          <cell r="D3">
            <v>3374.81</v>
          </cell>
        </row>
        <row r="4">
          <cell r="B4" t="str">
            <v>0011000000040</v>
          </cell>
          <cell r="C4" t="str">
            <v>Valori bollati per cambiali (di Fabbian)</v>
          </cell>
          <cell r="D4">
            <v>1087.8800000000001</v>
          </cell>
        </row>
        <row r="5">
          <cell r="B5" t="str">
            <v>0021000000010</v>
          </cell>
          <cell r="C5" t="str">
            <v>Banca Popolare Friuladria spa</v>
          </cell>
          <cell r="D5">
            <v>9525.24</v>
          </cell>
        </row>
        <row r="6">
          <cell r="B6" t="str">
            <v>0021000000040</v>
          </cell>
          <cell r="C6" t="str">
            <v>Banca Antonveneta c/c 24118L</v>
          </cell>
          <cell r="D6">
            <v>294.08999999999997</v>
          </cell>
        </row>
        <row r="7">
          <cell r="B7" t="str">
            <v>0041000000028</v>
          </cell>
          <cell r="C7" t="str">
            <v>BANCA POPOLARE DI VICENZA</v>
          </cell>
          <cell r="D7">
            <v>7119.22</v>
          </cell>
        </row>
        <row r="8">
          <cell r="B8" t="str">
            <v>0041000000034</v>
          </cell>
          <cell r="C8" t="str">
            <v>BANCA POPOLARE DELL'ALTO ADIGE</v>
          </cell>
          <cell r="D8">
            <v>370.8</v>
          </cell>
        </row>
        <row r="9">
          <cell r="B9" t="str">
            <v>0041000000039</v>
          </cell>
          <cell r="C9" t="str">
            <v>RIELLO S.P.A.</v>
          </cell>
          <cell r="D9">
            <v>1471.18</v>
          </cell>
        </row>
        <row r="10">
          <cell r="B10" t="str">
            <v>0041000000055</v>
          </cell>
          <cell r="C10" t="str">
            <v>BANCA CREDITO COOP. PREALPI</v>
          </cell>
          <cell r="D10">
            <v>568.67999999999995</v>
          </cell>
        </row>
        <row r="11">
          <cell r="B11" t="str">
            <v>0041000000057</v>
          </cell>
          <cell r="C11" t="str">
            <v>G.RICAMI L'ABBATE GIANPIETRO</v>
          </cell>
          <cell r="D11">
            <v>79.92</v>
          </cell>
        </row>
        <row r="12">
          <cell r="B12" t="str">
            <v>0041000000058</v>
          </cell>
          <cell r="C12" t="str">
            <v>MARO S.N.C.</v>
          </cell>
          <cell r="D12">
            <v>90</v>
          </cell>
        </row>
        <row r="13">
          <cell r="B13" t="str">
            <v>0041000000059</v>
          </cell>
          <cell r="C13" t="str">
            <v>DE LONGHI S.P.A.</v>
          </cell>
          <cell r="D13">
            <v>107.75</v>
          </cell>
        </row>
        <row r="14">
          <cell r="B14" t="str">
            <v>0041000000071</v>
          </cell>
          <cell r="C14" t="str">
            <v>BOCCATO TRASPORTI S.N.C.</v>
          </cell>
          <cell r="D14">
            <v>285.5</v>
          </cell>
        </row>
        <row r="15">
          <cell r="B15" t="str">
            <v>0041000000085</v>
          </cell>
          <cell r="C15" t="str">
            <v>OLD BETON S.P.A.</v>
          </cell>
          <cell r="D15">
            <v>347.04</v>
          </cell>
        </row>
        <row r="16">
          <cell r="B16" t="str">
            <v>0041000000123</v>
          </cell>
          <cell r="C16" t="str">
            <v>SIGLA FINANZIARIA S.R.L.</v>
          </cell>
          <cell r="D16">
            <v>61228.52</v>
          </cell>
        </row>
        <row r="17">
          <cell r="B17" t="str">
            <v>0056500030039</v>
          </cell>
          <cell r="C17" t="str">
            <v>Fatture da emet. c/Sigla Finanziaria srl</v>
          </cell>
          <cell r="D17">
            <v>37969.94</v>
          </cell>
        </row>
        <row r="18">
          <cell r="B18" t="str">
            <v>0057000000042</v>
          </cell>
          <cell r="C18" t="str">
            <v>Bordoni Rossano</v>
          </cell>
          <cell r="D18">
            <v>343.1</v>
          </cell>
        </row>
        <row r="19">
          <cell r="B19" t="str">
            <v>0057000000048</v>
          </cell>
          <cell r="C19" t="str">
            <v>Cadore Adriano</v>
          </cell>
          <cell r="D19">
            <v>150.6</v>
          </cell>
        </row>
        <row r="20">
          <cell r="B20" t="str">
            <v>0057000000060</v>
          </cell>
          <cell r="C20" t="str">
            <v>Chiodi Valerio</v>
          </cell>
          <cell r="D20">
            <v>981.18</v>
          </cell>
        </row>
        <row r="21">
          <cell r="B21" t="str">
            <v>0057000000063</v>
          </cell>
          <cell r="C21" t="str">
            <v>Ciccarelli Italo</v>
          </cell>
          <cell r="D21">
            <v>5062</v>
          </cell>
        </row>
        <row r="22">
          <cell r="B22" t="str">
            <v>0057000000074</v>
          </cell>
          <cell r="C22" t="str">
            <v>Costantini Claudio</v>
          </cell>
          <cell r="D22">
            <v>-1092</v>
          </cell>
        </row>
        <row r="23">
          <cell r="B23" t="str">
            <v>0057000000089</v>
          </cell>
          <cell r="C23" t="str">
            <v>De Nunzio Sabato</v>
          </cell>
          <cell r="D23">
            <v>2633.5</v>
          </cell>
        </row>
        <row r="24">
          <cell r="B24" t="str">
            <v>0057000000125</v>
          </cell>
          <cell r="C24" t="str">
            <v>Imbimbo Antonio</v>
          </cell>
          <cell r="D24">
            <v>3727.17</v>
          </cell>
        </row>
        <row r="25">
          <cell r="B25" t="str">
            <v>0057000000136</v>
          </cell>
          <cell r="C25" t="str">
            <v>Luparello Giuseppe</v>
          </cell>
          <cell r="D25">
            <v>9777.77</v>
          </cell>
        </row>
        <row r="26">
          <cell r="B26" t="str">
            <v>0057000000162</v>
          </cell>
          <cell r="C26" t="str">
            <v>Pettenon Bruna</v>
          </cell>
          <cell r="D26">
            <v>4100.49</v>
          </cell>
        </row>
        <row r="27">
          <cell r="B27" t="str">
            <v>0057200000010</v>
          </cell>
          <cell r="C27" t="str">
            <v>Portafoglio pignoramenti V</v>
          </cell>
          <cell r="D27">
            <v>38.68</v>
          </cell>
        </row>
        <row r="28">
          <cell r="B28" t="str">
            <v>0058000000010</v>
          </cell>
          <cell r="C28" t="str">
            <v>Crediti per int. di mora su crediti acq.</v>
          </cell>
          <cell r="D28">
            <v>31074.67</v>
          </cell>
        </row>
        <row r="29">
          <cell r="B29" t="str">
            <v>0093000000010</v>
          </cell>
          <cell r="C29" t="str">
            <v>Concessioni, licenze, marchi, diritti</v>
          </cell>
          <cell r="D29">
            <v>3925</v>
          </cell>
        </row>
        <row r="30">
          <cell r="B30" t="str">
            <v>0093000000011</v>
          </cell>
          <cell r="C30" t="str">
            <v>Fondo amm. conc., licenze, marchi,..</v>
          </cell>
          <cell r="D30">
            <v>-3900.72</v>
          </cell>
        </row>
        <row r="31">
          <cell r="B31" t="str">
            <v>0093000000040</v>
          </cell>
          <cell r="C31" t="str">
            <v>Spese di costituzione</v>
          </cell>
          <cell r="D31">
            <v>26166.400000000001</v>
          </cell>
        </row>
        <row r="32">
          <cell r="B32" t="str">
            <v>0093000000041</v>
          </cell>
          <cell r="C32" t="str">
            <v>Fondo amm. spese di costituzione</v>
          </cell>
          <cell r="D32">
            <v>-15263.73</v>
          </cell>
        </row>
        <row r="33">
          <cell r="B33" t="str">
            <v>0094000000010</v>
          </cell>
          <cell r="C33" t="str">
            <v>Avviamento</v>
          </cell>
          <cell r="D33">
            <v>1642437.25</v>
          </cell>
        </row>
        <row r="34">
          <cell r="B34" t="str">
            <v>0094000000011</v>
          </cell>
          <cell r="C34" t="str">
            <v>Fondo amm. avviamento</v>
          </cell>
          <cell r="D34">
            <v>-922089.78</v>
          </cell>
        </row>
        <row r="35">
          <cell r="B35" t="str">
            <v>0106000000015</v>
          </cell>
          <cell r="C35" t="str">
            <v>Macchine uff. elettriche ed elettoniche</v>
          </cell>
          <cell r="D35">
            <v>65485.06</v>
          </cell>
        </row>
        <row r="36">
          <cell r="B36" t="str">
            <v>0106000000020</v>
          </cell>
          <cell r="C36" t="str">
            <v>Mobili e macchine ordinarie</v>
          </cell>
          <cell r="D36">
            <v>12166.42</v>
          </cell>
        </row>
        <row r="37">
          <cell r="B37" t="str">
            <v>0106000000025</v>
          </cell>
          <cell r="C37" t="str">
            <v>Macchinari, apparecchi e attrez. varie</v>
          </cell>
          <cell r="D37">
            <v>7995.15</v>
          </cell>
        </row>
        <row r="38">
          <cell r="B38" t="str">
            <v>0106000000030</v>
          </cell>
          <cell r="C38" t="str">
            <v>Banconi blindati</v>
          </cell>
          <cell r="D38">
            <v>31</v>
          </cell>
        </row>
        <row r="39">
          <cell r="B39" t="str">
            <v>0133000000001</v>
          </cell>
          <cell r="C39" t="str">
            <v>Erario c/riten. interessi bancari</v>
          </cell>
          <cell r="D39">
            <v>81.19</v>
          </cell>
        </row>
        <row r="40">
          <cell r="B40" t="str">
            <v>0133000000005</v>
          </cell>
          <cell r="C40" t="str">
            <v>Erario c/acconto imposta sostitutiva</v>
          </cell>
          <cell r="D40">
            <v>162.4</v>
          </cell>
        </row>
        <row r="41">
          <cell r="B41" t="str">
            <v>0133000000010</v>
          </cell>
          <cell r="C41" t="str">
            <v>Erario c/acconti irap</v>
          </cell>
          <cell r="D41">
            <v>37028.31</v>
          </cell>
        </row>
        <row r="42">
          <cell r="B42" t="str">
            <v>0133000000050</v>
          </cell>
          <cell r="C42" t="str">
            <v>Credito per imposte su Patrimonio netto</v>
          </cell>
          <cell r="D42">
            <v>1609.28</v>
          </cell>
        </row>
        <row r="43">
          <cell r="B43" t="str">
            <v>0133000000060</v>
          </cell>
          <cell r="C43" t="str">
            <v>Credito uff. Iva di Como (ex CARIS sas)</v>
          </cell>
          <cell r="D43">
            <v>2582.2800000000002</v>
          </cell>
        </row>
        <row r="44">
          <cell r="B44" t="str">
            <v>0133000000066</v>
          </cell>
          <cell r="C44" t="str">
            <v>Credito IRPEG 1994 (ex SEFIN)</v>
          </cell>
          <cell r="D44">
            <v>1551.44</v>
          </cell>
        </row>
        <row r="45">
          <cell r="B45" t="str">
            <v>0133000000067</v>
          </cell>
          <cell r="C45" t="str">
            <v>Credito ILOR 1994 (ex SEFIN)</v>
          </cell>
          <cell r="D45">
            <v>378.56</v>
          </cell>
        </row>
        <row r="46">
          <cell r="B46" t="str">
            <v>0133000000068</v>
          </cell>
          <cell r="C46" t="str">
            <v>Credito IRPEG 1996 (ex SEFIN)</v>
          </cell>
          <cell r="D46">
            <v>42.87</v>
          </cell>
        </row>
        <row r="47">
          <cell r="B47" t="str">
            <v>0133000000074</v>
          </cell>
          <cell r="C47" t="str">
            <v>Tassa annuale soc. (ex SIACE spa)</v>
          </cell>
          <cell r="D47">
            <v>4131.66</v>
          </cell>
        </row>
        <row r="48">
          <cell r="B48" t="str">
            <v>0133000000098</v>
          </cell>
          <cell r="C48" t="str">
            <v>Crediti v/erario per imposte anticipate</v>
          </cell>
          <cell r="D48">
            <v>-0.05</v>
          </cell>
        </row>
        <row r="49">
          <cell r="B49" t="str">
            <v>0138000000005</v>
          </cell>
          <cell r="C49" t="str">
            <v>Questura PN</v>
          </cell>
          <cell r="D49">
            <v>1549.37</v>
          </cell>
        </row>
        <row r="50">
          <cell r="B50" t="str">
            <v>0138000000010</v>
          </cell>
          <cell r="C50" t="str">
            <v>Questura TV</v>
          </cell>
          <cell r="D50">
            <v>2065.83</v>
          </cell>
        </row>
        <row r="51">
          <cell r="B51" t="str">
            <v>0138000000020</v>
          </cell>
          <cell r="C51" t="str">
            <v>Deposito cauzionale c/Enel S.p.A.</v>
          </cell>
          <cell r="D51">
            <v>104.58</v>
          </cell>
        </row>
        <row r="52">
          <cell r="B52" t="str">
            <v>0139000000010</v>
          </cell>
          <cell r="C52" t="str">
            <v>Rcs c/rintracci</v>
          </cell>
          <cell r="D52">
            <v>15557.59</v>
          </cell>
        </row>
        <row r="53">
          <cell r="B53" t="str">
            <v>0139000000015</v>
          </cell>
          <cell r="C53" t="str">
            <v>Crediti v/TTR S.p.A.</v>
          </cell>
          <cell r="D53">
            <v>327.33</v>
          </cell>
        </row>
        <row r="54">
          <cell r="B54" t="str">
            <v>0139000000050</v>
          </cell>
          <cell r="C54" t="str">
            <v>Crediti da Liq. Sol. Informatiche</v>
          </cell>
          <cell r="D54">
            <v>3902.23</v>
          </cell>
        </row>
        <row r="55">
          <cell r="B55" t="str">
            <v>0139000000080</v>
          </cell>
          <cell r="C55" t="str">
            <v>Debitori vari c/anticipi spese</v>
          </cell>
          <cell r="D55">
            <v>301</v>
          </cell>
        </row>
        <row r="56">
          <cell r="B56" t="str">
            <v>0144000000020</v>
          </cell>
          <cell r="C56" t="str">
            <v>Risconti attivi diversi</v>
          </cell>
          <cell r="D56">
            <v>3119.33</v>
          </cell>
        </row>
        <row r="57">
          <cell r="B57" t="str">
            <v>0231000000001</v>
          </cell>
          <cell r="C57" t="str">
            <v>REPORT CONSULTING SERVICES</v>
          </cell>
          <cell r="D57">
            <v>-7320</v>
          </cell>
        </row>
        <row r="58">
          <cell r="B58" t="str">
            <v>0231000000002</v>
          </cell>
          <cell r="C58" t="str">
            <v>A.T. SERVICE S.A.S.</v>
          </cell>
          <cell r="D58">
            <v>-515.4</v>
          </cell>
        </row>
        <row r="59">
          <cell r="B59" t="str">
            <v>0231000000004</v>
          </cell>
          <cell r="C59" t="str">
            <v>LA PULINDUSTRIA</v>
          </cell>
          <cell r="D59">
            <v>-312</v>
          </cell>
        </row>
        <row r="60">
          <cell r="B60" t="str">
            <v>0231000000005</v>
          </cell>
          <cell r="C60" t="str">
            <v>TELECOM ITALIA S.P.A.</v>
          </cell>
          <cell r="D60">
            <v>-4414</v>
          </cell>
        </row>
        <row r="61">
          <cell r="B61" t="str">
            <v>0231000000009</v>
          </cell>
          <cell r="C61" t="str">
            <v>CENTRO SOFTWARE S.R.L.</v>
          </cell>
          <cell r="D61">
            <v>-631.20000000000005</v>
          </cell>
        </row>
        <row r="62">
          <cell r="B62" t="str">
            <v>0231000000019</v>
          </cell>
          <cell r="C62" t="str">
            <v>TELEMEDIA.NET S.R.L.</v>
          </cell>
          <cell r="D62">
            <v>-278.39999999999998</v>
          </cell>
        </row>
        <row r="63">
          <cell r="B63" t="str">
            <v>0231000000024</v>
          </cell>
          <cell r="C63" t="str">
            <v>GE NOLEGGI S.P.A.</v>
          </cell>
          <cell r="D63">
            <v>-1191.5999999999999</v>
          </cell>
        </row>
        <row r="64">
          <cell r="B64" t="str">
            <v>0231000000025</v>
          </cell>
          <cell r="C64" t="str">
            <v>AUTOSTRADE PER L'ITALIA</v>
          </cell>
          <cell r="D64">
            <v>-6.2</v>
          </cell>
        </row>
        <row r="65">
          <cell r="B65" t="str">
            <v>0231000000045</v>
          </cell>
          <cell r="C65" t="str">
            <v>U.N.I.R.E.C.</v>
          </cell>
          <cell r="D65">
            <v>-2000</v>
          </cell>
        </row>
        <row r="66">
          <cell r="B66" t="str">
            <v>0231000000074</v>
          </cell>
          <cell r="C66" t="str">
            <v>SAVNO SCARL</v>
          </cell>
          <cell r="D66">
            <v>-27.32</v>
          </cell>
        </row>
        <row r="67">
          <cell r="B67" t="str">
            <v>0231000000075</v>
          </cell>
          <cell r="C67" t="str">
            <v>CREARCI S.A.S.</v>
          </cell>
          <cell r="D67">
            <v>-500.27</v>
          </cell>
        </row>
        <row r="68">
          <cell r="B68" t="str">
            <v>0231000000076</v>
          </cell>
          <cell r="C68" t="str">
            <v>RE.FIN.CO. S.N.C.</v>
          </cell>
          <cell r="D68">
            <v>-1130.3699999999999</v>
          </cell>
        </row>
        <row r="69">
          <cell r="B69" t="str">
            <v>0231000000137</v>
          </cell>
          <cell r="C69" t="str">
            <v>IMPRESA E SVILUPPO S.R.L.</v>
          </cell>
          <cell r="D69">
            <v>-521.80999999999995</v>
          </cell>
        </row>
        <row r="70">
          <cell r="B70" t="str">
            <v>0231000000140</v>
          </cell>
          <cell r="C70" t="str">
            <v>PRICEWATERHOUSECOOPERS S.P.A.</v>
          </cell>
          <cell r="D70">
            <v>-1292.08</v>
          </cell>
        </row>
        <row r="71">
          <cell r="B71" t="str">
            <v>0231000000158</v>
          </cell>
          <cell r="C71" t="str">
            <v>EUROPAGHE S.R.L.</v>
          </cell>
          <cell r="D71">
            <v>-672</v>
          </cell>
        </row>
        <row r="72">
          <cell r="B72" t="str">
            <v>0231002001551</v>
          </cell>
          <cell r="C72" t="str">
            <v>CONSULMARC RISORSE UMANE S.R.L.</v>
          </cell>
          <cell r="D72">
            <v>-600</v>
          </cell>
        </row>
        <row r="73">
          <cell r="B73" t="str">
            <v>0231002001552</v>
          </cell>
          <cell r="C73" t="str">
            <v>B.&amp; B. GLOBAL SERVICE S.R.L.</v>
          </cell>
          <cell r="D73">
            <v>-156</v>
          </cell>
        </row>
        <row r="74">
          <cell r="B74" t="str">
            <v>0255000000014</v>
          </cell>
          <cell r="C74" t="str">
            <v>Fatture da ric. c/Telecom S.p.A.</v>
          </cell>
          <cell r="D74">
            <v>0.18</v>
          </cell>
        </row>
        <row r="75">
          <cell r="B75" t="str">
            <v>0255000000281</v>
          </cell>
          <cell r="C75" t="str">
            <v>Fatture da ric. c/Sindaci vari</v>
          </cell>
          <cell r="D75">
            <v>-5795.4</v>
          </cell>
        </row>
        <row r="76">
          <cell r="B76" t="str">
            <v>0256000000010</v>
          </cell>
          <cell r="C76" t="str">
            <v>Inps c/dipendenti</v>
          </cell>
          <cell r="D76">
            <v>-17609.14</v>
          </cell>
        </row>
        <row r="77">
          <cell r="B77" t="str">
            <v>0256000000030</v>
          </cell>
          <cell r="C77" t="str">
            <v>Inail c/dipendenti</v>
          </cell>
          <cell r="D77">
            <v>1140.6500000000001</v>
          </cell>
        </row>
        <row r="78">
          <cell r="B78" t="str">
            <v>0256000000040</v>
          </cell>
          <cell r="C78" t="str">
            <v>Inail c/collaboratori</v>
          </cell>
          <cell r="D78">
            <v>-50.11</v>
          </cell>
        </row>
        <row r="79">
          <cell r="B79" t="str">
            <v>0256000000055</v>
          </cell>
          <cell r="C79" t="str">
            <v>Fondo Est</v>
          </cell>
          <cell r="D79">
            <v>-64</v>
          </cell>
        </row>
        <row r="80">
          <cell r="B80" t="str">
            <v>0257000000010</v>
          </cell>
          <cell r="C80" t="str">
            <v>Iva c/acquisti</v>
          </cell>
          <cell r="D80">
            <v>3306.94</v>
          </cell>
        </row>
        <row r="81">
          <cell r="B81" t="str">
            <v>0257000000020</v>
          </cell>
          <cell r="C81" t="str">
            <v>Iva riepilogativa</v>
          </cell>
          <cell r="D81">
            <v>51105.53</v>
          </cell>
        </row>
        <row r="82">
          <cell r="B82" t="str">
            <v>0257000000035</v>
          </cell>
          <cell r="C82" t="str">
            <v>Ritenute su interessi</v>
          </cell>
          <cell r="D82">
            <v>127.73</v>
          </cell>
        </row>
        <row r="83">
          <cell r="B83" t="str">
            <v>0257000000040</v>
          </cell>
          <cell r="C83" t="str">
            <v>Ritenute ai dipendenti</v>
          </cell>
          <cell r="D83">
            <v>-6904.66</v>
          </cell>
        </row>
        <row r="84">
          <cell r="B84" t="str">
            <v>0257000000045</v>
          </cell>
          <cell r="C84" t="str">
            <v>Ritenute compensi co.co.pro.</v>
          </cell>
          <cell r="D84">
            <v>-2655.97</v>
          </cell>
        </row>
        <row r="85">
          <cell r="B85" t="str">
            <v>0257000000060</v>
          </cell>
          <cell r="C85" t="str">
            <v>Erario c/imposte</v>
          </cell>
          <cell r="D85">
            <v>-1000</v>
          </cell>
        </row>
        <row r="86">
          <cell r="B86" t="str">
            <v>0257000000070</v>
          </cell>
          <cell r="C86" t="str">
            <v>Erario c/Irap</v>
          </cell>
          <cell r="D86">
            <v>-17342.439999999999</v>
          </cell>
        </row>
        <row r="87">
          <cell r="B87" t="str">
            <v>0257000000090</v>
          </cell>
          <cell r="C87" t="str">
            <v>Debito per imposta sost. rival. TFR</v>
          </cell>
          <cell r="D87">
            <v>87.46</v>
          </cell>
        </row>
        <row r="88">
          <cell r="B88" t="str">
            <v>0259000000010</v>
          </cell>
          <cell r="C88" t="str">
            <v>Amministratore c/compensi</v>
          </cell>
          <cell r="D88">
            <v>-2790.36</v>
          </cell>
        </row>
        <row r="89">
          <cell r="B89" t="str">
            <v>0259000000040</v>
          </cell>
          <cell r="C89" t="str">
            <v>Personale c/retribuzione</v>
          </cell>
          <cell r="D89">
            <v>-42159.22</v>
          </cell>
        </row>
        <row r="90">
          <cell r="B90" t="str">
            <v>0262000000020</v>
          </cell>
          <cell r="C90" t="str">
            <v>Ratei passivi diversi</v>
          </cell>
          <cell r="D90">
            <v>-26765.89</v>
          </cell>
        </row>
        <row r="91">
          <cell r="B91" t="str">
            <v>0265000000010</v>
          </cell>
          <cell r="C91" t="str">
            <v>Risconti passivi su comm. attive</v>
          </cell>
          <cell r="D91">
            <v>-4524</v>
          </cell>
        </row>
        <row r="92">
          <cell r="B92" t="str">
            <v>0271000000010</v>
          </cell>
          <cell r="C92" t="str">
            <v>Fondo T.f.r.</v>
          </cell>
          <cell r="D92">
            <v>-26188.78</v>
          </cell>
        </row>
        <row r="93">
          <cell r="B93" t="str">
            <v>0285000000050</v>
          </cell>
          <cell r="C93" t="str">
            <v>Fondo rischi vari</v>
          </cell>
          <cell r="D93">
            <v>-14198.32</v>
          </cell>
        </row>
        <row r="94">
          <cell r="B94" t="str">
            <v>0291000000010</v>
          </cell>
          <cell r="C94" t="str">
            <v>Fondo svalutazione crediti forfettario</v>
          </cell>
          <cell r="D94">
            <v>-28510.5</v>
          </cell>
        </row>
        <row r="95">
          <cell r="B95" t="str">
            <v>0291000000020</v>
          </cell>
          <cell r="C95" t="str">
            <v>Fondo svalutazione interessi di mora</v>
          </cell>
          <cell r="D95">
            <v>-31074.67</v>
          </cell>
        </row>
        <row r="96">
          <cell r="B96" t="str">
            <v>0295000000015</v>
          </cell>
          <cell r="C96" t="str">
            <v>Fondo amm. macch. uff. elettroniche</v>
          </cell>
          <cell r="D96">
            <v>-52177.49</v>
          </cell>
        </row>
        <row r="97">
          <cell r="B97" t="str">
            <v>0295000000020</v>
          </cell>
          <cell r="C97" t="str">
            <v>Fondo amm. mobili e macch. ordinarie</v>
          </cell>
          <cell r="D97">
            <v>-9063.14</v>
          </cell>
        </row>
        <row r="98">
          <cell r="B98" t="str">
            <v>0295000000025</v>
          </cell>
          <cell r="C98" t="str">
            <v>Fondo amm. macchinari, app, attrez varie</v>
          </cell>
          <cell r="D98">
            <v>-7948.49</v>
          </cell>
        </row>
        <row r="99">
          <cell r="B99" t="str">
            <v>0295000000030</v>
          </cell>
          <cell r="C99" t="str">
            <v>Fondo amm. banconi blindati</v>
          </cell>
          <cell r="D99">
            <v>-27.38</v>
          </cell>
        </row>
        <row r="100">
          <cell r="B100" t="str">
            <v>0296000000020</v>
          </cell>
          <cell r="C100" t="str">
            <v>Fondo imposte differite</v>
          </cell>
          <cell r="D100">
            <v>-390708.55</v>
          </cell>
        </row>
        <row r="101">
          <cell r="B101" t="str">
            <v>0321000000010</v>
          </cell>
          <cell r="C101" t="str">
            <v>Capitale sociale</v>
          </cell>
          <cell r="D101">
            <v>-600000</v>
          </cell>
        </row>
        <row r="102">
          <cell r="B102" t="str">
            <v>0326000000010</v>
          </cell>
          <cell r="C102" t="str">
            <v>Perdita d'esercizio portata a nuovo</v>
          </cell>
          <cell r="D102">
            <v>545501.66</v>
          </cell>
        </row>
        <row r="103">
          <cell r="B103" t="str">
            <v>0331000000010</v>
          </cell>
          <cell r="C103" t="str">
            <v>Riserve da sovraprezzo</v>
          </cell>
          <cell r="D103">
            <v>-383645</v>
          </cell>
        </row>
        <row r="105">
          <cell r="B105" t="str">
            <v>0515000000010</v>
          </cell>
          <cell r="C105" t="str">
            <v>Interessi attivi c/banche</v>
          </cell>
          <cell r="D105">
            <v>-271.70999999999998</v>
          </cell>
        </row>
        <row r="106">
          <cell r="B106" t="str">
            <v>0531000000010</v>
          </cell>
          <cell r="C106" t="str">
            <v>Recupero crediti c/Banca C.C.Prealpi</v>
          </cell>
          <cell r="D106">
            <v>-530</v>
          </cell>
        </row>
        <row r="107">
          <cell r="B107" t="str">
            <v>0531000000012</v>
          </cell>
          <cell r="C107" t="str">
            <v>Recupero crediti c/Credito Trevigiano</v>
          </cell>
          <cell r="D107">
            <v>-555</v>
          </cell>
        </row>
        <row r="108">
          <cell r="B108" t="str">
            <v>0531000000014</v>
          </cell>
          <cell r="C108" t="str">
            <v>Recupero crediti c/Banca Pop.Vicenza</v>
          </cell>
          <cell r="D108">
            <v>-7148</v>
          </cell>
        </row>
        <row r="109">
          <cell r="B109" t="str">
            <v>0531000000016</v>
          </cell>
          <cell r="C109" t="str">
            <v>Recupero crediti c/Banca della Marca Bcc</v>
          </cell>
          <cell r="D109">
            <v>-407</v>
          </cell>
        </row>
        <row r="110">
          <cell r="B110" t="str">
            <v>0531000000018</v>
          </cell>
          <cell r="C110" t="str">
            <v>Recupero crediti c/Cassa Rurale Anaunia</v>
          </cell>
          <cell r="D110">
            <v>-176</v>
          </cell>
        </row>
        <row r="111">
          <cell r="B111" t="str">
            <v>0531000000024</v>
          </cell>
          <cell r="C111" t="str">
            <v>Recupero crediti c/Credifriuli Bcc</v>
          </cell>
          <cell r="D111">
            <v>-517</v>
          </cell>
        </row>
        <row r="112">
          <cell r="B112" t="str">
            <v>0531000000028</v>
          </cell>
          <cell r="C112" t="str">
            <v>Recupero crediti c/Banca di Udine BCC</v>
          </cell>
          <cell r="D112">
            <v>-1343</v>
          </cell>
        </row>
        <row r="113">
          <cell r="B113" t="str">
            <v>0531000000030</v>
          </cell>
          <cell r="C113" t="str">
            <v>Recupero crediti c/Banca di Monastier</v>
          </cell>
          <cell r="D113">
            <v>-253</v>
          </cell>
        </row>
        <row r="114">
          <cell r="B114" t="str">
            <v>0531000000032</v>
          </cell>
          <cell r="C114" t="str">
            <v>Recupero crediti c/Banca Friuli Centrale</v>
          </cell>
          <cell r="D114">
            <v>275</v>
          </cell>
        </row>
        <row r="115">
          <cell r="B115" t="str">
            <v>0533000000020</v>
          </cell>
          <cell r="C115" t="str">
            <v>Recupero crediti c/Sigla Finanziaria srl</v>
          </cell>
          <cell r="D115">
            <v>-259224.23</v>
          </cell>
        </row>
        <row r="116">
          <cell r="B116" t="str">
            <v>0538000000015</v>
          </cell>
          <cell r="C116" t="str">
            <v>Servizi c/Sigla Finanziaria S.r.l.</v>
          </cell>
          <cell r="D116">
            <v>-34600</v>
          </cell>
        </row>
        <row r="117">
          <cell r="B117" t="str">
            <v>0538000000040</v>
          </cell>
          <cell r="C117" t="str">
            <v>Compensi speciali per recupero</v>
          </cell>
          <cell r="D117">
            <v>-397106.61</v>
          </cell>
        </row>
        <row r="118">
          <cell r="B118" t="str">
            <v>0552000000010</v>
          </cell>
          <cell r="C118" t="str">
            <v>Incassi su clienti</v>
          </cell>
          <cell r="D118">
            <v>-5353.83</v>
          </cell>
        </row>
        <row r="119">
          <cell r="B119" t="str">
            <v>0581000000010</v>
          </cell>
          <cell r="C119" t="str">
            <v>Sopravvenienze attive</v>
          </cell>
          <cell r="D119">
            <v>-20589.52</v>
          </cell>
        </row>
        <row r="120">
          <cell r="B120" t="str">
            <v>0581000000030</v>
          </cell>
          <cell r="C120" t="str">
            <v>Abbuoni attivi e arrotondamenti</v>
          </cell>
          <cell r="D120">
            <v>-8.1300000000000008</v>
          </cell>
        </row>
        <row r="121">
          <cell r="B121" t="str">
            <v>0712000000010</v>
          </cell>
          <cell r="C121" t="str">
            <v>Spese diverse banca</v>
          </cell>
          <cell r="D121">
            <v>1191.1099999999999</v>
          </cell>
        </row>
        <row r="122">
          <cell r="B122" t="str">
            <v>0712000000020</v>
          </cell>
          <cell r="C122" t="str">
            <v>Commissioni incasso effetti</v>
          </cell>
          <cell r="D122">
            <v>27.5</v>
          </cell>
        </row>
        <row r="123">
          <cell r="B123" t="str">
            <v>0717000000030</v>
          </cell>
          <cell r="C123" t="str">
            <v>Interessi passivi v/Sigla Holding</v>
          </cell>
          <cell r="D123">
            <v>5460.52</v>
          </cell>
        </row>
        <row r="124">
          <cell r="B124" t="str">
            <v>0721000000014</v>
          </cell>
          <cell r="C124" t="str">
            <v>Recupero crediti c/Banca Pop. Vicenza</v>
          </cell>
          <cell r="D124">
            <v>1356</v>
          </cell>
        </row>
        <row r="125">
          <cell r="B125" t="str">
            <v>0725000000152</v>
          </cell>
          <cell r="C125" t="str">
            <v>RECUPERO CREDITI C/OLD BETON SPA</v>
          </cell>
          <cell r="D125">
            <v>20</v>
          </cell>
        </row>
        <row r="126">
          <cell r="B126" t="str">
            <v>0727000000006</v>
          </cell>
          <cell r="C126" t="str">
            <v>Canoni per servizi Creditreform</v>
          </cell>
          <cell r="D126">
            <v>100</v>
          </cell>
        </row>
        <row r="127">
          <cell r="B127" t="str">
            <v>0741000000010</v>
          </cell>
          <cell r="C127" t="str">
            <v>Stipendi</v>
          </cell>
          <cell r="D127">
            <v>201581.58</v>
          </cell>
        </row>
        <row r="128">
          <cell r="B128" t="str">
            <v>0741000000015</v>
          </cell>
          <cell r="C128" t="str">
            <v>Accantonamento Tfr</v>
          </cell>
          <cell r="D128">
            <v>11145.06</v>
          </cell>
        </row>
        <row r="129">
          <cell r="B129" t="str">
            <v>0741000000020</v>
          </cell>
          <cell r="C129" t="str">
            <v>Inps</v>
          </cell>
          <cell r="D129">
            <v>61778.559999999998</v>
          </cell>
        </row>
        <row r="130">
          <cell r="B130" t="str">
            <v>0741000000095</v>
          </cell>
          <cell r="C130" t="str">
            <v>Fondo Est</v>
          </cell>
          <cell r="D130">
            <v>439</v>
          </cell>
        </row>
        <row r="131">
          <cell r="B131" t="str">
            <v>0743000000010</v>
          </cell>
          <cell r="C131" t="str">
            <v>Compenso amministratori</v>
          </cell>
          <cell r="D131">
            <v>51974.97</v>
          </cell>
        </row>
        <row r="132">
          <cell r="B132" t="str">
            <v>0743000000015</v>
          </cell>
          <cell r="C132" t="str">
            <v>Compenso sindaci</v>
          </cell>
          <cell r="D132">
            <v>8326.08</v>
          </cell>
        </row>
        <row r="133">
          <cell r="B133" t="str">
            <v>0743000000020</v>
          </cell>
          <cell r="C133" t="str">
            <v>Consulenti fiscali</v>
          </cell>
          <cell r="D133">
            <v>7333.33</v>
          </cell>
        </row>
        <row r="134">
          <cell r="B134" t="str">
            <v>0743000000025</v>
          </cell>
          <cell r="C134" t="str">
            <v>Consulenti del lavoro</v>
          </cell>
          <cell r="D134">
            <v>1588.5</v>
          </cell>
        </row>
        <row r="135">
          <cell r="B135" t="str">
            <v>0743000000030</v>
          </cell>
          <cell r="C135" t="str">
            <v>CONSULENTI LEGALI</v>
          </cell>
          <cell r="D135">
            <v>2539.02</v>
          </cell>
        </row>
        <row r="136">
          <cell r="B136" t="str">
            <v>0743000000035</v>
          </cell>
          <cell r="C136" t="str">
            <v>Consulenti "Audit"</v>
          </cell>
          <cell r="D136">
            <v>12833.33</v>
          </cell>
        </row>
        <row r="137">
          <cell r="B137" t="str">
            <v>0743000000090</v>
          </cell>
          <cell r="C137" t="str">
            <v>Inps co.co.pro.</v>
          </cell>
          <cell r="D137">
            <v>3518.69</v>
          </cell>
        </row>
        <row r="138">
          <cell r="B138" t="str">
            <v>0743500000010</v>
          </cell>
          <cell r="C138" t="str">
            <v>Servizi Informatici</v>
          </cell>
          <cell r="D138">
            <v>240</v>
          </cell>
        </row>
        <row r="139">
          <cell r="B139" t="str">
            <v>0743500000030</v>
          </cell>
          <cell r="C139" t="str">
            <v>Spese postali</v>
          </cell>
          <cell r="D139">
            <v>369.2</v>
          </cell>
        </row>
        <row r="140">
          <cell r="B140" t="str">
            <v>0743500000040</v>
          </cell>
          <cell r="C140" t="str">
            <v>Servizi telefonici</v>
          </cell>
          <cell r="D140">
            <v>9272.82</v>
          </cell>
        </row>
        <row r="141">
          <cell r="B141" t="str">
            <v>0743500000070</v>
          </cell>
          <cell r="C141" t="str">
            <v>Contributi associativi</v>
          </cell>
          <cell r="D141">
            <v>2000</v>
          </cell>
        </row>
        <row r="142">
          <cell r="B142" t="str">
            <v>0743500000090</v>
          </cell>
          <cell r="C142" t="str">
            <v>Servizi diversi</v>
          </cell>
          <cell r="D142">
            <v>96.67</v>
          </cell>
        </row>
        <row r="143">
          <cell r="B143" t="str">
            <v>0743500000100</v>
          </cell>
          <cell r="C143" t="str">
            <v>SPESE RICERCA E SELEZIONE</v>
          </cell>
          <cell r="D143">
            <v>500</v>
          </cell>
        </row>
        <row r="144">
          <cell r="B144" t="str">
            <v>0744000000010</v>
          </cell>
          <cell r="C144" t="str">
            <v>CANONI DI LOCAZIONE</v>
          </cell>
          <cell r="D144">
            <v>7571.63</v>
          </cell>
        </row>
        <row r="145">
          <cell r="B145" t="str">
            <v>0744000000020</v>
          </cell>
          <cell r="C145" t="str">
            <v>Spese di pulizia</v>
          </cell>
          <cell r="D145">
            <v>1396.78</v>
          </cell>
        </row>
        <row r="146">
          <cell r="B146" t="str">
            <v>0744500000010</v>
          </cell>
          <cell r="C146" t="str">
            <v>Manutenzione fotocopiatrici</v>
          </cell>
          <cell r="D146">
            <v>1337.22</v>
          </cell>
        </row>
        <row r="147">
          <cell r="B147" t="str">
            <v>0744500000020</v>
          </cell>
          <cell r="C147" t="str">
            <v>Manutenzione macchine elettroniche</v>
          </cell>
          <cell r="D147">
            <v>145</v>
          </cell>
        </row>
        <row r="148">
          <cell r="B148" t="str">
            <v>0744500000030</v>
          </cell>
          <cell r="C148" t="str">
            <v>Manutenzione software</v>
          </cell>
          <cell r="D148">
            <v>775</v>
          </cell>
        </row>
        <row r="149">
          <cell r="B149" t="str">
            <v>0744500000060</v>
          </cell>
          <cell r="C149" t="str">
            <v>Noleggio fotocopiatrice</v>
          </cell>
          <cell r="D149">
            <v>2979</v>
          </cell>
        </row>
        <row r="150">
          <cell r="B150" t="str">
            <v>0746000000020</v>
          </cell>
          <cell r="C150" t="str">
            <v>Valori bollati</v>
          </cell>
          <cell r="D150">
            <v>27661.56</v>
          </cell>
        </row>
        <row r="151">
          <cell r="B151" t="str">
            <v>0746000000080</v>
          </cell>
          <cell r="C151" t="str">
            <v>Imposte e tasse varie</v>
          </cell>
          <cell r="D151">
            <v>889.46</v>
          </cell>
        </row>
        <row r="152">
          <cell r="B152" t="str">
            <v>0748000000010</v>
          </cell>
          <cell r="C152" t="str">
            <v>Spese autostradali</v>
          </cell>
          <cell r="D152">
            <v>94.09</v>
          </cell>
        </row>
        <row r="153">
          <cell r="B153" t="str">
            <v>0748000000030</v>
          </cell>
          <cell r="C153" t="str">
            <v>Rimborso chilometrico</v>
          </cell>
          <cell r="D153">
            <v>1058.6500000000001</v>
          </cell>
        </row>
        <row r="154">
          <cell r="B154" t="str">
            <v>0748000000040</v>
          </cell>
          <cell r="C154" t="str">
            <v>Rimborso vitto e alloggio</v>
          </cell>
          <cell r="D154">
            <v>190.65</v>
          </cell>
        </row>
        <row r="155">
          <cell r="B155" t="str">
            <v>0748000000090</v>
          </cell>
          <cell r="C155" t="str">
            <v>RIMBORSO SPESE VARIE</v>
          </cell>
          <cell r="D155">
            <v>30</v>
          </cell>
        </row>
        <row r="156">
          <cell r="B156" t="str">
            <v>0749000000020</v>
          </cell>
          <cell r="C156" t="str">
            <v>Materiale di consumo</v>
          </cell>
          <cell r="D156">
            <v>60</v>
          </cell>
        </row>
        <row r="157">
          <cell r="B157" t="str">
            <v>0749000000030</v>
          </cell>
          <cell r="C157" t="str">
            <v>CANCELLERIA</v>
          </cell>
          <cell r="D157">
            <v>130.15</v>
          </cell>
        </row>
        <row r="158">
          <cell r="B158" t="str">
            <v>0749000000090</v>
          </cell>
          <cell r="C158" t="str">
            <v>Spese varie</v>
          </cell>
          <cell r="D158">
            <v>352.9</v>
          </cell>
        </row>
        <row r="159">
          <cell r="B159" t="str">
            <v>0749000000095</v>
          </cell>
          <cell r="C159" t="str">
            <v>Spese varie indeducibili</v>
          </cell>
          <cell r="D159">
            <v>159.1</v>
          </cell>
        </row>
        <row r="160">
          <cell r="B160" t="str">
            <v>0751000000030</v>
          </cell>
          <cell r="C160" t="str">
            <v>Ammortamento avviamento</v>
          </cell>
          <cell r="D160">
            <v>301113.5</v>
          </cell>
        </row>
        <row r="161">
          <cell r="B161" t="str">
            <v>0751000000040</v>
          </cell>
          <cell r="C161" t="str">
            <v>Ammortamento spese di costituzione</v>
          </cell>
          <cell r="D161">
            <v>4797.17</v>
          </cell>
        </row>
        <row r="162">
          <cell r="B162" t="str">
            <v>0753000000015</v>
          </cell>
          <cell r="C162" t="str">
            <v>Ammortamento macchine uff. elett.</v>
          </cell>
          <cell r="D162">
            <v>8728.9699999999993</v>
          </cell>
        </row>
        <row r="163">
          <cell r="B163" t="str">
            <v>0753000000020</v>
          </cell>
          <cell r="C163" t="str">
            <v>Ammortamento mobili e macch. ordinarie</v>
          </cell>
          <cell r="D163">
            <v>759.37</v>
          </cell>
        </row>
        <row r="164">
          <cell r="B164" t="str">
            <v>0753000000025</v>
          </cell>
          <cell r="C164" t="str">
            <v>Ammortamento macchinari, attrez. varie</v>
          </cell>
          <cell r="D164">
            <v>513.33000000000004</v>
          </cell>
        </row>
        <row r="165">
          <cell r="B165" t="str">
            <v>0753000000030</v>
          </cell>
          <cell r="C165" t="str">
            <v>Ammortamento banconi blindati</v>
          </cell>
          <cell r="D165">
            <v>5.68</v>
          </cell>
        </row>
        <row r="166">
          <cell r="B166" t="str">
            <v>0763000000015</v>
          </cell>
          <cell r="C166" t="str">
            <v>Spese bolli c/Sigla Finanziaria S.r.l.</v>
          </cell>
          <cell r="D166">
            <v>124.2</v>
          </cell>
        </row>
        <row r="167">
          <cell r="B167" t="str">
            <v>0811000000010</v>
          </cell>
          <cell r="C167" t="str">
            <v>Sopravvenienze passive</v>
          </cell>
          <cell r="D167">
            <v>2208.09</v>
          </cell>
        </row>
        <row r="168">
          <cell r="B168" t="str">
            <v>0811000000030</v>
          </cell>
          <cell r="C168" t="str">
            <v>Abbuoni passivi e arrotondamenti</v>
          </cell>
          <cell r="D168">
            <v>1.7</v>
          </cell>
        </row>
        <row r="169">
          <cell r="B169" t="str">
            <v>0811000000050</v>
          </cell>
          <cell r="C169" t="str">
            <v>SANZIONI</v>
          </cell>
          <cell r="D169">
            <v>15.14</v>
          </cell>
        </row>
        <row r="171">
          <cell r="D171">
            <v>18982.250000000095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1"/>
      <sheetName val="EXP2"/>
      <sheetName val="EXP3"/>
      <sheetName val="SalaryData"/>
      <sheetName val="2006"/>
    </sheetNames>
    <sheetDataSet>
      <sheetData sheetId="0"/>
      <sheetData sheetId="1"/>
      <sheetData sheetId="2"/>
      <sheetData sheetId="3" refreshError="1">
        <row r="10">
          <cell r="EE10" t="str">
            <v xml:space="preserve">OLA  &amp; ALOWANCES     OLA  &amp; ALOWANCES     OLA  &amp; ALOWANCES     OLA  &amp; ALOWANCES     OLA  &amp; ALOWANCES     OLA  &amp; ALOWANCES     OLA  &amp; ALOWANCES     OLA  &amp; ALOWANCES     OLA  &amp; ALOWANCES     OLA  &amp; ALOWANCES     </v>
          </cell>
          <cell r="GA10" t="str">
            <v xml:space="preserve">CAR ALLOWANCE      CAR ALLOWANCE      CAR ALLOWANCE      CAR ALLOWANCE      CAR ALLOWANCE      CAR ALLOWANCE      CAR ALLOWANCE      CAR ALLOWANCE      CAR ALLOWANCE      </v>
          </cell>
        </row>
        <row r="11">
          <cell r="AK11">
            <v>37257</v>
          </cell>
          <cell r="AV11">
            <v>37621</v>
          </cell>
          <cell r="BH11">
            <v>37986</v>
          </cell>
        </row>
      </sheetData>
      <sheetData sheetId="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_11_07"/>
      <sheetName val="TANTIRA 31_12_07"/>
    </sheetNames>
    <sheetDataSet>
      <sheetData sheetId="0" refreshError="1">
        <row r="1">
          <cell r="B1" t="str">
            <v>CODICE</v>
          </cell>
          <cell r="C1" t="str">
            <v>RAGSOC</v>
          </cell>
          <cell r="D1" t="str">
            <v>SALDO</v>
          </cell>
        </row>
        <row r="2">
          <cell r="B2" t="str">
            <v>0011000000010</v>
          </cell>
          <cell r="C2" t="str">
            <v>Cassa</v>
          </cell>
          <cell r="D2">
            <v>359.68</v>
          </cell>
        </row>
        <row r="3">
          <cell r="B3" t="str">
            <v>0011000000020</v>
          </cell>
          <cell r="C3" t="str">
            <v>Valori bollati uff. amministrazione</v>
          </cell>
          <cell r="D3">
            <v>3374.81</v>
          </cell>
        </row>
        <row r="4">
          <cell r="B4" t="str">
            <v>0011000000040</v>
          </cell>
          <cell r="C4" t="str">
            <v>Valori bollati per cambiali (di Fabbian)</v>
          </cell>
          <cell r="D4">
            <v>1087.8800000000001</v>
          </cell>
        </row>
        <row r="5">
          <cell r="B5" t="str">
            <v>0021000000010</v>
          </cell>
          <cell r="C5" t="str">
            <v>Banca Popolare Friuladria spa</v>
          </cell>
          <cell r="D5">
            <v>9525.24</v>
          </cell>
        </row>
        <row r="6">
          <cell r="B6" t="str">
            <v>0021000000040</v>
          </cell>
          <cell r="C6" t="str">
            <v>Banca Antonveneta c/c 24118L</v>
          </cell>
          <cell r="D6">
            <v>294.08999999999997</v>
          </cell>
        </row>
        <row r="7">
          <cell r="B7" t="str">
            <v>0041000000028</v>
          </cell>
          <cell r="C7" t="str">
            <v>BANCA POPOLARE DI VICENZA</v>
          </cell>
          <cell r="D7">
            <v>7119.22</v>
          </cell>
        </row>
        <row r="8">
          <cell r="B8" t="str">
            <v>0041000000034</v>
          </cell>
          <cell r="C8" t="str">
            <v>BANCA POPOLARE DELL'ALTO ADIGE</v>
          </cell>
          <cell r="D8">
            <v>370.8</v>
          </cell>
        </row>
        <row r="9">
          <cell r="B9" t="str">
            <v>0041000000039</v>
          </cell>
          <cell r="C9" t="str">
            <v>RIELLO S.P.A.</v>
          </cell>
          <cell r="D9">
            <v>1471.18</v>
          </cell>
        </row>
        <row r="10">
          <cell r="B10" t="str">
            <v>0041000000055</v>
          </cell>
          <cell r="C10" t="str">
            <v>BANCA CREDITO COOP. PREALPI</v>
          </cell>
          <cell r="D10">
            <v>568.67999999999995</v>
          </cell>
        </row>
        <row r="11">
          <cell r="B11" t="str">
            <v>0041000000057</v>
          </cell>
          <cell r="C11" t="str">
            <v>G.RICAMI L'ABBATE GIANPIETRO</v>
          </cell>
          <cell r="D11">
            <v>79.92</v>
          </cell>
        </row>
        <row r="12">
          <cell r="B12" t="str">
            <v>0041000000058</v>
          </cell>
          <cell r="C12" t="str">
            <v>MARO S.N.C.</v>
          </cell>
          <cell r="D12">
            <v>90</v>
          </cell>
        </row>
        <row r="13">
          <cell r="B13" t="str">
            <v>0041000000059</v>
          </cell>
          <cell r="C13" t="str">
            <v>DE LONGHI S.P.A.</v>
          </cell>
          <cell r="D13">
            <v>107.75</v>
          </cell>
        </row>
        <row r="14">
          <cell r="B14" t="str">
            <v>0041000000071</v>
          </cell>
          <cell r="C14" t="str">
            <v>BOCCATO TRASPORTI S.N.C.</v>
          </cell>
          <cell r="D14">
            <v>285.5</v>
          </cell>
        </row>
        <row r="15">
          <cell r="B15" t="str">
            <v>0041000000085</v>
          </cell>
          <cell r="C15" t="str">
            <v>OLD BETON S.P.A.</v>
          </cell>
          <cell r="D15">
            <v>347.04</v>
          </cell>
        </row>
        <row r="16">
          <cell r="B16" t="str">
            <v>0041000000123</v>
          </cell>
          <cell r="C16" t="str">
            <v>SIGLA FINANZIARIA S.R.L.</v>
          </cell>
          <cell r="D16">
            <v>61228.52</v>
          </cell>
        </row>
        <row r="17">
          <cell r="B17" t="str">
            <v>0056500030039</v>
          </cell>
          <cell r="C17" t="str">
            <v>Fatture da emet. c/Sigla Finanziaria srl</v>
          </cell>
          <cell r="D17">
            <v>37969.94</v>
          </cell>
        </row>
        <row r="18">
          <cell r="B18" t="str">
            <v>0057000000042</v>
          </cell>
          <cell r="C18" t="str">
            <v>Bordoni Rossano</v>
          </cell>
          <cell r="D18">
            <v>343.1</v>
          </cell>
        </row>
        <row r="19">
          <cell r="B19" t="str">
            <v>0057000000048</v>
          </cell>
          <cell r="C19" t="str">
            <v>Cadore Adriano</v>
          </cell>
          <cell r="D19">
            <v>150.6</v>
          </cell>
        </row>
        <row r="20">
          <cell r="B20" t="str">
            <v>0057000000060</v>
          </cell>
          <cell r="C20" t="str">
            <v>Chiodi Valerio</v>
          </cell>
          <cell r="D20">
            <v>981.18</v>
          </cell>
        </row>
        <row r="21">
          <cell r="B21" t="str">
            <v>0057000000063</v>
          </cell>
          <cell r="C21" t="str">
            <v>Ciccarelli Italo</v>
          </cell>
          <cell r="D21">
            <v>5062</v>
          </cell>
        </row>
        <row r="22">
          <cell r="B22" t="str">
            <v>0057000000074</v>
          </cell>
          <cell r="C22" t="str">
            <v>Costantini Claudio</v>
          </cell>
          <cell r="D22">
            <v>-1092</v>
          </cell>
        </row>
        <row r="23">
          <cell r="B23" t="str">
            <v>0057000000089</v>
          </cell>
          <cell r="C23" t="str">
            <v>De Nunzio Sabato</v>
          </cell>
          <cell r="D23">
            <v>2633.5</v>
          </cell>
        </row>
        <row r="24">
          <cell r="B24" t="str">
            <v>0057000000125</v>
          </cell>
          <cell r="C24" t="str">
            <v>Imbimbo Antonio</v>
          </cell>
          <cell r="D24">
            <v>3727.17</v>
          </cell>
        </row>
        <row r="25">
          <cell r="B25" t="str">
            <v>0057000000136</v>
          </cell>
          <cell r="C25" t="str">
            <v>Luparello Giuseppe</v>
          </cell>
          <cell r="D25">
            <v>9777.77</v>
          </cell>
        </row>
        <row r="26">
          <cell r="B26" t="str">
            <v>0057000000162</v>
          </cell>
          <cell r="C26" t="str">
            <v>Pettenon Bruna</v>
          </cell>
          <cell r="D26">
            <v>4100.49</v>
          </cell>
        </row>
        <row r="27">
          <cell r="B27" t="str">
            <v>0057200000010</v>
          </cell>
          <cell r="C27" t="str">
            <v>Portafoglio pignoramenti V</v>
          </cell>
          <cell r="D27">
            <v>38.68</v>
          </cell>
        </row>
        <row r="28">
          <cell r="B28" t="str">
            <v>0058000000010</v>
          </cell>
          <cell r="C28" t="str">
            <v>Crediti per int. di mora su crediti acq.</v>
          </cell>
          <cell r="D28">
            <v>31074.67</v>
          </cell>
        </row>
        <row r="29">
          <cell r="B29" t="str">
            <v>0093000000010</v>
          </cell>
          <cell r="C29" t="str">
            <v>Concessioni, licenze, marchi, diritti</v>
          </cell>
          <cell r="D29">
            <v>3925</v>
          </cell>
        </row>
        <row r="30">
          <cell r="B30" t="str">
            <v>0093000000011</v>
          </cell>
          <cell r="C30" t="str">
            <v>Fondo amm. conc., licenze, marchi,..</v>
          </cell>
          <cell r="D30">
            <v>-3900.72</v>
          </cell>
        </row>
        <row r="31">
          <cell r="B31" t="str">
            <v>0093000000040</v>
          </cell>
          <cell r="C31" t="str">
            <v>Spese di costituzione</v>
          </cell>
          <cell r="D31">
            <v>26166.400000000001</v>
          </cell>
        </row>
        <row r="32">
          <cell r="B32" t="str">
            <v>0093000000041</v>
          </cell>
          <cell r="C32" t="str">
            <v>Fondo amm. spese di costituzione</v>
          </cell>
          <cell r="D32">
            <v>-15263.73</v>
          </cell>
        </row>
        <row r="33">
          <cell r="B33" t="str">
            <v>0094000000010</v>
          </cell>
          <cell r="C33" t="str">
            <v>Avviamento</v>
          </cell>
          <cell r="D33">
            <v>1642437.25</v>
          </cell>
        </row>
        <row r="34">
          <cell r="B34" t="str">
            <v>0094000000011</v>
          </cell>
          <cell r="C34" t="str">
            <v>Fondo amm. avviamento</v>
          </cell>
          <cell r="D34">
            <v>-922089.78</v>
          </cell>
        </row>
        <row r="35">
          <cell r="B35" t="str">
            <v>0106000000015</v>
          </cell>
          <cell r="C35" t="str">
            <v>Macchine uff. elettriche ed elettoniche</v>
          </cell>
          <cell r="D35">
            <v>65485.06</v>
          </cell>
        </row>
        <row r="36">
          <cell r="B36" t="str">
            <v>0106000000020</v>
          </cell>
          <cell r="C36" t="str">
            <v>Mobili e macchine ordinarie</v>
          </cell>
          <cell r="D36">
            <v>12166.42</v>
          </cell>
        </row>
        <row r="37">
          <cell r="B37" t="str">
            <v>0106000000025</v>
          </cell>
          <cell r="C37" t="str">
            <v>Macchinari, apparecchi e attrez. varie</v>
          </cell>
          <cell r="D37">
            <v>7995.15</v>
          </cell>
        </row>
        <row r="38">
          <cell r="B38" t="str">
            <v>0106000000030</v>
          </cell>
          <cell r="C38" t="str">
            <v>Banconi blindati</v>
          </cell>
          <cell r="D38">
            <v>31</v>
          </cell>
        </row>
        <row r="39">
          <cell r="B39" t="str">
            <v>0133000000001</v>
          </cell>
          <cell r="C39" t="str">
            <v>Erario c/riten. interessi bancari</v>
          </cell>
          <cell r="D39">
            <v>81.19</v>
          </cell>
        </row>
        <row r="40">
          <cell r="B40" t="str">
            <v>0133000000005</v>
          </cell>
          <cell r="C40" t="str">
            <v>Erario c/acconto imposta sostitutiva</v>
          </cell>
          <cell r="D40">
            <v>162.4</v>
          </cell>
        </row>
        <row r="41">
          <cell r="B41" t="str">
            <v>0133000000010</v>
          </cell>
          <cell r="C41" t="str">
            <v>Erario c/acconti irap</v>
          </cell>
          <cell r="D41">
            <v>37028.31</v>
          </cell>
        </row>
        <row r="42">
          <cell r="B42" t="str">
            <v>0133000000050</v>
          </cell>
          <cell r="C42" t="str">
            <v>Credito per imposte su Patrimonio netto</v>
          </cell>
          <cell r="D42">
            <v>1609.28</v>
          </cell>
        </row>
        <row r="43">
          <cell r="B43" t="str">
            <v>0133000000060</v>
          </cell>
          <cell r="C43" t="str">
            <v>Credito uff. Iva di Como (ex CARIS sas)</v>
          </cell>
          <cell r="D43">
            <v>2582.2800000000002</v>
          </cell>
        </row>
        <row r="44">
          <cell r="B44" t="str">
            <v>0133000000066</v>
          </cell>
          <cell r="C44" t="str">
            <v>Credito IRPEG 1994 (ex SEFIN)</v>
          </cell>
          <cell r="D44">
            <v>1551.44</v>
          </cell>
        </row>
        <row r="45">
          <cell r="B45" t="str">
            <v>0133000000067</v>
          </cell>
          <cell r="C45" t="str">
            <v>Credito ILOR 1994 (ex SEFIN)</v>
          </cell>
          <cell r="D45">
            <v>378.56</v>
          </cell>
        </row>
        <row r="46">
          <cell r="B46" t="str">
            <v>0133000000068</v>
          </cell>
          <cell r="C46" t="str">
            <v>Credito IRPEG 1996 (ex SEFIN)</v>
          </cell>
          <cell r="D46">
            <v>42.87</v>
          </cell>
        </row>
        <row r="47">
          <cell r="B47" t="str">
            <v>0133000000074</v>
          </cell>
          <cell r="C47" t="str">
            <v>Tassa annuale soc. (ex SIACE spa)</v>
          </cell>
          <cell r="D47">
            <v>4131.66</v>
          </cell>
        </row>
        <row r="48">
          <cell r="B48" t="str">
            <v>0133000000098</v>
          </cell>
          <cell r="C48" t="str">
            <v>Crediti v/erario per imposte anticipate</v>
          </cell>
          <cell r="D48">
            <v>-0.05</v>
          </cell>
        </row>
        <row r="49">
          <cell r="B49" t="str">
            <v>0138000000005</v>
          </cell>
          <cell r="C49" t="str">
            <v>Questura PN</v>
          </cell>
          <cell r="D49">
            <v>1549.37</v>
          </cell>
        </row>
        <row r="50">
          <cell r="B50" t="str">
            <v>0138000000010</v>
          </cell>
          <cell r="C50" t="str">
            <v>Questura TV</v>
          </cell>
          <cell r="D50">
            <v>2065.83</v>
          </cell>
        </row>
        <row r="51">
          <cell r="B51" t="str">
            <v>0138000000020</v>
          </cell>
          <cell r="C51" t="str">
            <v>Deposito cauzionale c/Enel S.p.A.</v>
          </cell>
          <cell r="D51">
            <v>104.58</v>
          </cell>
        </row>
        <row r="52">
          <cell r="B52" t="str">
            <v>0139000000010</v>
          </cell>
          <cell r="C52" t="str">
            <v>Rcs c/rintracci</v>
          </cell>
          <cell r="D52">
            <v>15557.59</v>
          </cell>
        </row>
        <row r="53">
          <cell r="B53" t="str">
            <v>0139000000015</v>
          </cell>
          <cell r="C53" t="str">
            <v>Crediti v/TTR S.p.A.</v>
          </cell>
          <cell r="D53">
            <v>327.33</v>
          </cell>
        </row>
        <row r="54">
          <cell r="B54" t="str">
            <v>0139000000050</v>
          </cell>
          <cell r="C54" t="str">
            <v>Crediti da Liq. Sol. Informatiche</v>
          </cell>
          <cell r="D54">
            <v>3902.23</v>
          </cell>
        </row>
        <row r="55">
          <cell r="B55" t="str">
            <v>0139000000080</v>
          </cell>
          <cell r="C55" t="str">
            <v>Debitori vari c/anticipi spese</v>
          </cell>
          <cell r="D55">
            <v>301</v>
          </cell>
        </row>
        <row r="56">
          <cell r="B56" t="str">
            <v>0144000000020</v>
          </cell>
          <cell r="C56" t="str">
            <v>Risconti attivi diversi</v>
          </cell>
          <cell r="D56">
            <v>3119.33</v>
          </cell>
        </row>
        <row r="57">
          <cell r="B57" t="str">
            <v>0231000000001</v>
          </cell>
          <cell r="C57" t="str">
            <v>REPORT CONSULTING SERVICES</v>
          </cell>
          <cell r="D57">
            <v>-7320</v>
          </cell>
        </row>
        <row r="58">
          <cell r="B58" t="str">
            <v>0231000000002</v>
          </cell>
          <cell r="C58" t="str">
            <v>A.T. SERVICE S.A.S.</v>
          </cell>
          <cell r="D58">
            <v>-515.4</v>
          </cell>
        </row>
        <row r="59">
          <cell r="B59" t="str">
            <v>0231000000004</v>
          </cell>
          <cell r="C59" t="str">
            <v>LA PULINDUSTRIA</v>
          </cell>
          <cell r="D59">
            <v>-312</v>
          </cell>
        </row>
        <row r="60">
          <cell r="B60" t="str">
            <v>0231000000005</v>
          </cell>
          <cell r="C60" t="str">
            <v>TELECOM ITALIA S.P.A.</v>
          </cell>
          <cell r="D60">
            <v>-4414</v>
          </cell>
        </row>
        <row r="61">
          <cell r="B61" t="str">
            <v>0231000000009</v>
          </cell>
          <cell r="C61" t="str">
            <v>CENTRO SOFTWARE S.R.L.</v>
          </cell>
          <cell r="D61">
            <v>-631.20000000000005</v>
          </cell>
        </row>
        <row r="62">
          <cell r="B62" t="str">
            <v>0231000000019</v>
          </cell>
          <cell r="C62" t="str">
            <v>TELEMEDIA.NET S.R.L.</v>
          </cell>
          <cell r="D62">
            <v>-278.39999999999998</v>
          </cell>
        </row>
        <row r="63">
          <cell r="B63" t="str">
            <v>0231000000024</v>
          </cell>
          <cell r="C63" t="str">
            <v>GE NOLEGGI S.P.A.</v>
          </cell>
          <cell r="D63">
            <v>-1191.5999999999999</v>
          </cell>
        </row>
        <row r="64">
          <cell r="B64" t="str">
            <v>0231000000025</v>
          </cell>
          <cell r="C64" t="str">
            <v>AUTOSTRADE PER L'ITALIA</v>
          </cell>
          <cell r="D64">
            <v>-6.2</v>
          </cell>
        </row>
        <row r="65">
          <cell r="B65" t="str">
            <v>0231000000045</v>
          </cell>
          <cell r="C65" t="str">
            <v>U.N.I.R.E.C.</v>
          </cell>
          <cell r="D65">
            <v>-2000</v>
          </cell>
        </row>
        <row r="66">
          <cell r="B66" t="str">
            <v>0231000000074</v>
          </cell>
          <cell r="C66" t="str">
            <v>SAVNO SCARL</v>
          </cell>
          <cell r="D66">
            <v>-27.32</v>
          </cell>
        </row>
        <row r="67">
          <cell r="B67" t="str">
            <v>0231000000075</v>
          </cell>
          <cell r="C67" t="str">
            <v>CREARCI S.A.S.</v>
          </cell>
          <cell r="D67">
            <v>-500.27</v>
          </cell>
        </row>
        <row r="68">
          <cell r="B68" t="str">
            <v>0231000000076</v>
          </cell>
          <cell r="C68" t="str">
            <v>RE.FIN.CO. S.N.C.</v>
          </cell>
          <cell r="D68">
            <v>-1130.3699999999999</v>
          </cell>
        </row>
        <row r="69">
          <cell r="B69" t="str">
            <v>0231000000137</v>
          </cell>
          <cell r="C69" t="str">
            <v>IMPRESA E SVILUPPO S.R.L.</v>
          </cell>
          <cell r="D69">
            <v>-521.80999999999995</v>
          </cell>
        </row>
        <row r="70">
          <cell r="B70" t="str">
            <v>0231000000140</v>
          </cell>
          <cell r="C70" t="str">
            <v>PRICEWATERHOUSECOOPERS S.P.A.</v>
          </cell>
          <cell r="D70">
            <v>-1292.08</v>
          </cell>
        </row>
        <row r="71">
          <cell r="B71" t="str">
            <v>0231000000158</v>
          </cell>
          <cell r="C71" t="str">
            <v>EUROPAGHE S.R.L.</v>
          </cell>
          <cell r="D71">
            <v>-672</v>
          </cell>
        </row>
        <row r="72">
          <cell r="B72" t="str">
            <v>0231002001551</v>
          </cell>
          <cell r="C72" t="str">
            <v>CONSULMARC RISORSE UMANE S.R.L.</v>
          </cell>
          <cell r="D72">
            <v>-600</v>
          </cell>
        </row>
        <row r="73">
          <cell r="B73" t="str">
            <v>0231002001552</v>
          </cell>
          <cell r="C73" t="str">
            <v>B.&amp; B. GLOBAL SERVICE S.R.L.</v>
          </cell>
          <cell r="D73">
            <v>-156</v>
          </cell>
        </row>
        <row r="74">
          <cell r="B74" t="str">
            <v>0255000000014</v>
          </cell>
          <cell r="C74" t="str">
            <v>Fatture da ric. c/Telecom S.p.A.</v>
          </cell>
          <cell r="D74">
            <v>0.18</v>
          </cell>
        </row>
        <row r="75">
          <cell r="B75" t="str">
            <v>0255000000281</v>
          </cell>
          <cell r="C75" t="str">
            <v>Fatture da ric. c/Sindaci vari</v>
          </cell>
          <cell r="D75">
            <v>-5795.4</v>
          </cell>
        </row>
        <row r="76">
          <cell r="B76" t="str">
            <v>0256000000010</v>
          </cell>
          <cell r="C76" t="str">
            <v>Inps c/dipendenti</v>
          </cell>
          <cell r="D76">
            <v>-17609.14</v>
          </cell>
        </row>
        <row r="77">
          <cell r="B77" t="str">
            <v>0256000000030</v>
          </cell>
          <cell r="C77" t="str">
            <v>Inail c/dipendenti</v>
          </cell>
          <cell r="D77">
            <v>1140.6500000000001</v>
          </cell>
        </row>
        <row r="78">
          <cell r="B78" t="str">
            <v>0256000000040</v>
          </cell>
          <cell r="C78" t="str">
            <v>Inail c/collaboratori</v>
          </cell>
          <cell r="D78">
            <v>-50.11</v>
          </cell>
        </row>
        <row r="79">
          <cell r="B79" t="str">
            <v>0256000000055</v>
          </cell>
          <cell r="C79" t="str">
            <v>Fondo Est</v>
          </cell>
          <cell r="D79">
            <v>-64</v>
          </cell>
        </row>
        <row r="80">
          <cell r="B80" t="str">
            <v>0257000000010</v>
          </cell>
          <cell r="C80" t="str">
            <v>Iva c/acquisti</v>
          </cell>
          <cell r="D80">
            <v>3306.94</v>
          </cell>
        </row>
        <row r="81">
          <cell r="B81" t="str">
            <v>0257000000020</v>
          </cell>
          <cell r="C81" t="str">
            <v>Iva riepilogativa</v>
          </cell>
          <cell r="D81">
            <v>51105.53</v>
          </cell>
        </row>
        <row r="82">
          <cell r="B82" t="str">
            <v>0257000000035</v>
          </cell>
          <cell r="C82" t="str">
            <v>Ritenute su interessi</v>
          </cell>
          <cell r="D82">
            <v>127.73</v>
          </cell>
        </row>
        <row r="83">
          <cell r="B83" t="str">
            <v>0257000000040</v>
          </cell>
          <cell r="C83" t="str">
            <v>Ritenute ai dipendenti</v>
          </cell>
          <cell r="D83">
            <v>-6904.66</v>
          </cell>
        </row>
        <row r="84">
          <cell r="B84" t="str">
            <v>0257000000045</v>
          </cell>
          <cell r="C84" t="str">
            <v>Ritenute compensi co.co.pro.</v>
          </cell>
          <cell r="D84">
            <v>-2655.97</v>
          </cell>
        </row>
        <row r="85">
          <cell r="B85" t="str">
            <v>0257000000060</v>
          </cell>
          <cell r="C85" t="str">
            <v>Erario c/imposte</v>
          </cell>
          <cell r="D85">
            <v>-1000</v>
          </cell>
        </row>
        <row r="86">
          <cell r="B86" t="str">
            <v>0257000000070</v>
          </cell>
          <cell r="C86" t="str">
            <v>Erario c/Irap</v>
          </cell>
          <cell r="D86">
            <v>-17342.439999999999</v>
          </cell>
        </row>
        <row r="87">
          <cell r="B87" t="str">
            <v>0257000000090</v>
          </cell>
          <cell r="C87" t="str">
            <v>Debito per imposta sost. rival. TFR</v>
          </cell>
          <cell r="D87">
            <v>87.46</v>
          </cell>
        </row>
        <row r="88">
          <cell r="B88" t="str">
            <v>0259000000010</v>
          </cell>
          <cell r="C88" t="str">
            <v>Amministratore c/compensi</v>
          </cell>
          <cell r="D88">
            <v>-2790.36</v>
          </cell>
        </row>
        <row r="89">
          <cell r="B89" t="str">
            <v>0259000000040</v>
          </cell>
          <cell r="C89" t="str">
            <v>Personale c/retribuzione</v>
          </cell>
          <cell r="D89">
            <v>-42159.22</v>
          </cell>
        </row>
        <row r="90">
          <cell r="B90" t="str">
            <v>0262000000020</v>
          </cell>
          <cell r="C90" t="str">
            <v>Ratei passivi diversi</v>
          </cell>
          <cell r="D90">
            <v>-26765.89</v>
          </cell>
        </row>
        <row r="91">
          <cell r="B91" t="str">
            <v>0265000000010</v>
          </cell>
          <cell r="C91" t="str">
            <v>Risconti passivi su comm. attive</v>
          </cell>
          <cell r="D91">
            <v>-4524</v>
          </cell>
        </row>
        <row r="92">
          <cell r="B92" t="str">
            <v>0271000000010</v>
          </cell>
          <cell r="C92" t="str">
            <v>Fondo T.f.r.</v>
          </cell>
          <cell r="D92">
            <v>-26188.78</v>
          </cell>
        </row>
        <row r="93">
          <cell r="B93" t="str">
            <v>0285000000050</v>
          </cell>
          <cell r="C93" t="str">
            <v>Fondo rischi vari</v>
          </cell>
          <cell r="D93">
            <v>-14198.32</v>
          </cell>
        </row>
        <row r="94">
          <cell r="B94" t="str">
            <v>0291000000010</v>
          </cell>
          <cell r="C94" t="str">
            <v>Fondo svalutazione crediti forfettario</v>
          </cell>
          <cell r="D94">
            <v>-28510.5</v>
          </cell>
        </row>
        <row r="95">
          <cell r="B95" t="str">
            <v>0291000000020</v>
          </cell>
          <cell r="C95" t="str">
            <v>Fondo svalutazione interessi di mora</v>
          </cell>
          <cell r="D95">
            <v>-31074.67</v>
          </cell>
        </row>
        <row r="96">
          <cell r="B96" t="str">
            <v>0295000000015</v>
          </cell>
          <cell r="C96" t="str">
            <v>Fondo amm. macch. uff. elettroniche</v>
          </cell>
          <cell r="D96">
            <v>-52177.49</v>
          </cell>
        </row>
        <row r="97">
          <cell r="B97" t="str">
            <v>0295000000020</v>
          </cell>
          <cell r="C97" t="str">
            <v>Fondo amm. mobili e macch. ordinarie</v>
          </cell>
          <cell r="D97">
            <v>-9063.14</v>
          </cell>
        </row>
        <row r="98">
          <cell r="B98" t="str">
            <v>0295000000025</v>
          </cell>
          <cell r="C98" t="str">
            <v>Fondo amm. macchinari, app, attrez varie</v>
          </cell>
          <cell r="D98">
            <v>-7948.49</v>
          </cell>
        </row>
        <row r="99">
          <cell r="B99" t="str">
            <v>0295000000030</v>
          </cell>
          <cell r="C99" t="str">
            <v>Fondo amm. banconi blindati</v>
          </cell>
          <cell r="D99">
            <v>-27.38</v>
          </cell>
        </row>
        <row r="100">
          <cell r="B100" t="str">
            <v>0296000000020</v>
          </cell>
          <cell r="C100" t="str">
            <v>Fondo imposte differite</v>
          </cell>
          <cell r="D100">
            <v>-390708.55</v>
          </cell>
        </row>
        <row r="101">
          <cell r="B101" t="str">
            <v>0321000000010</v>
          </cell>
          <cell r="C101" t="str">
            <v>Capitale sociale</v>
          </cell>
          <cell r="D101">
            <v>-600000</v>
          </cell>
        </row>
        <row r="102">
          <cell r="B102" t="str">
            <v>0326000000010</v>
          </cell>
          <cell r="C102" t="str">
            <v>Perdita d'esercizio portata a nuovo</v>
          </cell>
          <cell r="D102">
            <v>545501.66</v>
          </cell>
        </row>
        <row r="103">
          <cell r="B103" t="str">
            <v>0331000000010</v>
          </cell>
          <cell r="C103" t="str">
            <v>Riserve da sovraprezzo</v>
          </cell>
          <cell r="D103">
            <v>-383645</v>
          </cell>
        </row>
        <row r="105">
          <cell r="B105" t="str">
            <v>0515000000010</v>
          </cell>
          <cell r="C105" t="str">
            <v>Interessi attivi c/banche</v>
          </cell>
          <cell r="D105">
            <v>-271.70999999999998</v>
          </cell>
        </row>
        <row r="106">
          <cell r="B106" t="str">
            <v>0531000000010</v>
          </cell>
          <cell r="C106" t="str">
            <v>Recupero crediti c/Banca C.C.Prealpi</v>
          </cell>
          <cell r="D106">
            <v>-530</v>
          </cell>
        </row>
        <row r="107">
          <cell r="B107" t="str">
            <v>0531000000012</v>
          </cell>
          <cell r="C107" t="str">
            <v>Recupero crediti c/Credito Trevigiano</v>
          </cell>
          <cell r="D107">
            <v>-555</v>
          </cell>
        </row>
        <row r="108">
          <cell r="B108" t="str">
            <v>0531000000014</v>
          </cell>
          <cell r="C108" t="str">
            <v>Recupero crediti c/Banca Pop.Vicenza</v>
          </cell>
          <cell r="D108">
            <v>-7148</v>
          </cell>
        </row>
        <row r="109">
          <cell r="B109" t="str">
            <v>0531000000016</v>
          </cell>
          <cell r="C109" t="str">
            <v>Recupero crediti c/Banca della Marca Bcc</v>
          </cell>
          <cell r="D109">
            <v>-407</v>
          </cell>
        </row>
        <row r="110">
          <cell r="B110" t="str">
            <v>0531000000018</v>
          </cell>
          <cell r="C110" t="str">
            <v>Recupero crediti c/Cassa Rurale Anaunia</v>
          </cell>
          <cell r="D110">
            <v>-176</v>
          </cell>
        </row>
        <row r="111">
          <cell r="B111" t="str">
            <v>0531000000024</v>
          </cell>
          <cell r="C111" t="str">
            <v>Recupero crediti c/Credifriuli Bcc</v>
          </cell>
          <cell r="D111">
            <v>-517</v>
          </cell>
        </row>
        <row r="112">
          <cell r="B112" t="str">
            <v>0531000000028</v>
          </cell>
          <cell r="C112" t="str">
            <v>Recupero crediti c/Banca di Udine BCC</v>
          </cell>
          <cell r="D112">
            <v>-1343</v>
          </cell>
        </row>
        <row r="113">
          <cell r="B113" t="str">
            <v>0531000000030</v>
          </cell>
          <cell r="C113" t="str">
            <v>Recupero crediti c/Banca di Monastier</v>
          </cell>
          <cell r="D113">
            <v>-253</v>
          </cell>
        </row>
        <row r="114">
          <cell r="B114" t="str">
            <v>0531000000032</v>
          </cell>
          <cell r="C114" t="str">
            <v>Recupero crediti c/Banca Friuli Centrale</v>
          </cell>
          <cell r="D114">
            <v>275</v>
          </cell>
        </row>
        <row r="115">
          <cell r="B115" t="str">
            <v>0533000000020</v>
          </cell>
          <cell r="C115" t="str">
            <v>Recupero crediti c/Sigla Finanziaria srl</v>
          </cell>
          <cell r="D115">
            <v>-259224.23</v>
          </cell>
        </row>
        <row r="116">
          <cell r="B116" t="str">
            <v>0538000000015</v>
          </cell>
          <cell r="C116" t="str">
            <v>Servizi c/Sigla Finanziaria S.r.l.</v>
          </cell>
          <cell r="D116">
            <v>-34600</v>
          </cell>
        </row>
        <row r="117">
          <cell r="B117" t="str">
            <v>0538000000040</v>
          </cell>
          <cell r="C117" t="str">
            <v>Compensi speciali per recupero</v>
          </cell>
          <cell r="D117">
            <v>-397106.61</v>
          </cell>
        </row>
        <row r="118">
          <cell r="B118" t="str">
            <v>0552000000010</v>
          </cell>
          <cell r="C118" t="str">
            <v>Incassi su clienti</v>
          </cell>
          <cell r="D118">
            <v>-5353.83</v>
          </cell>
        </row>
        <row r="119">
          <cell r="B119" t="str">
            <v>0581000000010</v>
          </cell>
          <cell r="C119" t="str">
            <v>Sopravvenienze attive</v>
          </cell>
          <cell r="D119">
            <v>-20589.52</v>
          </cell>
        </row>
        <row r="120">
          <cell r="B120" t="str">
            <v>0581000000030</v>
          </cell>
          <cell r="C120" t="str">
            <v>Abbuoni attivi e arrotondamenti</v>
          </cell>
          <cell r="D120">
            <v>-8.1300000000000008</v>
          </cell>
        </row>
        <row r="121">
          <cell r="B121" t="str">
            <v>0712000000010</v>
          </cell>
          <cell r="C121" t="str">
            <v>Spese diverse banca</v>
          </cell>
          <cell r="D121">
            <v>1191.1099999999999</v>
          </cell>
        </row>
        <row r="122">
          <cell r="B122" t="str">
            <v>0712000000020</v>
          </cell>
          <cell r="C122" t="str">
            <v>Commissioni incasso effetti</v>
          </cell>
          <cell r="D122">
            <v>27.5</v>
          </cell>
        </row>
        <row r="123">
          <cell r="B123" t="str">
            <v>0717000000030</v>
          </cell>
          <cell r="C123" t="str">
            <v>Interessi passivi v/Sigla Holding</v>
          </cell>
          <cell r="D123">
            <v>5460.52</v>
          </cell>
        </row>
        <row r="124">
          <cell r="B124" t="str">
            <v>0721000000014</v>
          </cell>
          <cell r="C124" t="str">
            <v>Recupero crediti c/Banca Pop. Vicenza</v>
          </cell>
          <cell r="D124">
            <v>1356</v>
          </cell>
        </row>
        <row r="125">
          <cell r="B125" t="str">
            <v>0725000000152</v>
          </cell>
          <cell r="C125" t="str">
            <v>RECUPERO CREDITI C/OLD BETON SPA</v>
          </cell>
          <cell r="D125">
            <v>20</v>
          </cell>
        </row>
        <row r="126">
          <cell r="B126" t="str">
            <v>0727000000006</v>
          </cell>
          <cell r="C126" t="str">
            <v>Canoni per servizi Creditreform</v>
          </cell>
          <cell r="D126">
            <v>100</v>
          </cell>
        </row>
        <row r="127">
          <cell r="B127" t="str">
            <v>0741000000010</v>
          </cell>
          <cell r="C127" t="str">
            <v>Stipendi</v>
          </cell>
          <cell r="D127">
            <v>201581.58</v>
          </cell>
        </row>
        <row r="128">
          <cell r="B128" t="str">
            <v>0741000000015</v>
          </cell>
          <cell r="C128" t="str">
            <v>Accantonamento Tfr</v>
          </cell>
          <cell r="D128">
            <v>11145.06</v>
          </cell>
        </row>
        <row r="129">
          <cell r="B129" t="str">
            <v>0741000000020</v>
          </cell>
          <cell r="C129" t="str">
            <v>Inps</v>
          </cell>
          <cell r="D129">
            <v>61778.559999999998</v>
          </cell>
        </row>
        <row r="130">
          <cell r="B130" t="str">
            <v>0741000000095</v>
          </cell>
          <cell r="C130" t="str">
            <v>Fondo Est</v>
          </cell>
          <cell r="D130">
            <v>439</v>
          </cell>
        </row>
        <row r="131">
          <cell r="B131" t="str">
            <v>0743000000010</v>
          </cell>
          <cell r="C131" t="str">
            <v>Compenso amministratori</v>
          </cell>
          <cell r="D131">
            <v>51974.97</v>
          </cell>
        </row>
        <row r="132">
          <cell r="B132" t="str">
            <v>0743000000015</v>
          </cell>
          <cell r="C132" t="str">
            <v>Compenso sindaci</v>
          </cell>
          <cell r="D132">
            <v>8326.08</v>
          </cell>
        </row>
        <row r="133">
          <cell r="B133" t="str">
            <v>0743000000020</v>
          </cell>
          <cell r="C133" t="str">
            <v>Consulenti fiscali</v>
          </cell>
          <cell r="D133">
            <v>7333.33</v>
          </cell>
        </row>
        <row r="134">
          <cell r="B134" t="str">
            <v>0743000000025</v>
          </cell>
          <cell r="C134" t="str">
            <v>Consulenti del lavoro</v>
          </cell>
          <cell r="D134">
            <v>1588.5</v>
          </cell>
        </row>
        <row r="135">
          <cell r="B135" t="str">
            <v>0743000000030</v>
          </cell>
          <cell r="C135" t="str">
            <v>CONSULENTI LEGALI</v>
          </cell>
          <cell r="D135">
            <v>2539.02</v>
          </cell>
        </row>
        <row r="136">
          <cell r="B136" t="str">
            <v>0743000000035</v>
          </cell>
          <cell r="C136" t="str">
            <v>Consulenti "Audit"</v>
          </cell>
          <cell r="D136">
            <v>12833.33</v>
          </cell>
        </row>
        <row r="137">
          <cell r="B137" t="str">
            <v>0743000000090</v>
          </cell>
          <cell r="C137" t="str">
            <v>Inps co.co.pro.</v>
          </cell>
          <cell r="D137">
            <v>3518.69</v>
          </cell>
        </row>
        <row r="138">
          <cell r="B138" t="str">
            <v>0743500000010</v>
          </cell>
          <cell r="C138" t="str">
            <v>Servizi Informatici</v>
          </cell>
          <cell r="D138">
            <v>240</v>
          </cell>
        </row>
        <row r="139">
          <cell r="B139" t="str">
            <v>0743500000030</v>
          </cell>
          <cell r="C139" t="str">
            <v>Spese postali</v>
          </cell>
          <cell r="D139">
            <v>369.2</v>
          </cell>
        </row>
        <row r="140">
          <cell r="B140" t="str">
            <v>0743500000040</v>
          </cell>
          <cell r="C140" t="str">
            <v>Servizi telefonici</v>
          </cell>
          <cell r="D140">
            <v>9272.82</v>
          </cell>
        </row>
        <row r="141">
          <cell r="B141" t="str">
            <v>0743500000070</v>
          </cell>
          <cell r="C141" t="str">
            <v>Contributi associativi</v>
          </cell>
          <cell r="D141">
            <v>2000</v>
          </cell>
        </row>
        <row r="142">
          <cell r="B142" t="str">
            <v>0743500000090</v>
          </cell>
          <cell r="C142" t="str">
            <v>Servizi diversi</v>
          </cell>
          <cell r="D142">
            <v>96.67</v>
          </cell>
        </row>
        <row r="143">
          <cell r="B143" t="str">
            <v>0743500000100</v>
          </cell>
          <cell r="C143" t="str">
            <v>SPESE RICERCA E SELEZIONE</v>
          </cell>
          <cell r="D143">
            <v>500</v>
          </cell>
        </row>
        <row r="144">
          <cell r="B144" t="str">
            <v>0744000000010</v>
          </cell>
          <cell r="C144" t="str">
            <v>CANONI DI LOCAZIONE</v>
          </cell>
          <cell r="D144">
            <v>7571.63</v>
          </cell>
        </row>
        <row r="145">
          <cell r="B145" t="str">
            <v>0744000000020</v>
          </cell>
          <cell r="C145" t="str">
            <v>Spese di pulizia</v>
          </cell>
          <cell r="D145">
            <v>1396.78</v>
          </cell>
        </row>
        <row r="146">
          <cell r="B146" t="str">
            <v>0744500000010</v>
          </cell>
          <cell r="C146" t="str">
            <v>Manutenzione fotocopiatrici</v>
          </cell>
          <cell r="D146">
            <v>1337.22</v>
          </cell>
        </row>
        <row r="147">
          <cell r="B147" t="str">
            <v>0744500000020</v>
          </cell>
          <cell r="C147" t="str">
            <v>Manutenzione macchine elettroniche</v>
          </cell>
          <cell r="D147">
            <v>145</v>
          </cell>
        </row>
        <row r="148">
          <cell r="B148" t="str">
            <v>0744500000030</v>
          </cell>
          <cell r="C148" t="str">
            <v>Manutenzione software</v>
          </cell>
          <cell r="D148">
            <v>775</v>
          </cell>
        </row>
        <row r="149">
          <cell r="B149" t="str">
            <v>0744500000060</v>
          </cell>
          <cell r="C149" t="str">
            <v>Noleggio fotocopiatrice</v>
          </cell>
          <cell r="D149">
            <v>2979</v>
          </cell>
        </row>
        <row r="150">
          <cell r="B150" t="str">
            <v>0746000000020</v>
          </cell>
          <cell r="C150" t="str">
            <v>Valori bollati</v>
          </cell>
          <cell r="D150">
            <v>27661.56</v>
          </cell>
        </row>
        <row r="151">
          <cell r="B151" t="str">
            <v>0746000000080</v>
          </cell>
          <cell r="C151" t="str">
            <v>Imposte e tasse varie</v>
          </cell>
          <cell r="D151">
            <v>889.46</v>
          </cell>
        </row>
        <row r="152">
          <cell r="B152" t="str">
            <v>0748000000010</v>
          </cell>
          <cell r="C152" t="str">
            <v>Spese autostradali</v>
          </cell>
          <cell r="D152">
            <v>94.09</v>
          </cell>
        </row>
        <row r="153">
          <cell r="B153" t="str">
            <v>0748000000030</v>
          </cell>
          <cell r="C153" t="str">
            <v>Rimborso chilometrico</v>
          </cell>
          <cell r="D153">
            <v>1058.6500000000001</v>
          </cell>
        </row>
        <row r="154">
          <cell r="B154" t="str">
            <v>0748000000040</v>
          </cell>
          <cell r="C154" t="str">
            <v>Rimborso vitto e alloggio</v>
          </cell>
          <cell r="D154">
            <v>190.65</v>
          </cell>
        </row>
        <row r="155">
          <cell r="B155" t="str">
            <v>0748000000090</v>
          </cell>
          <cell r="C155" t="str">
            <v>RIMBORSO SPESE VARIE</v>
          </cell>
          <cell r="D155">
            <v>30</v>
          </cell>
        </row>
        <row r="156">
          <cell r="B156" t="str">
            <v>0749000000020</v>
          </cell>
          <cell r="C156" t="str">
            <v>Materiale di consumo</v>
          </cell>
          <cell r="D156">
            <v>60</v>
          </cell>
        </row>
        <row r="157">
          <cell r="B157" t="str">
            <v>0749000000030</v>
          </cell>
          <cell r="C157" t="str">
            <v>CANCELLERIA</v>
          </cell>
          <cell r="D157">
            <v>130.15</v>
          </cell>
        </row>
        <row r="158">
          <cell r="B158" t="str">
            <v>0749000000090</v>
          </cell>
          <cell r="C158" t="str">
            <v>Spese varie</v>
          </cell>
          <cell r="D158">
            <v>352.9</v>
          </cell>
        </row>
        <row r="159">
          <cell r="B159" t="str">
            <v>0749000000095</v>
          </cell>
          <cell r="C159" t="str">
            <v>Spese varie indeducibili</v>
          </cell>
          <cell r="D159">
            <v>159.1</v>
          </cell>
        </row>
        <row r="160">
          <cell r="B160" t="str">
            <v>0751000000030</v>
          </cell>
          <cell r="C160" t="str">
            <v>Ammortamento avviamento</v>
          </cell>
          <cell r="D160">
            <v>301113.5</v>
          </cell>
        </row>
        <row r="161">
          <cell r="B161" t="str">
            <v>0751000000040</v>
          </cell>
          <cell r="C161" t="str">
            <v>Ammortamento spese di costituzione</v>
          </cell>
          <cell r="D161">
            <v>4797.17</v>
          </cell>
        </row>
        <row r="162">
          <cell r="B162" t="str">
            <v>0753000000015</v>
          </cell>
          <cell r="C162" t="str">
            <v>Ammortamento macchine uff. elett.</v>
          </cell>
          <cell r="D162">
            <v>8728.9699999999993</v>
          </cell>
        </row>
        <row r="163">
          <cell r="B163" t="str">
            <v>0753000000020</v>
          </cell>
          <cell r="C163" t="str">
            <v>Ammortamento mobili e macch. ordinarie</v>
          </cell>
          <cell r="D163">
            <v>759.37</v>
          </cell>
        </row>
        <row r="164">
          <cell r="B164" t="str">
            <v>0753000000025</v>
          </cell>
          <cell r="C164" t="str">
            <v>Ammortamento macchinari, attrez. varie</v>
          </cell>
          <cell r="D164">
            <v>513.33000000000004</v>
          </cell>
        </row>
        <row r="165">
          <cell r="B165" t="str">
            <v>0753000000030</v>
          </cell>
          <cell r="C165" t="str">
            <v>Ammortamento banconi blindati</v>
          </cell>
          <cell r="D165">
            <v>5.68</v>
          </cell>
        </row>
        <row r="166">
          <cell r="B166" t="str">
            <v>0763000000015</v>
          </cell>
          <cell r="C166" t="str">
            <v>Spese bolli c/Sigla Finanziaria S.r.l.</v>
          </cell>
          <cell r="D166">
            <v>124.2</v>
          </cell>
        </row>
        <row r="167">
          <cell r="B167" t="str">
            <v>0811000000010</v>
          </cell>
          <cell r="C167" t="str">
            <v>Sopravvenienze passive</v>
          </cell>
          <cell r="D167">
            <v>2208.09</v>
          </cell>
        </row>
        <row r="168">
          <cell r="B168" t="str">
            <v>0811000000030</v>
          </cell>
          <cell r="C168" t="str">
            <v>Abbuoni passivi e arrotondamenti</v>
          </cell>
          <cell r="D168">
            <v>1.7</v>
          </cell>
        </row>
        <row r="169">
          <cell r="B169" t="str">
            <v>0811000000050</v>
          </cell>
          <cell r="C169" t="str">
            <v>SANZIONI</v>
          </cell>
          <cell r="D169">
            <v>15.14</v>
          </cell>
        </row>
        <row r="171">
          <cell r="D171">
            <v>18982.250000000095</v>
          </cell>
        </row>
      </sheetData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SIGLA 311207"/>
    </sheetNames>
    <sheetDataSet>
      <sheetData sheetId="0" refreshError="1">
        <row r="1">
          <cell r="A1" t="str">
            <v>CODICE</v>
          </cell>
          <cell r="B1" t="str">
            <v>RAGSOC</v>
          </cell>
          <cell r="C1" t="str">
            <v>SALDO</v>
          </cell>
          <cell r="D1" t="str">
            <v>D</v>
          </cell>
          <cell r="E1" t="str">
            <v>A</v>
          </cell>
        </row>
        <row r="2">
          <cell r="A2" t="str">
            <v>0011000000010</v>
          </cell>
          <cell r="B2" t="str">
            <v>CASSA</v>
          </cell>
          <cell r="C2">
            <v>550.45000000000005</v>
          </cell>
          <cell r="D2">
            <v>550.45000000000005</v>
          </cell>
          <cell r="E2" t="str">
            <v/>
          </cell>
        </row>
        <row r="3">
          <cell r="A3" t="str">
            <v>0011000000015</v>
          </cell>
          <cell r="B3" t="str">
            <v>VALORI BOLLATI</v>
          </cell>
          <cell r="C3">
            <v>3351.03</v>
          </cell>
          <cell r="D3">
            <v>3351.03</v>
          </cell>
          <cell r="E3" t="str">
            <v/>
          </cell>
        </row>
        <row r="4">
          <cell r="A4" t="str">
            <v>0011000000055</v>
          </cell>
          <cell r="B4" t="str">
            <v>VALORI BOLLATI PER CQS</v>
          </cell>
          <cell r="C4">
            <v>4907.6899999999996</v>
          </cell>
          <cell r="D4">
            <v>4907.6899999999996</v>
          </cell>
          <cell r="E4" t="str">
            <v/>
          </cell>
        </row>
        <row r="5">
          <cell r="A5" t="str">
            <v>0011500000010</v>
          </cell>
          <cell r="B5" t="str">
            <v>CONTO CORRENTE POSTALE NR.73807760</v>
          </cell>
          <cell r="C5">
            <v>345.52</v>
          </cell>
          <cell r="D5">
            <v>345.52</v>
          </cell>
          <cell r="E5" t="str">
            <v/>
          </cell>
        </row>
        <row r="6">
          <cell r="A6" t="str">
            <v>0021000000010</v>
          </cell>
          <cell r="B6" t="str">
            <v>C.RISP.PD RO 1913 COLLECTION CQS</v>
          </cell>
          <cell r="C6">
            <v>107028.82</v>
          </cell>
          <cell r="D6">
            <v>107028.82</v>
          </cell>
          <cell r="E6" t="str">
            <v/>
          </cell>
        </row>
        <row r="7">
          <cell r="A7" t="str">
            <v>0021000000020</v>
          </cell>
          <cell r="B7" t="str">
            <v>C.RISP.DI PD E RO 2194 GESTIONALE</v>
          </cell>
          <cell r="C7">
            <v>138127.73000000001</v>
          </cell>
          <cell r="D7">
            <v>138127.73000000001</v>
          </cell>
          <cell r="E7" t="str">
            <v/>
          </cell>
        </row>
        <row r="8">
          <cell r="A8" t="str">
            <v>0021000000025</v>
          </cell>
          <cell r="B8" t="str">
            <v>C.RISP.PR RO APP CARTE DI CRED 2275</v>
          </cell>
          <cell r="C8">
            <v>8709.92</v>
          </cell>
          <cell r="D8">
            <v>8709.92</v>
          </cell>
          <cell r="E8" t="str">
            <v/>
          </cell>
        </row>
        <row r="9">
          <cell r="A9" t="str">
            <v>0021000000050</v>
          </cell>
          <cell r="B9" t="str">
            <v>C.RISP.PD RO CQS 2195 FUNDING</v>
          </cell>
          <cell r="C9">
            <v>510104.01</v>
          </cell>
          <cell r="D9">
            <v>510104.01</v>
          </cell>
          <cell r="E9" t="str">
            <v/>
          </cell>
        </row>
        <row r="10">
          <cell r="A10" t="str">
            <v>0021000000090</v>
          </cell>
          <cell r="B10" t="str">
            <v>BANCAPULIA C/C ORDINARIO</v>
          </cell>
          <cell r="C10">
            <v>194203.26</v>
          </cell>
          <cell r="D10">
            <v>194203.26</v>
          </cell>
          <cell r="E10" t="str">
            <v/>
          </cell>
        </row>
        <row r="11">
          <cell r="A11" t="str">
            <v>0021000000091</v>
          </cell>
          <cell r="B11" t="str">
            <v>BANCA FINECO C/C ORDINARIO</v>
          </cell>
          <cell r="C11">
            <v>-3216.87</v>
          </cell>
          <cell r="D11" t="str">
            <v/>
          </cell>
          <cell r="E11">
            <v>3216.87</v>
          </cell>
        </row>
        <row r="12">
          <cell r="A12" t="str">
            <v>0031000000041</v>
          </cell>
          <cell r="B12" t="str">
            <v>SIGLA FINANZIARIA C/FATT. DA EMETT.</v>
          </cell>
          <cell r="C12">
            <v>9467536.2899999991</v>
          </cell>
          <cell r="D12">
            <v>9467536.2899999991</v>
          </cell>
          <cell r="E12" t="str">
            <v/>
          </cell>
        </row>
        <row r="13">
          <cell r="A13" t="str">
            <v>0031000000061</v>
          </cell>
          <cell r="B13" t="str">
            <v>TANTIRA SRL C/FATT. DA EMETTERE</v>
          </cell>
          <cell r="C13">
            <v>7571.63</v>
          </cell>
          <cell r="D13">
            <v>7571.63</v>
          </cell>
          <cell r="E13" t="str">
            <v/>
          </cell>
        </row>
        <row r="14">
          <cell r="A14" t="str">
            <v>0044000000050</v>
          </cell>
          <cell r="B14" t="str">
            <v>CLIENTI C/FATTURE DA EMETTERE</v>
          </cell>
          <cell r="C14">
            <v>26459.21</v>
          </cell>
          <cell r="D14">
            <v>26459.21</v>
          </cell>
          <cell r="E14" t="str">
            <v/>
          </cell>
        </row>
        <row r="15">
          <cell r="A15" t="str">
            <v>0044500000010</v>
          </cell>
          <cell r="B15" t="str">
            <v>CEDENTE PER ANTICIPI C/APULIA</v>
          </cell>
          <cell r="C15">
            <v>317500</v>
          </cell>
          <cell r="D15">
            <v>317500</v>
          </cell>
          <cell r="E15" t="str">
            <v/>
          </cell>
        </row>
        <row r="16">
          <cell r="A16" t="str">
            <v>0044500000011</v>
          </cell>
          <cell r="B16" t="str">
            <v>CEDENTE PER ANTICIPI C/FINECO</v>
          </cell>
          <cell r="C16">
            <v>455403.05</v>
          </cell>
          <cell r="D16">
            <v>455403.05</v>
          </cell>
          <cell r="E16" t="str">
            <v/>
          </cell>
        </row>
        <row r="17">
          <cell r="A17" t="str">
            <v>0044500000020</v>
          </cell>
          <cell r="B17" t="str">
            <v>CREDITI V/CLIENTI PER ESTINZ.</v>
          </cell>
          <cell r="C17">
            <v>713031.94</v>
          </cell>
          <cell r="D17">
            <v>713031.94</v>
          </cell>
          <cell r="E17" t="str">
            <v/>
          </cell>
        </row>
        <row r="18">
          <cell r="A18" t="str">
            <v>0049000000020</v>
          </cell>
          <cell r="B18" t="str">
            <v>CLIENTI C/ASSEGNI IN CIRCOLAZ. CQS</v>
          </cell>
          <cell r="C18">
            <v>4000</v>
          </cell>
          <cell r="D18">
            <v>4000</v>
          </cell>
          <cell r="E18" t="str">
            <v/>
          </cell>
        </row>
        <row r="19">
          <cell r="A19" t="str">
            <v>0052000000061</v>
          </cell>
          <cell r="B19" t="str">
            <v>CLIENTI C/EROGAZIONI</v>
          </cell>
          <cell r="C19">
            <v>1438054.98</v>
          </cell>
          <cell r="D19">
            <v>1438054.98</v>
          </cell>
          <cell r="E19" t="str">
            <v/>
          </cell>
        </row>
        <row r="20">
          <cell r="A20" t="str">
            <v>0052000000090</v>
          </cell>
          <cell r="B20" t="str">
            <v>CLIENTI C/INCASSI TRANS</v>
          </cell>
          <cell r="C20">
            <v>-2858.37</v>
          </cell>
          <cell r="D20" t="str">
            <v/>
          </cell>
          <cell r="E20">
            <v>2858.37</v>
          </cell>
        </row>
        <row r="21">
          <cell r="A21" t="str">
            <v>0052600000010</v>
          </cell>
          <cell r="B21" t="str">
            <v>AMMINISTRAZIONI C/ANTICIPI CQS</v>
          </cell>
          <cell r="C21">
            <v>400</v>
          </cell>
          <cell r="D21">
            <v>400</v>
          </cell>
          <cell r="E21" t="str">
            <v/>
          </cell>
        </row>
        <row r="22">
          <cell r="A22" t="str">
            <v>0053000005010</v>
          </cell>
          <cell r="B22" t="str">
            <v>CARTA DI CREDITO - VISA</v>
          </cell>
          <cell r="C22">
            <v>-343.8</v>
          </cell>
          <cell r="D22" t="str">
            <v/>
          </cell>
          <cell r="E22">
            <v>343.8</v>
          </cell>
        </row>
        <row r="23">
          <cell r="A23" t="str">
            <v>0053000006010</v>
          </cell>
          <cell r="B23" t="str">
            <v>CARTE DI CREDITO - 2275</v>
          </cell>
          <cell r="C23">
            <v>12881.7</v>
          </cell>
          <cell r="D23">
            <v>12881.7</v>
          </cell>
          <cell r="E23" t="str">
            <v/>
          </cell>
        </row>
        <row r="24">
          <cell r="A24" t="str">
            <v>0054000000015</v>
          </cell>
          <cell r="B24" t="str">
            <v>BANCHE C/TRANSITORIO CQS</v>
          </cell>
          <cell r="C24">
            <v>120426.29</v>
          </cell>
          <cell r="D24">
            <v>120426.29</v>
          </cell>
          <cell r="E24" t="str">
            <v/>
          </cell>
        </row>
        <row r="25">
          <cell r="A25" t="str">
            <v>0055000000001</v>
          </cell>
          <cell r="B25" t="str">
            <v>CLIENTI C/LIQUIDAZIONI</v>
          </cell>
          <cell r="C25">
            <v>1473571.15</v>
          </cell>
          <cell r="D25">
            <v>1473571.15</v>
          </cell>
          <cell r="E25" t="str">
            <v/>
          </cell>
        </row>
        <row r="26">
          <cell r="A26" t="str">
            <v>0055000000004</v>
          </cell>
          <cell r="B26" t="str">
            <v>COMMISSIONI BANCARIE</v>
          </cell>
          <cell r="C26">
            <v>-126902.1</v>
          </cell>
          <cell r="D26" t="str">
            <v/>
          </cell>
          <cell r="E26">
            <v>126902.1</v>
          </cell>
        </row>
        <row r="27">
          <cell r="A27" t="str">
            <v>0055000000007</v>
          </cell>
          <cell r="B27" t="str">
            <v>INTERESSI SCALARI NETTI C/APULIA</v>
          </cell>
          <cell r="C27">
            <v>-301244.96999999997</v>
          </cell>
          <cell r="D27" t="str">
            <v/>
          </cell>
          <cell r="E27">
            <v>301244.96999999997</v>
          </cell>
        </row>
        <row r="28">
          <cell r="A28" t="str">
            <v>0055000000023</v>
          </cell>
          <cell r="B28" t="str">
            <v>IMPOSTA DI RIVALSA FINECO</v>
          </cell>
          <cell r="C28">
            <v>-3813.58</v>
          </cell>
          <cell r="D28" t="str">
            <v/>
          </cell>
          <cell r="E28">
            <v>3813.58</v>
          </cell>
        </row>
        <row r="29">
          <cell r="A29" t="str">
            <v>0055000000027</v>
          </cell>
          <cell r="B29" t="str">
            <v>INTERESSI SCALARI NETTI C/FINECO</v>
          </cell>
          <cell r="C29">
            <v>-313772.65999999997</v>
          </cell>
          <cell r="D29" t="str">
            <v/>
          </cell>
          <cell r="E29">
            <v>313772.65999999997</v>
          </cell>
        </row>
        <row r="30">
          <cell r="A30" t="str">
            <v>0055000000029</v>
          </cell>
          <cell r="B30" t="str">
            <v>IMPOSTA DI BOLLO C/APULIA</v>
          </cell>
          <cell r="C30">
            <v>-1271.94</v>
          </cell>
          <cell r="D30" t="str">
            <v/>
          </cell>
          <cell r="E30">
            <v>1271.94</v>
          </cell>
        </row>
        <row r="31">
          <cell r="A31" t="str">
            <v>0059000000010</v>
          </cell>
          <cell r="B31" t="str">
            <v>NET INSURANCE C/TRANSITORIO</v>
          </cell>
          <cell r="C31">
            <v>-9355.8700000000008</v>
          </cell>
          <cell r="D31" t="str">
            <v/>
          </cell>
          <cell r="E31">
            <v>9355.8700000000008</v>
          </cell>
        </row>
        <row r="32">
          <cell r="A32" t="str">
            <v>0091000000010</v>
          </cell>
          <cell r="B32" t="str">
            <v>COSTI D'IMPIANTO E AMPLIAMENTO</v>
          </cell>
          <cell r="C32">
            <v>504514.38</v>
          </cell>
          <cell r="D32">
            <v>504514.38</v>
          </cell>
          <cell r="E32" t="str">
            <v/>
          </cell>
        </row>
        <row r="33">
          <cell r="A33" t="str">
            <v>0091000000020</v>
          </cell>
          <cell r="B33" t="str">
            <v>F.DO AMM. COSTI D'IMPIANTO E AMPL.</v>
          </cell>
          <cell r="C33">
            <v>-281336.98</v>
          </cell>
          <cell r="D33" t="str">
            <v/>
          </cell>
          <cell r="E33">
            <v>281336.98</v>
          </cell>
        </row>
        <row r="34">
          <cell r="A34" t="str">
            <v>0093000000030</v>
          </cell>
          <cell r="B34" t="str">
            <v>PROGRAMMI SOFTWARE</v>
          </cell>
          <cell r="C34">
            <v>2524668.6</v>
          </cell>
          <cell r="D34">
            <v>2524668.6</v>
          </cell>
          <cell r="E34" t="str">
            <v/>
          </cell>
        </row>
        <row r="35">
          <cell r="A35" t="str">
            <v>0093000000031</v>
          </cell>
          <cell r="B35" t="str">
            <v>F.DO AMM. PROGRAMMI SOFTWARE</v>
          </cell>
          <cell r="C35">
            <v>-972197.5</v>
          </cell>
          <cell r="D35" t="str">
            <v/>
          </cell>
          <cell r="E35">
            <v>972197.5</v>
          </cell>
        </row>
        <row r="36">
          <cell r="A36" t="str">
            <v>0093000000050</v>
          </cell>
          <cell r="B36" t="str">
            <v>KNOW HOW</v>
          </cell>
          <cell r="C36">
            <v>1200000</v>
          </cell>
          <cell r="D36">
            <v>1200000</v>
          </cell>
          <cell r="E36" t="str">
            <v/>
          </cell>
        </row>
        <row r="37">
          <cell r="A37" t="str">
            <v>0093000000060</v>
          </cell>
          <cell r="B37" t="str">
            <v>F.DO AMM. KNOW HOW</v>
          </cell>
          <cell r="C37">
            <v>-339479.45</v>
          </cell>
          <cell r="D37" t="str">
            <v/>
          </cell>
          <cell r="E37">
            <v>339479.45</v>
          </cell>
        </row>
        <row r="38">
          <cell r="A38" t="str">
            <v>0094000000010</v>
          </cell>
          <cell r="B38" t="str">
            <v>MARCHIO</v>
          </cell>
          <cell r="C38">
            <v>1953819.14</v>
          </cell>
          <cell r="D38">
            <v>1953819.14</v>
          </cell>
          <cell r="E38" t="str">
            <v/>
          </cell>
        </row>
        <row r="39">
          <cell r="A39" t="str">
            <v>0094000000020</v>
          </cell>
          <cell r="B39" t="str">
            <v>F.DO AMM. MARCHIO</v>
          </cell>
          <cell r="C39">
            <v>-552386.11</v>
          </cell>
          <cell r="D39" t="str">
            <v/>
          </cell>
          <cell r="E39">
            <v>552386.11</v>
          </cell>
        </row>
        <row r="40">
          <cell r="A40" t="str">
            <v>0096000000070</v>
          </cell>
          <cell r="B40" t="str">
            <v>COSTI PLURIENNALI SU BENI DI TERZI</v>
          </cell>
          <cell r="C40">
            <v>80069.34</v>
          </cell>
          <cell r="D40">
            <v>80069.34</v>
          </cell>
          <cell r="E40" t="str">
            <v/>
          </cell>
        </row>
        <row r="41">
          <cell r="A41" t="str">
            <v>0096000000071</v>
          </cell>
          <cell r="B41" t="str">
            <v>F.DO AMM. COSTI PLUR. SU BENI TERZI</v>
          </cell>
          <cell r="C41">
            <v>-30407.99</v>
          </cell>
          <cell r="D41" t="str">
            <v/>
          </cell>
          <cell r="E41">
            <v>30407.99</v>
          </cell>
        </row>
        <row r="42">
          <cell r="A42" t="str">
            <v>0106000000015</v>
          </cell>
          <cell r="B42" t="str">
            <v>MACCHINE UFFICIO ELETTRICHE</v>
          </cell>
          <cell r="C42">
            <v>688278.55</v>
          </cell>
          <cell r="D42">
            <v>688278.55</v>
          </cell>
          <cell r="E42" t="str">
            <v/>
          </cell>
        </row>
        <row r="43">
          <cell r="A43" t="str">
            <v>0106000000020</v>
          </cell>
          <cell r="B43" t="str">
            <v>MOBILI E MACCHINE ORDINARIE</v>
          </cell>
          <cell r="C43">
            <v>160448.46</v>
          </cell>
          <cell r="D43">
            <v>160448.46</v>
          </cell>
          <cell r="E43" t="str">
            <v/>
          </cell>
        </row>
        <row r="44">
          <cell r="A44" t="str">
            <v>0106000000022</v>
          </cell>
          <cell r="B44" t="str">
            <v>ARREDI</v>
          </cell>
          <cell r="C44">
            <v>36154.410000000003</v>
          </cell>
          <cell r="D44">
            <v>36154.410000000003</v>
          </cell>
          <cell r="E44" t="str">
            <v/>
          </cell>
        </row>
        <row r="45">
          <cell r="A45" t="str">
            <v>0106000000025</v>
          </cell>
          <cell r="B45" t="str">
            <v>MACCHINARI, APPARECCHI E ATTREZZ.</v>
          </cell>
          <cell r="C45">
            <v>32310.639999999999</v>
          </cell>
          <cell r="D45">
            <v>32310.639999999999</v>
          </cell>
          <cell r="E45" t="str">
            <v/>
          </cell>
        </row>
        <row r="46">
          <cell r="A46" t="str">
            <v>0106000000030</v>
          </cell>
          <cell r="B46" t="str">
            <v>BANCONI BLINDATI</v>
          </cell>
          <cell r="C46">
            <v>4787.59</v>
          </cell>
          <cell r="D46">
            <v>4787.59</v>
          </cell>
          <cell r="E46" t="str">
            <v/>
          </cell>
        </row>
        <row r="47">
          <cell r="A47" t="str">
            <v>0106000000033</v>
          </cell>
          <cell r="B47" t="str">
            <v>IMPIANTI ELETTRICI</v>
          </cell>
          <cell r="C47">
            <v>31359.45</v>
          </cell>
          <cell r="D47">
            <v>31359.45</v>
          </cell>
          <cell r="E47" t="str">
            <v/>
          </cell>
        </row>
        <row r="48">
          <cell r="A48" t="str">
            <v>0106000000035</v>
          </cell>
          <cell r="B48" t="str">
            <v>IMPIANTI DI ALLARME</v>
          </cell>
          <cell r="C48">
            <v>26466.97</v>
          </cell>
          <cell r="D48">
            <v>26466.97</v>
          </cell>
          <cell r="E48" t="str">
            <v/>
          </cell>
        </row>
        <row r="49">
          <cell r="A49" t="str">
            <v>0106000000040</v>
          </cell>
          <cell r="B49" t="str">
            <v>IMPIANTI INTERNI SPEC. DI COMUNICAZ</v>
          </cell>
          <cell r="C49">
            <v>31516.98</v>
          </cell>
          <cell r="D49">
            <v>31516.98</v>
          </cell>
          <cell r="E49" t="str">
            <v/>
          </cell>
        </row>
        <row r="50">
          <cell r="A50" t="str">
            <v>0133000000010</v>
          </cell>
          <cell r="B50" t="str">
            <v>ERARIO C/RITENUTE SU INT. BANCARI</v>
          </cell>
          <cell r="C50">
            <v>2333.6</v>
          </cell>
          <cell r="D50">
            <v>2333.6</v>
          </cell>
          <cell r="E50" t="str">
            <v/>
          </cell>
        </row>
        <row r="51">
          <cell r="A51" t="str">
            <v>0133000000020</v>
          </cell>
          <cell r="B51" t="str">
            <v>ERARIO C/RITENUTE SU PROVVIGIONI</v>
          </cell>
          <cell r="C51">
            <v>1162951.3899999999</v>
          </cell>
          <cell r="D51">
            <v>1162951.3899999999</v>
          </cell>
          <cell r="E51" t="str">
            <v/>
          </cell>
        </row>
        <row r="52">
          <cell r="A52" t="str">
            <v>0133000000081</v>
          </cell>
          <cell r="B52" t="str">
            <v>ACCONTI IRAP</v>
          </cell>
          <cell r="C52">
            <v>148375.5</v>
          </cell>
          <cell r="D52">
            <v>148375.5</v>
          </cell>
          <cell r="E52" t="str">
            <v/>
          </cell>
        </row>
        <row r="53">
          <cell r="A53" t="str">
            <v>0133000000095</v>
          </cell>
          <cell r="B53" t="str">
            <v>CREDITO IMP. ACC. RIT. TFR</v>
          </cell>
          <cell r="C53">
            <v>2457.1799999999998</v>
          </cell>
          <cell r="D53">
            <v>2457.1799999999998</v>
          </cell>
          <cell r="E53" t="str">
            <v/>
          </cell>
        </row>
        <row r="54">
          <cell r="A54" t="str">
            <v>0133000000096</v>
          </cell>
          <cell r="B54" t="str">
            <v>ERARIO C/ACCONTO IMPOSTA SOSTITUTIV</v>
          </cell>
          <cell r="C54">
            <v>502.53</v>
          </cell>
          <cell r="D54">
            <v>502.53</v>
          </cell>
          <cell r="E54" t="str">
            <v/>
          </cell>
        </row>
        <row r="55">
          <cell r="A55" t="str">
            <v>0133000000098</v>
          </cell>
          <cell r="B55" t="str">
            <v>CREDITI V/ERARIO IMPOSTE ANTICIPATE</v>
          </cell>
          <cell r="C55">
            <v>74900</v>
          </cell>
          <cell r="D55">
            <v>74900</v>
          </cell>
          <cell r="E55" t="str">
            <v/>
          </cell>
        </row>
        <row r="56">
          <cell r="A56" t="str">
            <v>0136000000010</v>
          </cell>
          <cell r="B56" t="str">
            <v>FORNITORI C/ANTICIPI</v>
          </cell>
          <cell r="C56">
            <v>5465.67</v>
          </cell>
          <cell r="D56">
            <v>5465.67</v>
          </cell>
          <cell r="E56" t="str">
            <v/>
          </cell>
        </row>
        <row r="57">
          <cell r="A57" t="str">
            <v>0136000000020</v>
          </cell>
          <cell r="B57" t="str">
            <v>FORNITORI C/NOTE ACCRED. DA RICEV.</v>
          </cell>
          <cell r="C57">
            <v>-635.41</v>
          </cell>
          <cell r="D57" t="str">
            <v/>
          </cell>
          <cell r="E57">
            <v>635.41</v>
          </cell>
        </row>
        <row r="58">
          <cell r="A58" t="str">
            <v>0138000000010</v>
          </cell>
          <cell r="B58" t="str">
            <v>CAUZIONI ATTIVE TELECOM</v>
          </cell>
          <cell r="C58">
            <v>413.17</v>
          </cell>
          <cell r="D58">
            <v>413.17</v>
          </cell>
          <cell r="E58" t="str">
            <v/>
          </cell>
        </row>
        <row r="59">
          <cell r="A59" t="str">
            <v>0138000000019</v>
          </cell>
          <cell r="B59" t="str">
            <v>CAUZIONI ATTIVE AEM ELETTRICITA'</v>
          </cell>
          <cell r="C59">
            <v>206.6</v>
          </cell>
          <cell r="D59">
            <v>206.6</v>
          </cell>
          <cell r="E59" t="str">
            <v/>
          </cell>
        </row>
        <row r="60">
          <cell r="A60" t="str">
            <v>0138000000020</v>
          </cell>
          <cell r="B60" t="str">
            <v>CAUZIONI ATTIVE ENEL</v>
          </cell>
          <cell r="C60">
            <v>-15.49</v>
          </cell>
          <cell r="D60" t="str">
            <v/>
          </cell>
          <cell r="E60">
            <v>15.49</v>
          </cell>
        </row>
        <row r="61">
          <cell r="A61" t="str">
            <v>0138000000021</v>
          </cell>
          <cell r="B61" t="str">
            <v>CAUZIONI ATTIVE ENEL DIPENDENTI</v>
          </cell>
          <cell r="C61">
            <v>30.11</v>
          </cell>
          <cell r="D61">
            <v>30.11</v>
          </cell>
          <cell r="E61" t="str">
            <v/>
          </cell>
        </row>
        <row r="62">
          <cell r="A62" t="str">
            <v>0138000000030</v>
          </cell>
          <cell r="B62" t="str">
            <v>CAUZIONI ATTIVE NOLEGGIO AUTO ALFIE</v>
          </cell>
          <cell r="C62">
            <v>8800</v>
          </cell>
          <cell r="D62">
            <v>8800</v>
          </cell>
          <cell r="E62" t="str">
            <v/>
          </cell>
        </row>
        <row r="63">
          <cell r="A63" t="str">
            <v>0138000000031</v>
          </cell>
          <cell r="B63" t="str">
            <v>CAUZIONI ATTIVE AUTOVETT. SOSTITUT.</v>
          </cell>
          <cell r="C63">
            <v>2</v>
          </cell>
          <cell r="D63">
            <v>2</v>
          </cell>
          <cell r="E63" t="str">
            <v/>
          </cell>
        </row>
        <row r="64">
          <cell r="A64" t="str">
            <v>0138000000040</v>
          </cell>
          <cell r="B64" t="str">
            <v>CAUZIONI ATTIVE AFFITTO</v>
          </cell>
          <cell r="C64">
            <v>22500</v>
          </cell>
          <cell r="D64">
            <v>22500</v>
          </cell>
          <cell r="E64" t="str">
            <v/>
          </cell>
        </row>
        <row r="65">
          <cell r="A65" t="str">
            <v>0138000000041</v>
          </cell>
          <cell r="B65" t="str">
            <v>CAUZIONI ATTIVE LOCAZIONI DIPENDENT</v>
          </cell>
          <cell r="C65">
            <v>18110</v>
          </cell>
          <cell r="D65">
            <v>18110</v>
          </cell>
          <cell r="E65" t="str">
            <v/>
          </cell>
        </row>
        <row r="66">
          <cell r="A66" t="str">
            <v>0138000000051</v>
          </cell>
          <cell r="B66" t="str">
            <v>CAUZIONI ATTIVE EROGAZ GAS LOC DIP</v>
          </cell>
          <cell r="C66">
            <v>77</v>
          </cell>
          <cell r="D66">
            <v>77</v>
          </cell>
          <cell r="E66" t="str">
            <v/>
          </cell>
        </row>
        <row r="67">
          <cell r="A67" t="str">
            <v>0139000000041</v>
          </cell>
          <cell r="B67" t="str">
            <v>TICKETS RESTAURANT</v>
          </cell>
          <cell r="C67">
            <v>1161.82</v>
          </cell>
          <cell r="D67">
            <v>1161.82</v>
          </cell>
          <cell r="E67" t="str">
            <v/>
          </cell>
        </row>
        <row r="68">
          <cell r="A68" t="str">
            <v>0139000000080</v>
          </cell>
          <cell r="B68" t="str">
            <v>DEBITORI VARI C/ANTICIPI SPESE</v>
          </cell>
          <cell r="C68">
            <v>4157.13</v>
          </cell>
          <cell r="D68">
            <v>4157.13</v>
          </cell>
          <cell r="E68" t="str">
            <v/>
          </cell>
        </row>
        <row r="69">
          <cell r="A69" t="str">
            <v>0139000000081</v>
          </cell>
          <cell r="B69" t="str">
            <v>DEBITORI VARI VENDITE C/ANTICIPI SP</v>
          </cell>
          <cell r="C69">
            <v>7304.23</v>
          </cell>
          <cell r="D69">
            <v>7304.23</v>
          </cell>
          <cell r="E69" t="str">
            <v/>
          </cell>
        </row>
        <row r="70">
          <cell r="A70" t="str">
            <v>0145000000040</v>
          </cell>
          <cell r="B70" t="str">
            <v>RISCONTI ATTIVI DIVERSI</v>
          </cell>
          <cell r="C70">
            <v>43745.3</v>
          </cell>
          <cell r="D70">
            <v>43745.3</v>
          </cell>
          <cell r="E70" t="str">
            <v/>
          </cell>
        </row>
        <row r="71">
          <cell r="A71" t="str">
            <v>0145000000050</v>
          </cell>
          <cell r="B71" t="str">
            <v>COSTI ESERCIZI FUTURI</v>
          </cell>
          <cell r="C71">
            <v>607.09</v>
          </cell>
          <cell r="D71">
            <v>607.09</v>
          </cell>
          <cell r="E71" t="str">
            <v/>
          </cell>
        </row>
        <row r="72">
          <cell r="A72" t="str">
            <v>0191000000026</v>
          </cell>
          <cell r="B72" t="str">
            <v>SIGLA FINANZIARIA SRL</v>
          </cell>
          <cell r="C72">
            <v>897889.36</v>
          </cell>
          <cell r="D72">
            <v>897889.36</v>
          </cell>
          <cell r="E72" t="str">
            <v/>
          </cell>
        </row>
        <row r="73">
          <cell r="A73" t="str">
            <v>0191000000171</v>
          </cell>
          <cell r="B73" t="str">
            <v>SGL S.P.A.</v>
          </cell>
          <cell r="C73">
            <v>3000</v>
          </cell>
          <cell r="D73">
            <v>3000</v>
          </cell>
          <cell r="E73" t="str">
            <v/>
          </cell>
        </row>
        <row r="74">
          <cell r="A74" t="str">
            <v>0191000000709</v>
          </cell>
          <cell r="B74" t="str">
            <v>NET INSURANCE SERVIZI ASSICURATIVI SPA</v>
          </cell>
          <cell r="C74">
            <v>8768.2900000000009</v>
          </cell>
          <cell r="D74">
            <v>8768.2900000000009</v>
          </cell>
          <cell r="E74" t="str">
            <v/>
          </cell>
        </row>
        <row r="75">
          <cell r="A75" t="str">
            <v>0191002001730</v>
          </cell>
          <cell r="B75" t="str">
            <v>CANTON DEI MUS SRL</v>
          </cell>
          <cell r="C75">
            <v>120</v>
          </cell>
          <cell r="D75">
            <v>120</v>
          </cell>
          <cell r="E75" t="str">
            <v/>
          </cell>
        </row>
        <row r="76">
          <cell r="A76" t="str">
            <v>0202000000010</v>
          </cell>
          <cell r="B76" t="str">
            <v>DEBITORI PER QUOTE CQS C/APULIA</v>
          </cell>
          <cell r="C76">
            <v>12494540.91</v>
          </cell>
          <cell r="D76">
            <v>12494540.91</v>
          </cell>
          <cell r="E76" t="str">
            <v/>
          </cell>
        </row>
        <row r="77">
          <cell r="A77" t="str">
            <v>0202000000020</v>
          </cell>
          <cell r="B77" t="str">
            <v>DEBITORI PER QUOTE CQS C/FINECO</v>
          </cell>
          <cell r="C77">
            <v>7473957.0700000003</v>
          </cell>
          <cell r="D77">
            <v>7473957.0700000003</v>
          </cell>
          <cell r="E77" t="str">
            <v/>
          </cell>
        </row>
        <row r="78">
          <cell r="A78" t="str">
            <v>0211200000010</v>
          </cell>
          <cell r="B78" t="str">
            <v>INTERESSI PASSIVI DA LIQUIDARE</v>
          </cell>
          <cell r="C78">
            <v>-5984.25</v>
          </cell>
          <cell r="D78" t="str">
            <v/>
          </cell>
          <cell r="E78">
            <v>5984.25</v>
          </cell>
        </row>
        <row r="79">
          <cell r="A79" t="str">
            <v>0211200000020</v>
          </cell>
          <cell r="B79" t="str">
            <v>INTERESSI ATTIVI DA LIQUIDARE</v>
          </cell>
          <cell r="C79">
            <v>2514.73</v>
          </cell>
          <cell r="D79">
            <v>2514.73</v>
          </cell>
          <cell r="E79" t="str">
            <v/>
          </cell>
        </row>
        <row r="80">
          <cell r="A80" t="str">
            <v>0225000000030</v>
          </cell>
          <cell r="B80" t="str">
            <v>SIGLA HOLDING SRL C/FINANZIAMENTO</v>
          </cell>
          <cell r="C80">
            <v>-1623203.11</v>
          </cell>
          <cell r="D80" t="str">
            <v/>
          </cell>
          <cell r="E80">
            <v>1623203.11</v>
          </cell>
        </row>
        <row r="81">
          <cell r="A81" t="str">
            <v>0230100000000</v>
          </cell>
          <cell r="B81" t="str">
            <v>FORNITORI</v>
          </cell>
          <cell r="C81">
            <v>-2385954.5699999998</v>
          </cell>
          <cell r="D81" t="str">
            <v/>
          </cell>
          <cell r="E81">
            <v>2385954.5699999998</v>
          </cell>
        </row>
        <row r="82">
          <cell r="A82" t="str">
            <v>0250200000010</v>
          </cell>
          <cell r="B82" t="str">
            <v>INPS LAVORATORI DIPENDENTI</v>
          </cell>
          <cell r="C82">
            <v>-67048.75</v>
          </cell>
          <cell r="D82" t="str">
            <v/>
          </cell>
          <cell r="E82">
            <v>67048.75</v>
          </cell>
        </row>
        <row r="83">
          <cell r="A83" t="str">
            <v>0250200000020</v>
          </cell>
          <cell r="B83" t="str">
            <v>INPS LAVORATORI CO.CO.PRO.</v>
          </cell>
          <cell r="C83">
            <v>-870.37</v>
          </cell>
          <cell r="D83" t="str">
            <v/>
          </cell>
          <cell r="E83">
            <v>870.37</v>
          </cell>
        </row>
        <row r="84">
          <cell r="A84" t="str">
            <v>0250200000030</v>
          </cell>
          <cell r="B84" t="str">
            <v>INAIL</v>
          </cell>
          <cell r="C84">
            <v>9105.7900000000009</v>
          </cell>
          <cell r="D84">
            <v>9105.7900000000009</v>
          </cell>
          <cell r="E84" t="str">
            <v/>
          </cell>
        </row>
        <row r="85">
          <cell r="A85" t="str">
            <v>0250200000050</v>
          </cell>
          <cell r="B85" t="str">
            <v>FONDO MARIO NEGRI</v>
          </cell>
          <cell r="C85">
            <v>-33388.01</v>
          </cell>
          <cell r="D85" t="str">
            <v/>
          </cell>
          <cell r="E85">
            <v>33388.01</v>
          </cell>
        </row>
        <row r="86">
          <cell r="A86" t="str">
            <v>0250200000060</v>
          </cell>
          <cell r="B86" t="str">
            <v>FONDO MARIO BESUSSO (FASDAC)</v>
          </cell>
          <cell r="C86">
            <v>-6467.02</v>
          </cell>
          <cell r="D86" t="str">
            <v/>
          </cell>
          <cell r="E86">
            <v>6467.02</v>
          </cell>
        </row>
        <row r="87">
          <cell r="A87" t="str">
            <v>0250200000070</v>
          </cell>
          <cell r="B87" t="str">
            <v>FONDO ANTONIO PASTORE</v>
          </cell>
          <cell r="C87">
            <v>-28120.83</v>
          </cell>
          <cell r="D87" t="str">
            <v/>
          </cell>
          <cell r="E87">
            <v>28120.83</v>
          </cell>
        </row>
        <row r="88">
          <cell r="A88" t="str">
            <v>0250200000080</v>
          </cell>
          <cell r="B88" t="str">
            <v>FONDO QUAS</v>
          </cell>
          <cell r="C88">
            <v>-445</v>
          </cell>
          <cell r="D88" t="str">
            <v/>
          </cell>
          <cell r="E88">
            <v>445</v>
          </cell>
        </row>
        <row r="89">
          <cell r="A89" t="str">
            <v>0250200000090</v>
          </cell>
          <cell r="B89" t="str">
            <v>FONDAZIONE ENASARCO</v>
          </cell>
          <cell r="C89">
            <v>-1669.37</v>
          </cell>
          <cell r="D89" t="str">
            <v/>
          </cell>
          <cell r="E89">
            <v>1669.37</v>
          </cell>
        </row>
        <row r="90">
          <cell r="A90" t="str">
            <v>0250200000095</v>
          </cell>
          <cell r="B90" t="str">
            <v>FONDO EST</v>
          </cell>
          <cell r="C90">
            <v>-404</v>
          </cell>
          <cell r="D90" t="str">
            <v/>
          </cell>
          <cell r="E90">
            <v>404</v>
          </cell>
        </row>
        <row r="91">
          <cell r="A91" t="str">
            <v>0250300000030</v>
          </cell>
          <cell r="B91" t="str">
            <v>IRAP</v>
          </cell>
          <cell r="C91">
            <v>-54904.55</v>
          </cell>
          <cell r="D91" t="str">
            <v/>
          </cell>
          <cell r="E91">
            <v>54904.55</v>
          </cell>
        </row>
        <row r="92">
          <cell r="A92" t="str">
            <v>0250300000040</v>
          </cell>
          <cell r="B92" t="str">
            <v>DEBITI PER IMPOSTA SOST. TFR</v>
          </cell>
          <cell r="C92">
            <v>111.75</v>
          </cell>
          <cell r="D92">
            <v>111.75</v>
          </cell>
          <cell r="E92" t="str">
            <v/>
          </cell>
        </row>
        <row r="93">
          <cell r="A93" t="str">
            <v>0250400000010</v>
          </cell>
          <cell r="B93" t="str">
            <v>RITENUTE COMPENSI LAVORO AUTONOMO</v>
          </cell>
          <cell r="C93">
            <v>-1020.5</v>
          </cell>
          <cell r="D93" t="str">
            <v/>
          </cell>
          <cell r="E93">
            <v>1020.5</v>
          </cell>
        </row>
        <row r="94">
          <cell r="A94" t="str">
            <v>0250400000015</v>
          </cell>
          <cell r="B94" t="str">
            <v>RITENUTE COMPENSI CO.CO.PRO.</v>
          </cell>
          <cell r="C94">
            <v>-3453.84</v>
          </cell>
          <cell r="D94" t="str">
            <v/>
          </cell>
          <cell r="E94">
            <v>3453.84</v>
          </cell>
        </row>
        <row r="95">
          <cell r="A95" t="str">
            <v>0250400000030</v>
          </cell>
          <cell r="B95" t="str">
            <v>RITENUTE SU PROVVIGIONI</v>
          </cell>
          <cell r="C95">
            <v>-65956.31</v>
          </cell>
          <cell r="D95" t="str">
            <v/>
          </cell>
          <cell r="E95">
            <v>65956.31</v>
          </cell>
        </row>
        <row r="96">
          <cell r="A96" t="str">
            <v>0250400000050</v>
          </cell>
          <cell r="B96" t="str">
            <v>RITENUTE AI DIPENDENTI</v>
          </cell>
          <cell r="C96">
            <v>-69945.33</v>
          </cell>
          <cell r="D96" t="str">
            <v/>
          </cell>
          <cell r="E96">
            <v>69945.33</v>
          </cell>
        </row>
        <row r="97">
          <cell r="A97" t="str">
            <v>0251000000010</v>
          </cell>
          <cell r="B97" t="str">
            <v>IVA VENDITE</v>
          </cell>
          <cell r="C97">
            <v>-6134.6</v>
          </cell>
          <cell r="D97" t="str">
            <v/>
          </cell>
          <cell r="E97">
            <v>6134.6</v>
          </cell>
        </row>
        <row r="98">
          <cell r="A98" t="str">
            <v>0251000000020</v>
          </cell>
          <cell r="B98" t="str">
            <v>IVA ACQUISTI</v>
          </cell>
          <cell r="C98">
            <v>123376.77</v>
          </cell>
          <cell r="D98">
            <v>123376.77</v>
          </cell>
          <cell r="E98" t="str">
            <v/>
          </cell>
        </row>
        <row r="99">
          <cell r="A99" t="str">
            <v>0251000000030</v>
          </cell>
          <cell r="B99" t="str">
            <v>IVA RIEPILOGATIVO</v>
          </cell>
          <cell r="C99">
            <v>27911</v>
          </cell>
          <cell r="D99">
            <v>27911</v>
          </cell>
          <cell r="E99" t="str">
            <v/>
          </cell>
        </row>
        <row r="100">
          <cell r="A100" t="str">
            <v>0255000000040</v>
          </cell>
          <cell r="B100" t="str">
            <v>SIGLA FINANZIARIA C/ANTICIPI</v>
          </cell>
          <cell r="C100">
            <v>-10250760.619999999</v>
          </cell>
          <cell r="D100" t="str">
            <v/>
          </cell>
          <cell r="E100">
            <v>10250760.619999999</v>
          </cell>
        </row>
        <row r="101">
          <cell r="A101" t="str">
            <v>0256000000010</v>
          </cell>
          <cell r="B101" t="str">
            <v>DEBITI V/NET INSURANCE</v>
          </cell>
          <cell r="C101">
            <v>-231471.5</v>
          </cell>
          <cell r="D101" t="str">
            <v/>
          </cell>
          <cell r="E101">
            <v>231471.5</v>
          </cell>
        </row>
        <row r="102">
          <cell r="A102" t="str">
            <v>0256000000020</v>
          </cell>
          <cell r="B102" t="str">
            <v>DEBITI V/CARIGE ASSICURAZIONI</v>
          </cell>
          <cell r="C102">
            <v>-0.01</v>
          </cell>
          <cell r="D102" t="str">
            <v/>
          </cell>
          <cell r="E102">
            <v>0.01</v>
          </cell>
        </row>
        <row r="103">
          <cell r="A103" t="str">
            <v>0256000000030</v>
          </cell>
          <cell r="B103" t="str">
            <v>DEBITI V/A.M. SRL ASSICURAZIONI</v>
          </cell>
          <cell r="C103">
            <v>-619580.68999999994</v>
          </cell>
          <cell r="D103" t="str">
            <v/>
          </cell>
          <cell r="E103">
            <v>619580.68999999994</v>
          </cell>
        </row>
        <row r="104">
          <cell r="A104" t="str">
            <v>0258500000010</v>
          </cell>
          <cell r="B104" t="str">
            <v>FORNITORI C/FATTURE DA RICEVERE</v>
          </cell>
          <cell r="C104">
            <v>-1357332.17</v>
          </cell>
          <cell r="D104" t="str">
            <v/>
          </cell>
          <cell r="E104">
            <v>1357332.17</v>
          </cell>
        </row>
        <row r="105">
          <cell r="A105" t="str">
            <v>0259000000020</v>
          </cell>
          <cell r="B105" t="str">
            <v>PERSONALE C/RETRIBUZIONE</v>
          </cell>
          <cell r="C105">
            <v>-832184.54</v>
          </cell>
          <cell r="D105" t="str">
            <v/>
          </cell>
          <cell r="E105">
            <v>832184.54</v>
          </cell>
        </row>
        <row r="106">
          <cell r="A106" t="str">
            <v>0259000000051</v>
          </cell>
          <cell r="B106" t="str">
            <v>JACKSON CHRISTABEL</v>
          </cell>
          <cell r="C106">
            <v>3.51</v>
          </cell>
          <cell r="D106">
            <v>3.51</v>
          </cell>
          <cell r="E106" t="str">
            <v/>
          </cell>
        </row>
        <row r="107">
          <cell r="A107" t="str">
            <v>0259000000052</v>
          </cell>
          <cell r="B107" t="str">
            <v>STAGISTI AREA PRODUZ. C/RETRIBUZION</v>
          </cell>
          <cell r="C107">
            <v>0.12</v>
          </cell>
          <cell r="D107">
            <v>0.12</v>
          </cell>
          <cell r="E107" t="str">
            <v/>
          </cell>
        </row>
        <row r="108">
          <cell r="A108" t="str">
            <v>0259000000053</v>
          </cell>
          <cell r="B108" t="str">
            <v>STAGISTI AREA REPEAT B.C/RETRIBUZIO</v>
          </cell>
          <cell r="C108">
            <v>0.6</v>
          </cell>
          <cell r="D108">
            <v>0.6</v>
          </cell>
          <cell r="E108" t="str">
            <v/>
          </cell>
        </row>
        <row r="109">
          <cell r="A109" t="str">
            <v>0259000000100</v>
          </cell>
          <cell r="B109" t="str">
            <v>F.DO STANZIAMENTO PREMI DIPENDENTI</v>
          </cell>
          <cell r="C109">
            <v>-272642</v>
          </cell>
          <cell r="D109" t="str">
            <v/>
          </cell>
          <cell r="E109">
            <v>272642</v>
          </cell>
        </row>
        <row r="110">
          <cell r="A110" t="str">
            <v>0259500000001</v>
          </cell>
          <cell r="B110" t="str">
            <v>DEBITI PREV. COMPLEMENTARE</v>
          </cell>
          <cell r="C110">
            <v>-530.80999999999995</v>
          </cell>
          <cell r="D110" t="str">
            <v/>
          </cell>
          <cell r="E110">
            <v>530.80999999999995</v>
          </cell>
        </row>
        <row r="111">
          <cell r="A111" t="str">
            <v>0262000000040</v>
          </cell>
          <cell r="B111" t="str">
            <v>RATEI PASSIIVI DIVERSI</v>
          </cell>
          <cell r="C111">
            <v>-123819.78</v>
          </cell>
          <cell r="D111" t="str">
            <v/>
          </cell>
          <cell r="E111">
            <v>123819.78</v>
          </cell>
        </row>
        <row r="112">
          <cell r="A112" t="str">
            <v>0271000000010</v>
          </cell>
          <cell r="B112" t="str">
            <v>FONDO T.F.R.</v>
          </cell>
          <cell r="C112">
            <v>-445118.36</v>
          </cell>
          <cell r="D112" t="str">
            <v/>
          </cell>
          <cell r="E112">
            <v>445118.36</v>
          </cell>
        </row>
        <row r="113">
          <cell r="A113" t="str">
            <v>0295000000015</v>
          </cell>
          <cell r="B113" t="str">
            <v>F.DO AMM. MACCH. UFF. EL. EL ELETTR</v>
          </cell>
          <cell r="C113">
            <v>-352806.88</v>
          </cell>
          <cell r="D113" t="str">
            <v/>
          </cell>
          <cell r="E113">
            <v>352806.88</v>
          </cell>
        </row>
        <row r="114">
          <cell r="A114" t="str">
            <v>0295000000020</v>
          </cell>
          <cell r="B114" t="str">
            <v>F.DO AMM. MOBILI E MACCH. ORDINARIE</v>
          </cell>
          <cell r="C114">
            <v>-44796.43</v>
          </cell>
          <cell r="D114" t="str">
            <v/>
          </cell>
          <cell r="E114">
            <v>44796.43</v>
          </cell>
        </row>
        <row r="115">
          <cell r="A115" t="str">
            <v>0295000000022</v>
          </cell>
          <cell r="B115" t="str">
            <v>F.DO AMM. ARREDI</v>
          </cell>
          <cell r="C115">
            <v>-19232.28</v>
          </cell>
          <cell r="D115" t="str">
            <v/>
          </cell>
          <cell r="E115">
            <v>19232.28</v>
          </cell>
        </row>
        <row r="116">
          <cell r="A116" t="str">
            <v>0295000000025</v>
          </cell>
          <cell r="B116" t="str">
            <v>F.DO AMM. ATTREZZATURE VARIE</v>
          </cell>
          <cell r="C116">
            <v>-23792.27</v>
          </cell>
          <cell r="D116" t="str">
            <v/>
          </cell>
          <cell r="E116">
            <v>23792.27</v>
          </cell>
        </row>
        <row r="117">
          <cell r="A117" t="str">
            <v>0295000000030</v>
          </cell>
          <cell r="B117" t="str">
            <v>F.DO AMM. BANCONI BLINDATI</v>
          </cell>
          <cell r="C117">
            <v>-4209.62</v>
          </cell>
          <cell r="D117" t="str">
            <v/>
          </cell>
          <cell r="E117">
            <v>4209.62</v>
          </cell>
        </row>
        <row r="118">
          <cell r="A118" t="str">
            <v>0295000000033</v>
          </cell>
          <cell r="B118" t="str">
            <v>F.DO AMM. IMPIANTI ELETTRICI</v>
          </cell>
          <cell r="C118">
            <v>-16115.33</v>
          </cell>
          <cell r="D118" t="str">
            <v/>
          </cell>
          <cell r="E118">
            <v>16115.33</v>
          </cell>
        </row>
        <row r="119">
          <cell r="A119" t="str">
            <v>0295000000035</v>
          </cell>
          <cell r="B119" t="str">
            <v>F.DO AMM. IMPIANTI DI ALLARME</v>
          </cell>
          <cell r="C119">
            <v>-16974.52</v>
          </cell>
          <cell r="D119" t="str">
            <v/>
          </cell>
          <cell r="E119">
            <v>16974.52</v>
          </cell>
        </row>
        <row r="120">
          <cell r="A120" t="str">
            <v>0295000000040</v>
          </cell>
          <cell r="B120" t="str">
            <v>F.DO AMM. IMP. INT DI COMUNICAZIONE</v>
          </cell>
          <cell r="C120">
            <v>-31180.22</v>
          </cell>
          <cell r="D120" t="str">
            <v/>
          </cell>
          <cell r="E120">
            <v>31180.22</v>
          </cell>
        </row>
        <row r="121">
          <cell r="A121" t="str">
            <v>0296000000020</v>
          </cell>
          <cell r="B121" t="str">
            <v>FONDO IMPOSTE DIFFERITE</v>
          </cell>
          <cell r="C121">
            <v>-1045219</v>
          </cell>
          <cell r="D121" t="str">
            <v/>
          </cell>
          <cell r="E121">
            <v>1045219</v>
          </cell>
        </row>
        <row r="122">
          <cell r="A122" t="str">
            <v>0321000000010</v>
          </cell>
          <cell r="B122" t="str">
            <v>CAPITALE SOCIALE</v>
          </cell>
          <cell r="C122">
            <v>-600000</v>
          </cell>
          <cell r="D122" t="str">
            <v/>
          </cell>
          <cell r="E122">
            <v>600000</v>
          </cell>
        </row>
        <row r="123">
          <cell r="A123" t="str">
            <v>0326000000010</v>
          </cell>
          <cell r="B123" t="str">
            <v>PERDITA D'ESERCIZIO PORTATA A NUOVO</v>
          </cell>
          <cell r="C123">
            <v>1245189.54</v>
          </cell>
          <cell r="D123">
            <v>1245189.54</v>
          </cell>
          <cell r="E123" t="str">
            <v/>
          </cell>
        </row>
        <row r="124">
          <cell r="A124" t="str">
            <v>0331000000010</v>
          </cell>
          <cell r="B124" t="str">
            <v>SOVRAPPREZZI DA EMISSIONE</v>
          </cell>
          <cell r="C124">
            <v>-1677766</v>
          </cell>
          <cell r="D124" t="str">
            <v/>
          </cell>
          <cell r="E124">
            <v>1677766</v>
          </cell>
        </row>
        <row r="125">
          <cell r="A125" t="str">
            <v>0402000000010</v>
          </cell>
          <cell r="B125" t="str">
            <v>CREDITORI PER QUOTE CQS C/APULIA</v>
          </cell>
          <cell r="C125">
            <v>-12486885.550000001</v>
          </cell>
          <cell r="D125" t="str">
            <v/>
          </cell>
          <cell r="E125">
            <v>12486885.550000001</v>
          </cell>
        </row>
        <row r="126">
          <cell r="A126" t="str">
            <v>0402000000020</v>
          </cell>
          <cell r="B126" t="str">
            <v>CREDITORI PER QUOTE CQS C/FINECO</v>
          </cell>
          <cell r="C126">
            <v>-7562046.8399999999</v>
          </cell>
          <cell r="D126" t="str">
            <v/>
          </cell>
          <cell r="E126">
            <v>7562046.8399999999</v>
          </cell>
        </row>
        <row r="127">
          <cell r="C127">
            <v>760474.0200000219</v>
          </cell>
          <cell r="D127">
            <v>46069148.940000005</v>
          </cell>
          <cell r="E127">
            <v>45308674.920000002</v>
          </cell>
        </row>
        <row r="128">
          <cell r="B128" t="str">
            <v>UTILE D'ESERCIZIO</v>
          </cell>
          <cell r="E128">
            <v>760474.02000000328</v>
          </cell>
        </row>
        <row r="131">
          <cell r="A131" t="str">
            <v>0515000000010</v>
          </cell>
          <cell r="B131" t="str">
            <v>INTERESSI ATTIVI V/BANCHE</v>
          </cell>
          <cell r="C131">
            <v>-8633.67</v>
          </cell>
          <cell r="D131" t="str">
            <v/>
          </cell>
          <cell r="E131">
            <v>8633.67</v>
          </cell>
        </row>
        <row r="132">
          <cell r="A132" t="str">
            <v>0531000000010</v>
          </cell>
          <cell r="B132" t="str">
            <v>RIMBORSO SERVIZI DI PRODUZIONE</v>
          </cell>
          <cell r="C132">
            <v>-8250000</v>
          </cell>
          <cell r="D132" t="str">
            <v/>
          </cell>
          <cell r="E132">
            <v>8250000</v>
          </cell>
        </row>
        <row r="133">
          <cell r="A133" t="str">
            <v>0531000000015</v>
          </cell>
          <cell r="B133" t="str">
            <v>RIMBORSO SERVIZI AMMINISTRATIVI</v>
          </cell>
          <cell r="C133">
            <v>-201666.67</v>
          </cell>
          <cell r="D133" t="str">
            <v/>
          </cell>
          <cell r="E133">
            <v>201666.67</v>
          </cell>
        </row>
        <row r="134">
          <cell r="A134" t="str">
            <v>0531000000020</v>
          </cell>
          <cell r="B134" t="str">
            <v>RIMBORSO SERVIZI DI INCASSO</v>
          </cell>
          <cell r="C134">
            <v>-183333.33</v>
          </cell>
          <cell r="D134" t="str">
            <v/>
          </cell>
          <cell r="E134">
            <v>183333.33</v>
          </cell>
        </row>
        <row r="135">
          <cell r="A135" t="str">
            <v>0531000000025</v>
          </cell>
          <cell r="B135" t="str">
            <v>RIMBORSO SERVIZI PER SPESE MEDIATOR</v>
          </cell>
          <cell r="C135">
            <v>-6836044.5999999996</v>
          </cell>
          <cell r="D135" t="str">
            <v/>
          </cell>
          <cell r="E135">
            <v>6836044.5999999996</v>
          </cell>
        </row>
        <row r="136">
          <cell r="A136" t="str">
            <v>0531000000026</v>
          </cell>
          <cell r="B136" t="str">
            <v>RIMBORSO SERVIZI PER PREM PERF MED</v>
          </cell>
          <cell r="C136">
            <v>-509872.47</v>
          </cell>
          <cell r="D136" t="str">
            <v/>
          </cell>
          <cell r="E136">
            <v>509872.47</v>
          </cell>
        </row>
        <row r="137">
          <cell r="A137" t="str">
            <v>0531000000030</v>
          </cell>
          <cell r="B137" t="str">
            <v>RIMBORSO SERVIZI PER SPESE STRUTTUR</v>
          </cell>
          <cell r="C137">
            <v>-137500</v>
          </cell>
          <cell r="D137" t="str">
            <v/>
          </cell>
          <cell r="E137">
            <v>137500</v>
          </cell>
        </row>
        <row r="138">
          <cell r="A138" t="str">
            <v>0531000000100</v>
          </cell>
          <cell r="B138" t="str">
            <v>RIMBORSO SERVIZI ASSISTENZA SOFTW</v>
          </cell>
          <cell r="C138">
            <v>-27500</v>
          </cell>
          <cell r="D138" t="str">
            <v/>
          </cell>
          <cell r="E138">
            <v>27500</v>
          </cell>
        </row>
        <row r="139">
          <cell r="A139" t="str">
            <v>0533000000010</v>
          </cell>
          <cell r="B139" t="str">
            <v>COMMISSIONI SIGLA SRL C/APULIA</v>
          </cell>
          <cell r="C139">
            <v>-697548.7</v>
          </cell>
          <cell r="D139" t="str">
            <v/>
          </cell>
          <cell r="E139">
            <v>697548.7</v>
          </cell>
        </row>
        <row r="140">
          <cell r="A140" t="str">
            <v>0533000000020</v>
          </cell>
          <cell r="B140" t="str">
            <v>COMMISSIONI SIGLA SRL C/FINECO</v>
          </cell>
          <cell r="C140">
            <v>-467173.83</v>
          </cell>
          <cell r="D140" t="str">
            <v/>
          </cell>
          <cell r="E140">
            <v>467173.83</v>
          </cell>
        </row>
        <row r="141">
          <cell r="A141" t="str">
            <v>0533000000050</v>
          </cell>
          <cell r="B141" t="str">
            <v>COMMISSIONI PER ASSICURAZIONI CQS</v>
          </cell>
          <cell r="C141">
            <v>-52523.49</v>
          </cell>
          <cell r="D141" t="str">
            <v/>
          </cell>
          <cell r="E141">
            <v>52523.49</v>
          </cell>
        </row>
        <row r="142">
          <cell r="A142" t="str">
            <v>0533000000080</v>
          </cell>
          <cell r="B142" t="str">
            <v>COMMIS EST ANTIC. CQS</v>
          </cell>
          <cell r="C142">
            <v>-1472.13</v>
          </cell>
          <cell r="D142" t="str">
            <v/>
          </cell>
          <cell r="E142">
            <v>1472.13</v>
          </cell>
        </row>
        <row r="143">
          <cell r="A143" t="str">
            <v>0533000000090</v>
          </cell>
          <cell r="B143" t="str">
            <v>RIMBORSO SPESE C/MEDIATORI CQS</v>
          </cell>
          <cell r="C143">
            <v>-1835910.26</v>
          </cell>
          <cell r="D143" t="str">
            <v/>
          </cell>
          <cell r="E143">
            <v>1835910.26</v>
          </cell>
        </row>
        <row r="144">
          <cell r="A144" t="str">
            <v>0572000000100</v>
          </cell>
          <cell r="B144" t="str">
            <v>RECUPERO SPESE DIPENDENTI</v>
          </cell>
          <cell r="C144">
            <v>-4183.74</v>
          </cell>
          <cell r="D144" t="str">
            <v/>
          </cell>
          <cell r="E144">
            <v>4183.74</v>
          </cell>
        </row>
        <row r="145">
          <cell r="A145" t="str">
            <v>0572000000110</v>
          </cell>
          <cell r="B145" t="str">
            <v>RECUPERO SPESE LOCAZIONE UFFICI</v>
          </cell>
          <cell r="C145">
            <v>-7571.63</v>
          </cell>
          <cell r="D145" t="str">
            <v/>
          </cell>
          <cell r="E145">
            <v>7571.63</v>
          </cell>
        </row>
        <row r="146">
          <cell r="A146" t="str">
            <v>0572500000010</v>
          </cell>
          <cell r="B146" t="str">
            <v>RECUPERO SPESE CQS C/APULIA</v>
          </cell>
          <cell r="C146">
            <v>-176367.59</v>
          </cell>
          <cell r="D146" t="str">
            <v/>
          </cell>
          <cell r="E146">
            <v>176367.59</v>
          </cell>
        </row>
        <row r="147">
          <cell r="A147" t="str">
            <v>0572500000020</v>
          </cell>
          <cell r="B147" t="str">
            <v>RECUPERO SPESE CQS C/FINECO</v>
          </cell>
          <cell r="C147">
            <v>-121380</v>
          </cell>
          <cell r="D147" t="str">
            <v/>
          </cell>
          <cell r="E147">
            <v>121380</v>
          </cell>
        </row>
        <row r="148">
          <cell r="A148" t="str">
            <v>0581000000010</v>
          </cell>
          <cell r="B148" t="str">
            <v>SOPRAVVENIENZE ATTIVE</v>
          </cell>
          <cell r="C148">
            <v>-20389.87</v>
          </cell>
          <cell r="D148" t="str">
            <v/>
          </cell>
          <cell r="E148">
            <v>20389.87</v>
          </cell>
        </row>
        <row r="149">
          <cell r="A149" t="str">
            <v>0581000000030</v>
          </cell>
          <cell r="B149" t="str">
            <v>ABBUONI ATTIVI E ARROTONDAMENTI</v>
          </cell>
          <cell r="C149">
            <v>-44.46</v>
          </cell>
          <cell r="D149" t="str">
            <v/>
          </cell>
          <cell r="E149">
            <v>44.46</v>
          </cell>
        </row>
        <row r="150">
          <cell r="A150" t="str">
            <v>0582000000010</v>
          </cell>
          <cell r="B150" t="str">
            <v>SOPRAVVENIENZE ATTIVE CQS</v>
          </cell>
          <cell r="C150">
            <v>-0.11</v>
          </cell>
          <cell r="D150" t="str">
            <v/>
          </cell>
          <cell r="E150">
            <v>0.11</v>
          </cell>
        </row>
        <row r="151">
          <cell r="A151" t="str">
            <v>0582000000030</v>
          </cell>
          <cell r="B151" t="str">
            <v>ABBUONI ATTIVI E ARROTONDAM. CQS</v>
          </cell>
          <cell r="C151">
            <v>-86.92</v>
          </cell>
          <cell r="D151" t="str">
            <v/>
          </cell>
          <cell r="E151">
            <v>86.92</v>
          </cell>
        </row>
        <row r="152">
          <cell r="A152" t="str">
            <v>0711000000010</v>
          </cell>
          <cell r="B152" t="str">
            <v>INTERESSI PASSIVI SU C/C ORDINARIO</v>
          </cell>
          <cell r="C152">
            <v>6250.2</v>
          </cell>
          <cell r="D152">
            <v>6250.2</v>
          </cell>
          <cell r="E152" t="str">
            <v/>
          </cell>
        </row>
        <row r="153">
          <cell r="A153" t="str">
            <v>0712000000010</v>
          </cell>
          <cell r="B153" t="str">
            <v>SPESE CHIUSURA TRIMESTRE</v>
          </cell>
          <cell r="C153">
            <v>15671.92</v>
          </cell>
          <cell r="D153">
            <v>15671.92</v>
          </cell>
          <cell r="E153" t="str">
            <v/>
          </cell>
        </row>
        <row r="154">
          <cell r="A154" t="str">
            <v>0712000000020</v>
          </cell>
          <cell r="B154" t="str">
            <v>SPESE DIVERSE BANCA</v>
          </cell>
          <cell r="C154">
            <v>11697.99</v>
          </cell>
          <cell r="D154">
            <v>11697.99</v>
          </cell>
          <cell r="E154" t="str">
            <v/>
          </cell>
        </row>
        <row r="155">
          <cell r="A155" t="str">
            <v>0712000000030</v>
          </cell>
          <cell r="B155" t="str">
            <v>SPESE PER FIDEIUSSIONI</v>
          </cell>
          <cell r="C155">
            <v>162.4</v>
          </cell>
          <cell r="D155">
            <v>162.4</v>
          </cell>
          <cell r="E155" t="str">
            <v/>
          </cell>
        </row>
        <row r="156">
          <cell r="A156" t="str">
            <v>0713000000010</v>
          </cell>
          <cell r="B156" t="str">
            <v>INTERESSI SU TFR</v>
          </cell>
          <cell r="C156">
            <v>0.7</v>
          </cell>
          <cell r="D156">
            <v>0.7</v>
          </cell>
          <cell r="E156" t="str">
            <v/>
          </cell>
        </row>
        <row r="157">
          <cell r="A157" t="str">
            <v>0715000000030</v>
          </cell>
          <cell r="B157" t="str">
            <v>INTERESSI PASSIVI V/SIGLA HOLDING</v>
          </cell>
          <cell r="C157">
            <v>12521.32</v>
          </cell>
          <cell r="D157">
            <v>12521.32</v>
          </cell>
          <cell r="E157" t="str">
            <v/>
          </cell>
        </row>
        <row r="158">
          <cell r="A158" t="str">
            <v>0716000000010</v>
          </cell>
          <cell r="B158" t="str">
            <v>INTERESSI DI MORA V/FORNITORI</v>
          </cell>
          <cell r="C158">
            <v>143.75</v>
          </cell>
          <cell r="D158">
            <v>143.75</v>
          </cell>
          <cell r="E158" t="str">
            <v/>
          </cell>
        </row>
        <row r="159">
          <cell r="A159" t="str">
            <v>0721000000010</v>
          </cell>
          <cell r="B159" t="str">
            <v>PROVVIGIONI A MEDIATORI</v>
          </cell>
          <cell r="C159">
            <v>6835985.1799999997</v>
          </cell>
          <cell r="D159">
            <v>6835985.1799999997</v>
          </cell>
          <cell r="E159" t="str">
            <v/>
          </cell>
        </row>
        <row r="160">
          <cell r="A160" t="str">
            <v>0721000000015</v>
          </cell>
          <cell r="B160" t="str">
            <v>PREMIO PERFORMANCE MEDIATORI</v>
          </cell>
          <cell r="C160">
            <v>509872.47</v>
          </cell>
          <cell r="D160">
            <v>509872.47</v>
          </cell>
          <cell r="E160" t="str">
            <v/>
          </cell>
        </row>
        <row r="161">
          <cell r="A161" t="str">
            <v>0721000000050</v>
          </cell>
          <cell r="B161" t="str">
            <v>PROVVIGIONI SGL SPA</v>
          </cell>
          <cell r="C161">
            <v>460625</v>
          </cell>
          <cell r="D161">
            <v>460625</v>
          </cell>
          <cell r="E161" t="str">
            <v/>
          </cell>
        </row>
        <row r="162">
          <cell r="A162" t="str">
            <v>0721000000055</v>
          </cell>
          <cell r="B162" t="str">
            <v>SPESE PERSONALE SGL SPA</v>
          </cell>
          <cell r="C162">
            <v>85549.03</v>
          </cell>
          <cell r="D162">
            <v>85549.03</v>
          </cell>
          <cell r="E162" t="str">
            <v/>
          </cell>
        </row>
        <row r="163">
          <cell r="A163" t="str">
            <v>0721500000010</v>
          </cell>
          <cell r="B163" t="str">
            <v>PROVVIGIONI MEDIATORI CQS</v>
          </cell>
          <cell r="C163">
            <v>1835910.26</v>
          </cell>
          <cell r="D163">
            <v>1835910.26</v>
          </cell>
          <cell r="E163" t="str">
            <v/>
          </cell>
        </row>
        <row r="164">
          <cell r="A164" t="str">
            <v>0721500000015</v>
          </cell>
          <cell r="B164" t="str">
            <v>PREMI PERFORMANCE CQS</v>
          </cell>
          <cell r="C164">
            <v>16200.87</v>
          </cell>
          <cell r="D164">
            <v>16200.87</v>
          </cell>
          <cell r="E164" t="str">
            <v/>
          </cell>
        </row>
        <row r="165">
          <cell r="A165" t="str">
            <v>0721500000020</v>
          </cell>
          <cell r="B165" t="str">
            <v>COMMISSIONI AMMINISTRAZIONI CQS</v>
          </cell>
          <cell r="C165">
            <v>621.15</v>
          </cell>
          <cell r="D165">
            <v>621.15</v>
          </cell>
          <cell r="E165" t="str">
            <v/>
          </cell>
        </row>
        <row r="166">
          <cell r="A166" t="str">
            <v>0721500000025</v>
          </cell>
          <cell r="B166" t="str">
            <v>COMM. PASS. ASS.NE B.CA APULIA</v>
          </cell>
          <cell r="C166">
            <v>26154</v>
          </cell>
          <cell r="D166">
            <v>26154</v>
          </cell>
          <cell r="E166" t="str">
            <v/>
          </cell>
        </row>
        <row r="167">
          <cell r="A167" t="str">
            <v>0741000000010</v>
          </cell>
          <cell r="B167" t="str">
            <v>STIPENDI</v>
          </cell>
          <cell r="C167">
            <v>2765163.66</v>
          </cell>
          <cell r="D167">
            <v>2765163.66</v>
          </cell>
          <cell r="E167" t="str">
            <v/>
          </cell>
        </row>
        <row r="168">
          <cell r="A168" t="str">
            <v>0741000000012</v>
          </cell>
          <cell r="B168" t="str">
            <v>COSTO LAVORO INTERINALE</v>
          </cell>
          <cell r="C168">
            <v>4334.68</v>
          </cell>
          <cell r="D168">
            <v>4334.68</v>
          </cell>
          <cell r="E168" t="str">
            <v/>
          </cell>
        </row>
        <row r="169">
          <cell r="A169" t="str">
            <v>0741000000015</v>
          </cell>
          <cell r="B169" t="str">
            <v>ACCANTONAMENTO T.F.R.</v>
          </cell>
          <cell r="C169">
            <v>166941.57999999999</v>
          </cell>
          <cell r="D169">
            <v>166941.57999999999</v>
          </cell>
          <cell r="E169" t="str">
            <v/>
          </cell>
        </row>
        <row r="170">
          <cell r="A170" t="str">
            <v>0741000000020</v>
          </cell>
          <cell r="B170" t="str">
            <v>INPS</v>
          </cell>
          <cell r="C170">
            <v>745068.77</v>
          </cell>
          <cell r="D170">
            <v>745068.77</v>
          </cell>
          <cell r="E170" t="str">
            <v/>
          </cell>
        </row>
        <row r="171">
          <cell r="A171" t="str">
            <v>0741000000025</v>
          </cell>
          <cell r="B171" t="str">
            <v>INPS CO.CO.PRO.</v>
          </cell>
          <cell r="C171">
            <v>9058.81</v>
          </cell>
          <cell r="D171">
            <v>9058.81</v>
          </cell>
          <cell r="E171" t="str">
            <v/>
          </cell>
        </row>
        <row r="172">
          <cell r="A172" t="str">
            <v>0741000000050</v>
          </cell>
          <cell r="B172" t="str">
            <v>FONDO MARIO NEGRI</v>
          </cell>
          <cell r="C172">
            <v>65876.240000000005</v>
          </cell>
          <cell r="D172">
            <v>65876.240000000005</v>
          </cell>
          <cell r="E172" t="str">
            <v/>
          </cell>
        </row>
        <row r="173">
          <cell r="A173" t="str">
            <v>0741000000055</v>
          </cell>
          <cell r="B173" t="str">
            <v>FONDO BESUSSO</v>
          </cell>
          <cell r="C173">
            <v>24439.98</v>
          </cell>
          <cell r="D173">
            <v>24439.98</v>
          </cell>
          <cell r="E173" t="str">
            <v/>
          </cell>
        </row>
        <row r="174">
          <cell r="A174" t="str">
            <v>0741000000060</v>
          </cell>
          <cell r="B174" t="str">
            <v>FONDO PASTORE</v>
          </cell>
          <cell r="C174">
            <v>46455.78</v>
          </cell>
          <cell r="D174">
            <v>46455.78</v>
          </cell>
          <cell r="E174" t="str">
            <v/>
          </cell>
        </row>
        <row r="175">
          <cell r="A175" t="str">
            <v>0741000000070</v>
          </cell>
          <cell r="B175" t="str">
            <v>QUADRIFOR</v>
          </cell>
          <cell r="C175">
            <v>475</v>
          </cell>
          <cell r="D175">
            <v>475</v>
          </cell>
          <cell r="E175" t="str">
            <v/>
          </cell>
        </row>
        <row r="176">
          <cell r="A176" t="str">
            <v>0741000000080</v>
          </cell>
          <cell r="B176" t="str">
            <v>QUAS</v>
          </cell>
          <cell r="C176">
            <v>3977</v>
          </cell>
          <cell r="D176">
            <v>3977</v>
          </cell>
          <cell r="E176" t="str">
            <v/>
          </cell>
        </row>
        <row r="177">
          <cell r="A177" t="str">
            <v>0741000000085</v>
          </cell>
          <cell r="B177" t="str">
            <v>FONDO EST</v>
          </cell>
          <cell r="C177">
            <v>3086</v>
          </cell>
          <cell r="D177">
            <v>3086</v>
          </cell>
          <cell r="E177" t="str">
            <v/>
          </cell>
        </row>
        <row r="178">
          <cell r="A178" t="str">
            <v>0741000000100</v>
          </cell>
          <cell r="B178" t="str">
            <v>STANZIAMENTO PREMI DIPENDENTI</v>
          </cell>
          <cell r="C178">
            <v>272642</v>
          </cell>
          <cell r="D178">
            <v>272642</v>
          </cell>
          <cell r="E178" t="str">
            <v/>
          </cell>
        </row>
        <row r="179">
          <cell r="A179" t="str">
            <v>0743000000010</v>
          </cell>
          <cell r="B179" t="str">
            <v>COMPENSO AMMINISTRATORI</v>
          </cell>
          <cell r="C179">
            <v>56599.97</v>
          </cell>
          <cell r="D179">
            <v>56599.97</v>
          </cell>
          <cell r="E179" t="str">
            <v/>
          </cell>
        </row>
        <row r="180">
          <cell r="A180" t="str">
            <v>0743000000015</v>
          </cell>
          <cell r="B180" t="str">
            <v>COMPENSO SINDACI</v>
          </cell>
          <cell r="C180">
            <v>32704.57</v>
          </cell>
          <cell r="D180">
            <v>32704.57</v>
          </cell>
          <cell r="E180" t="str">
            <v/>
          </cell>
        </row>
        <row r="181">
          <cell r="A181" t="str">
            <v>0743000000020</v>
          </cell>
          <cell r="B181" t="str">
            <v>CONSULENTI FISCALI</v>
          </cell>
          <cell r="C181">
            <v>27656</v>
          </cell>
          <cell r="D181">
            <v>27656</v>
          </cell>
          <cell r="E181" t="str">
            <v/>
          </cell>
        </row>
        <row r="182">
          <cell r="A182" t="str">
            <v>0743000000025</v>
          </cell>
          <cell r="B182" t="str">
            <v>CONSULENTI DEL LAVORO</v>
          </cell>
          <cell r="C182">
            <v>12857.2</v>
          </cell>
          <cell r="D182">
            <v>12857.2</v>
          </cell>
          <cell r="E182" t="str">
            <v/>
          </cell>
        </row>
        <row r="183">
          <cell r="A183" t="str">
            <v>0743000000030</v>
          </cell>
          <cell r="B183" t="str">
            <v>CONSULENTI LEGALI</v>
          </cell>
          <cell r="C183">
            <v>42236.67</v>
          </cell>
          <cell r="D183">
            <v>42236.67</v>
          </cell>
          <cell r="E183" t="str">
            <v/>
          </cell>
        </row>
        <row r="184">
          <cell r="A184" t="str">
            <v>0743000000040</v>
          </cell>
          <cell r="B184" t="str">
            <v>COMPENSI SOCIETA' DI REVISIONE</v>
          </cell>
          <cell r="C184">
            <v>18512.36</v>
          </cell>
          <cell r="D184">
            <v>18512.36</v>
          </cell>
          <cell r="E184" t="str">
            <v/>
          </cell>
        </row>
        <row r="185">
          <cell r="A185" t="str">
            <v>0743000000050</v>
          </cell>
          <cell r="B185" t="str">
            <v>ALTRI COMPENSI A TERZI</v>
          </cell>
          <cell r="C185">
            <v>14508.5</v>
          </cell>
          <cell r="D185">
            <v>14508.5</v>
          </cell>
          <cell r="E185" t="str">
            <v/>
          </cell>
        </row>
        <row r="186">
          <cell r="A186" t="str">
            <v>0743000000060</v>
          </cell>
          <cell r="B186" t="str">
            <v>COMPENSO CO.CO.PRO.</v>
          </cell>
          <cell r="C186">
            <v>32532.62</v>
          </cell>
          <cell r="D186">
            <v>32532.62</v>
          </cell>
          <cell r="E186" t="str">
            <v/>
          </cell>
        </row>
        <row r="187">
          <cell r="A187" t="str">
            <v>0743000000070</v>
          </cell>
          <cell r="B187" t="str">
            <v>COMPENSI PER SERVIZI INFORMATICI</v>
          </cell>
          <cell r="C187">
            <v>6378.12</v>
          </cell>
          <cell r="D187">
            <v>6378.12</v>
          </cell>
          <cell r="E187" t="str">
            <v/>
          </cell>
        </row>
        <row r="188">
          <cell r="A188" t="str">
            <v>0743000000090</v>
          </cell>
          <cell r="B188" t="str">
            <v>COSTO ENASARCO</v>
          </cell>
          <cell r="C188">
            <v>6360.87</v>
          </cell>
          <cell r="D188">
            <v>6360.87</v>
          </cell>
          <cell r="E188" t="str">
            <v/>
          </cell>
        </row>
        <row r="189">
          <cell r="A189" t="str">
            <v>0743500000010</v>
          </cell>
          <cell r="B189" t="str">
            <v>SERVIZI INFORMATICI</v>
          </cell>
          <cell r="C189">
            <v>412058.63</v>
          </cell>
          <cell r="D189">
            <v>412058.63</v>
          </cell>
          <cell r="E189" t="str">
            <v/>
          </cell>
        </row>
        <row r="190">
          <cell r="A190" t="str">
            <v>0743500000025</v>
          </cell>
          <cell r="B190" t="str">
            <v>ENERGIA ELETTRICA</v>
          </cell>
          <cell r="C190">
            <v>11731.9</v>
          </cell>
          <cell r="D190">
            <v>11731.9</v>
          </cell>
          <cell r="E190" t="str">
            <v/>
          </cell>
        </row>
        <row r="191">
          <cell r="A191" t="str">
            <v>0743500000030</v>
          </cell>
          <cell r="B191" t="str">
            <v>SPESE POSTALI</v>
          </cell>
          <cell r="C191">
            <v>95004.54</v>
          </cell>
          <cell r="D191">
            <v>95004.54</v>
          </cell>
          <cell r="E191" t="str">
            <v/>
          </cell>
        </row>
        <row r="192">
          <cell r="A192" t="str">
            <v>0743500000035</v>
          </cell>
          <cell r="B192" t="str">
            <v>CORRIERE</v>
          </cell>
          <cell r="C192">
            <v>66578.740000000005</v>
          </cell>
          <cell r="D192">
            <v>66578.740000000005</v>
          </cell>
          <cell r="E192" t="str">
            <v/>
          </cell>
        </row>
        <row r="193">
          <cell r="A193" t="str">
            <v>0743500000040</v>
          </cell>
          <cell r="B193" t="str">
            <v>SERVIZI TELEFONICI</v>
          </cell>
          <cell r="C193">
            <v>79625.03</v>
          </cell>
          <cell r="D193">
            <v>79625.03</v>
          </cell>
          <cell r="E193" t="str">
            <v/>
          </cell>
        </row>
        <row r="194">
          <cell r="A194" t="str">
            <v>0743500000045</v>
          </cell>
          <cell r="B194" t="str">
            <v>SERVIZI TELEFONICI RADIOMOBILE</v>
          </cell>
          <cell r="C194">
            <v>97225.83</v>
          </cell>
          <cell r="D194">
            <v>97225.83</v>
          </cell>
          <cell r="E194" t="str">
            <v/>
          </cell>
        </row>
        <row r="195">
          <cell r="A195" t="str">
            <v>0743500000050</v>
          </cell>
          <cell r="B195" t="str">
            <v>VIGILANZA</v>
          </cell>
          <cell r="C195">
            <v>371.88</v>
          </cell>
          <cell r="D195">
            <v>371.88</v>
          </cell>
          <cell r="E195" t="str">
            <v/>
          </cell>
        </row>
        <row r="196">
          <cell r="A196" t="str">
            <v>0743500000060</v>
          </cell>
          <cell r="B196" t="str">
            <v>NOLEGGIO AUTOVETTURE</v>
          </cell>
          <cell r="C196">
            <v>51228.36</v>
          </cell>
          <cell r="D196">
            <v>51228.36</v>
          </cell>
          <cell r="E196" t="str">
            <v/>
          </cell>
        </row>
        <row r="197">
          <cell r="A197" t="str">
            <v>0743500000061</v>
          </cell>
          <cell r="B197" t="str">
            <v>NOLEGGIO AUTOVETTURE AREA VENDITE</v>
          </cell>
          <cell r="C197">
            <v>53663.18</v>
          </cell>
          <cell r="D197">
            <v>53663.18</v>
          </cell>
          <cell r="E197" t="str">
            <v/>
          </cell>
        </row>
        <row r="198">
          <cell r="A198" t="str">
            <v>0743500000065</v>
          </cell>
          <cell r="B198" t="str">
            <v>SPESE NOLEGGIO AUTOVETTURE</v>
          </cell>
          <cell r="C198">
            <v>30243.25</v>
          </cell>
          <cell r="D198">
            <v>30243.25</v>
          </cell>
          <cell r="E198" t="str">
            <v/>
          </cell>
        </row>
        <row r="199">
          <cell r="A199" t="str">
            <v>0743500000066</v>
          </cell>
          <cell r="B199" t="str">
            <v>SPESE NOLEGGIO AUTOVETTURE AREA VEN</v>
          </cell>
          <cell r="C199">
            <v>39480.620000000003</v>
          </cell>
          <cell r="D199">
            <v>39480.620000000003</v>
          </cell>
          <cell r="E199" t="str">
            <v/>
          </cell>
        </row>
        <row r="200">
          <cell r="A200" t="str">
            <v>0743500000070</v>
          </cell>
          <cell r="B200" t="str">
            <v>CONTRIBUTI ASSOCIATIVI</v>
          </cell>
          <cell r="C200">
            <v>3295.26</v>
          </cell>
          <cell r="D200">
            <v>3295.26</v>
          </cell>
          <cell r="E200" t="str">
            <v/>
          </cell>
        </row>
        <row r="201">
          <cell r="A201" t="str">
            <v>0743500000090</v>
          </cell>
          <cell r="B201" t="str">
            <v>SERVIZI DIVERSI</v>
          </cell>
          <cell r="C201">
            <v>172689.02</v>
          </cell>
          <cell r="D201">
            <v>172689.02</v>
          </cell>
          <cell r="E201" t="str">
            <v/>
          </cell>
        </row>
        <row r="202">
          <cell r="A202" t="str">
            <v>0743500000095</v>
          </cell>
          <cell r="B202" t="str">
            <v>SERVIZI LAVORO INTERINALE</v>
          </cell>
          <cell r="C202">
            <v>6252.76</v>
          </cell>
          <cell r="D202">
            <v>6252.76</v>
          </cell>
          <cell r="E202" t="str">
            <v/>
          </cell>
        </row>
        <row r="203">
          <cell r="A203" t="str">
            <v>0743500000100</v>
          </cell>
          <cell r="B203" t="str">
            <v>NOLEGGIO FOTOCOPIATORI</v>
          </cell>
          <cell r="C203">
            <v>21047.58</v>
          </cell>
          <cell r="D203">
            <v>21047.58</v>
          </cell>
          <cell r="E203" t="str">
            <v/>
          </cell>
        </row>
        <row r="204">
          <cell r="A204" t="str">
            <v>0743500000110</v>
          </cell>
          <cell r="B204" t="str">
            <v>NOLEGGIO STAMPANTI</v>
          </cell>
          <cell r="C204">
            <v>1608</v>
          </cell>
          <cell r="D204">
            <v>1608</v>
          </cell>
          <cell r="E204" t="str">
            <v/>
          </cell>
        </row>
        <row r="205">
          <cell r="A205" t="str">
            <v>0743500000120</v>
          </cell>
          <cell r="B205" t="str">
            <v>NOLEGGIO MACCHINE UFF. ELETTRICHE</v>
          </cell>
          <cell r="C205">
            <v>324</v>
          </cell>
          <cell r="D205">
            <v>324</v>
          </cell>
          <cell r="E205" t="str">
            <v/>
          </cell>
        </row>
        <row r="206">
          <cell r="A206" t="str">
            <v>0743500000130</v>
          </cell>
          <cell r="B206" t="str">
            <v>SPESE RICERCA E SELEZIONE</v>
          </cell>
          <cell r="C206">
            <v>186636.56</v>
          </cell>
          <cell r="D206">
            <v>186636.56</v>
          </cell>
          <cell r="E206" t="str">
            <v/>
          </cell>
        </row>
        <row r="207">
          <cell r="A207" t="str">
            <v>0744000000010</v>
          </cell>
          <cell r="B207" t="str">
            <v>CANONI DI LOCAZIONE</v>
          </cell>
          <cell r="C207">
            <v>161034.57999999999</v>
          </cell>
          <cell r="D207">
            <v>161034.57999999999</v>
          </cell>
          <cell r="E207" t="str">
            <v/>
          </cell>
        </row>
        <row r="208">
          <cell r="A208" t="str">
            <v>0744000000015</v>
          </cell>
          <cell r="B208" t="str">
            <v>SPESE CONDOMINIALI</v>
          </cell>
          <cell r="C208">
            <v>28968.57</v>
          </cell>
          <cell r="D208">
            <v>28968.57</v>
          </cell>
          <cell r="E208" t="str">
            <v/>
          </cell>
        </row>
        <row r="209">
          <cell r="A209" t="str">
            <v>0744000000020</v>
          </cell>
          <cell r="B209" t="str">
            <v>SPESE DI PULIZIA</v>
          </cell>
          <cell r="C209">
            <v>28167.06</v>
          </cell>
          <cell r="D209">
            <v>28167.06</v>
          </cell>
          <cell r="E209" t="str">
            <v/>
          </cell>
        </row>
        <row r="210">
          <cell r="A210" t="str">
            <v>0744500000010</v>
          </cell>
          <cell r="B210" t="str">
            <v>MANUTENZIONI FOTOCOPIATORI</v>
          </cell>
          <cell r="C210">
            <v>10124.92</v>
          </cell>
          <cell r="D210">
            <v>10124.92</v>
          </cell>
          <cell r="E210" t="str">
            <v/>
          </cell>
        </row>
        <row r="211">
          <cell r="A211" t="str">
            <v>0744500000020</v>
          </cell>
          <cell r="B211" t="str">
            <v>MANUTENZIONI MACCHINE ELETTRONICHE</v>
          </cell>
          <cell r="C211">
            <v>1810.99</v>
          </cell>
          <cell r="D211">
            <v>1810.99</v>
          </cell>
          <cell r="E211" t="str">
            <v/>
          </cell>
        </row>
        <row r="212">
          <cell r="A212" t="str">
            <v>0744500000025</v>
          </cell>
          <cell r="B212" t="str">
            <v>MANUTENZIONI IMPIANTO TELEFONICO</v>
          </cell>
          <cell r="C212">
            <v>500</v>
          </cell>
          <cell r="D212">
            <v>500</v>
          </cell>
          <cell r="E212" t="str">
            <v/>
          </cell>
        </row>
        <row r="213">
          <cell r="A213" t="str">
            <v>0744500000040</v>
          </cell>
          <cell r="B213" t="str">
            <v>MANUTENZIONI UFFICI</v>
          </cell>
          <cell r="C213">
            <v>3622.29</v>
          </cell>
          <cell r="D213">
            <v>3622.29</v>
          </cell>
          <cell r="E213" t="str">
            <v/>
          </cell>
        </row>
        <row r="214">
          <cell r="A214" t="str">
            <v>0745000000010</v>
          </cell>
          <cell r="B214" t="str">
            <v>ASSICURAZIONI INFORTUNI</v>
          </cell>
          <cell r="C214">
            <v>12300.87</v>
          </cell>
          <cell r="D214">
            <v>12300.87</v>
          </cell>
          <cell r="E214" t="str">
            <v/>
          </cell>
        </row>
        <row r="215">
          <cell r="A215" t="str">
            <v>0745000000030</v>
          </cell>
          <cell r="B215" t="str">
            <v>ASSICURAZIONI UFFICI</v>
          </cell>
          <cell r="C215">
            <v>4943.96</v>
          </cell>
          <cell r="D215">
            <v>4943.96</v>
          </cell>
          <cell r="E215" t="str">
            <v/>
          </cell>
        </row>
        <row r="216">
          <cell r="A216" t="str">
            <v>0745000000060</v>
          </cell>
          <cell r="B216" t="str">
            <v>ASSICURAZIONI VARIE</v>
          </cell>
          <cell r="C216">
            <v>6868.38</v>
          </cell>
          <cell r="D216">
            <v>6868.38</v>
          </cell>
          <cell r="E216" t="str">
            <v/>
          </cell>
        </row>
        <row r="217">
          <cell r="A217" t="str">
            <v>0746000000017</v>
          </cell>
          <cell r="B217" t="str">
            <v>VALORI BOLLATI CQS</v>
          </cell>
          <cell r="C217">
            <v>54794.44</v>
          </cell>
          <cell r="D217">
            <v>54794.44</v>
          </cell>
          <cell r="E217" t="str">
            <v/>
          </cell>
        </row>
        <row r="218">
          <cell r="A218" t="str">
            <v>0746000000020</v>
          </cell>
          <cell r="B218" t="str">
            <v>VALORI BOLLATI</v>
          </cell>
          <cell r="C218">
            <v>16967.63</v>
          </cell>
          <cell r="D218">
            <v>16967.63</v>
          </cell>
          <cell r="E218" t="str">
            <v/>
          </cell>
        </row>
        <row r="219">
          <cell r="A219" t="str">
            <v>0746000000080</v>
          </cell>
          <cell r="B219" t="str">
            <v>IMPOSTE E TASSE VARIE</v>
          </cell>
          <cell r="C219">
            <v>3968.86</v>
          </cell>
          <cell r="D219">
            <v>3968.86</v>
          </cell>
          <cell r="E219" t="str">
            <v/>
          </cell>
        </row>
        <row r="220">
          <cell r="A220" t="str">
            <v>0746000000081</v>
          </cell>
          <cell r="B220" t="str">
            <v>TASSA ISCRIZIONE CCIAA</v>
          </cell>
          <cell r="C220">
            <v>448</v>
          </cell>
          <cell r="D220">
            <v>448</v>
          </cell>
          <cell r="E220" t="str">
            <v/>
          </cell>
        </row>
        <row r="221">
          <cell r="A221" t="str">
            <v>0746000000085</v>
          </cell>
          <cell r="B221" t="str">
            <v>IMPOSTE E TASSE CQS</v>
          </cell>
          <cell r="C221">
            <v>576</v>
          </cell>
          <cell r="D221">
            <v>576</v>
          </cell>
          <cell r="E221" t="str">
            <v/>
          </cell>
        </row>
        <row r="222">
          <cell r="A222" t="str">
            <v>0746000000100</v>
          </cell>
          <cell r="B222" t="str">
            <v>COSTO IVA PRO-RATA</v>
          </cell>
          <cell r="C222">
            <v>725886.16</v>
          </cell>
          <cell r="D222">
            <v>725886.16</v>
          </cell>
          <cell r="E222" t="str">
            <v/>
          </cell>
        </row>
        <row r="223">
          <cell r="A223" t="str">
            <v>0747000000010</v>
          </cell>
          <cell r="B223" t="str">
            <v>SPESE DI RAPPRESENTANZA</v>
          </cell>
          <cell r="C223">
            <v>8118.94</v>
          </cell>
          <cell r="D223">
            <v>8118.94</v>
          </cell>
          <cell r="E223" t="str">
            <v/>
          </cell>
        </row>
        <row r="224">
          <cell r="A224" t="str">
            <v>0747000000020</v>
          </cell>
          <cell r="B224" t="str">
            <v>OMAGGI</v>
          </cell>
          <cell r="C224">
            <v>778.39</v>
          </cell>
          <cell r="D224">
            <v>778.39</v>
          </cell>
          <cell r="E224" t="str">
            <v/>
          </cell>
        </row>
        <row r="225">
          <cell r="A225" t="str">
            <v>0747100000010</v>
          </cell>
          <cell r="B225" t="str">
            <v>SPESE DI RAPPRESENTANZA VENDITE</v>
          </cell>
          <cell r="C225">
            <v>2172.69</v>
          </cell>
          <cell r="D225">
            <v>2172.69</v>
          </cell>
          <cell r="E225" t="str">
            <v/>
          </cell>
        </row>
        <row r="226">
          <cell r="A226" t="str">
            <v>0748000000010</v>
          </cell>
          <cell r="B226" t="str">
            <v>SPESE AUTOSTRADALI</v>
          </cell>
          <cell r="C226">
            <v>8520.48</v>
          </cell>
          <cell r="D226">
            <v>8520.48</v>
          </cell>
          <cell r="E226" t="str">
            <v/>
          </cell>
        </row>
        <row r="227">
          <cell r="A227" t="str">
            <v>0748000000020</v>
          </cell>
          <cell r="B227" t="str">
            <v>CARBURANTE</v>
          </cell>
          <cell r="C227">
            <v>20462.330000000002</v>
          </cell>
          <cell r="D227">
            <v>20462.330000000002</v>
          </cell>
          <cell r="E227" t="str">
            <v/>
          </cell>
        </row>
        <row r="228">
          <cell r="A228" t="str">
            <v>0748000000030</v>
          </cell>
          <cell r="B228" t="str">
            <v>RIMBORSO CHILOMETRICO</v>
          </cell>
          <cell r="C228">
            <v>4729.45</v>
          </cell>
          <cell r="D228">
            <v>4729.45</v>
          </cell>
          <cell r="E228" t="str">
            <v/>
          </cell>
        </row>
        <row r="229">
          <cell r="A229" t="str">
            <v>0748000000040</v>
          </cell>
          <cell r="B229" t="str">
            <v>RIMBORSO VITTO E ALLOGGIO</v>
          </cell>
          <cell r="C229">
            <v>31705.9</v>
          </cell>
          <cell r="D229">
            <v>31705.9</v>
          </cell>
          <cell r="E229" t="str">
            <v/>
          </cell>
        </row>
        <row r="230">
          <cell r="A230" t="str">
            <v>0748000000090</v>
          </cell>
          <cell r="B230" t="str">
            <v>RIMBORSO SPESE VARIE</v>
          </cell>
          <cell r="C230">
            <v>12929.8</v>
          </cell>
          <cell r="D230">
            <v>12929.8</v>
          </cell>
          <cell r="E230" t="str">
            <v/>
          </cell>
        </row>
        <row r="231">
          <cell r="A231" t="str">
            <v>0748100000010</v>
          </cell>
          <cell r="B231" t="str">
            <v>SPESE AUTOSTRADALI VENDITE</v>
          </cell>
          <cell r="C231">
            <v>15659.48</v>
          </cell>
          <cell r="D231">
            <v>15659.48</v>
          </cell>
          <cell r="E231" t="str">
            <v/>
          </cell>
        </row>
        <row r="232">
          <cell r="A232" t="str">
            <v>0748100000020</v>
          </cell>
          <cell r="B232" t="str">
            <v>SPESE CARBURANTI VENDITE</v>
          </cell>
          <cell r="C232">
            <v>47274.17</v>
          </cell>
          <cell r="D232">
            <v>47274.17</v>
          </cell>
          <cell r="E232" t="str">
            <v/>
          </cell>
        </row>
        <row r="233">
          <cell r="A233" t="str">
            <v>0748100000040</v>
          </cell>
          <cell r="B233" t="str">
            <v>RIMBORSO VITTO E ALLOGGIO VENDITE</v>
          </cell>
          <cell r="C233">
            <v>32029.99</v>
          </cell>
          <cell r="D233">
            <v>32029.99</v>
          </cell>
          <cell r="E233" t="str">
            <v/>
          </cell>
        </row>
        <row r="234">
          <cell r="A234" t="str">
            <v>0748100000041</v>
          </cell>
          <cell r="B234" t="str">
            <v>RIMBORSO SPESE PASTO AREA VENDITE</v>
          </cell>
          <cell r="C234">
            <v>17419.97</v>
          </cell>
          <cell r="D234">
            <v>17419.97</v>
          </cell>
          <cell r="E234" t="str">
            <v/>
          </cell>
        </row>
        <row r="235">
          <cell r="A235" t="str">
            <v>0748100000090</v>
          </cell>
          <cell r="B235" t="str">
            <v>SPESE VARIE VENDITE</v>
          </cell>
          <cell r="C235">
            <v>18147.490000000002</v>
          </cell>
          <cell r="D235">
            <v>18147.490000000002</v>
          </cell>
          <cell r="E235" t="str">
            <v/>
          </cell>
        </row>
        <row r="236">
          <cell r="A236" t="str">
            <v>0748100000100</v>
          </cell>
          <cell r="B236" t="str">
            <v>SPESE VIAGGI AEREO VENDITE</v>
          </cell>
          <cell r="C236">
            <v>13436.02</v>
          </cell>
          <cell r="D236">
            <v>13436.02</v>
          </cell>
          <cell r="E236" t="str">
            <v/>
          </cell>
        </row>
        <row r="237">
          <cell r="A237" t="str">
            <v>0748100000101</v>
          </cell>
          <cell r="B237" t="str">
            <v>SPESE VIAGGI VENDITE</v>
          </cell>
          <cell r="C237">
            <v>52.24</v>
          </cell>
          <cell r="D237">
            <v>52.24</v>
          </cell>
          <cell r="E237" t="str">
            <v/>
          </cell>
        </row>
        <row r="238">
          <cell r="A238" t="str">
            <v>0749000000010</v>
          </cell>
          <cell r="B238" t="str">
            <v>CARTA E STAMPATI</v>
          </cell>
          <cell r="C238">
            <v>29448.94</v>
          </cell>
          <cell r="D238">
            <v>29448.94</v>
          </cell>
          <cell r="E238" t="str">
            <v/>
          </cell>
        </row>
        <row r="239">
          <cell r="A239" t="str">
            <v>0749000000020</v>
          </cell>
          <cell r="B239" t="str">
            <v>MATERIALE DI CONSUMO</v>
          </cell>
          <cell r="C239">
            <v>5639.33</v>
          </cell>
          <cell r="D239">
            <v>5639.33</v>
          </cell>
          <cell r="E239" t="str">
            <v/>
          </cell>
        </row>
        <row r="240">
          <cell r="A240" t="str">
            <v>0749000000030</v>
          </cell>
          <cell r="B240" t="str">
            <v>CANCELLERIA</v>
          </cell>
          <cell r="C240">
            <v>10418.66</v>
          </cell>
          <cell r="D240">
            <v>10418.66</v>
          </cell>
          <cell r="E240" t="str">
            <v/>
          </cell>
        </row>
        <row r="241">
          <cell r="A241" t="str">
            <v>0749000000050</v>
          </cell>
          <cell r="B241" t="str">
            <v>ABBONAMENTI E LIBRI</v>
          </cell>
          <cell r="C241">
            <v>2034.49</v>
          </cell>
          <cell r="D241">
            <v>2034.49</v>
          </cell>
          <cell r="E241" t="str">
            <v/>
          </cell>
        </row>
        <row r="242">
          <cell r="A242" t="str">
            <v>0749000000070</v>
          </cell>
          <cell r="B242" t="str">
            <v>SPESE NOTIFICA CQS</v>
          </cell>
          <cell r="C242">
            <v>13200.31</v>
          </cell>
          <cell r="D242">
            <v>13200.31</v>
          </cell>
          <cell r="E242" t="str">
            <v/>
          </cell>
        </row>
        <row r="243">
          <cell r="A243" t="str">
            <v>0749000000090</v>
          </cell>
          <cell r="B243" t="str">
            <v>SPESE VARIE</v>
          </cell>
          <cell r="C243">
            <v>9162</v>
          </cell>
          <cell r="D243">
            <v>9162</v>
          </cell>
          <cell r="E243" t="str">
            <v/>
          </cell>
        </row>
        <row r="244">
          <cell r="A244" t="str">
            <v>0749000000095</v>
          </cell>
          <cell r="B244" t="str">
            <v>SPESE VARIE INDEDUCIBILI</v>
          </cell>
          <cell r="C244">
            <v>11550.04</v>
          </cell>
          <cell r="D244">
            <v>11550.04</v>
          </cell>
          <cell r="E244" t="str">
            <v/>
          </cell>
        </row>
        <row r="245">
          <cell r="A245" t="str">
            <v>0749000000100</v>
          </cell>
          <cell r="B245" t="str">
            <v>SPESE VIAGGI AEREO</v>
          </cell>
          <cell r="C245">
            <v>9704.3799999999992</v>
          </cell>
          <cell r="D245">
            <v>9704.3799999999992</v>
          </cell>
          <cell r="E245" t="str">
            <v/>
          </cell>
        </row>
        <row r="246">
          <cell r="A246" t="str">
            <v>0749000000101</v>
          </cell>
          <cell r="B246" t="str">
            <v>SPESE VIAGGI</v>
          </cell>
          <cell r="C246">
            <v>680.8</v>
          </cell>
          <cell r="D246">
            <v>680.8</v>
          </cell>
          <cell r="E246" t="str">
            <v/>
          </cell>
        </row>
        <row r="247">
          <cell r="A247" t="str">
            <v>0749000000105</v>
          </cell>
          <cell r="B247" t="str">
            <v>BENI STRUMENTALI INDEDUCIBILI</v>
          </cell>
          <cell r="C247">
            <v>3262.72</v>
          </cell>
          <cell r="D247">
            <v>3262.72</v>
          </cell>
          <cell r="E247" t="str">
            <v/>
          </cell>
        </row>
        <row r="248">
          <cell r="A248" t="str">
            <v>0749500000010</v>
          </cell>
          <cell r="B248" t="str">
            <v>SPESE LOCAZIONI DIPENDENTI</v>
          </cell>
          <cell r="C248">
            <v>52633.43</v>
          </cell>
          <cell r="D248">
            <v>52633.43</v>
          </cell>
          <cell r="E248" t="str">
            <v/>
          </cell>
        </row>
        <row r="249">
          <cell r="A249" t="str">
            <v>0749500000020</v>
          </cell>
          <cell r="B249" t="str">
            <v>SPESE ENERGIA ELETTRICA DIPENDENTI</v>
          </cell>
          <cell r="C249">
            <v>857.89</v>
          </cell>
          <cell r="D249">
            <v>857.89</v>
          </cell>
          <cell r="E249" t="str">
            <v/>
          </cell>
        </row>
        <row r="250">
          <cell r="A250" t="str">
            <v>0749500000046</v>
          </cell>
          <cell r="B250" t="str">
            <v>SPESE UTENZE GAS DIPENDENTI</v>
          </cell>
          <cell r="C250">
            <v>1360.88</v>
          </cell>
          <cell r="D250">
            <v>1360.88</v>
          </cell>
          <cell r="E250" t="str">
            <v/>
          </cell>
        </row>
        <row r="251">
          <cell r="A251" t="str">
            <v>0749500000048</v>
          </cell>
          <cell r="B251" t="str">
            <v>SPESE UTENZE ACQUEDOTTO DIPENDENTI</v>
          </cell>
          <cell r="C251">
            <v>80.39</v>
          </cell>
          <cell r="D251">
            <v>80.39</v>
          </cell>
          <cell r="E251" t="str">
            <v/>
          </cell>
        </row>
        <row r="252">
          <cell r="A252" t="str">
            <v>0749500000050</v>
          </cell>
          <cell r="B252" t="str">
            <v>SPESE VARIE DIPENDENTI</v>
          </cell>
          <cell r="C252">
            <v>7392.68</v>
          </cell>
          <cell r="D252">
            <v>7392.68</v>
          </cell>
          <cell r="E252" t="str">
            <v/>
          </cell>
        </row>
        <row r="253">
          <cell r="A253" t="str">
            <v>0751000000010</v>
          </cell>
          <cell r="B253" t="str">
            <v>AMMORTAMENTO COSTI D'IMPIANTO</v>
          </cell>
          <cell r="C253">
            <v>101289.71</v>
          </cell>
          <cell r="D253">
            <v>101289.71</v>
          </cell>
          <cell r="E253" t="str">
            <v/>
          </cell>
        </row>
        <row r="254">
          <cell r="A254" t="str">
            <v>0751000000031</v>
          </cell>
          <cell r="B254" t="str">
            <v>AMMORTAMENTO PROGRAMMI SOFTWARE</v>
          </cell>
          <cell r="C254">
            <v>194348.69</v>
          </cell>
          <cell r="D254">
            <v>194348.69</v>
          </cell>
          <cell r="E254" t="str">
            <v/>
          </cell>
        </row>
        <row r="255">
          <cell r="A255" t="str">
            <v>0751000000041</v>
          </cell>
          <cell r="B255" t="str">
            <v>AMMORTAMENTO KNOW HOW</v>
          </cell>
          <cell r="C255">
            <v>110000</v>
          </cell>
          <cell r="D255">
            <v>110000</v>
          </cell>
          <cell r="E255" t="str">
            <v/>
          </cell>
        </row>
        <row r="256">
          <cell r="A256" t="str">
            <v>0751000000051</v>
          </cell>
          <cell r="B256" t="str">
            <v>AMMORTAMENTO MARCHIO</v>
          </cell>
          <cell r="C256">
            <v>179100.09</v>
          </cell>
          <cell r="D256">
            <v>179100.09</v>
          </cell>
          <cell r="E256" t="str">
            <v/>
          </cell>
        </row>
        <row r="257">
          <cell r="A257" t="str">
            <v>0751000000070</v>
          </cell>
          <cell r="B257" t="str">
            <v>AMM. COSTI PLURIENNALI BENI TERZI</v>
          </cell>
          <cell r="C257">
            <v>14769.38</v>
          </cell>
          <cell r="D257">
            <v>14769.38</v>
          </cell>
          <cell r="E257" t="str">
            <v/>
          </cell>
        </row>
        <row r="258">
          <cell r="A258" t="str">
            <v>0753000000015</v>
          </cell>
          <cell r="B258" t="str">
            <v>AMM. MACCH. UFFICIO ELETTRONICHE</v>
          </cell>
          <cell r="C258">
            <v>87203.29</v>
          </cell>
          <cell r="D258">
            <v>87203.29</v>
          </cell>
          <cell r="E258" t="str">
            <v/>
          </cell>
        </row>
        <row r="259">
          <cell r="A259" t="str">
            <v>0753000000020</v>
          </cell>
          <cell r="B259" t="str">
            <v>AMM. MOBILI E MACCHINE ORDINARIE</v>
          </cell>
          <cell r="C259">
            <v>13725.46</v>
          </cell>
          <cell r="D259">
            <v>13725.46</v>
          </cell>
          <cell r="E259" t="str">
            <v/>
          </cell>
        </row>
        <row r="260">
          <cell r="A260" t="str">
            <v>0753000000022</v>
          </cell>
          <cell r="B260" t="str">
            <v>AMMORTAMENTO ARREDI</v>
          </cell>
          <cell r="C260">
            <v>3906.55</v>
          </cell>
          <cell r="D260">
            <v>3906.55</v>
          </cell>
          <cell r="E260" t="str">
            <v/>
          </cell>
        </row>
        <row r="261">
          <cell r="A261" t="str">
            <v>0753000000025</v>
          </cell>
          <cell r="B261" t="str">
            <v>AMM. ATTREZZATURE VARIE</v>
          </cell>
          <cell r="C261">
            <v>2496.96</v>
          </cell>
          <cell r="D261">
            <v>2496.96</v>
          </cell>
          <cell r="E261" t="str">
            <v/>
          </cell>
        </row>
        <row r="262">
          <cell r="A262" t="str">
            <v>0753000000030</v>
          </cell>
          <cell r="B262" t="str">
            <v>AMM. BANCONI BLINDATI</v>
          </cell>
          <cell r="C262">
            <v>201.67</v>
          </cell>
          <cell r="D262">
            <v>201.67</v>
          </cell>
          <cell r="E262" t="str">
            <v/>
          </cell>
        </row>
        <row r="263">
          <cell r="A263" t="str">
            <v>0753000000033</v>
          </cell>
          <cell r="B263" t="str">
            <v>AMM. IMPIANTI ELETTRICI</v>
          </cell>
          <cell r="C263">
            <v>8554.7099999999991</v>
          </cell>
          <cell r="D263">
            <v>8554.7099999999991</v>
          </cell>
          <cell r="E263" t="str">
            <v/>
          </cell>
        </row>
        <row r="264">
          <cell r="A264" t="str">
            <v>0753000000035</v>
          </cell>
          <cell r="B264" t="str">
            <v>AMM. IMPIANTI DI ALLARME</v>
          </cell>
          <cell r="C264">
            <v>3612.2</v>
          </cell>
          <cell r="D264">
            <v>3612.2</v>
          </cell>
          <cell r="E264" t="str">
            <v/>
          </cell>
        </row>
        <row r="265">
          <cell r="A265" t="str">
            <v>0753000000040</v>
          </cell>
          <cell r="B265" t="str">
            <v>AMM. IMP. INT. DI COMUNICAZIONE</v>
          </cell>
          <cell r="C265">
            <v>562.59</v>
          </cell>
          <cell r="D265">
            <v>562.59</v>
          </cell>
          <cell r="E265" t="str">
            <v/>
          </cell>
        </row>
        <row r="266">
          <cell r="A266" t="str">
            <v>0761000000010</v>
          </cell>
          <cell r="B266" t="str">
            <v>BANCHE DATI</v>
          </cell>
          <cell r="C266">
            <v>73110.720000000001</v>
          </cell>
          <cell r="D266">
            <v>73110.720000000001</v>
          </cell>
          <cell r="E266" t="str">
            <v/>
          </cell>
        </row>
        <row r="267">
          <cell r="A267" t="str">
            <v>0761000000030</v>
          </cell>
          <cell r="B267" t="str">
            <v>INFORMAZIONI UFFICIO COMMERCIALE</v>
          </cell>
          <cell r="C267">
            <v>32380</v>
          </cell>
          <cell r="D267">
            <v>32380</v>
          </cell>
          <cell r="E267" t="str">
            <v/>
          </cell>
        </row>
        <row r="268">
          <cell r="A268" t="str">
            <v>0761000000031</v>
          </cell>
          <cell r="B268" t="str">
            <v>INFORM. PRE-POST EROGAZIONE</v>
          </cell>
          <cell r="C268">
            <v>67834</v>
          </cell>
          <cell r="D268">
            <v>67834</v>
          </cell>
          <cell r="E268" t="str">
            <v/>
          </cell>
        </row>
        <row r="269">
          <cell r="A269" t="str">
            <v>0761000000050</v>
          </cell>
          <cell r="B269" t="str">
            <v>PUBBLICITA'</v>
          </cell>
          <cell r="C269">
            <v>8580.01</v>
          </cell>
          <cell r="D269">
            <v>8580.01</v>
          </cell>
          <cell r="E269" t="str">
            <v/>
          </cell>
        </row>
        <row r="270">
          <cell r="A270" t="str">
            <v>0763000000010</v>
          </cell>
          <cell r="B270" t="str">
            <v>EROGAZIONI LIBERALI</v>
          </cell>
          <cell r="C270">
            <v>250</v>
          </cell>
          <cell r="D270">
            <v>250</v>
          </cell>
          <cell r="E270" t="str">
            <v/>
          </cell>
        </row>
        <row r="271">
          <cell r="A271" t="str">
            <v>0765000000010</v>
          </cell>
          <cell r="B271" t="str">
            <v>SPESE MARKETING</v>
          </cell>
          <cell r="C271">
            <v>805154.36</v>
          </cell>
          <cell r="D271">
            <v>805154.36</v>
          </cell>
          <cell r="E271" t="str">
            <v/>
          </cell>
        </row>
        <row r="272">
          <cell r="A272" t="str">
            <v>0765000000020</v>
          </cell>
          <cell r="B272" t="str">
            <v>INFO CANALE RB</v>
          </cell>
          <cell r="C272">
            <v>35640.519999999997</v>
          </cell>
          <cell r="D272">
            <v>35640.519999999997</v>
          </cell>
          <cell r="E272" t="str">
            <v/>
          </cell>
        </row>
        <row r="273">
          <cell r="A273" t="str">
            <v>0765000000030</v>
          </cell>
          <cell r="B273" t="str">
            <v>INFO DIRETTI</v>
          </cell>
          <cell r="C273">
            <v>14753.32</v>
          </cell>
          <cell r="D273">
            <v>14753.32</v>
          </cell>
          <cell r="E273" t="str">
            <v/>
          </cell>
        </row>
        <row r="274">
          <cell r="A274" t="str">
            <v>0811000000010</v>
          </cell>
          <cell r="B274" t="str">
            <v>SOPRAVVENIENZE PASSIVE</v>
          </cell>
          <cell r="C274">
            <v>42635.19</v>
          </cell>
          <cell r="D274">
            <v>42635.19</v>
          </cell>
          <cell r="E274" t="str">
            <v/>
          </cell>
        </row>
        <row r="275">
          <cell r="A275" t="str">
            <v>0811000000015</v>
          </cell>
          <cell r="B275" t="str">
            <v>SOPRAVVENIENZE PASSIVE INDEDUCIBILI</v>
          </cell>
          <cell r="C275">
            <v>3.29</v>
          </cell>
          <cell r="D275">
            <v>3.29</v>
          </cell>
          <cell r="E275" t="str">
            <v/>
          </cell>
        </row>
        <row r="276">
          <cell r="A276" t="str">
            <v>0811000000020</v>
          </cell>
          <cell r="B276" t="str">
            <v>ABBUONI PASSIVI E ARROTONDAMENTI</v>
          </cell>
          <cell r="C276">
            <v>92.8</v>
          </cell>
          <cell r="D276">
            <v>92.8</v>
          </cell>
          <cell r="E276" t="str">
            <v/>
          </cell>
        </row>
        <row r="277">
          <cell r="A277" t="str">
            <v>0812000000010</v>
          </cell>
          <cell r="B277" t="str">
            <v>SOPRAVVENIENZE PASSIVE CQS</v>
          </cell>
          <cell r="C277">
            <v>781.7</v>
          </cell>
          <cell r="D277">
            <v>781.7</v>
          </cell>
          <cell r="E277" t="str">
            <v/>
          </cell>
        </row>
        <row r="278">
          <cell r="A278" t="str">
            <v>0812000000030</v>
          </cell>
          <cell r="B278" t="str">
            <v>ABBUONI PASSIVI E ARROT. CQS</v>
          </cell>
          <cell r="C278">
            <v>21597.49</v>
          </cell>
          <cell r="D278">
            <v>21597.49</v>
          </cell>
          <cell r="E278" t="str">
            <v/>
          </cell>
        </row>
        <row r="279">
          <cell r="D279">
            <v>18778729.449999992</v>
          </cell>
          <cell r="E279">
            <v>19539203.469999999</v>
          </cell>
        </row>
        <row r="280">
          <cell r="B280" t="str">
            <v>UTILE D'ESERCIZIO</v>
          </cell>
          <cell r="D280">
            <v>760474.020000007</v>
          </cell>
        </row>
      </sheetData>
      <sheetData sheetId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SIGLA 311207"/>
    </sheetNames>
    <sheetDataSet>
      <sheetData sheetId="0" refreshError="1">
        <row r="1">
          <cell r="A1" t="str">
            <v>CODICE</v>
          </cell>
          <cell r="B1" t="str">
            <v>RAGSOC</v>
          </cell>
          <cell r="C1" t="str">
            <v>SALDO</v>
          </cell>
          <cell r="D1" t="str">
            <v>D</v>
          </cell>
          <cell r="E1" t="str">
            <v>A</v>
          </cell>
        </row>
        <row r="2">
          <cell r="A2" t="str">
            <v>0011000000010</v>
          </cell>
          <cell r="B2" t="str">
            <v>CASSA</v>
          </cell>
          <cell r="C2">
            <v>550.45000000000005</v>
          </cell>
          <cell r="D2">
            <v>550.45000000000005</v>
          </cell>
          <cell r="E2" t="str">
            <v/>
          </cell>
        </row>
        <row r="3">
          <cell r="A3" t="str">
            <v>0011000000015</v>
          </cell>
          <cell r="B3" t="str">
            <v>VALORI BOLLATI</v>
          </cell>
          <cell r="C3">
            <v>3351.03</v>
          </cell>
          <cell r="D3">
            <v>3351.03</v>
          </cell>
          <cell r="E3" t="str">
            <v/>
          </cell>
        </row>
        <row r="4">
          <cell r="A4" t="str">
            <v>0011000000055</v>
          </cell>
          <cell r="B4" t="str">
            <v>VALORI BOLLATI PER CQS</v>
          </cell>
          <cell r="C4">
            <v>4907.6899999999996</v>
          </cell>
          <cell r="D4">
            <v>4907.6899999999996</v>
          </cell>
          <cell r="E4" t="str">
            <v/>
          </cell>
        </row>
        <row r="5">
          <cell r="A5" t="str">
            <v>0011500000010</v>
          </cell>
          <cell r="B5" t="str">
            <v>CONTO CORRENTE POSTALE NR.73807760</v>
          </cell>
          <cell r="C5">
            <v>345.52</v>
          </cell>
          <cell r="D5">
            <v>345.52</v>
          </cell>
          <cell r="E5" t="str">
            <v/>
          </cell>
        </row>
        <row r="6">
          <cell r="A6" t="str">
            <v>0021000000010</v>
          </cell>
          <cell r="B6" t="str">
            <v>C.RISP.PD RO 1913 COLLECTION CQS</v>
          </cell>
          <cell r="C6">
            <v>107028.82</v>
          </cell>
          <cell r="D6">
            <v>107028.82</v>
          </cell>
          <cell r="E6" t="str">
            <v/>
          </cell>
        </row>
        <row r="7">
          <cell r="A7" t="str">
            <v>0021000000020</v>
          </cell>
          <cell r="B7" t="str">
            <v>C.RISP.DI PD E RO 2194 GESTIONALE</v>
          </cell>
          <cell r="C7">
            <v>138127.73000000001</v>
          </cell>
          <cell r="D7">
            <v>138127.73000000001</v>
          </cell>
          <cell r="E7" t="str">
            <v/>
          </cell>
        </row>
        <row r="8">
          <cell r="A8" t="str">
            <v>0021000000025</v>
          </cell>
          <cell r="B8" t="str">
            <v>C.RISP.PR RO APP CARTE DI CRED 2275</v>
          </cell>
          <cell r="C8">
            <v>8709.92</v>
          </cell>
          <cell r="D8">
            <v>8709.92</v>
          </cell>
          <cell r="E8" t="str">
            <v/>
          </cell>
        </row>
        <row r="9">
          <cell r="A9" t="str">
            <v>0021000000050</v>
          </cell>
          <cell r="B9" t="str">
            <v>C.RISP.PD RO CQS 2195 FUNDING</v>
          </cell>
          <cell r="C9">
            <v>510104.01</v>
          </cell>
          <cell r="D9">
            <v>510104.01</v>
          </cell>
          <cell r="E9" t="str">
            <v/>
          </cell>
        </row>
        <row r="10">
          <cell r="A10" t="str">
            <v>0021000000090</v>
          </cell>
          <cell r="B10" t="str">
            <v>BANCAPULIA C/C ORDINARIO</v>
          </cell>
          <cell r="C10">
            <v>194203.26</v>
          </cell>
          <cell r="D10">
            <v>194203.26</v>
          </cell>
          <cell r="E10" t="str">
            <v/>
          </cell>
        </row>
        <row r="11">
          <cell r="A11" t="str">
            <v>0021000000091</v>
          </cell>
          <cell r="B11" t="str">
            <v>BANCA FINECO C/C ORDINARIO</v>
          </cell>
          <cell r="C11">
            <v>-3216.87</v>
          </cell>
          <cell r="D11" t="str">
            <v/>
          </cell>
          <cell r="E11">
            <v>3216.87</v>
          </cell>
        </row>
        <row r="12">
          <cell r="A12" t="str">
            <v>0031000000041</v>
          </cell>
          <cell r="B12" t="str">
            <v>SIGLA FINANZIARIA C/FATT. DA EMETT.</v>
          </cell>
          <cell r="C12">
            <v>9467536.2899999991</v>
          </cell>
          <cell r="D12">
            <v>9467536.2899999991</v>
          </cell>
          <cell r="E12" t="str">
            <v/>
          </cell>
        </row>
        <row r="13">
          <cell r="A13" t="str">
            <v>0031000000061</v>
          </cell>
          <cell r="B13" t="str">
            <v>TANTIRA SRL C/FATT. DA EMETTERE</v>
          </cell>
          <cell r="C13">
            <v>7571.63</v>
          </cell>
          <cell r="D13">
            <v>7571.63</v>
          </cell>
          <cell r="E13" t="str">
            <v/>
          </cell>
        </row>
        <row r="14">
          <cell r="A14" t="str">
            <v>0044000000050</v>
          </cell>
          <cell r="B14" t="str">
            <v>CLIENTI C/FATTURE DA EMETTERE</v>
          </cell>
          <cell r="C14">
            <v>26459.21</v>
          </cell>
          <cell r="D14">
            <v>26459.21</v>
          </cell>
          <cell r="E14" t="str">
            <v/>
          </cell>
        </row>
        <row r="15">
          <cell r="A15" t="str">
            <v>0044500000010</v>
          </cell>
          <cell r="B15" t="str">
            <v>CEDENTE PER ANTICIPI C/APULIA</v>
          </cell>
          <cell r="C15">
            <v>317500</v>
          </cell>
          <cell r="D15">
            <v>317500</v>
          </cell>
          <cell r="E15" t="str">
            <v/>
          </cell>
        </row>
        <row r="16">
          <cell r="A16" t="str">
            <v>0044500000011</v>
          </cell>
          <cell r="B16" t="str">
            <v>CEDENTE PER ANTICIPI C/FINECO</v>
          </cell>
          <cell r="C16">
            <v>455403.05</v>
          </cell>
          <cell r="D16">
            <v>455403.05</v>
          </cell>
          <cell r="E16" t="str">
            <v/>
          </cell>
        </row>
        <row r="17">
          <cell r="A17" t="str">
            <v>0044500000020</v>
          </cell>
          <cell r="B17" t="str">
            <v>CREDITI V/CLIENTI PER ESTINZ.</v>
          </cell>
          <cell r="C17">
            <v>713031.94</v>
          </cell>
          <cell r="D17">
            <v>713031.94</v>
          </cell>
          <cell r="E17" t="str">
            <v/>
          </cell>
        </row>
        <row r="18">
          <cell r="A18" t="str">
            <v>0049000000020</v>
          </cell>
          <cell r="B18" t="str">
            <v>CLIENTI C/ASSEGNI IN CIRCOLAZ. CQS</v>
          </cell>
          <cell r="C18">
            <v>4000</v>
          </cell>
          <cell r="D18">
            <v>4000</v>
          </cell>
          <cell r="E18" t="str">
            <v/>
          </cell>
        </row>
        <row r="19">
          <cell r="A19" t="str">
            <v>0052000000061</v>
          </cell>
          <cell r="B19" t="str">
            <v>CLIENTI C/EROGAZIONI</v>
          </cell>
          <cell r="C19">
            <v>1438054.98</v>
          </cell>
          <cell r="D19">
            <v>1438054.98</v>
          </cell>
          <cell r="E19" t="str">
            <v/>
          </cell>
        </row>
        <row r="20">
          <cell r="A20" t="str">
            <v>0052000000090</v>
          </cell>
          <cell r="B20" t="str">
            <v>CLIENTI C/INCASSI TRANS</v>
          </cell>
          <cell r="C20">
            <v>-2858.37</v>
          </cell>
          <cell r="D20" t="str">
            <v/>
          </cell>
          <cell r="E20">
            <v>2858.37</v>
          </cell>
        </row>
        <row r="21">
          <cell r="A21" t="str">
            <v>0052600000010</v>
          </cell>
          <cell r="B21" t="str">
            <v>AMMINISTRAZIONI C/ANTICIPI CQS</v>
          </cell>
          <cell r="C21">
            <v>400</v>
          </cell>
          <cell r="D21">
            <v>400</v>
          </cell>
          <cell r="E21" t="str">
            <v/>
          </cell>
        </row>
        <row r="22">
          <cell r="A22" t="str">
            <v>0053000005010</v>
          </cell>
          <cell r="B22" t="str">
            <v>CARTA DI CREDITO - VISA</v>
          </cell>
          <cell r="C22">
            <v>-343.8</v>
          </cell>
          <cell r="D22" t="str">
            <v/>
          </cell>
          <cell r="E22">
            <v>343.8</v>
          </cell>
        </row>
        <row r="23">
          <cell r="A23" t="str">
            <v>0053000006010</v>
          </cell>
          <cell r="B23" t="str">
            <v>CARTE DI CREDITO - 2275</v>
          </cell>
          <cell r="C23">
            <v>12881.7</v>
          </cell>
          <cell r="D23">
            <v>12881.7</v>
          </cell>
          <cell r="E23" t="str">
            <v/>
          </cell>
        </row>
        <row r="24">
          <cell r="A24" t="str">
            <v>0054000000015</v>
          </cell>
          <cell r="B24" t="str">
            <v>BANCHE C/TRANSITORIO CQS</v>
          </cell>
          <cell r="C24">
            <v>120426.29</v>
          </cell>
          <cell r="D24">
            <v>120426.29</v>
          </cell>
          <cell r="E24" t="str">
            <v/>
          </cell>
        </row>
        <row r="25">
          <cell r="A25" t="str">
            <v>0055000000001</v>
          </cell>
          <cell r="B25" t="str">
            <v>CLIENTI C/LIQUIDAZIONI</v>
          </cell>
          <cell r="C25">
            <v>1473571.15</v>
          </cell>
          <cell r="D25">
            <v>1473571.15</v>
          </cell>
          <cell r="E25" t="str">
            <v/>
          </cell>
        </row>
        <row r="26">
          <cell r="A26" t="str">
            <v>0055000000004</v>
          </cell>
          <cell r="B26" t="str">
            <v>COMMISSIONI BANCARIE</v>
          </cell>
          <cell r="C26">
            <v>-126902.1</v>
          </cell>
          <cell r="D26" t="str">
            <v/>
          </cell>
          <cell r="E26">
            <v>126902.1</v>
          </cell>
        </row>
        <row r="27">
          <cell r="A27" t="str">
            <v>0055000000007</v>
          </cell>
          <cell r="B27" t="str">
            <v>INTERESSI SCALARI NETTI C/APULIA</v>
          </cell>
          <cell r="C27">
            <v>-301244.96999999997</v>
          </cell>
          <cell r="D27" t="str">
            <v/>
          </cell>
          <cell r="E27">
            <v>301244.96999999997</v>
          </cell>
        </row>
        <row r="28">
          <cell r="A28" t="str">
            <v>0055000000023</v>
          </cell>
          <cell r="B28" t="str">
            <v>IMPOSTA DI RIVALSA FINECO</v>
          </cell>
          <cell r="C28">
            <v>-3813.58</v>
          </cell>
          <cell r="D28" t="str">
            <v/>
          </cell>
          <cell r="E28">
            <v>3813.58</v>
          </cell>
        </row>
        <row r="29">
          <cell r="A29" t="str">
            <v>0055000000027</v>
          </cell>
          <cell r="B29" t="str">
            <v>INTERESSI SCALARI NETTI C/FINECO</v>
          </cell>
          <cell r="C29">
            <v>-313772.65999999997</v>
          </cell>
          <cell r="D29" t="str">
            <v/>
          </cell>
          <cell r="E29">
            <v>313772.65999999997</v>
          </cell>
        </row>
        <row r="30">
          <cell r="A30" t="str">
            <v>0055000000029</v>
          </cell>
          <cell r="B30" t="str">
            <v>IMPOSTA DI BOLLO C/APULIA</v>
          </cell>
          <cell r="C30">
            <v>-1271.94</v>
          </cell>
          <cell r="D30" t="str">
            <v/>
          </cell>
          <cell r="E30">
            <v>1271.94</v>
          </cell>
        </row>
        <row r="31">
          <cell r="A31" t="str">
            <v>0059000000010</v>
          </cell>
          <cell r="B31" t="str">
            <v>NET INSURANCE C/TRANSITORIO</v>
          </cell>
          <cell r="C31">
            <v>-9355.8700000000008</v>
          </cell>
          <cell r="D31" t="str">
            <v/>
          </cell>
          <cell r="E31">
            <v>9355.8700000000008</v>
          </cell>
        </row>
        <row r="32">
          <cell r="A32" t="str">
            <v>0091000000010</v>
          </cell>
          <cell r="B32" t="str">
            <v>COSTI D'IMPIANTO E AMPLIAMENTO</v>
          </cell>
          <cell r="C32">
            <v>504514.38</v>
          </cell>
          <cell r="D32">
            <v>504514.38</v>
          </cell>
          <cell r="E32" t="str">
            <v/>
          </cell>
        </row>
        <row r="33">
          <cell r="A33" t="str">
            <v>0091000000020</v>
          </cell>
          <cell r="B33" t="str">
            <v>F.DO AMM. COSTI D'IMPIANTO E AMPL.</v>
          </cell>
          <cell r="C33">
            <v>-281336.98</v>
          </cell>
          <cell r="D33" t="str">
            <v/>
          </cell>
          <cell r="E33">
            <v>281336.98</v>
          </cell>
        </row>
        <row r="34">
          <cell r="A34" t="str">
            <v>0093000000030</v>
          </cell>
          <cell r="B34" t="str">
            <v>PROGRAMMI SOFTWARE</v>
          </cell>
          <cell r="C34">
            <v>2524668.6</v>
          </cell>
          <cell r="D34">
            <v>2524668.6</v>
          </cell>
          <cell r="E34" t="str">
            <v/>
          </cell>
        </row>
        <row r="35">
          <cell r="A35" t="str">
            <v>0093000000031</v>
          </cell>
          <cell r="B35" t="str">
            <v>F.DO AMM. PROGRAMMI SOFTWARE</v>
          </cell>
          <cell r="C35">
            <v>-972197.5</v>
          </cell>
          <cell r="D35" t="str">
            <v/>
          </cell>
          <cell r="E35">
            <v>972197.5</v>
          </cell>
        </row>
        <row r="36">
          <cell r="A36" t="str">
            <v>0093000000050</v>
          </cell>
          <cell r="B36" t="str">
            <v>KNOW HOW</v>
          </cell>
          <cell r="C36">
            <v>1200000</v>
          </cell>
          <cell r="D36">
            <v>1200000</v>
          </cell>
          <cell r="E36" t="str">
            <v/>
          </cell>
        </row>
        <row r="37">
          <cell r="A37" t="str">
            <v>0093000000060</v>
          </cell>
          <cell r="B37" t="str">
            <v>F.DO AMM. KNOW HOW</v>
          </cell>
          <cell r="C37">
            <v>-339479.45</v>
          </cell>
          <cell r="D37" t="str">
            <v/>
          </cell>
          <cell r="E37">
            <v>339479.45</v>
          </cell>
        </row>
        <row r="38">
          <cell r="A38" t="str">
            <v>0094000000010</v>
          </cell>
          <cell r="B38" t="str">
            <v>MARCHIO</v>
          </cell>
          <cell r="C38">
            <v>1953819.14</v>
          </cell>
          <cell r="D38">
            <v>1953819.14</v>
          </cell>
          <cell r="E38" t="str">
            <v/>
          </cell>
        </row>
        <row r="39">
          <cell r="A39" t="str">
            <v>0094000000020</v>
          </cell>
          <cell r="B39" t="str">
            <v>F.DO AMM. MARCHIO</v>
          </cell>
          <cell r="C39">
            <v>-552386.11</v>
          </cell>
          <cell r="D39" t="str">
            <v/>
          </cell>
          <cell r="E39">
            <v>552386.11</v>
          </cell>
        </row>
        <row r="40">
          <cell r="A40" t="str">
            <v>0096000000070</v>
          </cell>
          <cell r="B40" t="str">
            <v>COSTI PLURIENNALI SU BENI DI TERZI</v>
          </cell>
          <cell r="C40">
            <v>80069.34</v>
          </cell>
          <cell r="D40">
            <v>80069.34</v>
          </cell>
          <cell r="E40" t="str">
            <v/>
          </cell>
        </row>
        <row r="41">
          <cell r="A41" t="str">
            <v>0096000000071</v>
          </cell>
          <cell r="B41" t="str">
            <v>F.DO AMM. COSTI PLUR. SU BENI TERZI</v>
          </cell>
          <cell r="C41">
            <v>-30407.99</v>
          </cell>
          <cell r="D41" t="str">
            <v/>
          </cell>
          <cell r="E41">
            <v>30407.99</v>
          </cell>
        </row>
        <row r="42">
          <cell r="A42" t="str">
            <v>0106000000015</v>
          </cell>
          <cell r="B42" t="str">
            <v>MACCHINE UFFICIO ELETTRICHE</v>
          </cell>
          <cell r="C42">
            <v>688278.55</v>
          </cell>
          <cell r="D42">
            <v>688278.55</v>
          </cell>
          <cell r="E42" t="str">
            <v/>
          </cell>
        </row>
        <row r="43">
          <cell r="A43" t="str">
            <v>0106000000020</v>
          </cell>
          <cell r="B43" t="str">
            <v>MOBILI E MACCHINE ORDINARIE</v>
          </cell>
          <cell r="C43">
            <v>160448.46</v>
          </cell>
          <cell r="D43">
            <v>160448.46</v>
          </cell>
          <cell r="E43" t="str">
            <v/>
          </cell>
        </row>
        <row r="44">
          <cell r="A44" t="str">
            <v>0106000000022</v>
          </cell>
          <cell r="B44" t="str">
            <v>ARREDI</v>
          </cell>
          <cell r="C44">
            <v>36154.410000000003</v>
          </cell>
          <cell r="D44">
            <v>36154.410000000003</v>
          </cell>
          <cell r="E44" t="str">
            <v/>
          </cell>
        </row>
        <row r="45">
          <cell r="A45" t="str">
            <v>0106000000025</v>
          </cell>
          <cell r="B45" t="str">
            <v>MACCHINARI, APPARECCHI E ATTREZZ.</v>
          </cell>
          <cell r="C45">
            <v>32310.639999999999</v>
          </cell>
          <cell r="D45">
            <v>32310.639999999999</v>
          </cell>
          <cell r="E45" t="str">
            <v/>
          </cell>
        </row>
        <row r="46">
          <cell r="A46" t="str">
            <v>0106000000030</v>
          </cell>
          <cell r="B46" t="str">
            <v>BANCONI BLINDATI</v>
          </cell>
          <cell r="C46">
            <v>4787.59</v>
          </cell>
          <cell r="D46">
            <v>4787.59</v>
          </cell>
          <cell r="E46" t="str">
            <v/>
          </cell>
        </row>
        <row r="47">
          <cell r="A47" t="str">
            <v>0106000000033</v>
          </cell>
          <cell r="B47" t="str">
            <v>IMPIANTI ELETTRICI</v>
          </cell>
          <cell r="C47">
            <v>31359.45</v>
          </cell>
          <cell r="D47">
            <v>31359.45</v>
          </cell>
          <cell r="E47" t="str">
            <v/>
          </cell>
        </row>
        <row r="48">
          <cell r="A48" t="str">
            <v>0106000000035</v>
          </cell>
          <cell r="B48" t="str">
            <v>IMPIANTI DI ALLARME</v>
          </cell>
          <cell r="C48">
            <v>26466.97</v>
          </cell>
          <cell r="D48">
            <v>26466.97</v>
          </cell>
          <cell r="E48" t="str">
            <v/>
          </cell>
        </row>
        <row r="49">
          <cell r="A49" t="str">
            <v>0106000000040</v>
          </cell>
          <cell r="B49" t="str">
            <v>IMPIANTI INTERNI SPEC. DI COMUNICAZ</v>
          </cell>
          <cell r="C49">
            <v>31516.98</v>
          </cell>
          <cell r="D49">
            <v>31516.98</v>
          </cell>
          <cell r="E49" t="str">
            <v/>
          </cell>
        </row>
        <row r="50">
          <cell r="A50" t="str">
            <v>0133000000010</v>
          </cell>
          <cell r="B50" t="str">
            <v>ERARIO C/RITENUTE SU INT. BANCARI</v>
          </cell>
          <cell r="C50">
            <v>2333.6</v>
          </cell>
          <cell r="D50">
            <v>2333.6</v>
          </cell>
          <cell r="E50" t="str">
            <v/>
          </cell>
        </row>
        <row r="51">
          <cell r="A51" t="str">
            <v>0133000000020</v>
          </cell>
          <cell r="B51" t="str">
            <v>ERARIO C/RITENUTE SU PROVVIGIONI</v>
          </cell>
          <cell r="C51">
            <v>1162951.3899999999</v>
          </cell>
          <cell r="D51">
            <v>1162951.3899999999</v>
          </cell>
          <cell r="E51" t="str">
            <v/>
          </cell>
        </row>
        <row r="52">
          <cell r="A52" t="str">
            <v>0133000000081</v>
          </cell>
          <cell r="B52" t="str">
            <v>ACCONTI IRAP</v>
          </cell>
          <cell r="C52">
            <v>148375.5</v>
          </cell>
          <cell r="D52">
            <v>148375.5</v>
          </cell>
          <cell r="E52" t="str">
            <v/>
          </cell>
        </row>
        <row r="53">
          <cell r="A53" t="str">
            <v>0133000000095</v>
          </cell>
          <cell r="B53" t="str">
            <v>CREDITO IMP. ACC. RIT. TFR</v>
          </cell>
          <cell r="C53">
            <v>2457.1799999999998</v>
          </cell>
          <cell r="D53">
            <v>2457.1799999999998</v>
          </cell>
          <cell r="E53" t="str">
            <v/>
          </cell>
        </row>
        <row r="54">
          <cell r="A54" t="str">
            <v>0133000000096</v>
          </cell>
          <cell r="B54" t="str">
            <v>ERARIO C/ACCONTO IMPOSTA SOSTITUTIV</v>
          </cell>
          <cell r="C54">
            <v>502.53</v>
          </cell>
          <cell r="D54">
            <v>502.53</v>
          </cell>
          <cell r="E54" t="str">
            <v/>
          </cell>
        </row>
        <row r="55">
          <cell r="A55" t="str">
            <v>0133000000098</v>
          </cell>
          <cell r="B55" t="str">
            <v>CREDITI V/ERARIO IMPOSTE ANTICIPATE</v>
          </cell>
          <cell r="C55">
            <v>74900</v>
          </cell>
          <cell r="D55">
            <v>74900</v>
          </cell>
          <cell r="E55" t="str">
            <v/>
          </cell>
        </row>
        <row r="56">
          <cell r="A56" t="str">
            <v>0136000000010</v>
          </cell>
          <cell r="B56" t="str">
            <v>FORNITORI C/ANTICIPI</v>
          </cell>
          <cell r="C56">
            <v>5465.67</v>
          </cell>
          <cell r="D56">
            <v>5465.67</v>
          </cell>
          <cell r="E56" t="str">
            <v/>
          </cell>
        </row>
        <row r="57">
          <cell r="A57" t="str">
            <v>0136000000020</v>
          </cell>
          <cell r="B57" t="str">
            <v>FORNITORI C/NOTE ACCRED. DA RICEV.</v>
          </cell>
          <cell r="C57">
            <v>-635.41</v>
          </cell>
          <cell r="D57" t="str">
            <v/>
          </cell>
          <cell r="E57">
            <v>635.41</v>
          </cell>
        </row>
        <row r="58">
          <cell r="A58" t="str">
            <v>0138000000010</v>
          </cell>
          <cell r="B58" t="str">
            <v>CAUZIONI ATTIVE TELECOM</v>
          </cell>
          <cell r="C58">
            <v>413.17</v>
          </cell>
          <cell r="D58">
            <v>413.17</v>
          </cell>
          <cell r="E58" t="str">
            <v/>
          </cell>
        </row>
        <row r="59">
          <cell r="A59" t="str">
            <v>0138000000019</v>
          </cell>
          <cell r="B59" t="str">
            <v>CAUZIONI ATTIVE AEM ELETTRICITA'</v>
          </cell>
          <cell r="C59">
            <v>206.6</v>
          </cell>
          <cell r="D59">
            <v>206.6</v>
          </cell>
          <cell r="E59" t="str">
            <v/>
          </cell>
        </row>
        <row r="60">
          <cell r="A60" t="str">
            <v>0138000000020</v>
          </cell>
          <cell r="B60" t="str">
            <v>CAUZIONI ATTIVE ENEL</v>
          </cell>
          <cell r="C60">
            <v>-15.49</v>
          </cell>
          <cell r="D60" t="str">
            <v/>
          </cell>
          <cell r="E60">
            <v>15.49</v>
          </cell>
        </row>
        <row r="61">
          <cell r="A61" t="str">
            <v>0138000000021</v>
          </cell>
          <cell r="B61" t="str">
            <v>CAUZIONI ATTIVE ENEL DIPENDENTI</v>
          </cell>
          <cell r="C61">
            <v>30.11</v>
          </cell>
          <cell r="D61">
            <v>30.11</v>
          </cell>
          <cell r="E61" t="str">
            <v/>
          </cell>
        </row>
        <row r="62">
          <cell r="A62" t="str">
            <v>0138000000030</v>
          </cell>
          <cell r="B62" t="str">
            <v>CAUZIONI ATTIVE NOLEGGIO AUTO ALFIE</v>
          </cell>
          <cell r="C62">
            <v>8800</v>
          </cell>
          <cell r="D62">
            <v>8800</v>
          </cell>
          <cell r="E62" t="str">
            <v/>
          </cell>
        </row>
        <row r="63">
          <cell r="A63" t="str">
            <v>0138000000031</v>
          </cell>
          <cell r="B63" t="str">
            <v>CAUZIONI ATTIVE AUTOVETT. SOSTITUT.</v>
          </cell>
          <cell r="C63">
            <v>2</v>
          </cell>
          <cell r="D63">
            <v>2</v>
          </cell>
          <cell r="E63" t="str">
            <v/>
          </cell>
        </row>
        <row r="64">
          <cell r="A64" t="str">
            <v>0138000000040</v>
          </cell>
          <cell r="B64" t="str">
            <v>CAUZIONI ATTIVE AFFITTO</v>
          </cell>
          <cell r="C64">
            <v>22500</v>
          </cell>
          <cell r="D64">
            <v>22500</v>
          </cell>
          <cell r="E64" t="str">
            <v/>
          </cell>
        </row>
        <row r="65">
          <cell r="A65" t="str">
            <v>0138000000041</v>
          </cell>
          <cell r="B65" t="str">
            <v>CAUZIONI ATTIVE LOCAZIONI DIPENDENT</v>
          </cell>
          <cell r="C65">
            <v>18110</v>
          </cell>
          <cell r="D65">
            <v>18110</v>
          </cell>
          <cell r="E65" t="str">
            <v/>
          </cell>
        </row>
        <row r="66">
          <cell r="A66" t="str">
            <v>0138000000051</v>
          </cell>
          <cell r="B66" t="str">
            <v>CAUZIONI ATTIVE EROGAZ GAS LOC DIP</v>
          </cell>
          <cell r="C66">
            <v>77</v>
          </cell>
          <cell r="D66">
            <v>77</v>
          </cell>
          <cell r="E66" t="str">
            <v/>
          </cell>
        </row>
        <row r="67">
          <cell r="A67" t="str">
            <v>0139000000041</v>
          </cell>
          <cell r="B67" t="str">
            <v>TICKETS RESTAURANT</v>
          </cell>
          <cell r="C67">
            <v>1161.82</v>
          </cell>
          <cell r="D67">
            <v>1161.82</v>
          </cell>
          <cell r="E67" t="str">
            <v/>
          </cell>
        </row>
        <row r="68">
          <cell r="A68" t="str">
            <v>0139000000080</v>
          </cell>
          <cell r="B68" t="str">
            <v>DEBITORI VARI C/ANTICIPI SPESE</v>
          </cell>
          <cell r="C68">
            <v>4157.13</v>
          </cell>
          <cell r="D68">
            <v>4157.13</v>
          </cell>
          <cell r="E68" t="str">
            <v/>
          </cell>
        </row>
        <row r="69">
          <cell r="A69" t="str">
            <v>0139000000081</v>
          </cell>
          <cell r="B69" t="str">
            <v>DEBITORI VARI VENDITE C/ANTICIPI SP</v>
          </cell>
          <cell r="C69">
            <v>7304.23</v>
          </cell>
          <cell r="D69">
            <v>7304.23</v>
          </cell>
          <cell r="E69" t="str">
            <v/>
          </cell>
        </row>
        <row r="70">
          <cell r="A70" t="str">
            <v>0145000000040</v>
          </cell>
          <cell r="B70" t="str">
            <v>RISCONTI ATTIVI DIVERSI</v>
          </cell>
          <cell r="C70">
            <v>43745.3</v>
          </cell>
          <cell r="D70">
            <v>43745.3</v>
          </cell>
          <cell r="E70" t="str">
            <v/>
          </cell>
        </row>
        <row r="71">
          <cell r="A71" t="str">
            <v>0145000000050</v>
          </cell>
          <cell r="B71" t="str">
            <v>COSTI ESERCIZI FUTURI</v>
          </cell>
          <cell r="C71">
            <v>607.09</v>
          </cell>
          <cell r="D71">
            <v>607.09</v>
          </cell>
          <cell r="E71" t="str">
            <v/>
          </cell>
        </row>
        <row r="72">
          <cell r="A72" t="str">
            <v>0191000000026</v>
          </cell>
          <cell r="B72" t="str">
            <v>SIGLA FINANZIARIA SRL</v>
          </cell>
          <cell r="C72">
            <v>897889.36</v>
          </cell>
          <cell r="D72">
            <v>897889.36</v>
          </cell>
          <cell r="E72" t="str">
            <v/>
          </cell>
        </row>
        <row r="73">
          <cell r="A73" t="str">
            <v>0191000000171</v>
          </cell>
          <cell r="B73" t="str">
            <v>SGL S.P.A.</v>
          </cell>
          <cell r="C73">
            <v>3000</v>
          </cell>
          <cell r="D73">
            <v>3000</v>
          </cell>
          <cell r="E73" t="str">
            <v/>
          </cell>
        </row>
        <row r="74">
          <cell r="A74" t="str">
            <v>0191000000709</v>
          </cell>
          <cell r="B74" t="str">
            <v>NET INSURANCE SERVIZI ASSICURATIVI SPA</v>
          </cell>
          <cell r="C74">
            <v>8768.2900000000009</v>
          </cell>
          <cell r="D74">
            <v>8768.2900000000009</v>
          </cell>
          <cell r="E74" t="str">
            <v/>
          </cell>
        </row>
        <row r="75">
          <cell r="A75" t="str">
            <v>0191002001730</v>
          </cell>
          <cell r="B75" t="str">
            <v>CANTON DEI MUS SRL</v>
          </cell>
          <cell r="C75">
            <v>120</v>
          </cell>
          <cell r="D75">
            <v>120</v>
          </cell>
          <cell r="E75" t="str">
            <v/>
          </cell>
        </row>
        <row r="76">
          <cell r="A76" t="str">
            <v>0202000000010</v>
          </cell>
          <cell r="B76" t="str">
            <v>DEBITORI PER QUOTE CQS C/APULIA</v>
          </cell>
          <cell r="C76">
            <v>12494540.91</v>
          </cell>
          <cell r="D76">
            <v>12494540.91</v>
          </cell>
          <cell r="E76" t="str">
            <v/>
          </cell>
        </row>
        <row r="77">
          <cell r="A77" t="str">
            <v>0202000000020</v>
          </cell>
          <cell r="B77" t="str">
            <v>DEBITORI PER QUOTE CQS C/FINECO</v>
          </cell>
          <cell r="C77">
            <v>7473957.0700000003</v>
          </cell>
          <cell r="D77">
            <v>7473957.0700000003</v>
          </cell>
          <cell r="E77" t="str">
            <v/>
          </cell>
        </row>
        <row r="78">
          <cell r="A78" t="str">
            <v>0211200000010</v>
          </cell>
          <cell r="B78" t="str">
            <v>INTERESSI PASSIVI DA LIQUIDARE</v>
          </cell>
          <cell r="C78">
            <v>-5984.25</v>
          </cell>
          <cell r="D78" t="str">
            <v/>
          </cell>
          <cell r="E78">
            <v>5984.25</v>
          </cell>
        </row>
        <row r="79">
          <cell r="A79" t="str">
            <v>0211200000020</v>
          </cell>
          <cell r="B79" t="str">
            <v>INTERESSI ATTIVI DA LIQUIDARE</v>
          </cell>
          <cell r="C79">
            <v>2514.73</v>
          </cell>
          <cell r="D79">
            <v>2514.73</v>
          </cell>
          <cell r="E79" t="str">
            <v/>
          </cell>
        </row>
        <row r="80">
          <cell r="A80" t="str">
            <v>0225000000030</v>
          </cell>
          <cell r="B80" t="str">
            <v>SIGLA HOLDING SRL C/FINANZIAMENTO</v>
          </cell>
          <cell r="C80">
            <v>-1623203.11</v>
          </cell>
          <cell r="D80" t="str">
            <v/>
          </cell>
          <cell r="E80">
            <v>1623203.11</v>
          </cell>
        </row>
        <row r="81">
          <cell r="A81" t="str">
            <v>0230100000000</v>
          </cell>
          <cell r="B81" t="str">
            <v>FORNITORI</v>
          </cell>
          <cell r="C81">
            <v>-2385954.5699999998</v>
          </cell>
          <cell r="D81" t="str">
            <v/>
          </cell>
          <cell r="E81">
            <v>2385954.5699999998</v>
          </cell>
        </row>
        <row r="82">
          <cell r="A82" t="str">
            <v>0250200000010</v>
          </cell>
          <cell r="B82" t="str">
            <v>INPS LAVORATORI DIPENDENTI</v>
          </cell>
          <cell r="C82">
            <v>-67048.75</v>
          </cell>
          <cell r="D82" t="str">
            <v/>
          </cell>
          <cell r="E82">
            <v>67048.75</v>
          </cell>
        </row>
        <row r="83">
          <cell r="A83" t="str">
            <v>0250200000020</v>
          </cell>
          <cell r="B83" t="str">
            <v>INPS LAVORATORI CO.CO.PRO.</v>
          </cell>
          <cell r="C83">
            <v>-870.37</v>
          </cell>
          <cell r="D83" t="str">
            <v/>
          </cell>
          <cell r="E83">
            <v>870.37</v>
          </cell>
        </row>
        <row r="84">
          <cell r="A84" t="str">
            <v>0250200000030</v>
          </cell>
          <cell r="B84" t="str">
            <v>INAIL</v>
          </cell>
          <cell r="C84">
            <v>9105.7900000000009</v>
          </cell>
          <cell r="D84">
            <v>9105.7900000000009</v>
          </cell>
          <cell r="E84" t="str">
            <v/>
          </cell>
        </row>
        <row r="85">
          <cell r="A85" t="str">
            <v>0250200000050</v>
          </cell>
          <cell r="B85" t="str">
            <v>FONDO MARIO NEGRI</v>
          </cell>
          <cell r="C85">
            <v>-33388.01</v>
          </cell>
          <cell r="D85" t="str">
            <v/>
          </cell>
          <cell r="E85">
            <v>33388.01</v>
          </cell>
        </row>
        <row r="86">
          <cell r="A86" t="str">
            <v>0250200000060</v>
          </cell>
          <cell r="B86" t="str">
            <v>FONDO MARIO BESUSSO (FASDAC)</v>
          </cell>
          <cell r="C86">
            <v>-6467.02</v>
          </cell>
          <cell r="D86" t="str">
            <v/>
          </cell>
          <cell r="E86">
            <v>6467.02</v>
          </cell>
        </row>
        <row r="87">
          <cell r="A87" t="str">
            <v>0250200000070</v>
          </cell>
          <cell r="B87" t="str">
            <v>FONDO ANTONIO PASTORE</v>
          </cell>
          <cell r="C87">
            <v>-28120.83</v>
          </cell>
          <cell r="D87" t="str">
            <v/>
          </cell>
          <cell r="E87">
            <v>28120.83</v>
          </cell>
        </row>
        <row r="88">
          <cell r="A88" t="str">
            <v>0250200000080</v>
          </cell>
          <cell r="B88" t="str">
            <v>FONDO QUAS</v>
          </cell>
          <cell r="C88">
            <v>-445</v>
          </cell>
          <cell r="D88" t="str">
            <v/>
          </cell>
          <cell r="E88">
            <v>445</v>
          </cell>
        </row>
        <row r="89">
          <cell r="A89" t="str">
            <v>0250200000090</v>
          </cell>
          <cell r="B89" t="str">
            <v>FONDAZIONE ENASARCO</v>
          </cell>
          <cell r="C89">
            <v>-1669.37</v>
          </cell>
          <cell r="D89" t="str">
            <v/>
          </cell>
          <cell r="E89">
            <v>1669.37</v>
          </cell>
        </row>
        <row r="90">
          <cell r="A90" t="str">
            <v>0250200000095</v>
          </cell>
          <cell r="B90" t="str">
            <v>FONDO EST</v>
          </cell>
          <cell r="C90">
            <v>-404</v>
          </cell>
          <cell r="D90" t="str">
            <v/>
          </cell>
          <cell r="E90">
            <v>404</v>
          </cell>
        </row>
        <row r="91">
          <cell r="A91" t="str">
            <v>0250300000030</v>
          </cell>
          <cell r="B91" t="str">
            <v>IRAP</v>
          </cell>
          <cell r="C91">
            <v>-54904.55</v>
          </cell>
          <cell r="D91" t="str">
            <v/>
          </cell>
          <cell r="E91">
            <v>54904.55</v>
          </cell>
        </row>
        <row r="92">
          <cell r="A92" t="str">
            <v>0250300000040</v>
          </cell>
          <cell r="B92" t="str">
            <v>DEBITI PER IMPOSTA SOST. TFR</v>
          </cell>
          <cell r="C92">
            <v>111.75</v>
          </cell>
          <cell r="D92">
            <v>111.75</v>
          </cell>
          <cell r="E92" t="str">
            <v/>
          </cell>
        </row>
        <row r="93">
          <cell r="A93" t="str">
            <v>0250400000010</v>
          </cell>
          <cell r="B93" t="str">
            <v>RITENUTE COMPENSI LAVORO AUTONOMO</v>
          </cell>
          <cell r="C93">
            <v>-1020.5</v>
          </cell>
          <cell r="D93" t="str">
            <v/>
          </cell>
          <cell r="E93">
            <v>1020.5</v>
          </cell>
        </row>
        <row r="94">
          <cell r="A94" t="str">
            <v>0250400000015</v>
          </cell>
          <cell r="B94" t="str">
            <v>RITENUTE COMPENSI CO.CO.PRO.</v>
          </cell>
          <cell r="C94">
            <v>-3453.84</v>
          </cell>
          <cell r="D94" t="str">
            <v/>
          </cell>
          <cell r="E94">
            <v>3453.84</v>
          </cell>
        </row>
        <row r="95">
          <cell r="A95" t="str">
            <v>0250400000030</v>
          </cell>
          <cell r="B95" t="str">
            <v>RITENUTE SU PROVVIGIONI</v>
          </cell>
          <cell r="C95">
            <v>-65956.31</v>
          </cell>
          <cell r="D95" t="str">
            <v/>
          </cell>
          <cell r="E95">
            <v>65956.31</v>
          </cell>
        </row>
        <row r="96">
          <cell r="A96" t="str">
            <v>0250400000050</v>
          </cell>
          <cell r="B96" t="str">
            <v>RITENUTE AI DIPENDENTI</v>
          </cell>
          <cell r="C96">
            <v>-69945.33</v>
          </cell>
          <cell r="D96" t="str">
            <v/>
          </cell>
          <cell r="E96">
            <v>69945.33</v>
          </cell>
        </row>
        <row r="97">
          <cell r="A97" t="str">
            <v>0251000000010</v>
          </cell>
          <cell r="B97" t="str">
            <v>IVA VENDITE</v>
          </cell>
          <cell r="C97">
            <v>-6134.6</v>
          </cell>
          <cell r="D97" t="str">
            <v/>
          </cell>
          <cell r="E97">
            <v>6134.6</v>
          </cell>
        </row>
        <row r="98">
          <cell r="A98" t="str">
            <v>0251000000020</v>
          </cell>
          <cell r="B98" t="str">
            <v>IVA ACQUISTI</v>
          </cell>
          <cell r="C98">
            <v>123376.77</v>
          </cell>
          <cell r="D98">
            <v>123376.77</v>
          </cell>
          <cell r="E98" t="str">
            <v/>
          </cell>
        </row>
        <row r="99">
          <cell r="A99" t="str">
            <v>0251000000030</v>
          </cell>
          <cell r="B99" t="str">
            <v>IVA RIEPILOGATIVO</v>
          </cell>
          <cell r="C99">
            <v>27911</v>
          </cell>
          <cell r="D99">
            <v>27911</v>
          </cell>
          <cell r="E99" t="str">
            <v/>
          </cell>
        </row>
        <row r="100">
          <cell r="A100" t="str">
            <v>0255000000040</v>
          </cell>
          <cell r="B100" t="str">
            <v>SIGLA FINANZIARIA C/ANTICIPI</v>
          </cell>
          <cell r="C100">
            <v>-10250760.619999999</v>
          </cell>
          <cell r="D100" t="str">
            <v/>
          </cell>
          <cell r="E100">
            <v>10250760.619999999</v>
          </cell>
        </row>
        <row r="101">
          <cell r="A101" t="str">
            <v>0256000000010</v>
          </cell>
          <cell r="B101" t="str">
            <v>DEBITI V/NET INSURANCE</v>
          </cell>
          <cell r="C101">
            <v>-231471.5</v>
          </cell>
          <cell r="D101" t="str">
            <v/>
          </cell>
          <cell r="E101">
            <v>231471.5</v>
          </cell>
        </row>
        <row r="102">
          <cell r="A102" t="str">
            <v>0256000000020</v>
          </cell>
          <cell r="B102" t="str">
            <v>DEBITI V/CARIGE ASSICURAZIONI</v>
          </cell>
          <cell r="C102">
            <v>-0.01</v>
          </cell>
          <cell r="D102" t="str">
            <v/>
          </cell>
          <cell r="E102">
            <v>0.01</v>
          </cell>
        </row>
        <row r="103">
          <cell r="A103" t="str">
            <v>0256000000030</v>
          </cell>
          <cell r="B103" t="str">
            <v>DEBITI V/A.M. SRL ASSICURAZIONI</v>
          </cell>
          <cell r="C103">
            <v>-619580.68999999994</v>
          </cell>
          <cell r="D103" t="str">
            <v/>
          </cell>
          <cell r="E103">
            <v>619580.68999999994</v>
          </cell>
        </row>
        <row r="104">
          <cell r="A104" t="str">
            <v>0258500000010</v>
          </cell>
          <cell r="B104" t="str">
            <v>FORNITORI C/FATTURE DA RICEVERE</v>
          </cell>
          <cell r="C104">
            <v>-1357332.17</v>
          </cell>
          <cell r="D104" t="str">
            <v/>
          </cell>
          <cell r="E104">
            <v>1357332.17</v>
          </cell>
        </row>
        <row r="105">
          <cell r="A105" t="str">
            <v>0259000000020</v>
          </cell>
          <cell r="B105" t="str">
            <v>PERSONALE C/RETRIBUZIONE</v>
          </cell>
          <cell r="C105">
            <v>-832184.54</v>
          </cell>
          <cell r="D105" t="str">
            <v/>
          </cell>
          <cell r="E105">
            <v>832184.54</v>
          </cell>
        </row>
        <row r="106">
          <cell r="A106" t="str">
            <v>0259000000051</v>
          </cell>
          <cell r="B106" t="str">
            <v>JACKSON CHRISTABEL</v>
          </cell>
          <cell r="C106">
            <v>3.51</v>
          </cell>
          <cell r="D106">
            <v>3.51</v>
          </cell>
          <cell r="E106" t="str">
            <v/>
          </cell>
        </row>
        <row r="107">
          <cell r="A107" t="str">
            <v>0259000000052</v>
          </cell>
          <cell r="B107" t="str">
            <v>STAGISTI AREA PRODUZ. C/RETRIBUZION</v>
          </cell>
          <cell r="C107">
            <v>0.12</v>
          </cell>
          <cell r="D107">
            <v>0.12</v>
          </cell>
          <cell r="E107" t="str">
            <v/>
          </cell>
        </row>
        <row r="108">
          <cell r="A108" t="str">
            <v>0259000000053</v>
          </cell>
          <cell r="B108" t="str">
            <v>STAGISTI AREA REPEAT B.C/RETRIBUZIO</v>
          </cell>
          <cell r="C108">
            <v>0.6</v>
          </cell>
          <cell r="D108">
            <v>0.6</v>
          </cell>
          <cell r="E108" t="str">
            <v/>
          </cell>
        </row>
        <row r="109">
          <cell r="A109" t="str">
            <v>0259000000100</v>
          </cell>
          <cell r="B109" t="str">
            <v>F.DO STANZIAMENTO PREMI DIPENDENTI</v>
          </cell>
          <cell r="C109">
            <v>-272642</v>
          </cell>
          <cell r="D109" t="str">
            <v/>
          </cell>
          <cell r="E109">
            <v>272642</v>
          </cell>
        </row>
        <row r="110">
          <cell r="A110" t="str">
            <v>0259500000001</v>
          </cell>
          <cell r="B110" t="str">
            <v>DEBITI PREV. COMPLEMENTARE</v>
          </cell>
          <cell r="C110">
            <v>-530.80999999999995</v>
          </cell>
          <cell r="D110" t="str">
            <v/>
          </cell>
          <cell r="E110">
            <v>530.80999999999995</v>
          </cell>
        </row>
        <row r="111">
          <cell r="A111" t="str">
            <v>0262000000040</v>
          </cell>
          <cell r="B111" t="str">
            <v>RATEI PASSIIVI DIVERSI</v>
          </cell>
          <cell r="C111">
            <v>-123819.78</v>
          </cell>
          <cell r="D111" t="str">
            <v/>
          </cell>
          <cell r="E111">
            <v>123819.78</v>
          </cell>
        </row>
        <row r="112">
          <cell r="A112" t="str">
            <v>0271000000010</v>
          </cell>
          <cell r="B112" t="str">
            <v>FONDO T.F.R.</v>
          </cell>
          <cell r="C112">
            <v>-445118.36</v>
          </cell>
          <cell r="D112" t="str">
            <v/>
          </cell>
          <cell r="E112">
            <v>445118.36</v>
          </cell>
        </row>
        <row r="113">
          <cell r="A113" t="str">
            <v>0295000000015</v>
          </cell>
          <cell r="B113" t="str">
            <v>F.DO AMM. MACCH. UFF. EL. EL ELETTR</v>
          </cell>
          <cell r="C113">
            <v>-352806.88</v>
          </cell>
          <cell r="D113" t="str">
            <v/>
          </cell>
          <cell r="E113">
            <v>352806.88</v>
          </cell>
        </row>
        <row r="114">
          <cell r="A114" t="str">
            <v>0295000000020</v>
          </cell>
          <cell r="B114" t="str">
            <v>F.DO AMM. MOBILI E MACCH. ORDINARIE</v>
          </cell>
          <cell r="C114">
            <v>-44796.43</v>
          </cell>
          <cell r="D114" t="str">
            <v/>
          </cell>
          <cell r="E114">
            <v>44796.43</v>
          </cell>
        </row>
        <row r="115">
          <cell r="A115" t="str">
            <v>0295000000022</v>
          </cell>
          <cell r="B115" t="str">
            <v>F.DO AMM. ARREDI</v>
          </cell>
          <cell r="C115">
            <v>-19232.28</v>
          </cell>
          <cell r="D115" t="str">
            <v/>
          </cell>
          <cell r="E115">
            <v>19232.28</v>
          </cell>
        </row>
        <row r="116">
          <cell r="A116" t="str">
            <v>0295000000025</v>
          </cell>
          <cell r="B116" t="str">
            <v>F.DO AMM. ATTREZZATURE VARIE</v>
          </cell>
          <cell r="C116">
            <v>-23792.27</v>
          </cell>
          <cell r="D116" t="str">
            <v/>
          </cell>
          <cell r="E116">
            <v>23792.27</v>
          </cell>
        </row>
        <row r="117">
          <cell r="A117" t="str">
            <v>0295000000030</v>
          </cell>
          <cell r="B117" t="str">
            <v>F.DO AMM. BANCONI BLINDATI</v>
          </cell>
          <cell r="C117">
            <v>-4209.62</v>
          </cell>
          <cell r="D117" t="str">
            <v/>
          </cell>
          <cell r="E117">
            <v>4209.62</v>
          </cell>
        </row>
        <row r="118">
          <cell r="A118" t="str">
            <v>0295000000033</v>
          </cell>
          <cell r="B118" t="str">
            <v>F.DO AMM. IMPIANTI ELETTRICI</v>
          </cell>
          <cell r="C118">
            <v>-16115.33</v>
          </cell>
          <cell r="D118" t="str">
            <v/>
          </cell>
          <cell r="E118">
            <v>16115.33</v>
          </cell>
        </row>
        <row r="119">
          <cell r="A119" t="str">
            <v>0295000000035</v>
          </cell>
          <cell r="B119" t="str">
            <v>F.DO AMM. IMPIANTI DI ALLARME</v>
          </cell>
          <cell r="C119">
            <v>-16974.52</v>
          </cell>
          <cell r="D119" t="str">
            <v/>
          </cell>
          <cell r="E119">
            <v>16974.52</v>
          </cell>
        </row>
        <row r="120">
          <cell r="A120" t="str">
            <v>0295000000040</v>
          </cell>
          <cell r="B120" t="str">
            <v>F.DO AMM. IMP. INT DI COMUNICAZIONE</v>
          </cell>
          <cell r="C120">
            <v>-31180.22</v>
          </cell>
          <cell r="D120" t="str">
            <v/>
          </cell>
          <cell r="E120">
            <v>31180.22</v>
          </cell>
        </row>
        <row r="121">
          <cell r="A121" t="str">
            <v>0296000000020</v>
          </cell>
          <cell r="B121" t="str">
            <v>FONDO IMPOSTE DIFFERITE</v>
          </cell>
          <cell r="C121">
            <v>-1045219</v>
          </cell>
          <cell r="D121" t="str">
            <v/>
          </cell>
          <cell r="E121">
            <v>1045219</v>
          </cell>
        </row>
        <row r="122">
          <cell r="A122" t="str">
            <v>0321000000010</v>
          </cell>
          <cell r="B122" t="str">
            <v>CAPITALE SOCIALE</v>
          </cell>
          <cell r="C122">
            <v>-600000</v>
          </cell>
          <cell r="D122" t="str">
            <v/>
          </cell>
          <cell r="E122">
            <v>600000</v>
          </cell>
        </row>
        <row r="123">
          <cell r="A123" t="str">
            <v>0326000000010</v>
          </cell>
          <cell r="B123" t="str">
            <v>PERDITA D'ESERCIZIO PORTATA A NUOVO</v>
          </cell>
          <cell r="C123">
            <v>1245189.54</v>
          </cell>
          <cell r="D123">
            <v>1245189.54</v>
          </cell>
          <cell r="E123" t="str">
            <v/>
          </cell>
        </row>
        <row r="124">
          <cell r="A124" t="str">
            <v>0331000000010</v>
          </cell>
          <cell r="B124" t="str">
            <v>SOVRAPPREZZI DA EMISSIONE</v>
          </cell>
          <cell r="C124">
            <v>-1677766</v>
          </cell>
          <cell r="D124" t="str">
            <v/>
          </cell>
          <cell r="E124">
            <v>1677766</v>
          </cell>
        </row>
        <row r="125">
          <cell r="A125" t="str">
            <v>0402000000010</v>
          </cell>
          <cell r="B125" t="str">
            <v>CREDITORI PER QUOTE CQS C/APULIA</v>
          </cell>
          <cell r="C125">
            <v>-12486885.550000001</v>
          </cell>
          <cell r="D125" t="str">
            <v/>
          </cell>
          <cell r="E125">
            <v>12486885.550000001</v>
          </cell>
        </row>
        <row r="126">
          <cell r="A126" t="str">
            <v>0402000000020</v>
          </cell>
          <cell r="B126" t="str">
            <v>CREDITORI PER QUOTE CQS C/FINECO</v>
          </cell>
          <cell r="C126">
            <v>-7562046.8399999999</v>
          </cell>
          <cell r="D126" t="str">
            <v/>
          </cell>
          <cell r="E126">
            <v>7562046.8399999999</v>
          </cell>
        </row>
        <row r="127">
          <cell r="C127">
            <v>760474.0200000219</v>
          </cell>
          <cell r="D127">
            <v>46069148.940000005</v>
          </cell>
          <cell r="E127">
            <v>45308674.920000002</v>
          </cell>
        </row>
        <row r="128">
          <cell r="B128" t="str">
            <v>UTILE D'ESERCIZIO</v>
          </cell>
          <cell r="E128">
            <v>760474.02000000328</v>
          </cell>
        </row>
        <row r="131">
          <cell r="A131" t="str">
            <v>0515000000010</v>
          </cell>
          <cell r="B131" t="str">
            <v>INTERESSI ATTIVI V/BANCHE</v>
          </cell>
          <cell r="C131">
            <v>-8633.67</v>
          </cell>
          <cell r="D131" t="str">
            <v/>
          </cell>
          <cell r="E131">
            <v>8633.67</v>
          </cell>
        </row>
        <row r="132">
          <cell r="A132" t="str">
            <v>0531000000010</v>
          </cell>
          <cell r="B132" t="str">
            <v>RIMBORSO SERVIZI DI PRODUZIONE</v>
          </cell>
          <cell r="C132">
            <v>-8250000</v>
          </cell>
          <cell r="D132" t="str">
            <v/>
          </cell>
          <cell r="E132">
            <v>8250000</v>
          </cell>
        </row>
        <row r="133">
          <cell r="A133" t="str">
            <v>0531000000015</v>
          </cell>
          <cell r="B133" t="str">
            <v>RIMBORSO SERVIZI AMMINISTRATIVI</v>
          </cell>
          <cell r="C133">
            <v>-201666.67</v>
          </cell>
          <cell r="D133" t="str">
            <v/>
          </cell>
          <cell r="E133">
            <v>201666.67</v>
          </cell>
        </row>
        <row r="134">
          <cell r="A134" t="str">
            <v>0531000000020</v>
          </cell>
          <cell r="B134" t="str">
            <v>RIMBORSO SERVIZI DI INCASSO</v>
          </cell>
          <cell r="C134">
            <v>-183333.33</v>
          </cell>
          <cell r="D134" t="str">
            <v/>
          </cell>
          <cell r="E134">
            <v>183333.33</v>
          </cell>
        </row>
        <row r="135">
          <cell r="A135" t="str">
            <v>0531000000025</v>
          </cell>
          <cell r="B135" t="str">
            <v>RIMBORSO SERVIZI PER SPESE MEDIATOR</v>
          </cell>
          <cell r="C135">
            <v>-6836044.5999999996</v>
          </cell>
          <cell r="D135" t="str">
            <v/>
          </cell>
          <cell r="E135">
            <v>6836044.5999999996</v>
          </cell>
        </row>
        <row r="136">
          <cell r="A136" t="str">
            <v>0531000000026</v>
          </cell>
          <cell r="B136" t="str">
            <v>RIMBORSO SERVIZI PER PREM PERF MED</v>
          </cell>
          <cell r="C136">
            <v>-509872.47</v>
          </cell>
          <cell r="D136" t="str">
            <v/>
          </cell>
          <cell r="E136">
            <v>509872.47</v>
          </cell>
        </row>
        <row r="137">
          <cell r="A137" t="str">
            <v>0531000000030</v>
          </cell>
          <cell r="B137" t="str">
            <v>RIMBORSO SERVIZI PER SPESE STRUTTUR</v>
          </cell>
          <cell r="C137">
            <v>-137500</v>
          </cell>
          <cell r="D137" t="str">
            <v/>
          </cell>
          <cell r="E137">
            <v>137500</v>
          </cell>
        </row>
        <row r="138">
          <cell r="A138" t="str">
            <v>0531000000100</v>
          </cell>
          <cell r="B138" t="str">
            <v>RIMBORSO SERVIZI ASSISTENZA SOFTW</v>
          </cell>
          <cell r="C138">
            <v>-27500</v>
          </cell>
          <cell r="D138" t="str">
            <v/>
          </cell>
          <cell r="E138">
            <v>27500</v>
          </cell>
        </row>
        <row r="139">
          <cell r="A139" t="str">
            <v>0533000000010</v>
          </cell>
          <cell r="B139" t="str">
            <v>COMMISSIONI SIGLA SRL C/APULIA</v>
          </cell>
          <cell r="C139">
            <v>-697548.7</v>
          </cell>
          <cell r="D139" t="str">
            <v/>
          </cell>
          <cell r="E139">
            <v>697548.7</v>
          </cell>
        </row>
        <row r="140">
          <cell r="A140" t="str">
            <v>0533000000020</v>
          </cell>
          <cell r="B140" t="str">
            <v>COMMISSIONI SIGLA SRL C/FINECO</v>
          </cell>
          <cell r="C140">
            <v>-467173.83</v>
          </cell>
          <cell r="D140" t="str">
            <v/>
          </cell>
          <cell r="E140">
            <v>467173.83</v>
          </cell>
        </row>
        <row r="141">
          <cell r="A141" t="str">
            <v>0533000000050</v>
          </cell>
          <cell r="B141" t="str">
            <v>COMMISSIONI PER ASSICURAZIONI CQS</v>
          </cell>
          <cell r="C141">
            <v>-52523.49</v>
          </cell>
          <cell r="D141" t="str">
            <v/>
          </cell>
          <cell r="E141">
            <v>52523.49</v>
          </cell>
        </row>
        <row r="142">
          <cell r="A142" t="str">
            <v>0533000000080</v>
          </cell>
          <cell r="B142" t="str">
            <v>COMMIS EST ANTIC. CQS</v>
          </cell>
          <cell r="C142">
            <v>-1472.13</v>
          </cell>
          <cell r="D142" t="str">
            <v/>
          </cell>
          <cell r="E142">
            <v>1472.13</v>
          </cell>
        </row>
        <row r="143">
          <cell r="A143" t="str">
            <v>0533000000090</v>
          </cell>
          <cell r="B143" t="str">
            <v>RIMBORSO SPESE C/MEDIATORI CQS</v>
          </cell>
          <cell r="C143">
            <v>-1835910.26</v>
          </cell>
          <cell r="D143" t="str">
            <v/>
          </cell>
          <cell r="E143">
            <v>1835910.26</v>
          </cell>
        </row>
        <row r="144">
          <cell r="A144" t="str">
            <v>0572000000100</v>
          </cell>
          <cell r="B144" t="str">
            <v>RECUPERO SPESE DIPENDENTI</v>
          </cell>
          <cell r="C144">
            <v>-4183.74</v>
          </cell>
          <cell r="D144" t="str">
            <v/>
          </cell>
          <cell r="E144">
            <v>4183.74</v>
          </cell>
        </row>
        <row r="145">
          <cell r="A145" t="str">
            <v>0572000000110</v>
          </cell>
          <cell r="B145" t="str">
            <v>RECUPERO SPESE LOCAZIONE UFFICI</v>
          </cell>
          <cell r="C145">
            <v>-7571.63</v>
          </cell>
          <cell r="D145" t="str">
            <v/>
          </cell>
          <cell r="E145">
            <v>7571.63</v>
          </cell>
        </row>
        <row r="146">
          <cell r="A146" t="str">
            <v>0572500000010</v>
          </cell>
          <cell r="B146" t="str">
            <v>RECUPERO SPESE CQS C/APULIA</v>
          </cell>
          <cell r="C146">
            <v>-176367.59</v>
          </cell>
          <cell r="D146" t="str">
            <v/>
          </cell>
          <cell r="E146">
            <v>176367.59</v>
          </cell>
        </row>
        <row r="147">
          <cell r="A147" t="str">
            <v>0572500000020</v>
          </cell>
          <cell r="B147" t="str">
            <v>RECUPERO SPESE CQS C/FINECO</v>
          </cell>
          <cell r="C147">
            <v>-121380</v>
          </cell>
          <cell r="D147" t="str">
            <v/>
          </cell>
          <cell r="E147">
            <v>121380</v>
          </cell>
        </row>
        <row r="148">
          <cell r="A148" t="str">
            <v>0581000000010</v>
          </cell>
          <cell r="B148" t="str">
            <v>SOPRAVVENIENZE ATTIVE</v>
          </cell>
          <cell r="C148">
            <v>-20389.87</v>
          </cell>
          <cell r="D148" t="str">
            <v/>
          </cell>
          <cell r="E148">
            <v>20389.87</v>
          </cell>
        </row>
        <row r="149">
          <cell r="A149" t="str">
            <v>0581000000030</v>
          </cell>
          <cell r="B149" t="str">
            <v>ABBUONI ATTIVI E ARROTONDAMENTI</v>
          </cell>
          <cell r="C149">
            <v>-44.46</v>
          </cell>
          <cell r="D149" t="str">
            <v/>
          </cell>
          <cell r="E149">
            <v>44.46</v>
          </cell>
        </row>
        <row r="150">
          <cell r="A150" t="str">
            <v>0582000000010</v>
          </cell>
          <cell r="B150" t="str">
            <v>SOPRAVVENIENZE ATTIVE CQS</v>
          </cell>
          <cell r="C150">
            <v>-0.11</v>
          </cell>
          <cell r="D150" t="str">
            <v/>
          </cell>
          <cell r="E150">
            <v>0.11</v>
          </cell>
        </row>
        <row r="151">
          <cell r="A151" t="str">
            <v>0582000000030</v>
          </cell>
          <cell r="B151" t="str">
            <v>ABBUONI ATTIVI E ARROTONDAM. CQS</v>
          </cell>
          <cell r="C151">
            <v>-86.92</v>
          </cell>
          <cell r="D151" t="str">
            <v/>
          </cell>
          <cell r="E151">
            <v>86.92</v>
          </cell>
        </row>
        <row r="152">
          <cell r="A152" t="str">
            <v>0711000000010</v>
          </cell>
          <cell r="B152" t="str">
            <v>INTERESSI PASSIVI SU C/C ORDINARIO</v>
          </cell>
          <cell r="C152">
            <v>6250.2</v>
          </cell>
          <cell r="D152">
            <v>6250.2</v>
          </cell>
          <cell r="E152" t="str">
            <v/>
          </cell>
        </row>
        <row r="153">
          <cell r="A153" t="str">
            <v>0712000000010</v>
          </cell>
          <cell r="B153" t="str">
            <v>SPESE CHIUSURA TRIMESTRE</v>
          </cell>
          <cell r="C153">
            <v>15671.92</v>
          </cell>
          <cell r="D153">
            <v>15671.92</v>
          </cell>
          <cell r="E153" t="str">
            <v/>
          </cell>
        </row>
        <row r="154">
          <cell r="A154" t="str">
            <v>0712000000020</v>
          </cell>
          <cell r="B154" t="str">
            <v>SPESE DIVERSE BANCA</v>
          </cell>
          <cell r="C154">
            <v>11697.99</v>
          </cell>
          <cell r="D154">
            <v>11697.99</v>
          </cell>
          <cell r="E154" t="str">
            <v/>
          </cell>
        </row>
        <row r="155">
          <cell r="A155" t="str">
            <v>0712000000030</v>
          </cell>
          <cell r="B155" t="str">
            <v>SPESE PER FIDEIUSSIONI</v>
          </cell>
          <cell r="C155">
            <v>162.4</v>
          </cell>
          <cell r="D155">
            <v>162.4</v>
          </cell>
          <cell r="E155" t="str">
            <v/>
          </cell>
        </row>
        <row r="156">
          <cell r="A156" t="str">
            <v>0713000000010</v>
          </cell>
          <cell r="B156" t="str">
            <v>INTERESSI SU TFR</v>
          </cell>
          <cell r="C156">
            <v>0.7</v>
          </cell>
          <cell r="D156">
            <v>0.7</v>
          </cell>
          <cell r="E156" t="str">
            <v/>
          </cell>
        </row>
        <row r="157">
          <cell r="A157" t="str">
            <v>0715000000030</v>
          </cell>
          <cell r="B157" t="str">
            <v>INTERESSI PASSIVI V/SIGLA HOLDING</v>
          </cell>
          <cell r="C157">
            <v>12521.32</v>
          </cell>
          <cell r="D157">
            <v>12521.32</v>
          </cell>
          <cell r="E157" t="str">
            <v/>
          </cell>
        </row>
        <row r="158">
          <cell r="A158" t="str">
            <v>0716000000010</v>
          </cell>
          <cell r="B158" t="str">
            <v>INTERESSI DI MORA V/FORNITORI</v>
          </cell>
          <cell r="C158">
            <v>143.75</v>
          </cell>
          <cell r="D158">
            <v>143.75</v>
          </cell>
          <cell r="E158" t="str">
            <v/>
          </cell>
        </row>
        <row r="159">
          <cell r="A159" t="str">
            <v>0721000000010</v>
          </cell>
          <cell r="B159" t="str">
            <v>PROVVIGIONI A MEDIATORI</v>
          </cell>
          <cell r="C159">
            <v>6835985.1799999997</v>
          </cell>
          <cell r="D159">
            <v>6835985.1799999997</v>
          </cell>
          <cell r="E159" t="str">
            <v/>
          </cell>
        </row>
        <row r="160">
          <cell r="A160" t="str">
            <v>0721000000015</v>
          </cell>
          <cell r="B160" t="str">
            <v>PREMIO PERFORMANCE MEDIATORI</v>
          </cell>
          <cell r="C160">
            <v>509872.47</v>
          </cell>
          <cell r="D160">
            <v>509872.47</v>
          </cell>
          <cell r="E160" t="str">
            <v/>
          </cell>
        </row>
        <row r="161">
          <cell r="A161" t="str">
            <v>0721000000050</v>
          </cell>
          <cell r="B161" t="str">
            <v>PROVVIGIONI SGL SPA</v>
          </cell>
          <cell r="C161">
            <v>460625</v>
          </cell>
          <cell r="D161">
            <v>460625</v>
          </cell>
          <cell r="E161" t="str">
            <v/>
          </cell>
        </row>
        <row r="162">
          <cell r="A162" t="str">
            <v>0721000000055</v>
          </cell>
          <cell r="B162" t="str">
            <v>SPESE PERSONALE SGL SPA</v>
          </cell>
          <cell r="C162">
            <v>85549.03</v>
          </cell>
          <cell r="D162">
            <v>85549.03</v>
          </cell>
          <cell r="E162" t="str">
            <v/>
          </cell>
        </row>
        <row r="163">
          <cell r="A163" t="str">
            <v>0721500000010</v>
          </cell>
          <cell r="B163" t="str">
            <v>PROVVIGIONI MEDIATORI CQS</v>
          </cell>
          <cell r="C163">
            <v>1835910.26</v>
          </cell>
          <cell r="D163">
            <v>1835910.26</v>
          </cell>
          <cell r="E163" t="str">
            <v/>
          </cell>
        </row>
        <row r="164">
          <cell r="A164" t="str">
            <v>0721500000015</v>
          </cell>
          <cell r="B164" t="str">
            <v>PREMI PERFORMANCE CQS</v>
          </cell>
          <cell r="C164">
            <v>16200.87</v>
          </cell>
          <cell r="D164">
            <v>16200.87</v>
          </cell>
          <cell r="E164" t="str">
            <v/>
          </cell>
        </row>
        <row r="165">
          <cell r="A165" t="str">
            <v>0721500000020</v>
          </cell>
          <cell r="B165" t="str">
            <v>COMMISSIONI AMMINISTRAZIONI CQS</v>
          </cell>
          <cell r="C165">
            <v>621.15</v>
          </cell>
          <cell r="D165">
            <v>621.15</v>
          </cell>
          <cell r="E165" t="str">
            <v/>
          </cell>
        </row>
        <row r="166">
          <cell r="A166" t="str">
            <v>0721500000025</v>
          </cell>
          <cell r="B166" t="str">
            <v>COMM. PASS. ASS.NE B.CA APULIA</v>
          </cell>
          <cell r="C166">
            <v>26154</v>
          </cell>
          <cell r="D166">
            <v>26154</v>
          </cell>
          <cell r="E166" t="str">
            <v/>
          </cell>
        </row>
        <row r="167">
          <cell r="A167" t="str">
            <v>0741000000010</v>
          </cell>
          <cell r="B167" t="str">
            <v>STIPENDI</v>
          </cell>
          <cell r="C167">
            <v>2765163.66</v>
          </cell>
          <cell r="D167">
            <v>2765163.66</v>
          </cell>
          <cell r="E167" t="str">
            <v/>
          </cell>
        </row>
        <row r="168">
          <cell r="A168" t="str">
            <v>0741000000012</v>
          </cell>
          <cell r="B168" t="str">
            <v>COSTO LAVORO INTERINALE</v>
          </cell>
          <cell r="C168">
            <v>4334.68</v>
          </cell>
          <cell r="D168">
            <v>4334.68</v>
          </cell>
          <cell r="E168" t="str">
            <v/>
          </cell>
        </row>
        <row r="169">
          <cell r="A169" t="str">
            <v>0741000000015</v>
          </cell>
          <cell r="B169" t="str">
            <v>ACCANTONAMENTO T.F.R.</v>
          </cell>
          <cell r="C169">
            <v>166941.57999999999</v>
          </cell>
          <cell r="D169">
            <v>166941.57999999999</v>
          </cell>
          <cell r="E169" t="str">
            <v/>
          </cell>
        </row>
        <row r="170">
          <cell r="A170" t="str">
            <v>0741000000020</v>
          </cell>
          <cell r="B170" t="str">
            <v>INPS</v>
          </cell>
          <cell r="C170">
            <v>745068.77</v>
          </cell>
          <cell r="D170">
            <v>745068.77</v>
          </cell>
          <cell r="E170" t="str">
            <v/>
          </cell>
        </row>
        <row r="171">
          <cell r="A171" t="str">
            <v>0741000000025</v>
          </cell>
          <cell r="B171" t="str">
            <v>INPS CO.CO.PRO.</v>
          </cell>
          <cell r="C171">
            <v>9058.81</v>
          </cell>
          <cell r="D171">
            <v>9058.81</v>
          </cell>
          <cell r="E171" t="str">
            <v/>
          </cell>
        </row>
        <row r="172">
          <cell r="A172" t="str">
            <v>0741000000050</v>
          </cell>
          <cell r="B172" t="str">
            <v>FONDO MARIO NEGRI</v>
          </cell>
          <cell r="C172">
            <v>65876.240000000005</v>
          </cell>
          <cell r="D172">
            <v>65876.240000000005</v>
          </cell>
          <cell r="E172" t="str">
            <v/>
          </cell>
        </row>
        <row r="173">
          <cell r="A173" t="str">
            <v>0741000000055</v>
          </cell>
          <cell r="B173" t="str">
            <v>FONDO BESUSSO</v>
          </cell>
          <cell r="C173">
            <v>24439.98</v>
          </cell>
          <cell r="D173">
            <v>24439.98</v>
          </cell>
          <cell r="E173" t="str">
            <v/>
          </cell>
        </row>
        <row r="174">
          <cell r="A174" t="str">
            <v>0741000000060</v>
          </cell>
          <cell r="B174" t="str">
            <v>FONDO PASTORE</v>
          </cell>
          <cell r="C174">
            <v>46455.78</v>
          </cell>
          <cell r="D174">
            <v>46455.78</v>
          </cell>
          <cell r="E174" t="str">
            <v/>
          </cell>
        </row>
        <row r="175">
          <cell r="A175" t="str">
            <v>0741000000070</v>
          </cell>
          <cell r="B175" t="str">
            <v>QUADRIFOR</v>
          </cell>
          <cell r="C175">
            <v>475</v>
          </cell>
          <cell r="D175">
            <v>475</v>
          </cell>
          <cell r="E175" t="str">
            <v/>
          </cell>
        </row>
        <row r="176">
          <cell r="A176" t="str">
            <v>0741000000080</v>
          </cell>
          <cell r="B176" t="str">
            <v>QUAS</v>
          </cell>
          <cell r="C176">
            <v>3977</v>
          </cell>
          <cell r="D176">
            <v>3977</v>
          </cell>
          <cell r="E176" t="str">
            <v/>
          </cell>
        </row>
        <row r="177">
          <cell r="A177" t="str">
            <v>0741000000085</v>
          </cell>
          <cell r="B177" t="str">
            <v>FONDO EST</v>
          </cell>
          <cell r="C177">
            <v>3086</v>
          </cell>
          <cell r="D177">
            <v>3086</v>
          </cell>
          <cell r="E177" t="str">
            <v/>
          </cell>
        </row>
        <row r="178">
          <cell r="A178" t="str">
            <v>0741000000100</v>
          </cell>
          <cell r="B178" t="str">
            <v>STANZIAMENTO PREMI DIPENDENTI</v>
          </cell>
          <cell r="C178">
            <v>272642</v>
          </cell>
          <cell r="D178">
            <v>272642</v>
          </cell>
          <cell r="E178" t="str">
            <v/>
          </cell>
        </row>
        <row r="179">
          <cell r="A179" t="str">
            <v>0743000000010</v>
          </cell>
          <cell r="B179" t="str">
            <v>COMPENSO AMMINISTRATORI</v>
          </cell>
          <cell r="C179">
            <v>56599.97</v>
          </cell>
          <cell r="D179">
            <v>56599.97</v>
          </cell>
          <cell r="E179" t="str">
            <v/>
          </cell>
        </row>
        <row r="180">
          <cell r="A180" t="str">
            <v>0743000000015</v>
          </cell>
          <cell r="B180" t="str">
            <v>COMPENSO SINDACI</v>
          </cell>
          <cell r="C180">
            <v>32704.57</v>
          </cell>
          <cell r="D180">
            <v>32704.57</v>
          </cell>
          <cell r="E180" t="str">
            <v/>
          </cell>
        </row>
        <row r="181">
          <cell r="A181" t="str">
            <v>0743000000020</v>
          </cell>
          <cell r="B181" t="str">
            <v>CONSULENTI FISCALI</v>
          </cell>
          <cell r="C181">
            <v>27656</v>
          </cell>
          <cell r="D181">
            <v>27656</v>
          </cell>
          <cell r="E181" t="str">
            <v/>
          </cell>
        </row>
        <row r="182">
          <cell r="A182" t="str">
            <v>0743000000025</v>
          </cell>
          <cell r="B182" t="str">
            <v>CONSULENTI DEL LAVORO</v>
          </cell>
          <cell r="C182">
            <v>12857.2</v>
          </cell>
          <cell r="D182">
            <v>12857.2</v>
          </cell>
          <cell r="E182" t="str">
            <v/>
          </cell>
        </row>
        <row r="183">
          <cell r="A183" t="str">
            <v>0743000000030</v>
          </cell>
          <cell r="B183" t="str">
            <v>CONSULENTI LEGALI</v>
          </cell>
          <cell r="C183">
            <v>42236.67</v>
          </cell>
          <cell r="D183">
            <v>42236.67</v>
          </cell>
          <cell r="E183" t="str">
            <v/>
          </cell>
        </row>
        <row r="184">
          <cell r="A184" t="str">
            <v>0743000000040</v>
          </cell>
          <cell r="B184" t="str">
            <v>COMPENSI SOCIETA' DI REVISIONE</v>
          </cell>
          <cell r="C184">
            <v>18512.36</v>
          </cell>
          <cell r="D184">
            <v>18512.36</v>
          </cell>
          <cell r="E184" t="str">
            <v/>
          </cell>
        </row>
        <row r="185">
          <cell r="A185" t="str">
            <v>0743000000050</v>
          </cell>
          <cell r="B185" t="str">
            <v>ALTRI COMPENSI A TERZI</v>
          </cell>
          <cell r="C185">
            <v>14508.5</v>
          </cell>
          <cell r="D185">
            <v>14508.5</v>
          </cell>
          <cell r="E185" t="str">
            <v/>
          </cell>
        </row>
        <row r="186">
          <cell r="A186" t="str">
            <v>0743000000060</v>
          </cell>
          <cell r="B186" t="str">
            <v>COMPENSO CO.CO.PRO.</v>
          </cell>
          <cell r="C186">
            <v>32532.62</v>
          </cell>
          <cell r="D186">
            <v>32532.62</v>
          </cell>
          <cell r="E186" t="str">
            <v/>
          </cell>
        </row>
        <row r="187">
          <cell r="A187" t="str">
            <v>0743000000070</v>
          </cell>
          <cell r="B187" t="str">
            <v>COMPENSI PER SERVIZI INFORMATICI</v>
          </cell>
          <cell r="C187">
            <v>6378.12</v>
          </cell>
          <cell r="D187">
            <v>6378.12</v>
          </cell>
          <cell r="E187" t="str">
            <v/>
          </cell>
        </row>
        <row r="188">
          <cell r="A188" t="str">
            <v>0743000000090</v>
          </cell>
          <cell r="B188" t="str">
            <v>COSTO ENASARCO</v>
          </cell>
          <cell r="C188">
            <v>6360.87</v>
          </cell>
          <cell r="D188">
            <v>6360.87</v>
          </cell>
          <cell r="E188" t="str">
            <v/>
          </cell>
        </row>
        <row r="189">
          <cell r="A189" t="str">
            <v>0743500000010</v>
          </cell>
          <cell r="B189" t="str">
            <v>SERVIZI INFORMATICI</v>
          </cell>
          <cell r="C189">
            <v>412058.63</v>
          </cell>
          <cell r="D189">
            <v>412058.63</v>
          </cell>
          <cell r="E189" t="str">
            <v/>
          </cell>
        </row>
        <row r="190">
          <cell r="A190" t="str">
            <v>0743500000025</v>
          </cell>
          <cell r="B190" t="str">
            <v>ENERGIA ELETTRICA</v>
          </cell>
          <cell r="C190">
            <v>11731.9</v>
          </cell>
          <cell r="D190">
            <v>11731.9</v>
          </cell>
          <cell r="E190" t="str">
            <v/>
          </cell>
        </row>
        <row r="191">
          <cell r="A191" t="str">
            <v>0743500000030</v>
          </cell>
          <cell r="B191" t="str">
            <v>SPESE POSTALI</v>
          </cell>
          <cell r="C191">
            <v>95004.54</v>
          </cell>
          <cell r="D191">
            <v>95004.54</v>
          </cell>
          <cell r="E191" t="str">
            <v/>
          </cell>
        </row>
        <row r="192">
          <cell r="A192" t="str">
            <v>0743500000035</v>
          </cell>
          <cell r="B192" t="str">
            <v>CORRIERE</v>
          </cell>
          <cell r="C192">
            <v>66578.740000000005</v>
          </cell>
          <cell r="D192">
            <v>66578.740000000005</v>
          </cell>
          <cell r="E192" t="str">
            <v/>
          </cell>
        </row>
        <row r="193">
          <cell r="A193" t="str">
            <v>0743500000040</v>
          </cell>
          <cell r="B193" t="str">
            <v>SERVIZI TELEFONICI</v>
          </cell>
          <cell r="C193">
            <v>79625.03</v>
          </cell>
          <cell r="D193">
            <v>79625.03</v>
          </cell>
          <cell r="E193" t="str">
            <v/>
          </cell>
        </row>
        <row r="194">
          <cell r="A194" t="str">
            <v>0743500000045</v>
          </cell>
          <cell r="B194" t="str">
            <v>SERVIZI TELEFONICI RADIOMOBILE</v>
          </cell>
          <cell r="C194">
            <v>97225.83</v>
          </cell>
          <cell r="D194">
            <v>97225.83</v>
          </cell>
          <cell r="E194" t="str">
            <v/>
          </cell>
        </row>
        <row r="195">
          <cell r="A195" t="str">
            <v>0743500000050</v>
          </cell>
          <cell r="B195" t="str">
            <v>VIGILANZA</v>
          </cell>
          <cell r="C195">
            <v>371.88</v>
          </cell>
          <cell r="D195">
            <v>371.88</v>
          </cell>
          <cell r="E195" t="str">
            <v/>
          </cell>
        </row>
        <row r="196">
          <cell r="A196" t="str">
            <v>0743500000060</v>
          </cell>
          <cell r="B196" t="str">
            <v>NOLEGGIO AUTOVETTURE</v>
          </cell>
          <cell r="C196">
            <v>51228.36</v>
          </cell>
          <cell r="D196">
            <v>51228.36</v>
          </cell>
          <cell r="E196" t="str">
            <v/>
          </cell>
        </row>
        <row r="197">
          <cell r="A197" t="str">
            <v>0743500000061</v>
          </cell>
          <cell r="B197" t="str">
            <v>NOLEGGIO AUTOVETTURE AREA VENDITE</v>
          </cell>
          <cell r="C197">
            <v>53663.18</v>
          </cell>
          <cell r="D197">
            <v>53663.18</v>
          </cell>
          <cell r="E197" t="str">
            <v/>
          </cell>
        </row>
        <row r="198">
          <cell r="A198" t="str">
            <v>0743500000065</v>
          </cell>
          <cell r="B198" t="str">
            <v>SPESE NOLEGGIO AUTOVETTURE</v>
          </cell>
          <cell r="C198">
            <v>30243.25</v>
          </cell>
          <cell r="D198">
            <v>30243.25</v>
          </cell>
          <cell r="E198" t="str">
            <v/>
          </cell>
        </row>
        <row r="199">
          <cell r="A199" t="str">
            <v>0743500000066</v>
          </cell>
          <cell r="B199" t="str">
            <v>SPESE NOLEGGIO AUTOVETTURE AREA VEN</v>
          </cell>
          <cell r="C199">
            <v>39480.620000000003</v>
          </cell>
          <cell r="D199">
            <v>39480.620000000003</v>
          </cell>
          <cell r="E199" t="str">
            <v/>
          </cell>
        </row>
        <row r="200">
          <cell r="A200" t="str">
            <v>0743500000070</v>
          </cell>
          <cell r="B200" t="str">
            <v>CONTRIBUTI ASSOCIATIVI</v>
          </cell>
          <cell r="C200">
            <v>3295.26</v>
          </cell>
          <cell r="D200">
            <v>3295.26</v>
          </cell>
          <cell r="E200" t="str">
            <v/>
          </cell>
        </row>
        <row r="201">
          <cell r="A201" t="str">
            <v>0743500000090</v>
          </cell>
          <cell r="B201" t="str">
            <v>SERVIZI DIVERSI</v>
          </cell>
          <cell r="C201">
            <v>172689.02</v>
          </cell>
          <cell r="D201">
            <v>172689.02</v>
          </cell>
          <cell r="E201" t="str">
            <v/>
          </cell>
        </row>
        <row r="202">
          <cell r="A202" t="str">
            <v>0743500000095</v>
          </cell>
          <cell r="B202" t="str">
            <v>SERVIZI LAVORO INTERINALE</v>
          </cell>
          <cell r="C202">
            <v>6252.76</v>
          </cell>
          <cell r="D202">
            <v>6252.76</v>
          </cell>
          <cell r="E202" t="str">
            <v/>
          </cell>
        </row>
        <row r="203">
          <cell r="A203" t="str">
            <v>0743500000100</v>
          </cell>
          <cell r="B203" t="str">
            <v>NOLEGGIO FOTOCOPIATORI</v>
          </cell>
          <cell r="C203">
            <v>21047.58</v>
          </cell>
          <cell r="D203">
            <v>21047.58</v>
          </cell>
          <cell r="E203" t="str">
            <v/>
          </cell>
        </row>
        <row r="204">
          <cell r="A204" t="str">
            <v>0743500000110</v>
          </cell>
          <cell r="B204" t="str">
            <v>NOLEGGIO STAMPANTI</v>
          </cell>
          <cell r="C204">
            <v>1608</v>
          </cell>
          <cell r="D204">
            <v>1608</v>
          </cell>
          <cell r="E204" t="str">
            <v/>
          </cell>
        </row>
        <row r="205">
          <cell r="A205" t="str">
            <v>0743500000120</v>
          </cell>
          <cell r="B205" t="str">
            <v>NOLEGGIO MACCHINE UFF. ELETTRICHE</v>
          </cell>
          <cell r="C205">
            <v>324</v>
          </cell>
          <cell r="D205">
            <v>324</v>
          </cell>
          <cell r="E205" t="str">
            <v/>
          </cell>
        </row>
        <row r="206">
          <cell r="A206" t="str">
            <v>0743500000130</v>
          </cell>
          <cell r="B206" t="str">
            <v>SPESE RICERCA E SELEZIONE</v>
          </cell>
          <cell r="C206">
            <v>186636.56</v>
          </cell>
          <cell r="D206">
            <v>186636.56</v>
          </cell>
          <cell r="E206" t="str">
            <v/>
          </cell>
        </row>
        <row r="207">
          <cell r="A207" t="str">
            <v>0744000000010</v>
          </cell>
          <cell r="B207" t="str">
            <v>CANONI DI LOCAZIONE</v>
          </cell>
          <cell r="C207">
            <v>161034.57999999999</v>
          </cell>
          <cell r="D207">
            <v>161034.57999999999</v>
          </cell>
          <cell r="E207" t="str">
            <v/>
          </cell>
        </row>
        <row r="208">
          <cell r="A208" t="str">
            <v>0744000000015</v>
          </cell>
          <cell r="B208" t="str">
            <v>SPESE CONDOMINIALI</v>
          </cell>
          <cell r="C208">
            <v>28968.57</v>
          </cell>
          <cell r="D208">
            <v>28968.57</v>
          </cell>
          <cell r="E208" t="str">
            <v/>
          </cell>
        </row>
        <row r="209">
          <cell r="A209" t="str">
            <v>0744000000020</v>
          </cell>
          <cell r="B209" t="str">
            <v>SPESE DI PULIZIA</v>
          </cell>
          <cell r="C209">
            <v>28167.06</v>
          </cell>
          <cell r="D209">
            <v>28167.06</v>
          </cell>
          <cell r="E209" t="str">
            <v/>
          </cell>
        </row>
        <row r="210">
          <cell r="A210" t="str">
            <v>0744500000010</v>
          </cell>
          <cell r="B210" t="str">
            <v>MANUTENZIONI FOTOCOPIATORI</v>
          </cell>
          <cell r="C210">
            <v>10124.92</v>
          </cell>
          <cell r="D210">
            <v>10124.92</v>
          </cell>
          <cell r="E210" t="str">
            <v/>
          </cell>
        </row>
        <row r="211">
          <cell r="A211" t="str">
            <v>0744500000020</v>
          </cell>
          <cell r="B211" t="str">
            <v>MANUTENZIONI MACCHINE ELETTRONICHE</v>
          </cell>
          <cell r="C211">
            <v>1810.99</v>
          </cell>
          <cell r="D211">
            <v>1810.99</v>
          </cell>
          <cell r="E211" t="str">
            <v/>
          </cell>
        </row>
        <row r="212">
          <cell r="A212" t="str">
            <v>0744500000025</v>
          </cell>
          <cell r="B212" t="str">
            <v>MANUTENZIONI IMPIANTO TELEFONICO</v>
          </cell>
          <cell r="C212">
            <v>500</v>
          </cell>
          <cell r="D212">
            <v>500</v>
          </cell>
          <cell r="E212" t="str">
            <v/>
          </cell>
        </row>
        <row r="213">
          <cell r="A213" t="str">
            <v>0744500000040</v>
          </cell>
          <cell r="B213" t="str">
            <v>MANUTENZIONI UFFICI</v>
          </cell>
          <cell r="C213">
            <v>3622.29</v>
          </cell>
          <cell r="D213">
            <v>3622.29</v>
          </cell>
          <cell r="E213" t="str">
            <v/>
          </cell>
        </row>
        <row r="214">
          <cell r="A214" t="str">
            <v>0745000000010</v>
          </cell>
          <cell r="B214" t="str">
            <v>ASSICURAZIONI INFORTUNI</v>
          </cell>
          <cell r="C214">
            <v>12300.87</v>
          </cell>
          <cell r="D214">
            <v>12300.87</v>
          </cell>
          <cell r="E214" t="str">
            <v/>
          </cell>
        </row>
        <row r="215">
          <cell r="A215" t="str">
            <v>0745000000030</v>
          </cell>
          <cell r="B215" t="str">
            <v>ASSICURAZIONI UFFICI</v>
          </cell>
          <cell r="C215">
            <v>4943.96</v>
          </cell>
          <cell r="D215">
            <v>4943.96</v>
          </cell>
          <cell r="E215" t="str">
            <v/>
          </cell>
        </row>
        <row r="216">
          <cell r="A216" t="str">
            <v>0745000000060</v>
          </cell>
          <cell r="B216" t="str">
            <v>ASSICURAZIONI VARIE</v>
          </cell>
          <cell r="C216">
            <v>6868.38</v>
          </cell>
          <cell r="D216">
            <v>6868.38</v>
          </cell>
          <cell r="E216" t="str">
            <v/>
          </cell>
        </row>
        <row r="217">
          <cell r="A217" t="str">
            <v>0746000000017</v>
          </cell>
          <cell r="B217" t="str">
            <v>VALORI BOLLATI CQS</v>
          </cell>
          <cell r="C217">
            <v>54794.44</v>
          </cell>
          <cell r="D217">
            <v>54794.44</v>
          </cell>
          <cell r="E217" t="str">
            <v/>
          </cell>
        </row>
        <row r="218">
          <cell r="A218" t="str">
            <v>0746000000020</v>
          </cell>
          <cell r="B218" t="str">
            <v>VALORI BOLLATI</v>
          </cell>
          <cell r="C218">
            <v>16967.63</v>
          </cell>
          <cell r="D218">
            <v>16967.63</v>
          </cell>
          <cell r="E218" t="str">
            <v/>
          </cell>
        </row>
        <row r="219">
          <cell r="A219" t="str">
            <v>0746000000080</v>
          </cell>
          <cell r="B219" t="str">
            <v>IMPOSTE E TASSE VARIE</v>
          </cell>
          <cell r="C219">
            <v>3968.86</v>
          </cell>
          <cell r="D219">
            <v>3968.86</v>
          </cell>
          <cell r="E219" t="str">
            <v/>
          </cell>
        </row>
        <row r="220">
          <cell r="A220" t="str">
            <v>0746000000081</v>
          </cell>
          <cell r="B220" t="str">
            <v>TASSA ISCRIZIONE CCIAA</v>
          </cell>
          <cell r="C220">
            <v>448</v>
          </cell>
          <cell r="D220">
            <v>448</v>
          </cell>
          <cell r="E220" t="str">
            <v/>
          </cell>
        </row>
        <row r="221">
          <cell r="A221" t="str">
            <v>0746000000085</v>
          </cell>
          <cell r="B221" t="str">
            <v>IMPOSTE E TASSE CQS</v>
          </cell>
          <cell r="C221">
            <v>576</v>
          </cell>
          <cell r="D221">
            <v>576</v>
          </cell>
          <cell r="E221" t="str">
            <v/>
          </cell>
        </row>
        <row r="222">
          <cell r="A222" t="str">
            <v>0746000000100</v>
          </cell>
          <cell r="B222" t="str">
            <v>COSTO IVA PRO-RATA</v>
          </cell>
          <cell r="C222">
            <v>725886.16</v>
          </cell>
          <cell r="D222">
            <v>725886.16</v>
          </cell>
          <cell r="E222" t="str">
            <v/>
          </cell>
        </row>
        <row r="223">
          <cell r="A223" t="str">
            <v>0747000000010</v>
          </cell>
          <cell r="B223" t="str">
            <v>SPESE DI RAPPRESENTANZA</v>
          </cell>
          <cell r="C223">
            <v>8118.94</v>
          </cell>
          <cell r="D223">
            <v>8118.94</v>
          </cell>
          <cell r="E223" t="str">
            <v/>
          </cell>
        </row>
        <row r="224">
          <cell r="A224" t="str">
            <v>0747000000020</v>
          </cell>
          <cell r="B224" t="str">
            <v>OMAGGI</v>
          </cell>
          <cell r="C224">
            <v>778.39</v>
          </cell>
          <cell r="D224">
            <v>778.39</v>
          </cell>
          <cell r="E224" t="str">
            <v/>
          </cell>
        </row>
        <row r="225">
          <cell r="A225" t="str">
            <v>0747100000010</v>
          </cell>
          <cell r="B225" t="str">
            <v>SPESE DI RAPPRESENTANZA VENDITE</v>
          </cell>
          <cell r="C225">
            <v>2172.69</v>
          </cell>
          <cell r="D225">
            <v>2172.69</v>
          </cell>
          <cell r="E225" t="str">
            <v/>
          </cell>
        </row>
        <row r="226">
          <cell r="A226" t="str">
            <v>0748000000010</v>
          </cell>
          <cell r="B226" t="str">
            <v>SPESE AUTOSTRADALI</v>
          </cell>
          <cell r="C226">
            <v>8520.48</v>
          </cell>
          <cell r="D226">
            <v>8520.48</v>
          </cell>
          <cell r="E226" t="str">
            <v/>
          </cell>
        </row>
        <row r="227">
          <cell r="A227" t="str">
            <v>0748000000020</v>
          </cell>
          <cell r="B227" t="str">
            <v>CARBURANTE</v>
          </cell>
          <cell r="C227">
            <v>20462.330000000002</v>
          </cell>
          <cell r="D227">
            <v>20462.330000000002</v>
          </cell>
          <cell r="E227" t="str">
            <v/>
          </cell>
        </row>
        <row r="228">
          <cell r="A228" t="str">
            <v>0748000000030</v>
          </cell>
          <cell r="B228" t="str">
            <v>RIMBORSO CHILOMETRICO</v>
          </cell>
          <cell r="C228">
            <v>4729.45</v>
          </cell>
          <cell r="D228">
            <v>4729.45</v>
          </cell>
          <cell r="E228" t="str">
            <v/>
          </cell>
        </row>
        <row r="229">
          <cell r="A229" t="str">
            <v>0748000000040</v>
          </cell>
          <cell r="B229" t="str">
            <v>RIMBORSO VITTO E ALLOGGIO</v>
          </cell>
          <cell r="C229">
            <v>31705.9</v>
          </cell>
          <cell r="D229">
            <v>31705.9</v>
          </cell>
          <cell r="E229" t="str">
            <v/>
          </cell>
        </row>
        <row r="230">
          <cell r="A230" t="str">
            <v>0748000000090</v>
          </cell>
          <cell r="B230" t="str">
            <v>RIMBORSO SPESE VARIE</v>
          </cell>
          <cell r="C230">
            <v>12929.8</v>
          </cell>
          <cell r="D230">
            <v>12929.8</v>
          </cell>
          <cell r="E230" t="str">
            <v/>
          </cell>
        </row>
        <row r="231">
          <cell r="A231" t="str">
            <v>0748100000010</v>
          </cell>
          <cell r="B231" t="str">
            <v>SPESE AUTOSTRADALI VENDITE</v>
          </cell>
          <cell r="C231">
            <v>15659.48</v>
          </cell>
          <cell r="D231">
            <v>15659.48</v>
          </cell>
          <cell r="E231" t="str">
            <v/>
          </cell>
        </row>
        <row r="232">
          <cell r="A232" t="str">
            <v>0748100000020</v>
          </cell>
          <cell r="B232" t="str">
            <v>SPESE CARBURANTI VENDITE</v>
          </cell>
          <cell r="C232">
            <v>47274.17</v>
          </cell>
          <cell r="D232">
            <v>47274.17</v>
          </cell>
          <cell r="E232" t="str">
            <v/>
          </cell>
        </row>
        <row r="233">
          <cell r="A233" t="str">
            <v>0748100000040</v>
          </cell>
          <cell r="B233" t="str">
            <v>RIMBORSO VITTO E ALLOGGIO VENDITE</v>
          </cell>
          <cell r="C233">
            <v>32029.99</v>
          </cell>
          <cell r="D233">
            <v>32029.99</v>
          </cell>
          <cell r="E233" t="str">
            <v/>
          </cell>
        </row>
        <row r="234">
          <cell r="A234" t="str">
            <v>0748100000041</v>
          </cell>
          <cell r="B234" t="str">
            <v>RIMBORSO SPESE PASTO AREA VENDITE</v>
          </cell>
          <cell r="C234">
            <v>17419.97</v>
          </cell>
          <cell r="D234">
            <v>17419.97</v>
          </cell>
          <cell r="E234" t="str">
            <v/>
          </cell>
        </row>
        <row r="235">
          <cell r="A235" t="str">
            <v>0748100000090</v>
          </cell>
          <cell r="B235" t="str">
            <v>SPESE VARIE VENDITE</v>
          </cell>
          <cell r="C235">
            <v>18147.490000000002</v>
          </cell>
          <cell r="D235">
            <v>18147.490000000002</v>
          </cell>
          <cell r="E235" t="str">
            <v/>
          </cell>
        </row>
        <row r="236">
          <cell r="A236" t="str">
            <v>0748100000100</v>
          </cell>
          <cell r="B236" t="str">
            <v>SPESE VIAGGI AEREO VENDITE</v>
          </cell>
          <cell r="C236">
            <v>13436.02</v>
          </cell>
          <cell r="D236">
            <v>13436.02</v>
          </cell>
          <cell r="E236" t="str">
            <v/>
          </cell>
        </row>
        <row r="237">
          <cell r="A237" t="str">
            <v>0748100000101</v>
          </cell>
          <cell r="B237" t="str">
            <v>SPESE VIAGGI VENDITE</v>
          </cell>
          <cell r="C237">
            <v>52.24</v>
          </cell>
          <cell r="D237">
            <v>52.24</v>
          </cell>
          <cell r="E237" t="str">
            <v/>
          </cell>
        </row>
        <row r="238">
          <cell r="A238" t="str">
            <v>0749000000010</v>
          </cell>
          <cell r="B238" t="str">
            <v>CARTA E STAMPATI</v>
          </cell>
          <cell r="C238">
            <v>29448.94</v>
          </cell>
          <cell r="D238">
            <v>29448.94</v>
          </cell>
          <cell r="E238" t="str">
            <v/>
          </cell>
        </row>
        <row r="239">
          <cell r="A239" t="str">
            <v>0749000000020</v>
          </cell>
          <cell r="B239" t="str">
            <v>MATERIALE DI CONSUMO</v>
          </cell>
          <cell r="C239">
            <v>5639.33</v>
          </cell>
          <cell r="D239">
            <v>5639.33</v>
          </cell>
          <cell r="E239" t="str">
            <v/>
          </cell>
        </row>
        <row r="240">
          <cell r="A240" t="str">
            <v>0749000000030</v>
          </cell>
          <cell r="B240" t="str">
            <v>CANCELLERIA</v>
          </cell>
          <cell r="C240">
            <v>10418.66</v>
          </cell>
          <cell r="D240">
            <v>10418.66</v>
          </cell>
          <cell r="E240" t="str">
            <v/>
          </cell>
        </row>
        <row r="241">
          <cell r="A241" t="str">
            <v>0749000000050</v>
          </cell>
          <cell r="B241" t="str">
            <v>ABBONAMENTI E LIBRI</v>
          </cell>
          <cell r="C241">
            <v>2034.49</v>
          </cell>
          <cell r="D241">
            <v>2034.49</v>
          </cell>
          <cell r="E241" t="str">
            <v/>
          </cell>
        </row>
        <row r="242">
          <cell r="A242" t="str">
            <v>0749000000070</v>
          </cell>
          <cell r="B242" t="str">
            <v>SPESE NOTIFICA CQS</v>
          </cell>
          <cell r="C242">
            <v>13200.31</v>
          </cell>
          <cell r="D242">
            <v>13200.31</v>
          </cell>
          <cell r="E242" t="str">
            <v/>
          </cell>
        </row>
        <row r="243">
          <cell r="A243" t="str">
            <v>0749000000090</v>
          </cell>
          <cell r="B243" t="str">
            <v>SPESE VARIE</v>
          </cell>
          <cell r="C243">
            <v>9162</v>
          </cell>
          <cell r="D243">
            <v>9162</v>
          </cell>
          <cell r="E243" t="str">
            <v/>
          </cell>
        </row>
        <row r="244">
          <cell r="A244" t="str">
            <v>0749000000095</v>
          </cell>
          <cell r="B244" t="str">
            <v>SPESE VARIE INDEDUCIBILI</v>
          </cell>
          <cell r="C244">
            <v>11550.04</v>
          </cell>
          <cell r="D244">
            <v>11550.04</v>
          </cell>
          <cell r="E244" t="str">
            <v/>
          </cell>
        </row>
        <row r="245">
          <cell r="A245" t="str">
            <v>0749000000100</v>
          </cell>
          <cell r="B245" t="str">
            <v>SPESE VIAGGI AEREO</v>
          </cell>
          <cell r="C245">
            <v>9704.3799999999992</v>
          </cell>
          <cell r="D245">
            <v>9704.3799999999992</v>
          </cell>
          <cell r="E245" t="str">
            <v/>
          </cell>
        </row>
        <row r="246">
          <cell r="A246" t="str">
            <v>0749000000101</v>
          </cell>
          <cell r="B246" t="str">
            <v>SPESE VIAGGI</v>
          </cell>
          <cell r="C246">
            <v>680.8</v>
          </cell>
          <cell r="D246">
            <v>680.8</v>
          </cell>
          <cell r="E246" t="str">
            <v/>
          </cell>
        </row>
        <row r="247">
          <cell r="A247" t="str">
            <v>0749000000105</v>
          </cell>
          <cell r="B247" t="str">
            <v>BENI STRUMENTALI INDEDUCIBILI</v>
          </cell>
          <cell r="C247">
            <v>3262.72</v>
          </cell>
          <cell r="D247">
            <v>3262.72</v>
          </cell>
          <cell r="E247" t="str">
            <v/>
          </cell>
        </row>
        <row r="248">
          <cell r="A248" t="str">
            <v>0749500000010</v>
          </cell>
          <cell r="B248" t="str">
            <v>SPESE LOCAZIONI DIPENDENTI</v>
          </cell>
          <cell r="C248">
            <v>52633.43</v>
          </cell>
          <cell r="D248">
            <v>52633.43</v>
          </cell>
          <cell r="E248" t="str">
            <v/>
          </cell>
        </row>
        <row r="249">
          <cell r="A249" t="str">
            <v>0749500000020</v>
          </cell>
          <cell r="B249" t="str">
            <v>SPESE ENERGIA ELETTRICA DIPENDENTI</v>
          </cell>
          <cell r="C249">
            <v>857.89</v>
          </cell>
          <cell r="D249">
            <v>857.89</v>
          </cell>
          <cell r="E249" t="str">
            <v/>
          </cell>
        </row>
        <row r="250">
          <cell r="A250" t="str">
            <v>0749500000046</v>
          </cell>
          <cell r="B250" t="str">
            <v>SPESE UTENZE GAS DIPENDENTI</v>
          </cell>
          <cell r="C250">
            <v>1360.88</v>
          </cell>
          <cell r="D250">
            <v>1360.88</v>
          </cell>
          <cell r="E250" t="str">
            <v/>
          </cell>
        </row>
        <row r="251">
          <cell r="A251" t="str">
            <v>0749500000048</v>
          </cell>
          <cell r="B251" t="str">
            <v>SPESE UTENZE ACQUEDOTTO DIPENDENTI</v>
          </cell>
          <cell r="C251">
            <v>80.39</v>
          </cell>
          <cell r="D251">
            <v>80.39</v>
          </cell>
          <cell r="E251" t="str">
            <v/>
          </cell>
        </row>
        <row r="252">
          <cell r="A252" t="str">
            <v>0749500000050</v>
          </cell>
          <cell r="B252" t="str">
            <v>SPESE VARIE DIPENDENTI</v>
          </cell>
          <cell r="C252">
            <v>7392.68</v>
          </cell>
          <cell r="D252">
            <v>7392.68</v>
          </cell>
          <cell r="E252" t="str">
            <v/>
          </cell>
        </row>
        <row r="253">
          <cell r="A253" t="str">
            <v>0751000000010</v>
          </cell>
          <cell r="B253" t="str">
            <v>AMMORTAMENTO COSTI D'IMPIANTO</v>
          </cell>
          <cell r="C253">
            <v>101289.71</v>
          </cell>
          <cell r="D253">
            <v>101289.71</v>
          </cell>
          <cell r="E253" t="str">
            <v/>
          </cell>
        </row>
        <row r="254">
          <cell r="A254" t="str">
            <v>0751000000031</v>
          </cell>
          <cell r="B254" t="str">
            <v>AMMORTAMENTO PROGRAMMI SOFTWARE</v>
          </cell>
          <cell r="C254">
            <v>194348.69</v>
          </cell>
          <cell r="D254">
            <v>194348.69</v>
          </cell>
          <cell r="E254" t="str">
            <v/>
          </cell>
        </row>
        <row r="255">
          <cell r="A255" t="str">
            <v>0751000000041</v>
          </cell>
          <cell r="B255" t="str">
            <v>AMMORTAMENTO KNOW HOW</v>
          </cell>
          <cell r="C255">
            <v>110000</v>
          </cell>
          <cell r="D255">
            <v>110000</v>
          </cell>
          <cell r="E255" t="str">
            <v/>
          </cell>
        </row>
        <row r="256">
          <cell r="A256" t="str">
            <v>0751000000051</v>
          </cell>
          <cell r="B256" t="str">
            <v>AMMORTAMENTO MARCHIO</v>
          </cell>
          <cell r="C256">
            <v>179100.09</v>
          </cell>
          <cell r="D256">
            <v>179100.09</v>
          </cell>
          <cell r="E256" t="str">
            <v/>
          </cell>
        </row>
        <row r="257">
          <cell r="A257" t="str">
            <v>0751000000070</v>
          </cell>
          <cell r="B257" t="str">
            <v>AMM. COSTI PLURIENNALI BENI TERZI</v>
          </cell>
          <cell r="C257">
            <v>14769.38</v>
          </cell>
          <cell r="D257">
            <v>14769.38</v>
          </cell>
          <cell r="E257" t="str">
            <v/>
          </cell>
        </row>
        <row r="258">
          <cell r="A258" t="str">
            <v>0753000000015</v>
          </cell>
          <cell r="B258" t="str">
            <v>AMM. MACCH. UFFICIO ELETTRONICHE</v>
          </cell>
          <cell r="C258">
            <v>87203.29</v>
          </cell>
          <cell r="D258">
            <v>87203.29</v>
          </cell>
          <cell r="E258" t="str">
            <v/>
          </cell>
        </row>
        <row r="259">
          <cell r="A259" t="str">
            <v>0753000000020</v>
          </cell>
          <cell r="B259" t="str">
            <v>AMM. MOBILI E MACCHINE ORDINARIE</v>
          </cell>
          <cell r="C259">
            <v>13725.46</v>
          </cell>
          <cell r="D259">
            <v>13725.46</v>
          </cell>
          <cell r="E259" t="str">
            <v/>
          </cell>
        </row>
        <row r="260">
          <cell r="A260" t="str">
            <v>0753000000022</v>
          </cell>
          <cell r="B260" t="str">
            <v>AMMORTAMENTO ARREDI</v>
          </cell>
          <cell r="C260">
            <v>3906.55</v>
          </cell>
          <cell r="D260">
            <v>3906.55</v>
          </cell>
          <cell r="E260" t="str">
            <v/>
          </cell>
        </row>
        <row r="261">
          <cell r="A261" t="str">
            <v>0753000000025</v>
          </cell>
          <cell r="B261" t="str">
            <v>AMM. ATTREZZATURE VARIE</v>
          </cell>
          <cell r="C261">
            <v>2496.96</v>
          </cell>
          <cell r="D261">
            <v>2496.96</v>
          </cell>
          <cell r="E261" t="str">
            <v/>
          </cell>
        </row>
        <row r="262">
          <cell r="A262" t="str">
            <v>0753000000030</v>
          </cell>
          <cell r="B262" t="str">
            <v>AMM. BANCONI BLINDATI</v>
          </cell>
          <cell r="C262">
            <v>201.67</v>
          </cell>
          <cell r="D262">
            <v>201.67</v>
          </cell>
          <cell r="E262" t="str">
            <v/>
          </cell>
        </row>
        <row r="263">
          <cell r="A263" t="str">
            <v>0753000000033</v>
          </cell>
          <cell r="B263" t="str">
            <v>AMM. IMPIANTI ELETTRICI</v>
          </cell>
          <cell r="C263">
            <v>8554.7099999999991</v>
          </cell>
          <cell r="D263">
            <v>8554.7099999999991</v>
          </cell>
          <cell r="E263" t="str">
            <v/>
          </cell>
        </row>
        <row r="264">
          <cell r="A264" t="str">
            <v>0753000000035</v>
          </cell>
          <cell r="B264" t="str">
            <v>AMM. IMPIANTI DI ALLARME</v>
          </cell>
          <cell r="C264">
            <v>3612.2</v>
          </cell>
          <cell r="D264">
            <v>3612.2</v>
          </cell>
          <cell r="E264" t="str">
            <v/>
          </cell>
        </row>
        <row r="265">
          <cell r="A265" t="str">
            <v>0753000000040</v>
          </cell>
          <cell r="B265" t="str">
            <v>AMM. IMP. INT. DI COMUNICAZIONE</v>
          </cell>
          <cell r="C265">
            <v>562.59</v>
          </cell>
          <cell r="D265">
            <v>562.59</v>
          </cell>
          <cell r="E265" t="str">
            <v/>
          </cell>
        </row>
        <row r="266">
          <cell r="A266" t="str">
            <v>0761000000010</v>
          </cell>
          <cell r="B266" t="str">
            <v>BANCHE DATI</v>
          </cell>
          <cell r="C266">
            <v>73110.720000000001</v>
          </cell>
          <cell r="D266">
            <v>73110.720000000001</v>
          </cell>
          <cell r="E266" t="str">
            <v/>
          </cell>
        </row>
        <row r="267">
          <cell r="A267" t="str">
            <v>0761000000030</v>
          </cell>
          <cell r="B267" t="str">
            <v>INFORMAZIONI UFFICIO COMMERCIALE</v>
          </cell>
          <cell r="C267">
            <v>32380</v>
          </cell>
          <cell r="D267">
            <v>32380</v>
          </cell>
          <cell r="E267" t="str">
            <v/>
          </cell>
        </row>
        <row r="268">
          <cell r="A268" t="str">
            <v>0761000000031</v>
          </cell>
          <cell r="B268" t="str">
            <v>INFORM. PRE-POST EROGAZIONE</v>
          </cell>
          <cell r="C268">
            <v>67834</v>
          </cell>
          <cell r="D268">
            <v>67834</v>
          </cell>
          <cell r="E268" t="str">
            <v/>
          </cell>
        </row>
        <row r="269">
          <cell r="A269" t="str">
            <v>0761000000050</v>
          </cell>
          <cell r="B269" t="str">
            <v>PUBBLICITA'</v>
          </cell>
          <cell r="C269">
            <v>8580.01</v>
          </cell>
          <cell r="D269">
            <v>8580.01</v>
          </cell>
          <cell r="E269" t="str">
            <v/>
          </cell>
        </row>
        <row r="270">
          <cell r="A270" t="str">
            <v>0763000000010</v>
          </cell>
          <cell r="B270" t="str">
            <v>EROGAZIONI LIBERALI</v>
          </cell>
          <cell r="C270">
            <v>250</v>
          </cell>
          <cell r="D270">
            <v>250</v>
          </cell>
          <cell r="E270" t="str">
            <v/>
          </cell>
        </row>
        <row r="271">
          <cell r="A271" t="str">
            <v>0765000000010</v>
          </cell>
          <cell r="B271" t="str">
            <v>SPESE MARKETING</v>
          </cell>
          <cell r="C271">
            <v>805154.36</v>
          </cell>
          <cell r="D271">
            <v>805154.36</v>
          </cell>
          <cell r="E271" t="str">
            <v/>
          </cell>
        </row>
        <row r="272">
          <cell r="A272" t="str">
            <v>0765000000020</v>
          </cell>
          <cell r="B272" t="str">
            <v>INFO CANALE RB</v>
          </cell>
          <cell r="C272">
            <v>35640.519999999997</v>
          </cell>
          <cell r="D272">
            <v>35640.519999999997</v>
          </cell>
          <cell r="E272" t="str">
            <v/>
          </cell>
        </row>
        <row r="273">
          <cell r="A273" t="str">
            <v>0765000000030</v>
          </cell>
          <cell r="B273" t="str">
            <v>INFO DIRETTI</v>
          </cell>
          <cell r="C273">
            <v>14753.32</v>
          </cell>
          <cell r="D273">
            <v>14753.32</v>
          </cell>
          <cell r="E273" t="str">
            <v/>
          </cell>
        </row>
        <row r="274">
          <cell r="A274" t="str">
            <v>0811000000010</v>
          </cell>
          <cell r="B274" t="str">
            <v>SOPRAVVENIENZE PASSIVE</v>
          </cell>
          <cell r="C274">
            <v>42635.19</v>
          </cell>
          <cell r="D274">
            <v>42635.19</v>
          </cell>
          <cell r="E274" t="str">
            <v/>
          </cell>
        </row>
        <row r="275">
          <cell r="A275" t="str">
            <v>0811000000015</v>
          </cell>
          <cell r="B275" t="str">
            <v>SOPRAVVENIENZE PASSIVE INDEDUCIBILI</v>
          </cell>
          <cell r="C275">
            <v>3.29</v>
          </cell>
          <cell r="D275">
            <v>3.29</v>
          </cell>
          <cell r="E275" t="str">
            <v/>
          </cell>
        </row>
        <row r="276">
          <cell r="A276" t="str">
            <v>0811000000020</v>
          </cell>
          <cell r="B276" t="str">
            <v>ABBUONI PASSIVI E ARROTONDAMENTI</v>
          </cell>
          <cell r="C276">
            <v>92.8</v>
          </cell>
          <cell r="D276">
            <v>92.8</v>
          </cell>
          <cell r="E276" t="str">
            <v/>
          </cell>
        </row>
        <row r="277">
          <cell r="A277" t="str">
            <v>0812000000010</v>
          </cell>
          <cell r="B277" t="str">
            <v>SOPRAVVENIENZE PASSIVE CQS</v>
          </cell>
          <cell r="C277">
            <v>781.7</v>
          </cell>
          <cell r="D277">
            <v>781.7</v>
          </cell>
          <cell r="E277" t="str">
            <v/>
          </cell>
        </row>
        <row r="278">
          <cell r="A278" t="str">
            <v>0812000000030</v>
          </cell>
          <cell r="B278" t="str">
            <v>ABBUONI PASSIVI E ARROT. CQS</v>
          </cell>
          <cell r="C278">
            <v>21597.49</v>
          </cell>
          <cell r="D278">
            <v>21597.49</v>
          </cell>
          <cell r="E278" t="str">
            <v/>
          </cell>
        </row>
        <row r="279">
          <cell r="D279">
            <v>18778729.449999992</v>
          </cell>
          <cell r="E279">
            <v>19539203.469999999</v>
          </cell>
        </row>
        <row r="280">
          <cell r="B280" t="str">
            <v>UTILE D'ESERCIZIO</v>
          </cell>
          <cell r="D280">
            <v>760474.020000007</v>
          </cell>
        </row>
      </sheetData>
      <sheetData sheetId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9701"/>
      <sheetName val="1998"/>
    </sheetNames>
    <sheetDataSet>
      <sheetData sheetId="0" refreshError="1">
        <row r="3">
          <cell r="L3">
            <v>12300</v>
          </cell>
          <cell r="M3">
            <v>700</v>
          </cell>
          <cell r="N3" t="str">
            <v>SEDE DI UDINE</v>
          </cell>
        </row>
        <row r="4">
          <cell r="L4">
            <v>12301</v>
          </cell>
          <cell r="M4">
            <v>701</v>
          </cell>
          <cell r="N4" t="str">
            <v>AGENZIA "A"</v>
          </cell>
        </row>
        <row r="5">
          <cell r="L5">
            <v>12302</v>
          </cell>
          <cell r="M5">
            <v>702</v>
          </cell>
          <cell r="N5" t="str">
            <v>AGENZIA "B"</v>
          </cell>
        </row>
        <row r="6">
          <cell r="L6">
            <v>12314</v>
          </cell>
          <cell r="M6">
            <v>714</v>
          </cell>
          <cell r="N6" t="str">
            <v>AGENZIA "C"</v>
          </cell>
        </row>
        <row r="7">
          <cell r="L7">
            <v>12315</v>
          </cell>
          <cell r="M7">
            <v>715</v>
          </cell>
          <cell r="N7" t="str">
            <v>AGENZIA "D"</v>
          </cell>
        </row>
        <row r="8">
          <cell r="L8">
            <v>12319</v>
          </cell>
          <cell r="M8">
            <v>719</v>
          </cell>
          <cell r="N8" t="str">
            <v>TESORERIE</v>
          </cell>
        </row>
        <row r="9">
          <cell r="L9">
            <v>12330</v>
          </cell>
          <cell r="M9">
            <v>730</v>
          </cell>
          <cell r="N9" t="str">
            <v>AGENZIA "E"</v>
          </cell>
        </row>
        <row r="10">
          <cell r="L10">
            <v>12336</v>
          </cell>
          <cell r="M10">
            <v>736</v>
          </cell>
          <cell r="N10" t="str">
            <v>AGENZIA F</v>
          </cell>
        </row>
        <row r="11">
          <cell r="L11">
            <v>12337</v>
          </cell>
          <cell r="M11">
            <v>737</v>
          </cell>
          <cell r="N11" t="str">
            <v>CUSSIGNACCO</v>
          </cell>
        </row>
        <row r="12">
          <cell r="L12">
            <v>12338</v>
          </cell>
          <cell r="M12">
            <v>738</v>
          </cell>
          <cell r="N12" t="str">
            <v>agenzia G</v>
          </cell>
        </row>
        <row r="13">
          <cell r="L13">
            <v>12339</v>
          </cell>
          <cell r="M13">
            <v>739</v>
          </cell>
          <cell r="N13" t="str">
            <v>agenzia H</v>
          </cell>
        </row>
        <row r="14">
          <cell r="L14">
            <v>12718</v>
          </cell>
          <cell r="M14">
            <v>718</v>
          </cell>
          <cell r="N14" t="str">
            <v>BANCHE</v>
          </cell>
        </row>
        <row r="15">
          <cell r="L15">
            <v>36190</v>
          </cell>
          <cell r="M15">
            <v>724</v>
          </cell>
          <cell r="N15" t="str">
            <v>MIRANO</v>
          </cell>
        </row>
        <row r="16">
          <cell r="L16">
            <v>36299</v>
          </cell>
          <cell r="M16">
            <v>740</v>
          </cell>
          <cell r="N16" t="str">
            <v>S.MICHELE AL TAGL.</v>
          </cell>
        </row>
        <row r="17">
          <cell r="L17">
            <v>61800</v>
          </cell>
          <cell r="M17">
            <v>723</v>
          </cell>
          <cell r="N17" t="str">
            <v>mogliano</v>
          </cell>
        </row>
        <row r="18">
          <cell r="L18">
            <v>62190</v>
          </cell>
          <cell r="M18">
            <v>725</v>
          </cell>
          <cell r="N18" t="str">
            <v>VITTORIO VENETO</v>
          </cell>
        </row>
        <row r="19">
          <cell r="L19">
            <v>63600</v>
          </cell>
          <cell r="M19">
            <v>703</v>
          </cell>
          <cell r="N19" t="str">
            <v>AIELLO</v>
          </cell>
        </row>
        <row r="20">
          <cell r="L20">
            <v>63730</v>
          </cell>
          <cell r="M20">
            <v>722</v>
          </cell>
          <cell r="N20" t="str">
            <v>CERVIGNANO</v>
          </cell>
        </row>
        <row r="21">
          <cell r="L21">
            <v>63740</v>
          </cell>
          <cell r="M21">
            <v>731</v>
          </cell>
          <cell r="N21" t="str">
            <v>CIVIDALE</v>
          </cell>
        </row>
        <row r="22">
          <cell r="L22">
            <v>63750</v>
          </cell>
          <cell r="M22">
            <v>729</v>
          </cell>
          <cell r="N22" t="str">
            <v>CODROIPO</v>
          </cell>
        </row>
        <row r="23">
          <cell r="L23">
            <v>63880</v>
          </cell>
          <cell r="M23">
            <v>733</v>
          </cell>
          <cell r="N23" t="str">
            <v>GEMONA</v>
          </cell>
        </row>
        <row r="24">
          <cell r="L24">
            <v>63890</v>
          </cell>
          <cell r="M24">
            <v>704</v>
          </cell>
          <cell r="N24" t="str">
            <v>GONARS</v>
          </cell>
        </row>
        <row r="25">
          <cell r="L25">
            <v>63930</v>
          </cell>
          <cell r="M25">
            <v>720</v>
          </cell>
          <cell r="N25" t="str">
            <v>MANZANO</v>
          </cell>
        </row>
        <row r="26">
          <cell r="L26">
            <v>63940</v>
          </cell>
          <cell r="M26">
            <v>728</v>
          </cell>
          <cell r="N26" t="str">
            <v>MARANO</v>
          </cell>
        </row>
        <row r="27">
          <cell r="L27">
            <v>63950</v>
          </cell>
          <cell r="M27">
            <v>710</v>
          </cell>
          <cell r="N27" t="str">
            <v>MARTIGNACCO</v>
          </cell>
        </row>
        <row r="28">
          <cell r="L28">
            <v>64050</v>
          </cell>
          <cell r="M28">
            <v>706</v>
          </cell>
          <cell r="N28" t="str">
            <v>PALMANOVA</v>
          </cell>
        </row>
        <row r="29">
          <cell r="L29">
            <v>64059</v>
          </cell>
          <cell r="M29">
            <v>716</v>
          </cell>
          <cell r="N29" t="str">
            <v>OSPEDALE CIVILE</v>
          </cell>
        </row>
        <row r="30">
          <cell r="L30">
            <v>64070</v>
          </cell>
          <cell r="M30">
            <v>712</v>
          </cell>
          <cell r="N30" t="str">
            <v>PASIAN DI PRATO</v>
          </cell>
        </row>
        <row r="31">
          <cell r="L31">
            <v>64080</v>
          </cell>
          <cell r="M31">
            <v>735</v>
          </cell>
          <cell r="N31" t="str">
            <v>PAULARO</v>
          </cell>
        </row>
        <row r="32">
          <cell r="L32">
            <v>64120</v>
          </cell>
          <cell r="M32">
            <v>707</v>
          </cell>
          <cell r="N32" t="str">
            <v>POZZUOLO</v>
          </cell>
        </row>
        <row r="33">
          <cell r="L33">
            <v>64190</v>
          </cell>
          <cell r="M33">
            <v>727</v>
          </cell>
          <cell r="N33" t="str">
            <v>SAN DANIELE</v>
          </cell>
        </row>
        <row r="34">
          <cell r="L34">
            <v>64240</v>
          </cell>
          <cell r="M34">
            <v>713</v>
          </cell>
          <cell r="N34" t="str">
            <v>S.VITO AL TORRE</v>
          </cell>
        </row>
        <row r="35">
          <cell r="L35">
            <v>64290</v>
          </cell>
          <cell r="M35">
            <v>734</v>
          </cell>
          <cell r="N35" t="str">
            <v>TARVISIO</v>
          </cell>
        </row>
        <row r="36">
          <cell r="L36">
            <v>64300</v>
          </cell>
          <cell r="M36">
            <v>711</v>
          </cell>
          <cell r="N36" t="str">
            <v>FELETTO UMBERTO</v>
          </cell>
        </row>
        <row r="37">
          <cell r="L37">
            <v>64301</v>
          </cell>
          <cell r="M37">
            <v>732</v>
          </cell>
          <cell r="N37" t="str">
            <v>CENTRO COMM. FRIULI</v>
          </cell>
        </row>
        <row r="38">
          <cell r="L38">
            <v>64320</v>
          </cell>
          <cell r="M38">
            <v>726</v>
          </cell>
          <cell r="N38" t="str">
            <v>TOLMEZZO</v>
          </cell>
        </row>
        <row r="39">
          <cell r="L39">
            <v>64460</v>
          </cell>
          <cell r="M39">
            <v>717</v>
          </cell>
          <cell r="N39" t="str">
            <v>PRADAMANO</v>
          </cell>
        </row>
        <row r="40">
          <cell r="L40">
            <v>64630</v>
          </cell>
          <cell r="M40">
            <v>721</v>
          </cell>
          <cell r="N40" t="str">
            <v>RONCHI DEI LEGIONARI</v>
          </cell>
        </row>
        <row r="41">
          <cell r="L41">
            <v>64920</v>
          </cell>
          <cell r="M41">
            <v>705</v>
          </cell>
          <cell r="N41" t="str">
            <v>MORSANO</v>
          </cell>
        </row>
        <row r="42">
          <cell r="L42">
            <v>65010</v>
          </cell>
          <cell r="M42">
            <v>708</v>
          </cell>
          <cell r="N42" t="str">
            <v>S.VITO AL TAGLIAMENTO</v>
          </cell>
        </row>
        <row r="43">
          <cell r="L43">
            <v>65020</v>
          </cell>
          <cell r="M43">
            <v>709</v>
          </cell>
          <cell r="N43" t="str">
            <v>SESTO AL REGHENA</v>
          </cell>
        </row>
      </sheetData>
      <sheetData sheetId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 31,3,99"/>
      <sheetName val="comm 31,12,98"/>
      <sheetName val="SALDIPP311298"/>
      <sheetName val="CFR 31,3,98"/>
      <sheetName val="adeg_competenza"/>
      <sheetName val="piano_conti311298"/>
      <sheetName val="SCAL 31,03,99 "/>
      <sheetName val="SCAL marzo99_marzo98"/>
      <sheetName val="STAMPE31,12,98"/>
      <sheetName val="DG"/>
      <sheetName val="confl_bilancio"/>
    </sheetNames>
    <sheetDataSet>
      <sheetData sheetId="0"/>
      <sheetData sheetId="1"/>
      <sheetData sheetId="2"/>
      <sheetData sheetId="3"/>
      <sheetData sheetId="4"/>
      <sheetData sheetId="5" refreshError="1">
        <row r="2">
          <cell r="K2" t="str">
            <v>CONFL</v>
          </cell>
          <cell r="L2" t="str">
            <v>bilancio</v>
          </cell>
          <cell r="M2" t="str">
            <v>Min di bilancio</v>
          </cell>
          <cell r="N2" t="str">
            <v>Somma di cassa</v>
          </cell>
          <cell r="O2" t="str">
            <v>Somma di competenza</v>
          </cell>
          <cell r="P2" t="str">
            <v>Somma di netto_IVA</v>
          </cell>
        </row>
        <row r="3">
          <cell r="K3" t="e">
            <v>#VALUE!</v>
          </cell>
          <cell r="L3" t="str">
            <v>(vuote)</v>
          </cell>
          <cell r="M3">
            <v>0</v>
          </cell>
          <cell r="N3">
            <v>179910039971</v>
          </cell>
          <cell r="O3">
            <v>94856295748.220245</v>
          </cell>
          <cell r="P3">
            <v>329901702163.22021</v>
          </cell>
        </row>
        <row r="4">
          <cell r="K4">
            <v>11</v>
          </cell>
          <cell r="L4">
            <v>11</v>
          </cell>
          <cell r="M4">
            <v>11</v>
          </cell>
          <cell r="N4">
            <v>87792132496</v>
          </cell>
          <cell r="O4">
            <v>657954378.43160629</v>
          </cell>
          <cell r="P4">
            <v>88450086874.43161</v>
          </cell>
        </row>
        <row r="5">
          <cell r="K5">
            <v>12</v>
          </cell>
          <cell r="L5">
            <v>12</v>
          </cell>
          <cell r="M5">
            <v>12</v>
          </cell>
          <cell r="N5">
            <v>18626264014</v>
          </cell>
          <cell r="O5">
            <v>11390924885</v>
          </cell>
          <cell r="P5">
            <v>30017188899</v>
          </cell>
        </row>
        <row r="6">
          <cell r="K6">
            <v>13</v>
          </cell>
          <cell r="L6">
            <v>13</v>
          </cell>
          <cell r="M6">
            <v>13</v>
          </cell>
          <cell r="N6">
            <v>13460440157</v>
          </cell>
          <cell r="O6">
            <v>1743718321</v>
          </cell>
          <cell r="P6">
            <v>15204158478</v>
          </cell>
        </row>
        <row r="7">
          <cell r="K7">
            <v>14</v>
          </cell>
          <cell r="L7">
            <v>14</v>
          </cell>
          <cell r="M7">
            <v>14</v>
          </cell>
          <cell r="N7">
            <v>-1406945611</v>
          </cell>
          <cell r="O7">
            <v>1933925916.9195886</v>
          </cell>
          <cell r="P7">
            <v>526980305.91958857</v>
          </cell>
        </row>
        <row r="8">
          <cell r="K8">
            <v>21</v>
          </cell>
          <cell r="L8">
            <v>21</v>
          </cell>
          <cell r="M8">
            <v>21</v>
          </cell>
          <cell r="N8">
            <v>-30059170350</v>
          </cell>
          <cell r="O8">
            <v>-1595986732</v>
          </cell>
          <cell r="P8">
            <v>-31655157082</v>
          </cell>
        </row>
        <row r="9">
          <cell r="K9">
            <v>22</v>
          </cell>
          <cell r="L9">
            <v>22</v>
          </cell>
          <cell r="M9">
            <v>22</v>
          </cell>
          <cell r="N9">
            <v>-16719400731</v>
          </cell>
          <cell r="O9">
            <v>298597197</v>
          </cell>
          <cell r="P9">
            <v>-16420803534</v>
          </cell>
        </row>
        <row r="10">
          <cell r="K10">
            <v>23</v>
          </cell>
          <cell r="L10">
            <v>23</v>
          </cell>
          <cell r="M10">
            <v>23</v>
          </cell>
          <cell r="N10">
            <v>-7103686661</v>
          </cell>
          <cell r="O10">
            <v>-1379564151</v>
          </cell>
          <cell r="P10">
            <v>-8483250812</v>
          </cell>
        </row>
        <row r="11">
          <cell r="K11">
            <v>31</v>
          </cell>
          <cell r="L11">
            <v>31</v>
          </cell>
          <cell r="M11">
            <v>31</v>
          </cell>
          <cell r="N11">
            <v>22762440</v>
          </cell>
          <cell r="O11">
            <v>0</v>
          </cell>
          <cell r="P11">
            <v>22762440</v>
          </cell>
        </row>
        <row r="12">
          <cell r="K12">
            <v>32</v>
          </cell>
          <cell r="L12">
            <v>32</v>
          </cell>
          <cell r="M12">
            <v>32</v>
          </cell>
          <cell r="N12">
            <v>305987976</v>
          </cell>
          <cell r="O12">
            <v>0</v>
          </cell>
          <cell r="P12">
            <v>305987976</v>
          </cell>
        </row>
        <row r="13">
          <cell r="K13">
            <v>40</v>
          </cell>
          <cell r="L13">
            <v>40</v>
          </cell>
          <cell r="M13">
            <v>40</v>
          </cell>
          <cell r="N13">
            <v>25502291072</v>
          </cell>
          <cell r="O13">
            <v>3412970826.5</v>
          </cell>
          <cell r="P13">
            <v>28915261898.5</v>
          </cell>
        </row>
        <row r="14">
          <cell r="K14">
            <v>50</v>
          </cell>
          <cell r="L14">
            <v>50</v>
          </cell>
          <cell r="M14">
            <v>50</v>
          </cell>
          <cell r="N14">
            <v>-2326656256</v>
          </cell>
          <cell r="O14">
            <v>-228243921.66666669</v>
          </cell>
          <cell r="P14">
            <v>-2554900177.666667</v>
          </cell>
        </row>
        <row r="15">
          <cell r="K15">
            <v>60</v>
          </cell>
          <cell r="L15">
            <v>60</v>
          </cell>
          <cell r="M15">
            <v>60</v>
          </cell>
          <cell r="N15">
            <v>2442231159</v>
          </cell>
          <cell r="O15">
            <v>2486044747</v>
          </cell>
          <cell r="P15">
            <v>4928275906</v>
          </cell>
        </row>
        <row r="16">
          <cell r="K16">
            <v>61</v>
          </cell>
          <cell r="L16">
            <v>61</v>
          </cell>
          <cell r="M16">
            <v>61</v>
          </cell>
          <cell r="N16">
            <v>0</v>
          </cell>
          <cell r="O16">
            <v>-1061776017</v>
          </cell>
          <cell r="P16">
            <v>-1061776017</v>
          </cell>
        </row>
        <row r="17">
          <cell r="K17">
            <v>62</v>
          </cell>
          <cell r="L17">
            <v>62</v>
          </cell>
          <cell r="M17">
            <v>62</v>
          </cell>
          <cell r="N17">
            <v>0</v>
          </cell>
          <cell r="O17">
            <v>4913180953</v>
          </cell>
          <cell r="P17">
            <v>4913180953</v>
          </cell>
        </row>
        <row r="18">
          <cell r="K18">
            <v>70</v>
          </cell>
          <cell r="L18">
            <v>70</v>
          </cell>
          <cell r="M18">
            <v>70</v>
          </cell>
          <cell r="N18">
            <v>8093600306</v>
          </cell>
          <cell r="O18">
            <v>31057412</v>
          </cell>
          <cell r="P18">
            <v>8124657718</v>
          </cell>
        </row>
        <row r="19">
          <cell r="K19">
            <v>81</v>
          </cell>
          <cell r="L19">
            <v>81</v>
          </cell>
          <cell r="M19">
            <v>81</v>
          </cell>
          <cell r="N19">
            <v>-25081044803</v>
          </cell>
          <cell r="O19">
            <v>-4231880104</v>
          </cell>
          <cell r="P19">
            <v>-29312924907</v>
          </cell>
        </row>
        <row r="20">
          <cell r="K20">
            <v>82</v>
          </cell>
          <cell r="L20">
            <v>82</v>
          </cell>
          <cell r="M20">
            <v>82</v>
          </cell>
          <cell r="N20">
            <v>-7529992576</v>
          </cell>
          <cell r="O20">
            <v>-1057038087</v>
          </cell>
          <cell r="P20">
            <v>-8587030663</v>
          </cell>
        </row>
        <row r="21">
          <cell r="K21">
            <v>83</v>
          </cell>
          <cell r="L21">
            <v>83</v>
          </cell>
          <cell r="M21">
            <v>83</v>
          </cell>
          <cell r="N21">
            <v>-43672195</v>
          </cell>
          <cell r="O21">
            <v>-2354356477</v>
          </cell>
          <cell r="P21">
            <v>-2398028672</v>
          </cell>
        </row>
        <row r="22">
          <cell r="K22">
            <v>84</v>
          </cell>
          <cell r="L22">
            <v>84</v>
          </cell>
          <cell r="M22">
            <v>84</v>
          </cell>
          <cell r="N22">
            <v>-25552736</v>
          </cell>
          <cell r="O22">
            <v>0</v>
          </cell>
          <cell r="P22">
            <v>-25552736</v>
          </cell>
        </row>
        <row r="23">
          <cell r="K23">
            <v>85</v>
          </cell>
          <cell r="L23">
            <v>85</v>
          </cell>
          <cell r="M23">
            <v>85</v>
          </cell>
          <cell r="N23">
            <v>-3648172802</v>
          </cell>
          <cell r="O23">
            <v>0</v>
          </cell>
          <cell r="P23">
            <v>-3648172802</v>
          </cell>
        </row>
        <row r="24">
          <cell r="K24">
            <v>86</v>
          </cell>
          <cell r="L24">
            <v>86</v>
          </cell>
          <cell r="M24">
            <v>86</v>
          </cell>
          <cell r="N24">
            <v>-24290797329</v>
          </cell>
          <cell r="O24">
            <v>76797465</v>
          </cell>
          <cell r="P24">
            <v>-24213999864</v>
          </cell>
        </row>
        <row r="25">
          <cell r="K25">
            <v>87</v>
          </cell>
          <cell r="L25">
            <v>87</v>
          </cell>
          <cell r="M25">
            <v>87</v>
          </cell>
          <cell r="N25">
            <v>-6612629974</v>
          </cell>
          <cell r="O25">
            <v>1586180352</v>
          </cell>
          <cell r="P25">
            <v>-5026449622</v>
          </cell>
        </row>
        <row r="26">
          <cell r="K26">
            <v>90</v>
          </cell>
          <cell r="L26">
            <v>90</v>
          </cell>
          <cell r="M26">
            <v>90</v>
          </cell>
          <cell r="N26">
            <v>0</v>
          </cell>
          <cell r="O26">
            <v>-7095000000</v>
          </cell>
          <cell r="P26">
            <v>-7095000000</v>
          </cell>
        </row>
        <row r="27">
          <cell r="K27">
            <v>96</v>
          </cell>
          <cell r="L27">
            <v>96</v>
          </cell>
          <cell r="M27">
            <v>96</v>
          </cell>
          <cell r="N27">
            <v>0</v>
          </cell>
          <cell r="O27">
            <v>5623782000</v>
          </cell>
          <cell r="P27">
            <v>5623782000</v>
          </cell>
        </row>
        <row r="28">
          <cell r="K28">
            <v>100</v>
          </cell>
          <cell r="L28">
            <v>100</v>
          </cell>
          <cell r="M28">
            <v>100</v>
          </cell>
          <cell r="N28">
            <v>0</v>
          </cell>
          <cell r="O28">
            <v>0</v>
          </cell>
          <cell r="P28">
            <v>0</v>
          </cell>
        </row>
        <row r="29">
          <cell r="K29">
            <v>120</v>
          </cell>
          <cell r="L29">
            <v>120</v>
          </cell>
          <cell r="M29">
            <v>120</v>
          </cell>
          <cell r="N29">
            <v>-5750532618</v>
          </cell>
          <cell r="O29">
            <v>49792417</v>
          </cell>
          <cell r="P29">
            <v>-5700740201</v>
          </cell>
        </row>
        <row r="30">
          <cell r="K30">
            <v>130</v>
          </cell>
          <cell r="L30">
            <v>130</v>
          </cell>
          <cell r="M30">
            <v>130</v>
          </cell>
          <cell r="N30">
            <v>687804077</v>
          </cell>
          <cell r="O30">
            <v>0</v>
          </cell>
          <cell r="P30">
            <v>687804077</v>
          </cell>
        </row>
        <row r="31">
          <cell r="K31">
            <v>180</v>
          </cell>
          <cell r="L31">
            <v>180</v>
          </cell>
          <cell r="M31">
            <v>180</v>
          </cell>
          <cell r="N31">
            <v>265135592</v>
          </cell>
          <cell r="O31">
            <v>91876280</v>
          </cell>
          <cell r="P31">
            <v>357011872</v>
          </cell>
        </row>
        <row r="32">
          <cell r="K32">
            <v>190</v>
          </cell>
          <cell r="L32">
            <v>190</v>
          </cell>
          <cell r="M32">
            <v>190</v>
          </cell>
          <cell r="N32">
            <v>-602984121</v>
          </cell>
          <cell r="O32">
            <v>0</v>
          </cell>
          <cell r="P32">
            <v>-602984121</v>
          </cell>
        </row>
        <row r="33">
          <cell r="K33">
            <v>220</v>
          </cell>
          <cell r="L33">
            <v>220</v>
          </cell>
          <cell r="M33">
            <v>220</v>
          </cell>
          <cell r="N33">
            <v>2981696</v>
          </cell>
          <cell r="O33">
            <v>16062688000</v>
          </cell>
          <cell r="P33">
            <v>16065669696</v>
          </cell>
        </row>
        <row r="34">
          <cell r="L34">
            <v>230</v>
          </cell>
          <cell r="M34">
            <v>230</v>
          </cell>
          <cell r="N34">
            <v>0</v>
          </cell>
          <cell r="O34">
            <v>0</v>
          </cell>
          <cell r="P34">
            <v>0</v>
          </cell>
        </row>
        <row r="35">
          <cell r="L35">
            <v>99</v>
          </cell>
          <cell r="M35">
            <v>99</v>
          </cell>
          <cell r="N35">
            <v>1567291000</v>
          </cell>
          <cell r="O35">
            <v>0</v>
          </cell>
          <cell r="P35">
            <v>1567291000</v>
          </cell>
        </row>
        <row r="36">
          <cell r="L36" t="str">
            <v>Totale complessivo</v>
          </cell>
          <cell r="M36">
            <v>11</v>
          </cell>
          <cell r="N36">
            <v>207477723193</v>
          </cell>
          <cell r="O36">
            <v>126211941409.40477</v>
          </cell>
          <cell r="P36">
            <v>388825031046.40472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PARAM"/>
      <sheetName val="SP"/>
      <sheetName val="CE"/>
      <sheetName val="CE_Segment"/>
      <sheetName val="SP_Isvap_Segment"/>
      <sheetName val="CE_Isvap_Segment"/>
      <sheetName val="SP CDA"/>
      <sheetName val="CE CDA"/>
      <sheetName val="FIRME"/>
      <sheetName val="1.IndCE 2.IndSP"/>
      <sheetName val="3_DipCanali"/>
      <sheetName val="4.SpRicla"/>
      <sheetName val="5.CeRicla"/>
      <sheetName val="6.CeRiclaSegment"/>
      <sheetName val="7.Inicatori"/>
      <sheetName val="8.SpSegmentISVAP"/>
      <sheetName val="9.CeSegmentISVAP"/>
      <sheetName val="10.Taban"/>
      <sheetName val="11.Investimenti"/>
      <sheetName val="15.IndicatoriAzione"/>
      <sheetName val="ALLEGATO CS"/>
      <sheetName val="PREMI"/>
      <sheetName val="PREMI PER CANALE"/>
      <sheetName val="RISULTATI E PN "/>
      <sheetName val="SPESE GESTIONE"/>
      <sheetName val="RISERVE TECNICHE"/>
      <sheetName val="INVESTIMENTI"/>
      <sheetName val="plus immobili LATENTI"/>
      <sheetName val="D BASE Consol 311206 311205"/>
      <sheetName val="DBASE segment 311206 311205"/>
      <sheetName val="Dettagli Consolidato 311206"/>
      <sheetName val="dettaglio segment 311206"/>
      <sheetName val="Dettagli consolidato 311205"/>
      <sheetName val="dettaglio segment 311205"/>
      <sheetName val="segment ISVAP 311206 311205"/>
    </sheetNames>
    <sheetDataSet>
      <sheetData sheetId="0"/>
      <sheetData sheetId="1"/>
      <sheetData sheetId="2" refreshError="1">
        <row r="7">
          <cell r="D7">
            <v>1000</v>
          </cell>
        </row>
        <row r="12">
          <cell r="D12">
            <v>3</v>
          </cell>
        </row>
        <row r="14">
          <cell r="D14">
            <v>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int_SAVA"/>
      <sheetName val="int_FIDIS"/>
      <sheetName val="int_SAVALEASING"/>
      <sheetName val="DATI_MERCATO"/>
      <sheetName val="INPUT_SAVA"/>
      <sheetName val="INPUT_FIDIS"/>
      <sheetName val="INPUT_SAVALEASING"/>
      <sheetName val="INPUT_ALBERI_C Eu"/>
      <sheetName val="INPUT_ALBERI_F Eu"/>
      <sheetName val="INPUT_ALBERI_C"/>
      <sheetName val="INPUT_ALBERI_F"/>
      <sheetName val="INPUT_SEDE"/>
      <sheetName val="MERCATO-MENS"/>
      <sheetName val="MERCATO-PROGR"/>
      <sheetName val="MERCATO-REPORT"/>
      <sheetName val="MERCATO-REPORT_EU"/>
      <sheetName val="CF_MENS"/>
      <sheetName val="CF_PROGR"/>
      <sheetName val="CF_REPORT"/>
      <sheetName val="CF_REPORT_EU"/>
      <sheetName val="ANALISI VARIANZE CF"/>
      <sheetName val="ANAL. VAR. MARG. FIN. CF"/>
      <sheetName val="RETI"/>
      <sheetName val="RETI-PROG"/>
      <sheetName val="RETI-REP"/>
      <sheetName val="RETI report"/>
      <sheetName val="RETI-REP_EU"/>
      <sheetName val="ANALISI VAR. RETI"/>
      <sheetName val="FORNITORI"/>
      <sheetName val="FORN-PROG"/>
      <sheetName val="FORN-REP"/>
      <sheetName val="FORN-REP_EU"/>
      <sheetName val="INPUT_SEDE_FORN"/>
      <sheetName val="ANALISI_VAR_ FORN"/>
      <sheetName val="MARGINI_FORN"/>
      <sheetName val="COMMISSIONI_FORN"/>
      <sheetName val="COSTI_FORN"/>
      <sheetName val="Fogli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ITALIA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>ITL (Mil)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O "/>
      <sheetName val="P&amp;L consol sintetico"/>
      <sheetName val="P&amp;L CONSOL analitico"/>
      <sheetName val="P&amp;L CONSOL SIGLA"/>
      <sheetName val="sigla holding CE"/>
      <sheetName val="SIGLA SRL CE"/>
      <sheetName val="CE FINANZIARIA"/>
      <sheetName val="Balance Sheet"/>
      <sheetName val="sigla holding SP"/>
      <sheetName val="SIGLA SRL SP"/>
      <sheetName val="SP FINANZIARIA"/>
      <sheetName val="Cash Flow"/>
      <sheetName val="analis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CCONTO</v>
          </cell>
          <cell r="B1" t="str">
            <v>DCONTO</v>
          </cell>
          <cell r="C1" t="str">
            <v>SFINE</v>
          </cell>
        </row>
        <row r="2">
          <cell r="A2" t="str">
            <v>00</v>
          </cell>
          <cell r="B2" t="str">
            <v>CONTI TRANSITORI E DI ATTESA</v>
          </cell>
          <cell r="C2">
            <v>333846.63</v>
          </cell>
        </row>
        <row r="3">
          <cell r="A3" t="str">
            <v>00 20</v>
          </cell>
          <cell r="B3" t="str">
            <v>CLIENTI</v>
          </cell>
          <cell r="C3">
            <v>421445.26</v>
          </cell>
        </row>
        <row r="4">
          <cell r="A4" t="str">
            <v>00 20    00001</v>
          </cell>
          <cell r="B4" t="str">
            <v>Clienti c/contratti da caricare</v>
          </cell>
          <cell r="C4">
            <v>421445.26</v>
          </cell>
        </row>
        <row r="5">
          <cell r="A5" t="str">
            <v>00 30</v>
          </cell>
          <cell r="B5" t="str">
            <v>BANCHE</v>
          </cell>
          <cell r="C5">
            <v>87598.63</v>
          </cell>
        </row>
        <row r="6">
          <cell r="A6" t="str">
            <v>00 30    01010</v>
          </cell>
          <cell r="B6" t="str">
            <v>Sanpaolo Imi spa c/trans cambiali sbf</v>
          </cell>
          <cell r="C6">
            <v>46618.239999999998</v>
          </cell>
        </row>
        <row r="7">
          <cell r="A7" t="str">
            <v>00 30    02010</v>
          </cell>
          <cell r="B7" t="str">
            <v>Sanpaolo Imi spa c/trans Rid sbf</v>
          </cell>
          <cell r="C7">
            <v>23264.87</v>
          </cell>
        </row>
        <row r="8">
          <cell r="A8" t="str">
            <v>00 30    03010</v>
          </cell>
          <cell r="B8" t="str">
            <v>Sanpaolo Imi spa c/trans. Riba sbf</v>
          </cell>
          <cell r="C8">
            <v>17715.52</v>
          </cell>
        </row>
        <row r="9">
          <cell r="A9" t="str">
            <v>01</v>
          </cell>
          <cell r="B9" t="str">
            <v>CASSA E DISPONIBILITA'</v>
          </cell>
          <cell r="C9">
            <v>11375.93</v>
          </cell>
        </row>
        <row r="10">
          <cell r="A10" t="str">
            <v>01 10</v>
          </cell>
          <cell r="B10" t="str">
            <v>DENARO E VALORI IN CASSA</v>
          </cell>
          <cell r="C10">
            <v>10803.08</v>
          </cell>
        </row>
        <row r="11">
          <cell r="A11" t="str">
            <v>01 10    00010</v>
          </cell>
          <cell r="B11" t="str">
            <v>Cassa</v>
          </cell>
          <cell r="C11">
            <v>1175.55</v>
          </cell>
        </row>
        <row r="12">
          <cell r="A12" t="str">
            <v>01 10    00040</v>
          </cell>
          <cell r="B12" t="str">
            <v>Valori bollati per cambiali</v>
          </cell>
          <cell r="C12">
            <v>13195.75</v>
          </cell>
        </row>
        <row r="13">
          <cell r="A13" t="str">
            <v>01 10    00050</v>
          </cell>
          <cell r="B13" t="str">
            <v>Valori bollati per contratti</v>
          </cell>
          <cell r="C13">
            <v>3651.38</v>
          </cell>
        </row>
        <row r="14">
          <cell r="A14" t="str">
            <v>01 10    00060</v>
          </cell>
          <cell r="B14" t="str">
            <v>Valori bollati per cambiali recupero</v>
          </cell>
          <cell r="C14">
            <v>83.16</v>
          </cell>
        </row>
        <row r="15">
          <cell r="A15" t="str">
            <v>01 15</v>
          </cell>
          <cell r="B15" t="str">
            <v>CONTO CORRENTE POSTALE</v>
          </cell>
          <cell r="C15">
            <v>572.85</v>
          </cell>
        </row>
        <row r="16">
          <cell r="A16" t="str">
            <v>01 15    00010</v>
          </cell>
          <cell r="B16" t="str">
            <v>Conto Corrente Postale nr. 62903620</v>
          </cell>
          <cell r="C16">
            <v>572.85</v>
          </cell>
        </row>
        <row r="17">
          <cell r="A17" t="str">
            <v>02</v>
          </cell>
          <cell r="B17" t="str">
            <v>CREDITI VERSO ENTI CREDITIZI</v>
          </cell>
          <cell r="C17">
            <v>274359.3</v>
          </cell>
        </row>
        <row r="18">
          <cell r="A18" t="str">
            <v>02 10</v>
          </cell>
          <cell r="B18" t="str">
            <v>BANCHE C/C ORDINARIO</v>
          </cell>
          <cell r="C18">
            <v>274359.3</v>
          </cell>
        </row>
        <row r="19">
          <cell r="A19" t="str">
            <v>02 10    00020</v>
          </cell>
          <cell r="B19" t="str">
            <v>SPI unrestricted c/c 1000/00010808</v>
          </cell>
          <cell r="C19">
            <v>130188.87</v>
          </cell>
        </row>
        <row r="20">
          <cell r="A20" t="str">
            <v>02 10    00050</v>
          </cell>
          <cell r="B20" t="str">
            <v>SPI funding c/c 1000/00010809</v>
          </cell>
          <cell r="C20">
            <v>30113.24</v>
          </cell>
        </row>
        <row r="21">
          <cell r="A21" t="str">
            <v>02 10    00080</v>
          </cell>
          <cell r="B21" t="str">
            <v>SPI collection c/c 1000/00010810</v>
          </cell>
          <cell r="C21">
            <v>114057.19</v>
          </cell>
        </row>
        <row r="22">
          <cell r="A22" t="str">
            <v>04</v>
          </cell>
          <cell r="B22" t="str">
            <v>CREDITI VERSO CLIENTELA</v>
          </cell>
          <cell r="C22">
            <v>9327086.4000000004</v>
          </cell>
        </row>
        <row r="23">
          <cell r="A23" t="str">
            <v>04 10</v>
          </cell>
          <cell r="B23" t="str">
            <v>CLIENTI C/VERSAMENTI</v>
          </cell>
          <cell r="C23">
            <v>1781171</v>
          </cell>
        </row>
        <row r="24">
          <cell r="A24" t="str">
            <v>04 10    00030</v>
          </cell>
          <cell r="B24" t="str">
            <v>Portafoglio RID</v>
          </cell>
          <cell r="C24">
            <v>1781171</v>
          </cell>
        </row>
        <row r="25">
          <cell r="A25" t="str">
            <v>04 15</v>
          </cell>
          <cell r="B25" t="str">
            <v>EFFETTI ATTIVI</v>
          </cell>
          <cell r="C25">
            <v>7160343.21</v>
          </cell>
        </row>
        <row r="26">
          <cell r="A26" t="str">
            <v>04 15    00010</v>
          </cell>
          <cell r="B26" t="str">
            <v>Cambiali attive</v>
          </cell>
          <cell r="C26">
            <v>5218166.4400000004</v>
          </cell>
        </row>
        <row r="27">
          <cell r="A27" t="str">
            <v>04 15    00050</v>
          </cell>
          <cell r="B27" t="str">
            <v>Portafoglio RI.BA</v>
          </cell>
          <cell r="C27">
            <v>1462981.17</v>
          </cell>
        </row>
        <row r="28">
          <cell r="A28" t="str">
            <v>04 15    01010</v>
          </cell>
          <cell r="B28" t="str">
            <v>Sanpaolo Imi Dopo Incasso</v>
          </cell>
          <cell r="C28">
            <v>30051.62</v>
          </cell>
        </row>
        <row r="29">
          <cell r="A29" t="str">
            <v>04 15    02010</v>
          </cell>
          <cell r="B29" t="str">
            <v>Sanpaolo Imi cambiali sbf</v>
          </cell>
          <cell r="C29">
            <v>335579.77</v>
          </cell>
        </row>
        <row r="30">
          <cell r="A30" t="str">
            <v>04 15    03010</v>
          </cell>
          <cell r="B30" t="str">
            <v>Sanpaolo Imi Riba/Rid sbf</v>
          </cell>
          <cell r="C30">
            <v>113564.21</v>
          </cell>
        </row>
        <row r="31">
          <cell r="A31" t="str">
            <v>04 90</v>
          </cell>
          <cell r="B31" t="str">
            <v>CLIENTI C/TRANSITORIO</v>
          </cell>
          <cell r="C31">
            <v>385572.19</v>
          </cell>
        </row>
        <row r="32">
          <cell r="A32" t="str">
            <v>04 90    00030</v>
          </cell>
          <cell r="B32" t="str">
            <v>Clienti c/assegni in circolazione</v>
          </cell>
          <cell r="C32">
            <v>421445.26</v>
          </cell>
        </row>
        <row r="33">
          <cell r="A33" t="str">
            <v>04 90    00040</v>
          </cell>
          <cell r="B33" t="str">
            <v>Portafoglio c/ritiro effetti</v>
          </cell>
          <cell r="C33">
            <v>33402.629999999997</v>
          </cell>
        </row>
        <row r="34">
          <cell r="A34" t="str">
            <v>04 90    00060</v>
          </cell>
          <cell r="B34" t="str">
            <v>Effetti richiamati non pervenuti</v>
          </cell>
          <cell r="C34">
            <v>1658.92</v>
          </cell>
        </row>
        <row r="35">
          <cell r="A35" t="str">
            <v>04 90    00061</v>
          </cell>
          <cell r="B35" t="str">
            <v>Ri.ba richiamate non pervenute</v>
          </cell>
          <cell r="C35">
            <v>364.2</v>
          </cell>
        </row>
        <row r="36">
          <cell r="A36" t="str">
            <v>04 90    00062</v>
          </cell>
          <cell r="B36" t="str">
            <v>Rid richiamati non pervenuti</v>
          </cell>
          <cell r="C36">
            <v>447.32</v>
          </cell>
        </row>
        <row r="37">
          <cell r="A37" t="str">
            <v>09</v>
          </cell>
          <cell r="B37" t="str">
            <v>IMMOBILIZZAZIONI IMMATERIALI</v>
          </cell>
          <cell r="C37">
            <v>914144.99</v>
          </cell>
        </row>
        <row r="38">
          <cell r="A38" t="str">
            <v>09 10</v>
          </cell>
          <cell r="B38" t="str">
            <v>COSTI D' IMPIANTO E AMPLIAMENTO</v>
          </cell>
          <cell r="C38">
            <v>914144.99</v>
          </cell>
        </row>
        <row r="39">
          <cell r="A39" t="str">
            <v>09 10    00010</v>
          </cell>
          <cell r="B39" t="str">
            <v>Costi d'impianto</v>
          </cell>
          <cell r="C39">
            <v>1038800.99</v>
          </cell>
        </row>
        <row r="40">
          <cell r="A40" t="str">
            <v>09 10    00020</v>
          </cell>
          <cell r="B40" t="str">
            <v>Fondo ammort.costi d'impianto e ampl.</v>
          </cell>
          <cell r="C40">
            <v>124656</v>
          </cell>
        </row>
        <row r="41">
          <cell r="A41" t="str">
            <v>13</v>
          </cell>
          <cell r="B41" t="str">
            <v>ALTRE ATTIVITA'</v>
          </cell>
          <cell r="C41">
            <v>1027090.43</v>
          </cell>
        </row>
        <row r="42">
          <cell r="A42" t="str">
            <v>13 30</v>
          </cell>
          <cell r="B42" t="str">
            <v>CREDITI VERSO ERARIO</v>
          </cell>
          <cell r="C42">
            <v>535.02</v>
          </cell>
        </row>
        <row r="43">
          <cell r="A43" t="str">
            <v>13 30    00010</v>
          </cell>
          <cell r="B43" t="str">
            <v>Erario c/ritenute su interessi bancari</v>
          </cell>
          <cell r="C43">
            <v>535.02</v>
          </cell>
        </row>
        <row r="44">
          <cell r="A44" t="str">
            <v>13 35</v>
          </cell>
          <cell r="B44" t="str">
            <v>ANTICIPI BOLLO VIRTUALE</v>
          </cell>
          <cell r="C44">
            <v>15824.33</v>
          </cell>
        </row>
        <row r="45">
          <cell r="A45" t="str">
            <v>13 35    00030</v>
          </cell>
          <cell r="B45" t="str">
            <v>Bolli per contratti</v>
          </cell>
          <cell r="C45">
            <v>15824.33</v>
          </cell>
        </row>
        <row r="46">
          <cell r="A46" t="str">
            <v>13 90</v>
          </cell>
          <cell r="B46" t="str">
            <v>CREDITI DIVERSI</v>
          </cell>
          <cell r="C46">
            <v>1010731.08</v>
          </cell>
        </row>
        <row r="47">
          <cell r="A47" t="str">
            <v>13 90    00050</v>
          </cell>
          <cell r="B47" t="str">
            <v>Sigla srl c/anticipi</v>
          </cell>
          <cell r="C47">
            <v>1010731.08</v>
          </cell>
        </row>
        <row r="48">
          <cell r="A48" t="str">
            <v>14</v>
          </cell>
          <cell r="B48" t="str">
            <v>RATEI E RISCONTI ATTIVI</v>
          </cell>
          <cell r="C48">
            <v>269150.33</v>
          </cell>
        </row>
        <row r="49">
          <cell r="A49" t="str">
            <v>14 50</v>
          </cell>
          <cell r="B49" t="str">
            <v>RISCONTI ATTIVI</v>
          </cell>
          <cell r="C49">
            <v>269150.33</v>
          </cell>
        </row>
        <row r="50">
          <cell r="A50" t="str">
            <v>14 50    00030</v>
          </cell>
          <cell r="B50" t="str">
            <v>Risconti attivi su compensi di intermed.</v>
          </cell>
          <cell r="C50">
            <v>177704.74</v>
          </cell>
        </row>
        <row r="51">
          <cell r="A51" t="str">
            <v>14 50    00040</v>
          </cell>
          <cell r="B51" t="str">
            <v>Risconti attivi diversi</v>
          </cell>
          <cell r="C51">
            <v>91385.59</v>
          </cell>
        </row>
        <row r="52">
          <cell r="A52" t="str">
            <v>14 50    00050</v>
          </cell>
          <cell r="B52" t="str">
            <v>Costi esercizi futuri</v>
          </cell>
          <cell r="C52">
            <v>60</v>
          </cell>
        </row>
        <row r="53">
          <cell r="A53" t="str">
            <v>19</v>
          </cell>
          <cell r="B53" t="str">
            <v>CLIENTI</v>
          </cell>
          <cell r="C53">
            <v>645984.91</v>
          </cell>
        </row>
        <row r="54">
          <cell r="A54" t="str">
            <v>19 10</v>
          </cell>
          <cell r="B54" t="str">
            <v>CLIENTI</v>
          </cell>
          <cell r="C54">
            <v>645984.91</v>
          </cell>
        </row>
        <row r="55">
          <cell r="A55" t="str">
            <v>20</v>
          </cell>
          <cell r="B55" t="str">
            <v>GARANZIE ED IMPEGNI</v>
          </cell>
          <cell r="C55">
            <v>2590926.46</v>
          </cell>
        </row>
        <row r="56">
          <cell r="A56" t="str">
            <v>20 10</v>
          </cell>
          <cell r="B56" t="str">
            <v>GARANZIE</v>
          </cell>
          <cell r="C56">
            <v>2590926.46</v>
          </cell>
        </row>
        <row r="57">
          <cell r="A57" t="str">
            <v>20 10    00010</v>
          </cell>
          <cell r="B57" t="str">
            <v>Titoli in garanzia</v>
          </cell>
          <cell r="C57">
            <v>2590926.46</v>
          </cell>
        </row>
        <row r="58">
          <cell r="A58" t="str">
            <v>21</v>
          </cell>
          <cell r="B58" t="str">
            <v>DEBITI VERSO ENTI CREDITIZI</v>
          </cell>
          <cell r="C58">
            <v>2007657.27</v>
          </cell>
        </row>
        <row r="59">
          <cell r="A59" t="str">
            <v>21 50</v>
          </cell>
          <cell r="B59" t="str">
            <v>DEBITI A MEDIO/LUNGO TERMINE</v>
          </cell>
          <cell r="C59">
            <v>2007657.27</v>
          </cell>
        </row>
        <row r="60">
          <cell r="A60" t="str">
            <v>21 50    00010</v>
          </cell>
          <cell r="B60" t="str">
            <v>Finanziamento Barclays Bank</v>
          </cell>
          <cell r="C60">
            <v>2007657.27</v>
          </cell>
        </row>
        <row r="61">
          <cell r="A61" t="str">
            <v>22</v>
          </cell>
          <cell r="B61" t="str">
            <v>DEBITI V/ENTI FINANZIARI</v>
          </cell>
          <cell r="C61">
            <v>3673195.36</v>
          </cell>
        </row>
        <row r="62">
          <cell r="A62" t="str">
            <v>22 10</v>
          </cell>
          <cell r="B62" t="str">
            <v>DEBITI V/SOCIETA' COLLEGATE</v>
          </cell>
          <cell r="C62">
            <v>1895617</v>
          </cell>
        </row>
        <row r="63">
          <cell r="A63" t="str">
            <v>22 10    00051</v>
          </cell>
          <cell r="B63" t="str">
            <v>Sigla srl c/fatt. da ricevere</v>
          </cell>
          <cell r="C63">
            <v>1895617</v>
          </cell>
        </row>
        <row r="64">
          <cell r="A64" t="str">
            <v>22 50</v>
          </cell>
          <cell r="B64" t="str">
            <v>DEBITI V/SOCIETA' CONTROLLANTI</v>
          </cell>
          <cell r="C64">
            <v>1777578.36</v>
          </cell>
        </row>
        <row r="65">
          <cell r="A65" t="str">
            <v>22 50    00030</v>
          </cell>
          <cell r="B65" t="str">
            <v>Sigla Holding srl c/approvvigionamento</v>
          </cell>
          <cell r="C65">
            <v>1777578.36</v>
          </cell>
        </row>
        <row r="66">
          <cell r="A66" t="str">
            <v>25</v>
          </cell>
          <cell r="B66" t="str">
            <v>ALTRE PASSIVITA'</v>
          </cell>
          <cell r="C66">
            <v>1232351.33</v>
          </cell>
        </row>
        <row r="67">
          <cell r="A67" t="str">
            <v>25 02</v>
          </cell>
          <cell r="B67" t="str">
            <v>DEBITI VERSO ENTI PREVIDENZIALI</v>
          </cell>
          <cell r="C67">
            <v>1384.57</v>
          </cell>
        </row>
        <row r="68">
          <cell r="A68" t="str">
            <v>25 02    00020</v>
          </cell>
          <cell r="B68" t="str">
            <v>Inps co.co.pro</v>
          </cell>
          <cell r="C68">
            <v>1442.84</v>
          </cell>
        </row>
        <row r="69">
          <cell r="A69" t="str">
            <v>25 02    00030</v>
          </cell>
          <cell r="B69" t="str">
            <v>Inail</v>
          </cell>
          <cell r="C69">
            <v>58.27</v>
          </cell>
        </row>
        <row r="70">
          <cell r="A70" t="str">
            <v>25 04</v>
          </cell>
          <cell r="B70" t="str">
            <v>ERARIO C/RITENUTE</v>
          </cell>
          <cell r="C70">
            <v>20600.66</v>
          </cell>
        </row>
        <row r="71">
          <cell r="A71" t="str">
            <v>25 04    00015</v>
          </cell>
          <cell r="B71" t="str">
            <v>Ritenute compensi co.co.pro</v>
          </cell>
          <cell r="C71">
            <v>1580.03</v>
          </cell>
        </row>
        <row r="72">
          <cell r="A72" t="str">
            <v>25 04    00030</v>
          </cell>
          <cell r="B72" t="str">
            <v>Ritenute su provvigioni</v>
          </cell>
          <cell r="C72">
            <v>19020.63</v>
          </cell>
        </row>
        <row r="73">
          <cell r="A73" t="str">
            <v>25 50</v>
          </cell>
          <cell r="B73" t="str">
            <v>ALTRI DEBITI</v>
          </cell>
          <cell r="C73">
            <v>8627.2800000000007</v>
          </cell>
        </row>
        <row r="74">
          <cell r="A74" t="str">
            <v>25 50    00030</v>
          </cell>
          <cell r="B74" t="str">
            <v>Fabbian Giorgio (valori bollati)</v>
          </cell>
          <cell r="C74">
            <v>8627.2800000000007</v>
          </cell>
        </row>
        <row r="75">
          <cell r="A75" t="str">
            <v>25 80</v>
          </cell>
          <cell r="B75" t="str">
            <v>FORNITORI</v>
          </cell>
          <cell r="C75">
            <v>34981.699999999997</v>
          </cell>
        </row>
        <row r="76">
          <cell r="A76" t="str">
            <v>25 80    20001</v>
          </cell>
          <cell r="B76" t="str">
            <v>Experian Information Services spa</v>
          </cell>
          <cell r="C76">
            <v>8254.2999999999993</v>
          </cell>
        </row>
        <row r="77">
          <cell r="A77" t="str">
            <v>25 80    20002</v>
          </cell>
          <cell r="B77" t="str">
            <v>Crif spa</v>
          </cell>
          <cell r="C77">
            <v>26002.799999999999</v>
          </cell>
        </row>
        <row r="78">
          <cell r="A78" t="str">
            <v>25 80    50007</v>
          </cell>
          <cell r="B78" t="str">
            <v>Tantira srl</v>
          </cell>
          <cell r="C78">
            <v>379.43</v>
          </cell>
        </row>
        <row r="79">
          <cell r="A79" t="str">
            <v>25 80    50011</v>
          </cell>
          <cell r="B79" t="str">
            <v>Gaiotti rag.Mauro</v>
          </cell>
          <cell r="C79">
            <v>345.17</v>
          </cell>
        </row>
        <row r="80">
          <cell r="A80" t="str">
            <v>25 85</v>
          </cell>
          <cell r="B80" t="str">
            <v>FATTURE DA RICEVERE</v>
          </cell>
          <cell r="C80">
            <v>1157291</v>
          </cell>
        </row>
        <row r="81">
          <cell r="A81" t="str">
            <v>25 85    00010</v>
          </cell>
          <cell r="B81" t="str">
            <v>Fornitori c/fatture da ricevere</v>
          </cell>
          <cell r="C81">
            <v>1157291</v>
          </cell>
        </row>
        <row r="82">
          <cell r="A82" t="str">
            <v>25 90</v>
          </cell>
          <cell r="B82" t="str">
            <v>ALTRI DEBITI</v>
          </cell>
          <cell r="C82">
            <v>9466.1200000000008</v>
          </cell>
        </row>
        <row r="83">
          <cell r="A83" t="str">
            <v>25 90    00010</v>
          </cell>
          <cell r="B83" t="str">
            <v>Amministratori c/compensi</v>
          </cell>
          <cell r="C83">
            <v>9466.1200000000008</v>
          </cell>
        </row>
        <row r="84">
          <cell r="A84" t="str">
            <v>26</v>
          </cell>
          <cell r="B84" t="str">
            <v>RATEI E RISCONTI PASSIVI</v>
          </cell>
          <cell r="C84">
            <v>2658616.33</v>
          </cell>
        </row>
        <row r="85">
          <cell r="A85" t="str">
            <v>26 20</v>
          </cell>
          <cell r="B85" t="str">
            <v>RATEI PASSIVI</v>
          </cell>
          <cell r="C85">
            <v>152244.68</v>
          </cell>
        </row>
        <row r="86">
          <cell r="A86" t="str">
            <v>26 20    00030</v>
          </cell>
          <cell r="B86" t="str">
            <v>Ratei passivi per commiss.banca passive</v>
          </cell>
          <cell r="C86">
            <v>127109</v>
          </cell>
        </row>
        <row r="87">
          <cell r="A87" t="str">
            <v>26 20    00040</v>
          </cell>
          <cell r="B87" t="str">
            <v>Ratei passivi diversi</v>
          </cell>
          <cell r="C87">
            <v>25135.68</v>
          </cell>
        </row>
        <row r="88">
          <cell r="A88" t="str">
            <v>26 50</v>
          </cell>
          <cell r="B88" t="str">
            <v>RISCONTI PASSIVI</v>
          </cell>
          <cell r="C88">
            <v>2506371.65</v>
          </cell>
        </row>
        <row r="89">
          <cell r="A89" t="str">
            <v>26 50    00030</v>
          </cell>
          <cell r="B89" t="str">
            <v>Risconti passivi su interessi clienti</v>
          </cell>
          <cell r="C89">
            <v>2506371.65</v>
          </cell>
        </row>
        <row r="90">
          <cell r="A90" t="str">
            <v>32</v>
          </cell>
          <cell r="B90" t="str">
            <v>CAPITALE</v>
          </cell>
          <cell r="C90">
            <v>600000</v>
          </cell>
        </row>
        <row r="91">
          <cell r="A91" t="str">
            <v>32 10</v>
          </cell>
          <cell r="B91" t="str">
            <v>CAPITALE SOCIALE</v>
          </cell>
          <cell r="C91">
            <v>600000</v>
          </cell>
        </row>
        <row r="92">
          <cell r="A92" t="str">
            <v>32 10    00010</v>
          </cell>
          <cell r="B92" t="str">
            <v>Capitale sociale</v>
          </cell>
          <cell r="C92">
            <v>600000</v>
          </cell>
        </row>
        <row r="93">
          <cell r="A93" t="str">
            <v>34</v>
          </cell>
          <cell r="B93" t="str">
            <v>RISERVE</v>
          </cell>
          <cell r="C93">
            <v>4000000</v>
          </cell>
        </row>
        <row r="94">
          <cell r="A94" t="str">
            <v>34 20</v>
          </cell>
          <cell r="B94" t="str">
            <v>ALTRE RISERVE</v>
          </cell>
          <cell r="C94">
            <v>4000000</v>
          </cell>
        </row>
        <row r="95">
          <cell r="A95" t="str">
            <v>34 20    00010</v>
          </cell>
          <cell r="B95" t="str">
            <v>Riserva in c/futuro aumento di capitale</v>
          </cell>
          <cell r="C95">
            <v>4000000</v>
          </cell>
        </row>
        <row r="96">
          <cell r="A96" t="str">
            <v>40</v>
          </cell>
          <cell r="B96" t="str">
            <v>GARANZIE ED IMPEGNI</v>
          </cell>
          <cell r="C96">
            <v>2590926.46</v>
          </cell>
        </row>
        <row r="97">
          <cell r="A97" t="str">
            <v>40 10</v>
          </cell>
          <cell r="B97" t="str">
            <v>GARANZIE</v>
          </cell>
          <cell r="C97">
            <v>2590926.46</v>
          </cell>
        </row>
        <row r="98">
          <cell r="A98" t="str">
            <v>40 10    00010</v>
          </cell>
          <cell r="B98" t="str">
            <v>Depositanti titoli in garanzia</v>
          </cell>
          <cell r="C98">
            <v>2590926.46</v>
          </cell>
        </row>
      </sheetData>
      <sheetData sheetId="11"/>
      <sheetData sheetId="1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O "/>
      <sheetName val="P&amp;L consol sintetico"/>
      <sheetName val="P&amp;L CONSOL analitico"/>
      <sheetName val="P&amp;L CONSOL SIGLA"/>
      <sheetName val="sigla holding CE"/>
      <sheetName val="SIGLA SRL CE"/>
      <sheetName val="CE FINANZIARIA"/>
      <sheetName val="Balance Sheet"/>
      <sheetName val="sigla holding SP"/>
      <sheetName val="SIGLA SRL SP"/>
      <sheetName val="SP FINANZIARIA"/>
      <sheetName val="Cash Flow"/>
      <sheetName val="analis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CCONTO</v>
          </cell>
          <cell r="B1" t="str">
            <v>DCONTO</v>
          </cell>
          <cell r="C1" t="str">
            <v>SFINE</v>
          </cell>
        </row>
        <row r="2">
          <cell r="A2" t="str">
            <v>00</v>
          </cell>
          <cell r="B2" t="str">
            <v>CONTI TRANSITORI E DI ATTESA</v>
          </cell>
          <cell r="C2">
            <v>333846.63</v>
          </cell>
        </row>
        <row r="3">
          <cell r="A3" t="str">
            <v>00 20</v>
          </cell>
          <cell r="B3" t="str">
            <v>CLIENTI</v>
          </cell>
          <cell r="C3">
            <v>421445.26</v>
          </cell>
        </row>
        <row r="4">
          <cell r="A4" t="str">
            <v>00 20    00001</v>
          </cell>
          <cell r="B4" t="str">
            <v>Clienti c/contratti da caricare</v>
          </cell>
          <cell r="C4">
            <v>421445.26</v>
          </cell>
        </row>
        <row r="5">
          <cell r="A5" t="str">
            <v>00 30</v>
          </cell>
          <cell r="B5" t="str">
            <v>BANCHE</v>
          </cell>
          <cell r="C5">
            <v>87598.63</v>
          </cell>
        </row>
        <row r="6">
          <cell r="A6" t="str">
            <v>00 30    01010</v>
          </cell>
          <cell r="B6" t="str">
            <v>Sanpaolo Imi spa c/trans cambiali sbf</v>
          </cell>
          <cell r="C6">
            <v>46618.239999999998</v>
          </cell>
        </row>
        <row r="7">
          <cell r="A7" t="str">
            <v>00 30    02010</v>
          </cell>
          <cell r="B7" t="str">
            <v>Sanpaolo Imi spa c/trans Rid sbf</v>
          </cell>
          <cell r="C7">
            <v>23264.87</v>
          </cell>
        </row>
        <row r="8">
          <cell r="A8" t="str">
            <v>00 30    03010</v>
          </cell>
          <cell r="B8" t="str">
            <v>Sanpaolo Imi spa c/trans. Riba sbf</v>
          </cell>
          <cell r="C8">
            <v>17715.52</v>
          </cell>
        </row>
        <row r="9">
          <cell r="A9" t="str">
            <v>01</v>
          </cell>
          <cell r="B9" t="str">
            <v>CASSA E DISPONIBILITA'</v>
          </cell>
          <cell r="C9">
            <v>11375.93</v>
          </cell>
        </row>
        <row r="10">
          <cell r="A10" t="str">
            <v>01 10</v>
          </cell>
          <cell r="B10" t="str">
            <v>DENARO E VALORI IN CASSA</v>
          </cell>
          <cell r="C10">
            <v>10803.08</v>
          </cell>
        </row>
        <row r="11">
          <cell r="A11" t="str">
            <v>01 10    00010</v>
          </cell>
          <cell r="B11" t="str">
            <v>Cassa</v>
          </cell>
          <cell r="C11">
            <v>1175.55</v>
          </cell>
        </row>
        <row r="12">
          <cell r="A12" t="str">
            <v>01 10    00040</v>
          </cell>
          <cell r="B12" t="str">
            <v>Valori bollati per cambiali</v>
          </cell>
          <cell r="C12">
            <v>13195.75</v>
          </cell>
        </row>
        <row r="13">
          <cell r="A13" t="str">
            <v>01 10    00050</v>
          </cell>
          <cell r="B13" t="str">
            <v>Valori bollati per contratti</v>
          </cell>
          <cell r="C13">
            <v>3651.38</v>
          </cell>
        </row>
        <row r="14">
          <cell r="A14" t="str">
            <v>01 10    00060</v>
          </cell>
          <cell r="B14" t="str">
            <v>Valori bollati per cambiali recupero</v>
          </cell>
          <cell r="C14">
            <v>83.16</v>
          </cell>
        </row>
        <row r="15">
          <cell r="A15" t="str">
            <v>01 15</v>
          </cell>
          <cell r="B15" t="str">
            <v>CONTO CORRENTE POSTALE</v>
          </cell>
          <cell r="C15">
            <v>572.85</v>
          </cell>
        </row>
        <row r="16">
          <cell r="A16" t="str">
            <v>01 15    00010</v>
          </cell>
          <cell r="B16" t="str">
            <v>Conto Corrente Postale nr. 62903620</v>
          </cell>
          <cell r="C16">
            <v>572.85</v>
          </cell>
        </row>
        <row r="17">
          <cell r="A17" t="str">
            <v>02</v>
          </cell>
          <cell r="B17" t="str">
            <v>CREDITI VERSO ENTI CREDITIZI</v>
          </cell>
          <cell r="C17">
            <v>274359.3</v>
          </cell>
        </row>
        <row r="18">
          <cell r="A18" t="str">
            <v>02 10</v>
          </cell>
          <cell r="B18" t="str">
            <v>BANCHE C/C ORDINARIO</v>
          </cell>
          <cell r="C18">
            <v>274359.3</v>
          </cell>
        </row>
        <row r="19">
          <cell r="A19" t="str">
            <v>02 10    00020</v>
          </cell>
          <cell r="B19" t="str">
            <v>SPI unrestricted c/c 1000/00010808</v>
          </cell>
          <cell r="C19">
            <v>130188.87</v>
          </cell>
        </row>
        <row r="20">
          <cell r="A20" t="str">
            <v>02 10    00050</v>
          </cell>
          <cell r="B20" t="str">
            <v>SPI funding c/c 1000/00010809</v>
          </cell>
          <cell r="C20">
            <v>30113.24</v>
          </cell>
        </row>
        <row r="21">
          <cell r="A21" t="str">
            <v>02 10    00080</v>
          </cell>
          <cell r="B21" t="str">
            <v>SPI collection c/c 1000/00010810</v>
          </cell>
          <cell r="C21">
            <v>114057.19</v>
          </cell>
        </row>
        <row r="22">
          <cell r="A22" t="str">
            <v>04</v>
          </cell>
          <cell r="B22" t="str">
            <v>CREDITI VERSO CLIENTELA</v>
          </cell>
          <cell r="C22">
            <v>9327086.4000000004</v>
          </cell>
        </row>
        <row r="23">
          <cell r="A23" t="str">
            <v>04 10</v>
          </cell>
          <cell r="B23" t="str">
            <v>CLIENTI C/VERSAMENTI</v>
          </cell>
          <cell r="C23">
            <v>1781171</v>
          </cell>
        </row>
        <row r="24">
          <cell r="A24" t="str">
            <v>04 10    00030</v>
          </cell>
          <cell r="B24" t="str">
            <v>Portafoglio RID</v>
          </cell>
          <cell r="C24">
            <v>1781171</v>
          </cell>
        </row>
        <row r="25">
          <cell r="A25" t="str">
            <v>04 15</v>
          </cell>
          <cell r="B25" t="str">
            <v>EFFETTI ATTIVI</v>
          </cell>
          <cell r="C25">
            <v>7160343.21</v>
          </cell>
        </row>
        <row r="26">
          <cell r="A26" t="str">
            <v>04 15    00010</v>
          </cell>
          <cell r="B26" t="str">
            <v>Cambiali attive</v>
          </cell>
          <cell r="C26">
            <v>5218166.4400000004</v>
          </cell>
        </row>
        <row r="27">
          <cell r="A27" t="str">
            <v>04 15    00050</v>
          </cell>
          <cell r="B27" t="str">
            <v>Portafoglio RI.BA</v>
          </cell>
          <cell r="C27">
            <v>1462981.17</v>
          </cell>
        </row>
        <row r="28">
          <cell r="A28" t="str">
            <v>04 15    01010</v>
          </cell>
          <cell r="B28" t="str">
            <v>Sanpaolo Imi Dopo Incasso</v>
          </cell>
          <cell r="C28">
            <v>30051.62</v>
          </cell>
        </row>
        <row r="29">
          <cell r="A29" t="str">
            <v>04 15    02010</v>
          </cell>
          <cell r="B29" t="str">
            <v>Sanpaolo Imi cambiali sbf</v>
          </cell>
          <cell r="C29">
            <v>335579.77</v>
          </cell>
        </row>
        <row r="30">
          <cell r="A30" t="str">
            <v>04 15    03010</v>
          </cell>
          <cell r="B30" t="str">
            <v>Sanpaolo Imi Riba/Rid sbf</v>
          </cell>
          <cell r="C30">
            <v>113564.21</v>
          </cell>
        </row>
        <row r="31">
          <cell r="A31" t="str">
            <v>04 90</v>
          </cell>
          <cell r="B31" t="str">
            <v>CLIENTI C/TRANSITORIO</v>
          </cell>
          <cell r="C31">
            <v>385572.19</v>
          </cell>
        </row>
        <row r="32">
          <cell r="A32" t="str">
            <v>04 90    00030</v>
          </cell>
          <cell r="B32" t="str">
            <v>Clienti c/assegni in circolazione</v>
          </cell>
          <cell r="C32">
            <v>421445.26</v>
          </cell>
        </row>
        <row r="33">
          <cell r="A33" t="str">
            <v>04 90    00040</v>
          </cell>
          <cell r="B33" t="str">
            <v>Portafoglio c/ritiro effetti</v>
          </cell>
          <cell r="C33">
            <v>33402.629999999997</v>
          </cell>
        </row>
        <row r="34">
          <cell r="A34" t="str">
            <v>04 90    00060</v>
          </cell>
          <cell r="B34" t="str">
            <v>Effetti richiamati non pervenuti</v>
          </cell>
          <cell r="C34">
            <v>1658.92</v>
          </cell>
        </row>
        <row r="35">
          <cell r="A35" t="str">
            <v>04 90    00061</v>
          </cell>
          <cell r="B35" t="str">
            <v>Ri.ba richiamate non pervenute</v>
          </cell>
          <cell r="C35">
            <v>364.2</v>
          </cell>
        </row>
        <row r="36">
          <cell r="A36" t="str">
            <v>04 90    00062</v>
          </cell>
          <cell r="B36" t="str">
            <v>Rid richiamati non pervenuti</v>
          </cell>
          <cell r="C36">
            <v>447.32</v>
          </cell>
        </row>
        <row r="37">
          <cell r="A37" t="str">
            <v>09</v>
          </cell>
          <cell r="B37" t="str">
            <v>IMMOBILIZZAZIONI IMMATERIALI</v>
          </cell>
          <cell r="C37">
            <v>914144.99</v>
          </cell>
        </row>
        <row r="38">
          <cell r="A38" t="str">
            <v>09 10</v>
          </cell>
          <cell r="B38" t="str">
            <v>COSTI D' IMPIANTO E AMPLIAMENTO</v>
          </cell>
          <cell r="C38">
            <v>914144.99</v>
          </cell>
        </row>
        <row r="39">
          <cell r="A39" t="str">
            <v>09 10    00010</v>
          </cell>
          <cell r="B39" t="str">
            <v>Costi d'impianto</v>
          </cell>
          <cell r="C39">
            <v>1038800.99</v>
          </cell>
        </row>
        <row r="40">
          <cell r="A40" t="str">
            <v>09 10    00020</v>
          </cell>
          <cell r="B40" t="str">
            <v>Fondo ammort.costi d'impianto e ampl.</v>
          </cell>
          <cell r="C40">
            <v>124656</v>
          </cell>
        </row>
        <row r="41">
          <cell r="A41" t="str">
            <v>13</v>
          </cell>
          <cell r="B41" t="str">
            <v>ALTRE ATTIVITA'</v>
          </cell>
          <cell r="C41">
            <v>1027090.43</v>
          </cell>
        </row>
        <row r="42">
          <cell r="A42" t="str">
            <v>13 30</v>
          </cell>
          <cell r="B42" t="str">
            <v>CREDITI VERSO ERARIO</v>
          </cell>
          <cell r="C42">
            <v>535.02</v>
          </cell>
        </row>
        <row r="43">
          <cell r="A43" t="str">
            <v>13 30    00010</v>
          </cell>
          <cell r="B43" t="str">
            <v>Erario c/ritenute su interessi bancari</v>
          </cell>
          <cell r="C43">
            <v>535.02</v>
          </cell>
        </row>
        <row r="44">
          <cell r="A44" t="str">
            <v>13 35</v>
          </cell>
          <cell r="B44" t="str">
            <v>ANTICIPI BOLLO VIRTUALE</v>
          </cell>
          <cell r="C44">
            <v>15824.33</v>
          </cell>
        </row>
        <row r="45">
          <cell r="A45" t="str">
            <v>13 35    00030</v>
          </cell>
          <cell r="B45" t="str">
            <v>Bolli per contratti</v>
          </cell>
          <cell r="C45">
            <v>15824.33</v>
          </cell>
        </row>
        <row r="46">
          <cell r="A46" t="str">
            <v>13 90</v>
          </cell>
          <cell r="B46" t="str">
            <v>CREDITI DIVERSI</v>
          </cell>
          <cell r="C46">
            <v>1010731.08</v>
          </cell>
        </row>
        <row r="47">
          <cell r="A47" t="str">
            <v>13 90    00050</v>
          </cell>
          <cell r="B47" t="str">
            <v>Sigla srl c/anticipi</v>
          </cell>
          <cell r="C47">
            <v>1010731.08</v>
          </cell>
        </row>
        <row r="48">
          <cell r="A48" t="str">
            <v>14</v>
          </cell>
          <cell r="B48" t="str">
            <v>RATEI E RISCONTI ATTIVI</v>
          </cell>
          <cell r="C48">
            <v>269150.33</v>
          </cell>
        </row>
        <row r="49">
          <cell r="A49" t="str">
            <v>14 50</v>
          </cell>
          <cell r="B49" t="str">
            <v>RISCONTI ATTIVI</v>
          </cell>
          <cell r="C49">
            <v>269150.33</v>
          </cell>
        </row>
        <row r="50">
          <cell r="A50" t="str">
            <v>14 50    00030</v>
          </cell>
          <cell r="B50" t="str">
            <v>Risconti attivi su compensi di intermed.</v>
          </cell>
          <cell r="C50">
            <v>177704.74</v>
          </cell>
        </row>
        <row r="51">
          <cell r="A51" t="str">
            <v>14 50    00040</v>
          </cell>
          <cell r="B51" t="str">
            <v>Risconti attivi diversi</v>
          </cell>
          <cell r="C51">
            <v>91385.59</v>
          </cell>
        </row>
        <row r="52">
          <cell r="A52" t="str">
            <v>14 50    00050</v>
          </cell>
          <cell r="B52" t="str">
            <v>Costi esercizi futuri</v>
          </cell>
          <cell r="C52">
            <v>60</v>
          </cell>
        </row>
        <row r="53">
          <cell r="A53" t="str">
            <v>19</v>
          </cell>
          <cell r="B53" t="str">
            <v>CLIENTI</v>
          </cell>
          <cell r="C53">
            <v>645984.91</v>
          </cell>
        </row>
        <row r="54">
          <cell r="A54" t="str">
            <v>19 10</v>
          </cell>
          <cell r="B54" t="str">
            <v>CLIENTI</v>
          </cell>
          <cell r="C54">
            <v>645984.91</v>
          </cell>
        </row>
        <row r="55">
          <cell r="A55" t="str">
            <v>20</v>
          </cell>
          <cell r="B55" t="str">
            <v>GARANZIE ED IMPEGNI</v>
          </cell>
          <cell r="C55">
            <v>2590926.46</v>
          </cell>
        </row>
        <row r="56">
          <cell r="A56" t="str">
            <v>20 10</v>
          </cell>
          <cell r="B56" t="str">
            <v>GARANZIE</v>
          </cell>
          <cell r="C56">
            <v>2590926.46</v>
          </cell>
        </row>
        <row r="57">
          <cell r="A57" t="str">
            <v>20 10    00010</v>
          </cell>
          <cell r="B57" t="str">
            <v>Titoli in garanzia</v>
          </cell>
          <cell r="C57">
            <v>2590926.46</v>
          </cell>
        </row>
        <row r="58">
          <cell r="A58" t="str">
            <v>21</v>
          </cell>
          <cell r="B58" t="str">
            <v>DEBITI VERSO ENTI CREDITIZI</v>
          </cell>
          <cell r="C58">
            <v>2007657.27</v>
          </cell>
        </row>
        <row r="59">
          <cell r="A59" t="str">
            <v>21 50</v>
          </cell>
          <cell r="B59" t="str">
            <v>DEBITI A MEDIO/LUNGO TERMINE</v>
          </cell>
          <cell r="C59">
            <v>2007657.27</v>
          </cell>
        </row>
        <row r="60">
          <cell r="A60" t="str">
            <v>21 50    00010</v>
          </cell>
          <cell r="B60" t="str">
            <v>Finanziamento Barclays Bank</v>
          </cell>
          <cell r="C60">
            <v>2007657.27</v>
          </cell>
        </row>
        <row r="61">
          <cell r="A61" t="str">
            <v>22</v>
          </cell>
          <cell r="B61" t="str">
            <v>DEBITI V/ENTI FINANZIARI</v>
          </cell>
          <cell r="C61">
            <v>3673195.36</v>
          </cell>
        </row>
        <row r="62">
          <cell r="A62" t="str">
            <v>22 10</v>
          </cell>
          <cell r="B62" t="str">
            <v>DEBITI V/SOCIETA' COLLEGATE</v>
          </cell>
          <cell r="C62">
            <v>1895617</v>
          </cell>
        </row>
        <row r="63">
          <cell r="A63" t="str">
            <v>22 10    00051</v>
          </cell>
          <cell r="B63" t="str">
            <v>Sigla srl c/fatt. da ricevere</v>
          </cell>
          <cell r="C63">
            <v>1895617</v>
          </cell>
        </row>
        <row r="64">
          <cell r="A64" t="str">
            <v>22 50</v>
          </cell>
          <cell r="B64" t="str">
            <v>DEBITI V/SOCIETA' CONTROLLANTI</v>
          </cell>
          <cell r="C64">
            <v>1777578.36</v>
          </cell>
        </row>
        <row r="65">
          <cell r="A65" t="str">
            <v>22 50    00030</v>
          </cell>
          <cell r="B65" t="str">
            <v>Sigla Holding srl c/approvvigionamento</v>
          </cell>
          <cell r="C65">
            <v>1777578.36</v>
          </cell>
        </row>
        <row r="66">
          <cell r="A66" t="str">
            <v>25</v>
          </cell>
          <cell r="B66" t="str">
            <v>ALTRE PASSIVITA'</v>
          </cell>
          <cell r="C66">
            <v>1232351.33</v>
          </cell>
        </row>
        <row r="67">
          <cell r="A67" t="str">
            <v>25 02</v>
          </cell>
          <cell r="B67" t="str">
            <v>DEBITI VERSO ENTI PREVIDENZIALI</v>
          </cell>
          <cell r="C67">
            <v>1384.57</v>
          </cell>
        </row>
        <row r="68">
          <cell r="A68" t="str">
            <v>25 02    00020</v>
          </cell>
          <cell r="B68" t="str">
            <v>Inps co.co.pro</v>
          </cell>
          <cell r="C68">
            <v>1442.84</v>
          </cell>
        </row>
        <row r="69">
          <cell r="A69" t="str">
            <v>25 02    00030</v>
          </cell>
          <cell r="B69" t="str">
            <v>Inail</v>
          </cell>
          <cell r="C69">
            <v>58.27</v>
          </cell>
        </row>
        <row r="70">
          <cell r="A70" t="str">
            <v>25 04</v>
          </cell>
          <cell r="B70" t="str">
            <v>ERARIO C/RITENUTE</v>
          </cell>
          <cell r="C70">
            <v>20600.66</v>
          </cell>
        </row>
        <row r="71">
          <cell r="A71" t="str">
            <v>25 04    00015</v>
          </cell>
          <cell r="B71" t="str">
            <v>Ritenute compensi co.co.pro</v>
          </cell>
          <cell r="C71">
            <v>1580.03</v>
          </cell>
        </row>
        <row r="72">
          <cell r="A72" t="str">
            <v>25 04    00030</v>
          </cell>
          <cell r="B72" t="str">
            <v>Ritenute su provvigioni</v>
          </cell>
          <cell r="C72">
            <v>19020.63</v>
          </cell>
        </row>
        <row r="73">
          <cell r="A73" t="str">
            <v>25 50</v>
          </cell>
          <cell r="B73" t="str">
            <v>ALTRI DEBITI</v>
          </cell>
          <cell r="C73">
            <v>8627.2800000000007</v>
          </cell>
        </row>
        <row r="74">
          <cell r="A74" t="str">
            <v>25 50    00030</v>
          </cell>
          <cell r="B74" t="str">
            <v>Fabbian Giorgio (valori bollati)</v>
          </cell>
          <cell r="C74">
            <v>8627.2800000000007</v>
          </cell>
        </row>
        <row r="75">
          <cell r="A75" t="str">
            <v>25 80</v>
          </cell>
          <cell r="B75" t="str">
            <v>FORNITORI</v>
          </cell>
          <cell r="C75">
            <v>34981.699999999997</v>
          </cell>
        </row>
        <row r="76">
          <cell r="A76" t="str">
            <v>25 80    20001</v>
          </cell>
          <cell r="B76" t="str">
            <v>Experian Information Services spa</v>
          </cell>
          <cell r="C76">
            <v>8254.2999999999993</v>
          </cell>
        </row>
        <row r="77">
          <cell r="A77" t="str">
            <v>25 80    20002</v>
          </cell>
          <cell r="B77" t="str">
            <v>Crif spa</v>
          </cell>
          <cell r="C77">
            <v>26002.799999999999</v>
          </cell>
        </row>
        <row r="78">
          <cell r="A78" t="str">
            <v>25 80    50007</v>
          </cell>
          <cell r="B78" t="str">
            <v>Tantira srl</v>
          </cell>
          <cell r="C78">
            <v>379.43</v>
          </cell>
        </row>
        <row r="79">
          <cell r="A79" t="str">
            <v>25 80    50011</v>
          </cell>
          <cell r="B79" t="str">
            <v>Gaiotti rag.Mauro</v>
          </cell>
          <cell r="C79">
            <v>345.17</v>
          </cell>
        </row>
        <row r="80">
          <cell r="A80" t="str">
            <v>25 85</v>
          </cell>
          <cell r="B80" t="str">
            <v>FATTURE DA RICEVERE</v>
          </cell>
          <cell r="C80">
            <v>1157291</v>
          </cell>
        </row>
        <row r="81">
          <cell r="A81" t="str">
            <v>25 85    00010</v>
          </cell>
          <cell r="B81" t="str">
            <v>Fornitori c/fatture da ricevere</v>
          </cell>
          <cell r="C81">
            <v>1157291</v>
          </cell>
        </row>
        <row r="82">
          <cell r="A82" t="str">
            <v>25 90</v>
          </cell>
          <cell r="B82" t="str">
            <v>ALTRI DEBITI</v>
          </cell>
          <cell r="C82">
            <v>9466.1200000000008</v>
          </cell>
        </row>
        <row r="83">
          <cell r="A83" t="str">
            <v>25 90    00010</v>
          </cell>
          <cell r="B83" t="str">
            <v>Amministratori c/compensi</v>
          </cell>
          <cell r="C83">
            <v>9466.1200000000008</v>
          </cell>
        </row>
        <row r="84">
          <cell r="A84" t="str">
            <v>26</v>
          </cell>
          <cell r="B84" t="str">
            <v>RATEI E RISCONTI PASSIVI</v>
          </cell>
          <cell r="C84">
            <v>2658616.33</v>
          </cell>
        </row>
        <row r="85">
          <cell r="A85" t="str">
            <v>26 20</v>
          </cell>
          <cell r="B85" t="str">
            <v>RATEI PASSIVI</v>
          </cell>
          <cell r="C85">
            <v>152244.68</v>
          </cell>
        </row>
        <row r="86">
          <cell r="A86" t="str">
            <v>26 20    00030</v>
          </cell>
          <cell r="B86" t="str">
            <v>Ratei passivi per commiss.banca passive</v>
          </cell>
          <cell r="C86">
            <v>127109</v>
          </cell>
        </row>
        <row r="87">
          <cell r="A87" t="str">
            <v>26 20    00040</v>
          </cell>
          <cell r="B87" t="str">
            <v>Ratei passivi diversi</v>
          </cell>
          <cell r="C87">
            <v>25135.68</v>
          </cell>
        </row>
        <row r="88">
          <cell r="A88" t="str">
            <v>26 50</v>
          </cell>
          <cell r="B88" t="str">
            <v>RISCONTI PASSIVI</v>
          </cell>
          <cell r="C88">
            <v>2506371.65</v>
          </cell>
        </row>
        <row r="89">
          <cell r="A89" t="str">
            <v>26 50    00030</v>
          </cell>
          <cell r="B89" t="str">
            <v>Risconti passivi su interessi clienti</v>
          </cell>
          <cell r="C89">
            <v>2506371.65</v>
          </cell>
        </row>
        <row r="90">
          <cell r="A90" t="str">
            <v>32</v>
          </cell>
          <cell r="B90" t="str">
            <v>CAPITALE</v>
          </cell>
          <cell r="C90">
            <v>600000</v>
          </cell>
        </row>
        <row r="91">
          <cell r="A91" t="str">
            <v>32 10</v>
          </cell>
          <cell r="B91" t="str">
            <v>CAPITALE SOCIALE</v>
          </cell>
          <cell r="C91">
            <v>600000</v>
          </cell>
        </row>
        <row r="92">
          <cell r="A92" t="str">
            <v>32 10    00010</v>
          </cell>
          <cell r="B92" t="str">
            <v>Capitale sociale</v>
          </cell>
          <cell r="C92">
            <v>600000</v>
          </cell>
        </row>
        <row r="93">
          <cell r="A93" t="str">
            <v>34</v>
          </cell>
          <cell r="B93" t="str">
            <v>RISERVE</v>
          </cell>
          <cell r="C93">
            <v>4000000</v>
          </cell>
        </row>
        <row r="94">
          <cell r="A94" t="str">
            <v>34 20</v>
          </cell>
          <cell r="B94" t="str">
            <v>ALTRE RISERVE</v>
          </cell>
          <cell r="C94">
            <v>4000000</v>
          </cell>
        </row>
        <row r="95">
          <cell r="A95" t="str">
            <v>34 20    00010</v>
          </cell>
          <cell r="B95" t="str">
            <v>Riserva in c/futuro aumento di capitale</v>
          </cell>
          <cell r="C95">
            <v>4000000</v>
          </cell>
        </row>
        <row r="96">
          <cell r="A96" t="str">
            <v>40</v>
          </cell>
          <cell r="B96" t="str">
            <v>GARANZIE ED IMPEGNI</v>
          </cell>
          <cell r="C96">
            <v>2590926.46</v>
          </cell>
        </row>
        <row r="97">
          <cell r="A97" t="str">
            <v>40 10</v>
          </cell>
          <cell r="B97" t="str">
            <v>GARANZIE</v>
          </cell>
          <cell r="C97">
            <v>2590926.46</v>
          </cell>
        </row>
        <row r="98">
          <cell r="A98" t="str">
            <v>40 10    00010</v>
          </cell>
          <cell r="B98" t="str">
            <v>Depositanti titoli in garanzia</v>
          </cell>
          <cell r="C98">
            <v>2590926.46</v>
          </cell>
        </row>
      </sheetData>
      <sheetData sheetId="11"/>
      <sheetData sheetId="1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dVar"/>
      <sheetName val="Assumptions-Banded"/>
      <sheetName val="Banded Products"/>
      <sheetName val="Banded Products (Comparison)"/>
      <sheetName val="Assumptions-Standard"/>
      <sheetName val="Standard Products"/>
      <sheetName val="Summary"/>
      <sheetName val="TOTAL"/>
    </sheetNames>
    <sheetDataSet>
      <sheetData sheetId="0">
        <row r="1">
          <cell r="B1">
            <v>40724</v>
          </cell>
        </row>
      </sheetData>
      <sheetData sheetId="1"/>
      <sheetData sheetId="2"/>
      <sheetData sheetId="3"/>
      <sheetData sheetId="4"/>
      <sheetData sheetId="5">
        <row r="114">
          <cell r="G114">
            <v>0</v>
          </cell>
        </row>
      </sheetData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ing Archives"/>
      <sheetName val="#REF"/>
      <sheetName val="CSCCincSKR"/>
      <sheetName val="Proforma"/>
      <sheetName val="Mai 2003"/>
      <sheetName val="Avril 2003"/>
      <sheetName val="Mars 2003"/>
      <sheetName val="Février 2003"/>
      <sheetName val="Janvier 2003"/>
      <sheetName val="Décembre 2002"/>
      <sheetName val="Novembre 2002"/>
      <sheetName val="Octobre 2002"/>
      <sheetName val="septembre 2002"/>
      <sheetName val="Aout 2002"/>
      <sheetName val="Juillet 2002"/>
      <sheetName val="Juin 2002"/>
      <sheetName val="Mai 2002"/>
      <sheetName val="Avril 2002"/>
      <sheetName val="Mars 2002"/>
      <sheetName val="Février 2002"/>
      <sheetName val="Janvier 2002"/>
      <sheetName val="Décembre 2001"/>
      <sheetName val="Novembre 2001"/>
      <sheetName val="Octobre 2001"/>
      <sheetName val="septembre 2001"/>
      <sheetName val="Aout"/>
      <sheetName val="Juillet"/>
      <sheetName val="Juin"/>
      <sheetName val="Mai"/>
      <sheetName val="Avril"/>
      <sheetName val="Mars"/>
      <sheetName val="février"/>
      <sheetName val="Janvier"/>
      <sheetName val="Décembre"/>
      <sheetName val="Novembre"/>
      <sheetName val="Octobre"/>
      <sheetName val="PROGETTI completo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 Masterfile"/>
      <sheetName val="Database"/>
    </sheetNames>
    <sheetDataSet>
      <sheetData sheetId="0" refreshError="1"/>
      <sheetData sheetId="1" refreshError="1">
        <row r="2">
          <cell r="C2" t="str">
            <v>Cod</v>
          </cell>
          <cell r="D2" t="str">
            <v>Descrizione</v>
          </cell>
          <cell r="E2" t="str">
            <v>Mese01</v>
          </cell>
          <cell r="F2" t="str">
            <v>Mese02</v>
          </cell>
          <cell r="G2" t="str">
            <v>Mese03</v>
          </cell>
          <cell r="H2" t="str">
            <v>Mese04</v>
          </cell>
          <cell r="I2" t="str">
            <v>Mese05</v>
          </cell>
          <cell r="J2" t="str">
            <v>Mese06</v>
          </cell>
          <cell r="K2" t="str">
            <v>Mese07</v>
          </cell>
          <cell r="L2" t="str">
            <v>Mese08</v>
          </cell>
          <cell r="M2" t="str">
            <v>Mese09</v>
          </cell>
          <cell r="N2" t="str">
            <v>Mese10</v>
          </cell>
          <cell r="O2" t="str">
            <v>Mese11</v>
          </cell>
          <cell r="P2" t="str">
            <v>Mese12</v>
          </cell>
          <cell r="Q2" t="str">
            <v>Mese00</v>
          </cell>
          <cell r="R2" t="str">
            <v>PrevChiusura</v>
          </cell>
          <cell r="S2" t="str">
            <v>Budget</v>
          </cell>
        </row>
        <row r="3">
          <cell r="E3" t="str">
            <v>Mese01</v>
          </cell>
          <cell r="F3" t="str">
            <v>Mese02</v>
          </cell>
          <cell r="G3" t="str">
            <v>Mese03</v>
          </cell>
          <cell r="H3" t="str">
            <v>Mese04</v>
          </cell>
          <cell r="I3" t="str">
            <v>Mese05</v>
          </cell>
          <cell r="J3" t="str">
            <v>Mese06</v>
          </cell>
          <cell r="K3" t="str">
            <v>Mese07</v>
          </cell>
          <cell r="L3" t="str">
            <v>Mese08</v>
          </cell>
          <cell r="M3" t="str">
            <v>Mese09</v>
          </cell>
          <cell r="N3" t="str">
            <v>Mese10</v>
          </cell>
          <cell r="O3" t="str">
            <v>Mese11</v>
          </cell>
          <cell r="P3" t="str">
            <v>Mese12</v>
          </cell>
          <cell r="Q3" t="str">
            <v>Mese00</v>
          </cell>
          <cell r="R3" t="str">
            <v>PrevChiusura</v>
          </cell>
          <cell r="S3" t="str">
            <v>Budget</v>
          </cell>
        </row>
        <row r="4">
          <cell r="C4">
            <v>10001</v>
          </cell>
          <cell r="D4" t="str">
            <v>Raccolta diretta totale da clientela</v>
          </cell>
          <cell r="E4">
            <v>45983600</v>
          </cell>
          <cell r="F4">
            <v>49489000</v>
          </cell>
          <cell r="G4">
            <v>45820400</v>
          </cell>
          <cell r="H4">
            <v>41759000</v>
          </cell>
          <cell r="I4">
            <v>42011800</v>
          </cell>
          <cell r="J4">
            <v>45763500</v>
          </cell>
          <cell r="K4">
            <v>44347316.299999997</v>
          </cell>
          <cell r="L4">
            <v>42669781</v>
          </cell>
          <cell r="M4">
            <v>42669781</v>
          </cell>
          <cell r="N4">
            <v>43620262</v>
          </cell>
          <cell r="O4">
            <v>44518612.600000001</v>
          </cell>
          <cell r="P4">
            <v>45387302.799999997</v>
          </cell>
          <cell r="Q4">
            <v>47365786.299999997</v>
          </cell>
          <cell r="R4">
            <v>57400000</v>
          </cell>
          <cell r="S4">
            <v>57400000</v>
          </cell>
        </row>
        <row r="5">
          <cell r="C5">
            <v>10002</v>
          </cell>
          <cell r="D5" t="str">
            <v>c/c e depositi fruttiferi</v>
          </cell>
          <cell r="E5">
            <v>33886520.858999997</v>
          </cell>
          <cell r="F5">
            <v>36846910.399339996</v>
          </cell>
          <cell r="G5">
            <v>32707820.309470002</v>
          </cell>
          <cell r="H5">
            <v>32397521</v>
          </cell>
          <cell r="I5">
            <v>33385862</v>
          </cell>
          <cell r="J5">
            <v>33798066</v>
          </cell>
          <cell r="K5">
            <v>29648188.513999999</v>
          </cell>
          <cell r="L5">
            <v>30746037</v>
          </cell>
          <cell r="M5">
            <v>29538909</v>
          </cell>
          <cell r="N5">
            <v>29398335.408</v>
          </cell>
          <cell r="O5">
            <v>30435608.796</v>
          </cell>
          <cell r="P5">
            <v>31100467</v>
          </cell>
          <cell r="Q5">
            <v>30834188.57</v>
          </cell>
          <cell r="R5">
            <v>37500000</v>
          </cell>
          <cell r="S5">
            <v>37500000</v>
          </cell>
        </row>
        <row r="6">
          <cell r="C6">
            <v>10003</v>
          </cell>
          <cell r="D6" t="str">
            <v xml:space="preserve">certificati di deposito a breve </v>
          </cell>
          <cell r="E6">
            <v>1718777.291</v>
          </cell>
          <cell r="F6">
            <v>1712948.3460500001</v>
          </cell>
          <cell r="G6">
            <v>1775358.8849500001</v>
          </cell>
          <cell r="H6">
            <v>1849679</v>
          </cell>
          <cell r="I6">
            <v>1883389</v>
          </cell>
          <cell r="J6">
            <v>1928298</v>
          </cell>
          <cell r="K6">
            <v>1980831.7341799999</v>
          </cell>
          <cell r="L6">
            <v>2024401</v>
          </cell>
          <cell r="M6">
            <v>2122676</v>
          </cell>
          <cell r="N6">
            <v>2248011.6120000002</v>
          </cell>
          <cell r="O6">
            <v>2342401.8319999999</v>
          </cell>
          <cell r="P6">
            <v>2498587</v>
          </cell>
          <cell r="Q6">
            <v>2709289.49</v>
          </cell>
          <cell r="R6">
            <v>1550000</v>
          </cell>
          <cell r="S6">
            <v>1550000</v>
          </cell>
        </row>
        <row r="7">
          <cell r="C7">
            <v>10004</v>
          </cell>
          <cell r="D7" t="str">
            <v>certificati di deposito a medio lungo</v>
          </cell>
          <cell r="E7">
            <v>460603.53700000001</v>
          </cell>
          <cell r="F7">
            <v>492102.08262</v>
          </cell>
          <cell r="G7">
            <v>526335.90717999998</v>
          </cell>
          <cell r="H7">
            <v>568120</v>
          </cell>
          <cell r="I7">
            <v>609823</v>
          </cell>
          <cell r="J7">
            <v>652472</v>
          </cell>
          <cell r="K7">
            <v>689001.68599000003</v>
          </cell>
          <cell r="L7">
            <v>732541</v>
          </cell>
          <cell r="M7">
            <v>767108</v>
          </cell>
          <cell r="N7">
            <v>827274.04</v>
          </cell>
          <cell r="O7">
            <v>862543.16500000004</v>
          </cell>
          <cell r="P7">
            <v>918635</v>
          </cell>
          <cell r="Q7">
            <v>993888.39</v>
          </cell>
          <cell r="R7">
            <v>450000</v>
          </cell>
          <cell r="S7">
            <v>450000</v>
          </cell>
        </row>
        <row r="8">
          <cell r="C8">
            <v>10005</v>
          </cell>
          <cell r="D8" t="str">
            <v>Obbligazioni</v>
          </cell>
          <cell r="E8">
            <v>3533692.75</v>
          </cell>
          <cell r="F8">
            <v>3485286</v>
          </cell>
          <cell r="G8">
            <v>3485286</v>
          </cell>
          <cell r="H8">
            <v>0</v>
          </cell>
          <cell r="I8">
            <v>0</v>
          </cell>
          <cell r="J8">
            <v>5441458</v>
          </cell>
          <cell r="K8">
            <v>4589166.5482099997</v>
          </cell>
          <cell r="L8">
            <v>3896061</v>
          </cell>
          <cell r="M8">
            <v>3894728</v>
          </cell>
          <cell r="N8">
            <v>3943394.6329999999</v>
          </cell>
          <cell r="O8">
            <v>4099253.7289999998</v>
          </cell>
          <cell r="P8">
            <v>4593994</v>
          </cell>
          <cell r="Q8">
            <v>4592695.24</v>
          </cell>
          <cell r="R8">
            <v>5000000</v>
          </cell>
          <cell r="S8">
            <v>5000000</v>
          </cell>
        </row>
        <row r="9">
          <cell r="C9">
            <v>10006</v>
          </cell>
          <cell r="D9" t="str">
            <v>Tasso medio depositi in lire da residenti</v>
          </cell>
          <cell r="E9">
            <v>159</v>
          </cell>
          <cell r="F9">
            <v>133</v>
          </cell>
          <cell r="G9">
            <v>131</v>
          </cell>
          <cell r="H9">
            <v>117</v>
          </cell>
          <cell r="I9">
            <v>115</v>
          </cell>
          <cell r="J9">
            <v>120</v>
          </cell>
          <cell r="K9">
            <v>100</v>
          </cell>
          <cell r="L9">
            <v>92</v>
          </cell>
          <cell r="M9">
            <v>91</v>
          </cell>
          <cell r="N9">
            <v>94</v>
          </cell>
          <cell r="O9">
            <v>91</v>
          </cell>
          <cell r="P9">
            <v>97</v>
          </cell>
          <cell r="Q9">
            <v>98</v>
          </cell>
          <cell r="R9">
            <v>0</v>
          </cell>
          <cell r="S9">
            <v>0</v>
          </cell>
        </row>
        <row r="10">
          <cell r="C10">
            <v>10007</v>
          </cell>
          <cell r="D10" t="str">
            <v>Tasso medio sulle obbligazioni in essere in lire di residenti</v>
          </cell>
          <cell r="E10">
            <v>414</v>
          </cell>
          <cell r="F10">
            <v>367</v>
          </cell>
          <cell r="G10">
            <v>367</v>
          </cell>
          <cell r="H10">
            <v>0</v>
          </cell>
          <cell r="I10">
            <v>0</v>
          </cell>
          <cell r="J10">
            <v>217</v>
          </cell>
          <cell r="K10">
            <v>217</v>
          </cell>
          <cell r="L10">
            <v>259</v>
          </cell>
          <cell r="M10">
            <v>260</v>
          </cell>
          <cell r="N10">
            <v>259</v>
          </cell>
          <cell r="O10">
            <v>258</v>
          </cell>
          <cell r="P10">
            <v>324</v>
          </cell>
          <cell r="Q10">
            <v>323</v>
          </cell>
          <cell r="R10">
            <v>0</v>
          </cell>
          <cell r="S10">
            <v>0</v>
          </cell>
        </row>
        <row r="11">
          <cell r="C11">
            <v>10008</v>
          </cell>
          <cell r="D11" t="str">
            <v>Raccolta Gestita - GPM</v>
          </cell>
          <cell r="E11">
            <v>507000</v>
          </cell>
          <cell r="F11">
            <v>528700</v>
          </cell>
          <cell r="G11">
            <v>529300</v>
          </cell>
          <cell r="H11">
            <v>671000</v>
          </cell>
          <cell r="I11">
            <v>749000</v>
          </cell>
          <cell r="J11">
            <v>671000</v>
          </cell>
          <cell r="K11">
            <v>542000</v>
          </cell>
          <cell r="L11">
            <v>622000</v>
          </cell>
          <cell r="M11">
            <v>576000</v>
          </cell>
          <cell r="N11">
            <v>585000</v>
          </cell>
          <cell r="O11">
            <v>613000</v>
          </cell>
          <cell r="P11">
            <v>753000</v>
          </cell>
          <cell r="Q11">
            <v>758000</v>
          </cell>
          <cell r="R11">
            <v>1600000</v>
          </cell>
          <cell r="S11">
            <v>1600000</v>
          </cell>
        </row>
        <row r="12">
          <cell r="C12">
            <v>10009</v>
          </cell>
          <cell r="D12" t="str">
            <v>Raccolta Gestita - GPF</v>
          </cell>
          <cell r="E12">
            <v>5786000</v>
          </cell>
          <cell r="F12">
            <v>6059000</v>
          </cell>
          <cell r="G12">
            <v>6275000</v>
          </cell>
          <cell r="H12">
            <v>6246000</v>
          </cell>
          <cell r="I12">
            <v>6039000</v>
          </cell>
          <cell r="J12">
            <v>6225000</v>
          </cell>
          <cell r="K12">
            <v>6226000</v>
          </cell>
          <cell r="L12">
            <v>5912000</v>
          </cell>
          <cell r="M12">
            <v>5267000</v>
          </cell>
          <cell r="N12">
            <v>4982000</v>
          </cell>
          <cell r="O12">
            <v>4925000</v>
          </cell>
          <cell r="P12">
            <v>4856000</v>
          </cell>
          <cell r="Q12">
            <v>4787000</v>
          </cell>
          <cell r="R12">
            <v>7200000</v>
          </cell>
          <cell r="S12">
            <v>7200000</v>
          </cell>
        </row>
        <row r="13">
          <cell r="C13">
            <v>10010</v>
          </cell>
          <cell r="D13" t="str">
            <v>Raccolta Gestita - Fondi</v>
          </cell>
          <cell r="E13">
            <v>52199672</v>
          </cell>
          <cell r="F13">
            <v>51906619</v>
          </cell>
          <cell r="G13">
            <v>52621055</v>
          </cell>
          <cell r="H13">
            <v>50655835</v>
          </cell>
          <cell r="I13">
            <v>49419116</v>
          </cell>
          <cell r="J13">
            <v>42841396</v>
          </cell>
          <cell r="K13">
            <v>45172908</v>
          </cell>
          <cell r="L13">
            <v>46163240</v>
          </cell>
          <cell r="M13">
            <v>44787289</v>
          </cell>
          <cell r="N13">
            <v>48310539</v>
          </cell>
          <cell r="O13">
            <v>47568035</v>
          </cell>
          <cell r="P13">
            <v>47421512</v>
          </cell>
          <cell r="Q13">
            <v>47275057</v>
          </cell>
          <cell r="R13">
            <v>46500000</v>
          </cell>
          <cell r="S13">
            <v>46500000</v>
          </cell>
        </row>
        <row r="14">
          <cell r="C14">
            <v>10011</v>
          </cell>
          <cell r="D14" t="str">
            <v>Raccolta Gestita - Unit Linked</v>
          </cell>
          <cell r="E14">
            <v>5896959.8669999996</v>
          </cell>
          <cell r="F14">
            <v>5727706</v>
          </cell>
          <cell r="G14">
            <v>5523256.5903000003</v>
          </cell>
          <cell r="H14">
            <v>5054101.392</v>
          </cell>
          <cell r="I14">
            <v>4209990.5779999997</v>
          </cell>
          <cell r="J14">
            <v>4045451</v>
          </cell>
          <cell r="K14">
            <v>3799348.0639999998</v>
          </cell>
          <cell r="L14">
            <v>3529668.7889</v>
          </cell>
          <cell r="M14">
            <v>3336082</v>
          </cell>
          <cell r="N14">
            <v>3239538</v>
          </cell>
          <cell r="O14">
            <v>3081700</v>
          </cell>
          <cell r="P14">
            <v>3012551</v>
          </cell>
          <cell r="Q14">
            <v>2770748</v>
          </cell>
          <cell r="R14">
            <v>6000000</v>
          </cell>
          <cell r="S14">
            <v>6000000</v>
          </cell>
        </row>
        <row r="15">
          <cell r="C15">
            <v>10012</v>
          </cell>
          <cell r="D15" t="str">
            <v>Raccolta Gestita - Altri Prodotti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10013</v>
          </cell>
          <cell r="D16" t="str">
            <v>Raccolta Gestita - Bancassicurazione</v>
          </cell>
          <cell r="E16">
            <v>3560384.327</v>
          </cell>
          <cell r="F16">
            <v>3300285.97401</v>
          </cell>
          <cell r="G16">
            <v>3047068.1170000001</v>
          </cell>
          <cell r="H16">
            <v>2506331</v>
          </cell>
          <cell r="I16">
            <v>1907412</v>
          </cell>
          <cell r="J16">
            <v>1681773</v>
          </cell>
          <cell r="K16">
            <v>1604032.1859899999</v>
          </cell>
          <cell r="L16">
            <v>1507963</v>
          </cell>
          <cell r="M16">
            <v>1325739</v>
          </cell>
          <cell r="N16">
            <v>1216437.2564999999</v>
          </cell>
          <cell r="O16">
            <v>1149548.1675199999</v>
          </cell>
          <cell r="P16">
            <v>996048.02</v>
          </cell>
          <cell r="Q16">
            <v>935562.22100000002</v>
          </cell>
          <cell r="R16">
            <v>1700000</v>
          </cell>
          <cell r="S16">
            <v>1700000</v>
          </cell>
        </row>
        <row r="17">
          <cell r="C17">
            <v>10014</v>
          </cell>
          <cell r="D17" t="str">
            <v>Raccolta Amministrata</v>
          </cell>
          <cell r="E17">
            <v>73052808</v>
          </cell>
          <cell r="F17">
            <v>83296116</v>
          </cell>
          <cell r="G17">
            <v>86101003</v>
          </cell>
          <cell r="H17">
            <v>75371000</v>
          </cell>
          <cell r="I17">
            <v>72889000</v>
          </cell>
          <cell r="J17">
            <v>70177339</v>
          </cell>
          <cell r="K17">
            <v>65236862.280000001</v>
          </cell>
          <cell r="L17">
            <v>65441907</v>
          </cell>
          <cell r="M17">
            <v>65570227</v>
          </cell>
          <cell r="N17">
            <v>64727832.32</v>
          </cell>
          <cell r="O17">
            <v>65007958.810000002</v>
          </cell>
          <cell r="P17">
            <v>65454494.350000001</v>
          </cell>
          <cell r="Q17">
            <v>65778932.469999999</v>
          </cell>
          <cell r="R17">
            <v>73000000</v>
          </cell>
          <cell r="S17">
            <v>73000000</v>
          </cell>
        </row>
        <row r="18">
          <cell r="C18">
            <v>10015</v>
          </cell>
          <cell r="D18" t="str">
            <v>Impieghi totali a clientela</v>
          </cell>
          <cell r="E18">
            <v>54879900</v>
          </cell>
          <cell r="F18">
            <v>58281500</v>
          </cell>
          <cell r="G18">
            <v>55914500</v>
          </cell>
          <cell r="H18">
            <v>57379400</v>
          </cell>
          <cell r="I18">
            <v>55874600</v>
          </cell>
          <cell r="J18">
            <v>65249600</v>
          </cell>
          <cell r="K18">
            <v>60375963.600000001</v>
          </cell>
          <cell r="L18">
            <v>55671872.399999999</v>
          </cell>
          <cell r="M18">
            <v>58052089.799999997</v>
          </cell>
          <cell r="N18">
            <v>57157984.799999997</v>
          </cell>
          <cell r="O18">
            <v>58379861.700000003</v>
          </cell>
          <cell r="P18">
            <v>56424019.5</v>
          </cell>
          <cell r="Q18">
            <v>52560686.700000003</v>
          </cell>
          <cell r="R18">
            <v>71500000</v>
          </cell>
          <cell r="S18">
            <v>71500000</v>
          </cell>
        </row>
        <row r="19">
          <cell r="C19">
            <v>10016</v>
          </cell>
          <cell r="D19" t="str">
            <v xml:space="preserve">Impieghi di filiali italiane a residenti a breve termine </v>
          </cell>
          <cell r="E19">
            <v>29139715.703000002</v>
          </cell>
          <cell r="F19">
            <v>32873270.209100001</v>
          </cell>
          <cell r="G19">
            <v>30504996.685940001</v>
          </cell>
          <cell r="H19">
            <v>31650596</v>
          </cell>
          <cell r="I19">
            <v>30184986</v>
          </cell>
          <cell r="J19">
            <v>28390812</v>
          </cell>
          <cell r="K19">
            <v>32017000</v>
          </cell>
          <cell r="L19">
            <v>28449229</v>
          </cell>
          <cell r="M19">
            <v>30195558</v>
          </cell>
          <cell r="N19">
            <v>30727469.416000001</v>
          </cell>
          <cell r="O19">
            <v>31690187.659000002</v>
          </cell>
          <cell r="P19">
            <v>31005780</v>
          </cell>
          <cell r="Q19">
            <v>27521074.629999999</v>
          </cell>
          <cell r="R19">
            <v>32600000</v>
          </cell>
          <cell r="S19">
            <v>32600000</v>
          </cell>
        </row>
        <row r="20">
          <cell r="C20">
            <v>10017</v>
          </cell>
          <cell r="D20" t="str">
            <v xml:space="preserve">Impieghi di filiali italiane a residenti a m/lungo termine </v>
          </cell>
          <cell r="E20">
            <v>21173806.395</v>
          </cell>
          <cell r="F20">
            <v>20705456.26323</v>
          </cell>
          <cell r="G20">
            <v>20577640.320080001</v>
          </cell>
          <cell r="H20">
            <v>20387903</v>
          </cell>
          <cell r="I20">
            <v>20181159</v>
          </cell>
          <cell r="J20">
            <v>20104203</v>
          </cell>
          <cell r="K20">
            <v>19511523</v>
          </cell>
          <cell r="L20">
            <v>19198933</v>
          </cell>
          <cell r="M20">
            <v>18804278</v>
          </cell>
          <cell r="N20">
            <v>18479461.390999999</v>
          </cell>
          <cell r="O20">
            <v>18246899.774</v>
          </cell>
          <cell r="P20">
            <v>17622649</v>
          </cell>
          <cell r="Q20">
            <v>16986203.539999999</v>
          </cell>
          <cell r="R20">
            <v>22650000</v>
          </cell>
          <cell r="S20">
            <v>22650000</v>
          </cell>
        </row>
        <row r="21">
          <cell r="C21">
            <v>10018</v>
          </cell>
          <cell r="D21" t="str">
            <v>Impieghi di filiali italiane a residenti a breve termine (lire)</v>
          </cell>
          <cell r="E21">
            <v>25476452.988000002</v>
          </cell>
          <cell r="F21">
            <v>27858626.502</v>
          </cell>
          <cell r="G21">
            <v>27360298.627939999</v>
          </cell>
          <cell r="H21">
            <v>28693099</v>
          </cell>
          <cell r="I21">
            <v>27213175</v>
          </cell>
          <cell r="J21">
            <v>25761471</v>
          </cell>
          <cell r="K21">
            <v>28708602</v>
          </cell>
          <cell r="L21">
            <v>25624934</v>
          </cell>
          <cell r="M21">
            <v>27278157</v>
          </cell>
          <cell r="N21">
            <v>28039175.170000002</v>
          </cell>
          <cell r="O21">
            <v>28618214.600000001</v>
          </cell>
          <cell r="P21">
            <v>27697744</v>
          </cell>
          <cell r="Q21">
            <v>24881100</v>
          </cell>
          <cell r="R21">
            <v>32600000</v>
          </cell>
          <cell r="S21">
            <v>32600000</v>
          </cell>
        </row>
        <row r="22">
          <cell r="C22">
            <v>10019</v>
          </cell>
          <cell r="D22" t="str">
            <v>Impieghi di filiali italiane a residenti a m/l termine (lire)</v>
          </cell>
          <cell r="E22">
            <v>21108167.423999999</v>
          </cell>
          <cell r="F22">
            <v>20642393.77177</v>
          </cell>
          <cell r="G22">
            <v>20513217.960080002</v>
          </cell>
          <cell r="H22">
            <v>20318353</v>
          </cell>
          <cell r="I22">
            <v>20111363</v>
          </cell>
          <cell r="J22">
            <v>20016809</v>
          </cell>
          <cell r="K22">
            <v>19424181</v>
          </cell>
          <cell r="L22">
            <v>19108554</v>
          </cell>
          <cell r="M22">
            <v>18622290</v>
          </cell>
          <cell r="N22">
            <v>18308316.50257</v>
          </cell>
          <cell r="O22">
            <v>18157019.028820001</v>
          </cell>
          <cell r="P22">
            <v>17434388</v>
          </cell>
          <cell r="Q22">
            <v>16882000</v>
          </cell>
          <cell r="R22">
            <v>22650000</v>
          </cell>
          <cell r="S22">
            <v>22650000</v>
          </cell>
        </row>
        <row r="23">
          <cell r="C23">
            <v>10020</v>
          </cell>
          <cell r="D23" t="str">
            <v>Tasso impieghi a breve in lire</v>
          </cell>
          <cell r="E23">
            <v>636</v>
          </cell>
          <cell r="F23">
            <v>633</v>
          </cell>
          <cell r="G23">
            <v>580</v>
          </cell>
          <cell r="H23">
            <v>557</v>
          </cell>
          <cell r="I23">
            <v>559</v>
          </cell>
          <cell r="J23">
            <v>572</v>
          </cell>
          <cell r="K23">
            <v>529</v>
          </cell>
          <cell r="L23">
            <v>510</v>
          </cell>
          <cell r="M23">
            <v>482</v>
          </cell>
          <cell r="N23">
            <v>477</v>
          </cell>
          <cell r="O23">
            <v>488</v>
          </cell>
          <cell r="P23">
            <v>500</v>
          </cell>
          <cell r="Q23">
            <v>510</v>
          </cell>
          <cell r="R23">
            <v>0</v>
          </cell>
          <cell r="S23">
            <v>0</v>
          </cell>
        </row>
        <row r="24">
          <cell r="C24">
            <v>10021</v>
          </cell>
          <cell r="D24" t="str">
            <v>Tasso impieghi a m/lungo in lire</v>
          </cell>
          <cell r="E24">
            <v>649</v>
          </cell>
          <cell r="F24">
            <v>638</v>
          </cell>
          <cell r="G24">
            <v>626</v>
          </cell>
          <cell r="H24">
            <v>616</v>
          </cell>
          <cell r="I24">
            <v>615</v>
          </cell>
          <cell r="J24">
            <v>607</v>
          </cell>
          <cell r="K24">
            <v>576</v>
          </cell>
          <cell r="L24">
            <v>595</v>
          </cell>
          <cell r="M24">
            <v>595</v>
          </cell>
          <cell r="N24">
            <v>600</v>
          </cell>
          <cell r="O24">
            <v>610</v>
          </cell>
          <cell r="P24">
            <v>639</v>
          </cell>
          <cell r="Q24">
            <v>644</v>
          </cell>
          <cell r="R24">
            <v>0</v>
          </cell>
          <cell r="S24">
            <v>0</v>
          </cell>
        </row>
        <row r="25">
          <cell r="C25">
            <v>10022</v>
          </cell>
          <cell r="D25" t="str">
            <v>PCT Passivi</v>
          </cell>
          <cell r="E25">
            <v>1988375.3430000001</v>
          </cell>
          <cell r="F25">
            <v>1867203.8442599999</v>
          </cell>
          <cell r="G25">
            <v>2209615.8691599998</v>
          </cell>
          <cell r="H25">
            <v>1809087</v>
          </cell>
          <cell r="I25">
            <v>2246928</v>
          </cell>
          <cell r="J25">
            <v>5191820</v>
          </cell>
          <cell r="K25">
            <v>8247806.6957299998</v>
          </cell>
          <cell r="L25">
            <v>6927117</v>
          </cell>
          <cell r="M25">
            <v>9316943</v>
          </cell>
          <cell r="N25">
            <v>10618011.856000001</v>
          </cell>
          <cell r="O25">
            <v>10647001.984999999</v>
          </cell>
          <cell r="P25">
            <v>10119475</v>
          </cell>
          <cell r="Q25">
            <v>10900825.08</v>
          </cell>
          <cell r="R25">
            <v>8000000</v>
          </cell>
          <cell r="S25">
            <v>8000000</v>
          </cell>
        </row>
        <row r="26">
          <cell r="C26">
            <v>10023</v>
          </cell>
          <cell r="D26" t="str">
            <v>PCT Attivi</v>
          </cell>
          <cell r="E26">
            <v>1085166.6129999999</v>
          </cell>
          <cell r="F26">
            <v>1205141.96909</v>
          </cell>
          <cell r="G26">
            <v>1411176.9744299999</v>
          </cell>
          <cell r="H26">
            <v>1902733</v>
          </cell>
          <cell r="I26">
            <v>2357334</v>
          </cell>
          <cell r="J26">
            <v>13830529</v>
          </cell>
          <cell r="K26">
            <v>5112003.5154799996</v>
          </cell>
          <cell r="L26">
            <v>4690360</v>
          </cell>
          <cell r="M26">
            <v>5814222</v>
          </cell>
          <cell r="N26">
            <v>4941125.9230000004</v>
          </cell>
          <cell r="O26">
            <v>5661781.1140000001</v>
          </cell>
          <cell r="P26">
            <v>4743850</v>
          </cell>
          <cell r="Q26">
            <v>5008212.8600000003</v>
          </cell>
          <cell r="R26">
            <v>13000000</v>
          </cell>
          <cell r="S26">
            <v>13000000</v>
          </cell>
        </row>
        <row r="27">
          <cell r="C27">
            <v>10024</v>
          </cell>
          <cell r="D27" t="str">
            <v>Margine di Interesse</v>
          </cell>
          <cell r="E27">
            <v>901700</v>
          </cell>
          <cell r="F27">
            <v>729900</v>
          </cell>
          <cell r="G27">
            <v>539100</v>
          </cell>
          <cell r="H27">
            <v>363100</v>
          </cell>
          <cell r="I27">
            <v>191800</v>
          </cell>
          <cell r="J27">
            <v>1921100</v>
          </cell>
          <cell r="K27">
            <v>1761008.3333300001</v>
          </cell>
          <cell r="L27">
            <v>1600916.6666699999</v>
          </cell>
          <cell r="M27">
            <v>1440825</v>
          </cell>
          <cell r="N27">
            <v>1280733.3333300001</v>
          </cell>
          <cell r="O27">
            <v>1120641.6666699999</v>
          </cell>
          <cell r="P27">
            <v>960550</v>
          </cell>
          <cell r="Q27">
            <v>800458.33333000005</v>
          </cell>
          <cell r="R27">
            <v>2065100</v>
          </cell>
          <cell r="S27">
            <v>2106000</v>
          </cell>
        </row>
        <row r="28">
          <cell r="C28">
            <v>10025</v>
          </cell>
          <cell r="D28" t="str">
            <v>Dividendi</v>
          </cell>
          <cell r="E28">
            <v>700</v>
          </cell>
          <cell r="F28">
            <v>700</v>
          </cell>
          <cell r="G28">
            <v>1100</v>
          </cell>
          <cell r="H28">
            <v>300</v>
          </cell>
          <cell r="I28">
            <v>300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700</v>
          </cell>
          <cell r="S28">
            <v>0</v>
          </cell>
        </row>
        <row r="29">
          <cell r="C29">
            <v>10026</v>
          </cell>
          <cell r="D29" t="str">
            <v>Commissioni nette</v>
          </cell>
          <cell r="E29">
            <v>824100</v>
          </cell>
          <cell r="F29">
            <v>663700</v>
          </cell>
          <cell r="G29">
            <v>554900</v>
          </cell>
          <cell r="H29">
            <v>380000</v>
          </cell>
          <cell r="I29">
            <v>185400</v>
          </cell>
          <cell r="J29">
            <v>1919100</v>
          </cell>
          <cell r="K29">
            <v>1759175</v>
          </cell>
          <cell r="L29">
            <v>1599250</v>
          </cell>
          <cell r="M29">
            <v>1439325</v>
          </cell>
          <cell r="N29">
            <v>1279400</v>
          </cell>
          <cell r="O29">
            <v>1119475</v>
          </cell>
          <cell r="P29">
            <v>959550</v>
          </cell>
          <cell r="Q29">
            <v>799625</v>
          </cell>
          <cell r="R29">
            <v>2115700</v>
          </cell>
          <cell r="S29">
            <v>1960800</v>
          </cell>
        </row>
        <row r="30">
          <cell r="C30">
            <v>10027</v>
          </cell>
          <cell r="D30" t="str">
            <v>Proventi da operazioni finanziarie</v>
          </cell>
          <cell r="E30">
            <v>43100</v>
          </cell>
          <cell r="F30">
            <v>-41000</v>
          </cell>
          <cell r="G30">
            <v>-44200</v>
          </cell>
          <cell r="H30">
            <v>-48700</v>
          </cell>
          <cell r="I30">
            <v>-14400</v>
          </cell>
          <cell r="J30">
            <v>-600</v>
          </cell>
          <cell r="K30">
            <v>-550</v>
          </cell>
          <cell r="L30">
            <v>-500</v>
          </cell>
          <cell r="M30">
            <v>-450</v>
          </cell>
          <cell r="N30">
            <v>-400</v>
          </cell>
          <cell r="O30">
            <v>-350</v>
          </cell>
          <cell r="P30">
            <v>-300</v>
          </cell>
          <cell r="Q30">
            <v>-250</v>
          </cell>
          <cell r="R30">
            <v>10000</v>
          </cell>
          <cell r="S30">
            <v>15000</v>
          </cell>
        </row>
        <row r="31">
          <cell r="C31">
            <v>10028</v>
          </cell>
          <cell r="D31" t="str">
            <v>Altri proventi di gestione</v>
          </cell>
          <cell r="E31">
            <v>116100</v>
          </cell>
          <cell r="F31">
            <v>89700</v>
          </cell>
          <cell r="G31">
            <v>65600</v>
          </cell>
          <cell r="H31">
            <v>42700</v>
          </cell>
          <cell r="I31">
            <v>19500</v>
          </cell>
          <cell r="J31">
            <v>243200</v>
          </cell>
          <cell r="K31">
            <v>222933.33332999999</v>
          </cell>
          <cell r="L31">
            <v>202666.66667000001</v>
          </cell>
          <cell r="M31">
            <v>182400</v>
          </cell>
          <cell r="N31">
            <v>162133.33332999999</v>
          </cell>
          <cell r="O31">
            <v>141866.66667000001</v>
          </cell>
          <cell r="P31">
            <v>121600</v>
          </cell>
          <cell r="Q31">
            <v>101333.33332999999</v>
          </cell>
          <cell r="R31">
            <v>238700</v>
          </cell>
          <cell r="S31">
            <v>241800</v>
          </cell>
        </row>
        <row r="32">
          <cell r="C32">
            <v>10029</v>
          </cell>
          <cell r="D32" t="str">
            <v>Costi del Personale</v>
          </cell>
          <cell r="E32">
            <v>-514300</v>
          </cell>
          <cell r="F32">
            <v>-410300</v>
          </cell>
          <cell r="G32">
            <v>-306700</v>
          </cell>
          <cell r="H32">
            <v>-205081.96721</v>
          </cell>
          <cell r="I32">
            <v>-105959.01639</v>
          </cell>
          <cell r="J32">
            <v>-1217400</v>
          </cell>
          <cell r="K32">
            <v>-1115950</v>
          </cell>
          <cell r="L32">
            <v>-1014500</v>
          </cell>
          <cell r="M32">
            <v>-913050</v>
          </cell>
          <cell r="N32">
            <v>-811600</v>
          </cell>
          <cell r="O32">
            <v>-710150</v>
          </cell>
          <cell r="P32">
            <v>-608700</v>
          </cell>
          <cell r="Q32">
            <v>-507250</v>
          </cell>
          <cell r="R32">
            <v>-1251000</v>
          </cell>
          <cell r="S32">
            <v>-1251000</v>
          </cell>
        </row>
        <row r="33">
          <cell r="C33">
            <v>10030</v>
          </cell>
          <cell r="D33" t="str">
            <v>Costi e spese diverse</v>
          </cell>
          <cell r="E33">
            <v>-273786.46299999999</v>
          </cell>
          <cell r="F33">
            <v>-220562.4</v>
          </cell>
          <cell r="G33">
            <v>-160459.6</v>
          </cell>
          <cell r="H33">
            <v>-116737.37705</v>
          </cell>
          <cell r="I33">
            <v>-60314.311479999997</v>
          </cell>
          <cell r="J33">
            <v>-663600</v>
          </cell>
          <cell r="K33">
            <v>-608300</v>
          </cell>
          <cell r="L33">
            <v>-553000</v>
          </cell>
          <cell r="M33">
            <v>-497700</v>
          </cell>
          <cell r="N33">
            <v>-442400</v>
          </cell>
          <cell r="O33">
            <v>-387100</v>
          </cell>
          <cell r="P33">
            <v>-331800</v>
          </cell>
          <cell r="Q33">
            <v>-276500</v>
          </cell>
          <cell r="R33">
            <v>-712098</v>
          </cell>
          <cell r="S33">
            <v>-712098</v>
          </cell>
        </row>
        <row r="34">
          <cell r="C34">
            <v>10031</v>
          </cell>
          <cell r="D34" t="str">
            <v>Imposte indirette e tasse</v>
          </cell>
          <cell r="E34">
            <v>-64835.025999999998</v>
          </cell>
          <cell r="F34">
            <v>-51700</v>
          </cell>
          <cell r="G34">
            <v>-39200</v>
          </cell>
          <cell r="H34">
            <v>-26147.540980000002</v>
          </cell>
          <cell r="I34">
            <v>-13509.562840000001</v>
          </cell>
          <cell r="J34">
            <v>-160900</v>
          </cell>
          <cell r="K34">
            <v>-147491.66667000001</v>
          </cell>
          <cell r="L34">
            <v>-134083.33332999999</v>
          </cell>
          <cell r="M34">
            <v>-120675</v>
          </cell>
          <cell r="N34">
            <v>-107266.66667000001</v>
          </cell>
          <cell r="O34">
            <v>-93858.333329999994</v>
          </cell>
          <cell r="P34">
            <v>-80450</v>
          </cell>
          <cell r="Q34">
            <v>-67041.666670000006</v>
          </cell>
          <cell r="R34">
            <v>-159500</v>
          </cell>
          <cell r="S34">
            <v>-159500</v>
          </cell>
        </row>
        <row r="35">
          <cell r="C35">
            <v>10032</v>
          </cell>
          <cell r="D35" t="str">
            <v>Ammortamenti</v>
          </cell>
          <cell r="E35">
            <v>-20600</v>
          </cell>
          <cell r="F35">
            <v>-16200</v>
          </cell>
          <cell r="G35">
            <v>-12100</v>
          </cell>
          <cell r="H35">
            <v>-8066.6666699999996</v>
          </cell>
          <cell r="I35">
            <v>-4033.3333299999999</v>
          </cell>
          <cell r="J35">
            <v>-100000</v>
          </cell>
          <cell r="K35">
            <v>-91666.666670000006</v>
          </cell>
          <cell r="L35">
            <v>-83333.333329999994</v>
          </cell>
          <cell r="M35">
            <v>-75000</v>
          </cell>
          <cell r="N35">
            <v>-66666.666670000006</v>
          </cell>
          <cell r="O35">
            <v>-58333.333330000001</v>
          </cell>
          <cell r="P35">
            <v>-50000</v>
          </cell>
          <cell r="Q35">
            <v>-41666.666669999999</v>
          </cell>
          <cell r="R35">
            <v>-90000</v>
          </cell>
          <cell r="S35">
            <v>-119000</v>
          </cell>
        </row>
        <row r="36">
          <cell r="C36">
            <v>10033</v>
          </cell>
          <cell r="D36" t="str">
            <v>Rettifiche nette su crediti</v>
          </cell>
          <cell r="E36">
            <v>-143100</v>
          </cell>
          <cell r="F36">
            <v>-115000</v>
          </cell>
          <cell r="G36">
            <v>-99700</v>
          </cell>
          <cell r="H36">
            <v>-66466.666670000006</v>
          </cell>
          <cell r="I36">
            <v>-33233.333330000001</v>
          </cell>
          <cell r="J36">
            <v>-497300</v>
          </cell>
          <cell r="K36">
            <v>-455858.33332999999</v>
          </cell>
          <cell r="L36">
            <v>-414416.66667000001</v>
          </cell>
          <cell r="M36">
            <v>-372975</v>
          </cell>
          <cell r="N36">
            <v>-331533.33332999999</v>
          </cell>
          <cell r="O36">
            <v>-290091.66667000001</v>
          </cell>
          <cell r="P36">
            <v>-248650</v>
          </cell>
          <cell r="Q36">
            <v>-207208.33332999999</v>
          </cell>
          <cell r="R36">
            <v>-325000</v>
          </cell>
          <cell r="S36">
            <v>-325000</v>
          </cell>
        </row>
        <row r="37">
          <cell r="C37">
            <v>10034</v>
          </cell>
          <cell r="D37" t="str">
            <v>Altri Accantonamenti</v>
          </cell>
          <cell r="E37">
            <v>-6000</v>
          </cell>
          <cell r="F37">
            <v>-4700</v>
          </cell>
          <cell r="G37">
            <v>-1900</v>
          </cell>
          <cell r="H37">
            <v>-1266.6666700000001</v>
          </cell>
          <cell r="I37">
            <v>-633.33333000000005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-6000</v>
          </cell>
          <cell r="S37">
            <v>0</v>
          </cell>
        </row>
        <row r="38">
          <cell r="C38">
            <v>10035</v>
          </cell>
          <cell r="D38" t="str">
            <v>Proventi/Oneri Straordinari</v>
          </cell>
          <cell r="E38">
            <v>28200</v>
          </cell>
          <cell r="F38">
            <v>27500</v>
          </cell>
          <cell r="G38">
            <v>19100</v>
          </cell>
          <cell r="H38">
            <v>12733.333329999999</v>
          </cell>
          <cell r="I38">
            <v>6366.6666699999996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42000</v>
          </cell>
          <cell r="S38">
            <v>-20000</v>
          </cell>
        </row>
        <row r="39">
          <cell r="C39">
            <v>10036</v>
          </cell>
          <cell r="D39" t="str">
            <v>Imposte sul reddito</v>
          </cell>
          <cell r="E39">
            <v>-390400</v>
          </cell>
          <cell r="F39">
            <v>-260000</v>
          </cell>
          <cell r="G39">
            <v>-212400</v>
          </cell>
          <cell r="H39">
            <v>-140337.57268000001</v>
          </cell>
          <cell r="I39">
            <v>-100400</v>
          </cell>
          <cell r="J39">
            <v>-596800</v>
          </cell>
          <cell r="K39">
            <v>-547066.66666999995</v>
          </cell>
          <cell r="L39">
            <v>-497333.33332999999</v>
          </cell>
          <cell r="M39">
            <v>-447600</v>
          </cell>
          <cell r="N39">
            <v>-397866.66667000001</v>
          </cell>
          <cell r="O39">
            <v>-348133.33332999999</v>
          </cell>
          <cell r="P39">
            <v>-298400</v>
          </cell>
          <cell r="Q39">
            <v>-248666.66667000001</v>
          </cell>
          <cell r="R39">
            <v>-844700</v>
          </cell>
          <cell r="S39">
            <v>-746910</v>
          </cell>
        </row>
        <row r="40">
          <cell r="C40">
            <v>10037</v>
          </cell>
          <cell r="D40" t="str">
            <v># punti distributivi totale</v>
          </cell>
          <cell r="E40">
            <v>762</v>
          </cell>
          <cell r="F40">
            <v>760</v>
          </cell>
          <cell r="G40">
            <v>760</v>
          </cell>
          <cell r="H40">
            <v>760</v>
          </cell>
          <cell r="I40">
            <v>760</v>
          </cell>
          <cell r="J40">
            <v>760</v>
          </cell>
          <cell r="K40">
            <v>760</v>
          </cell>
          <cell r="L40">
            <v>760</v>
          </cell>
          <cell r="M40">
            <v>739</v>
          </cell>
          <cell r="N40">
            <v>738</v>
          </cell>
          <cell r="O40">
            <v>738</v>
          </cell>
          <cell r="P40">
            <v>736</v>
          </cell>
          <cell r="Q40">
            <v>735</v>
          </cell>
          <cell r="R40">
            <v>0</v>
          </cell>
          <cell r="S40">
            <v>0</v>
          </cell>
        </row>
        <row r="41">
          <cell r="C41">
            <v>10038</v>
          </cell>
          <cell r="D41" t="str">
            <v># punti distributivi aperti negli ultimi 3 anni</v>
          </cell>
          <cell r="E41">
            <v>53</v>
          </cell>
          <cell r="F41">
            <v>51</v>
          </cell>
          <cell r="G41">
            <v>49</v>
          </cell>
          <cell r="H41">
            <v>49</v>
          </cell>
          <cell r="I41">
            <v>49</v>
          </cell>
          <cell r="J41">
            <v>36</v>
          </cell>
          <cell r="K41">
            <v>35</v>
          </cell>
          <cell r="L41">
            <v>35</v>
          </cell>
          <cell r="M41">
            <v>35</v>
          </cell>
          <cell r="N41">
            <v>34</v>
          </cell>
          <cell r="O41">
            <v>34</v>
          </cell>
          <cell r="P41">
            <v>32</v>
          </cell>
          <cell r="Q41">
            <v>32</v>
          </cell>
          <cell r="R41">
            <v>0</v>
          </cell>
          <cell r="S41">
            <v>0</v>
          </cell>
        </row>
        <row r="42">
          <cell r="C42">
            <v>10039</v>
          </cell>
          <cell r="D42" t="str">
            <v>Margine finanziario Raccolta da Clientela</v>
          </cell>
          <cell r="E42">
            <v>348985</v>
          </cell>
          <cell r="F42">
            <v>267994.78999999998</v>
          </cell>
          <cell r="G42">
            <v>195929.68</v>
          </cell>
          <cell r="H42">
            <v>125996.08</v>
          </cell>
          <cell r="I42">
            <v>63255.31</v>
          </cell>
          <cell r="J42">
            <v>660930</v>
          </cell>
          <cell r="K42">
            <v>22109</v>
          </cell>
          <cell r="L42">
            <v>19760</v>
          </cell>
          <cell r="M42">
            <v>18150</v>
          </cell>
          <cell r="N42">
            <v>16190</v>
          </cell>
          <cell r="O42">
            <v>13846</v>
          </cell>
          <cell r="P42">
            <v>11767</v>
          </cell>
          <cell r="Q42">
            <v>270955.74</v>
          </cell>
          <cell r="R42">
            <v>884037</v>
          </cell>
          <cell r="S42">
            <v>734181</v>
          </cell>
        </row>
        <row r="43">
          <cell r="C43">
            <v>10040</v>
          </cell>
          <cell r="D43" t="str">
            <v>Raccolta Totale da Clientela (esclusi Pct)</v>
          </cell>
          <cell r="E43">
            <v>36017361.118419997</v>
          </cell>
          <cell r="F43">
            <v>35998961.815119997</v>
          </cell>
          <cell r="G43">
            <v>35934435.63143</v>
          </cell>
          <cell r="H43">
            <v>36223445.343330003</v>
          </cell>
          <cell r="I43">
            <v>36562879.129029997</v>
          </cell>
          <cell r="J43">
            <v>36254898.869999997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36774182.470200002</v>
          </cell>
          <cell r="R43">
            <v>35123189.071039997</v>
          </cell>
          <cell r="S43">
            <v>35351866.680330001</v>
          </cell>
        </row>
        <row r="44">
          <cell r="C44">
            <v>10041</v>
          </cell>
          <cell r="D44" t="str">
            <v>Margine finanziario Impieghi a Clientela</v>
          </cell>
          <cell r="E44">
            <v>435220.85</v>
          </cell>
          <cell r="F44">
            <v>350215.79</v>
          </cell>
          <cell r="G44">
            <v>262519.71000000002</v>
          </cell>
          <cell r="H44">
            <v>170838.36</v>
          </cell>
          <cell r="I44">
            <v>85068</v>
          </cell>
          <cell r="J44">
            <v>1029692.08</v>
          </cell>
          <cell r="K44">
            <v>2712</v>
          </cell>
          <cell r="L44">
            <v>2322</v>
          </cell>
          <cell r="M44">
            <v>2255</v>
          </cell>
          <cell r="N44">
            <v>1643</v>
          </cell>
          <cell r="O44">
            <v>1481</v>
          </cell>
          <cell r="P44">
            <v>1099</v>
          </cell>
          <cell r="Q44">
            <v>420954</v>
          </cell>
          <cell r="R44">
            <v>1029408</v>
          </cell>
          <cell r="S44">
            <v>1137460</v>
          </cell>
        </row>
        <row r="45">
          <cell r="C45">
            <v>10042</v>
          </cell>
          <cell r="D45" t="str">
            <v xml:space="preserve"> Impieghi Totali a Clientela (esclusi Pct)</v>
          </cell>
          <cell r="E45">
            <v>46642753.993419997</v>
          </cell>
          <cell r="F45">
            <v>46735681.586779997</v>
          </cell>
          <cell r="G45">
            <v>46247676.571429998</v>
          </cell>
          <cell r="H45">
            <v>46293971.649999999</v>
          </cell>
          <cell r="I45">
            <v>46065309.48387</v>
          </cell>
          <cell r="J45">
            <v>43236253.990000002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40829495.761589997</v>
          </cell>
          <cell r="R45">
            <v>48172895.013659999</v>
          </cell>
          <cell r="S45">
            <v>49164805.464479998</v>
          </cell>
        </row>
        <row r="46">
          <cell r="C46">
            <v>10043</v>
          </cell>
          <cell r="D46" t="str">
            <v xml:space="preserve">Attivo Ponderato per il rischio </v>
          </cell>
          <cell r="E46">
            <v>0</v>
          </cell>
          <cell r="F46">
            <v>0</v>
          </cell>
          <cell r="G46">
            <v>74831574.461889997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10044</v>
          </cell>
          <cell r="D47" t="str">
            <v>Sofferenze lorde</v>
          </cell>
          <cell r="E47">
            <v>2201400</v>
          </cell>
          <cell r="F47">
            <v>2218000</v>
          </cell>
          <cell r="G47">
            <v>2214600</v>
          </cell>
          <cell r="H47">
            <v>2218500</v>
          </cell>
          <cell r="I47">
            <v>2203200</v>
          </cell>
          <cell r="J47">
            <v>2199800</v>
          </cell>
          <cell r="K47">
            <v>2398200</v>
          </cell>
          <cell r="L47">
            <v>2416600</v>
          </cell>
          <cell r="M47">
            <v>2311200</v>
          </cell>
          <cell r="N47">
            <v>2312300</v>
          </cell>
          <cell r="O47">
            <v>2307900</v>
          </cell>
          <cell r="P47">
            <v>2315300</v>
          </cell>
          <cell r="Q47">
            <v>2345800</v>
          </cell>
          <cell r="R47">
            <v>2300000</v>
          </cell>
          <cell r="S47">
            <v>2300000</v>
          </cell>
        </row>
        <row r="48">
          <cell r="C48">
            <v>10045</v>
          </cell>
          <cell r="D48" t="str">
            <v>Incagli lordi</v>
          </cell>
          <cell r="E48">
            <v>500659.86</v>
          </cell>
          <cell r="F48">
            <v>456914</v>
          </cell>
          <cell r="G48">
            <v>457508.15698000003</v>
          </cell>
          <cell r="H48">
            <v>478857</v>
          </cell>
          <cell r="I48">
            <v>472040.08</v>
          </cell>
          <cell r="J48">
            <v>496024.56527000002</v>
          </cell>
          <cell r="K48">
            <v>368908</v>
          </cell>
          <cell r="L48">
            <v>354567</v>
          </cell>
          <cell r="M48">
            <v>367480</v>
          </cell>
          <cell r="N48">
            <v>365935.64799999999</v>
          </cell>
          <cell r="O48">
            <v>367434</v>
          </cell>
          <cell r="P48">
            <v>359892</v>
          </cell>
          <cell r="Q48">
            <v>342688.71</v>
          </cell>
          <cell r="R48">
            <v>0</v>
          </cell>
          <cell r="S48">
            <v>0</v>
          </cell>
        </row>
        <row r="49">
          <cell r="C49">
            <v>10046</v>
          </cell>
          <cell r="D49" t="str">
            <v>Evidenze (watch list)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C50">
            <v>10047</v>
          </cell>
          <cell r="D50" t="str">
            <v>Previsioni di Perdita su sofferenze</v>
          </cell>
          <cell r="E50">
            <v>405039</v>
          </cell>
          <cell r="F50">
            <v>386496</v>
          </cell>
          <cell r="G50">
            <v>376949</v>
          </cell>
          <cell r="H50">
            <v>386144</v>
          </cell>
          <cell r="I50">
            <v>368937</v>
          </cell>
          <cell r="J50">
            <v>351823</v>
          </cell>
          <cell r="K50">
            <v>510780</v>
          </cell>
          <cell r="L50">
            <v>478288</v>
          </cell>
          <cell r="M50">
            <v>446740</v>
          </cell>
          <cell r="N50">
            <v>465205</v>
          </cell>
          <cell r="O50">
            <v>450216</v>
          </cell>
          <cell r="P50">
            <v>438889.8</v>
          </cell>
          <cell r="Q50">
            <v>468243</v>
          </cell>
          <cell r="R50">
            <v>0</v>
          </cell>
          <cell r="S50">
            <v>0</v>
          </cell>
        </row>
        <row r="51">
          <cell r="C51">
            <v>10048</v>
          </cell>
          <cell r="D51" t="str">
            <v>Recuperi su crediti Totale Banca</v>
          </cell>
          <cell r="E51">
            <v>61858</v>
          </cell>
          <cell r="F51">
            <v>46288</v>
          </cell>
          <cell r="G51">
            <v>38317</v>
          </cell>
          <cell r="H51">
            <v>18504</v>
          </cell>
          <cell r="I51">
            <v>7913</v>
          </cell>
          <cell r="J51">
            <v>177749</v>
          </cell>
          <cell r="K51">
            <v>155233</v>
          </cell>
          <cell r="L51">
            <v>139959</v>
          </cell>
          <cell r="M51">
            <v>127228</v>
          </cell>
          <cell r="N51">
            <v>110321</v>
          </cell>
          <cell r="O51">
            <v>96668</v>
          </cell>
          <cell r="P51">
            <v>84580.7</v>
          </cell>
          <cell r="Q51">
            <v>62646</v>
          </cell>
          <cell r="R51">
            <v>0</v>
          </cell>
          <cell r="S51">
            <v>0</v>
          </cell>
        </row>
        <row r="52">
          <cell r="C52">
            <v>10049</v>
          </cell>
          <cell r="D52" t="str">
            <v>Impieghi vivi Sud+Isole</v>
          </cell>
          <cell r="E52">
            <v>8056989.6770000001</v>
          </cell>
          <cell r="F52">
            <v>8082821.3543999996</v>
          </cell>
          <cell r="G52">
            <v>8059231.8738799999</v>
          </cell>
          <cell r="H52">
            <v>7952698</v>
          </cell>
          <cell r="I52">
            <v>7981599</v>
          </cell>
          <cell r="J52">
            <v>7876954</v>
          </cell>
          <cell r="K52">
            <v>8012376.2103700005</v>
          </cell>
          <cell r="L52">
            <v>7977373</v>
          </cell>
          <cell r="M52">
            <v>7983229.7050000001</v>
          </cell>
          <cell r="N52">
            <v>7901804.8049999997</v>
          </cell>
          <cell r="O52">
            <v>7927594.0080000004</v>
          </cell>
          <cell r="P52">
            <v>7899194</v>
          </cell>
          <cell r="Q52">
            <v>7733930</v>
          </cell>
          <cell r="R52">
            <v>0</v>
          </cell>
          <cell r="S52">
            <v>0</v>
          </cell>
        </row>
        <row r="53">
          <cell r="C53">
            <v>10050</v>
          </cell>
          <cell r="D53" t="str">
            <v>Impieghi paesi a rischio</v>
          </cell>
          <cell r="E53">
            <v>0</v>
          </cell>
          <cell r="F53">
            <v>0</v>
          </cell>
          <cell r="G53">
            <v>18500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C54">
            <v>10051</v>
          </cell>
          <cell r="D54" t="str">
            <v>Volumi Impieghi vivi totali</v>
          </cell>
          <cell r="E54">
            <v>45426186.848679997</v>
          </cell>
          <cell r="F54">
            <v>45520226.479340002</v>
          </cell>
          <cell r="G54">
            <v>45034279.450549997</v>
          </cell>
          <cell r="H54">
            <v>45089144.549999997</v>
          </cell>
          <cell r="I54">
            <v>44860954.935479999</v>
          </cell>
          <cell r="J54">
            <v>42013290.939999998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39613244.52318</v>
          </cell>
          <cell r="R54">
            <v>46925395.013659999</v>
          </cell>
          <cell r="S54">
            <v>47732018.579230003</v>
          </cell>
        </row>
        <row r="55">
          <cell r="C55">
            <v>10052</v>
          </cell>
          <cell r="D55" t="str">
            <v>Sofferenze Lorde medie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10053</v>
          </cell>
          <cell r="D56" t="str">
            <v>Sofferenze Nette medie</v>
          </cell>
          <cell r="E56">
            <v>1216567.1447399999</v>
          </cell>
          <cell r="F56">
            <v>1215455.1074399999</v>
          </cell>
          <cell r="G56">
            <v>1213397.1208800001</v>
          </cell>
          <cell r="H56">
            <v>1204827.1000000001</v>
          </cell>
          <cell r="I56">
            <v>1204354.5483899999</v>
          </cell>
          <cell r="J56">
            <v>1222963.05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1216251.23841</v>
          </cell>
          <cell r="R56">
            <v>1247500</v>
          </cell>
          <cell r="S56">
            <v>1432786.8852500001</v>
          </cell>
        </row>
        <row r="57">
          <cell r="C57">
            <v>10054</v>
          </cell>
          <cell r="D57" t="str">
            <v>Patrimonio Netto</v>
          </cell>
          <cell r="E57">
            <v>3001200</v>
          </cell>
          <cell r="F57">
            <v>3001200</v>
          </cell>
          <cell r="G57">
            <v>3001200</v>
          </cell>
          <cell r="H57">
            <v>3001200</v>
          </cell>
          <cell r="I57">
            <v>3001200</v>
          </cell>
          <cell r="J57">
            <v>3001200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3000000</v>
          </cell>
          <cell r="S57">
            <v>3000000</v>
          </cell>
        </row>
        <row r="58">
          <cell r="C58">
            <v>10055</v>
          </cell>
          <cell r="D58" t="str">
            <v>Patrimonio Netto medio</v>
          </cell>
          <cell r="E58">
            <v>3001200</v>
          </cell>
          <cell r="F58">
            <v>3001200</v>
          </cell>
          <cell r="G58">
            <v>3001200</v>
          </cell>
          <cell r="H58">
            <v>3001200</v>
          </cell>
          <cell r="I58">
            <v>3001200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3000000</v>
          </cell>
          <cell r="S58">
            <v>3000000</v>
          </cell>
        </row>
        <row r="59">
          <cell r="C59">
            <v>10056</v>
          </cell>
          <cell r="D59" t="str">
            <v>Patrimonio netto rettificato</v>
          </cell>
          <cell r="E59">
            <v>3001200</v>
          </cell>
          <cell r="F59">
            <v>3001200</v>
          </cell>
          <cell r="G59">
            <v>3001200</v>
          </cell>
          <cell r="H59">
            <v>3001200</v>
          </cell>
          <cell r="I59">
            <v>3001200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10058</v>
          </cell>
          <cell r="D60" t="str">
            <v>Patrimonio di Vigilanza</v>
          </cell>
          <cell r="E60">
            <v>0</v>
          </cell>
          <cell r="F60">
            <v>0</v>
          </cell>
          <cell r="G60">
            <v>5971136.72315</v>
          </cell>
          <cell r="H60">
            <v>6002400</v>
          </cell>
          <cell r="I60">
            <v>6002400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10059</v>
          </cell>
          <cell r="D61" t="str">
            <v>Capitale assorbito (totale attività)</v>
          </cell>
          <cell r="E61">
            <v>0</v>
          </cell>
          <cell r="F61">
            <v>0</v>
          </cell>
          <cell r="G61">
            <v>5238210.2123299995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C62">
            <v>10060</v>
          </cell>
          <cell r="D62" t="str">
            <v>Utile Netto rettificato</v>
          </cell>
          <cell r="E62">
            <v>485000</v>
          </cell>
          <cell r="F62">
            <v>375500</v>
          </cell>
          <cell r="G62">
            <v>284000</v>
          </cell>
          <cell r="H62">
            <v>181300</v>
          </cell>
          <cell r="I62">
            <v>134000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341600</v>
          </cell>
          <cell r="R62">
            <v>1060300</v>
          </cell>
          <cell r="S62">
            <v>1001500</v>
          </cell>
        </row>
        <row r="63">
          <cell r="C63">
            <v>10061</v>
          </cell>
          <cell r="D63" t="str">
            <v>Numeri Racc. a vista (c/c e dep. risp.)</v>
          </cell>
          <cell r="E63">
            <v>3271898303</v>
          </cell>
          <cell r="F63">
            <v>2599585086</v>
          </cell>
          <cell r="G63">
            <v>1955825386</v>
          </cell>
          <cell r="H63">
            <v>1287955862</v>
          </cell>
          <cell r="I63">
            <v>668577708.52999997</v>
          </cell>
          <cell r="J63">
            <v>7654762162.4499998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3146384299</v>
          </cell>
          <cell r="R63">
            <v>7996587600</v>
          </cell>
          <cell r="S63">
            <v>7973383200</v>
          </cell>
        </row>
        <row r="64">
          <cell r="C64">
            <v>10062</v>
          </cell>
          <cell r="D64" t="str">
            <v>Margine Racc. a vista</v>
          </cell>
          <cell r="E64">
            <v>247308</v>
          </cell>
          <cell r="F64">
            <v>189969</v>
          </cell>
          <cell r="G64">
            <v>139411</v>
          </cell>
          <cell r="H64">
            <v>89207</v>
          </cell>
          <cell r="I64">
            <v>45264.2</v>
          </cell>
          <cell r="J64">
            <v>467964.1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189449</v>
          </cell>
          <cell r="R64">
            <v>648264</v>
          </cell>
          <cell r="S64">
            <v>548300</v>
          </cell>
        </row>
        <row r="65">
          <cell r="C65">
            <v>10063</v>
          </cell>
          <cell r="D65" t="str">
            <v>Numeri Racc. a termine (CD+Obbl.)</v>
          </cell>
          <cell r="E65">
            <v>709544085</v>
          </cell>
          <cell r="F65">
            <v>577544195</v>
          </cell>
          <cell r="G65">
            <v>448111838</v>
          </cell>
          <cell r="H65">
            <v>310392120</v>
          </cell>
          <cell r="I65">
            <v>163552556</v>
          </cell>
          <cell r="J65">
            <v>2711268307.75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1342024030</v>
          </cell>
          <cell r="R65">
            <v>1522047600</v>
          </cell>
          <cell r="S65">
            <v>2160827400</v>
          </cell>
        </row>
        <row r="66">
          <cell r="C66">
            <v>10064</v>
          </cell>
          <cell r="D66" t="str">
            <v>Margine Racc. a termine</v>
          </cell>
          <cell r="E66">
            <v>22481</v>
          </cell>
          <cell r="F66">
            <v>17922</v>
          </cell>
          <cell r="G66">
            <v>13577</v>
          </cell>
          <cell r="H66">
            <v>9337</v>
          </cell>
          <cell r="I66">
            <v>4866</v>
          </cell>
          <cell r="J66">
            <v>62689.06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29574</v>
          </cell>
          <cell r="R66">
            <v>50000</v>
          </cell>
          <cell r="S66">
            <v>55100</v>
          </cell>
        </row>
        <row r="67">
          <cell r="C67">
            <v>10065</v>
          </cell>
          <cell r="D67" t="str">
            <v>Numeri Racc. totale (esclusi PCT)</v>
          </cell>
          <cell r="E67">
            <v>3981442388</v>
          </cell>
          <cell r="F67">
            <v>3177129281</v>
          </cell>
          <cell r="G67">
            <v>2403937224</v>
          </cell>
          <cell r="H67">
            <v>1598347982</v>
          </cell>
          <cell r="I67">
            <v>832130264.52999997</v>
          </cell>
          <cell r="J67">
            <v>10366030470.200001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4488408329</v>
          </cell>
          <cell r="R67">
            <v>9518635200</v>
          </cell>
          <cell r="S67">
            <v>10134210600</v>
          </cell>
        </row>
        <row r="68">
          <cell r="C68">
            <v>10066</v>
          </cell>
          <cell r="D68" t="str">
            <v>Margine Raccolta Totale</v>
          </cell>
          <cell r="E68">
            <v>269789</v>
          </cell>
          <cell r="F68">
            <v>207891</v>
          </cell>
          <cell r="G68">
            <v>152988</v>
          </cell>
          <cell r="H68">
            <v>98544</v>
          </cell>
          <cell r="I68">
            <v>50130.2</v>
          </cell>
          <cell r="J68">
            <v>530653.16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219023</v>
          </cell>
          <cell r="R68">
            <v>698264</v>
          </cell>
          <cell r="S68">
            <v>603400</v>
          </cell>
        </row>
        <row r="69">
          <cell r="C69">
            <v>10067</v>
          </cell>
          <cell r="D69" t="str">
            <v>Numeri Impieghi vivi totali</v>
          </cell>
          <cell r="E69">
            <v>2505806322</v>
          </cell>
          <cell r="F69">
            <v>1983172317</v>
          </cell>
          <cell r="G69">
            <v>1480187760</v>
          </cell>
          <cell r="H69">
            <v>986139555</v>
          </cell>
          <cell r="I69">
            <v>507972411</v>
          </cell>
          <cell r="J69">
            <v>5388518732.3000002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2129056437</v>
          </cell>
          <cell r="R69">
            <v>6323308800</v>
          </cell>
          <cell r="S69">
            <v>6569809800</v>
          </cell>
        </row>
        <row r="70">
          <cell r="C70">
            <v>10068</v>
          </cell>
          <cell r="D70" t="str">
            <v>Margine Imp. Vivi totali</v>
          </cell>
          <cell r="E70">
            <v>244741</v>
          </cell>
          <cell r="F70">
            <v>195085</v>
          </cell>
          <cell r="G70">
            <v>147249</v>
          </cell>
          <cell r="H70">
            <v>95785</v>
          </cell>
          <cell r="I70">
            <v>47242</v>
          </cell>
          <cell r="J70">
            <v>585698.62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240458</v>
          </cell>
          <cell r="R70">
            <v>592600</v>
          </cell>
          <cell r="S70">
            <v>673900</v>
          </cell>
        </row>
        <row r="71">
          <cell r="C71">
            <v>10069</v>
          </cell>
          <cell r="D71" t="str">
            <v>Numeri Impieghi vivi a breve (c/c)</v>
          </cell>
          <cell r="E71">
            <v>599843843</v>
          </cell>
          <cell r="F71">
            <v>479153930</v>
          </cell>
          <cell r="G71">
            <v>356847425</v>
          </cell>
          <cell r="H71">
            <v>250873862</v>
          </cell>
          <cell r="I71">
            <v>131133325</v>
          </cell>
          <cell r="J71">
            <v>1412276031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602948876</v>
          </cell>
          <cell r="R71">
            <v>1408660800</v>
          </cell>
          <cell r="S71">
            <v>1592100000</v>
          </cell>
        </row>
        <row r="72">
          <cell r="C72">
            <v>10070</v>
          </cell>
          <cell r="D72" t="str">
            <v>Margine Imp. Vivi a breve</v>
          </cell>
          <cell r="E72">
            <v>137530</v>
          </cell>
          <cell r="F72">
            <v>109341</v>
          </cell>
          <cell r="G72">
            <v>83012</v>
          </cell>
          <cell r="H72">
            <v>52720</v>
          </cell>
          <cell r="I72">
            <v>26445</v>
          </cell>
          <cell r="J72">
            <v>335660.54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140042</v>
          </cell>
          <cell r="R72">
            <v>320000</v>
          </cell>
          <cell r="S72">
            <v>384700</v>
          </cell>
        </row>
        <row r="73">
          <cell r="C73">
            <v>10071</v>
          </cell>
          <cell r="D73" t="str">
            <v>Numeri Impieghi vivi a termine</v>
          </cell>
          <cell r="E73">
            <v>1905962479</v>
          </cell>
          <cell r="F73">
            <v>1504018387</v>
          </cell>
          <cell r="G73">
            <v>1123340335</v>
          </cell>
          <cell r="H73">
            <v>735265693</v>
          </cell>
          <cell r="I73">
            <v>376839086</v>
          </cell>
          <cell r="J73">
            <v>3976242701.3000002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1526107561</v>
          </cell>
          <cell r="R73">
            <v>4914648000</v>
          </cell>
          <cell r="S73">
            <v>4977709800</v>
          </cell>
        </row>
        <row r="74">
          <cell r="C74">
            <v>10072</v>
          </cell>
          <cell r="D74" t="str">
            <v>Margine Imp. Vivi a termine</v>
          </cell>
          <cell r="E74">
            <v>107211</v>
          </cell>
          <cell r="F74">
            <v>85744</v>
          </cell>
          <cell r="G74">
            <v>64237</v>
          </cell>
          <cell r="H74">
            <v>43065</v>
          </cell>
          <cell r="I74">
            <v>20797</v>
          </cell>
          <cell r="J74">
            <v>250038.08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100416</v>
          </cell>
          <cell r="R74">
            <v>272600</v>
          </cell>
          <cell r="S74">
            <v>289200</v>
          </cell>
        </row>
        <row r="75">
          <cell r="C75">
            <v>10073</v>
          </cell>
          <cell r="D75" t="str">
            <v>Numeri contenzioso</v>
          </cell>
          <cell r="E75">
            <v>102736201</v>
          </cell>
          <cell r="F75">
            <v>81547693</v>
          </cell>
          <cell r="G75">
            <v>61259844</v>
          </cell>
          <cell r="H75">
            <v>40318968</v>
          </cell>
          <cell r="I75">
            <v>20763343</v>
          </cell>
          <cell r="J75">
            <v>241464884.94999999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95460045</v>
          </cell>
          <cell r="R75">
            <v>251368800</v>
          </cell>
          <cell r="S75">
            <v>329400000</v>
          </cell>
        </row>
        <row r="76">
          <cell r="C76">
            <v>10074</v>
          </cell>
          <cell r="D76" t="str">
            <v>Margine Contenzioso</v>
          </cell>
          <cell r="E76">
            <v>-8794</v>
          </cell>
          <cell r="F76">
            <v>-6644</v>
          </cell>
          <cell r="G76">
            <v>-4821</v>
          </cell>
          <cell r="H76">
            <v>-3088</v>
          </cell>
          <cell r="I76">
            <v>-1610</v>
          </cell>
          <cell r="J76">
            <v>-14877.12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-5955</v>
          </cell>
          <cell r="R76">
            <v>-25000</v>
          </cell>
          <cell r="S76">
            <v>-28000</v>
          </cell>
        </row>
        <row r="77">
          <cell r="C77">
            <v>10075</v>
          </cell>
          <cell r="D77" t="str">
            <v>Commissioni su GP</v>
          </cell>
          <cell r="E77">
            <v>47771</v>
          </cell>
          <cell r="F77">
            <v>39589</v>
          </cell>
          <cell r="G77">
            <v>29364</v>
          </cell>
          <cell r="H77">
            <v>19387</v>
          </cell>
          <cell r="I77">
            <v>9535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43586</v>
          </cell>
          <cell r="R77">
            <v>118000</v>
          </cell>
          <cell r="S77">
            <v>113000</v>
          </cell>
        </row>
        <row r="78">
          <cell r="C78">
            <v>10076</v>
          </cell>
          <cell r="D78" t="str">
            <v>volumi GP</v>
          </cell>
          <cell r="E78">
            <v>12506506</v>
          </cell>
          <cell r="F78">
            <v>12614110</v>
          </cell>
          <cell r="G78">
            <v>12601728</v>
          </cell>
          <cell r="H78">
            <v>12494694</v>
          </cell>
          <cell r="I78">
            <v>12599226</v>
          </cell>
          <cell r="J78">
            <v>10644715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9692790</v>
          </cell>
          <cell r="R78">
            <v>0</v>
          </cell>
          <cell r="S78">
            <v>13656000</v>
          </cell>
        </row>
        <row r="79">
          <cell r="C79">
            <v>10077</v>
          </cell>
          <cell r="D79" t="str">
            <v>Commissioni su fondi</v>
          </cell>
          <cell r="E79">
            <v>348283</v>
          </cell>
          <cell r="F79">
            <v>282682</v>
          </cell>
          <cell r="G79">
            <v>220413</v>
          </cell>
          <cell r="H79">
            <v>145698</v>
          </cell>
          <cell r="I79">
            <v>70016</v>
          </cell>
          <cell r="J79">
            <v>771131.18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211466</v>
          </cell>
          <cell r="R79">
            <v>757400</v>
          </cell>
          <cell r="S79">
            <v>751000</v>
          </cell>
        </row>
        <row r="80">
          <cell r="C80">
            <v>10078</v>
          </cell>
          <cell r="D80" t="str">
            <v>volumi fondi</v>
          </cell>
          <cell r="E80">
            <v>42618411</v>
          </cell>
          <cell r="F80">
            <v>42532911</v>
          </cell>
          <cell r="G80">
            <v>42396037</v>
          </cell>
          <cell r="H80">
            <v>41859207</v>
          </cell>
          <cell r="I80">
            <v>42545630</v>
          </cell>
          <cell r="J80">
            <v>41381729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40175568</v>
          </cell>
          <cell r="R80">
            <v>0</v>
          </cell>
          <cell r="S80">
            <v>43817000</v>
          </cell>
        </row>
        <row r="81">
          <cell r="C81">
            <v>10079</v>
          </cell>
          <cell r="D81" t="str">
            <v>Commissioni su titoli amministrati</v>
          </cell>
          <cell r="E81">
            <v>160748</v>
          </cell>
          <cell r="F81">
            <v>132382</v>
          </cell>
          <cell r="G81">
            <v>108167</v>
          </cell>
          <cell r="H81">
            <v>72496</v>
          </cell>
          <cell r="I81">
            <v>43649</v>
          </cell>
          <cell r="J81">
            <v>223254.96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84895</v>
          </cell>
          <cell r="R81">
            <v>304200</v>
          </cell>
          <cell r="S81">
            <v>232400</v>
          </cell>
        </row>
        <row r="82">
          <cell r="C82">
            <v>10080</v>
          </cell>
          <cell r="D82" t="str">
            <v>volumi Titoli Ammin. (stock)</v>
          </cell>
          <cell r="E82">
            <v>38151525</v>
          </cell>
          <cell r="F82">
            <v>37462902</v>
          </cell>
          <cell r="G82">
            <v>37353172</v>
          </cell>
          <cell r="H82">
            <v>37121061</v>
          </cell>
          <cell r="I82">
            <v>36133475</v>
          </cell>
          <cell r="J82">
            <v>34540946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36064949</v>
          </cell>
          <cell r="R82">
            <v>0</v>
          </cell>
          <cell r="S82">
            <v>37955000</v>
          </cell>
        </row>
        <row r="83">
          <cell r="C83">
            <v>10081</v>
          </cell>
          <cell r="D83" t="str">
            <v>Commissioni su operazioni di PcT</v>
          </cell>
          <cell r="E83">
            <v>569</v>
          </cell>
          <cell r="F83">
            <v>438</v>
          </cell>
          <cell r="G83">
            <v>337</v>
          </cell>
          <cell r="H83">
            <v>216</v>
          </cell>
          <cell r="I83">
            <v>115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467</v>
          </cell>
          <cell r="R83">
            <v>900</v>
          </cell>
          <cell r="S83">
            <v>1000</v>
          </cell>
        </row>
        <row r="84">
          <cell r="C84">
            <v>10082</v>
          </cell>
          <cell r="D84" t="str">
            <v>volumi PcT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10083</v>
          </cell>
          <cell r="D85" t="str">
            <v>Commissioni su assicurazioni</v>
          </cell>
          <cell r="E85">
            <v>72886</v>
          </cell>
          <cell r="F85">
            <v>60662</v>
          </cell>
          <cell r="G85">
            <v>49290</v>
          </cell>
          <cell r="H85">
            <v>28001</v>
          </cell>
          <cell r="I85">
            <v>7555</v>
          </cell>
          <cell r="J85">
            <v>148629.39000000001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69570</v>
          </cell>
          <cell r="R85">
            <v>134800</v>
          </cell>
          <cell r="S85">
            <v>121000</v>
          </cell>
        </row>
        <row r="86">
          <cell r="C86">
            <v>10084</v>
          </cell>
          <cell r="D86" t="str">
            <v>volumi assicurazioni</v>
          </cell>
          <cell r="E86">
            <v>6238282</v>
          </cell>
          <cell r="F86">
            <v>6196951</v>
          </cell>
          <cell r="G86">
            <v>6116268</v>
          </cell>
          <cell r="H86">
            <v>5566533</v>
          </cell>
          <cell r="I86">
            <v>3043994</v>
          </cell>
          <cell r="J86">
            <v>3043994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3418536</v>
          </cell>
          <cell r="R86">
            <v>0</v>
          </cell>
          <cell r="S86">
            <v>4877000</v>
          </cell>
        </row>
        <row r="87">
          <cell r="C87">
            <v>10085</v>
          </cell>
          <cell r="D87" t="str">
            <v>commissioni tenuta conto</v>
          </cell>
          <cell r="E87">
            <v>97037</v>
          </cell>
          <cell r="F87">
            <v>80658</v>
          </cell>
          <cell r="G87">
            <v>63969</v>
          </cell>
          <cell r="H87">
            <v>32466</v>
          </cell>
          <cell r="I87">
            <v>15885</v>
          </cell>
          <cell r="J87">
            <v>226138.42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82198</v>
          </cell>
          <cell r="R87">
            <v>243000</v>
          </cell>
          <cell r="S87">
            <v>255000</v>
          </cell>
        </row>
        <row r="88">
          <cell r="C88">
            <v>10086</v>
          </cell>
          <cell r="D88" t="str">
            <v>commissioni su carte di credito e debito</v>
          </cell>
          <cell r="E88">
            <v>19497</v>
          </cell>
          <cell r="F88">
            <v>16060</v>
          </cell>
          <cell r="G88">
            <v>12012</v>
          </cell>
          <cell r="H88">
            <v>9012</v>
          </cell>
          <cell r="I88">
            <v>3073</v>
          </cell>
          <cell r="J88">
            <v>50210.7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11420</v>
          </cell>
          <cell r="R88">
            <v>46500</v>
          </cell>
          <cell r="S88">
            <v>62800</v>
          </cell>
        </row>
        <row r="89">
          <cell r="C89">
            <v>10087</v>
          </cell>
          <cell r="D89" t="str">
            <v>commissioni su servizi estero</v>
          </cell>
          <cell r="E89">
            <v>7106</v>
          </cell>
          <cell r="F89">
            <v>5823</v>
          </cell>
          <cell r="G89">
            <v>4694</v>
          </cell>
          <cell r="H89">
            <v>2816</v>
          </cell>
          <cell r="I89">
            <v>1696</v>
          </cell>
          <cell r="J89">
            <v>16127.66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6382</v>
          </cell>
          <cell r="R89">
            <v>16200</v>
          </cell>
          <cell r="S89">
            <v>16600</v>
          </cell>
        </row>
        <row r="90">
          <cell r="C90">
            <v>10088</v>
          </cell>
          <cell r="D90" t="str">
            <v>Commissioni da portafoglio</v>
          </cell>
          <cell r="E90">
            <v>4479</v>
          </cell>
          <cell r="F90">
            <v>3541</v>
          </cell>
          <cell r="G90">
            <v>2784</v>
          </cell>
          <cell r="H90">
            <v>1824</v>
          </cell>
          <cell r="I90">
            <v>848</v>
          </cell>
          <cell r="J90">
            <v>11003.08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4406</v>
          </cell>
          <cell r="R90">
            <v>10500</v>
          </cell>
          <cell r="S90">
            <v>11800</v>
          </cell>
        </row>
        <row r="91">
          <cell r="C91">
            <v>10089</v>
          </cell>
          <cell r="D91" t="str">
            <v>altre Commissioni</v>
          </cell>
          <cell r="E91">
            <v>28533</v>
          </cell>
          <cell r="F91">
            <v>18963</v>
          </cell>
          <cell r="G91">
            <v>13590</v>
          </cell>
          <cell r="H91">
            <v>7792</v>
          </cell>
          <cell r="I91">
            <v>3701</v>
          </cell>
          <cell r="J91">
            <v>87998.71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34715</v>
          </cell>
          <cell r="R91">
            <v>84000</v>
          </cell>
          <cell r="S91">
            <v>75200</v>
          </cell>
        </row>
        <row r="92">
          <cell r="C92">
            <v>10090</v>
          </cell>
          <cell r="D92" t="str">
            <v>di cui sistema di pagamento</v>
          </cell>
          <cell r="E92">
            <v>7202</v>
          </cell>
          <cell r="F92">
            <v>3688</v>
          </cell>
          <cell r="G92">
            <v>3646</v>
          </cell>
          <cell r="H92">
            <v>3547</v>
          </cell>
          <cell r="I92">
            <v>1253</v>
          </cell>
          <cell r="J92">
            <v>13112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3399</v>
          </cell>
          <cell r="R92">
            <v>0</v>
          </cell>
          <cell r="S92">
            <v>0</v>
          </cell>
        </row>
        <row r="93">
          <cell r="C93">
            <v>10091</v>
          </cell>
          <cell r="D93" t="str">
            <v>effetto giorni banca</v>
          </cell>
          <cell r="E93">
            <v>18154</v>
          </cell>
          <cell r="F93">
            <v>13674</v>
          </cell>
          <cell r="G93">
            <v>10056</v>
          </cell>
          <cell r="H93">
            <v>6093</v>
          </cell>
          <cell r="I93">
            <v>3287</v>
          </cell>
          <cell r="J93">
            <v>36759.49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13117</v>
          </cell>
          <cell r="R93">
            <v>53500</v>
          </cell>
          <cell r="S93">
            <v>34600</v>
          </cell>
        </row>
        <row r="94">
          <cell r="C94">
            <v>10092</v>
          </cell>
          <cell r="D94" t="str">
            <v># c/c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10093</v>
          </cell>
          <cell r="D95" t="str">
            <v>di cui standardizzati</v>
          </cell>
          <cell r="E95">
            <v>463451</v>
          </cell>
          <cell r="F95">
            <v>458710</v>
          </cell>
          <cell r="G95">
            <v>454367</v>
          </cell>
          <cell r="H95">
            <v>447557</v>
          </cell>
          <cell r="I95">
            <v>439856</v>
          </cell>
          <cell r="J95">
            <v>428036</v>
          </cell>
          <cell r="K95">
            <v>422211</v>
          </cell>
          <cell r="L95">
            <v>409307</v>
          </cell>
          <cell r="M95">
            <v>397643</v>
          </cell>
          <cell r="N95">
            <v>385947</v>
          </cell>
          <cell r="O95">
            <v>378101</v>
          </cell>
          <cell r="P95">
            <v>369036</v>
          </cell>
          <cell r="Q95">
            <v>352893</v>
          </cell>
          <cell r="R95">
            <v>0</v>
          </cell>
          <cell r="S95">
            <v>573655</v>
          </cell>
        </row>
        <row r="96">
          <cell r="C96">
            <v>10094</v>
          </cell>
          <cell r="D96" t="str">
            <v>Erogazione Mutui</v>
          </cell>
          <cell r="E96">
            <v>10285665</v>
          </cell>
          <cell r="F96">
            <v>10016290</v>
          </cell>
          <cell r="G96">
            <v>9843555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6881589</v>
          </cell>
          <cell r="R96">
            <v>0</v>
          </cell>
          <cell r="S96">
            <v>4450000</v>
          </cell>
        </row>
        <row r="97">
          <cell r="C97">
            <v>10095</v>
          </cell>
          <cell r="D97" t="str">
            <v>GP flusso netto</v>
          </cell>
          <cell r="E97">
            <v>-312865</v>
          </cell>
          <cell r="F97">
            <v>-212419</v>
          </cell>
          <cell r="G97">
            <v>-206547.7</v>
          </cell>
          <cell r="H97">
            <v>774118</v>
          </cell>
          <cell r="I97">
            <v>417682</v>
          </cell>
          <cell r="J97">
            <v>3148000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891848</v>
          </cell>
          <cell r="R97">
            <v>0</v>
          </cell>
          <cell r="S97">
            <v>2600000</v>
          </cell>
        </row>
        <row r="98">
          <cell r="C98">
            <v>10096</v>
          </cell>
          <cell r="D98" t="str">
            <v>Fondi flusso netto</v>
          </cell>
          <cell r="E98">
            <v>-1073299</v>
          </cell>
          <cell r="F98">
            <v>-578392</v>
          </cell>
          <cell r="G98">
            <v>-628500.1</v>
          </cell>
          <cell r="H98">
            <v>4855331</v>
          </cell>
          <cell r="I98">
            <v>2820492</v>
          </cell>
          <cell r="J98">
            <v>6357000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5141999</v>
          </cell>
          <cell r="R98">
            <v>0</v>
          </cell>
          <cell r="S98">
            <v>3660000</v>
          </cell>
        </row>
        <row r="99">
          <cell r="C99">
            <v>10097</v>
          </cell>
          <cell r="D99" t="str">
            <v>Assicurazioni nuovi premi</v>
          </cell>
          <cell r="E99">
            <v>2038567</v>
          </cell>
          <cell r="F99">
            <v>1680396</v>
          </cell>
          <cell r="G99">
            <v>1415301</v>
          </cell>
          <cell r="H99">
            <v>884671</v>
          </cell>
          <cell r="I99">
            <v>289440</v>
          </cell>
          <cell r="J99">
            <v>2683000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1535562</v>
          </cell>
          <cell r="R99">
            <v>0</v>
          </cell>
          <cell r="S99">
            <v>2735000</v>
          </cell>
        </row>
        <row r="100">
          <cell r="C100">
            <v>10098</v>
          </cell>
          <cell r="D100" t="str">
            <v># clienti</v>
          </cell>
          <cell r="E100">
            <v>2634204</v>
          </cell>
          <cell r="F100">
            <v>2629749</v>
          </cell>
          <cell r="G100">
            <v>2631483</v>
          </cell>
          <cell r="H100">
            <v>2648611</v>
          </cell>
          <cell r="I100">
            <v>2652368</v>
          </cell>
          <cell r="J100">
            <v>2657155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10099</v>
          </cell>
          <cell r="D101" t="str">
            <v>Nuovi clienti Retail</v>
          </cell>
          <cell r="E101">
            <v>116933</v>
          </cell>
          <cell r="F101">
            <v>95455</v>
          </cell>
          <cell r="G101">
            <v>78724</v>
          </cell>
          <cell r="H101">
            <v>53083</v>
          </cell>
          <cell r="I101">
            <v>19912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10100</v>
          </cell>
          <cell r="D102" t="str">
            <v># clienti CU</v>
          </cell>
          <cell r="E102">
            <v>2045848</v>
          </cell>
          <cell r="F102">
            <v>2042580</v>
          </cell>
          <cell r="G102">
            <v>2043849</v>
          </cell>
          <cell r="H102">
            <v>2059674</v>
          </cell>
          <cell r="I102">
            <v>2063665</v>
          </cell>
          <cell r="J102">
            <v>2067389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10101</v>
          </cell>
          <cell r="D103" t="str">
            <v>MI CU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10102</v>
          </cell>
          <cell r="D104" t="str">
            <v>MI PAR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</row>
        <row r="105">
          <cell r="C105">
            <v>10103</v>
          </cell>
          <cell r="D105" t="str">
            <v>MI PP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10104</v>
          </cell>
          <cell r="D106" t="str">
            <v>MI SB</v>
          </cell>
          <cell r="E106">
            <v>191011</v>
          </cell>
          <cell r="F106">
            <v>150589</v>
          </cell>
          <cell r="G106">
            <v>115488</v>
          </cell>
          <cell r="H106">
            <v>70906</v>
          </cell>
          <cell r="I106">
            <v>35290.28</v>
          </cell>
          <cell r="J106">
            <v>463702.06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187883</v>
          </cell>
          <cell r="R106">
            <v>466100</v>
          </cell>
          <cell r="S106">
            <v>519600</v>
          </cell>
        </row>
        <row r="107">
          <cell r="C107">
            <v>10105</v>
          </cell>
          <cell r="D107" t="str">
            <v># clienti PAR</v>
          </cell>
          <cell r="E107">
            <v>402339</v>
          </cell>
          <cell r="F107">
            <v>403165</v>
          </cell>
          <cell r="G107">
            <v>404194</v>
          </cell>
          <cell r="H107">
            <v>406195</v>
          </cell>
          <cell r="I107">
            <v>410434</v>
          </cell>
          <cell r="J107">
            <v>411175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10106</v>
          </cell>
          <cell r="D108" t="str">
            <v># clienti PP</v>
          </cell>
          <cell r="E108">
            <v>31944</v>
          </cell>
          <cell r="F108">
            <v>31721</v>
          </cell>
          <cell r="G108">
            <v>31620</v>
          </cell>
          <cell r="H108">
            <v>31509</v>
          </cell>
          <cell r="I108">
            <v>32108</v>
          </cell>
          <cell r="J108">
            <v>32166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10107</v>
          </cell>
          <cell r="D109" t="str">
            <v># clienti SB</v>
          </cell>
          <cell r="E109">
            <v>154073</v>
          </cell>
          <cell r="F109">
            <v>152283</v>
          </cell>
          <cell r="G109">
            <v>151820</v>
          </cell>
          <cell r="H109">
            <v>151233</v>
          </cell>
          <cell r="I109">
            <v>146161</v>
          </cell>
          <cell r="J109">
            <v>146425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10108</v>
          </cell>
          <cell r="D110" t="str">
            <v># sportelli PB</v>
          </cell>
          <cell r="E110">
            <v>30</v>
          </cell>
          <cell r="F110">
            <v>30</v>
          </cell>
          <cell r="G110">
            <v>30</v>
          </cell>
          <cell r="H110">
            <v>30</v>
          </cell>
          <cell r="I110">
            <v>30</v>
          </cell>
          <cell r="J110">
            <v>28</v>
          </cell>
          <cell r="K110">
            <v>28</v>
          </cell>
          <cell r="L110">
            <v>28</v>
          </cell>
          <cell r="M110">
            <v>28</v>
          </cell>
          <cell r="N110">
            <v>28</v>
          </cell>
          <cell r="O110">
            <v>28</v>
          </cell>
          <cell r="P110">
            <v>28</v>
          </cell>
          <cell r="Q110">
            <v>28</v>
          </cell>
          <cell r="R110">
            <v>0</v>
          </cell>
          <cell r="S110">
            <v>0</v>
          </cell>
        </row>
        <row r="111">
          <cell r="C111">
            <v>10109</v>
          </cell>
          <cell r="D111" t="str">
            <v>Attivo Ponderato per il rischio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10110</v>
          </cell>
          <cell r="D112" t="str">
            <v>Volumi mutui</v>
          </cell>
          <cell r="E112">
            <v>10701313</v>
          </cell>
          <cell r="F112">
            <v>10423214</v>
          </cell>
          <cell r="G112">
            <v>10247693</v>
          </cell>
          <cell r="H112">
            <v>10069974</v>
          </cell>
          <cell r="I112">
            <v>9885220</v>
          </cell>
          <cell r="J112">
            <v>9729851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7214217</v>
          </cell>
          <cell r="R112">
            <v>0</v>
          </cell>
          <cell r="S112">
            <v>0</v>
          </cell>
        </row>
        <row r="113">
          <cell r="C113">
            <v>10111</v>
          </cell>
          <cell r="D113" t="str">
            <v>Volumi prestiti pers.</v>
          </cell>
          <cell r="E113">
            <v>3172755</v>
          </cell>
          <cell r="F113">
            <v>3140159</v>
          </cell>
          <cell r="G113">
            <v>3124720</v>
          </cell>
          <cell r="H113">
            <v>1549501</v>
          </cell>
          <cell r="I113">
            <v>0</v>
          </cell>
          <cell r="J113">
            <v>3091891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2317808</v>
          </cell>
          <cell r="R113">
            <v>0</v>
          </cell>
          <cell r="S113">
            <v>0</v>
          </cell>
        </row>
        <row r="114">
          <cell r="C114">
            <v>10112</v>
          </cell>
          <cell r="D114" t="str">
            <v># prodotti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10113</v>
          </cell>
          <cell r="D115" t="str">
            <v># clienti con c/c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10114</v>
          </cell>
          <cell r="D116" t="str">
            <v># clienti con Mutuo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10115</v>
          </cell>
          <cell r="D117" t="str">
            <v># clienti con Assicurazioni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10116</v>
          </cell>
          <cell r="D118" t="str">
            <v># clienti con Prestiti Personali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10117</v>
          </cell>
          <cell r="D119" t="str">
            <v># clienti con Fondi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10118</v>
          </cell>
          <cell r="D120" t="str">
            <v># carte debito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10119</v>
          </cell>
          <cell r="D121" t="str">
            <v># carte credito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10120</v>
          </cell>
          <cell r="D122" t="str">
            <v>M Racc. Indir.  SB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10121</v>
          </cell>
          <cell r="D123" t="str">
            <v>Sofferenze lorde tot. segmento</v>
          </cell>
          <cell r="E123">
            <v>675896.05920999998</v>
          </cell>
          <cell r="F123">
            <v>673947.87603000004</v>
          </cell>
          <cell r="G123">
            <v>673185.09889999998</v>
          </cell>
          <cell r="H123">
            <v>671982.8</v>
          </cell>
          <cell r="I123">
            <v>669785.25806000002</v>
          </cell>
          <cell r="J123">
            <v>661547.63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632185.72848000005</v>
          </cell>
          <cell r="R123">
            <v>686800</v>
          </cell>
          <cell r="S123">
            <v>900000</v>
          </cell>
        </row>
        <row r="124">
          <cell r="C124">
            <v>10122</v>
          </cell>
          <cell r="D124" t="str">
            <v>Sofferenze nette tot. segmento</v>
          </cell>
          <cell r="E124">
            <v>675896.05920999998</v>
          </cell>
          <cell r="F124">
            <v>673947.87603000004</v>
          </cell>
          <cell r="G124">
            <v>673185.09889999998</v>
          </cell>
          <cell r="H124">
            <v>671982.8</v>
          </cell>
          <cell r="I124">
            <v>669785.25806000002</v>
          </cell>
          <cell r="J124">
            <v>661547.63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632185.72848000005</v>
          </cell>
          <cell r="R124">
            <v>686800</v>
          </cell>
          <cell r="S124">
            <v>900000</v>
          </cell>
        </row>
        <row r="125">
          <cell r="C125">
            <v>10123</v>
          </cell>
          <cell r="D125" t="str">
            <v>Volumi Impieghi vivi totali Privati</v>
          </cell>
          <cell r="E125">
            <v>12153904.73684</v>
          </cell>
          <cell r="F125">
            <v>12043808.1405</v>
          </cell>
          <cell r="G125">
            <v>11914922.362640001</v>
          </cell>
          <cell r="H125">
            <v>12059505.133330001</v>
          </cell>
          <cell r="I125">
            <v>11990127.32258</v>
          </cell>
          <cell r="J125">
            <v>10425543.99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9732811.5297999997</v>
          </cell>
          <cell r="R125">
            <v>12752500</v>
          </cell>
          <cell r="S125">
            <v>12550300</v>
          </cell>
        </row>
        <row r="126">
          <cell r="C126">
            <v>10124</v>
          </cell>
          <cell r="D126" t="str">
            <v>Sofferenze  Lorde Privati</v>
          </cell>
          <cell r="E126">
            <v>255255.57895</v>
          </cell>
          <cell r="F126">
            <v>254657.33884000001</v>
          </cell>
          <cell r="G126">
            <v>253916.58241999999</v>
          </cell>
          <cell r="H126">
            <v>252671.56667</v>
          </cell>
          <cell r="I126">
            <v>251551.25805999999</v>
          </cell>
          <cell r="J126">
            <v>249814.28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222930.33113000001</v>
          </cell>
          <cell r="R126">
            <v>261600</v>
          </cell>
          <cell r="S126">
            <v>450000</v>
          </cell>
        </row>
        <row r="127">
          <cell r="C127">
            <v>10125</v>
          </cell>
          <cell r="D127" t="str">
            <v>Sofferenze Nette Privati</v>
          </cell>
          <cell r="E127">
            <v>255255.57895</v>
          </cell>
          <cell r="F127">
            <v>254657.33884000001</v>
          </cell>
          <cell r="G127">
            <v>253916.58241999999</v>
          </cell>
          <cell r="H127">
            <v>252671.56667</v>
          </cell>
          <cell r="I127">
            <v>251551.25805999999</v>
          </cell>
          <cell r="J127">
            <v>249814.28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222930.33113000001</v>
          </cell>
          <cell r="R127">
            <v>261600</v>
          </cell>
          <cell r="S127">
            <v>450000</v>
          </cell>
        </row>
        <row r="128">
          <cell r="C128">
            <v>10126</v>
          </cell>
          <cell r="D128" t="str">
            <v>Volumi Impieghi vivi totali SB</v>
          </cell>
          <cell r="E128">
            <v>4331663.17105</v>
          </cell>
          <cell r="F128">
            <v>4346045.7190100001</v>
          </cell>
          <cell r="G128">
            <v>4350877.1978000002</v>
          </cell>
          <cell r="H128">
            <v>4376154.1166700004</v>
          </cell>
          <cell r="I128">
            <v>4396079.4838699996</v>
          </cell>
          <cell r="J128">
            <v>4337521.03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4366899.9735099999</v>
          </cell>
          <cell r="R128">
            <v>4524300</v>
          </cell>
          <cell r="S128">
            <v>5400000</v>
          </cell>
        </row>
        <row r="129">
          <cell r="C129">
            <v>10127</v>
          </cell>
          <cell r="D129" t="str">
            <v>Sofferenze Lorde SB</v>
          </cell>
          <cell r="E129">
            <v>420640.48025999998</v>
          </cell>
          <cell r="F129">
            <v>419290.53719</v>
          </cell>
          <cell r="G129">
            <v>419268.51647999999</v>
          </cell>
          <cell r="H129">
            <v>419311.23333000002</v>
          </cell>
          <cell r="I129">
            <v>418234</v>
          </cell>
          <cell r="J129">
            <v>411733.35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409255.39734999998</v>
          </cell>
          <cell r="R129">
            <v>425200</v>
          </cell>
          <cell r="S129">
            <v>450000</v>
          </cell>
        </row>
        <row r="130">
          <cell r="C130">
            <v>10128</v>
          </cell>
          <cell r="D130" t="str">
            <v>Sofferenze Nette SB</v>
          </cell>
          <cell r="E130">
            <v>420640.48025999998</v>
          </cell>
          <cell r="F130">
            <v>419290.53719</v>
          </cell>
          <cell r="G130">
            <v>419268.51647999999</v>
          </cell>
          <cell r="H130">
            <v>419311.23333000002</v>
          </cell>
          <cell r="I130">
            <v>418234</v>
          </cell>
          <cell r="J130">
            <v>411733.35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409255.39734999998</v>
          </cell>
          <cell r="R130">
            <v>425200</v>
          </cell>
          <cell r="S130">
            <v>450000</v>
          </cell>
        </row>
        <row r="131">
          <cell r="C131">
            <v>10129</v>
          </cell>
          <cell r="D131" t="str">
            <v>Capitale assorbito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10130</v>
          </cell>
          <cell r="D132" t="str">
            <v>Numeri Racc. totale (esclusi PCT)</v>
          </cell>
          <cell r="E132">
            <v>1006893359</v>
          </cell>
          <cell r="F132">
            <v>801335419.16999996</v>
          </cell>
          <cell r="G132">
            <v>584434461.51999998</v>
          </cell>
          <cell r="H132">
            <v>384833506.19999999</v>
          </cell>
          <cell r="I132">
            <v>202727001.08000001</v>
          </cell>
          <cell r="J132">
            <v>2161257549.4000001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843530394</v>
          </cell>
          <cell r="R132">
            <v>2533452000</v>
          </cell>
          <cell r="S132">
            <v>2250000000</v>
          </cell>
        </row>
        <row r="133">
          <cell r="C133">
            <v>10131</v>
          </cell>
          <cell r="D133" t="str">
            <v>Margine Raccolta Totale</v>
          </cell>
          <cell r="E133">
            <v>45775</v>
          </cell>
          <cell r="F133">
            <v>34682.18</v>
          </cell>
          <cell r="G133">
            <v>25271.09</v>
          </cell>
          <cell r="H133">
            <v>16197.84</v>
          </cell>
          <cell r="I133">
            <v>8190.2</v>
          </cell>
          <cell r="J133">
            <v>85422.21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35405</v>
          </cell>
          <cell r="R133">
            <v>115600</v>
          </cell>
          <cell r="S133">
            <v>93200</v>
          </cell>
        </row>
        <row r="134">
          <cell r="C134">
            <v>10132</v>
          </cell>
          <cell r="D134" t="str">
            <v>Numeri Impieghi vivi totali</v>
          </cell>
          <cell r="E134">
            <v>2979704434</v>
          </cell>
          <cell r="F134">
            <v>2374037388</v>
          </cell>
          <cell r="G134">
            <v>1768129944</v>
          </cell>
          <cell r="H134">
            <v>1163151913</v>
          </cell>
          <cell r="I134">
            <v>600572428</v>
          </cell>
          <cell r="J134">
            <v>6816887857.8500004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2653827173</v>
          </cell>
          <cell r="R134">
            <v>7381012200</v>
          </cell>
          <cell r="S134">
            <v>7620000000</v>
          </cell>
        </row>
        <row r="135">
          <cell r="C135">
            <v>10133</v>
          </cell>
          <cell r="D135" t="str">
            <v>Margine Imp. Vivi totali</v>
          </cell>
          <cell r="E135">
            <v>175076</v>
          </cell>
          <cell r="F135">
            <v>140742</v>
          </cell>
          <cell r="G135">
            <v>105801</v>
          </cell>
          <cell r="H135">
            <v>68773</v>
          </cell>
          <cell r="I135">
            <v>34478</v>
          </cell>
          <cell r="J135">
            <v>421924.87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173699</v>
          </cell>
          <cell r="R135">
            <v>431700</v>
          </cell>
          <cell r="S135">
            <v>456500</v>
          </cell>
        </row>
        <row r="136">
          <cell r="C136">
            <v>10134</v>
          </cell>
          <cell r="D136" t="str">
            <v>Numeri Impieghi vivi a breve (c/c)</v>
          </cell>
          <cell r="E136">
            <v>2171613059</v>
          </cell>
          <cell r="F136">
            <v>1735882806</v>
          </cell>
          <cell r="G136">
            <v>1289880704</v>
          </cell>
          <cell r="H136">
            <v>849224482</v>
          </cell>
          <cell r="I136">
            <v>439597290</v>
          </cell>
          <cell r="J136">
            <v>5245416697.25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2054041545</v>
          </cell>
          <cell r="R136">
            <v>5507531400</v>
          </cell>
          <cell r="S136">
            <v>5700000000</v>
          </cell>
        </row>
        <row r="137">
          <cell r="C137">
            <v>10135</v>
          </cell>
          <cell r="D137" t="str">
            <v>Margine Imp. Vivi a breve</v>
          </cell>
          <cell r="E137">
            <v>158176</v>
          </cell>
          <cell r="F137">
            <v>127402</v>
          </cell>
          <cell r="G137">
            <v>96024</v>
          </cell>
          <cell r="H137">
            <v>62326</v>
          </cell>
          <cell r="I137">
            <v>31043</v>
          </cell>
          <cell r="J137">
            <v>381409.74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158539</v>
          </cell>
          <cell r="R137">
            <v>391900</v>
          </cell>
          <cell r="S137">
            <v>404500</v>
          </cell>
        </row>
        <row r="138">
          <cell r="C138">
            <v>10136</v>
          </cell>
          <cell r="D138" t="str">
            <v>Numeri Impieghi vivi a termine</v>
          </cell>
          <cell r="E138">
            <v>808091375</v>
          </cell>
          <cell r="F138">
            <v>638154582</v>
          </cell>
          <cell r="G138">
            <v>478249240</v>
          </cell>
          <cell r="H138">
            <v>313927431</v>
          </cell>
          <cell r="I138">
            <v>160975138</v>
          </cell>
          <cell r="J138">
            <v>1571471160.5999999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599785628</v>
          </cell>
          <cell r="R138">
            <v>1873480800</v>
          </cell>
          <cell r="S138">
            <v>1920000000</v>
          </cell>
        </row>
        <row r="139">
          <cell r="C139">
            <v>10137</v>
          </cell>
          <cell r="D139" t="str">
            <v>Margine Imp. Vivi a termine</v>
          </cell>
          <cell r="E139">
            <v>16900</v>
          </cell>
          <cell r="F139">
            <v>13340</v>
          </cell>
          <cell r="G139">
            <v>9777</v>
          </cell>
          <cell r="H139">
            <v>6447</v>
          </cell>
          <cell r="I139">
            <v>3435</v>
          </cell>
          <cell r="J139">
            <v>40515.129999999997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15160</v>
          </cell>
          <cell r="R139">
            <v>39800</v>
          </cell>
          <cell r="S139">
            <v>52000</v>
          </cell>
        </row>
        <row r="140">
          <cell r="C140">
            <v>10138</v>
          </cell>
          <cell r="D140" t="str">
            <v>Numeri contenzioso</v>
          </cell>
          <cell r="E140">
            <v>81581131</v>
          </cell>
          <cell r="F140">
            <v>65083546</v>
          </cell>
          <cell r="G140">
            <v>48864133</v>
          </cell>
          <cell r="H140">
            <v>31958376</v>
          </cell>
          <cell r="I140">
            <v>16565302</v>
          </cell>
          <cell r="J140">
            <v>204770803.5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88091875</v>
          </cell>
          <cell r="R140">
            <v>205216200</v>
          </cell>
          <cell r="S140">
            <v>195000000</v>
          </cell>
        </row>
        <row r="141">
          <cell r="C141">
            <v>10139</v>
          </cell>
          <cell r="D141" t="str">
            <v>Margine Contenzioso</v>
          </cell>
          <cell r="E141">
            <v>-7757</v>
          </cell>
          <cell r="F141">
            <v>-6129</v>
          </cell>
          <cell r="G141">
            <v>-4476</v>
          </cell>
          <cell r="H141">
            <v>-2811</v>
          </cell>
          <cell r="I141">
            <v>-1412</v>
          </cell>
          <cell r="J141">
            <v>-15115.27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-6937</v>
          </cell>
          <cell r="R141">
            <v>-20600</v>
          </cell>
          <cell r="S141">
            <v>-16200</v>
          </cell>
        </row>
        <row r="142">
          <cell r="C142">
            <v>10140</v>
          </cell>
          <cell r="D142" t="str">
            <v>Commissioni su GP</v>
          </cell>
          <cell r="E142">
            <v>2448</v>
          </cell>
          <cell r="F142">
            <v>2000</v>
          </cell>
          <cell r="G142">
            <v>1474</v>
          </cell>
          <cell r="H142">
            <v>982</v>
          </cell>
          <cell r="I142">
            <v>487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1613</v>
          </cell>
          <cell r="R142">
            <v>6000</v>
          </cell>
          <cell r="S142">
            <v>7000</v>
          </cell>
        </row>
        <row r="143">
          <cell r="C143">
            <v>10141</v>
          </cell>
          <cell r="D143" t="str">
            <v>volumi GP</v>
          </cell>
          <cell r="E143">
            <v>2121084</v>
          </cell>
          <cell r="F143">
            <v>2036014</v>
          </cell>
          <cell r="G143">
            <v>2023247</v>
          </cell>
          <cell r="H143">
            <v>1999382</v>
          </cell>
          <cell r="I143">
            <v>2012047</v>
          </cell>
          <cell r="J143">
            <v>2364415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2237657</v>
          </cell>
          <cell r="R143">
            <v>0</v>
          </cell>
          <cell r="S143">
            <v>0</v>
          </cell>
        </row>
        <row r="144">
          <cell r="C144">
            <v>10142</v>
          </cell>
          <cell r="D144" t="str">
            <v>Commissioni su fondi</v>
          </cell>
          <cell r="E144">
            <v>4599</v>
          </cell>
          <cell r="F144">
            <v>3894</v>
          </cell>
          <cell r="G144">
            <v>3095</v>
          </cell>
          <cell r="H144">
            <v>1976</v>
          </cell>
          <cell r="I144">
            <v>697</v>
          </cell>
          <cell r="J144">
            <v>19099.05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3491</v>
          </cell>
          <cell r="R144">
            <v>13900</v>
          </cell>
          <cell r="S144">
            <v>15000</v>
          </cell>
        </row>
        <row r="145">
          <cell r="C145">
            <v>10143</v>
          </cell>
          <cell r="D145" t="str">
            <v>volumi fondi</v>
          </cell>
          <cell r="E145">
            <v>767545</v>
          </cell>
          <cell r="F145">
            <v>783658</v>
          </cell>
          <cell r="G145">
            <v>787060</v>
          </cell>
          <cell r="H145">
            <v>788689</v>
          </cell>
          <cell r="I145">
            <v>795852</v>
          </cell>
          <cell r="J145">
            <v>845777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663568</v>
          </cell>
          <cell r="R145">
            <v>0</v>
          </cell>
          <cell r="S145">
            <v>0</v>
          </cell>
        </row>
        <row r="146">
          <cell r="C146">
            <v>10144</v>
          </cell>
          <cell r="D146" t="str">
            <v>Commissioni su titoli amministrati</v>
          </cell>
          <cell r="E146">
            <v>12497</v>
          </cell>
          <cell r="F146">
            <v>9450</v>
          </cell>
          <cell r="G146">
            <v>7668</v>
          </cell>
          <cell r="H146">
            <v>4229</v>
          </cell>
          <cell r="I146">
            <v>3443</v>
          </cell>
          <cell r="J146">
            <v>11210.37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7722</v>
          </cell>
          <cell r="R146">
            <v>21600</v>
          </cell>
          <cell r="S146">
            <v>25000</v>
          </cell>
        </row>
        <row r="147">
          <cell r="C147">
            <v>10145</v>
          </cell>
          <cell r="D147" t="str">
            <v>volumi Titoli Ammin. (stock)</v>
          </cell>
          <cell r="E147">
            <v>7403008</v>
          </cell>
          <cell r="F147">
            <v>7988944</v>
          </cell>
          <cell r="G147">
            <v>8245049</v>
          </cell>
          <cell r="H147">
            <v>8421135</v>
          </cell>
          <cell r="I147">
            <v>8573760</v>
          </cell>
          <cell r="J147">
            <v>7802341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6942460</v>
          </cell>
          <cell r="R147">
            <v>0</v>
          </cell>
          <cell r="S147">
            <v>0</v>
          </cell>
        </row>
        <row r="148">
          <cell r="C148">
            <v>10146</v>
          </cell>
          <cell r="D148" t="str">
            <v>Commissioni su operazioni di PcT</v>
          </cell>
          <cell r="E148">
            <v>71</v>
          </cell>
          <cell r="F148">
            <v>53</v>
          </cell>
          <cell r="G148">
            <v>39</v>
          </cell>
          <cell r="H148">
            <v>18</v>
          </cell>
          <cell r="I148">
            <v>12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62</v>
          </cell>
          <cell r="R148">
            <v>300</v>
          </cell>
          <cell r="S148">
            <v>0</v>
          </cell>
        </row>
        <row r="149">
          <cell r="C149">
            <v>10147</v>
          </cell>
          <cell r="D149" t="str">
            <v>volumi PcT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10148</v>
          </cell>
          <cell r="D150" t="str">
            <v>Commissioni su assicurazioni</v>
          </cell>
          <cell r="E150">
            <v>1129</v>
          </cell>
          <cell r="F150">
            <v>703</v>
          </cell>
          <cell r="G150">
            <v>360</v>
          </cell>
          <cell r="H150">
            <v>164</v>
          </cell>
          <cell r="I150">
            <v>82</v>
          </cell>
          <cell r="J150">
            <v>5014.8100000000004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896</v>
          </cell>
          <cell r="R150">
            <v>1800</v>
          </cell>
          <cell r="S150">
            <v>2000</v>
          </cell>
        </row>
        <row r="151">
          <cell r="C151">
            <v>10149</v>
          </cell>
          <cell r="D151" t="str">
            <v>volumi assicurazioni</v>
          </cell>
          <cell r="E151">
            <v>87252</v>
          </cell>
          <cell r="F151">
            <v>85676</v>
          </cell>
          <cell r="G151">
            <v>84008</v>
          </cell>
          <cell r="H151">
            <v>81625</v>
          </cell>
          <cell r="I151">
            <v>79115</v>
          </cell>
          <cell r="J151">
            <v>80608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40667</v>
          </cell>
          <cell r="R151">
            <v>0</v>
          </cell>
          <cell r="S151">
            <v>0</v>
          </cell>
        </row>
        <row r="152">
          <cell r="C152">
            <v>10150</v>
          </cell>
          <cell r="D152" t="str">
            <v>commissioni tenuta conto</v>
          </cell>
          <cell r="E152">
            <v>18332</v>
          </cell>
          <cell r="F152">
            <v>15038</v>
          </cell>
          <cell r="G152">
            <v>12167</v>
          </cell>
          <cell r="H152">
            <v>5733</v>
          </cell>
          <cell r="I152">
            <v>2684</v>
          </cell>
          <cell r="J152">
            <v>45321.82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17632</v>
          </cell>
          <cell r="R152">
            <v>43800</v>
          </cell>
          <cell r="S152">
            <v>48000</v>
          </cell>
        </row>
        <row r="153">
          <cell r="C153">
            <v>10151</v>
          </cell>
          <cell r="D153" t="str">
            <v>commissioni su carte di credito e debito</v>
          </cell>
          <cell r="E153">
            <v>590</v>
          </cell>
          <cell r="F153">
            <v>479</v>
          </cell>
          <cell r="G153">
            <v>324</v>
          </cell>
          <cell r="H153">
            <v>238</v>
          </cell>
          <cell r="I153">
            <v>100</v>
          </cell>
          <cell r="J153">
            <v>1173.8399999999999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392</v>
          </cell>
          <cell r="R153">
            <v>1300</v>
          </cell>
          <cell r="S153">
            <v>1300</v>
          </cell>
        </row>
        <row r="154">
          <cell r="C154">
            <v>10152</v>
          </cell>
          <cell r="D154" t="str">
            <v>commissioni su servizi estero</v>
          </cell>
          <cell r="E154">
            <v>85380</v>
          </cell>
          <cell r="F154">
            <v>63639</v>
          </cell>
          <cell r="G154">
            <v>49820</v>
          </cell>
          <cell r="H154">
            <v>25581</v>
          </cell>
          <cell r="I154">
            <v>12964</v>
          </cell>
          <cell r="J154">
            <v>189577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57421</v>
          </cell>
          <cell r="R154">
            <v>211800</v>
          </cell>
          <cell r="S154">
            <v>204000</v>
          </cell>
        </row>
        <row r="155">
          <cell r="C155">
            <v>10153</v>
          </cell>
          <cell r="D155" t="str">
            <v>di cui forex&amp;derivatives</v>
          </cell>
          <cell r="E155">
            <v>56372</v>
          </cell>
          <cell r="F155">
            <v>42591</v>
          </cell>
          <cell r="G155">
            <v>33120</v>
          </cell>
          <cell r="H155">
            <v>14711</v>
          </cell>
          <cell r="I155">
            <v>7911</v>
          </cell>
          <cell r="J155">
            <v>111158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22330</v>
          </cell>
          <cell r="R155">
            <v>98400</v>
          </cell>
          <cell r="S155">
            <v>94000</v>
          </cell>
        </row>
        <row r="156">
          <cell r="C156">
            <v>10154</v>
          </cell>
          <cell r="D156" t="str">
            <v>Commissioni da portafoglio</v>
          </cell>
          <cell r="E156">
            <v>8914</v>
          </cell>
          <cell r="F156">
            <v>7194</v>
          </cell>
          <cell r="G156">
            <v>5388</v>
          </cell>
          <cell r="H156">
            <v>3437</v>
          </cell>
          <cell r="I156">
            <v>1757</v>
          </cell>
          <cell r="J156">
            <v>24140.78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10608</v>
          </cell>
          <cell r="R156">
            <v>21900</v>
          </cell>
          <cell r="S156">
            <v>25500</v>
          </cell>
        </row>
        <row r="157">
          <cell r="C157">
            <v>10155</v>
          </cell>
          <cell r="D157" t="str">
            <v>altre Commissioni</v>
          </cell>
          <cell r="E157">
            <v>19939</v>
          </cell>
          <cell r="F157">
            <v>15822</v>
          </cell>
          <cell r="G157">
            <v>10299</v>
          </cell>
          <cell r="H157">
            <v>6004</v>
          </cell>
          <cell r="I157">
            <v>3276</v>
          </cell>
          <cell r="J157">
            <v>64434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20936</v>
          </cell>
          <cell r="R157">
            <v>37100</v>
          </cell>
          <cell r="S157">
            <v>56300</v>
          </cell>
        </row>
        <row r="158">
          <cell r="C158">
            <v>10156</v>
          </cell>
          <cell r="D158" t="str">
            <v>di cui sistema di pagamento</v>
          </cell>
          <cell r="E158">
            <v>6685</v>
          </cell>
          <cell r="F158">
            <v>5071</v>
          </cell>
          <cell r="G158">
            <v>3934</v>
          </cell>
          <cell r="H158">
            <v>2140</v>
          </cell>
          <cell r="I158">
            <v>1019</v>
          </cell>
          <cell r="J158">
            <v>16790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6965</v>
          </cell>
          <cell r="R158">
            <v>0</v>
          </cell>
          <cell r="S158">
            <v>0</v>
          </cell>
        </row>
        <row r="159">
          <cell r="C159">
            <v>10157</v>
          </cell>
          <cell r="D159" t="str">
            <v>effetto giorni banca</v>
          </cell>
          <cell r="E159">
            <v>24789</v>
          </cell>
          <cell r="F159">
            <v>18408</v>
          </cell>
          <cell r="G159">
            <v>13433</v>
          </cell>
          <cell r="H159">
            <v>7677</v>
          </cell>
          <cell r="I159">
            <v>3739</v>
          </cell>
          <cell r="J159">
            <v>50959.16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23561</v>
          </cell>
          <cell r="R159">
            <v>54200</v>
          </cell>
          <cell r="S159">
            <v>61000</v>
          </cell>
        </row>
        <row r="160">
          <cell r="C160">
            <v>10158</v>
          </cell>
          <cell r="D160" t="str">
            <v># postazioni e-banking</v>
          </cell>
          <cell r="E160">
            <v>6998</v>
          </cell>
          <cell r="F160">
            <v>6874</v>
          </cell>
          <cell r="G160">
            <v>6748</v>
          </cell>
          <cell r="H160">
            <v>6559</v>
          </cell>
          <cell r="I160">
            <v>6470</v>
          </cell>
          <cell r="J160">
            <v>6447</v>
          </cell>
          <cell r="K160">
            <v>6795</v>
          </cell>
          <cell r="L160">
            <v>6702</v>
          </cell>
          <cell r="M160">
            <v>6664</v>
          </cell>
          <cell r="N160">
            <v>6498</v>
          </cell>
          <cell r="O160">
            <v>6332</v>
          </cell>
          <cell r="P160">
            <v>6087</v>
          </cell>
          <cell r="Q160">
            <v>5733</v>
          </cell>
          <cell r="R160">
            <v>0</v>
          </cell>
          <cell r="S160">
            <v>8000</v>
          </cell>
        </row>
        <row r="161">
          <cell r="C161">
            <v>10159</v>
          </cell>
          <cell r="D161" t="str">
            <v># clienti</v>
          </cell>
          <cell r="E161">
            <v>45695</v>
          </cell>
          <cell r="F161">
            <v>45699</v>
          </cell>
          <cell r="G161">
            <v>45909</v>
          </cell>
          <cell r="H161">
            <v>46126</v>
          </cell>
          <cell r="I161">
            <v>51734</v>
          </cell>
          <cell r="J161">
            <v>51827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10160</v>
          </cell>
          <cell r="D162" t="str">
            <v>Nuovi clienti Corporate</v>
          </cell>
          <cell r="E162">
            <v>1747</v>
          </cell>
          <cell r="F162">
            <v>1398</v>
          </cell>
          <cell r="G162">
            <v>1095</v>
          </cell>
          <cell r="H162">
            <v>678</v>
          </cell>
          <cell r="I162">
            <v>308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10161</v>
          </cell>
          <cell r="D163" t="str">
            <v>Attivo Ponderato per il rischio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10162</v>
          </cell>
          <cell r="D164" t="str">
            <v># clienti con postazioni e-banking</v>
          </cell>
          <cell r="E164">
            <v>12028</v>
          </cell>
          <cell r="F164">
            <v>11861.5</v>
          </cell>
          <cell r="G164">
            <v>11695</v>
          </cell>
          <cell r="H164">
            <v>10630</v>
          </cell>
          <cell r="I164">
            <v>10486</v>
          </cell>
          <cell r="J164">
            <v>10449</v>
          </cell>
          <cell r="K164">
            <v>10223</v>
          </cell>
          <cell r="L164">
            <v>10083</v>
          </cell>
          <cell r="M164">
            <v>10026</v>
          </cell>
          <cell r="N164">
            <v>9776</v>
          </cell>
          <cell r="O164">
            <v>9526</v>
          </cell>
          <cell r="P164">
            <v>9158</v>
          </cell>
          <cell r="Q164">
            <v>8625</v>
          </cell>
          <cell r="R164">
            <v>0</v>
          </cell>
          <cell r="S164">
            <v>0</v>
          </cell>
        </row>
        <row r="165">
          <cell r="C165">
            <v>10163</v>
          </cell>
          <cell r="D165" t="str">
            <v>Sofferenze lorde</v>
          </cell>
          <cell r="E165">
            <v>536717.96710999997</v>
          </cell>
          <cell r="F165">
            <v>537880.54544999998</v>
          </cell>
          <cell r="G165">
            <v>536968.49450999999</v>
          </cell>
          <cell r="H165">
            <v>532639.6</v>
          </cell>
          <cell r="I165">
            <v>534364.58065000002</v>
          </cell>
          <cell r="J165">
            <v>561015.9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583389.90066000004</v>
          </cell>
          <cell r="R165">
            <v>560700</v>
          </cell>
          <cell r="S165">
            <v>532786.88525000005</v>
          </cell>
        </row>
        <row r="166">
          <cell r="C166">
            <v>10164</v>
          </cell>
          <cell r="D166" t="str">
            <v>Sofferenze nette</v>
          </cell>
          <cell r="E166">
            <v>536717.96710999997</v>
          </cell>
          <cell r="F166">
            <v>537880.54544999998</v>
          </cell>
          <cell r="G166">
            <v>536968.49450999999</v>
          </cell>
          <cell r="H166">
            <v>532639.6</v>
          </cell>
          <cell r="I166">
            <v>534364.58065000002</v>
          </cell>
          <cell r="J166">
            <v>561015.9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583389.90066000004</v>
          </cell>
          <cell r="R166">
            <v>560700</v>
          </cell>
          <cell r="S166">
            <v>532786.88525000005</v>
          </cell>
        </row>
        <row r="167">
          <cell r="C167">
            <v>10165</v>
          </cell>
          <cell r="D167" t="str">
            <v>Capitale assorbito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10166</v>
          </cell>
          <cell r="D168" t="str">
            <v>Numeri Racc. totale (esclusi PCT)</v>
          </cell>
          <cell r="E168">
            <v>486303143</v>
          </cell>
          <cell r="F168">
            <v>377409679.45999998</v>
          </cell>
          <cell r="G168">
            <v>281661956.94</v>
          </cell>
          <cell r="H168">
            <v>190225232.40000001</v>
          </cell>
          <cell r="I168">
            <v>98591987.390000001</v>
          </cell>
          <cell r="J168">
            <v>705750067.95000005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220962830</v>
          </cell>
          <cell r="R168">
            <v>803000000</v>
          </cell>
          <cell r="S168">
            <v>554572605</v>
          </cell>
        </row>
        <row r="169">
          <cell r="C169">
            <v>10167</v>
          </cell>
          <cell r="D169" t="str">
            <v>Margine Raccolta Totale</v>
          </cell>
          <cell r="E169">
            <v>10849</v>
          </cell>
          <cell r="F169">
            <v>8206.15</v>
          </cell>
          <cell r="G169">
            <v>5517.59</v>
          </cell>
          <cell r="H169">
            <v>3802.42</v>
          </cell>
          <cell r="I169">
            <v>1738.91</v>
          </cell>
          <cell r="J169">
            <v>19093.38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6663.6</v>
          </cell>
          <cell r="R169">
            <v>18100</v>
          </cell>
          <cell r="S169">
            <v>16252</v>
          </cell>
        </row>
        <row r="170">
          <cell r="C170">
            <v>10168</v>
          </cell>
          <cell r="D170" t="str">
            <v>Numeri Impieghi vivi totali</v>
          </cell>
          <cell r="E170">
            <v>1419269645</v>
          </cell>
          <cell r="F170">
            <v>1150737699</v>
          </cell>
          <cell r="G170">
            <v>849801726</v>
          </cell>
          <cell r="H170">
            <v>556057205</v>
          </cell>
          <cell r="I170">
            <v>282144764</v>
          </cell>
          <cell r="J170">
            <v>3129444602.9499998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1198716313</v>
          </cell>
          <cell r="R170">
            <v>3470373575</v>
          </cell>
          <cell r="S170">
            <v>3280109000</v>
          </cell>
        </row>
        <row r="171">
          <cell r="C171">
            <v>10169</v>
          </cell>
          <cell r="D171" t="str">
            <v>Margine Imp. Vivi totali</v>
          </cell>
          <cell r="E171">
            <v>31538</v>
          </cell>
          <cell r="F171">
            <v>26885</v>
          </cell>
          <cell r="G171">
            <v>18803</v>
          </cell>
          <cell r="H171">
            <v>12504</v>
          </cell>
          <cell r="I171">
            <v>6168</v>
          </cell>
          <cell r="J171">
            <v>49389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18792</v>
          </cell>
          <cell r="R171">
            <v>49738</v>
          </cell>
          <cell r="S171">
            <v>48172</v>
          </cell>
        </row>
        <row r="172">
          <cell r="C172">
            <v>10170</v>
          </cell>
          <cell r="D172" t="str">
            <v>Numeri Impieghi vivi a breve (c/c)</v>
          </cell>
          <cell r="E172">
            <v>1117202144</v>
          </cell>
          <cell r="F172">
            <v>912304935</v>
          </cell>
          <cell r="G172">
            <v>672866777</v>
          </cell>
          <cell r="H172">
            <v>443127834</v>
          </cell>
          <cell r="I172">
            <v>228417053</v>
          </cell>
          <cell r="J172">
            <v>2591702673.5500002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1003450485</v>
          </cell>
          <cell r="R172">
            <v>2751134575</v>
          </cell>
          <cell r="S172">
            <v>2455328355</v>
          </cell>
        </row>
        <row r="173">
          <cell r="C173">
            <v>10171</v>
          </cell>
          <cell r="D173" t="str">
            <v>Margine Imp. Vivi a breve</v>
          </cell>
          <cell r="E173">
            <v>23297</v>
          </cell>
          <cell r="F173">
            <v>20256</v>
          </cell>
          <cell r="G173">
            <v>14045</v>
          </cell>
          <cell r="H173">
            <v>9530</v>
          </cell>
          <cell r="I173">
            <v>4841</v>
          </cell>
          <cell r="J173">
            <v>41371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15659</v>
          </cell>
          <cell r="R173">
            <v>37630</v>
          </cell>
          <cell r="S173">
            <v>36064</v>
          </cell>
        </row>
        <row r="174">
          <cell r="C174">
            <v>10172</v>
          </cell>
          <cell r="D174" t="str">
            <v>Numeri Impieghi vivi a termine</v>
          </cell>
          <cell r="E174">
            <v>302067501</v>
          </cell>
          <cell r="F174">
            <v>238432764</v>
          </cell>
          <cell r="G174">
            <v>176934949</v>
          </cell>
          <cell r="H174">
            <v>112929371</v>
          </cell>
          <cell r="I174">
            <v>53727711</v>
          </cell>
          <cell r="J174">
            <v>537741929.39999998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195265828</v>
          </cell>
          <cell r="R174">
            <v>719239000</v>
          </cell>
          <cell r="S174">
            <v>824780645</v>
          </cell>
        </row>
        <row r="175">
          <cell r="C175">
            <v>10173</v>
          </cell>
          <cell r="D175" t="str">
            <v>Margine Imp. Vivi a termine</v>
          </cell>
          <cell r="E175">
            <v>8241</v>
          </cell>
          <cell r="F175">
            <v>6629</v>
          </cell>
          <cell r="G175">
            <v>4758</v>
          </cell>
          <cell r="H175">
            <v>2974</v>
          </cell>
          <cell r="I175">
            <v>1327</v>
          </cell>
          <cell r="J175">
            <v>8018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3133</v>
          </cell>
          <cell r="R175">
            <v>12108</v>
          </cell>
          <cell r="S175">
            <v>12108</v>
          </cell>
        </row>
        <row r="176">
          <cell r="C176">
            <v>10174</v>
          </cell>
          <cell r="D176" t="str">
            <v>Numeri contenzioso</v>
          </cell>
          <cell r="E176">
            <v>600874</v>
          </cell>
          <cell r="F176">
            <v>438829</v>
          </cell>
          <cell r="G176">
            <v>295161</v>
          </cell>
          <cell r="H176">
            <v>12282</v>
          </cell>
          <cell r="I176">
            <v>6346</v>
          </cell>
          <cell r="J176">
            <v>145824.79999999999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102017</v>
          </cell>
          <cell r="R176">
            <v>0</v>
          </cell>
          <cell r="S176">
            <v>0</v>
          </cell>
        </row>
        <row r="177">
          <cell r="C177">
            <v>10175</v>
          </cell>
          <cell r="D177" t="str">
            <v>Margine Contenzioso</v>
          </cell>
          <cell r="E177">
            <v>-63</v>
          </cell>
          <cell r="F177">
            <v>-44</v>
          </cell>
          <cell r="G177">
            <v>-29</v>
          </cell>
          <cell r="H177">
            <v>-1</v>
          </cell>
          <cell r="I177">
            <v>-1</v>
          </cell>
          <cell r="J177">
            <v>-12.04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-9</v>
          </cell>
          <cell r="R177">
            <v>0</v>
          </cell>
          <cell r="S177">
            <v>0</v>
          </cell>
        </row>
        <row r="178">
          <cell r="C178">
            <v>10176</v>
          </cell>
          <cell r="D178" t="str">
            <v xml:space="preserve"> Commissioni su GP</v>
          </cell>
          <cell r="E178">
            <v>12350</v>
          </cell>
          <cell r="F178">
            <v>9956</v>
          </cell>
          <cell r="G178">
            <v>7396</v>
          </cell>
          <cell r="H178">
            <v>4941</v>
          </cell>
          <cell r="I178">
            <v>2403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2276</v>
          </cell>
          <cell r="R178">
            <v>0</v>
          </cell>
          <cell r="S178">
            <v>0</v>
          </cell>
        </row>
        <row r="179">
          <cell r="C179">
            <v>10177</v>
          </cell>
          <cell r="D179" t="str">
            <v>volumi GP</v>
          </cell>
          <cell r="E179">
            <v>6298792</v>
          </cell>
          <cell r="F179">
            <v>6295563</v>
          </cell>
          <cell r="G179">
            <v>6268579</v>
          </cell>
          <cell r="H179">
            <v>6209191</v>
          </cell>
          <cell r="I179">
            <v>6397842</v>
          </cell>
          <cell r="J179">
            <v>5420903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4704016</v>
          </cell>
          <cell r="R179">
            <v>0</v>
          </cell>
          <cell r="S179">
            <v>0</v>
          </cell>
        </row>
        <row r="180">
          <cell r="C180">
            <v>10178</v>
          </cell>
          <cell r="D180" t="str">
            <v>Commissioni su fondi</v>
          </cell>
          <cell r="E180">
            <v>106</v>
          </cell>
          <cell r="F180">
            <v>89</v>
          </cell>
          <cell r="G180">
            <v>71</v>
          </cell>
          <cell r="H180">
            <v>55</v>
          </cell>
          <cell r="I180">
            <v>36</v>
          </cell>
          <cell r="J180">
            <v>20460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74</v>
          </cell>
          <cell r="R180">
            <v>2000</v>
          </cell>
          <cell r="S180">
            <v>2023</v>
          </cell>
        </row>
        <row r="181">
          <cell r="C181">
            <v>10179</v>
          </cell>
          <cell r="D181" t="str">
            <v>volumi fondi</v>
          </cell>
          <cell r="E181">
            <v>23239</v>
          </cell>
          <cell r="F181">
            <v>23390</v>
          </cell>
          <cell r="G181">
            <v>23312</v>
          </cell>
          <cell r="H181">
            <v>23750</v>
          </cell>
          <cell r="I181">
            <v>23408</v>
          </cell>
          <cell r="J181">
            <v>25521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21959</v>
          </cell>
          <cell r="R181">
            <v>130000</v>
          </cell>
          <cell r="S181">
            <v>125900</v>
          </cell>
        </row>
        <row r="182">
          <cell r="C182">
            <v>10180</v>
          </cell>
          <cell r="D182" t="str">
            <v>Commissioni su titoli amministrati</v>
          </cell>
          <cell r="E182">
            <v>12568</v>
          </cell>
          <cell r="F182">
            <v>12359</v>
          </cell>
          <cell r="G182">
            <v>11348</v>
          </cell>
          <cell r="H182">
            <v>1015</v>
          </cell>
          <cell r="I182">
            <v>435</v>
          </cell>
          <cell r="J182">
            <v>13816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1592</v>
          </cell>
          <cell r="R182">
            <v>21000</v>
          </cell>
          <cell r="S182">
            <v>6005</v>
          </cell>
        </row>
        <row r="183">
          <cell r="C183">
            <v>10181</v>
          </cell>
          <cell r="D183" t="str">
            <v>volumi Titoli Ammin. (stock)</v>
          </cell>
          <cell r="E183">
            <v>27810601</v>
          </cell>
          <cell r="F183">
            <v>28900887</v>
          </cell>
          <cell r="G183">
            <v>29640763</v>
          </cell>
          <cell r="H183">
            <v>27188413</v>
          </cell>
          <cell r="I183">
            <v>24521304</v>
          </cell>
          <cell r="J183">
            <v>18680527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17990478</v>
          </cell>
          <cell r="R183">
            <v>20000000</v>
          </cell>
          <cell r="S183">
            <v>18354000</v>
          </cell>
        </row>
        <row r="184">
          <cell r="C184">
            <v>10182</v>
          </cell>
          <cell r="D184" t="str">
            <v>Commissioni su operazioni di PcT</v>
          </cell>
          <cell r="E184">
            <v>2</v>
          </cell>
          <cell r="F184">
            <v>2</v>
          </cell>
          <cell r="G184">
            <v>2</v>
          </cell>
          <cell r="H184">
            <v>1</v>
          </cell>
          <cell r="I184">
            <v>1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10</v>
          </cell>
          <cell r="R184">
            <v>0</v>
          </cell>
          <cell r="S184">
            <v>0</v>
          </cell>
        </row>
        <row r="185">
          <cell r="C185">
            <v>10183</v>
          </cell>
          <cell r="D185" t="str">
            <v>volumi PcT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10184</v>
          </cell>
          <cell r="D186" t="str">
            <v>Commissioni su assicurazioni</v>
          </cell>
          <cell r="E186">
            <v>43</v>
          </cell>
          <cell r="F186">
            <v>44</v>
          </cell>
          <cell r="G186">
            <v>43</v>
          </cell>
          <cell r="H186">
            <v>43</v>
          </cell>
          <cell r="I186">
            <v>43</v>
          </cell>
          <cell r="J186">
            <v>8.65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5</v>
          </cell>
          <cell r="R186">
            <v>0</v>
          </cell>
          <cell r="S186">
            <v>0</v>
          </cell>
        </row>
        <row r="187">
          <cell r="C187">
            <v>10185</v>
          </cell>
          <cell r="D187" t="str">
            <v>volumi assicurazioni</v>
          </cell>
          <cell r="E187">
            <v>1515</v>
          </cell>
          <cell r="F187">
            <v>1515</v>
          </cell>
          <cell r="G187">
            <v>1515</v>
          </cell>
          <cell r="H187">
            <v>1515</v>
          </cell>
          <cell r="I187">
            <v>1515</v>
          </cell>
          <cell r="J187">
            <v>513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6</v>
          </cell>
          <cell r="R187">
            <v>0</v>
          </cell>
          <cell r="S187">
            <v>0</v>
          </cell>
        </row>
        <row r="188">
          <cell r="C188">
            <v>10186</v>
          </cell>
          <cell r="D188" t="str">
            <v>commissioni tenuta conto</v>
          </cell>
          <cell r="E188">
            <v>2419</v>
          </cell>
          <cell r="F188">
            <v>1920</v>
          </cell>
          <cell r="G188">
            <v>1504</v>
          </cell>
          <cell r="H188">
            <v>918</v>
          </cell>
          <cell r="I188">
            <v>453</v>
          </cell>
          <cell r="J188">
            <v>5497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2224</v>
          </cell>
          <cell r="R188">
            <v>6000</v>
          </cell>
          <cell r="S188">
            <v>8774</v>
          </cell>
        </row>
        <row r="189">
          <cell r="C189">
            <v>10187</v>
          </cell>
          <cell r="D189" t="str">
            <v>commissioni su carte di credito e debito</v>
          </cell>
          <cell r="E189">
            <v>73</v>
          </cell>
          <cell r="F189">
            <v>59</v>
          </cell>
          <cell r="G189">
            <v>40</v>
          </cell>
          <cell r="H189">
            <v>23</v>
          </cell>
          <cell r="I189">
            <v>14</v>
          </cell>
          <cell r="J189">
            <v>104.82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-46</v>
          </cell>
          <cell r="R189">
            <v>195</v>
          </cell>
          <cell r="S189">
            <v>192</v>
          </cell>
        </row>
        <row r="190">
          <cell r="C190">
            <v>10188</v>
          </cell>
          <cell r="D190" t="str">
            <v>commissioni su servizi estero</v>
          </cell>
          <cell r="E190">
            <v>10328</v>
          </cell>
          <cell r="F190">
            <v>7877</v>
          </cell>
          <cell r="G190">
            <v>5812</v>
          </cell>
          <cell r="H190">
            <v>3715</v>
          </cell>
          <cell r="I190">
            <v>1737</v>
          </cell>
          <cell r="J190">
            <v>42892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11100</v>
          </cell>
          <cell r="R190">
            <v>29000</v>
          </cell>
          <cell r="S190">
            <v>39442</v>
          </cell>
        </row>
        <row r="191">
          <cell r="C191">
            <v>10189</v>
          </cell>
          <cell r="D191" t="str">
            <v>di cui forex&amp;derivatives</v>
          </cell>
          <cell r="E191">
            <v>3596</v>
          </cell>
          <cell r="F191">
            <v>2472</v>
          </cell>
          <cell r="G191">
            <v>1867</v>
          </cell>
          <cell r="H191">
            <v>1193</v>
          </cell>
          <cell r="I191">
            <v>467</v>
          </cell>
          <cell r="J191">
            <v>21989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4660</v>
          </cell>
          <cell r="R191">
            <v>9000</v>
          </cell>
          <cell r="S191">
            <v>9000</v>
          </cell>
        </row>
        <row r="192">
          <cell r="C192">
            <v>10190</v>
          </cell>
          <cell r="D192" t="str">
            <v>Commissioni da portafoglio</v>
          </cell>
          <cell r="E192">
            <v>2303</v>
          </cell>
          <cell r="F192">
            <v>1790</v>
          </cell>
          <cell r="G192">
            <v>1378</v>
          </cell>
          <cell r="H192">
            <v>779</v>
          </cell>
          <cell r="I192">
            <v>403</v>
          </cell>
          <cell r="J192">
            <v>7013.92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3386</v>
          </cell>
          <cell r="R192">
            <v>6000</v>
          </cell>
          <cell r="S192">
            <v>9032</v>
          </cell>
        </row>
        <row r="193">
          <cell r="C193">
            <v>10191</v>
          </cell>
          <cell r="D193" t="str">
            <v>altre Commissioni</v>
          </cell>
          <cell r="E193">
            <v>24886</v>
          </cell>
          <cell r="F193">
            <v>23253</v>
          </cell>
          <cell r="G193">
            <v>20915</v>
          </cell>
          <cell r="H193">
            <v>12481</v>
          </cell>
          <cell r="I193">
            <v>11077</v>
          </cell>
          <cell r="J193">
            <v>36902.959999999999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11519</v>
          </cell>
          <cell r="R193">
            <v>56000</v>
          </cell>
          <cell r="S193">
            <v>54308</v>
          </cell>
        </row>
        <row r="194">
          <cell r="C194">
            <v>10192</v>
          </cell>
          <cell r="D194" t="str">
            <v>di cui sistema di pagamento</v>
          </cell>
          <cell r="E194">
            <v>442</v>
          </cell>
          <cell r="F194">
            <v>353</v>
          </cell>
          <cell r="G194">
            <v>284</v>
          </cell>
          <cell r="H194">
            <v>172</v>
          </cell>
          <cell r="I194">
            <v>101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83</v>
          </cell>
          <cell r="R194">
            <v>0</v>
          </cell>
          <cell r="S194">
            <v>0</v>
          </cell>
        </row>
        <row r="195">
          <cell r="C195">
            <v>10193</v>
          </cell>
          <cell r="D195" t="str">
            <v>effetto giorni banca</v>
          </cell>
          <cell r="E195">
            <v>5986</v>
          </cell>
          <cell r="F195">
            <v>4438</v>
          </cell>
          <cell r="G195">
            <v>3168</v>
          </cell>
          <cell r="H195">
            <v>1532</v>
          </cell>
          <cell r="I195">
            <v>620</v>
          </cell>
          <cell r="J195">
            <v>10241.700000000001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3168</v>
          </cell>
          <cell r="R195">
            <v>10000</v>
          </cell>
          <cell r="S195">
            <v>6000</v>
          </cell>
        </row>
        <row r="196">
          <cell r="C196">
            <v>10194</v>
          </cell>
          <cell r="D196" t="str">
            <v># gruppi</v>
          </cell>
          <cell r="E196">
            <v>153</v>
          </cell>
          <cell r="F196">
            <v>153</v>
          </cell>
          <cell r="G196">
            <v>153</v>
          </cell>
          <cell r="H196">
            <v>153</v>
          </cell>
          <cell r="I196">
            <v>153</v>
          </cell>
          <cell r="J196">
            <v>149</v>
          </cell>
          <cell r="K196">
            <v>149</v>
          </cell>
          <cell r="L196">
            <v>149</v>
          </cell>
          <cell r="M196">
            <v>149</v>
          </cell>
          <cell r="N196">
            <v>149</v>
          </cell>
          <cell r="O196">
            <v>149</v>
          </cell>
          <cell r="P196">
            <v>149</v>
          </cell>
          <cell r="Q196">
            <v>149</v>
          </cell>
          <cell r="R196">
            <v>153</v>
          </cell>
          <cell r="S196">
            <v>153</v>
          </cell>
        </row>
        <row r="197">
          <cell r="C197">
            <v>10195</v>
          </cell>
          <cell r="D197" t="str">
            <v># clienti</v>
          </cell>
          <cell r="E197">
            <v>1435</v>
          </cell>
          <cell r="F197">
            <v>1421</v>
          </cell>
          <cell r="G197">
            <v>1443</v>
          </cell>
          <cell r="H197">
            <v>1432</v>
          </cell>
          <cell r="I197">
            <v>1365</v>
          </cell>
          <cell r="J197">
            <v>1367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10196</v>
          </cell>
          <cell r="D198" t="str">
            <v>Attivo Ponderato per il rischio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</row>
        <row r="199">
          <cell r="C199">
            <v>10197</v>
          </cell>
          <cell r="D199" t="str">
            <v>Sofferenze lorde</v>
          </cell>
          <cell r="E199">
            <v>3953.1184199999998</v>
          </cell>
          <cell r="F199">
            <v>3626.68595</v>
          </cell>
          <cell r="G199">
            <v>3243.52747</v>
          </cell>
          <cell r="H199">
            <v>204.7</v>
          </cell>
          <cell r="I199">
            <v>204.70967999999999</v>
          </cell>
          <cell r="J199">
            <v>399.52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675.60927000000004</v>
          </cell>
          <cell r="R199">
            <v>0</v>
          </cell>
          <cell r="S199">
            <v>0</v>
          </cell>
        </row>
        <row r="200">
          <cell r="C200">
            <v>10198</v>
          </cell>
          <cell r="D200" t="str">
            <v>Sofferenze nette</v>
          </cell>
          <cell r="E200">
            <v>3953.1184199999998</v>
          </cell>
          <cell r="F200">
            <v>3626.68595</v>
          </cell>
          <cell r="G200">
            <v>3243.52747</v>
          </cell>
          <cell r="H200">
            <v>204.7</v>
          </cell>
          <cell r="I200">
            <v>204.70967999999999</v>
          </cell>
          <cell r="J200">
            <v>399.52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675.60927000000004</v>
          </cell>
          <cell r="R200">
            <v>0</v>
          </cell>
          <cell r="S200">
            <v>0</v>
          </cell>
        </row>
        <row r="201">
          <cell r="C201">
            <v>10199</v>
          </cell>
          <cell r="D201" t="str">
            <v>Capitale assorbito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10200</v>
          </cell>
          <cell r="D202" t="str">
            <v>Raccolta da Clientela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</row>
        <row r="203">
          <cell r="C203">
            <v>10201</v>
          </cell>
          <cell r="D203" t="str">
            <v>Raccolta da Banche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10202</v>
          </cell>
          <cell r="D204" t="str">
            <v>Raccolta da CM (escluso Fondo di Dotazione)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10203</v>
          </cell>
          <cell r="D205" t="str">
            <v>Impieghi con Clientela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</row>
        <row r="206">
          <cell r="C206">
            <v>10204</v>
          </cell>
          <cell r="D206" t="str">
            <v>Impieghi con banche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10205</v>
          </cell>
          <cell r="D207" t="str">
            <v xml:space="preserve">Impieghi con CM 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10206</v>
          </cell>
          <cell r="D208" t="str">
            <v>Portafoglio Titoli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10207</v>
          </cell>
          <cell r="D209" t="str">
            <v>Sofferenze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</row>
        <row r="210">
          <cell r="C210">
            <v>10208</v>
          </cell>
          <cell r="D210" t="str">
            <v>Margine di Interesse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10209</v>
          </cell>
          <cell r="D211" t="str">
            <v>Totale Ricavi da Servizi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10210</v>
          </cell>
          <cell r="D212" t="str">
            <v>Costi del Personale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10211</v>
          </cell>
          <cell r="D213" t="str">
            <v>Costi e spese diverse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10212</v>
          </cell>
          <cell r="D214" t="str">
            <v>Imposte e tasse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10213</v>
          </cell>
          <cell r="D215" t="str">
            <v>Ammortamenti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10214</v>
          </cell>
          <cell r="D216" t="str">
            <v>Altri costi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10215</v>
          </cell>
          <cell r="D217" t="str">
            <v>Oneri/Ricavi straordinari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10216</v>
          </cell>
          <cell r="D218" t="str">
            <v>Cambio lira/Dollaro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10217</v>
          </cell>
          <cell r="D219" t="str">
            <v>Cambio lira /Sterlina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10218</v>
          </cell>
          <cell r="D220" t="str">
            <v>Impieghi</v>
          </cell>
          <cell r="E220">
            <v>860774</v>
          </cell>
          <cell r="F220">
            <v>896123.14</v>
          </cell>
          <cell r="G220">
            <v>836322</v>
          </cell>
          <cell r="H220">
            <v>901774.48</v>
          </cell>
          <cell r="I220">
            <v>847627</v>
          </cell>
          <cell r="J220">
            <v>652644.62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633679</v>
          </cell>
          <cell r="R220">
            <v>0</v>
          </cell>
          <cell r="S220">
            <v>0</v>
          </cell>
        </row>
        <row r="221">
          <cell r="C221">
            <v>10219</v>
          </cell>
          <cell r="D221" t="str">
            <v>Raccolta</v>
          </cell>
          <cell r="E221">
            <v>3173479</v>
          </cell>
          <cell r="F221">
            <v>3340521.46</v>
          </cell>
          <cell r="G221">
            <v>3391551</v>
          </cell>
          <cell r="H221">
            <v>3449414.38</v>
          </cell>
          <cell r="I221">
            <v>3642070</v>
          </cell>
          <cell r="J221">
            <v>2035367.51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1810042</v>
          </cell>
          <cell r="R221">
            <v>0</v>
          </cell>
          <cell r="S221">
            <v>0</v>
          </cell>
        </row>
        <row r="222">
          <cell r="C222">
            <v>10220</v>
          </cell>
          <cell r="D222" t="str">
            <v>Margine Impieghi</v>
          </cell>
          <cell r="E222">
            <v>479.85</v>
          </cell>
          <cell r="F222">
            <v>320.79000000000002</v>
          </cell>
          <cell r="G222">
            <v>-7.29</v>
          </cell>
          <cell r="H222">
            <v>-323.64</v>
          </cell>
          <cell r="I222">
            <v>203</v>
          </cell>
          <cell r="J222">
            <v>2684.02</v>
          </cell>
          <cell r="K222">
            <v>2712</v>
          </cell>
          <cell r="L222">
            <v>2322</v>
          </cell>
          <cell r="M222">
            <v>2255</v>
          </cell>
          <cell r="N222">
            <v>1643</v>
          </cell>
          <cell r="O222">
            <v>1481</v>
          </cell>
          <cell r="P222">
            <v>1099</v>
          </cell>
          <cell r="Q222">
            <v>906</v>
          </cell>
          <cell r="R222">
            <v>970</v>
          </cell>
          <cell r="S222">
            <v>3088</v>
          </cell>
        </row>
        <row r="223">
          <cell r="C223">
            <v>10221</v>
          </cell>
          <cell r="D223" t="str">
            <v>Margine Raccolta</v>
          </cell>
          <cell r="E223">
            <v>22572</v>
          </cell>
          <cell r="F223">
            <v>17215.46</v>
          </cell>
          <cell r="G223">
            <v>12153</v>
          </cell>
          <cell r="H223">
            <v>7451.82</v>
          </cell>
          <cell r="I223">
            <v>3196</v>
          </cell>
          <cell r="J223">
            <v>25761.25</v>
          </cell>
          <cell r="K223">
            <v>22109</v>
          </cell>
          <cell r="L223">
            <v>19760</v>
          </cell>
          <cell r="M223">
            <v>18150</v>
          </cell>
          <cell r="N223">
            <v>16190</v>
          </cell>
          <cell r="O223">
            <v>13846</v>
          </cell>
          <cell r="P223">
            <v>11767</v>
          </cell>
          <cell r="Q223">
            <v>9864.14</v>
          </cell>
          <cell r="R223">
            <v>52073</v>
          </cell>
          <cell r="S223">
            <v>21329</v>
          </cell>
        </row>
        <row r="224">
          <cell r="C224">
            <v>10222</v>
          </cell>
          <cell r="D224" t="str">
            <v>Totale Ricavi da Servizi</v>
          </cell>
          <cell r="E224">
            <v>14956</v>
          </cell>
          <cell r="F224">
            <v>10131.129999999999</v>
          </cell>
          <cell r="G224">
            <v>8044.25</v>
          </cell>
          <cell r="H224">
            <v>3612.12</v>
          </cell>
          <cell r="I224">
            <v>1567</v>
          </cell>
          <cell r="J224">
            <v>18157.32</v>
          </cell>
          <cell r="K224">
            <v>16291</v>
          </cell>
          <cell r="L224">
            <v>15612</v>
          </cell>
          <cell r="M224">
            <v>13582</v>
          </cell>
          <cell r="N224">
            <v>11994</v>
          </cell>
          <cell r="O224">
            <v>13276</v>
          </cell>
          <cell r="P224">
            <v>11889</v>
          </cell>
          <cell r="Q224">
            <v>9569</v>
          </cell>
          <cell r="R224">
            <v>30102</v>
          </cell>
          <cell r="S224">
            <v>16798</v>
          </cell>
        </row>
        <row r="225">
          <cell r="C225">
            <v>10224</v>
          </cell>
          <cell r="D225" t="str">
            <v>Rettifiche nette su crediti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10225</v>
          </cell>
          <cell r="D226" t="str">
            <v>Previsioni di perdita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10226</v>
          </cell>
          <cell r="D227" t="str">
            <v>Recuperi su crediti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10227</v>
          </cell>
          <cell r="D228" t="str">
            <v>Capitale assorbito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10228</v>
          </cell>
          <cell r="D229" t="str">
            <v>B.O.T.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1243500</v>
          </cell>
          <cell r="L229">
            <v>0</v>
          </cell>
          <cell r="M229">
            <v>1437943.4405799999</v>
          </cell>
          <cell r="N229">
            <v>1433596.9402999999</v>
          </cell>
          <cell r="O229">
            <v>1430787.1579700001</v>
          </cell>
          <cell r="P229">
            <v>1244758.33188</v>
          </cell>
          <cell r="Q229">
            <v>1122661.6947600001</v>
          </cell>
          <cell r="R229">
            <v>0</v>
          </cell>
          <cell r="S229">
            <v>0</v>
          </cell>
        </row>
        <row r="230">
          <cell r="C230">
            <v>10229</v>
          </cell>
          <cell r="D230" t="str">
            <v>Titoli di stato altri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7683</v>
          </cell>
          <cell r="L230">
            <v>0</v>
          </cell>
          <cell r="M230">
            <v>7666.3926000000001</v>
          </cell>
          <cell r="N230">
            <v>7657.8134899999995</v>
          </cell>
          <cell r="O230">
            <v>7620.1961799999999</v>
          </cell>
          <cell r="P230">
            <v>7939.7363999999998</v>
          </cell>
          <cell r="Q230">
            <v>7975.6111099999998</v>
          </cell>
          <cell r="R230">
            <v>0</v>
          </cell>
          <cell r="S230">
            <v>0</v>
          </cell>
        </row>
        <row r="231">
          <cell r="C231">
            <v>10230</v>
          </cell>
          <cell r="D231" t="str">
            <v>Altri titoli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1864</v>
          </cell>
          <cell r="L231">
            <v>0</v>
          </cell>
          <cell r="M231">
            <v>1853.5576900000001</v>
          </cell>
          <cell r="N231">
            <v>1880.6154899999999</v>
          </cell>
          <cell r="O231">
            <v>26594.277450000001</v>
          </cell>
          <cell r="P231">
            <v>26273.27102</v>
          </cell>
          <cell r="Q231">
            <v>26194.2916</v>
          </cell>
          <cell r="R231">
            <v>0</v>
          </cell>
          <cell r="S231">
            <v>0</v>
          </cell>
        </row>
        <row r="232">
          <cell r="C232">
            <v>10231</v>
          </cell>
          <cell r="D232" t="str">
            <v>Portaf. Immobilizzato di Casa Madre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6068225</v>
          </cell>
          <cell r="L232">
            <v>0</v>
          </cell>
          <cell r="M232">
            <v>6068726.6950300001</v>
          </cell>
          <cell r="N232">
            <v>6024162.8595899995</v>
          </cell>
          <cell r="O232">
            <v>4274550.92667</v>
          </cell>
          <cell r="P232">
            <v>4290378.7588499999</v>
          </cell>
          <cell r="Q232">
            <v>4199397.7296599997</v>
          </cell>
          <cell r="R232">
            <v>0</v>
          </cell>
          <cell r="S232">
            <v>0</v>
          </cell>
        </row>
        <row r="233">
          <cell r="C233">
            <v>10232</v>
          </cell>
          <cell r="D233" t="str">
            <v>Interbancario Netto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-10171481</v>
          </cell>
          <cell r="R233">
            <v>0</v>
          </cell>
          <cell r="S233">
            <v>0</v>
          </cell>
        </row>
        <row r="234">
          <cell r="C234">
            <v>10233</v>
          </cell>
          <cell r="D234" t="str">
            <v>Margine finanziario</v>
          </cell>
          <cell r="E234">
            <v>39436</v>
          </cell>
          <cell r="F234">
            <v>34378.47</v>
          </cell>
          <cell r="G234">
            <v>28998</v>
          </cell>
          <cell r="H234">
            <v>21489</v>
          </cell>
          <cell r="I234">
            <v>11784</v>
          </cell>
          <cell r="J234">
            <v>70228</v>
          </cell>
          <cell r="K234">
            <v>67028</v>
          </cell>
          <cell r="L234">
            <v>64528</v>
          </cell>
          <cell r="M234">
            <v>58528</v>
          </cell>
          <cell r="N234">
            <v>52628</v>
          </cell>
          <cell r="O234">
            <v>45828</v>
          </cell>
          <cell r="P234">
            <v>38328</v>
          </cell>
          <cell r="Q234">
            <v>31428</v>
          </cell>
          <cell r="R234">
            <v>35000</v>
          </cell>
          <cell r="S234">
            <v>35000</v>
          </cell>
        </row>
        <row r="235">
          <cell r="C235">
            <v>10234</v>
          </cell>
          <cell r="D235" t="str">
            <v>POF</v>
          </cell>
          <cell r="E235">
            <v>-23096</v>
          </cell>
          <cell r="F235">
            <v>-7625</v>
          </cell>
          <cell r="G235">
            <v>457</v>
          </cell>
          <cell r="H235">
            <v>8011</v>
          </cell>
          <cell r="I235">
            <v>3251</v>
          </cell>
          <cell r="J235">
            <v>741</v>
          </cell>
          <cell r="K235">
            <v>741</v>
          </cell>
          <cell r="L235">
            <v>641</v>
          </cell>
          <cell r="M235">
            <v>441</v>
          </cell>
          <cell r="N235">
            <v>241</v>
          </cell>
          <cell r="O235">
            <v>141</v>
          </cell>
          <cell r="P235">
            <v>141</v>
          </cell>
          <cell r="Q235">
            <v>241</v>
          </cell>
          <cell r="R235">
            <v>10000</v>
          </cell>
          <cell r="S235">
            <v>10000</v>
          </cell>
        </row>
        <row r="236">
          <cell r="C236">
            <v>10235</v>
          </cell>
          <cell r="D236" t="str">
            <v>Titoli Stato Portafoglio di Trading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1251183</v>
          </cell>
          <cell r="L236">
            <v>0</v>
          </cell>
          <cell r="M236">
            <v>1445609.8331899999</v>
          </cell>
          <cell r="N236">
            <v>1441254.75379</v>
          </cell>
          <cell r="O236">
            <v>1438407.35415</v>
          </cell>
          <cell r="P236">
            <v>1252698.06828</v>
          </cell>
          <cell r="Q236">
            <v>1130637.30586</v>
          </cell>
          <cell r="R236">
            <v>0</v>
          </cell>
          <cell r="S236">
            <v>0</v>
          </cell>
        </row>
        <row r="237">
          <cell r="C237">
            <v>10236</v>
          </cell>
          <cell r="D237" t="str">
            <v>Altri Titoli Portafoglio di Trading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1864</v>
          </cell>
          <cell r="L237">
            <v>0</v>
          </cell>
          <cell r="M237">
            <v>1853.5576900000001</v>
          </cell>
          <cell r="N237">
            <v>1880.6154899999999</v>
          </cell>
          <cell r="O237">
            <v>26594.277450000001</v>
          </cell>
          <cell r="P237">
            <v>26273.27102</v>
          </cell>
          <cell r="Q237">
            <v>26194.2916</v>
          </cell>
          <cell r="R237">
            <v>0</v>
          </cell>
          <cell r="S237">
            <v>0</v>
          </cell>
        </row>
        <row r="238">
          <cell r="C238">
            <v>10237</v>
          </cell>
          <cell r="D238" t="str">
            <v>MI Capital Markets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10238</v>
          </cell>
          <cell r="D239" t="str">
            <v>MI Fixed Income Trading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10239</v>
          </cell>
          <cell r="D240" t="str">
            <v>MI Fixed Income Sales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10240</v>
          </cell>
          <cell r="D241" t="str">
            <v>MI Equity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10241</v>
          </cell>
          <cell r="D242" t="str">
            <v>MI Warrants &amp; Equity Derivatives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10242</v>
          </cell>
          <cell r="D243" t="str">
            <v>MI Proprietary Trading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10243</v>
          </cell>
          <cell r="D244" t="str">
            <v>MI Forex &amp; Derivatives Sales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10244</v>
          </cell>
          <cell r="D245" t="str">
            <v>MI Altro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10245</v>
          </cell>
          <cell r="D246" t="str">
            <v>Costo del personale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10246</v>
          </cell>
          <cell r="D247" t="str">
            <v>Altri costi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10247</v>
          </cell>
          <cell r="D248" t="str">
            <v>Imposte e tasse indirette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10248</v>
          </cell>
          <cell r="D249" t="str">
            <v>Ammortamenti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10249</v>
          </cell>
          <cell r="D250" t="str">
            <v>Accantonamenti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10250</v>
          </cell>
          <cell r="D251" t="str">
            <v>Imposte sul reddito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10251</v>
          </cell>
          <cell r="D252" t="str">
            <v>VAR (10 gg, 99%)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13193</v>
          </cell>
          <cell r="K252">
            <v>1771</v>
          </cell>
          <cell r="L252">
            <v>604</v>
          </cell>
          <cell r="M252">
            <v>4230</v>
          </cell>
          <cell r="N252">
            <v>5160</v>
          </cell>
          <cell r="O252">
            <v>4640</v>
          </cell>
          <cell r="P252">
            <v>7800</v>
          </cell>
          <cell r="Q252">
            <v>5200</v>
          </cell>
          <cell r="R252">
            <v>0</v>
          </cell>
          <cell r="S252">
            <v>0</v>
          </cell>
        </row>
        <row r="253">
          <cell r="C253">
            <v>10252</v>
          </cell>
          <cell r="D253" t="str">
            <v>Sensitività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10253</v>
          </cell>
          <cell r="D254" t="str">
            <v xml:space="preserve">Duration 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10254</v>
          </cell>
          <cell r="D255" t="str">
            <v>VAR puntuale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10255</v>
          </cell>
          <cell r="D256" t="str">
            <v>VAR utilizzato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10256</v>
          </cell>
          <cell r="D257" t="str">
            <v># addetti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10257</v>
          </cell>
          <cell r="D258" t="str">
            <v>Capitale assorbito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10258</v>
          </cell>
          <cell r="D259" t="str">
            <v>Compensi a professionisti esterni</v>
          </cell>
          <cell r="E259">
            <v>-13355.552</v>
          </cell>
          <cell r="F259">
            <v>-10660.6</v>
          </cell>
          <cell r="G259">
            <v>-7258</v>
          </cell>
          <cell r="H259">
            <v>-5225.4098400000003</v>
          </cell>
          <cell r="I259">
            <v>-2699.7950799999999</v>
          </cell>
          <cell r="J259">
            <v>-38400</v>
          </cell>
          <cell r="K259">
            <v>-35200</v>
          </cell>
          <cell r="L259">
            <v>-32000</v>
          </cell>
          <cell r="M259">
            <v>-28800</v>
          </cell>
          <cell r="N259">
            <v>-25600</v>
          </cell>
          <cell r="O259">
            <v>-22400</v>
          </cell>
          <cell r="P259">
            <v>-19200</v>
          </cell>
          <cell r="Q259">
            <v>-16000</v>
          </cell>
          <cell r="R259">
            <v>-31875</v>
          </cell>
          <cell r="S259">
            <v>-31875</v>
          </cell>
        </row>
        <row r="260">
          <cell r="C260">
            <v>10259</v>
          </cell>
          <cell r="D260" t="str">
            <v>Assicurazioni</v>
          </cell>
          <cell r="E260">
            <v>-3700.0720000000001</v>
          </cell>
          <cell r="F260">
            <v>-2960</v>
          </cell>
          <cell r="G260">
            <v>-2220</v>
          </cell>
          <cell r="H260">
            <v>-1070.6557399999999</v>
          </cell>
          <cell r="I260">
            <v>-553.17213000000004</v>
          </cell>
          <cell r="J260">
            <v>-7700</v>
          </cell>
          <cell r="K260">
            <v>-7058.3333300000004</v>
          </cell>
          <cell r="L260">
            <v>-6416.6666699999996</v>
          </cell>
          <cell r="M260">
            <v>-5775</v>
          </cell>
          <cell r="N260">
            <v>-5133.3333300000004</v>
          </cell>
          <cell r="O260">
            <v>-4491.6666699999996</v>
          </cell>
          <cell r="P260">
            <v>-3850</v>
          </cell>
          <cell r="Q260">
            <v>-3208.3333299999999</v>
          </cell>
          <cell r="R260">
            <v>-6531</v>
          </cell>
          <cell r="S260">
            <v>-6531</v>
          </cell>
        </row>
        <row r="261">
          <cell r="C261">
            <v>10260</v>
          </cell>
          <cell r="D261" t="str">
            <v>Pubblicità</v>
          </cell>
          <cell r="E261">
            <v>-20525.423999999999</v>
          </cell>
          <cell r="F261">
            <v>-15151.3</v>
          </cell>
          <cell r="G261">
            <v>-11290</v>
          </cell>
          <cell r="H261">
            <v>-9858.3606600000003</v>
          </cell>
          <cell r="I261">
            <v>-5093.4863400000004</v>
          </cell>
          <cell r="J261">
            <v>-47000</v>
          </cell>
          <cell r="K261">
            <v>-43083.333330000001</v>
          </cell>
          <cell r="L261">
            <v>-39166.666669999999</v>
          </cell>
          <cell r="M261">
            <v>-35250</v>
          </cell>
          <cell r="N261">
            <v>-31333.333330000001</v>
          </cell>
          <cell r="O261">
            <v>-27416.666669999999</v>
          </cell>
          <cell r="P261">
            <v>-23500</v>
          </cell>
          <cell r="Q261">
            <v>-19583.333330000001</v>
          </cell>
          <cell r="R261">
            <v>-60136</v>
          </cell>
          <cell r="S261">
            <v>-60136</v>
          </cell>
        </row>
        <row r="262">
          <cell r="C262">
            <v>10261</v>
          </cell>
          <cell r="D262" t="str">
            <v>Beneficenza</v>
          </cell>
          <cell r="E262">
            <v>-596.47699999999998</v>
          </cell>
          <cell r="F262">
            <v>-505.7</v>
          </cell>
          <cell r="G262">
            <v>-399.7</v>
          </cell>
          <cell r="H262">
            <v>-260.49180000000001</v>
          </cell>
          <cell r="I262">
            <v>-134.58743000000001</v>
          </cell>
          <cell r="J262">
            <v>-2800</v>
          </cell>
          <cell r="K262">
            <v>-2566.6666700000001</v>
          </cell>
          <cell r="L262">
            <v>-2333.3333299999999</v>
          </cell>
          <cell r="M262">
            <v>-2100</v>
          </cell>
          <cell r="N262">
            <v>-1866.6666700000001</v>
          </cell>
          <cell r="O262">
            <v>-1633.3333299999999</v>
          </cell>
          <cell r="P262">
            <v>-1400</v>
          </cell>
          <cell r="Q262">
            <v>-1166.6666700000001</v>
          </cell>
          <cell r="R262">
            <v>-1589</v>
          </cell>
          <cell r="S262">
            <v>-1589</v>
          </cell>
        </row>
        <row r="263">
          <cell r="C263">
            <v>10262</v>
          </cell>
          <cell r="D263" t="str">
            <v>Locazione macchine</v>
          </cell>
          <cell r="E263">
            <v>-2298.64</v>
          </cell>
          <cell r="F263">
            <v>-2021.5</v>
          </cell>
          <cell r="G263">
            <v>-1437</v>
          </cell>
          <cell r="H263">
            <v>-962.62294999999995</v>
          </cell>
          <cell r="I263">
            <v>-497.35518999999999</v>
          </cell>
          <cell r="J263">
            <v>-1700</v>
          </cell>
          <cell r="K263">
            <v>-1558.3333299999999</v>
          </cell>
          <cell r="L263">
            <v>-1416.6666700000001</v>
          </cell>
          <cell r="M263">
            <v>-1275</v>
          </cell>
          <cell r="N263">
            <v>-1133.3333299999999</v>
          </cell>
          <cell r="O263">
            <v>-991.66666999999995</v>
          </cell>
          <cell r="P263">
            <v>-850</v>
          </cell>
          <cell r="Q263">
            <v>-708.33333000000005</v>
          </cell>
          <cell r="R263">
            <v>-5872</v>
          </cell>
          <cell r="S263">
            <v>-5872</v>
          </cell>
        </row>
        <row r="264">
          <cell r="C264">
            <v>10263</v>
          </cell>
          <cell r="D264" t="str">
            <v>Postali, Telefoni, Trasmissione dati</v>
          </cell>
          <cell r="E264">
            <v>-33696.627999999997</v>
          </cell>
          <cell r="F264">
            <v>-27182.2</v>
          </cell>
          <cell r="G264">
            <v>-20040.099999999999</v>
          </cell>
          <cell r="H264">
            <v>-13464.59016</v>
          </cell>
          <cell r="I264">
            <v>-6956.7049200000001</v>
          </cell>
          <cell r="J264">
            <v>-83000</v>
          </cell>
          <cell r="K264">
            <v>-76083.333329999994</v>
          </cell>
          <cell r="L264">
            <v>-69166.666670000006</v>
          </cell>
          <cell r="M264">
            <v>-62250</v>
          </cell>
          <cell r="N264">
            <v>-55333.333330000001</v>
          </cell>
          <cell r="O264">
            <v>-48416.666669999999</v>
          </cell>
          <cell r="P264">
            <v>-41500</v>
          </cell>
          <cell r="Q264">
            <v>-34583.333330000001</v>
          </cell>
          <cell r="R264">
            <v>-82134</v>
          </cell>
          <cell r="S264">
            <v>-82134</v>
          </cell>
        </row>
        <row r="265">
          <cell r="C265">
            <v>10264</v>
          </cell>
          <cell r="D265" t="str">
            <v>Stampati e cancelleria</v>
          </cell>
          <cell r="E265">
            <v>-3826.7890000000002</v>
          </cell>
          <cell r="F265">
            <v>-3305.2</v>
          </cell>
          <cell r="G265">
            <v>-2688.1</v>
          </cell>
          <cell r="H265">
            <v>-1598.52459</v>
          </cell>
          <cell r="I265">
            <v>-825.90436999999997</v>
          </cell>
          <cell r="J265">
            <v>-12700</v>
          </cell>
          <cell r="K265">
            <v>-11641.666670000001</v>
          </cell>
          <cell r="L265">
            <v>-10583.333329999999</v>
          </cell>
          <cell r="M265">
            <v>-9525</v>
          </cell>
          <cell r="N265">
            <v>-8466.6666700000005</v>
          </cell>
          <cell r="O265">
            <v>-7408.3333300000004</v>
          </cell>
          <cell r="P265">
            <v>-6350</v>
          </cell>
          <cell r="Q265">
            <v>-5291.6666699999996</v>
          </cell>
          <cell r="R265">
            <v>-9751</v>
          </cell>
          <cell r="S265">
            <v>-9751</v>
          </cell>
        </row>
        <row r="266">
          <cell r="C266">
            <v>10265</v>
          </cell>
          <cell r="D266" t="str">
            <v>Fornitura oggetti vari per ufficio</v>
          </cell>
          <cell r="E266">
            <v>-2356.252</v>
          </cell>
          <cell r="F266">
            <v>-2144.9</v>
          </cell>
          <cell r="G266">
            <v>-1075.5999999999999</v>
          </cell>
          <cell r="H266">
            <v>-1471.1475399999999</v>
          </cell>
          <cell r="I266">
            <v>-760.09289999999999</v>
          </cell>
          <cell r="J266">
            <v>-1200</v>
          </cell>
          <cell r="K266">
            <v>-1100</v>
          </cell>
          <cell r="L266">
            <v>-1000</v>
          </cell>
          <cell r="M266">
            <v>-900</v>
          </cell>
          <cell r="N266">
            <v>-800</v>
          </cell>
          <cell r="O266">
            <v>-700</v>
          </cell>
          <cell r="P266">
            <v>-600</v>
          </cell>
          <cell r="Q266">
            <v>-500</v>
          </cell>
          <cell r="R266">
            <v>-8974</v>
          </cell>
          <cell r="S266">
            <v>-8974</v>
          </cell>
        </row>
        <row r="267">
          <cell r="C267">
            <v>10266</v>
          </cell>
          <cell r="D267" t="str">
            <v>Sorveglianza</v>
          </cell>
          <cell r="E267">
            <v>-6329.8680000000004</v>
          </cell>
          <cell r="F267">
            <v>-5488.2</v>
          </cell>
          <cell r="G267">
            <v>-4170.5</v>
          </cell>
          <cell r="H267">
            <v>-2745.7377000000001</v>
          </cell>
          <cell r="I267">
            <v>-1418.6311499999999</v>
          </cell>
          <cell r="J267">
            <v>-18800</v>
          </cell>
          <cell r="K267">
            <v>-17233.333330000001</v>
          </cell>
          <cell r="L267">
            <v>-15666.666670000001</v>
          </cell>
          <cell r="M267">
            <v>-14100</v>
          </cell>
          <cell r="N267">
            <v>-12533.333329999999</v>
          </cell>
          <cell r="O267">
            <v>-10966.666670000001</v>
          </cell>
          <cell r="P267">
            <v>-9400</v>
          </cell>
          <cell r="Q267">
            <v>-7833.3333300000004</v>
          </cell>
          <cell r="R267">
            <v>-16749</v>
          </cell>
          <cell r="S267">
            <v>-16749</v>
          </cell>
        </row>
        <row r="268">
          <cell r="C268">
            <v>10267</v>
          </cell>
          <cell r="D268" t="str">
            <v>Informazioni e visure</v>
          </cell>
          <cell r="E268">
            <v>-3941.248</v>
          </cell>
          <cell r="F268">
            <v>-3406.2</v>
          </cell>
          <cell r="G268">
            <v>-2538.6999999999998</v>
          </cell>
          <cell r="H268">
            <v>-953.11474999999996</v>
          </cell>
          <cell r="I268">
            <v>-492.44261999999998</v>
          </cell>
          <cell r="J268">
            <v>-7100</v>
          </cell>
          <cell r="K268">
            <v>-6508.3333300000004</v>
          </cell>
          <cell r="L268">
            <v>-5916.6666699999996</v>
          </cell>
          <cell r="M268">
            <v>-5325</v>
          </cell>
          <cell r="N268">
            <v>-4733.3333300000004</v>
          </cell>
          <cell r="O268">
            <v>-4141.6666699999996</v>
          </cell>
          <cell r="P268">
            <v>-3550</v>
          </cell>
          <cell r="Q268">
            <v>-2958.3333299999999</v>
          </cell>
          <cell r="R268">
            <v>-5814</v>
          </cell>
          <cell r="S268">
            <v>-5814</v>
          </cell>
        </row>
        <row r="269">
          <cell r="C269">
            <v>10268</v>
          </cell>
          <cell r="D269" t="str">
            <v>Prestazioni di servizi resi a terzi</v>
          </cell>
          <cell r="E269">
            <v>-104032.78200000001</v>
          </cell>
          <cell r="F269">
            <v>-83589.7</v>
          </cell>
          <cell r="G269">
            <v>-60249</v>
          </cell>
          <cell r="H269">
            <v>-44553.442620000002</v>
          </cell>
          <cell r="I269">
            <v>-23019.278689999999</v>
          </cell>
          <cell r="J269">
            <v>-257600</v>
          </cell>
          <cell r="K269">
            <v>-236133.33332999999</v>
          </cell>
          <cell r="L269">
            <v>-214666.66667000001</v>
          </cell>
          <cell r="M269">
            <v>-193200</v>
          </cell>
          <cell r="N269">
            <v>-171733.33332999999</v>
          </cell>
          <cell r="O269">
            <v>-150266.66667000001</v>
          </cell>
          <cell r="P269">
            <v>-128800</v>
          </cell>
          <cell r="Q269">
            <v>-107333.33332999999</v>
          </cell>
          <cell r="R269">
            <v>-271776</v>
          </cell>
          <cell r="S269">
            <v>-271776</v>
          </cell>
        </row>
        <row r="270">
          <cell r="C270">
            <v>10269</v>
          </cell>
          <cell r="D270" t="str">
            <v>Trasporto valori e documenti</v>
          </cell>
          <cell r="E270">
            <v>-5932.5469999999996</v>
          </cell>
          <cell r="F270">
            <v>-5244.4</v>
          </cell>
          <cell r="G270">
            <v>-3716.3</v>
          </cell>
          <cell r="H270">
            <v>-2570.6557400000002</v>
          </cell>
          <cell r="I270">
            <v>-1328.1721299999999</v>
          </cell>
          <cell r="J270">
            <v>-9400</v>
          </cell>
          <cell r="K270">
            <v>-8616.6666700000005</v>
          </cell>
          <cell r="L270">
            <v>-7833.3333300000004</v>
          </cell>
          <cell r="M270">
            <v>-7050</v>
          </cell>
          <cell r="N270">
            <v>-6266.6666699999996</v>
          </cell>
          <cell r="O270">
            <v>-5483.3333300000004</v>
          </cell>
          <cell r="P270">
            <v>-4700</v>
          </cell>
          <cell r="Q270">
            <v>-3916.6666700000001</v>
          </cell>
          <cell r="R270">
            <v>-15681</v>
          </cell>
          <cell r="S270">
            <v>-15681</v>
          </cell>
        </row>
        <row r="271">
          <cell r="C271">
            <v>10270</v>
          </cell>
          <cell r="D271" t="str">
            <v>Pulizia locali</v>
          </cell>
          <cell r="E271">
            <v>-5103.1040000000003</v>
          </cell>
          <cell r="F271">
            <v>-4206</v>
          </cell>
          <cell r="G271">
            <v>-3233.9</v>
          </cell>
          <cell r="H271">
            <v>-2110.3278700000001</v>
          </cell>
          <cell r="I271">
            <v>-1090.3360700000001</v>
          </cell>
          <cell r="J271">
            <v>-12000</v>
          </cell>
          <cell r="K271">
            <v>-11000</v>
          </cell>
          <cell r="L271">
            <v>-10000</v>
          </cell>
          <cell r="M271">
            <v>-9000</v>
          </cell>
          <cell r="N271">
            <v>-8000</v>
          </cell>
          <cell r="O271">
            <v>-7000</v>
          </cell>
          <cell r="P271">
            <v>-6000</v>
          </cell>
          <cell r="Q271">
            <v>-5000</v>
          </cell>
          <cell r="R271">
            <v>-12873</v>
          </cell>
          <cell r="S271">
            <v>-12873</v>
          </cell>
        </row>
        <row r="272">
          <cell r="C272">
            <v>10271</v>
          </cell>
          <cell r="D272" t="str">
            <v xml:space="preserve"> Man. Rip. Mobili e Macc. Imp.</v>
          </cell>
          <cell r="E272">
            <v>-11202.125</v>
          </cell>
          <cell r="F272">
            <v>-8822.5</v>
          </cell>
          <cell r="G272">
            <v>-6723</v>
          </cell>
          <cell r="H272">
            <v>-4467.5409799999998</v>
          </cell>
          <cell r="I272">
            <v>-2308.2295100000001</v>
          </cell>
          <cell r="J272">
            <v>-24800</v>
          </cell>
          <cell r="K272">
            <v>-22733.333330000001</v>
          </cell>
          <cell r="L272">
            <v>-20666.666669999999</v>
          </cell>
          <cell r="M272">
            <v>-18600</v>
          </cell>
          <cell r="N272">
            <v>-16533.333330000001</v>
          </cell>
          <cell r="O272">
            <v>-14466.666670000001</v>
          </cell>
          <cell r="P272">
            <v>-12400</v>
          </cell>
          <cell r="Q272">
            <v>-10333.333329999999</v>
          </cell>
          <cell r="R272">
            <v>-27252</v>
          </cell>
          <cell r="S272">
            <v>-27252</v>
          </cell>
        </row>
        <row r="273">
          <cell r="C273">
            <v>10272</v>
          </cell>
          <cell r="D273" t="str">
            <v>Manutenzione locali</v>
          </cell>
          <cell r="E273">
            <v>-6439.8760000000002</v>
          </cell>
          <cell r="F273">
            <v>-5373.9</v>
          </cell>
          <cell r="G273">
            <v>-3307.8</v>
          </cell>
          <cell r="H273">
            <v>-3981.1475399999999</v>
          </cell>
          <cell r="I273">
            <v>-2056.92623</v>
          </cell>
          <cell r="J273">
            <v>-14800</v>
          </cell>
          <cell r="K273">
            <v>-13566.666670000001</v>
          </cell>
          <cell r="L273">
            <v>-12333.333329999999</v>
          </cell>
          <cell r="M273">
            <v>-11100</v>
          </cell>
          <cell r="N273">
            <v>-9866.6666700000005</v>
          </cell>
          <cell r="O273">
            <v>-8633.3333299999995</v>
          </cell>
          <cell r="P273">
            <v>-7400</v>
          </cell>
          <cell r="Q273">
            <v>-6166.6666699999996</v>
          </cell>
          <cell r="R273">
            <v>-24285</v>
          </cell>
          <cell r="S273">
            <v>-24285</v>
          </cell>
        </row>
        <row r="274">
          <cell r="C274">
            <v>10273</v>
          </cell>
          <cell r="D274" t="str">
            <v>Oneri inerenti i viaggi</v>
          </cell>
          <cell r="E274">
            <v>-3327.07</v>
          </cell>
          <cell r="F274">
            <v>-2634.7</v>
          </cell>
          <cell r="G274">
            <v>-1989.7</v>
          </cell>
          <cell r="H274">
            <v>-1323.44262</v>
          </cell>
          <cell r="I274">
            <v>-683.77868999999998</v>
          </cell>
          <cell r="J274">
            <v>-6700</v>
          </cell>
          <cell r="K274">
            <v>-6141.6666699999996</v>
          </cell>
          <cell r="L274">
            <v>-5583.3333300000004</v>
          </cell>
          <cell r="M274">
            <v>-5025</v>
          </cell>
          <cell r="N274">
            <v>-4466.6666699999996</v>
          </cell>
          <cell r="O274">
            <v>-3908.3333299999999</v>
          </cell>
          <cell r="P274">
            <v>-3350</v>
          </cell>
          <cell r="Q274">
            <v>-2791.6666700000001</v>
          </cell>
          <cell r="R274">
            <v>-8073</v>
          </cell>
          <cell r="S274">
            <v>-8073</v>
          </cell>
        </row>
        <row r="275">
          <cell r="C275">
            <v>10274</v>
          </cell>
          <cell r="D275" t="str">
            <v>Noleggio e sviluppo software</v>
          </cell>
          <cell r="E275">
            <v>-316.00700000000001</v>
          </cell>
          <cell r="F275">
            <v>-232.5</v>
          </cell>
          <cell r="G275">
            <v>-145.80000000000001</v>
          </cell>
          <cell r="H275">
            <v>-276.06556999999998</v>
          </cell>
          <cell r="I275">
            <v>-142.63388</v>
          </cell>
          <cell r="J275">
            <v>-1500</v>
          </cell>
          <cell r="K275">
            <v>-1375</v>
          </cell>
          <cell r="L275">
            <v>-1250</v>
          </cell>
          <cell r="M275">
            <v>-1125</v>
          </cell>
          <cell r="N275">
            <v>-1000</v>
          </cell>
          <cell r="O275">
            <v>-875</v>
          </cell>
          <cell r="P275">
            <v>-750</v>
          </cell>
          <cell r="Q275">
            <v>-625</v>
          </cell>
          <cell r="R275">
            <v>-1684</v>
          </cell>
          <cell r="S275">
            <v>-1684</v>
          </cell>
        </row>
        <row r="276">
          <cell r="C276">
            <v>10275</v>
          </cell>
          <cell r="D276" t="str">
            <v>Fitti passivi</v>
          </cell>
          <cell r="E276">
            <v>-31171.163</v>
          </cell>
          <cell r="F276">
            <v>-25512.7</v>
          </cell>
          <cell r="G276">
            <v>-18838.5</v>
          </cell>
          <cell r="H276">
            <v>-12510.163930000001</v>
          </cell>
          <cell r="I276">
            <v>-6463.5847000000003</v>
          </cell>
          <cell r="J276">
            <v>-71700</v>
          </cell>
          <cell r="K276">
            <v>-65725</v>
          </cell>
          <cell r="L276">
            <v>-59750</v>
          </cell>
          <cell r="M276">
            <v>-53775</v>
          </cell>
          <cell r="N276">
            <v>-47800</v>
          </cell>
          <cell r="O276">
            <v>-41825</v>
          </cell>
          <cell r="P276">
            <v>-35850</v>
          </cell>
          <cell r="Q276">
            <v>-29875</v>
          </cell>
          <cell r="R276">
            <v>-76312</v>
          </cell>
          <cell r="S276">
            <v>-76312</v>
          </cell>
        </row>
        <row r="277">
          <cell r="C277">
            <v>10276</v>
          </cell>
          <cell r="D277" t="str">
            <v>Spese gest. immobili (en., el., risc.)</v>
          </cell>
          <cell r="E277">
            <v>-11006.759</v>
          </cell>
          <cell r="F277">
            <v>-8996.4</v>
          </cell>
          <cell r="G277">
            <v>-6477.6</v>
          </cell>
          <cell r="H277">
            <v>-4125.57377</v>
          </cell>
          <cell r="I277">
            <v>-2131.5464499999998</v>
          </cell>
          <cell r="J277">
            <v>-23500</v>
          </cell>
          <cell r="K277">
            <v>-21541.666669999999</v>
          </cell>
          <cell r="L277">
            <v>-19583.333330000001</v>
          </cell>
          <cell r="M277">
            <v>-17625</v>
          </cell>
          <cell r="N277">
            <v>-15666.666670000001</v>
          </cell>
          <cell r="O277">
            <v>-13708.333329999999</v>
          </cell>
          <cell r="P277">
            <v>-11750</v>
          </cell>
          <cell r="Q277">
            <v>-9791.6666700000005</v>
          </cell>
          <cell r="R277">
            <v>-25166</v>
          </cell>
          <cell r="S277">
            <v>-25166</v>
          </cell>
        </row>
        <row r="278">
          <cell r="C278">
            <v>10277</v>
          </cell>
          <cell r="D278" t="str">
            <v xml:space="preserve"> Altre spese</v>
          </cell>
          <cell r="E278">
            <v>-3728.7840000000001</v>
          </cell>
          <cell r="F278">
            <v>-2399.5</v>
          </cell>
          <cell r="G278">
            <v>-2111</v>
          </cell>
          <cell r="H278">
            <v>-2814.9180299999998</v>
          </cell>
          <cell r="I278">
            <v>-1454.3743199999999</v>
          </cell>
          <cell r="J278">
            <v>-21200</v>
          </cell>
          <cell r="K278">
            <v>-19433.333330000001</v>
          </cell>
          <cell r="L278">
            <v>-17666.666669999999</v>
          </cell>
          <cell r="M278">
            <v>-15900</v>
          </cell>
          <cell r="N278">
            <v>-14133.333329999999</v>
          </cell>
          <cell r="O278">
            <v>-12366.666670000001</v>
          </cell>
          <cell r="P278">
            <v>-10600</v>
          </cell>
          <cell r="Q278">
            <v>-8833.3333299999995</v>
          </cell>
          <cell r="R278">
            <v>-17171</v>
          </cell>
          <cell r="S278">
            <v>-17171</v>
          </cell>
        </row>
        <row r="279">
          <cell r="C279">
            <v>10278</v>
          </cell>
          <cell r="D279" t="str">
            <v>di cui Information Technology</v>
          </cell>
          <cell r="E279">
            <v>2573.1999999999998</v>
          </cell>
          <cell r="F279">
            <v>8.2000000000000003E-2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-57793.5</v>
          </cell>
          <cell r="S279">
            <v>-57793.5</v>
          </cell>
        </row>
        <row r="280">
          <cell r="C280">
            <v>10279</v>
          </cell>
          <cell r="D280" t="str">
            <v>Hardware</v>
          </cell>
          <cell r="E280">
            <v>2384.4</v>
          </cell>
          <cell r="F280">
            <v>5.8999999999999997E-2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-50465.5</v>
          </cell>
          <cell r="S280">
            <v>-50465.5</v>
          </cell>
        </row>
        <row r="281">
          <cell r="C281">
            <v>10280</v>
          </cell>
          <cell r="D281" t="str">
            <v>Software</v>
          </cell>
          <cell r="E281">
            <v>188.8</v>
          </cell>
          <cell r="F281">
            <v>2.3E-2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-7328</v>
          </cell>
          <cell r="S281">
            <v>-7328</v>
          </cell>
        </row>
        <row r="282">
          <cell r="C282">
            <v>10281</v>
          </cell>
          <cell r="D282" t="str">
            <v>di cui Altri</v>
          </cell>
          <cell r="E282">
            <v>2153.1999999999998</v>
          </cell>
          <cell r="F282">
            <v>0.4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-97788.9</v>
          </cell>
          <cell r="S282">
            <v>-97788.9</v>
          </cell>
        </row>
        <row r="283">
          <cell r="C283">
            <v>10282</v>
          </cell>
          <cell r="D283" t="str">
            <v>Immobilizzazioni tecniche (diverse dall'Hardware)</v>
          </cell>
          <cell r="E283">
            <v>1610.4</v>
          </cell>
          <cell r="F283">
            <v>0.36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-77699.899999999994</v>
          </cell>
          <cell r="S283">
            <v>-77699.899999999994</v>
          </cell>
        </row>
        <row r="284">
          <cell r="C284">
            <v>10283</v>
          </cell>
          <cell r="D284" t="str">
            <v>Oneri di incentivazione all'uscita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-29000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10284</v>
          </cell>
          <cell r="D285" t="str">
            <v>Costo del personale variabile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10285</v>
          </cell>
          <cell r="D286" t="str">
            <v>Costo del personale fisso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10286</v>
          </cell>
          <cell r="D287" t="str">
            <v># risorse Direzione Centrale</v>
          </cell>
          <cell r="E287">
            <v>395</v>
          </cell>
          <cell r="F287">
            <v>391</v>
          </cell>
          <cell r="G287">
            <v>380</v>
          </cell>
          <cell r="H287">
            <v>376</v>
          </cell>
          <cell r="I287">
            <v>377</v>
          </cell>
          <cell r="J287">
            <v>325</v>
          </cell>
          <cell r="K287">
            <v>0</v>
          </cell>
          <cell r="L287">
            <v>0</v>
          </cell>
          <cell r="M287">
            <v>325</v>
          </cell>
          <cell r="N287">
            <v>0</v>
          </cell>
          <cell r="O287">
            <v>0</v>
          </cell>
          <cell r="P287">
            <v>325</v>
          </cell>
          <cell r="Q287">
            <v>325</v>
          </cell>
          <cell r="R287">
            <v>10537</v>
          </cell>
          <cell r="S287">
            <v>10537</v>
          </cell>
        </row>
        <row r="288">
          <cell r="C288">
            <v>10287</v>
          </cell>
          <cell r="D288" t="str">
            <v># risorse Rete (Italia e estero)</v>
          </cell>
          <cell r="E288">
            <v>10171</v>
          </cell>
          <cell r="F288">
            <v>10179</v>
          </cell>
          <cell r="G288">
            <v>10173</v>
          </cell>
          <cell r="H288">
            <v>10185</v>
          </cell>
          <cell r="I288">
            <v>10163</v>
          </cell>
          <cell r="J288">
            <v>10237</v>
          </cell>
          <cell r="K288">
            <v>0</v>
          </cell>
          <cell r="L288">
            <v>0</v>
          </cell>
          <cell r="M288">
            <v>10253</v>
          </cell>
          <cell r="N288">
            <v>0</v>
          </cell>
          <cell r="O288">
            <v>0</v>
          </cell>
          <cell r="P288">
            <v>10287</v>
          </cell>
          <cell r="Q288">
            <v>10296</v>
          </cell>
          <cell r="R288">
            <v>0</v>
          </cell>
          <cell r="S288">
            <v>0</v>
          </cell>
        </row>
        <row r="289">
          <cell r="C289">
            <v>10288</v>
          </cell>
          <cell r="D289" t="str">
            <v xml:space="preserve"># risorse distaccate </v>
          </cell>
          <cell r="E289">
            <v>28</v>
          </cell>
          <cell r="F289">
            <v>26</v>
          </cell>
          <cell r="G289">
            <v>25</v>
          </cell>
          <cell r="H289">
            <v>24</v>
          </cell>
          <cell r="I289">
            <v>26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10289</v>
          </cell>
          <cell r="D290" t="str">
            <v># addetti Filiali Estere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10290</v>
          </cell>
          <cell r="D291" t="str">
            <v>Nuove assunzioni</v>
          </cell>
          <cell r="E291">
            <v>131</v>
          </cell>
          <cell r="F291">
            <v>111</v>
          </cell>
          <cell r="G291">
            <v>76</v>
          </cell>
          <cell r="H291">
            <v>61</v>
          </cell>
          <cell r="I291">
            <v>28</v>
          </cell>
          <cell r="J291">
            <v>130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10291</v>
          </cell>
          <cell r="D292" t="str">
            <v>Uscite</v>
          </cell>
          <cell r="E292">
            <v>99</v>
          </cell>
          <cell r="F292">
            <v>77</v>
          </cell>
          <cell r="G292">
            <v>60</v>
          </cell>
          <cell r="H292">
            <v>38</v>
          </cell>
          <cell r="I292">
            <v>24</v>
          </cell>
          <cell r="J292">
            <v>392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10292</v>
          </cell>
          <cell r="D293" t="str">
            <v>di cui Uscite incentivate</v>
          </cell>
          <cell r="E293">
            <v>25</v>
          </cell>
          <cell r="F293">
            <v>21</v>
          </cell>
          <cell r="G293">
            <v>17</v>
          </cell>
          <cell r="H293">
            <v>9</v>
          </cell>
          <cell r="I293">
            <v>7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10293</v>
          </cell>
          <cell r="D294" t="str">
            <v># promozioni a dirigente</v>
          </cell>
          <cell r="E294">
            <v>0</v>
          </cell>
          <cell r="F294">
            <v>0</v>
          </cell>
          <cell r="G294">
            <v>8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10294</v>
          </cell>
          <cell r="D295" t="str">
            <v># promozioni a funzionario</v>
          </cell>
          <cell r="E295">
            <v>0</v>
          </cell>
          <cell r="F295">
            <v>0</v>
          </cell>
          <cell r="G295">
            <v>53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C296">
            <v>10295</v>
          </cell>
          <cell r="D296" t="str">
            <v># promozioni a quadro</v>
          </cell>
          <cell r="E296">
            <v>0</v>
          </cell>
          <cell r="F296">
            <v>0</v>
          </cell>
          <cell r="G296">
            <v>109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C297">
            <v>10296</v>
          </cell>
          <cell r="D297" t="str">
            <v>Costo Lavoro Dirigenti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8">
          <cell r="C298">
            <v>10297</v>
          </cell>
          <cell r="D298" t="str">
            <v>Costo Lavoro Funzionari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</row>
        <row r="299">
          <cell r="C299">
            <v>10298</v>
          </cell>
          <cell r="D299" t="str">
            <v>Costo Lavoro Quadri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10299</v>
          </cell>
          <cell r="D300" t="str">
            <v>Costo Lavoro Impiegati e altro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C301">
            <v>10300</v>
          </cell>
          <cell r="D301" t="str">
            <v>età media funzionari</v>
          </cell>
          <cell r="E301">
            <v>0</v>
          </cell>
          <cell r="F301">
            <v>0</v>
          </cell>
          <cell r="G301">
            <v>43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C302">
            <v>10301</v>
          </cell>
          <cell r="D302" t="str">
            <v>età media quadri</v>
          </cell>
          <cell r="E302">
            <v>0</v>
          </cell>
          <cell r="F302">
            <v>0</v>
          </cell>
          <cell r="G302">
            <v>42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C303">
            <v>10302</v>
          </cell>
          <cell r="D303" t="str">
            <v>età media impiegati e altro</v>
          </cell>
          <cell r="E303">
            <v>0</v>
          </cell>
          <cell r="F303">
            <v>0</v>
          </cell>
          <cell r="G303">
            <v>41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4">
          <cell r="C304">
            <v>10303</v>
          </cell>
          <cell r="D304" t="str">
            <v># Dirigenti.</v>
          </cell>
          <cell r="E304">
            <v>0</v>
          </cell>
          <cell r="F304">
            <v>0</v>
          </cell>
          <cell r="G304">
            <v>70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10304</v>
          </cell>
          <cell r="D305" t="str">
            <v># Funzionari</v>
          </cell>
          <cell r="E305">
            <v>0</v>
          </cell>
          <cell r="F305">
            <v>0</v>
          </cell>
          <cell r="G305">
            <v>1578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10305</v>
          </cell>
          <cell r="D306" t="str">
            <v># Quadri</v>
          </cell>
          <cell r="E306">
            <v>0</v>
          </cell>
          <cell r="F306">
            <v>0</v>
          </cell>
          <cell r="G306">
            <v>1929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7">
          <cell r="C307">
            <v>10306</v>
          </cell>
          <cell r="D307" t="str">
            <v># Impiegati e Altro</v>
          </cell>
          <cell r="E307">
            <v>0</v>
          </cell>
          <cell r="F307">
            <v>0</v>
          </cell>
          <cell r="G307">
            <v>7003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10307</v>
          </cell>
          <cell r="D308" t="str">
            <v>Accantonamenti al Fondo rischi bancari generali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</row>
        <row r="309">
          <cell r="C309">
            <v>10308</v>
          </cell>
          <cell r="D309" t="str">
            <v>Imposte sul reddito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</row>
        <row r="310">
          <cell r="C310">
            <v>10309</v>
          </cell>
          <cell r="D310" t="str">
            <v>Cambio lira /$HongKong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C311">
            <v>10310</v>
          </cell>
          <cell r="D311" t="str">
            <v>Cambio lira /$Singapore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10311</v>
          </cell>
          <cell r="D312" t="str">
            <v>Cambio lira /Franco francese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C313">
            <v>10312</v>
          </cell>
          <cell r="D313" t="str">
            <v>Spese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-60.340359999999997</v>
          </cell>
          <cell r="S313">
            <v>-60.340359999999997</v>
          </cell>
        </row>
        <row r="314">
          <cell r="C314">
            <v>10313</v>
          </cell>
          <cell r="D314" t="str">
            <v>Investimenti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-1506.5011199999999</v>
          </cell>
          <cell r="S314">
            <v>-1506.5011199999999</v>
          </cell>
        </row>
        <row r="315">
          <cell r="C315">
            <v>10314</v>
          </cell>
          <cell r="D315" t="str">
            <v>Margine Finanziario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10315</v>
          </cell>
          <cell r="D316" t="str">
            <v>Ricavi da Servizi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10316</v>
          </cell>
          <cell r="D317" t="str">
            <v>Margine di Intermediazione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10317</v>
          </cell>
          <cell r="D318" t="str">
            <v>Margine di Intermediazione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10318</v>
          </cell>
          <cell r="D319" t="str">
            <v>Margine di Intermediazione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10319</v>
          </cell>
          <cell r="D320" t="str">
            <v>Giri lordi a sofferenze</v>
          </cell>
          <cell r="E320">
            <v>213500</v>
          </cell>
          <cell r="F320">
            <v>176500</v>
          </cell>
          <cell r="G320">
            <v>152500</v>
          </cell>
          <cell r="H320">
            <v>53300</v>
          </cell>
          <cell r="I320">
            <v>18100</v>
          </cell>
          <cell r="J320">
            <v>608000</v>
          </cell>
          <cell r="K320">
            <v>648700</v>
          </cell>
          <cell r="L320">
            <v>489100</v>
          </cell>
          <cell r="M320">
            <v>412700</v>
          </cell>
          <cell r="N320">
            <v>342400</v>
          </cell>
          <cell r="O320">
            <v>312700</v>
          </cell>
          <cell r="P320">
            <v>287300</v>
          </cell>
          <cell r="Q320">
            <v>220600</v>
          </cell>
          <cell r="R320">
            <v>0</v>
          </cell>
          <cell r="S320">
            <v>0</v>
          </cell>
        </row>
        <row r="321">
          <cell r="C321">
            <v>10320</v>
          </cell>
          <cell r="D321" t="str">
            <v>Volumi fondi azionari e bilanciati</v>
          </cell>
          <cell r="E321">
            <v>34377951</v>
          </cell>
          <cell r="F321">
            <v>33231911</v>
          </cell>
          <cell r="G321">
            <v>32383734</v>
          </cell>
          <cell r="H321">
            <v>29736566</v>
          </cell>
          <cell r="I321">
            <v>25637352</v>
          </cell>
          <cell r="J321">
            <v>19699414</v>
          </cell>
          <cell r="K321">
            <v>18286889</v>
          </cell>
          <cell r="L321">
            <v>16698784</v>
          </cell>
          <cell r="M321">
            <v>14985045</v>
          </cell>
          <cell r="N321">
            <v>15490698</v>
          </cell>
          <cell r="O321">
            <v>14514623</v>
          </cell>
          <cell r="P321">
            <v>13950883</v>
          </cell>
          <cell r="Q321">
            <v>13347301</v>
          </cell>
          <cell r="R321">
            <v>0</v>
          </cell>
          <cell r="S321">
            <v>0</v>
          </cell>
        </row>
        <row r="322">
          <cell r="C322">
            <v>10321</v>
          </cell>
          <cell r="D322" t="str">
            <v>Commissioni GP+Fondi Retail</v>
          </cell>
          <cell r="E322">
            <v>415817</v>
          </cell>
          <cell r="F322">
            <v>341038</v>
          </cell>
          <cell r="G322">
            <v>259416</v>
          </cell>
          <cell r="H322">
            <v>167387.315</v>
          </cell>
          <cell r="I322">
            <v>81960</v>
          </cell>
          <cell r="J322">
            <v>771131.18</v>
          </cell>
          <cell r="K322">
            <v>2700</v>
          </cell>
          <cell r="L322">
            <v>21600</v>
          </cell>
          <cell r="M322">
            <v>20300</v>
          </cell>
          <cell r="N322">
            <v>9956</v>
          </cell>
          <cell r="O322">
            <v>12945</v>
          </cell>
          <cell r="P322">
            <v>11845</v>
          </cell>
          <cell r="Q322">
            <v>270998</v>
          </cell>
          <cell r="R322">
            <v>875436</v>
          </cell>
          <cell r="S322">
            <v>864000</v>
          </cell>
        </row>
        <row r="323">
          <cell r="C323">
            <v>10322</v>
          </cell>
          <cell r="D323" t="str">
            <v>Volumi GP+Fondi Retail</v>
          </cell>
          <cell r="E323">
            <v>55124917</v>
          </cell>
          <cell r="F323">
            <v>55147021</v>
          </cell>
          <cell r="G323">
            <v>54997765</v>
          </cell>
          <cell r="H323">
            <v>54353901</v>
          </cell>
          <cell r="I323">
            <v>55144856</v>
          </cell>
          <cell r="J323">
            <v>52026444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49868358</v>
          </cell>
          <cell r="R323">
            <v>0</v>
          </cell>
          <cell r="S323">
            <v>57473000</v>
          </cell>
        </row>
        <row r="324">
          <cell r="C324">
            <v>10323</v>
          </cell>
          <cell r="D324" t="str">
            <v>Commissioni Titoli Amministrati+Pct  Retail</v>
          </cell>
          <cell r="E324">
            <v>161317</v>
          </cell>
          <cell r="F324">
            <v>132820</v>
          </cell>
          <cell r="G324">
            <v>108504</v>
          </cell>
          <cell r="H324">
            <v>72712</v>
          </cell>
          <cell r="I324">
            <v>43764</v>
          </cell>
          <cell r="J324">
            <v>223254.96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85362</v>
          </cell>
          <cell r="R324">
            <v>305100</v>
          </cell>
          <cell r="S324">
            <v>233400</v>
          </cell>
        </row>
        <row r="325">
          <cell r="C325">
            <v>10325</v>
          </cell>
          <cell r="D325" t="str">
            <v>Commissioni GP+Fondi Corporate</v>
          </cell>
          <cell r="E325">
            <v>7047</v>
          </cell>
          <cell r="F325">
            <v>5894</v>
          </cell>
          <cell r="G325">
            <v>4569</v>
          </cell>
          <cell r="H325">
            <v>2958</v>
          </cell>
          <cell r="I325">
            <v>1184</v>
          </cell>
          <cell r="J325">
            <v>19099.05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5104</v>
          </cell>
          <cell r="R325">
            <v>19600</v>
          </cell>
          <cell r="S325">
            <v>22000</v>
          </cell>
        </row>
        <row r="326">
          <cell r="C326">
            <v>10326</v>
          </cell>
          <cell r="D326" t="str">
            <v>Volumi GP+Fondi Corporate</v>
          </cell>
          <cell r="E326">
            <v>2888629</v>
          </cell>
          <cell r="F326">
            <v>2819672</v>
          </cell>
          <cell r="G326">
            <v>2810307</v>
          </cell>
          <cell r="H326">
            <v>2788071</v>
          </cell>
          <cell r="I326">
            <v>2807899</v>
          </cell>
          <cell r="J326">
            <v>3210192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2901225</v>
          </cell>
          <cell r="R326">
            <v>0</v>
          </cell>
          <cell r="S326">
            <v>0</v>
          </cell>
        </row>
        <row r="327">
          <cell r="C327">
            <v>10327</v>
          </cell>
          <cell r="D327" t="str">
            <v>Commissioni Titoli Amministrati+Pct Corporate</v>
          </cell>
          <cell r="E327">
            <v>12568</v>
          </cell>
          <cell r="F327">
            <v>9503</v>
          </cell>
          <cell r="G327">
            <v>7707</v>
          </cell>
          <cell r="H327">
            <v>4247</v>
          </cell>
          <cell r="I327">
            <v>3455</v>
          </cell>
          <cell r="J327">
            <v>11210.37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7784</v>
          </cell>
          <cell r="R327">
            <v>21900</v>
          </cell>
          <cell r="S327">
            <v>25000</v>
          </cell>
        </row>
        <row r="328">
          <cell r="C328">
            <v>10329</v>
          </cell>
          <cell r="D328" t="str">
            <v>Commissioni GP+Fondi Large Corporate</v>
          </cell>
          <cell r="E328">
            <v>12456</v>
          </cell>
          <cell r="F328">
            <v>10045</v>
          </cell>
          <cell r="G328">
            <v>7467</v>
          </cell>
          <cell r="H328">
            <v>4996</v>
          </cell>
          <cell r="I328">
            <v>2439</v>
          </cell>
          <cell r="J328">
            <v>20460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2350</v>
          </cell>
          <cell r="R328">
            <v>2000</v>
          </cell>
          <cell r="S328">
            <v>2023</v>
          </cell>
        </row>
        <row r="329">
          <cell r="C329">
            <v>10330</v>
          </cell>
          <cell r="D329" t="str">
            <v>Volumi GP+Fondi Large Corporate</v>
          </cell>
          <cell r="E329">
            <v>6322031</v>
          </cell>
          <cell r="F329">
            <v>6318953</v>
          </cell>
          <cell r="G329">
            <v>6291891</v>
          </cell>
          <cell r="H329">
            <v>6232941</v>
          </cell>
          <cell r="I329">
            <v>6421250</v>
          </cell>
          <cell r="J329">
            <v>5446424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4725975</v>
          </cell>
          <cell r="R329">
            <v>130000</v>
          </cell>
          <cell r="S329">
            <v>125900</v>
          </cell>
        </row>
        <row r="330">
          <cell r="C330">
            <v>10332</v>
          </cell>
          <cell r="D330" t="str">
            <v>Commissioni Titoli Amministrati+Pct Large Corporate</v>
          </cell>
          <cell r="E330">
            <v>12570</v>
          </cell>
          <cell r="F330">
            <v>12361</v>
          </cell>
          <cell r="G330">
            <v>11350</v>
          </cell>
          <cell r="H330">
            <v>1016</v>
          </cell>
          <cell r="I330">
            <v>436</v>
          </cell>
          <cell r="J330">
            <v>13816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1602</v>
          </cell>
          <cell r="R330">
            <v>21000</v>
          </cell>
          <cell r="S330">
            <v>6005</v>
          </cell>
        </row>
        <row r="331">
          <cell r="C331">
            <v>10333</v>
          </cell>
          <cell r="D331" t="str">
            <v>Margine di intermediazione Correspondent Banking</v>
          </cell>
          <cell r="E331">
            <v>38007.85</v>
          </cell>
          <cell r="F331">
            <v>27667.38</v>
          </cell>
          <cell r="G331">
            <v>20189.96</v>
          </cell>
          <cell r="H331">
            <v>10740.3</v>
          </cell>
          <cell r="I331">
            <v>4966</v>
          </cell>
          <cell r="J331">
            <v>46602.59</v>
          </cell>
          <cell r="K331">
            <v>41112</v>
          </cell>
          <cell r="L331">
            <v>37694</v>
          </cell>
          <cell r="M331">
            <v>33987</v>
          </cell>
          <cell r="N331">
            <v>29827</v>
          </cell>
          <cell r="O331">
            <v>28603</v>
          </cell>
          <cell r="P331">
            <v>24755</v>
          </cell>
          <cell r="Q331">
            <v>20339.14</v>
          </cell>
          <cell r="R331">
            <v>83145</v>
          </cell>
          <cell r="S331">
            <v>41215</v>
          </cell>
        </row>
        <row r="332">
          <cell r="C332">
            <v>10334</v>
          </cell>
          <cell r="D332" t="str">
            <v>Margine di intermediazione Tesoreria</v>
          </cell>
          <cell r="E332">
            <v>16340</v>
          </cell>
          <cell r="F332">
            <v>26753.47</v>
          </cell>
          <cell r="G332">
            <v>29455</v>
          </cell>
          <cell r="H332">
            <v>29500</v>
          </cell>
          <cell r="I332">
            <v>15035</v>
          </cell>
          <cell r="J332">
            <v>70969</v>
          </cell>
          <cell r="K332">
            <v>67769</v>
          </cell>
          <cell r="L332">
            <v>65169</v>
          </cell>
          <cell r="M332">
            <v>58969</v>
          </cell>
          <cell r="N332">
            <v>52869</v>
          </cell>
          <cell r="O332">
            <v>45969</v>
          </cell>
          <cell r="P332">
            <v>38469</v>
          </cell>
          <cell r="Q332">
            <v>31669</v>
          </cell>
          <cell r="R332">
            <v>45000</v>
          </cell>
          <cell r="S332">
            <v>45000</v>
          </cell>
        </row>
        <row r="333">
          <cell r="C333">
            <v>10335</v>
          </cell>
          <cell r="D333" t="str">
            <v># risorse totali</v>
          </cell>
          <cell r="E333">
            <v>10594</v>
          </cell>
          <cell r="F333">
            <v>10596</v>
          </cell>
          <cell r="G333">
            <v>10578</v>
          </cell>
          <cell r="H333">
            <v>10585</v>
          </cell>
          <cell r="I333">
            <v>10566</v>
          </cell>
          <cell r="J333">
            <v>10562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10537</v>
          </cell>
          <cell r="S333">
            <v>10537</v>
          </cell>
        </row>
        <row r="334">
          <cell r="C334">
            <v>10340</v>
          </cell>
          <cell r="D334" t="str">
            <v>Impieghi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10341</v>
          </cell>
          <cell r="D335" t="str">
            <v>Raccolta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10342</v>
          </cell>
          <cell r="D336" t="str">
            <v>Margine Impieghi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10343</v>
          </cell>
          <cell r="D337" t="str">
            <v>Margine Raccolta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10344</v>
          </cell>
          <cell r="D338" t="str">
            <v>Totale Ricavi da Servizi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39">
          <cell r="C339">
            <v>10345</v>
          </cell>
          <cell r="D339" t="str">
            <v>Impieghi Clientela Bilancio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</row>
        <row r="340">
          <cell r="C340">
            <v>10346</v>
          </cell>
          <cell r="D340" t="str">
            <v>Sofferenze nette totali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10347</v>
          </cell>
          <cell r="D341" t="str">
            <v>Sofferenze lorde Rete Italia</v>
          </cell>
          <cell r="E341">
            <v>2201400</v>
          </cell>
          <cell r="F341">
            <v>2218000</v>
          </cell>
          <cell r="G341">
            <v>2214600</v>
          </cell>
          <cell r="H341">
            <v>2218500</v>
          </cell>
          <cell r="I341">
            <v>2203200</v>
          </cell>
          <cell r="J341">
            <v>2199800</v>
          </cell>
          <cell r="K341">
            <v>2398200</v>
          </cell>
          <cell r="L341">
            <v>2416600</v>
          </cell>
          <cell r="M341">
            <v>2311200</v>
          </cell>
          <cell r="N341">
            <v>2312300</v>
          </cell>
          <cell r="O341">
            <v>2307900</v>
          </cell>
          <cell r="P341">
            <v>2315300</v>
          </cell>
          <cell r="Q341">
            <v>2345800</v>
          </cell>
          <cell r="R341">
            <v>2300000</v>
          </cell>
          <cell r="S341">
            <v>2300000</v>
          </cell>
        </row>
        <row r="342">
          <cell r="C342">
            <v>10348</v>
          </cell>
          <cell r="D342" t="str">
            <v>Rettifiche di valore su crediti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10349</v>
          </cell>
          <cell r="D343" t="str">
            <v>Radiati fiscali Rete Italia</v>
          </cell>
          <cell r="E343">
            <v>1482742.0730000001</v>
          </cell>
          <cell r="F343">
            <v>1509375</v>
          </cell>
          <cell r="G343">
            <v>1520250</v>
          </cell>
          <cell r="H343">
            <v>1469219</v>
          </cell>
          <cell r="I343">
            <v>1475059</v>
          </cell>
          <cell r="J343">
            <v>1514166</v>
          </cell>
          <cell r="K343">
            <v>1442190</v>
          </cell>
          <cell r="L343">
            <v>1457929</v>
          </cell>
          <cell r="M343">
            <v>1467780</v>
          </cell>
          <cell r="N343">
            <v>1459272.182</v>
          </cell>
          <cell r="O343">
            <v>1483669</v>
          </cell>
          <cell r="P343">
            <v>1492175.45578</v>
          </cell>
          <cell r="Q343">
            <v>1443742</v>
          </cell>
          <cell r="R343">
            <v>0</v>
          </cell>
          <cell r="S343">
            <v>0</v>
          </cell>
        </row>
        <row r="344">
          <cell r="C344">
            <v>10350</v>
          </cell>
          <cell r="D344" t="str">
            <v>Radiati fiscali Filiali Estere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10351</v>
          </cell>
          <cell r="D345" t="str">
            <v>Incagli lordi Rete Italia</v>
          </cell>
          <cell r="E345">
            <v>500659.86</v>
          </cell>
          <cell r="F345">
            <v>456914</v>
          </cell>
          <cell r="G345">
            <v>457508.15698000003</v>
          </cell>
          <cell r="H345">
            <v>478857</v>
          </cell>
          <cell r="I345">
            <v>472040.08</v>
          </cell>
          <cell r="J345">
            <v>496024.56527000002</v>
          </cell>
          <cell r="K345">
            <v>368908</v>
          </cell>
          <cell r="L345">
            <v>354567</v>
          </cell>
          <cell r="M345">
            <v>367480</v>
          </cell>
          <cell r="N345">
            <v>365935.64799999999</v>
          </cell>
          <cell r="O345">
            <v>367434</v>
          </cell>
          <cell r="P345">
            <v>359892</v>
          </cell>
          <cell r="Q345">
            <v>342688.71</v>
          </cell>
          <cell r="R345">
            <v>0</v>
          </cell>
          <cell r="S345">
            <v>0</v>
          </cell>
        </row>
        <row r="346">
          <cell r="C346">
            <v>10352</v>
          </cell>
          <cell r="D346" t="str">
            <v>Incagli lordi Filiali Estere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10353</v>
          </cell>
          <cell r="D347" t="str">
            <v>Giri lordi a sofferenze Rete Italia</v>
          </cell>
          <cell r="E347">
            <v>213500</v>
          </cell>
          <cell r="F347">
            <v>176500</v>
          </cell>
          <cell r="G347">
            <v>152500</v>
          </cell>
          <cell r="H347">
            <v>53300</v>
          </cell>
          <cell r="I347">
            <v>18100</v>
          </cell>
          <cell r="J347">
            <v>608000</v>
          </cell>
          <cell r="K347">
            <v>648700</v>
          </cell>
          <cell r="L347">
            <v>489100</v>
          </cell>
          <cell r="M347">
            <v>412700</v>
          </cell>
          <cell r="N347">
            <v>342400</v>
          </cell>
          <cell r="O347">
            <v>312700</v>
          </cell>
          <cell r="P347">
            <v>287300</v>
          </cell>
          <cell r="Q347">
            <v>220600</v>
          </cell>
          <cell r="R347">
            <v>0</v>
          </cell>
          <cell r="S347">
            <v>0</v>
          </cell>
        </row>
        <row r="348">
          <cell r="C348">
            <v>10354</v>
          </cell>
          <cell r="D348" t="str">
            <v>Giri lordi a sofferenze Filiali Estere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10461</v>
          </cell>
          <cell r="D349" t="str">
            <v>Numeri Racc. a vista (c/c e dep. risp.)</v>
          </cell>
          <cell r="E349">
            <v>275148425</v>
          </cell>
          <cell r="F349">
            <v>216675681</v>
          </cell>
          <cell r="G349">
            <v>161213053</v>
          </cell>
          <cell r="H349">
            <v>105522937</v>
          </cell>
          <cell r="I349">
            <v>56637028.159999996</v>
          </cell>
          <cell r="J349">
            <v>610217774.79999995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232839010</v>
          </cell>
          <cell r="R349">
            <v>689873400</v>
          </cell>
          <cell r="S349">
            <v>638743200</v>
          </cell>
        </row>
        <row r="350">
          <cell r="C350">
            <v>10462</v>
          </cell>
          <cell r="D350" t="str">
            <v>Margine Racc. a vista</v>
          </cell>
          <cell r="E350">
            <v>20004</v>
          </cell>
          <cell r="F350">
            <v>15072</v>
          </cell>
          <cell r="G350">
            <v>10862</v>
          </cell>
          <cell r="H350">
            <v>6858</v>
          </cell>
          <cell r="I350">
            <v>3635.28</v>
          </cell>
          <cell r="J350">
            <v>35872.550000000003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13597</v>
          </cell>
          <cell r="R350">
            <v>54400</v>
          </cell>
          <cell r="S350">
            <v>42000</v>
          </cell>
        </row>
        <row r="351">
          <cell r="C351">
            <v>10463</v>
          </cell>
          <cell r="D351" t="str">
            <v>Numeri Racc. a termine (CD+Obbl.)</v>
          </cell>
          <cell r="E351">
            <v>7246364</v>
          </cell>
          <cell r="F351">
            <v>5918989</v>
          </cell>
          <cell r="G351">
            <v>4659954</v>
          </cell>
          <cell r="H351">
            <v>3295304</v>
          </cell>
          <cell r="I351">
            <v>1737804</v>
          </cell>
          <cell r="J351">
            <v>30011833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15464556</v>
          </cell>
          <cell r="R351">
            <v>15372000</v>
          </cell>
          <cell r="S351">
            <v>41870400</v>
          </cell>
        </row>
        <row r="352">
          <cell r="C352">
            <v>10464</v>
          </cell>
          <cell r="D352" t="str">
            <v>Margine Racc. a termine</v>
          </cell>
          <cell r="E352">
            <v>228</v>
          </cell>
          <cell r="F352">
            <v>180</v>
          </cell>
          <cell r="G352">
            <v>139</v>
          </cell>
          <cell r="H352">
            <v>99</v>
          </cell>
          <cell r="I352">
            <v>52</v>
          </cell>
          <cell r="J352">
            <v>688.45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341</v>
          </cell>
          <cell r="R352">
            <v>500</v>
          </cell>
          <cell r="S352">
            <v>1200</v>
          </cell>
        </row>
        <row r="353">
          <cell r="C353">
            <v>10465</v>
          </cell>
          <cell r="D353" t="str">
            <v>Numeri Racc. totale (esclusi PCT)</v>
          </cell>
          <cell r="E353">
            <v>282394789</v>
          </cell>
          <cell r="F353">
            <v>222594670</v>
          </cell>
          <cell r="G353">
            <v>165873007</v>
          </cell>
          <cell r="H353">
            <v>108818241</v>
          </cell>
          <cell r="I353">
            <v>58374832.159999996</v>
          </cell>
          <cell r="J353">
            <v>640229607.79999995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248303566</v>
          </cell>
          <cell r="R353">
            <v>705245400</v>
          </cell>
          <cell r="S353">
            <v>680613600</v>
          </cell>
        </row>
        <row r="354">
          <cell r="C354">
            <v>10466</v>
          </cell>
          <cell r="D354" t="str">
            <v>Margine Raccolta Totale</v>
          </cell>
          <cell r="E354">
            <v>20232</v>
          </cell>
          <cell r="F354">
            <v>15252</v>
          </cell>
          <cell r="G354">
            <v>11001</v>
          </cell>
          <cell r="H354">
            <v>6957</v>
          </cell>
          <cell r="I354">
            <v>3687.28</v>
          </cell>
          <cell r="J354">
            <v>36561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13938</v>
          </cell>
          <cell r="R354">
            <v>54900</v>
          </cell>
          <cell r="S354">
            <v>43200</v>
          </cell>
        </row>
        <row r="355">
          <cell r="C355">
            <v>10467</v>
          </cell>
          <cell r="D355" t="str">
            <v>Numeri Impieghi vivi totali</v>
          </cell>
          <cell r="E355">
            <v>658412802</v>
          </cell>
          <cell r="F355">
            <v>525871532</v>
          </cell>
          <cell r="G355">
            <v>395929825</v>
          </cell>
          <cell r="H355">
            <v>262569247</v>
          </cell>
          <cell r="I355">
            <v>136278464</v>
          </cell>
          <cell r="J355">
            <v>1583195175.95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659401896</v>
          </cell>
          <cell r="R355">
            <v>1655893800</v>
          </cell>
          <cell r="S355">
            <v>1976400000</v>
          </cell>
        </row>
        <row r="356">
          <cell r="C356">
            <v>10468</v>
          </cell>
          <cell r="D356" t="str">
            <v>Margine Imp. Vivi totali</v>
          </cell>
          <cell r="E356">
            <v>116348</v>
          </cell>
          <cell r="F356">
            <v>93646</v>
          </cell>
          <cell r="G356">
            <v>71110</v>
          </cell>
          <cell r="H356">
            <v>46634</v>
          </cell>
          <cell r="I356">
            <v>23522</v>
          </cell>
          <cell r="J356">
            <v>296605.52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125937</v>
          </cell>
          <cell r="R356">
            <v>273100</v>
          </cell>
          <cell r="S356">
            <v>351500</v>
          </cell>
        </row>
        <row r="357">
          <cell r="C357">
            <v>10469</v>
          </cell>
          <cell r="D357" t="str">
            <v>Numeri Impieghi vivi a breve (c/c)</v>
          </cell>
          <cell r="E357">
            <v>432600290</v>
          </cell>
          <cell r="F357">
            <v>346012556</v>
          </cell>
          <cell r="G357">
            <v>260852585</v>
          </cell>
          <cell r="H357">
            <v>173887594</v>
          </cell>
          <cell r="I357">
            <v>90595820</v>
          </cell>
          <cell r="J357">
            <v>1077064275.95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458901552</v>
          </cell>
          <cell r="R357">
            <v>964739400</v>
          </cell>
          <cell r="S357">
            <v>1171200000</v>
          </cell>
        </row>
        <row r="358">
          <cell r="C358">
            <v>10470</v>
          </cell>
          <cell r="D358" t="str">
            <v>Margine Imp. Vivi a breve</v>
          </cell>
          <cell r="E358">
            <v>102661</v>
          </cell>
          <cell r="F358">
            <v>82548</v>
          </cell>
          <cell r="G358">
            <v>62699</v>
          </cell>
          <cell r="H358">
            <v>41016</v>
          </cell>
          <cell r="I358">
            <v>20726</v>
          </cell>
          <cell r="J358">
            <v>263039.15000000002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112149</v>
          </cell>
          <cell r="R358">
            <v>233800</v>
          </cell>
          <cell r="S358">
            <v>300500</v>
          </cell>
        </row>
        <row r="359">
          <cell r="C359">
            <v>10471</v>
          </cell>
          <cell r="D359" t="str">
            <v>Numeri Impieghi vivi a termine</v>
          </cell>
          <cell r="E359">
            <v>225812512</v>
          </cell>
          <cell r="F359">
            <v>179858976</v>
          </cell>
          <cell r="G359">
            <v>135077240</v>
          </cell>
          <cell r="H359">
            <v>88681653</v>
          </cell>
          <cell r="I359">
            <v>45682644</v>
          </cell>
          <cell r="J359">
            <v>506130900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200500344</v>
          </cell>
          <cell r="R359">
            <v>691154400</v>
          </cell>
          <cell r="S359">
            <v>805200000</v>
          </cell>
        </row>
        <row r="360">
          <cell r="C360">
            <v>10472</v>
          </cell>
          <cell r="D360" t="str">
            <v>Margine Imp. Vivi a termine</v>
          </cell>
          <cell r="E360">
            <v>13687</v>
          </cell>
          <cell r="F360">
            <v>11098</v>
          </cell>
          <cell r="G360">
            <v>8411</v>
          </cell>
          <cell r="H360">
            <v>5618</v>
          </cell>
          <cell r="I360">
            <v>2796</v>
          </cell>
          <cell r="J360">
            <v>33566.370000000003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13788</v>
          </cell>
          <cell r="R360">
            <v>39300</v>
          </cell>
          <cell r="S360">
            <v>51000</v>
          </cell>
        </row>
        <row r="361">
          <cell r="C361">
            <v>10473</v>
          </cell>
          <cell r="D361" t="str">
            <v>Numeri contenzioso</v>
          </cell>
          <cell r="E361">
            <v>63937353</v>
          </cell>
          <cell r="F361">
            <v>50734155</v>
          </cell>
          <cell r="G361">
            <v>38153435</v>
          </cell>
          <cell r="H361">
            <v>25158674</v>
          </cell>
          <cell r="I361">
            <v>12965254</v>
          </cell>
          <cell r="J361">
            <v>150282672.75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61797565</v>
          </cell>
          <cell r="R361">
            <v>155623200</v>
          </cell>
          <cell r="S361">
            <v>164700000</v>
          </cell>
        </row>
        <row r="362">
          <cell r="C362">
            <v>10474</v>
          </cell>
          <cell r="D362" t="str">
            <v>Margine Contenzioso</v>
          </cell>
          <cell r="E362">
            <v>-5742</v>
          </cell>
          <cell r="F362">
            <v>-4313</v>
          </cell>
          <cell r="G362">
            <v>-3133</v>
          </cell>
          <cell r="H362">
            <v>-2045</v>
          </cell>
          <cell r="I362">
            <v>-1053</v>
          </cell>
          <cell r="J362">
            <v>-10340.209999999999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-4384</v>
          </cell>
          <cell r="R362">
            <v>-16400</v>
          </cell>
          <cell r="S362">
            <v>-14000</v>
          </cell>
        </row>
        <row r="363">
          <cell r="C363">
            <v>10475</v>
          </cell>
          <cell r="D363" t="str">
            <v>Commissioni su GP</v>
          </cell>
          <cell r="E363">
            <v>606</v>
          </cell>
          <cell r="F363">
            <v>511</v>
          </cell>
          <cell r="G363">
            <v>384</v>
          </cell>
          <cell r="H363">
            <v>257</v>
          </cell>
          <cell r="I363">
            <v>127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416</v>
          </cell>
          <cell r="R363">
            <v>0</v>
          </cell>
          <cell r="S363">
            <v>3000</v>
          </cell>
        </row>
        <row r="364">
          <cell r="C364">
            <v>10476</v>
          </cell>
          <cell r="D364" t="str">
            <v>volumi GP</v>
          </cell>
          <cell r="E364">
            <v>145204</v>
          </cell>
          <cell r="F364">
            <v>145963</v>
          </cell>
          <cell r="G364">
            <v>152007</v>
          </cell>
          <cell r="H364">
            <v>151828</v>
          </cell>
          <cell r="I364">
            <v>148026</v>
          </cell>
          <cell r="J364">
            <v>125336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97753</v>
          </cell>
          <cell r="R364">
            <v>0</v>
          </cell>
          <cell r="S364">
            <v>0</v>
          </cell>
        </row>
        <row r="365">
          <cell r="C365">
            <v>10477</v>
          </cell>
          <cell r="D365" t="str">
            <v>Commissioni su fondi</v>
          </cell>
          <cell r="E365">
            <v>5729</v>
          </cell>
          <cell r="F365">
            <v>4601</v>
          </cell>
          <cell r="G365">
            <v>3605</v>
          </cell>
          <cell r="H365">
            <v>2279</v>
          </cell>
          <cell r="I365">
            <v>898</v>
          </cell>
          <cell r="J365">
            <v>10703.29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3184</v>
          </cell>
          <cell r="R365">
            <v>0</v>
          </cell>
          <cell r="S365">
            <v>11000</v>
          </cell>
        </row>
        <row r="366">
          <cell r="C366">
            <v>10478</v>
          </cell>
          <cell r="D366" t="str">
            <v>volumi fondi</v>
          </cell>
          <cell r="E366">
            <v>636368</v>
          </cell>
          <cell r="F366">
            <v>633769</v>
          </cell>
          <cell r="G366">
            <v>635166</v>
          </cell>
          <cell r="H366">
            <v>628128</v>
          </cell>
          <cell r="I366">
            <v>635326</v>
          </cell>
          <cell r="J366">
            <v>595896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548141</v>
          </cell>
          <cell r="R366">
            <v>0</v>
          </cell>
          <cell r="S366">
            <v>0</v>
          </cell>
        </row>
        <row r="367">
          <cell r="C367">
            <v>10479</v>
          </cell>
          <cell r="D367" t="str">
            <v>Commissioni su titoli amministrati</v>
          </cell>
          <cell r="E367">
            <v>3539</v>
          </cell>
          <cell r="F367">
            <v>2799</v>
          </cell>
          <cell r="G367">
            <v>2307</v>
          </cell>
          <cell r="H367">
            <v>1493</v>
          </cell>
          <cell r="I367">
            <v>957</v>
          </cell>
          <cell r="J367">
            <v>3482.85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1425</v>
          </cell>
          <cell r="R367">
            <v>7000</v>
          </cell>
          <cell r="S367">
            <v>7400</v>
          </cell>
        </row>
        <row r="368">
          <cell r="C368">
            <v>10480</v>
          </cell>
          <cell r="D368" t="str">
            <v>volumi Titoli Ammin. (stock)</v>
          </cell>
          <cell r="E368">
            <v>594275</v>
          </cell>
          <cell r="F368">
            <v>540708</v>
          </cell>
          <cell r="G368">
            <v>537302</v>
          </cell>
          <cell r="H368">
            <v>523356</v>
          </cell>
          <cell r="I368">
            <v>498113</v>
          </cell>
          <cell r="J368">
            <v>468497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486391</v>
          </cell>
          <cell r="R368">
            <v>0</v>
          </cell>
          <cell r="S368">
            <v>0</v>
          </cell>
        </row>
        <row r="369">
          <cell r="C369">
            <v>10481</v>
          </cell>
          <cell r="D369" t="str">
            <v>Commissioni su operazioni di PcT</v>
          </cell>
          <cell r="E369">
            <v>32</v>
          </cell>
          <cell r="F369">
            <v>22</v>
          </cell>
          <cell r="G369">
            <v>18</v>
          </cell>
          <cell r="H369">
            <v>12</v>
          </cell>
          <cell r="I369">
            <v>5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19</v>
          </cell>
          <cell r="R369">
            <v>0</v>
          </cell>
          <cell r="S369">
            <v>0</v>
          </cell>
        </row>
        <row r="370">
          <cell r="C370">
            <v>10482</v>
          </cell>
          <cell r="D370" t="str">
            <v>volumi PcT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</row>
        <row r="371">
          <cell r="C371">
            <v>10483</v>
          </cell>
          <cell r="D371" t="str">
            <v>Commissioni su assicurazioni</v>
          </cell>
          <cell r="E371">
            <v>3565</v>
          </cell>
          <cell r="F371">
            <v>2654</v>
          </cell>
          <cell r="G371">
            <v>2082</v>
          </cell>
          <cell r="H371">
            <v>1144</v>
          </cell>
          <cell r="I371">
            <v>385</v>
          </cell>
          <cell r="J371">
            <v>5587.37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2272</v>
          </cell>
          <cell r="R371">
            <v>8500</v>
          </cell>
          <cell r="S371">
            <v>7000</v>
          </cell>
        </row>
        <row r="372">
          <cell r="C372">
            <v>10484</v>
          </cell>
          <cell r="D372" t="str">
            <v>volumi assicurazioni</v>
          </cell>
          <cell r="E372">
            <v>197801</v>
          </cell>
          <cell r="F372">
            <v>181493</v>
          </cell>
          <cell r="G372">
            <v>171651</v>
          </cell>
          <cell r="H372">
            <v>155538</v>
          </cell>
          <cell r="I372">
            <v>84220</v>
          </cell>
          <cell r="J372">
            <v>84220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93523</v>
          </cell>
          <cell r="R372">
            <v>0</v>
          </cell>
          <cell r="S372">
            <v>0</v>
          </cell>
        </row>
        <row r="373">
          <cell r="C373">
            <v>10485</v>
          </cell>
          <cell r="D373" t="str">
            <v>commissioni tenuta conto</v>
          </cell>
          <cell r="E373">
            <v>22807</v>
          </cell>
          <cell r="F373">
            <v>19487</v>
          </cell>
          <cell r="G373">
            <v>16028</v>
          </cell>
          <cell r="H373">
            <v>6923</v>
          </cell>
          <cell r="I373">
            <v>3324</v>
          </cell>
          <cell r="J373">
            <v>59007.24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22087</v>
          </cell>
          <cell r="R373">
            <v>62800</v>
          </cell>
          <cell r="S373">
            <v>60000</v>
          </cell>
        </row>
        <row r="374">
          <cell r="C374">
            <v>10486</v>
          </cell>
          <cell r="D374" t="str">
            <v>commissioni su carte di credito e debito</v>
          </cell>
          <cell r="E374">
            <v>1322</v>
          </cell>
          <cell r="F374">
            <v>1055</v>
          </cell>
          <cell r="G374">
            <v>686</v>
          </cell>
          <cell r="H374">
            <v>460</v>
          </cell>
          <cell r="I374">
            <v>271</v>
          </cell>
          <cell r="J374">
            <v>2994.28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1170</v>
          </cell>
          <cell r="R374">
            <v>3400</v>
          </cell>
          <cell r="S374">
            <v>3500</v>
          </cell>
        </row>
        <row r="375">
          <cell r="C375">
            <v>10487</v>
          </cell>
          <cell r="D375" t="str">
            <v>commissioni su servizi estero</v>
          </cell>
          <cell r="E375">
            <v>3971</v>
          </cell>
          <cell r="F375">
            <v>3315</v>
          </cell>
          <cell r="G375">
            <v>2681</v>
          </cell>
          <cell r="H375">
            <v>1662</v>
          </cell>
          <cell r="I375">
            <v>1146</v>
          </cell>
          <cell r="J375">
            <v>11104.61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4241</v>
          </cell>
          <cell r="R375">
            <v>11000</v>
          </cell>
          <cell r="S375">
            <v>11000</v>
          </cell>
        </row>
        <row r="376">
          <cell r="C376">
            <v>10488</v>
          </cell>
          <cell r="D376" t="str">
            <v>Commissioni da portafoglio</v>
          </cell>
          <cell r="E376">
            <v>3484</v>
          </cell>
          <cell r="F376">
            <v>2746</v>
          </cell>
          <cell r="G376">
            <v>2158</v>
          </cell>
          <cell r="H376">
            <v>1406</v>
          </cell>
          <cell r="I376">
            <v>631</v>
          </cell>
          <cell r="J376">
            <v>8710.6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3457</v>
          </cell>
          <cell r="R376">
            <v>8400</v>
          </cell>
          <cell r="S376">
            <v>9500</v>
          </cell>
        </row>
        <row r="377">
          <cell r="C377">
            <v>10489</v>
          </cell>
          <cell r="D377" t="str">
            <v>altre Commissioni</v>
          </cell>
          <cell r="E377">
            <v>8336</v>
          </cell>
          <cell r="F377">
            <v>3806</v>
          </cell>
          <cell r="G377">
            <v>2850</v>
          </cell>
          <cell r="H377">
            <v>1531</v>
          </cell>
          <cell r="I377">
            <v>744</v>
          </cell>
          <cell r="J377">
            <v>28030.71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9636</v>
          </cell>
          <cell r="R377">
            <v>16100</v>
          </cell>
          <cell r="S377">
            <v>15000</v>
          </cell>
        </row>
        <row r="378">
          <cell r="C378">
            <v>10490</v>
          </cell>
          <cell r="D378" t="str">
            <v>di cui sistema di pagamento</v>
          </cell>
          <cell r="E378">
            <v>2561</v>
          </cell>
          <cell r="F378">
            <v>1968</v>
          </cell>
          <cell r="G378">
            <v>1523</v>
          </cell>
          <cell r="H378">
            <v>639</v>
          </cell>
          <cell r="I378">
            <v>324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1541</v>
          </cell>
          <cell r="R378">
            <v>0</v>
          </cell>
          <cell r="S378">
            <v>0</v>
          </cell>
        </row>
        <row r="379">
          <cell r="C379">
            <v>10491</v>
          </cell>
          <cell r="D379" t="str">
            <v>effetto giorni banca</v>
          </cell>
          <cell r="E379">
            <v>6782</v>
          </cell>
          <cell r="F379">
            <v>5008</v>
          </cell>
          <cell r="G379">
            <v>3711</v>
          </cell>
          <cell r="H379">
            <v>2193</v>
          </cell>
          <cell r="I379">
            <v>646</v>
          </cell>
          <cell r="J379">
            <v>11254.8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4485</v>
          </cell>
          <cell r="R379">
            <v>23300</v>
          </cell>
          <cell r="S379">
            <v>11500</v>
          </cell>
        </row>
        <row r="380">
          <cell r="C380">
            <v>10492</v>
          </cell>
          <cell r="D380" t="str">
            <v>Commissioni GP+Fondi</v>
          </cell>
          <cell r="E380">
            <v>6335</v>
          </cell>
          <cell r="F380">
            <v>5112</v>
          </cell>
          <cell r="G380">
            <v>3989</v>
          </cell>
          <cell r="H380">
            <v>2536</v>
          </cell>
          <cell r="I380">
            <v>1025</v>
          </cell>
          <cell r="J380">
            <v>10703.29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3600</v>
          </cell>
          <cell r="R380">
            <v>14000</v>
          </cell>
          <cell r="S380">
            <v>14000</v>
          </cell>
        </row>
        <row r="381">
          <cell r="C381">
            <v>10493</v>
          </cell>
          <cell r="D381" t="str">
            <v>Volumi GP+Fondi</v>
          </cell>
          <cell r="E381">
            <v>781572</v>
          </cell>
          <cell r="F381">
            <v>779732</v>
          </cell>
          <cell r="G381">
            <v>787173</v>
          </cell>
          <cell r="H381">
            <v>779956</v>
          </cell>
          <cell r="I381">
            <v>783352</v>
          </cell>
          <cell r="J381">
            <v>721232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645894</v>
          </cell>
          <cell r="R381">
            <v>0</v>
          </cell>
          <cell r="S381">
            <v>0</v>
          </cell>
        </row>
        <row r="382">
          <cell r="C382">
            <v>10494</v>
          </cell>
          <cell r="D382" t="str">
            <v xml:space="preserve">Commissioni Titoli Amministrati+Pct </v>
          </cell>
          <cell r="E382">
            <v>3571</v>
          </cell>
          <cell r="F382">
            <v>2821</v>
          </cell>
          <cell r="G382">
            <v>2325</v>
          </cell>
          <cell r="H382">
            <v>1505</v>
          </cell>
          <cell r="I382">
            <v>962</v>
          </cell>
          <cell r="J382">
            <v>3482.85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1444</v>
          </cell>
          <cell r="R382">
            <v>7000</v>
          </cell>
          <cell r="S382">
            <v>7400</v>
          </cell>
        </row>
        <row r="383">
          <cell r="C383">
            <v>10561</v>
          </cell>
          <cell r="D383" t="str">
            <v>Numeri Racc. a vista (c/c e dep. risp.)</v>
          </cell>
          <cell r="E383">
            <v>2996749878</v>
          </cell>
          <cell r="F383">
            <v>2382909405</v>
          </cell>
          <cell r="G383">
            <v>1794612333</v>
          </cell>
          <cell r="H383">
            <v>1182432925</v>
          </cell>
          <cell r="I383">
            <v>611940680.37</v>
          </cell>
          <cell r="J383">
            <v>7044544387.6499996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2913545289</v>
          </cell>
          <cell r="R383">
            <v>7306714200</v>
          </cell>
          <cell r="S383">
            <v>7334640000</v>
          </cell>
        </row>
        <row r="384">
          <cell r="C384">
            <v>10562</v>
          </cell>
          <cell r="D384" t="str">
            <v>Margine Racc. a vista</v>
          </cell>
          <cell r="E384">
            <v>227304</v>
          </cell>
          <cell r="F384">
            <v>174897</v>
          </cell>
          <cell r="G384">
            <v>128549</v>
          </cell>
          <cell r="H384">
            <v>82349</v>
          </cell>
          <cell r="I384">
            <v>41628.92</v>
          </cell>
          <cell r="J384">
            <v>432091.55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175852</v>
          </cell>
          <cell r="R384">
            <v>593864</v>
          </cell>
          <cell r="S384">
            <v>506300</v>
          </cell>
        </row>
        <row r="385">
          <cell r="C385">
            <v>10563</v>
          </cell>
          <cell r="D385" t="str">
            <v>Numeri Racc. a termine (CD+Obbl.)</v>
          </cell>
          <cell r="E385">
            <v>702297721</v>
          </cell>
          <cell r="F385">
            <v>571625206</v>
          </cell>
          <cell r="G385">
            <v>443451884</v>
          </cell>
          <cell r="H385">
            <v>307096816</v>
          </cell>
          <cell r="I385">
            <v>161814752</v>
          </cell>
          <cell r="J385">
            <v>2681256474.75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1326559474</v>
          </cell>
          <cell r="R385">
            <v>1506675600</v>
          </cell>
          <cell r="S385">
            <v>2118957000</v>
          </cell>
        </row>
        <row r="386">
          <cell r="C386">
            <v>10564</v>
          </cell>
          <cell r="D386" t="str">
            <v>Margine Racc. a termine</v>
          </cell>
          <cell r="E386">
            <v>22253</v>
          </cell>
          <cell r="F386">
            <v>17742</v>
          </cell>
          <cell r="G386">
            <v>13438</v>
          </cell>
          <cell r="H386">
            <v>9238</v>
          </cell>
          <cell r="I386">
            <v>4814</v>
          </cell>
          <cell r="J386">
            <v>62000.61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29233</v>
          </cell>
          <cell r="R386">
            <v>49500</v>
          </cell>
          <cell r="S386">
            <v>53900</v>
          </cell>
        </row>
        <row r="387">
          <cell r="C387">
            <v>10565</v>
          </cell>
          <cell r="D387" t="str">
            <v>Numeri Racc. totale (esclusi PCT)</v>
          </cell>
          <cell r="E387">
            <v>3699047599</v>
          </cell>
          <cell r="F387">
            <v>2954534611</v>
          </cell>
          <cell r="G387">
            <v>2238064217</v>
          </cell>
          <cell r="H387">
            <v>1489529741</v>
          </cell>
          <cell r="I387">
            <v>773755432.37</v>
          </cell>
          <cell r="J387">
            <v>9725800862.3999996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4240104763</v>
          </cell>
          <cell r="R387">
            <v>8813389800</v>
          </cell>
          <cell r="S387">
            <v>9453597000</v>
          </cell>
        </row>
        <row r="388">
          <cell r="C388">
            <v>10566</v>
          </cell>
          <cell r="D388" t="str">
            <v>Margine Raccolta Totale</v>
          </cell>
          <cell r="E388">
            <v>249557</v>
          </cell>
          <cell r="F388">
            <v>192639</v>
          </cell>
          <cell r="G388">
            <v>141987</v>
          </cell>
          <cell r="H388">
            <v>91587</v>
          </cell>
          <cell r="I388">
            <v>46442.92</v>
          </cell>
          <cell r="J388">
            <v>494092.16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205085</v>
          </cell>
          <cell r="R388">
            <v>643364</v>
          </cell>
          <cell r="S388">
            <v>560200</v>
          </cell>
        </row>
        <row r="389">
          <cell r="C389">
            <v>10567</v>
          </cell>
          <cell r="D389" t="str">
            <v>Numeri Impieghi vivi totali</v>
          </cell>
          <cell r="E389">
            <v>1847393520</v>
          </cell>
          <cell r="F389">
            <v>1457300785</v>
          </cell>
          <cell r="G389">
            <v>1084257935</v>
          </cell>
          <cell r="H389">
            <v>723570308</v>
          </cell>
          <cell r="I389">
            <v>371693947</v>
          </cell>
          <cell r="J389">
            <v>3805323556.3499999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1469654541</v>
          </cell>
          <cell r="R389">
            <v>4667415000</v>
          </cell>
          <cell r="S389">
            <v>4593409800</v>
          </cell>
        </row>
        <row r="390">
          <cell r="C390">
            <v>10568</v>
          </cell>
          <cell r="D390" t="str">
            <v>Margine Imp. Vivi totali</v>
          </cell>
          <cell r="E390">
            <v>128393</v>
          </cell>
          <cell r="F390">
            <v>101439</v>
          </cell>
          <cell r="G390">
            <v>76139</v>
          </cell>
          <cell r="H390">
            <v>49151</v>
          </cell>
          <cell r="I390">
            <v>23720</v>
          </cell>
          <cell r="J390">
            <v>289093.09999999998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114521</v>
          </cell>
          <cell r="R390">
            <v>319500</v>
          </cell>
          <cell r="S390">
            <v>322400</v>
          </cell>
        </row>
        <row r="391">
          <cell r="C391">
            <v>10569</v>
          </cell>
          <cell r="D391" t="str">
            <v>Numeri Impieghi vivi a breve (c/c)</v>
          </cell>
          <cell r="E391">
            <v>167243553</v>
          </cell>
          <cell r="F391">
            <v>133141374</v>
          </cell>
          <cell r="G391">
            <v>95994840</v>
          </cell>
          <cell r="H391">
            <v>76986268</v>
          </cell>
          <cell r="I391">
            <v>40537505</v>
          </cell>
          <cell r="J391">
            <v>335211755.05000001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144047324</v>
          </cell>
          <cell r="R391">
            <v>443921400</v>
          </cell>
          <cell r="S391">
            <v>420900000</v>
          </cell>
        </row>
        <row r="392">
          <cell r="C392">
            <v>10570</v>
          </cell>
          <cell r="D392" t="str">
            <v>Margine Imp. Vivi a breve</v>
          </cell>
          <cell r="E392">
            <v>34869</v>
          </cell>
          <cell r="F392">
            <v>26793</v>
          </cell>
          <cell r="G392">
            <v>20313</v>
          </cell>
          <cell r="H392">
            <v>11704</v>
          </cell>
          <cell r="I392">
            <v>5719</v>
          </cell>
          <cell r="J392">
            <v>72621.39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27893</v>
          </cell>
          <cell r="R392">
            <v>86200</v>
          </cell>
          <cell r="S392">
            <v>84200</v>
          </cell>
        </row>
        <row r="393">
          <cell r="C393">
            <v>10571</v>
          </cell>
          <cell r="D393" t="str">
            <v>Numeri Impieghi vivi a termine</v>
          </cell>
          <cell r="E393">
            <v>1680149967</v>
          </cell>
          <cell r="F393">
            <v>1324159411</v>
          </cell>
          <cell r="G393">
            <v>988263095</v>
          </cell>
          <cell r="H393">
            <v>646584040</v>
          </cell>
          <cell r="I393">
            <v>331156442</v>
          </cell>
          <cell r="J393">
            <v>3470111801.3000002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1325607217</v>
          </cell>
          <cell r="R393">
            <v>4223493600</v>
          </cell>
          <cell r="S393">
            <v>4172509800</v>
          </cell>
        </row>
        <row r="394">
          <cell r="C394">
            <v>10572</v>
          </cell>
          <cell r="D394" t="str">
            <v>Margine Imp. Vivi a termine</v>
          </cell>
          <cell r="E394">
            <v>93524</v>
          </cell>
          <cell r="F394">
            <v>74646</v>
          </cell>
          <cell r="G394">
            <v>55826</v>
          </cell>
          <cell r="H394">
            <v>37447</v>
          </cell>
          <cell r="I394">
            <v>18001</v>
          </cell>
          <cell r="J394">
            <v>216471.71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86628</v>
          </cell>
          <cell r="R394">
            <v>233300</v>
          </cell>
          <cell r="S394">
            <v>238200</v>
          </cell>
        </row>
        <row r="395">
          <cell r="C395">
            <v>10573</v>
          </cell>
          <cell r="D395" t="str">
            <v>Numeri contenzioso</v>
          </cell>
          <cell r="E395">
            <v>38798848</v>
          </cell>
          <cell r="F395">
            <v>30813538</v>
          </cell>
          <cell r="G395">
            <v>23106409</v>
          </cell>
          <cell r="H395">
            <v>15160294</v>
          </cell>
          <cell r="I395">
            <v>7798089</v>
          </cell>
          <cell r="J395">
            <v>91182212.200000003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33662480</v>
          </cell>
          <cell r="R395">
            <v>95745600</v>
          </cell>
          <cell r="S395">
            <v>164700000</v>
          </cell>
        </row>
        <row r="396">
          <cell r="C396">
            <v>10574</v>
          </cell>
          <cell r="D396" t="str">
            <v>Margine Contenzioso</v>
          </cell>
          <cell r="E396">
            <v>-3052</v>
          </cell>
          <cell r="F396">
            <v>-2331</v>
          </cell>
          <cell r="G396">
            <v>-1688</v>
          </cell>
          <cell r="H396">
            <v>-1043</v>
          </cell>
          <cell r="I396">
            <v>-557</v>
          </cell>
          <cell r="J396">
            <v>-4536.91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-1571</v>
          </cell>
          <cell r="R396">
            <v>-8600</v>
          </cell>
          <cell r="S396">
            <v>-14000</v>
          </cell>
        </row>
        <row r="397">
          <cell r="C397">
            <v>10575</v>
          </cell>
          <cell r="D397" t="str">
            <v>Commissioni su GP</v>
          </cell>
          <cell r="E397">
            <v>47165</v>
          </cell>
          <cell r="F397">
            <v>39078</v>
          </cell>
          <cell r="G397">
            <v>28980</v>
          </cell>
          <cell r="H397">
            <v>19130</v>
          </cell>
          <cell r="I397">
            <v>9408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43170</v>
          </cell>
          <cell r="R397">
            <v>0</v>
          </cell>
          <cell r="S397">
            <v>110000</v>
          </cell>
        </row>
        <row r="398">
          <cell r="C398">
            <v>10576</v>
          </cell>
          <cell r="D398" t="str">
            <v>volumi GP</v>
          </cell>
          <cell r="E398">
            <v>12361302</v>
          </cell>
          <cell r="F398">
            <v>12468147</v>
          </cell>
          <cell r="G398">
            <v>12449721</v>
          </cell>
          <cell r="H398">
            <v>12342866</v>
          </cell>
          <cell r="I398">
            <v>12451200</v>
          </cell>
          <cell r="J398">
            <v>10519379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9595037</v>
          </cell>
          <cell r="R398">
            <v>0</v>
          </cell>
          <cell r="S398">
            <v>0</v>
          </cell>
        </row>
        <row r="399">
          <cell r="C399">
            <v>10577</v>
          </cell>
          <cell r="D399" t="str">
            <v>Commissioni su fondi</v>
          </cell>
          <cell r="E399">
            <v>342554</v>
          </cell>
          <cell r="F399">
            <v>278081</v>
          </cell>
          <cell r="G399">
            <v>216808</v>
          </cell>
          <cell r="H399">
            <v>143419</v>
          </cell>
          <cell r="I399">
            <v>69118</v>
          </cell>
          <cell r="J399">
            <v>760427.89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208282</v>
          </cell>
          <cell r="R399">
            <v>0</v>
          </cell>
          <cell r="S399">
            <v>740000</v>
          </cell>
        </row>
        <row r="400">
          <cell r="C400">
            <v>10578</v>
          </cell>
          <cell r="D400" t="str">
            <v>volumi fondi</v>
          </cell>
          <cell r="E400">
            <v>41982043</v>
          </cell>
          <cell r="F400">
            <v>41899142</v>
          </cell>
          <cell r="G400">
            <v>41760871</v>
          </cell>
          <cell r="H400">
            <v>41231079</v>
          </cell>
          <cell r="I400">
            <v>41910304</v>
          </cell>
          <cell r="J400">
            <v>40785833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39627427</v>
          </cell>
          <cell r="R400">
            <v>0</v>
          </cell>
          <cell r="S400">
            <v>0</v>
          </cell>
        </row>
        <row r="401">
          <cell r="C401">
            <v>10579</v>
          </cell>
          <cell r="D401" t="str">
            <v>Commissioni su titoli amministrati</v>
          </cell>
          <cell r="E401">
            <v>157209</v>
          </cell>
          <cell r="F401">
            <v>129583</v>
          </cell>
          <cell r="G401">
            <v>105860</v>
          </cell>
          <cell r="H401">
            <v>71003</v>
          </cell>
          <cell r="I401">
            <v>42692</v>
          </cell>
          <cell r="J401">
            <v>219772.11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83470</v>
          </cell>
          <cell r="R401">
            <v>297200</v>
          </cell>
          <cell r="S401">
            <v>225000</v>
          </cell>
        </row>
        <row r="402">
          <cell r="C402">
            <v>10580</v>
          </cell>
          <cell r="D402" t="str">
            <v>volumi Titoli Ammin. (stock)</v>
          </cell>
          <cell r="E402">
            <v>37557250</v>
          </cell>
          <cell r="F402">
            <v>36922194</v>
          </cell>
          <cell r="G402">
            <v>36815870</v>
          </cell>
          <cell r="H402">
            <v>36597705</v>
          </cell>
          <cell r="I402">
            <v>35635362</v>
          </cell>
          <cell r="J402">
            <v>34072449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35578558</v>
          </cell>
          <cell r="R402">
            <v>0</v>
          </cell>
          <cell r="S402">
            <v>0</v>
          </cell>
        </row>
        <row r="403">
          <cell r="C403">
            <v>10581</v>
          </cell>
          <cell r="D403" t="str">
            <v>Commissioni su operazioni di PcT</v>
          </cell>
          <cell r="E403">
            <v>537</v>
          </cell>
          <cell r="F403">
            <v>416</v>
          </cell>
          <cell r="G403">
            <v>319</v>
          </cell>
          <cell r="H403">
            <v>204</v>
          </cell>
          <cell r="I403">
            <v>110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448</v>
          </cell>
          <cell r="R403">
            <v>900</v>
          </cell>
          <cell r="S403">
            <v>1000</v>
          </cell>
        </row>
        <row r="404">
          <cell r="C404">
            <v>10582</v>
          </cell>
          <cell r="D404" t="str">
            <v>volumi PcT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</row>
        <row r="405">
          <cell r="C405">
            <v>10583</v>
          </cell>
          <cell r="D405" t="str">
            <v>Commissioni su assicurazioni</v>
          </cell>
          <cell r="E405">
            <v>69321</v>
          </cell>
          <cell r="F405">
            <v>58008</v>
          </cell>
          <cell r="G405">
            <v>47208</v>
          </cell>
          <cell r="H405">
            <v>26857</v>
          </cell>
          <cell r="I405">
            <v>7170</v>
          </cell>
          <cell r="J405">
            <v>143042.01999999999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67298</v>
          </cell>
          <cell r="R405">
            <v>126300</v>
          </cell>
          <cell r="S405">
            <v>114000</v>
          </cell>
        </row>
        <row r="406">
          <cell r="C406">
            <v>10584</v>
          </cell>
          <cell r="D406" t="str">
            <v>volumi assicurazioni</v>
          </cell>
          <cell r="E406">
            <v>6040481</v>
          </cell>
          <cell r="F406">
            <v>6015458</v>
          </cell>
          <cell r="G406">
            <v>5944617</v>
          </cell>
          <cell r="H406">
            <v>5410995</v>
          </cell>
          <cell r="I406">
            <v>2959774</v>
          </cell>
          <cell r="J406">
            <v>2959774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3325013</v>
          </cell>
          <cell r="R406">
            <v>0</v>
          </cell>
          <cell r="S406">
            <v>0</v>
          </cell>
        </row>
        <row r="407">
          <cell r="C407">
            <v>10585</v>
          </cell>
          <cell r="D407" t="str">
            <v>commissioni tenuta conto</v>
          </cell>
          <cell r="E407">
            <v>74230</v>
          </cell>
          <cell r="F407">
            <v>61171</v>
          </cell>
          <cell r="G407">
            <v>47941</v>
          </cell>
          <cell r="H407">
            <v>25543</v>
          </cell>
          <cell r="I407">
            <v>12561</v>
          </cell>
          <cell r="J407">
            <v>167131.18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60111</v>
          </cell>
          <cell r="R407">
            <v>180200</v>
          </cell>
          <cell r="S407">
            <v>195000</v>
          </cell>
        </row>
        <row r="408">
          <cell r="C408">
            <v>10586</v>
          </cell>
          <cell r="D408" t="str">
            <v>commissioni su carte di credito e debito</v>
          </cell>
          <cell r="E408">
            <v>18175</v>
          </cell>
          <cell r="F408">
            <v>15005</v>
          </cell>
          <cell r="G408">
            <v>11326</v>
          </cell>
          <cell r="H408">
            <v>8552</v>
          </cell>
          <cell r="I408">
            <v>2802</v>
          </cell>
          <cell r="J408">
            <v>47216.42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10250</v>
          </cell>
          <cell r="R408">
            <v>43100</v>
          </cell>
          <cell r="S408">
            <v>59300</v>
          </cell>
        </row>
        <row r="409">
          <cell r="C409">
            <v>10587</v>
          </cell>
          <cell r="D409" t="str">
            <v>commissioni su servizi estero</v>
          </cell>
          <cell r="E409">
            <v>3135</v>
          </cell>
          <cell r="F409">
            <v>2508</v>
          </cell>
          <cell r="G409">
            <v>2013</v>
          </cell>
          <cell r="H409">
            <v>1154</v>
          </cell>
          <cell r="I409">
            <v>550</v>
          </cell>
          <cell r="J409">
            <v>5023.05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2141</v>
          </cell>
          <cell r="R409">
            <v>5200</v>
          </cell>
          <cell r="S409">
            <v>5600</v>
          </cell>
        </row>
        <row r="410">
          <cell r="C410">
            <v>10588</v>
          </cell>
          <cell r="D410" t="str">
            <v>Commissioni da portafoglio</v>
          </cell>
          <cell r="E410">
            <v>995</v>
          </cell>
          <cell r="F410">
            <v>795</v>
          </cell>
          <cell r="G410">
            <v>626</v>
          </cell>
          <cell r="H410">
            <v>418</v>
          </cell>
          <cell r="I410">
            <v>217</v>
          </cell>
          <cell r="J410">
            <v>2292.48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949</v>
          </cell>
          <cell r="R410">
            <v>2100</v>
          </cell>
          <cell r="S410">
            <v>2300</v>
          </cell>
        </row>
        <row r="411">
          <cell r="C411">
            <v>10589</v>
          </cell>
          <cell r="D411" t="str">
            <v>altre Commissioni</v>
          </cell>
          <cell r="E411">
            <v>20197</v>
          </cell>
          <cell r="F411">
            <v>15157</v>
          </cell>
          <cell r="G411">
            <v>10740</v>
          </cell>
          <cell r="H411">
            <v>6261</v>
          </cell>
          <cell r="I411">
            <v>2957</v>
          </cell>
          <cell r="J411">
            <v>59968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25079</v>
          </cell>
          <cell r="R411">
            <v>67900</v>
          </cell>
          <cell r="S411">
            <v>60200</v>
          </cell>
        </row>
        <row r="412">
          <cell r="C412">
            <v>10590</v>
          </cell>
          <cell r="D412" t="str">
            <v>di cui sistema di pagamento</v>
          </cell>
          <cell r="E412">
            <v>4641</v>
          </cell>
          <cell r="F412">
            <v>1720</v>
          </cell>
          <cell r="G412">
            <v>2123</v>
          </cell>
          <cell r="H412">
            <v>2908</v>
          </cell>
          <cell r="I412">
            <v>929</v>
          </cell>
          <cell r="J412">
            <v>13112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1858</v>
          </cell>
          <cell r="R412">
            <v>0</v>
          </cell>
          <cell r="S412">
            <v>0</v>
          </cell>
        </row>
        <row r="413">
          <cell r="C413">
            <v>10591</v>
          </cell>
          <cell r="D413" t="str">
            <v>effetto giorni banca</v>
          </cell>
          <cell r="E413">
            <v>11372</v>
          </cell>
          <cell r="F413">
            <v>8666</v>
          </cell>
          <cell r="G413">
            <v>6345</v>
          </cell>
          <cell r="H413">
            <v>3900</v>
          </cell>
          <cell r="I413">
            <v>2641</v>
          </cell>
          <cell r="J413">
            <v>25504.69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8632</v>
          </cell>
          <cell r="R413">
            <v>30200</v>
          </cell>
          <cell r="S413">
            <v>23100</v>
          </cell>
        </row>
        <row r="414">
          <cell r="C414">
            <v>10592</v>
          </cell>
          <cell r="D414" t="str">
            <v>Commissioni GP+Fondi</v>
          </cell>
          <cell r="E414">
            <v>389719</v>
          </cell>
          <cell r="F414">
            <v>317159</v>
          </cell>
          <cell r="G414">
            <v>245788</v>
          </cell>
          <cell r="H414">
            <v>162549</v>
          </cell>
          <cell r="I414">
            <v>78526</v>
          </cell>
          <cell r="J414">
            <v>760427.89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251452</v>
          </cell>
          <cell r="R414">
            <v>861436</v>
          </cell>
          <cell r="S414">
            <v>850000</v>
          </cell>
        </row>
        <row r="415">
          <cell r="C415">
            <v>10593</v>
          </cell>
          <cell r="D415" t="str">
            <v>Volumi GP+Fondi</v>
          </cell>
          <cell r="E415">
            <v>54343345</v>
          </cell>
          <cell r="F415">
            <v>54367289</v>
          </cell>
          <cell r="G415">
            <v>54210592</v>
          </cell>
          <cell r="H415">
            <v>53573945</v>
          </cell>
          <cell r="I415">
            <v>54361504</v>
          </cell>
          <cell r="J415">
            <v>51305212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49222464</v>
          </cell>
          <cell r="R415">
            <v>0</v>
          </cell>
          <cell r="S415">
            <v>0</v>
          </cell>
        </row>
        <row r="416">
          <cell r="C416">
            <v>10594</v>
          </cell>
          <cell r="D416" t="str">
            <v xml:space="preserve">Commissioni Titoli Amministrati+Pct </v>
          </cell>
          <cell r="E416">
            <v>157746</v>
          </cell>
          <cell r="F416">
            <v>129999</v>
          </cell>
          <cell r="G416">
            <v>106179</v>
          </cell>
          <cell r="H416">
            <v>71207</v>
          </cell>
          <cell r="I416">
            <v>42802</v>
          </cell>
          <cell r="J416">
            <v>219772.11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83918</v>
          </cell>
          <cell r="R416">
            <v>298100</v>
          </cell>
          <cell r="S416">
            <v>226000</v>
          </cell>
        </row>
        <row r="417">
          <cell r="C417">
            <v>10600</v>
          </cell>
          <cell r="D417" t="str">
            <v>Accantonamenti per incentivazione</v>
          </cell>
          <cell r="E417">
            <v>19763</v>
          </cell>
          <cell r="F417">
            <v>18767</v>
          </cell>
          <cell r="G417">
            <v>9639</v>
          </cell>
          <cell r="H417">
            <v>2302.3150000000001</v>
          </cell>
          <cell r="I417">
            <v>2409</v>
          </cell>
          <cell r="J417">
            <v>0</v>
          </cell>
          <cell r="K417">
            <v>2700</v>
          </cell>
          <cell r="L417">
            <v>21600</v>
          </cell>
          <cell r="M417">
            <v>20300</v>
          </cell>
          <cell r="N417">
            <v>9956</v>
          </cell>
          <cell r="O417">
            <v>12945</v>
          </cell>
          <cell r="P417">
            <v>11845</v>
          </cell>
          <cell r="Q417">
            <v>15946</v>
          </cell>
          <cell r="R417">
            <v>0</v>
          </cell>
          <cell r="S417">
            <v>0</v>
          </cell>
        </row>
        <row r="418">
          <cell r="C418">
            <v>20001</v>
          </cell>
          <cell r="D418" t="str">
            <v>Raccolta diretta totale da clientela</v>
          </cell>
          <cell r="E418">
            <v>23676184.954</v>
          </cell>
          <cell r="F418">
            <v>23233521.800000001</v>
          </cell>
          <cell r="G418">
            <v>23047317.692000002</v>
          </cell>
          <cell r="H418">
            <v>23722886.162</v>
          </cell>
          <cell r="I418">
            <v>24377068.699999999</v>
          </cell>
          <cell r="J418">
            <v>25099312</v>
          </cell>
          <cell r="K418">
            <v>21486498</v>
          </cell>
          <cell r="L418">
            <v>21930565.186000001</v>
          </cell>
          <cell r="M418">
            <v>21620134.532000002</v>
          </cell>
          <cell r="N418">
            <v>22276428.094549999</v>
          </cell>
          <cell r="O418">
            <v>22373182.798999999</v>
          </cell>
          <cell r="P418">
            <v>25103516.399999999</v>
          </cell>
          <cell r="Q418">
            <v>22867569.399999999</v>
          </cell>
          <cell r="R418">
            <v>20453982.623690002</v>
          </cell>
          <cell r="S418">
            <v>20453982.623690002</v>
          </cell>
        </row>
        <row r="419">
          <cell r="C419">
            <v>20002</v>
          </cell>
          <cell r="D419" t="str">
            <v>c/c e depositi fruttiferi</v>
          </cell>
          <cell r="E419">
            <v>16134575</v>
          </cell>
          <cell r="F419">
            <v>15840568</v>
          </cell>
          <cell r="G419">
            <v>15465491</v>
          </cell>
          <cell r="H419">
            <v>15839830</v>
          </cell>
          <cell r="I419">
            <v>16358058</v>
          </cell>
          <cell r="J419">
            <v>17203618</v>
          </cell>
          <cell r="K419">
            <v>14287178</v>
          </cell>
          <cell r="L419">
            <v>14732306</v>
          </cell>
          <cell r="M419">
            <v>14329883</v>
          </cell>
          <cell r="N419">
            <v>14304089</v>
          </cell>
          <cell r="O419">
            <v>14964396</v>
          </cell>
          <cell r="P419">
            <v>16018673</v>
          </cell>
          <cell r="Q419">
            <v>14610119</v>
          </cell>
          <cell r="R419">
            <v>15768697.08993</v>
          </cell>
          <cell r="S419">
            <v>15768697.08993</v>
          </cell>
        </row>
        <row r="420">
          <cell r="C420">
            <v>20003</v>
          </cell>
          <cell r="D420" t="str">
            <v xml:space="preserve">certificati di deposito a breve </v>
          </cell>
          <cell r="E420">
            <v>1139350</v>
          </cell>
          <cell r="F420">
            <v>1179073</v>
          </cell>
          <cell r="G420">
            <v>1208245</v>
          </cell>
          <cell r="H420">
            <v>1249632</v>
          </cell>
          <cell r="I420">
            <v>1269503</v>
          </cell>
          <cell r="J420">
            <v>1269764</v>
          </cell>
          <cell r="K420">
            <v>1295095</v>
          </cell>
          <cell r="L420">
            <v>1323836</v>
          </cell>
          <cell r="M420">
            <v>1348630</v>
          </cell>
          <cell r="N420">
            <v>1366593</v>
          </cell>
          <cell r="O420">
            <v>1377217</v>
          </cell>
          <cell r="P420">
            <v>1416665</v>
          </cell>
          <cell r="Q420">
            <v>1423394</v>
          </cell>
          <cell r="R420">
            <v>954200</v>
          </cell>
          <cell r="S420">
            <v>954200</v>
          </cell>
        </row>
        <row r="421">
          <cell r="C421">
            <v>20004</v>
          </cell>
          <cell r="D421" t="str">
            <v>certificati di deposito a medio lungo</v>
          </cell>
          <cell r="E421">
            <v>83602</v>
          </cell>
          <cell r="F421">
            <v>88044</v>
          </cell>
          <cell r="G421">
            <v>89773</v>
          </cell>
          <cell r="H421">
            <v>92005</v>
          </cell>
          <cell r="I421">
            <v>96814</v>
          </cell>
          <cell r="J421">
            <v>102229</v>
          </cell>
          <cell r="K421">
            <v>106445</v>
          </cell>
          <cell r="L421">
            <v>112463</v>
          </cell>
          <cell r="M421">
            <v>119919</v>
          </cell>
          <cell r="N421">
            <v>123783</v>
          </cell>
          <cell r="O421">
            <v>129794</v>
          </cell>
          <cell r="P421">
            <v>136981</v>
          </cell>
          <cell r="Q421">
            <v>149880</v>
          </cell>
          <cell r="R421">
            <v>20000</v>
          </cell>
          <cell r="S421">
            <v>20000</v>
          </cell>
        </row>
        <row r="422">
          <cell r="C422">
            <v>20005</v>
          </cell>
          <cell r="D422" t="str">
            <v>Obbligazioni</v>
          </cell>
          <cell r="E422">
            <v>3461837</v>
          </cell>
          <cell r="F422">
            <v>3365023</v>
          </cell>
          <cell r="G422">
            <v>3303061</v>
          </cell>
          <cell r="H422">
            <v>3303061</v>
          </cell>
          <cell r="I422">
            <v>3303061</v>
          </cell>
          <cell r="J422">
            <v>3359882</v>
          </cell>
          <cell r="K422">
            <v>3359882</v>
          </cell>
          <cell r="L422">
            <v>3336228</v>
          </cell>
          <cell r="M422">
            <v>3223876</v>
          </cell>
          <cell r="N422">
            <v>3163852</v>
          </cell>
          <cell r="O422">
            <v>3115445</v>
          </cell>
          <cell r="P422">
            <v>3037994</v>
          </cell>
          <cell r="Q422">
            <v>3120159</v>
          </cell>
          <cell r="R422">
            <v>3711085.5337700001</v>
          </cell>
          <cell r="S422">
            <v>3711085.5337700001</v>
          </cell>
        </row>
        <row r="423">
          <cell r="C423">
            <v>20006</v>
          </cell>
          <cell r="D423" t="str">
            <v>Tasso medio depositi in lire da residenti</v>
          </cell>
          <cell r="E423">
            <v>149</v>
          </cell>
          <cell r="F423">
            <v>138</v>
          </cell>
          <cell r="G423">
            <v>132</v>
          </cell>
          <cell r="H423">
            <v>128</v>
          </cell>
          <cell r="I423">
            <v>123</v>
          </cell>
          <cell r="J423">
            <v>141</v>
          </cell>
          <cell r="K423">
            <v>111</v>
          </cell>
          <cell r="L423">
            <v>103</v>
          </cell>
          <cell r="M423">
            <v>102</v>
          </cell>
          <cell r="N423">
            <v>103</v>
          </cell>
          <cell r="O423">
            <v>105</v>
          </cell>
          <cell r="P423">
            <v>119</v>
          </cell>
          <cell r="Q423">
            <v>104</v>
          </cell>
          <cell r="R423">
            <v>0</v>
          </cell>
          <cell r="S423">
            <v>0</v>
          </cell>
        </row>
        <row r="424">
          <cell r="C424">
            <v>20007</v>
          </cell>
          <cell r="D424" t="str">
            <v>Tasso medio sulle obbligazioni in essere in lire di residenti</v>
          </cell>
          <cell r="E424">
            <v>347</v>
          </cell>
          <cell r="F424">
            <v>343</v>
          </cell>
          <cell r="G424">
            <v>323</v>
          </cell>
          <cell r="H424">
            <v>323</v>
          </cell>
          <cell r="I424">
            <v>323</v>
          </cell>
          <cell r="J424">
            <v>317</v>
          </cell>
          <cell r="K424">
            <v>317</v>
          </cell>
          <cell r="L424">
            <v>312</v>
          </cell>
          <cell r="M424">
            <v>322</v>
          </cell>
          <cell r="N424">
            <v>322</v>
          </cell>
          <cell r="O424">
            <v>324</v>
          </cell>
          <cell r="P424">
            <v>327</v>
          </cell>
          <cell r="Q424">
            <v>361</v>
          </cell>
          <cell r="R424">
            <v>0</v>
          </cell>
          <cell r="S424">
            <v>0</v>
          </cell>
        </row>
        <row r="425">
          <cell r="C425">
            <v>20008</v>
          </cell>
          <cell r="D425" t="str">
            <v>Raccolta Gestita - GPM</v>
          </cell>
          <cell r="E425">
            <v>705453.22884</v>
          </cell>
          <cell r="F425">
            <v>720197.10557000001</v>
          </cell>
          <cell r="G425">
            <v>769813.23597000004</v>
          </cell>
          <cell r="H425">
            <v>890197.00052</v>
          </cell>
          <cell r="I425">
            <v>1104567.1017499999</v>
          </cell>
          <cell r="J425">
            <v>1296763.40643</v>
          </cell>
          <cell r="K425">
            <v>1371285.75474</v>
          </cell>
          <cell r="L425">
            <v>1417363.7239999999</v>
          </cell>
          <cell r="M425">
            <v>1534598.30877</v>
          </cell>
          <cell r="N425">
            <v>1666477.26927</v>
          </cell>
          <cell r="O425">
            <v>1814644.8128899999</v>
          </cell>
          <cell r="P425">
            <v>2127673</v>
          </cell>
          <cell r="Q425">
            <v>2339814.0219999999</v>
          </cell>
          <cell r="R425">
            <v>2372070.2999999998</v>
          </cell>
          <cell r="S425">
            <v>2372070.2999999998</v>
          </cell>
        </row>
        <row r="426">
          <cell r="C426">
            <v>20009</v>
          </cell>
          <cell r="D426" t="str">
            <v>Raccolta Gestita - GPF</v>
          </cell>
          <cell r="E426">
            <v>9502769.8985600006</v>
          </cell>
          <cell r="F426">
            <v>9725286.5894000009</v>
          </cell>
          <cell r="G426">
            <v>9849752.4081800003</v>
          </cell>
          <cell r="H426">
            <v>9744596.4596200008</v>
          </cell>
          <cell r="I426">
            <v>8733197.4115299992</v>
          </cell>
          <cell r="J426">
            <v>8563362.2374399994</v>
          </cell>
          <cell r="K426">
            <v>7984991.0459099999</v>
          </cell>
          <cell r="L426">
            <v>7784539.6671500001</v>
          </cell>
          <cell r="M426">
            <v>7587193.7958500003</v>
          </cell>
          <cell r="N426">
            <v>7397049.6041000001</v>
          </cell>
          <cell r="O426">
            <v>7048569.7223199997</v>
          </cell>
          <cell r="P426">
            <v>6377091.5937400004</v>
          </cell>
          <cell r="Q426">
            <v>5661486.8947999999</v>
          </cell>
          <cell r="R426">
            <v>8153478.5999999996</v>
          </cell>
          <cell r="S426">
            <v>8153478.5999999996</v>
          </cell>
        </row>
        <row r="427">
          <cell r="C427">
            <v>20010</v>
          </cell>
          <cell r="D427" t="str">
            <v>Raccolta Gestita - Fondi</v>
          </cell>
          <cell r="E427">
            <v>8947845.2727400009</v>
          </cell>
          <cell r="F427">
            <v>8935450.0785099994</v>
          </cell>
          <cell r="G427">
            <v>8963847.1295500007</v>
          </cell>
          <cell r="H427">
            <v>9137240.8980700001</v>
          </cell>
          <cell r="I427">
            <v>9335694</v>
          </cell>
          <cell r="J427">
            <v>9856629.6482900009</v>
          </cell>
          <cell r="K427">
            <v>9854914.9089899994</v>
          </cell>
          <cell r="L427">
            <v>9866980.1868500002</v>
          </cell>
          <cell r="M427">
            <v>10118487</v>
          </cell>
          <cell r="N427">
            <v>10396356</v>
          </cell>
          <cell r="O427">
            <v>10489150</v>
          </cell>
          <cell r="P427">
            <v>10984720</v>
          </cell>
          <cell r="Q427">
            <v>11248716</v>
          </cell>
          <cell r="R427">
            <v>10826077.9</v>
          </cell>
          <cell r="S427">
            <v>10826077.9</v>
          </cell>
        </row>
        <row r="428">
          <cell r="C428">
            <v>20011</v>
          </cell>
          <cell r="D428" t="str">
            <v>Raccolta Gestita - Unit Linked</v>
          </cell>
          <cell r="E428">
            <v>1446465.29489</v>
          </cell>
          <cell r="F428">
            <v>1378176.7151200001</v>
          </cell>
          <cell r="G428">
            <v>1317294.38476</v>
          </cell>
          <cell r="H428">
            <v>1202015.1181099999</v>
          </cell>
          <cell r="I428">
            <v>1071059.83173</v>
          </cell>
          <cell r="J428">
            <v>1012500</v>
          </cell>
          <cell r="K428">
            <v>983500</v>
          </cell>
          <cell r="L428">
            <v>949800</v>
          </cell>
          <cell r="M428">
            <v>904800</v>
          </cell>
          <cell r="N428">
            <v>859100</v>
          </cell>
          <cell r="O428">
            <v>820000</v>
          </cell>
          <cell r="P428">
            <v>735904</v>
          </cell>
          <cell r="Q428">
            <v>679443</v>
          </cell>
          <cell r="R428">
            <v>2092292</v>
          </cell>
          <cell r="S428">
            <v>2092292</v>
          </cell>
        </row>
        <row r="429">
          <cell r="C429">
            <v>20012</v>
          </cell>
          <cell r="D429" t="str">
            <v>Raccolta Gestita - Altri Prodotti</v>
          </cell>
          <cell r="E429">
            <v>744970.70825999998</v>
          </cell>
          <cell r="F429">
            <v>782606.34921000001</v>
          </cell>
          <cell r="G429">
            <v>807302.99676999997</v>
          </cell>
          <cell r="H429">
            <v>856369.50528000004</v>
          </cell>
          <cell r="I429">
            <v>912249</v>
          </cell>
          <cell r="J429">
            <v>942535.17313000001</v>
          </cell>
          <cell r="K429">
            <v>963115.99999000004</v>
          </cell>
          <cell r="L429">
            <v>997536</v>
          </cell>
          <cell r="M429">
            <v>1012616</v>
          </cell>
          <cell r="N429">
            <v>1030208</v>
          </cell>
          <cell r="O429">
            <v>1055602</v>
          </cell>
          <cell r="P429">
            <v>1112414</v>
          </cell>
          <cell r="Q429">
            <v>1150539</v>
          </cell>
          <cell r="R429">
            <v>0</v>
          </cell>
          <cell r="S429">
            <v>0</v>
          </cell>
        </row>
        <row r="430">
          <cell r="C430">
            <v>20013</v>
          </cell>
          <cell r="D430" t="str">
            <v>Raccolta Gestita - Bancassicurazione</v>
          </cell>
          <cell r="E430">
            <v>779181.48606000002</v>
          </cell>
          <cell r="F430">
            <v>774043.33923000004</v>
          </cell>
          <cell r="G430">
            <v>770425.63699999999</v>
          </cell>
          <cell r="H430">
            <v>765600.07700000005</v>
          </cell>
          <cell r="I430">
            <v>762281.679</v>
          </cell>
          <cell r="J430">
            <v>702856</v>
          </cell>
          <cell r="K430">
            <v>699056</v>
          </cell>
          <cell r="L430">
            <v>695256</v>
          </cell>
          <cell r="M430">
            <v>693256</v>
          </cell>
          <cell r="N430">
            <v>689256</v>
          </cell>
          <cell r="O430">
            <v>687256</v>
          </cell>
          <cell r="P430">
            <v>684064</v>
          </cell>
          <cell r="Q430">
            <v>682773</v>
          </cell>
          <cell r="R430">
            <v>680000</v>
          </cell>
          <cell r="S430">
            <v>680000</v>
          </cell>
        </row>
        <row r="431">
          <cell r="C431">
            <v>20014</v>
          </cell>
          <cell r="D431" t="str">
            <v>Raccolta Amministrata</v>
          </cell>
          <cell r="E431">
            <v>18817782.149700001</v>
          </cell>
          <cell r="F431">
            <v>18125953.036060002</v>
          </cell>
          <cell r="G431">
            <v>18340240.378899999</v>
          </cell>
          <cell r="H431">
            <v>18260744.251060002</v>
          </cell>
          <cell r="I431">
            <v>15439846.289999999</v>
          </cell>
          <cell r="J431">
            <v>15439846.289999999</v>
          </cell>
          <cell r="K431">
            <v>15439845.67</v>
          </cell>
          <cell r="L431">
            <v>15439846.279999999</v>
          </cell>
          <cell r="M431">
            <v>15278882.17</v>
          </cell>
          <cell r="N431">
            <v>15314990.050000001</v>
          </cell>
          <cell r="O431">
            <v>15432855.1</v>
          </cell>
          <cell r="P431">
            <v>16657765.48</v>
          </cell>
          <cell r="Q431">
            <v>17231884</v>
          </cell>
          <cell r="R431">
            <v>14025304.6</v>
          </cell>
          <cell r="S431">
            <v>14025304.6</v>
          </cell>
        </row>
        <row r="432">
          <cell r="C432">
            <v>20015</v>
          </cell>
          <cell r="D432" t="str">
            <v>Impieghi totali a clientela</v>
          </cell>
          <cell r="E432">
            <v>16366053.454</v>
          </cell>
          <cell r="F432">
            <v>16193554.402000001</v>
          </cell>
          <cell r="G432">
            <v>16633043</v>
          </cell>
          <cell r="H432">
            <v>15660988.783</v>
          </cell>
          <cell r="I432">
            <v>16174096.783</v>
          </cell>
          <cell r="J432">
            <v>16598860</v>
          </cell>
          <cell r="K432">
            <v>15581551</v>
          </cell>
          <cell r="L432">
            <v>14380328.568</v>
          </cell>
          <cell r="M432">
            <v>14465667.416999999</v>
          </cell>
          <cell r="N432">
            <v>14401936</v>
          </cell>
          <cell r="O432">
            <v>14024183.52</v>
          </cell>
          <cell r="P432">
            <v>14835544</v>
          </cell>
          <cell r="Q432">
            <v>13547750.1</v>
          </cell>
          <cell r="R432">
            <v>17326785.436670002</v>
          </cell>
          <cell r="S432">
            <v>17326785.436670002</v>
          </cell>
        </row>
        <row r="433">
          <cell r="C433">
            <v>20016</v>
          </cell>
          <cell r="D433" t="str">
            <v xml:space="preserve">Impieghi di filiali italiane a residenti a breve termine </v>
          </cell>
          <cell r="E433">
            <v>10824093</v>
          </cell>
          <cell r="F433">
            <v>10717904</v>
          </cell>
          <cell r="G433">
            <v>11004959</v>
          </cell>
          <cell r="H433">
            <v>10334916</v>
          </cell>
          <cell r="I433">
            <v>10937770</v>
          </cell>
          <cell r="J433">
            <v>11179932</v>
          </cell>
          <cell r="K433">
            <v>10862798</v>
          </cell>
          <cell r="L433">
            <v>9879600</v>
          </cell>
          <cell r="M433">
            <v>9957663</v>
          </cell>
          <cell r="N433">
            <v>9872661</v>
          </cell>
          <cell r="O433">
            <v>9877545</v>
          </cell>
          <cell r="P433">
            <v>10539079</v>
          </cell>
          <cell r="Q433">
            <v>9240260</v>
          </cell>
          <cell r="R433">
            <v>11316900</v>
          </cell>
          <cell r="S433">
            <v>11316900</v>
          </cell>
        </row>
        <row r="434">
          <cell r="C434">
            <v>20017</v>
          </cell>
          <cell r="D434" t="str">
            <v xml:space="preserve">Impieghi di filiali italiane a residenti a m/lungo termine </v>
          </cell>
          <cell r="E434">
            <v>5185549</v>
          </cell>
          <cell r="F434">
            <v>4999556</v>
          </cell>
          <cell r="G434">
            <v>4865666</v>
          </cell>
          <cell r="H434">
            <v>4745804</v>
          </cell>
          <cell r="I434">
            <v>4636071</v>
          </cell>
          <cell r="J434">
            <v>4578522</v>
          </cell>
          <cell r="K434">
            <v>4422958</v>
          </cell>
          <cell r="L434">
            <v>4048441</v>
          </cell>
          <cell r="M434">
            <v>3909760</v>
          </cell>
          <cell r="N434">
            <v>3779582</v>
          </cell>
          <cell r="O434">
            <v>3550727</v>
          </cell>
          <cell r="P434">
            <v>3224559</v>
          </cell>
          <cell r="Q434">
            <v>3042884</v>
          </cell>
          <cell r="R434">
            <v>5737385.4366699997</v>
          </cell>
          <cell r="S434">
            <v>5737385.4366699997</v>
          </cell>
        </row>
        <row r="435">
          <cell r="C435">
            <v>20018</v>
          </cell>
          <cell r="D435" t="str">
            <v>Impieghi di filiali italiane a residenti a breve termine (lire)</v>
          </cell>
          <cell r="E435">
            <v>10432269</v>
          </cell>
          <cell r="F435">
            <v>10357543</v>
          </cell>
          <cell r="G435">
            <v>10684924</v>
          </cell>
          <cell r="H435">
            <v>10037329</v>
          </cell>
          <cell r="I435">
            <v>10661740</v>
          </cell>
          <cell r="J435">
            <v>10924946</v>
          </cell>
          <cell r="K435">
            <v>10606555</v>
          </cell>
          <cell r="L435">
            <v>9635631</v>
          </cell>
          <cell r="M435">
            <v>9701562</v>
          </cell>
          <cell r="N435">
            <v>9616580</v>
          </cell>
          <cell r="O435">
            <v>9621704</v>
          </cell>
          <cell r="P435">
            <v>10280449</v>
          </cell>
          <cell r="Q435">
            <v>8979392</v>
          </cell>
          <cell r="R435">
            <v>11046900</v>
          </cell>
          <cell r="S435">
            <v>11046900</v>
          </cell>
        </row>
        <row r="436">
          <cell r="C436">
            <v>20019</v>
          </cell>
          <cell r="D436" t="str">
            <v>Impieghi di filiali italiane a residenti a m/l termine (lire)</v>
          </cell>
          <cell r="E436">
            <v>5163913</v>
          </cell>
          <cell r="F436">
            <v>4977300</v>
          </cell>
          <cell r="G436">
            <v>4844278</v>
          </cell>
          <cell r="H436">
            <v>4724985</v>
          </cell>
          <cell r="I436">
            <v>4615388</v>
          </cell>
          <cell r="J436">
            <v>4558211</v>
          </cell>
          <cell r="K436">
            <v>4417088</v>
          </cell>
          <cell r="L436">
            <v>4044371</v>
          </cell>
          <cell r="M436">
            <v>3905413</v>
          </cell>
          <cell r="N436">
            <v>3775675</v>
          </cell>
          <cell r="O436">
            <v>3547046</v>
          </cell>
          <cell r="P436">
            <v>3221059</v>
          </cell>
          <cell r="Q436">
            <v>3039515</v>
          </cell>
          <cell r="R436">
            <v>5737385.4366699997</v>
          </cell>
          <cell r="S436">
            <v>5737385.4366699997</v>
          </cell>
        </row>
        <row r="437">
          <cell r="C437">
            <v>20020</v>
          </cell>
          <cell r="D437" t="str">
            <v>Tasso impieghi a breve in lire</v>
          </cell>
          <cell r="E437">
            <v>593</v>
          </cell>
          <cell r="F437">
            <v>561</v>
          </cell>
          <cell r="G437">
            <v>560</v>
          </cell>
          <cell r="H437">
            <v>576</v>
          </cell>
          <cell r="I437">
            <v>534</v>
          </cell>
          <cell r="J437">
            <v>513</v>
          </cell>
          <cell r="K437">
            <v>509</v>
          </cell>
          <cell r="L437">
            <v>478</v>
          </cell>
          <cell r="M437">
            <v>472</v>
          </cell>
          <cell r="N437">
            <v>462</v>
          </cell>
          <cell r="O437">
            <v>470</v>
          </cell>
          <cell r="P437">
            <v>480</v>
          </cell>
          <cell r="Q437">
            <v>486</v>
          </cell>
          <cell r="R437">
            <v>0</v>
          </cell>
          <cell r="S437">
            <v>0</v>
          </cell>
        </row>
        <row r="438">
          <cell r="C438">
            <v>20021</v>
          </cell>
          <cell r="D438" t="str">
            <v>Tasso impieghi a m/lungo in lire</v>
          </cell>
          <cell r="E438">
            <v>551</v>
          </cell>
          <cell r="F438">
            <v>541</v>
          </cell>
          <cell r="G438">
            <v>534</v>
          </cell>
          <cell r="H438">
            <v>527</v>
          </cell>
          <cell r="I438">
            <v>522</v>
          </cell>
          <cell r="J438">
            <v>521</v>
          </cell>
          <cell r="K438">
            <v>530</v>
          </cell>
          <cell r="L438">
            <v>524</v>
          </cell>
          <cell r="M438">
            <v>527</v>
          </cell>
          <cell r="N438">
            <v>528</v>
          </cell>
          <cell r="O438">
            <v>549</v>
          </cell>
          <cell r="P438">
            <v>557</v>
          </cell>
          <cell r="Q438">
            <v>569</v>
          </cell>
          <cell r="R438">
            <v>0</v>
          </cell>
          <cell r="S438">
            <v>0</v>
          </cell>
        </row>
        <row r="439">
          <cell r="C439">
            <v>20022</v>
          </cell>
          <cell r="D439" t="str">
            <v>PCT Passivi</v>
          </cell>
          <cell r="E439">
            <v>2263204</v>
          </cell>
          <cell r="F439">
            <v>2207861</v>
          </cell>
          <cell r="G439">
            <v>2225472</v>
          </cell>
          <cell r="H439">
            <v>2644354</v>
          </cell>
          <cell r="I439">
            <v>2708473</v>
          </cell>
          <cell r="J439">
            <v>2430314</v>
          </cell>
          <cell r="K439">
            <v>1960719</v>
          </cell>
          <cell r="L439">
            <v>1979911</v>
          </cell>
          <cell r="M439">
            <v>2018804</v>
          </cell>
          <cell r="N439">
            <v>2584232</v>
          </cell>
          <cell r="O439">
            <v>1986144</v>
          </cell>
          <cell r="P439">
            <v>1845463</v>
          </cell>
          <cell r="Q439">
            <v>2374422</v>
          </cell>
          <cell r="R439">
            <v>2284250</v>
          </cell>
          <cell r="S439">
            <v>2284250</v>
          </cell>
        </row>
        <row r="440">
          <cell r="C440">
            <v>20023</v>
          </cell>
          <cell r="D440" t="str">
            <v>PCT Attivi</v>
          </cell>
          <cell r="E440">
            <v>205</v>
          </cell>
          <cell r="F440">
            <v>0</v>
          </cell>
          <cell r="G440">
            <v>2324</v>
          </cell>
          <cell r="H440">
            <v>2423</v>
          </cell>
          <cell r="I440">
            <v>2340</v>
          </cell>
          <cell r="J440">
            <v>561</v>
          </cell>
          <cell r="K440">
            <v>160</v>
          </cell>
          <cell r="L440">
            <v>1996</v>
          </cell>
          <cell r="M440">
            <v>3287</v>
          </cell>
          <cell r="N440">
            <v>2196</v>
          </cell>
          <cell r="O440">
            <v>5805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20024</v>
          </cell>
          <cell r="D441" t="str">
            <v>Margine di Interesse</v>
          </cell>
          <cell r="E441">
            <v>343590</v>
          </cell>
          <cell r="F441">
            <v>269360</v>
          </cell>
          <cell r="G441">
            <v>202025.57699999999</v>
          </cell>
          <cell r="H441">
            <v>135972</v>
          </cell>
          <cell r="I441">
            <v>70243</v>
          </cell>
          <cell r="J441">
            <v>726552</v>
          </cell>
          <cell r="K441">
            <v>654422</v>
          </cell>
          <cell r="L441">
            <v>597071</v>
          </cell>
          <cell r="M441">
            <v>539601</v>
          </cell>
          <cell r="N441">
            <v>483844</v>
          </cell>
          <cell r="O441">
            <v>427277</v>
          </cell>
          <cell r="P441">
            <v>370015</v>
          </cell>
          <cell r="Q441">
            <v>316824</v>
          </cell>
          <cell r="R441">
            <v>868197.32048999995</v>
          </cell>
          <cell r="S441">
            <v>781830</v>
          </cell>
        </row>
        <row r="442">
          <cell r="C442">
            <v>20025</v>
          </cell>
          <cell r="D442" t="str">
            <v>Dividendi</v>
          </cell>
          <cell r="E442">
            <v>44657</v>
          </cell>
          <cell r="F442">
            <v>21608</v>
          </cell>
          <cell r="G442">
            <v>1057.0709999999999</v>
          </cell>
          <cell r="H442">
            <v>1057</v>
          </cell>
          <cell r="I442">
            <v>0</v>
          </cell>
          <cell r="J442">
            <v>384392</v>
          </cell>
          <cell r="K442">
            <v>63639</v>
          </cell>
          <cell r="L442">
            <v>63630</v>
          </cell>
          <cell r="M442">
            <v>63608</v>
          </cell>
          <cell r="N442">
            <v>63607</v>
          </cell>
          <cell r="O442">
            <v>63602</v>
          </cell>
          <cell r="P442">
            <v>63592</v>
          </cell>
          <cell r="Q442">
            <v>59872</v>
          </cell>
          <cell r="R442">
            <v>60000</v>
          </cell>
          <cell r="S442">
            <v>43000</v>
          </cell>
        </row>
        <row r="443">
          <cell r="C443">
            <v>20026</v>
          </cell>
          <cell r="D443" t="str">
            <v>Commissioni nette</v>
          </cell>
          <cell r="E443">
            <v>345587</v>
          </cell>
          <cell r="F443">
            <v>285832</v>
          </cell>
          <cell r="G443">
            <v>221727.821</v>
          </cell>
          <cell r="H443">
            <v>138228</v>
          </cell>
          <cell r="I443">
            <v>68385</v>
          </cell>
          <cell r="J443">
            <v>621677</v>
          </cell>
          <cell r="K443">
            <v>559168</v>
          </cell>
          <cell r="L443">
            <v>510400</v>
          </cell>
          <cell r="M443">
            <v>461321</v>
          </cell>
          <cell r="N443">
            <v>413948</v>
          </cell>
          <cell r="O443">
            <v>369811</v>
          </cell>
          <cell r="P443">
            <v>313636.5</v>
          </cell>
          <cell r="Q443">
            <v>245240</v>
          </cell>
          <cell r="R443">
            <v>718550.77307999996</v>
          </cell>
          <cell r="S443">
            <v>658000</v>
          </cell>
        </row>
        <row r="444">
          <cell r="C444">
            <v>20027</v>
          </cell>
          <cell r="D444" t="str">
            <v>Proventi da operazioni finanziarie</v>
          </cell>
          <cell r="E444">
            <v>17325</v>
          </cell>
          <cell r="F444">
            <v>14357</v>
          </cell>
          <cell r="G444">
            <v>11851.779</v>
          </cell>
          <cell r="H444">
            <v>4730</v>
          </cell>
          <cell r="I444">
            <v>-90</v>
          </cell>
          <cell r="J444">
            <v>13925</v>
          </cell>
          <cell r="K444">
            <v>14725</v>
          </cell>
          <cell r="L444">
            <v>14095</v>
          </cell>
          <cell r="M444">
            <v>13344</v>
          </cell>
          <cell r="N444">
            <v>10584</v>
          </cell>
          <cell r="O444">
            <v>9303</v>
          </cell>
          <cell r="P444">
            <v>8491</v>
          </cell>
          <cell r="Q444">
            <v>9680</v>
          </cell>
          <cell r="R444">
            <v>30000</v>
          </cell>
          <cell r="S444">
            <v>7500</v>
          </cell>
        </row>
        <row r="445">
          <cell r="C445">
            <v>20028</v>
          </cell>
          <cell r="D445" t="str">
            <v>Altri proventi di gestione</v>
          </cell>
          <cell r="E445">
            <v>68371</v>
          </cell>
          <cell r="F445">
            <v>54920</v>
          </cell>
          <cell r="G445">
            <v>41964.688999999998</v>
          </cell>
          <cell r="H445">
            <v>28281</v>
          </cell>
          <cell r="I445">
            <v>14461</v>
          </cell>
          <cell r="J445">
            <v>178065</v>
          </cell>
          <cell r="K445">
            <v>153091</v>
          </cell>
          <cell r="L445">
            <v>135600</v>
          </cell>
          <cell r="M445">
            <v>123247</v>
          </cell>
          <cell r="N445">
            <v>109337</v>
          </cell>
          <cell r="O445">
            <v>97030</v>
          </cell>
          <cell r="P445">
            <v>83789.600000000006</v>
          </cell>
          <cell r="Q445">
            <v>68106</v>
          </cell>
          <cell r="R445">
            <v>167020</v>
          </cell>
          <cell r="S445">
            <v>166950</v>
          </cell>
        </row>
        <row r="446">
          <cell r="C446">
            <v>20029</v>
          </cell>
          <cell r="D446" t="str">
            <v>Costi del Personale</v>
          </cell>
          <cell r="E446">
            <v>-232533.33332999999</v>
          </cell>
          <cell r="F446">
            <v>-185999.66667000001</v>
          </cell>
          <cell r="G446">
            <v>-141127.65700000001</v>
          </cell>
          <cell r="H446">
            <v>-93033.333329999994</v>
          </cell>
          <cell r="I446">
            <v>-47300</v>
          </cell>
          <cell r="J446">
            <v>-570456</v>
          </cell>
          <cell r="K446">
            <v>-525300</v>
          </cell>
          <cell r="L446">
            <v>-477000</v>
          </cell>
          <cell r="M446">
            <v>-429000</v>
          </cell>
          <cell r="N446">
            <v>-383776</v>
          </cell>
          <cell r="O446">
            <v>-335804</v>
          </cell>
          <cell r="P446">
            <v>-287833</v>
          </cell>
          <cell r="Q446">
            <v>-239000</v>
          </cell>
          <cell r="R446">
            <v>-568000</v>
          </cell>
          <cell r="S446">
            <v>-568000</v>
          </cell>
        </row>
        <row r="447">
          <cell r="C447">
            <v>20030</v>
          </cell>
          <cell r="D447" t="str">
            <v>Costi e spese diverse</v>
          </cell>
          <cell r="E447">
            <v>-79970</v>
          </cell>
          <cell r="F447">
            <v>-61135</v>
          </cell>
          <cell r="G447">
            <v>-51693</v>
          </cell>
          <cell r="H447">
            <v>-37200</v>
          </cell>
          <cell r="I447">
            <v>-18600</v>
          </cell>
          <cell r="J447">
            <v>-245575</v>
          </cell>
          <cell r="K447">
            <v>-197176</v>
          </cell>
          <cell r="L447">
            <v>-180287</v>
          </cell>
          <cell r="M447">
            <v>-161700</v>
          </cell>
          <cell r="N447">
            <v>-136100</v>
          </cell>
          <cell r="O447">
            <v>-119148</v>
          </cell>
          <cell r="P447">
            <v>-105952</v>
          </cell>
          <cell r="Q447">
            <v>-87507</v>
          </cell>
          <cell r="R447">
            <v>-223320</v>
          </cell>
          <cell r="S447">
            <v>-223320</v>
          </cell>
        </row>
        <row r="448">
          <cell r="C448">
            <v>20031</v>
          </cell>
          <cell r="D448" t="str">
            <v>Imposte indirette e tasse</v>
          </cell>
          <cell r="E448">
            <v>-31700</v>
          </cell>
          <cell r="F448">
            <v>-25333</v>
          </cell>
          <cell r="G448">
            <v>-18767.013999999999</v>
          </cell>
          <cell r="H448">
            <v>-12700</v>
          </cell>
          <cell r="I448">
            <v>-6300</v>
          </cell>
          <cell r="J448">
            <v>-77754</v>
          </cell>
          <cell r="K448">
            <v>-69500</v>
          </cell>
          <cell r="L448">
            <v>-61100</v>
          </cell>
          <cell r="M448">
            <v>-55000</v>
          </cell>
          <cell r="N448">
            <v>-50561</v>
          </cell>
          <cell r="O448">
            <v>-44239</v>
          </cell>
          <cell r="P448">
            <v>-37917</v>
          </cell>
          <cell r="Q448">
            <v>-28200</v>
          </cell>
          <cell r="R448">
            <v>-76000</v>
          </cell>
          <cell r="S448">
            <v>-76000</v>
          </cell>
        </row>
        <row r="449">
          <cell r="C449">
            <v>20032</v>
          </cell>
          <cell r="D449" t="str">
            <v>Ammortamenti</v>
          </cell>
          <cell r="E449">
            <v>-31700</v>
          </cell>
          <cell r="F449">
            <v>-25333</v>
          </cell>
          <cell r="G449">
            <v>-14586.187</v>
          </cell>
          <cell r="H449">
            <v>-12700</v>
          </cell>
          <cell r="I449">
            <v>-6300</v>
          </cell>
          <cell r="J449">
            <v>-80627</v>
          </cell>
          <cell r="K449">
            <v>-71600</v>
          </cell>
          <cell r="L449">
            <v>-62700</v>
          </cell>
          <cell r="M449">
            <v>-56500</v>
          </cell>
          <cell r="N449">
            <v>-48403</v>
          </cell>
          <cell r="O449">
            <v>-42528</v>
          </cell>
          <cell r="P449">
            <v>-36653</v>
          </cell>
          <cell r="Q449">
            <v>-30300</v>
          </cell>
          <cell r="R449">
            <v>-76000</v>
          </cell>
          <cell r="S449">
            <v>-76000</v>
          </cell>
        </row>
        <row r="450">
          <cell r="C450">
            <v>20033</v>
          </cell>
          <cell r="D450" t="str">
            <v>Rettifiche nette su crediti</v>
          </cell>
          <cell r="E450">
            <v>-12208.333329999999</v>
          </cell>
          <cell r="F450">
            <v>-9766.6666700000005</v>
          </cell>
          <cell r="G450">
            <v>-7035.1970000000001</v>
          </cell>
          <cell r="H450">
            <v>-4883.3333300000004</v>
          </cell>
          <cell r="I450">
            <v>-2441.6666700000001</v>
          </cell>
          <cell r="J450">
            <v>-46464</v>
          </cell>
          <cell r="K450">
            <v>-27775</v>
          </cell>
          <cell r="L450">
            <v>-25250</v>
          </cell>
          <cell r="M450">
            <v>-47025</v>
          </cell>
          <cell r="N450">
            <v>-41800</v>
          </cell>
          <cell r="O450">
            <v>-36575</v>
          </cell>
          <cell r="P450">
            <v>-25065</v>
          </cell>
          <cell r="Q450">
            <v>-20887.5</v>
          </cell>
          <cell r="R450">
            <v>-29300</v>
          </cell>
          <cell r="S450">
            <v>-29300</v>
          </cell>
        </row>
        <row r="451">
          <cell r="C451">
            <v>20034</v>
          </cell>
          <cell r="D451" t="str">
            <v>Altri Accantonamenti</v>
          </cell>
          <cell r="E451">
            <v>-27472.395670000002</v>
          </cell>
          <cell r="F451">
            <v>-26639.062330000001</v>
          </cell>
          <cell r="G451">
            <v>-23305.728999999999</v>
          </cell>
          <cell r="H451">
            <v>-3333.3333299999999</v>
          </cell>
          <cell r="I451">
            <v>-833.33333000000005</v>
          </cell>
          <cell r="J451">
            <v>-206523</v>
          </cell>
          <cell r="K451">
            <v>-29557</v>
          </cell>
          <cell r="L451">
            <v>-26870</v>
          </cell>
          <cell r="M451">
            <v>-24183</v>
          </cell>
          <cell r="N451">
            <v>-21496</v>
          </cell>
          <cell r="O451">
            <v>-18809</v>
          </cell>
          <cell r="P451">
            <v>-50525.19</v>
          </cell>
          <cell r="Q451">
            <v>-42105</v>
          </cell>
          <cell r="R451">
            <v>-23300</v>
          </cell>
          <cell r="S451">
            <v>-10000</v>
          </cell>
        </row>
        <row r="452">
          <cell r="C452">
            <v>20035</v>
          </cell>
          <cell r="D452" t="str">
            <v>Proventi/Oneri Straordinari</v>
          </cell>
          <cell r="E452">
            <v>-16.777000000000001</v>
          </cell>
          <cell r="F452">
            <v>1164.223</v>
          </cell>
          <cell r="G452">
            <v>1336.223</v>
          </cell>
          <cell r="H452">
            <v>-6400</v>
          </cell>
          <cell r="I452">
            <v>-3200</v>
          </cell>
          <cell r="J452">
            <v>44228</v>
          </cell>
          <cell r="K452">
            <v>-14382.5</v>
          </cell>
          <cell r="L452">
            <v>-13075</v>
          </cell>
          <cell r="M452">
            <v>-11767.5</v>
          </cell>
          <cell r="N452">
            <v>-10460</v>
          </cell>
          <cell r="O452">
            <v>-24733.333330000001</v>
          </cell>
          <cell r="P452">
            <v>23611.599999999999</v>
          </cell>
          <cell r="Q452">
            <v>19677.5</v>
          </cell>
          <cell r="R452">
            <v>-38400</v>
          </cell>
          <cell r="S452">
            <v>-38400</v>
          </cell>
        </row>
        <row r="453">
          <cell r="C453">
            <v>20036</v>
          </cell>
          <cell r="D453" t="str">
            <v>Imposte sul reddito</v>
          </cell>
          <cell r="E453">
            <v>-185807.41391</v>
          </cell>
          <cell r="F453">
            <v>-143996.02056999999</v>
          </cell>
          <cell r="G453">
            <v>-95971.077000000005</v>
          </cell>
          <cell r="H453">
            <v>-60727.92</v>
          </cell>
          <cell r="I453">
            <v>-29930.560000000001</v>
          </cell>
          <cell r="J453">
            <v>-311100</v>
          </cell>
          <cell r="K453">
            <v>-228215.02499999999</v>
          </cell>
          <cell r="L453">
            <v>-212204.25</v>
          </cell>
          <cell r="M453">
            <v>-185909.625</v>
          </cell>
          <cell r="N453">
            <v>-174992.4</v>
          </cell>
          <cell r="O453">
            <v>-155355.6</v>
          </cell>
          <cell r="P453">
            <v>-147791</v>
          </cell>
          <cell r="Q453">
            <v>-129376.38</v>
          </cell>
          <cell r="R453">
            <v>-377396.64442000003</v>
          </cell>
          <cell r="S453">
            <v>-279963.2</v>
          </cell>
        </row>
        <row r="454">
          <cell r="C454">
            <v>20037</v>
          </cell>
          <cell r="D454" t="str">
            <v># punti distributivi totale</v>
          </cell>
          <cell r="E454">
            <v>449</v>
          </cell>
          <cell r="F454">
            <v>449</v>
          </cell>
          <cell r="G454">
            <v>449</v>
          </cell>
          <cell r="H454">
            <v>447</v>
          </cell>
          <cell r="I454">
            <v>446</v>
          </cell>
          <cell r="J454">
            <v>446</v>
          </cell>
          <cell r="K454">
            <v>442</v>
          </cell>
          <cell r="L454">
            <v>439</v>
          </cell>
          <cell r="M454">
            <v>438</v>
          </cell>
          <cell r="N454">
            <v>437</v>
          </cell>
          <cell r="O454">
            <v>437</v>
          </cell>
          <cell r="P454">
            <v>437</v>
          </cell>
          <cell r="Q454">
            <v>437</v>
          </cell>
          <cell r="R454">
            <v>0</v>
          </cell>
          <cell r="S454">
            <v>0</v>
          </cell>
        </row>
        <row r="455">
          <cell r="C455">
            <v>20038</v>
          </cell>
          <cell r="D455" t="str">
            <v># punti distributivi aperti negli ultimi 3 anni</v>
          </cell>
          <cell r="E455">
            <v>84</v>
          </cell>
          <cell r="F455">
            <v>84</v>
          </cell>
          <cell r="G455">
            <v>84</v>
          </cell>
          <cell r="H455">
            <v>82</v>
          </cell>
          <cell r="I455">
            <v>81</v>
          </cell>
          <cell r="J455">
            <v>81</v>
          </cell>
          <cell r="K455">
            <v>77</v>
          </cell>
          <cell r="L455">
            <v>74</v>
          </cell>
          <cell r="M455">
            <v>73</v>
          </cell>
          <cell r="N455">
            <v>72</v>
          </cell>
          <cell r="O455">
            <v>72</v>
          </cell>
          <cell r="P455">
            <v>72</v>
          </cell>
          <cell r="Q455">
            <v>72</v>
          </cell>
          <cell r="R455">
            <v>0</v>
          </cell>
          <cell r="S455">
            <v>0</v>
          </cell>
        </row>
        <row r="456">
          <cell r="C456">
            <v>20039</v>
          </cell>
          <cell r="D456" t="str">
            <v>Margine finanziario Raccolta da Clientela</v>
          </cell>
          <cell r="E456">
            <v>177900.47862000001</v>
          </cell>
          <cell r="F456">
            <v>135623.69894999999</v>
          </cell>
          <cell r="G456">
            <v>99310.573019999996</v>
          </cell>
          <cell r="H456">
            <v>64058.702960000002</v>
          </cell>
          <cell r="I456">
            <v>32623.024740000001</v>
          </cell>
          <cell r="J456">
            <v>325141.26194</v>
          </cell>
          <cell r="K456">
            <v>289885.44660999998</v>
          </cell>
          <cell r="L456">
            <v>260216.74166</v>
          </cell>
          <cell r="M456">
            <v>232409.16467</v>
          </cell>
          <cell r="N456">
            <v>208021.42856999999</v>
          </cell>
          <cell r="O456">
            <v>182890.03052999999</v>
          </cell>
          <cell r="P456">
            <v>157424.61301</v>
          </cell>
          <cell r="Q456">
            <v>132649.48790000001</v>
          </cell>
          <cell r="R456">
            <v>471381.62985000003</v>
          </cell>
          <cell r="S456">
            <v>345780.30706000002</v>
          </cell>
        </row>
        <row r="457">
          <cell r="C457">
            <v>20040</v>
          </cell>
          <cell r="D457" t="str">
            <v>Raccolta Totale da Clientela (esclusi Pct)</v>
          </cell>
          <cell r="E457">
            <v>20355672.630800001</v>
          </cell>
          <cell r="F457">
            <v>20403047.648740001</v>
          </cell>
          <cell r="G457">
            <v>20572557.140519999</v>
          </cell>
          <cell r="H457">
            <v>21051848.748890001</v>
          </cell>
          <cell r="I457">
            <v>21573124.98598</v>
          </cell>
          <cell r="J457">
            <v>19396523.639210001</v>
          </cell>
          <cell r="K457">
            <v>19364645.875179999</v>
          </cell>
          <cell r="L457">
            <v>19286348.188420001</v>
          </cell>
          <cell r="M457">
            <v>19289015.146400001</v>
          </cell>
          <cell r="N457">
            <v>19313446.684969999</v>
          </cell>
          <cell r="O457">
            <v>19434514.300000001</v>
          </cell>
          <cell r="P457">
            <v>19408404.870000001</v>
          </cell>
          <cell r="Q457">
            <v>19264087.577750001</v>
          </cell>
          <cell r="R457">
            <v>20010857.20397</v>
          </cell>
          <cell r="S457">
            <v>19494489.009989999</v>
          </cell>
        </row>
        <row r="458">
          <cell r="C458">
            <v>20041</v>
          </cell>
          <cell r="D458" t="str">
            <v>Margine finanziario Impieghi a Clientela</v>
          </cell>
          <cell r="E458">
            <v>136512.74124999999</v>
          </cell>
          <cell r="F458">
            <v>109178.09243999999</v>
          </cell>
          <cell r="G458">
            <v>83993.809729999994</v>
          </cell>
          <cell r="H458">
            <v>57323.041920000003</v>
          </cell>
          <cell r="I458">
            <v>28894.465759999999</v>
          </cell>
          <cell r="J458">
            <v>314952.93409</v>
          </cell>
          <cell r="K458">
            <v>291705.92810999998</v>
          </cell>
          <cell r="L458">
            <v>264685.95513999998</v>
          </cell>
          <cell r="M458">
            <v>239366.69072000001</v>
          </cell>
          <cell r="N458">
            <v>212971.31122</v>
          </cell>
          <cell r="O458">
            <v>184889.27728000001</v>
          </cell>
          <cell r="P458">
            <v>158371.42501000001</v>
          </cell>
          <cell r="Q458">
            <v>130782.54704</v>
          </cell>
          <cell r="R458">
            <v>307449.86291999999</v>
          </cell>
          <cell r="S458">
            <v>348651.95955999999</v>
          </cell>
        </row>
        <row r="459">
          <cell r="C459">
            <v>20042</v>
          </cell>
          <cell r="D459" t="str">
            <v xml:space="preserve"> Impieghi Totali a Clientela (esclusi Pct)</v>
          </cell>
          <cell r="E459">
            <v>16032801.94324</v>
          </cell>
          <cell r="F459">
            <v>15961037.371710001</v>
          </cell>
          <cell r="G459">
            <v>15926805.084650001</v>
          </cell>
          <cell r="H459">
            <v>16242340.487500001</v>
          </cell>
          <cell r="I459">
            <v>16338084.987740001</v>
          </cell>
          <cell r="J459">
            <v>13375696.235409999</v>
          </cell>
          <cell r="K459">
            <v>13172796.84086</v>
          </cell>
          <cell r="L459">
            <v>12993584.89136</v>
          </cell>
          <cell r="M459">
            <v>12803621.115219999</v>
          </cell>
          <cell r="N459">
            <v>12608183.1324</v>
          </cell>
          <cell r="O459">
            <v>12494379.599649999</v>
          </cell>
          <cell r="P459">
            <v>12306154.506990001</v>
          </cell>
          <cell r="Q459">
            <v>12177783.621510001</v>
          </cell>
          <cell r="R459">
            <v>16566838.89147</v>
          </cell>
          <cell r="S459">
            <v>15158714.11187</v>
          </cell>
        </row>
        <row r="460">
          <cell r="C460">
            <v>20043</v>
          </cell>
          <cell r="D460" t="str">
            <v xml:space="preserve">Attivo Ponderato per il rischio </v>
          </cell>
          <cell r="E460">
            <v>0</v>
          </cell>
          <cell r="F460">
            <v>0</v>
          </cell>
          <cell r="G460">
            <v>20662681</v>
          </cell>
          <cell r="H460">
            <v>0</v>
          </cell>
          <cell r="I460">
            <v>0</v>
          </cell>
          <cell r="J460">
            <v>21081727</v>
          </cell>
          <cell r="K460">
            <v>0</v>
          </cell>
          <cell r="L460">
            <v>0</v>
          </cell>
          <cell r="M460">
            <v>18260588</v>
          </cell>
          <cell r="N460">
            <v>0</v>
          </cell>
          <cell r="O460">
            <v>0</v>
          </cell>
          <cell r="P460">
            <v>20857069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20044</v>
          </cell>
          <cell r="D461" t="str">
            <v>Sofferenze lorde</v>
          </cell>
          <cell r="E461">
            <v>311304.19377000001</v>
          </cell>
          <cell r="F461">
            <v>309041.33624999999</v>
          </cell>
          <cell r="G461">
            <v>307462</v>
          </cell>
          <cell r="H461">
            <v>309241</v>
          </cell>
          <cell r="I461">
            <v>312334</v>
          </cell>
          <cell r="J461">
            <v>316183</v>
          </cell>
          <cell r="K461">
            <v>304696</v>
          </cell>
          <cell r="L461">
            <v>298382</v>
          </cell>
          <cell r="M461">
            <v>295743</v>
          </cell>
          <cell r="N461">
            <v>304990</v>
          </cell>
          <cell r="O461">
            <v>313125</v>
          </cell>
          <cell r="P461">
            <v>313200</v>
          </cell>
          <cell r="Q461">
            <v>317547</v>
          </cell>
          <cell r="R461">
            <v>272500</v>
          </cell>
          <cell r="S461">
            <v>272500</v>
          </cell>
        </row>
        <row r="462">
          <cell r="C462">
            <v>20045</v>
          </cell>
          <cell r="D462" t="str">
            <v>Incagli lordi</v>
          </cell>
          <cell r="E462">
            <v>316693.44793999998</v>
          </cell>
          <cell r="F462">
            <v>310073.31232000003</v>
          </cell>
          <cell r="G462">
            <v>302418</v>
          </cell>
          <cell r="H462">
            <v>310620</v>
          </cell>
          <cell r="I462">
            <v>293226</v>
          </cell>
          <cell r="J462">
            <v>269860</v>
          </cell>
          <cell r="K462">
            <v>310662</v>
          </cell>
          <cell r="L462">
            <v>285317</v>
          </cell>
          <cell r="M462">
            <v>288468</v>
          </cell>
          <cell r="N462">
            <v>300169</v>
          </cell>
          <cell r="O462">
            <v>293647</v>
          </cell>
          <cell r="P462">
            <v>294741</v>
          </cell>
          <cell r="Q462">
            <v>305786</v>
          </cell>
          <cell r="R462">
            <v>0</v>
          </cell>
          <cell r="S462">
            <v>0</v>
          </cell>
        </row>
        <row r="463">
          <cell r="C463">
            <v>20046</v>
          </cell>
          <cell r="D463" t="str">
            <v>Evidenze (watch list)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20047</v>
          </cell>
          <cell r="D464" t="str">
            <v>Previsioni di Perdita su sofferenze</v>
          </cell>
          <cell r="E464">
            <v>146925.42112000001</v>
          </cell>
          <cell r="F464">
            <v>146392.69682000001</v>
          </cell>
          <cell r="G464">
            <v>147812</v>
          </cell>
          <cell r="H464">
            <v>145026</v>
          </cell>
          <cell r="I464">
            <v>154154</v>
          </cell>
          <cell r="J464">
            <v>157074</v>
          </cell>
          <cell r="K464">
            <v>149243</v>
          </cell>
          <cell r="L464">
            <v>145750</v>
          </cell>
          <cell r="M464">
            <v>144343</v>
          </cell>
          <cell r="N464">
            <v>0</v>
          </cell>
          <cell r="O464">
            <v>0</v>
          </cell>
          <cell r="P464">
            <v>160635</v>
          </cell>
          <cell r="Q464">
            <v>160453</v>
          </cell>
          <cell r="R464">
            <v>0</v>
          </cell>
          <cell r="S464">
            <v>0</v>
          </cell>
        </row>
        <row r="465">
          <cell r="C465">
            <v>20048</v>
          </cell>
          <cell r="D465" t="str">
            <v>Recuperi su crediti Totale Banca</v>
          </cell>
          <cell r="E465">
            <v>20919.84618</v>
          </cell>
          <cell r="F465">
            <v>16568.185890000001</v>
          </cell>
          <cell r="G465">
            <v>12900.46522</v>
          </cell>
          <cell r="H465">
            <v>7793</v>
          </cell>
          <cell r="I465">
            <v>3183</v>
          </cell>
          <cell r="J465">
            <v>66577</v>
          </cell>
          <cell r="K465">
            <v>60812</v>
          </cell>
          <cell r="L465">
            <v>56071</v>
          </cell>
          <cell r="M465">
            <v>52058</v>
          </cell>
          <cell r="N465">
            <v>0</v>
          </cell>
          <cell r="O465">
            <v>0</v>
          </cell>
          <cell r="P465">
            <v>40919</v>
          </cell>
          <cell r="Q465">
            <v>33976</v>
          </cell>
          <cell r="R465">
            <v>0</v>
          </cell>
          <cell r="S465">
            <v>0</v>
          </cell>
        </row>
        <row r="466">
          <cell r="C466">
            <v>20049</v>
          </cell>
          <cell r="D466" t="str">
            <v>Impieghi vivi Sud+Isole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20050</v>
          </cell>
          <cell r="D467" t="str">
            <v>Impieghi paesi a rischio</v>
          </cell>
          <cell r="E467">
            <v>6165.4019900000003</v>
          </cell>
          <cell r="F467">
            <v>6278.7078099999999</v>
          </cell>
          <cell r="G467">
            <v>7242</v>
          </cell>
          <cell r="H467">
            <v>5858</v>
          </cell>
          <cell r="I467">
            <v>7411</v>
          </cell>
          <cell r="J467">
            <v>5935</v>
          </cell>
          <cell r="K467">
            <v>13421</v>
          </cell>
          <cell r="L467">
            <v>11897</v>
          </cell>
          <cell r="M467">
            <v>0</v>
          </cell>
          <cell r="N467">
            <v>28763</v>
          </cell>
          <cell r="O467">
            <v>61484</v>
          </cell>
          <cell r="P467">
            <v>64325</v>
          </cell>
          <cell r="Q467">
            <v>63686</v>
          </cell>
          <cell r="R467">
            <v>0</v>
          </cell>
          <cell r="S467">
            <v>0</v>
          </cell>
        </row>
        <row r="468">
          <cell r="C468">
            <v>20051</v>
          </cell>
          <cell r="D468" t="str">
            <v>Volumi Impieghi vivi totali</v>
          </cell>
          <cell r="E468">
            <v>15722243.72899</v>
          </cell>
          <cell r="F468">
            <v>15654546.607799999</v>
          </cell>
          <cell r="G468">
            <v>15624941.49742</v>
          </cell>
          <cell r="H468">
            <v>15940232.0901</v>
          </cell>
          <cell r="I468">
            <v>16035304.313449999</v>
          </cell>
          <cell r="J468">
            <v>13064596.039559999</v>
          </cell>
          <cell r="K468">
            <v>12861346.628070001</v>
          </cell>
          <cell r="L468">
            <v>12681384.6566</v>
          </cell>
          <cell r="M468">
            <v>12489920.85335</v>
          </cell>
          <cell r="N468">
            <v>12292441.68609</v>
          </cell>
          <cell r="O468">
            <v>12176135.31429</v>
          </cell>
          <cell r="P468">
            <v>11986245.50667</v>
          </cell>
          <cell r="Q468">
            <v>11854421.15136</v>
          </cell>
          <cell r="R468">
            <v>16248555.449999999</v>
          </cell>
          <cell r="S468">
            <v>14883233.23755</v>
          </cell>
        </row>
        <row r="469">
          <cell r="C469">
            <v>20052</v>
          </cell>
          <cell r="D469" t="str">
            <v>Sofferenze Lorde medie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20053</v>
          </cell>
          <cell r="D470" t="str">
            <v>Sofferenze Nette medie</v>
          </cell>
          <cell r="E470">
            <v>310558.21425000002</v>
          </cell>
          <cell r="F470">
            <v>306490.76390999998</v>
          </cell>
          <cell r="G470">
            <v>301863.58723</v>
          </cell>
          <cell r="H470">
            <v>302108.39740000002</v>
          </cell>
          <cell r="I470">
            <v>302780.67429</v>
          </cell>
          <cell r="J470">
            <v>311100.19585999998</v>
          </cell>
          <cell r="K470">
            <v>311450.21279000002</v>
          </cell>
          <cell r="L470">
            <v>312200.23475</v>
          </cell>
          <cell r="M470">
            <v>313700.26186999999</v>
          </cell>
          <cell r="N470">
            <v>315741.44630000001</v>
          </cell>
          <cell r="O470">
            <v>318244.28537</v>
          </cell>
          <cell r="P470">
            <v>319909.00031999999</v>
          </cell>
          <cell r="Q470">
            <v>323362.47015000001</v>
          </cell>
          <cell r="R470">
            <v>318283.44147999998</v>
          </cell>
          <cell r="S470">
            <v>275480.87432</v>
          </cell>
        </row>
        <row r="471">
          <cell r="C471">
            <v>20054</v>
          </cell>
          <cell r="D471" t="str">
            <v>Patrimonio Netto</v>
          </cell>
          <cell r="E471">
            <v>0</v>
          </cell>
          <cell r="F471">
            <v>0</v>
          </cell>
          <cell r="G471">
            <v>2269145.7059999998</v>
          </cell>
          <cell r="H471">
            <v>0</v>
          </cell>
          <cell r="I471">
            <v>0</v>
          </cell>
          <cell r="J471">
            <v>2554920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2337607.6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20055</v>
          </cell>
          <cell r="D472" t="str">
            <v>Patrimonio Netto medio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2211678.8333299998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2173052</v>
          </cell>
          <cell r="Q472">
            <v>0</v>
          </cell>
          <cell r="R472">
            <v>2366936</v>
          </cell>
          <cell r="S472">
            <v>2366936</v>
          </cell>
        </row>
        <row r="473">
          <cell r="C473">
            <v>20056</v>
          </cell>
          <cell r="D473" t="str">
            <v>Patrimonio netto rettificato</v>
          </cell>
          <cell r="E473">
            <v>0</v>
          </cell>
          <cell r="F473">
            <v>0</v>
          </cell>
          <cell r="G473">
            <v>2269145.7059999998</v>
          </cell>
          <cell r="H473">
            <v>0</v>
          </cell>
          <cell r="I473">
            <v>0</v>
          </cell>
          <cell r="J473">
            <v>2554920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2337607.6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20058</v>
          </cell>
          <cell r="D474" t="str">
            <v>Patrimonio di Vigilanza</v>
          </cell>
          <cell r="E474">
            <v>0</v>
          </cell>
          <cell r="F474">
            <v>0</v>
          </cell>
          <cell r="G474">
            <v>2390961</v>
          </cell>
          <cell r="H474">
            <v>0</v>
          </cell>
          <cell r="I474">
            <v>0</v>
          </cell>
          <cell r="J474">
            <v>2291641</v>
          </cell>
          <cell r="K474">
            <v>0</v>
          </cell>
          <cell r="L474">
            <v>0</v>
          </cell>
          <cell r="M474">
            <v>2074389</v>
          </cell>
          <cell r="N474">
            <v>0</v>
          </cell>
          <cell r="O474">
            <v>0</v>
          </cell>
          <cell r="P474">
            <v>2086000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20059</v>
          </cell>
          <cell r="D475" t="str">
            <v>Capitale assorbito (totale attività)</v>
          </cell>
          <cell r="E475">
            <v>0</v>
          </cell>
          <cell r="F475">
            <v>0</v>
          </cell>
          <cell r="G475">
            <v>1469374</v>
          </cell>
          <cell r="H475">
            <v>0</v>
          </cell>
          <cell r="I475">
            <v>0</v>
          </cell>
          <cell r="J475">
            <v>1488765</v>
          </cell>
          <cell r="K475">
            <v>0</v>
          </cell>
          <cell r="L475">
            <v>0</v>
          </cell>
          <cell r="M475">
            <v>1300204</v>
          </cell>
          <cell r="N475">
            <v>0</v>
          </cell>
          <cell r="O475">
            <v>0</v>
          </cell>
          <cell r="P475">
            <v>1502649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20060</v>
          </cell>
          <cell r="D476" t="str">
            <v>Utile Netto rettificato</v>
          </cell>
          <cell r="E476">
            <v>0</v>
          </cell>
          <cell r="F476">
            <v>0</v>
          </cell>
          <cell r="G476">
            <v>125639.99120999999</v>
          </cell>
          <cell r="H476">
            <v>0</v>
          </cell>
          <cell r="I476">
            <v>0</v>
          </cell>
          <cell r="J476">
            <v>388035</v>
          </cell>
          <cell r="K476">
            <v>0</v>
          </cell>
          <cell r="L476">
            <v>0</v>
          </cell>
          <cell r="M476">
            <v>233696</v>
          </cell>
          <cell r="N476">
            <v>0</v>
          </cell>
          <cell r="O476">
            <v>0</v>
          </cell>
          <cell r="P476">
            <v>158971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20061</v>
          </cell>
          <cell r="D477" t="str">
            <v>Numeri Racc. a vista (c/c e dep. risp.)</v>
          </cell>
          <cell r="E477">
            <v>1700710775.4525599</v>
          </cell>
          <cell r="F477">
            <v>1359439675.5968001</v>
          </cell>
          <cell r="G477">
            <v>1032976269.21952</v>
          </cell>
          <cell r="H477">
            <v>684412008.06312001</v>
          </cell>
          <cell r="I477">
            <v>355784795.39340001</v>
          </cell>
          <cell r="J477">
            <v>4086747104.4744301</v>
          </cell>
          <cell r="K477">
            <v>3738170168.3156199</v>
          </cell>
          <cell r="L477">
            <v>3388727377.3768702</v>
          </cell>
          <cell r="M477">
            <v>3041408049.38415</v>
          </cell>
          <cell r="N477">
            <v>2708904378.8006101</v>
          </cell>
          <cell r="O477">
            <v>2359824565.4000001</v>
          </cell>
          <cell r="P477">
            <v>2014164917.5699999</v>
          </cell>
          <cell r="Q477">
            <v>1667727420.9304399</v>
          </cell>
          <cell r="R477">
            <v>4069400752.2918901</v>
          </cell>
          <cell r="S477">
            <v>4352813408.3487597</v>
          </cell>
        </row>
        <row r="478">
          <cell r="C478">
            <v>20062</v>
          </cell>
          <cell r="D478" t="str">
            <v>Margine Racc. a vista</v>
          </cell>
          <cell r="E478">
            <v>137235.89538999999</v>
          </cell>
          <cell r="F478">
            <v>104627.21531</v>
          </cell>
          <cell r="G478">
            <v>76619.440440000006</v>
          </cell>
          <cell r="H478">
            <v>48860.14273</v>
          </cell>
          <cell r="I478">
            <v>24625.402760000001</v>
          </cell>
          <cell r="J478">
            <v>252197.18398999999</v>
          </cell>
          <cell r="K478">
            <v>224267.28245</v>
          </cell>
          <cell r="L478">
            <v>201826.32764</v>
          </cell>
          <cell r="M478">
            <v>180750.51983</v>
          </cell>
          <cell r="N478">
            <v>162246.42030999999</v>
          </cell>
          <cell r="O478">
            <v>142674.31651</v>
          </cell>
          <cell r="P478">
            <v>123142.09404</v>
          </cell>
          <cell r="Q478">
            <v>103617.84465</v>
          </cell>
          <cell r="R478">
            <v>371971.40145</v>
          </cell>
          <cell r="S478">
            <v>273185.41172999999</v>
          </cell>
        </row>
        <row r="479">
          <cell r="C479">
            <v>20063</v>
          </cell>
          <cell r="D479" t="str">
            <v>Numeri Racc. a termine (CD+Obbl.)</v>
          </cell>
          <cell r="E479">
            <v>701221313.51586998</v>
          </cell>
          <cell r="F479">
            <v>557916916.04504001</v>
          </cell>
          <cell r="G479">
            <v>419635843.04914999</v>
          </cell>
          <cell r="H479">
            <v>278390740.04424</v>
          </cell>
          <cell r="I479">
            <v>144975525.18737</v>
          </cell>
          <cell r="J479">
            <v>1702109449.67558</v>
          </cell>
          <cell r="K479">
            <v>1557034699.7097001</v>
          </cell>
          <cell r="L479">
            <v>1417877978.8336799</v>
          </cell>
          <cell r="M479">
            <v>1273998592.9168701</v>
          </cell>
          <cell r="N479">
            <v>1135389276.5662301</v>
          </cell>
          <cell r="O479">
            <v>993451968.27999997</v>
          </cell>
          <cell r="P479">
            <v>852755332.83000004</v>
          </cell>
          <cell r="Q479">
            <v>718186241.16381001</v>
          </cell>
          <cell r="R479">
            <v>1673792896.60727</v>
          </cell>
          <cell r="S479">
            <v>1689826687.1989</v>
          </cell>
        </row>
        <row r="480">
          <cell r="C480">
            <v>20064</v>
          </cell>
          <cell r="D480" t="str">
            <v>Margine Racc. a termine</v>
          </cell>
          <cell r="E480">
            <v>19095.168750000001</v>
          </cell>
          <cell r="F480">
            <v>14994.389709999999</v>
          </cell>
          <cell r="G480">
            <v>11187.1801</v>
          </cell>
          <cell r="H480">
            <v>7186.3568999999998</v>
          </cell>
          <cell r="I480">
            <v>3580.4040399999999</v>
          </cell>
          <cell r="J480">
            <v>42096.887179999998</v>
          </cell>
          <cell r="K480">
            <v>38400.517059999998</v>
          </cell>
          <cell r="L480">
            <v>34858.537510000002</v>
          </cell>
          <cell r="M480">
            <v>31196.089759999999</v>
          </cell>
          <cell r="N480">
            <v>27794.281579999999</v>
          </cell>
          <cell r="O480">
            <v>24341.193380000001</v>
          </cell>
          <cell r="P480">
            <v>20902.294190000001</v>
          </cell>
          <cell r="Q480">
            <v>17663.614560000002</v>
          </cell>
          <cell r="R480">
            <v>45312.497689999997</v>
          </cell>
          <cell r="S480">
            <v>42748.077770000004</v>
          </cell>
        </row>
        <row r="481">
          <cell r="C481">
            <v>20065</v>
          </cell>
          <cell r="D481" t="str">
            <v>Numeri Racc. totale (esclusi PCT)</v>
          </cell>
          <cell r="E481">
            <v>2401932088.9684401</v>
          </cell>
          <cell r="F481">
            <v>1917356591.64185</v>
          </cell>
          <cell r="G481">
            <v>1452612112.2686801</v>
          </cell>
          <cell r="H481">
            <v>962802748.10736001</v>
          </cell>
          <cell r="I481">
            <v>500760320.58077002</v>
          </cell>
          <cell r="J481">
            <v>5788856554.1500101</v>
          </cell>
          <cell r="K481">
            <v>5295204868.0253296</v>
          </cell>
          <cell r="L481">
            <v>4806605356.2105598</v>
          </cell>
          <cell r="M481">
            <v>4315406642.3010302</v>
          </cell>
          <cell r="N481">
            <v>3844293655.3668399</v>
          </cell>
          <cell r="O481">
            <v>3353276533.6799998</v>
          </cell>
          <cell r="P481">
            <v>2866920250.4000001</v>
          </cell>
          <cell r="Q481">
            <v>2385913662.0942502</v>
          </cell>
          <cell r="R481">
            <v>5743193648.8991699</v>
          </cell>
          <cell r="S481">
            <v>6042640095.5476704</v>
          </cell>
        </row>
        <row r="482">
          <cell r="C482">
            <v>20066</v>
          </cell>
          <cell r="D482" t="str">
            <v>Margine Raccolta Totale</v>
          </cell>
          <cell r="E482">
            <v>156331.06414</v>
          </cell>
          <cell r="F482">
            <v>119621.60502</v>
          </cell>
          <cell r="G482">
            <v>87806.620550000007</v>
          </cell>
          <cell r="H482">
            <v>56046.499640000002</v>
          </cell>
          <cell r="I482">
            <v>28205.806809999998</v>
          </cell>
          <cell r="J482">
            <v>294294.07118000003</v>
          </cell>
          <cell r="K482">
            <v>262667.79950999998</v>
          </cell>
          <cell r="L482">
            <v>236684.86515</v>
          </cell>
          <cell r="M482">
            <v>211946.60959000001</v>
          </cell>
          <cell r="N482">
            <v>190040.70189</v>
          </cell>
          <cell r="O482">
            <v>167015.5099</v>
          </cell>
          <cell r="P482">
            <v>144044.38823000001</v>
          </cell>
          <cell r="Q482">
            <v>121281.4592</v>
          </cell>
          <cell r="R482">
            <v>417283.89915000001</v>
          </cell>
          <cell r="S482">
            <v>315933.48950000003</v>
          </cell>
        </row>
        <row r="483">
          <cell r="C483">
            <v>20067</v>
          </cell>
          <cell r="D483" t="str">
            <v>Numeri Impieghi vivi totali</v>
          </cell>
          <cell r="E483">
            <v>839969407.67323005</v>
          </cell>
          <cell r="F483">
            <v>661228390.50075996</v>
          </cell>
          <cell r="G483">
            <v>503110697.85057998</v>
          </cell>
          <cell r="H483">
            <v>332911934.06778002</v>
          </cell>
          <cell r="I483">
            <v>170905998.49568</v>
          </cell>
          <cell r="J483">
            <v>1761672519.42153</v>
          </cell>
          <cell r="K483">
            <v>1583318885.9937401</v>
          </cell>
          <cell r="L483">
            <v>1419294384.97317</v>
          </cell>
          <cell r="M483">
            <v>1255701458.64485</v>
          </cell>
          <cell r="N483">
            <v>1100416609.3220601</v>
          </cell>
          <cell r="O483">
            <v>949380547.86285996</v>
          </cell>
          <cell r="P483">
            <v>793067444.28999996</v>
          </cell>
          <cell r="Q483">
            <v>598908481.45407999</v>
          </cell>
          <cell r="R483">
            <v>2203453636.1901798</v>
          </cell>
          <cell r="S483">
            <v>2326203141.6571798</v>
          </cell>
        </row>
        <row r="484">
          <cell r="C484">
            <v>20068</v>
          </cell>
          <cell r="D484" t="str">
            <v>Margine Imp. Vivi totali</v>
          </cell>
          <cell r="E484">
            <v>88637.776559999998</v>
          </cell>
          <cell r="F484">
            <v>71091.671130000002</v>
          </cell>
          <cell r="G484">
            <v>55026.414219999999</v>
          </cell>
          <cell r="H484">
            <v>36320.404949999996</v>
          </cell>
          <cell r="I484">
            <v>17917.2899</v>
          </cell>
          <cell r="J484">
            <v>214463.63195000001</v>
          </cell>
          <cell r="K484">
            <v>195407.94068</v>
          </cell>
          <cell r="L484">
            <v>176752.55611999999</v>
          </cell>
          <cell r="M484">
            <v>159649.57548</v>
          </cell>
          <cell r="N484">
            <v>141896.38362000001</v>
          </cell>
          <cell r="O484">
            <v>123386.41860999999</v>
          </cell>
          <cell r="P484">
            <v>105023.57393</v>
          </cell>
          <cell r="Q484">
            <v>82438.152029999997</v>
          </cell>
          <cell r="R484">
            <v>207032.69284</v>
          </cell>
          <cell r="S484">
            <v>228646.42369</v>
          </cell>
        </row>
        <row r="485">
          <cell r="C485">
            <v>20069</v>
          </cell>
          <cell r="D485" t="str">
            <v>Numeri Impieghi vivi a breve (c/c)</v>
          </cell>
          <cell r="E485">
            <v>347827136.83149999</v>
          </cell>
          <cell r="F485">
            <v>276871275.2062</v>
          </cell>
          <cell r="G485">
            <v>217572568.65279999</v>
          </cell>
          <cell r="H485">
            <v>141959827.08594</v>
          </cell>
          <cell r="I485">
            <v>73226976.551269993</v>
          </cell>
          <cell r="J485">
            <v>879402437.87327003</v>
          </cell>
          <cell r="K485">
            <v>800449598.16041005</v>
          </cell>
          <cell r="L485">
            <v>727241533.16281998</v>
          </cell>
          <cell r="M485">
            <v>652090657.59582996</v>
          </cell>
          <cell r="N485">
            <v>580950673.40458</v>
          </cell>
          <cell r="O485">
            <v>510312348.63999999</v>
          </cell>
          <cell r="P485">
            <v>432530708.01999998</v>
          </cell>
          <cell r="Q485">
            <v>318439945.48003</v>
          </cell>
          <cell r="R485">
            <v>859080751.66752994</v>
          </cell>
          <cell r="S485">
            <v>849833198.76082003</v>
          </cell>
        </row>
        <row r="486">
          <cell r="C486">
            <v>20070</v>
          </cell>
          <cell r="D486" t="str">
            <v>Margine Imp. Vivi a breve</v>
          </cell>
          <cell r="E486">
            <v>60534.28991</v>
          </cell>
          <cell r="F486">
            <v>48414.764190000002</v>
          </cell>
          <cell r="G486">
            <v>37900.148990000002</v>
          </cell>
          <cell r="H486">
            <v>25077.560460000001</v>
          </cell>
          <cell r="I486">
            <v>12243.032509999999</v>
          </cell>
          <cell r="J486">
            <v>141922.60058</v>
          </cell>
          <cell r="K486">
            <v>128753.80536</v>
          </cell>
          <cell r="L486">
            <v>115771.3774</v>
          </cell>
          <cell r="M486">
            <v>104393.12426</v>
          </cell>
          <cell r="N486">
            <v>92468.701660000006</v>
          </cell>
          <cell r="O486">
            <v>80307.007070000007</v>
          </cell>
          <cell r="P486">
            <v>68671.554260000004</v>
          </cell>
          <cell r="Q486">
            <v>52895.866309999998</v>
          </cell>
          <cell r="R486">
            <v>140897.92249999999</v>
          </cell>
          <cell r="S486">
            <v>142288.68827000001</v>
          </cell>
        </row>
        <row r="487">
          <cell r="C487">
            <v>20071</v>
          </cell>
          <cell r="D487" t="str">
            <v>Numeri Impieghi vivi a termine</v>
          </cell>
          <cell r="E487">
            <v>492142270.84174001</v>
          </cell>
          <cell r="F487">
            <v>384357115.29456002</v>
          </cell>
          <cell r="G487">
            <v>285538129.19778001</v>
          </cell>
          <cell r="H487">
            <v>190952106.98184001</v>
          </cell>
          <cell r="I487">
            <v>97679021.944409996</v>
          </cell>
          <cell r="J487">
            <v>882270081.54825997</v>
          </cell>
          <cell r="K487">
            <v>782869287.83333004</v>
          </cell>
          <cell r="L487">
            <v>692052851.81034994</v>
          </cell>
          <cell r="M487">
            <v>603610801.04901004</v>
          </cell>
          <cell r="N487">
            <v>519465935.91749001</v>
          </cell>
          <cell r="O487">
            <v>439068199.22285998</v>
          </cell>
          <cell r="P487">
            <v>360536736.26999998</v>
          </cell>
          <cell r="Q487">
            <v>280468535.97406</v>
          </cell>
          <cell r="R487">
            <v>1344372884.52265</v>
          </cell>
          <cell r="S487">
            <v>1476369942.8963599</v>
          </cell>
        </row>
        <row r="488">
          <cell r="C488">
            <v>20072</v>
          </cell>
          <cell r="D488" t="str">
            <v>Margine Imp. Vivi a termine</v>
          </cell>
          <cell r="E488">
            <v>28103.486659999999</v>
          </cell>
          <cell r="F488">
            <v>22676.906930000001</v>
          </cell>
          <cell r="G488">
            <v>17126.265230000001</v>
          </cell>
          <cell r="H488">
            <v>11242.844489999999</v>
          </cell>
          <cell r="I488">
            <v>5674.2573899999998</v>
          </cell>
          <cell r="J488">
            <v>72541.031369999997</v>
          </cell>
          <cell r="K488">
            <v>66654.135320000001</v>
          </cell>
          <cell r="L488">
            <v>60981.178720000004</v>
          </cell>
          <cell r="M488">
            <v>55256.451220000003</v>
          </cell>
          <cell r="N488">
            <v>49427.681960000002</v>
          </cell>
          <cell r="O488">
            <v>43079.411540000001</v>
          </cell>
          <cell r="P488">
            <v>36352.019670000001</v>
          </cell>
          <cell r="Q488">
            <v>29542.28571</v>
          </cell>
          <cell r="R488">
            <v>66134.770340000003</v>
          </cell>
          <cell r="S488">
            <v>86357.735419999997</v>
          </cell>
        </row>
        <row r="489">
          <cell r="C489">
            <v>20073</v>
          </cell>
          <cell r="D489" t="str">
            <v>Numeri contenzioso</v>
          </cell>
          <cell r="E489">
            <v>39297873.795740001</v>
          </cell>
          <cell r="F489">
            <v>31097729.915679999</v>
          </cell>
          <cell r="G489">
            <v>23228209.667750001</v>
          </cell>
          <cell r="H489">
            <v>15335834.50986</v>
          </cell>
          <cell r="I489">
            <v>7952644.9719500002</v>
          </cell>
          <cell r="J489">
            <v>94010572.966780007</v>
          </cell>
          <cell r="K489">
            <v>86007759.140359998</v>
          </cell>
          <cell r="L489">
            <v>78760849.220410004</v>
          </cell>
          <cell r="M489">
            <v>71265311.171120003</v>
          </cell>
          <cell r="N489">
            <v>64036096.93699</v>
          </cell>
          <cell r="O489">
            <v>56545952.82113</v>
          </cell>
          <cell r="P489">
            <v>48801094.2412</v>
          </cell>
          <cell r="Q489">
            <v>41471382.711630002</v>
          </cell>
          <cell r="R489">
            <v>95354318.644390002</v>
          </cell>
          <cell r="S489">
            <v>81245000</v>
          </cell>
        </row>
        <row r="490">
          <cell r="C490">
            <v>20074</v>
          </cell>
          <cell r="D490" t="str">
            <v>Margine Contenzioso</v>
          </cell>
          <cell r="E490">
            <v>-3933.2894999999999</v>
          </cell>
          <cell r="F490">
            <v>-2981.0869899999998</v>
          </cell>
          <cell r="G490">
            <v>-2155.4323599999998</v>
          </cell>
          <cell r="H490">
            <v>-1374.82042</v>
          </cell>
          <cell r="I490">
            <v>-690.96753999999999</v>
          </cell>
          <cell r="J490">
            <v>-7519.4595099999997</v>
          </cell>
          <cell r="K490">
            <v>-6730.1528399999997</v>
          </cell>
          <cell r="L490">
            <v>-6120.0145300000004</v>
          </cell>
          <cell r="M490">
            <v>-5540.9453199999998</v>
          </cell>
          <cell r="N490">
            <v>-5022.5415999999996</v>
          </cell>
          <cell r="O490">
            <v>-4492.6921400000001</v>
          </cell>
          <cell r="P490">
            <v>-3917.4576999999999</v>
          </cell>
          <cell r="Q490">
            <v>-3250.6702700000001</v>
          </cell>
          <cell r="R490">
            <v>-10855.88456</v>
          </cell>
          <cell r="S490">
            <v>-6904.2475599999998</v>
          </cell>
        </row>
        <row r="491">
          <cell r="C491">
            <v>20075</v>
          </cell>
          <cell r="D491" t="str">
            <v>Commissioni su GP</v>
          </cell>
          <cell r="E491">
            <v>93240.098729999998</v>
          </cell>
          <cell r="F491">
            <v>77284.618390000003</v>
          </cell>
          <cell r="G491">
            <v>60469.825109999998</v>
          </cell>
          <cell r="H491">
            <v>40392.227099999996</v>
          </cell>
          <cell r="I491">
            <v>18316.854459999999</v>
          </cell>
          <cell r="J491">
            <v>187790.77914999999</v>
          </cell>
          <cell r="K491">
            <v>170419.27770000001</v>
          </cell>
          <cell r="L491">
            <v>156408.20011999999</v>
          </cell>
          <cell r="M491">
            <v>142389.68599</v>
          </cell>
          <cell r="N491">
            <v>126475.26003999999</v>
          </cell>
          <cell r="O491">
            <v>109689.23618000001</v>
          </cell>
          <cell r="P491">
            <v>92967.115430000005</v>
          </cell>
          <cell r="Q491">
            <v>69984.709180000005</v>
          </cell>
          <cell r="R491">
            <v>174865.52963</v>
          </cell>
          <cell r="S491">
            <v>149478.13742000001</v>
          </cell>
        </row>
        <row r="492">
          <cell r="C492">
            <v>20076</v>
          </cell>
          <cell r="D492" t="str">
            <v>volumi GP</v>
          </cell>
          <cell r="E492">
            <v>11064162.64858</v>
          </cell>
          <cell r="F492">
            <v>11138271.01265</v>
          </cell>
          <cell r="G492">
            <v>11151479.00914</v>
          </cell>
          <cell r="H492">
            <v>11116276.665990001</v>
          </cell>
          <cell r="I492">
            <v>10981084.51015</v>
          </cell>
          <cell r="J492">
            <v>8843800.5294000003</v>
          </cell>
          <cell r="K492">
            <v>8691016.5508399997</v>
          </cell>
          <cell r="L492">
            <v>8848510.0767800007</v>
          </cell>
          <cell r="M492">
            <v>8711809.8680499997</v>
          </cell>
          <cell r="N492">
            <v>8549643.6010999996</v>
          </cell>
          <cell r="O492">
            <v>8372881.1900000004</v>
          </cell>
          <cell r="P492">
            <v>8095078.1399999997</v>
          </cell>
          <cell r="Q492">
            <v>7519169.1962099997</v>
          </cell>
          <cell r="R492">
            <v>10011191.119999999</v>
          </cell>
          <cell r="S492">
            <v>10506000</v>
          </cell>
        </row>
        <row r="493">
          <cell r="C493">
            <v>20077</v>
          </cell>
          <cell r="D493" t="str">
            <v>Commissioni su fondi</v>
          </cell>
          <cell r="E493">
            <v>80780.177030000006</v>
          </cell>
          <cell r="F493">
            <v>62792.994709999999</v>
          </cell>
          <cell r="G493">
            <v>45982.077689999998</v>
          </cell>
          <cell r="H493">
            <v>27710.729370000001</v>
          </cell>
          <cell r="I493">
            <v>12781.885249999999</v>
          </cell>
          <cell r="J493">
            <v>118482.94424</v>
          </cell>
          <cell r="K493">
            <v>107682.39672999999</v>
          </cell>
          <cell r="L493">
            <v>97822.987510000006</v>
          </cell>
          <cell r="M493">
            <v>88926.332920000001</v>
          </cell>
          <cell r="N493">
            <v>78661.569430000003</v>
          </cell>
          <cell r="O493">
            <v>69756.356029999995</v>
          </cell>
          <cell r="P493">
            <v>59106.612359999999</v>
          </cell>
          <cell r="Q493">
            <v>48735.212610000002</v>
          </cell>
          <cell r="R493">
            <v>194558.04366</v>
          </cell>
          <cell r="S493">
            <v>185790.95827999999</v>
          </cell>
        </row>
        <row r="494">
          <cell r="C494">
            <v>20078</v>
          </cell>
          <cell r="D494" t="str">
            <v>volumi fondi</v>
          </cell>
          <cell r="E494">
            <v>10310036.507379999</v>
          </cell>
          <cell r="F494">
            <v>10432505.715500001</v>
          </cell>
          <cell r="G494">
            <v>10464000.509129999</v>
          </cell>
          <cell r="H494">
            <v>10566499.029549999</v>
          </cell>
          <cell r="I494">
            <v>10827310</v>
          </cell>
          <cell r="J494">
            <v>11176761.15023</v>
          </cell>
          <cell r="K494">
            <v>11211357.185869999</v>
          </cell>
          <cell r="L494">
            <v>11254042.00671</v>
          </cell>
          <cell r="M494">
            <v>11313880.651179999</v>
          </cell>
          <cell r="N494">
            <v>11372506.574689999</v>
          </cell>
          <cell r="O494">
            <v>11426759.27</v>
          </cell>
          <cell r="P494">
            <v>11466478.67</v>
          </cell>
          <cell r="Q494">
            <v>11483142.08752</v>
          </cell>
          <cell r="R494">
            <v>9061296.9890000001</v>
          </cell>
          <cell r="S494">
            <v>9734000</v>
          </cell>
        </row>
        <row r="495">
          <cell r="C495">
            <v>20079</v>
          </cell>
          <cell r="D495" t="str">
            <v>Commissioni su titoli amministrati</v>
          </cell>
          <cell r="E495">
            <v>49011.296020000002</v>
          </cell>
          <cell r="F495">
            <v>43644.465609999999</v>
          </cell>
          <cell r="G495">
            <v>38035.954420000002</v>
          </cell>
          <cell r="H495">
            <v>30821.41346</v>
          </cell>
          <cell r="I495">
            <v>20058.873179999999</v>
          </cell>
          <cell r="J495">
            <v>35177.579599999997</v>
          </cell>
          <cell r="K495">
            <v>27397.57747</v>
          </cell>
          <cell r="L495">
            <v>22744.19857</v>
          </cell>
          <cell r="M495">
            <v>19939.470249999998</v>
          </cell>
          <cell r="N495">
            <v>17597.707849999999</v>
          </cell>
          <cell r="O495">
            <v>16071.71363</v>
          </cell>
          <cell r="P495">
            <v>14776.152040000001</v>
          </cell>
          <cell r="Q495">
            <v>18262.200239999998</v>
          </cell>
          <cell r="R495">
            <v>86578.639660000001</v>
          </cell>
          <cell r="S495">
            <v>55886.438069999997</v>
          </cell>
        </row>
        <row r="496">
          <cell r="C496">
            <v>20080</v>
          </cell>
          <cell r="D496" t="str">
            <v>volumi Titoli Ammin. (stock)</v>
          </cell>
          <cell r="E496">
            <v>14707526.10826</v>
          </cell>
          <cell r="F496">
            <v>14674337.53052</v>
          </cell>
          <cell r="G496">
            <v>14577719.57391</v>
          </cell>
          <cell r="H496">
            <v>14232213</v>
          </cell>
          <cell r="I496">
            <v>13750752.706350001</v>
          </cell>
          <cell r="J496">
            <v>14419288.246510001</v>
          </cell>
          <cell r="K496">
            <v>14481100.764</v>
          </cell>
          <cell r="L496">
            <v>14552917.719070001</v>
          </cell>
          <cell r="M496">
            <v>14644826.52726</v>
          </cell>
          <cell r="N496">
            <v>14745331.12655</v>
          </cell>
          <cell r="O496">
            <v>14923540.361</v>
          </cell>
          <cell r="P496">
            <v>15106395.34</v>
          </cell>
          <cell r="Q496">
            <v>15121997.12428</v>
          </cell>
          <cell r="R496">
            <v>15129000</v>
          </cell>
          <cell r="S496">
            <v>13654000</v>
          </cell>
        </row>
        <row r="497">
          <cell r="C497">
            <v>20081</v>
          </cell>
          <cell r="D497" t="str">
            <v>Commissioni su operazioni di PcT</v>
          </cell>
          <cell r="E497">
            <v>124.51157000000001</v>
          </cell>
          <cell r="F497">
            <v>9.4289999999999999E-2</v>
          </cell>
          <cell r="G497">
            <v>9.4289999999999999E-2</v>
          </cell>
          <cell r="H497">
            <v>0</v>
          </cell>
          <cell r="I497">
            <v>0</v>
          </cell>
          <cell r="J497">
            <v>1372.9947299999999</v>
          </cell>
          <cell r="K497">
            <v>1372.5461700000001</v>
          </cell>
          <cell r="L497">
            <v>1372.5461700000001</v>
          </cell>
          <cell r="M497">
            <v>1224.67751</v>
          </cell>
          <cell r="N497">
            <v>1156.78433</v>
          </cell>
          <cell r="O497">
            <v>1391</v>
          </cell>
          <cell r="P497">
            <v>1274</v>
          </cell>
          <cell r="Q497">
            <v>922.63089000000002</v>
          </cell>
          <cell r="R497">
            <v>995.43250999999998</v>
          </cell>
          <cell r="S497">
            <v>1430.9213</v>
          </cell>
        </row>
        <row r="498">
          <cell r="C498">
            <v>20082</v>
          </cell>
          <cell r="D498" t="str">
            <v>volumi PcT</v>
          </cell>
          <cell r="E498">
            <v>1491352.68197</v>
          </cell>
          <cell r="F498">
            <v>1466594.0588100001</v>
          </cell>
          <cell r="G498">
            <v>1458395</v>
          </cell>
          <cell r="H498">
            <v>2136142.8025199999</v>
          </cell>
          <cell r="I498">
            <v>2015792.8025199999</v>
          </cell>
          <cell r="J498">
            <v>1780286.06889</v>
          </cell>
          <cell r="K498">
            <v>1794655.5658799999</v>
          </cell>
          <cell r="L498">
            <v>1817267.6022699999</v>
          </cell>
          <cell r="M498">
            <v>1910053.8256300001</v>
          </cell>
          <cell r="N498">
            <v>1910937.8448000001</v>
          </cell>
          <cell r="O498">
            <v>1961338.4523100001</v>
          </cell>
          <cell r="P498">
            <v>1978404.75233</v>
          </cell>
          <cell r="Q498">
            <v>2035733</v>
          </cell>
          <cell r="R498">
            <v>1784000</v>
          </cell>
          <cell r="S498">
            <v>1842000</v>
          </cell>
        </row>
        <row r="499">
          <cell r="C499">
            <v>20083</v>
          </cell>
          <cell r="D499" t="str">
            <v>Commissioni su assicurazioni</v>
          </cell>
          <cell r="E499">
            <v>16811.162909999999</v>
          </cell>
          <cell r="F499">
            <v>13920.516390000001</v>
          </cell>
          <cell r="G499">
            <v>11660.13773</v>
          </cell>
          <cell r="H499">
            <v>7658.0699800000002</v>
          </cell>
          <cell r="I499">
            <v>2054.0044800000001</v>
          </cell>
          <cell r="J499">
            <v>50385.69</v>
          </cell>
          <cell r="K499">
            <v>44790.81583</v>
          </cell>
          <cell r="L499">
            <v>42763.087140000003</v>
          </cell>
          <cell r="M499">
            <v>40163.552779999998</v>
          </cell>
          <cell r="N499">
            <v>38254.381359999999</v>
          </cell>
          <cell r="O499">
            <v>36001.52751</v>
          </cell>
          <cell r="P499">
            <v>30734.152999999998</v>
          </cell>
          <cell r="Q499">
            <v>27775.7</v>
          </cell>
          <cell r="R499">
            <v>39275.36058</v>
          </cell>
          <cell r="S499">
            <v>42478.621950000001</v>
          </cell>
        </row>
        <row r="500">
          <cell r="C500">
            <v>20084</v>
          </cell>
          <cell r="D500" t="str">
            <v>volumi assicurazioni</v>
          </cell>
          <cell r="E500">
            <v>1997434.8033700001</v>
          </cell>
          <cell r="F500">
            <v>2066236.34907</v>
          </cell>
          <cell r="G500">
            <v>2006350.2</v>
          </cell>
          <cell r="H500">
            <v>1926515.0295500001</v>
          </cell>
          <cell r="I500">
            <v>1774263.4601499999</v>
          </cell>
          <cell r="J500">
            <v>1362478.44264</v>
          </cell>
          <cell r="K500">
            <v>1325713.16224</v>
          </cell>
          <cell r="L500">
            <v>1293137.85078</v>
          </cell>
          <cell r="M500">
            <v>1257541.3611000001</v>
          </cell>
          <cell r="N500">
            <v>1221900.0448499999</v>
          </cell>
          <cell r="O500">
            <v>1180855.1200000001</v>
          </cell>
          <cell r="P500">
            <v>1134077.28</v>
          </cell>
          <cell r="Q500">
            <v>1089509.72783</v>
          </cell>
          <cell r="R500">
            <v>2872292</v>
          </cell>
          <cell r="S500">
            <v>2209000</v>
          </cell>
        </row>
        <row r="501">
          <cell r="C501">
            <v>20085</v>
          </cell>
          <cell r="D501" t="str">
            <v>commissioni tenuta conto</v>
          </cell>
          <cell r="E501">
            <v>44947.15408</v>
          </cell>
          <cell r="F501">
            <v>36939.125050000002</v>
          </cell>
          <cell r="G501">
            <v>29429.049650000001</v>
          </cell>
          <cell r="H501">
            <v>16005.596100000001</v>
          </cell>
          <cell r="I501">
            <v>8098.2154700000001</v>
          </cell>
          <cell r="J501">
            <v>100101.27299</v>
          </cell>
          <cell r="K501">
            <v>96850.479139999996</v>
          </cell>
          <cell r="L501">
            <v>87805.899189999996</v>
          </cell>
          <cell r="M501">
            <v>78940.778200000001</v>
          </cell>
          <cell r="N501">
            <v>68916.217059999995</v>
          </cell>
          <cell r="O501">
            <v>61776.493269999999</v>
          </cell>
          <cell r="P501">
            <v>53102.271220000002</v>
          </cell>
          <cell r="Q501">
            <v>42517.852370000001</v>
          </cell>
          <cell r="R501">
            <v>116253.72358000001</v>
          </cell>
          <cell r="S501">
            <v>107654.38189999999</v>
          </cell>
        </row>
        <row r="502">
          <cell r="C502">
            <v>20086</v>
          </cell>
          <cell r="D502" t="str">
            <v>commissioni su carte di credito e debito</v>
          </cell>
          <cell r="E502">
            <v>16830.520759999999</v>
          </cell>
          <cell r="F502">
            <v>13317.09352</v>
          </cell>
          <cell r="G502">
            <v>8092.2616399999997</v>
          </cell>
          <cell r="H502">
            <v>4674.7229399999997</v>
          </cell>
          <cell r="I502">
            <v>2379.7532000000001</v>
          </cell>
          <cell r="J502">
            <v>40015.297310000002</v>
          </cell>
          <cell r="K502">
            <v>36178.148410000002</v>
          </cell>
          <cell r="L502">
            <v>33403.831740000001</v>
          </cell>
          <cell r="M502">
            <v>29262.295730000002</v>
          </cell>
          <cell r="N502">
            <v>27570.858059999999</v>
          </cell>
          <cell r="O502">
            <v>24940.035110000001</v>
          </cell>
          <cell r="P502">
            <v>22653.048610000002</v>
          </cell>
          <cell r="Q502">
            <v>12954.57725</v>
          </cell>
          <cell r="R502">
            <v>43062.769460000003</v>
          </cell>
          <cell r="S502">
            <v>39954.6</v>
          </cell>
        </row>
        <row r="503">
          <cell r="C503">
            <v>20087</v>
          </cell>
          <cell r="D503" t="str">
            <v>commissioni su servizi estero</v>
          </cell>
          <cell r="E503">
            <v>1296.0900200000001</v>
          </cell>
          <cell r="F503">
            <v>1008.0611</v>
          </cell>
          <cell r="G503">
            <v>990.20739000000003</v>
          </cell>
          <cell r="H503">
            <v>612.90723000000003</v>
          </cell>
          <cell r="I503">
            <v>283.28908999999999</v>
          </cell>
          <cell r="J503">
            <v>2959.2130299999999</v>
          </cell>
          <cell r="K503">
            <v>2680.88022</v>
          </cell>
          <cell r="L503">
            <v>2442.3208500000001</v>
          </cell>
          <cell r="M503">
            <v>2214.2160699999999</v>
          </cell>
          <cell r="N503">
            <v>1943.9797100000001</v>
          </cell>
          <cell r="O503">
            <v>1717.78</v>
          </cell>
          <cell r="P503">
            <v>1473.18</v>
          </cell>
          <cell r="Q503">
            <v>1048.0163600000001</v>
          </cell>
          <cell r="R503">
            <v>3312.2924499999999</v>
          </cell>
          <cell r="S503">
            <v>2679.4577100000001</v>
          </cell>
        </row>
        <row r="504">
          <cell r="C504">
            <v>20088</v>
          </cell>
          <cell r="D504" t="str">
            <v>Commissioni da portafoglio</v>
          </cell>
          <cell r="E504">
            <v>2015.4937600000001</v>
          </cell>
          <cell r="F504">
            <v>1611.5663500000001</v>
          </cell>
          <cell r="G504">
            <v>1266.23161</v>
          </cell>
          <cell r="H504">
            <v>854.92884000000004</v>
          </cell>
          <cell r="I504">
            <v>424.69308999999998</v>
          </cell>
          <cell r="J504">
            <v>5079.0153200000004</v>
          </cell>
          <cell r="K504">
            <v>4659.3394699999999</v>
          </cell>
          <cell r="L504">
            <v>4304.8865900000001</v>
          </cell>
          <cell r="M504">
            <v>3890.1822299999999</v>
          </cell>
          <cell r="N504">
            <v>3448.1046799999999</v>
          </cell>
          <cell r="O504">
            <v>3136.53</v>
          </cell>
          <cell r="P504">
            <v>2667.58</v>
          </cell>
          <cell r="Q504">
            <v>1963.1005700000001</v>
          </cell>
          <cell r="R504">
            <v>4842.9856600000003</v>
          </cell>
          <cell r="S504">
            <v>5006.4639299999999</v>
          </cell>
        </row>
        <row r="505">
          <cell r="C505">
            <v>20089</v>
          </cell>
          <cell r="D505" t="str">
            <v>altre Commissioni</v>
          </cell>
          <cell r="E505">
            <v>19479.702450000001</v>
          </cell>
          <cell r="F505">
            <v>16944.782899999998</v>
          </cell>
          <cell r="G505">
            <v>13187.27297</v>
          </cell>
          <cell r="H505">
            <v>9367.9305999999997</v>
          </cell>
          <cell r="I505">
            <v>3005.98785</v>
          </cell>
          <cell r="J505">
            <v>55526.867059999997</v>
          </cell>
          <cell r="K505">
            <v>48420.453999999998</v>
          </cell>
          <cell r="L505">
            <v>41864.355989999996</v>
          </cell>
          <cell r="M505">
            <v>37841.678630000002</v>
          </cell>
          <cell r="N505">
            <v>34997.387779999997</v>
          </cell>
          <cell r="O505">
            <v>32437.090680000001</v>
          </cell>
          <cell r="P505">
            <v>25813.23489</v>
          </cell>
          <cell r="Q505">
            <v>20043.98085</v>
          </cell>
          <cell r="R505">
            <v>34345.467700000001</v>
          </cell>
          <cell r="S505">
            <v>51397.38265</v>
          </cell>
        </row>
        <row r="506">
          <cell r="C506">
            <v>20090</v>
          </cell>
          <cell r="D506" t="str">
            <v>di cui sistema di pagamento</v>
          </cell>
          <cell r="E506">
            <v>7789.5963499999998</v>
          </cell>
          <cell r="F506">
            <v>6206.35221</v>
          </cell>
          <cell r="G506">
            <v>4916.0428499999998</v>
          </cell>
          <cell r="H506">
            <v>3198.5480499999999</v>
          </cell>
          <cell r="I506">
            <v>1509.8043600000001</v>
          </cell>
          <cell r="J506">
            <v>21097.918450000001</v>
          </cell>
          <cell r="K506">
            <v>19459.758669999999</v>
          </cell>
          <cell r="L506">
            <v>16295.24539</v>
          </cell>
          <cell r="M506">
            <v>14867.303</v>
          </cell>
          <cell r="N506">
            <v>13448.92945</v>
          </cell>
          <cell r="O506">
            <v>11680.51935</v>
          </cell>
          <cell r="P506">
            <v>9489.9927900000002</v>
          </cell>
          <cell r="Q506">
            <v>7340.9234999999999</v>
          </cell>
          <cell r="R506">
            <v>16393.408009999999</v>
          </cell>
          <cell r="S506">
            <v>19980.182580000001</v>
          </cell>
        </row>
        <row r="507">
          <cell r="C507">
            <v>20091</v>
          </cell>
          <cell r="D507" t="str">
            <v>effetto giorni banca</v>
          </cell>
          <cell r="E507">
            <v>13738.646000000001</v>
          </cell>
          <cell r="F507">
            <v>9565.9297800000004</v>
          </cell>
          <cell r="G507">
            <v>7292.39869</v>
          </cell>
          <cell r="H507">
            <v>3974.1087200000002</v>
          </cell>
          <cell r="I507">
            <v>2165.87059</v>
          </cell>
          <cell r="J507">
            <v>27281.885249999999</v>
          </cell>
          <cell r="K507">
            <v>24639.051889999999</v>
          </cell>
          <cell r="L507">
            <v>21404.98803</v>
          </cell>
          <cell r="M507">
            <v>19616.808140000001</v>
          </cell>
          <cell r="N507">
            <v>17847.31681</v>
          </cell>
          <cell r="O507">
            <v>15561.8415</v>
          </cell>
          <cell r="P507">
            <v>12607</v>
          </cell>
          <cell r="Q507">
            <v>10041.625959999999</v>
          </cell>
          <cell r="R507">
            <v>38886.815880000002</v>
          </cell>
          <cell r="S507">
            <v>29501.63103</v>
          </cell>
        </row>
        <row r="508">
          <cell r="C508">
            <v>20092</v>
          </cell>
          <cell r="D508" t="str">
            <v># c/c</v>
          </cell>
          <cell r="E508">
            <v>738697</v>
          </cell>
          <cell r="F508">
            <v>0</v>
          </cell>
          <cell r="G508">
            <v>736859</v>
          </cell>
          <cell r="H508">
            <v>735551</v>
          </cell>
          <cell r="I508">
            <v>734216</v>
          </cell>
          <cell r="J508">
            <v>0</v>
          </cell>
          <cell r="K508">
            <v>735496</v>
          </cell>
          <cell r="L508">
            <v>733500</v>
          </cell>
          <cell r="M508">
            <v>729926</v>
          </cell>
          <cell r="N508">
            <v>729744</v>
          </cell>
          <cell r="O508">
            <v>730001</v>
          </cell>
          <cell r="P508">
            <v>0</v>
          </cell>
          <cell r="Q508">
            <v>728388</v>
          </cell>
          <cell r="R508">
            <v>0</v>
          </cell>
          <cell r="S508">
            <v>0</v>
          </cell>
        </row>
        <row r="509">
          <cell r="C509">
            <v>20093</v>
          </cell>
          <cell r="D509" t="str">
            <v>di cui standardizzati</v>
          </cell>
          <cell r="E509">
            <v>191079</v>
          </cell>
          <cell r="F509">
            <v>182205</v>
          </cell>
          <cell r="G509">
            <v>176348</v>
          </cell>
          <cell r="H509">
            <v>169912</v>
          </cell>
          <cell r="I509">
            <v>163771</v>
          </cell>
          <cell r="J509">
            <v>157956</v>
          </cell>
          <cell r="K509">
            <v>153465</v>
          </cell>
          <cell r="L509">
            <v>148133</v>
          </cell>
          <cell r="M509">
            <v>141759</v>
          </cell>
          <cell r="N509">
            <v>134873</v>
          </cell>
          <cell r="O509">
            <v>128479</v>
          </cell>
          <cell r="P509">
            <v>0</v>
          </cell>
          <cell r="Q509">
            <v>109587</v>
          </cell>
          <cell r="R509">
            <v>267956</v>
          </cell>
          <cell r="S509">
            <v>267956</v>
          </cell>
        </row>
        <row r="510">
          <cell r="C510">
            <v>20094</v>
          </cell>
          <cell r="D510" t="str">
            <v>Erogazione Mutui</v>
          </cell>
          <cell r="E510">
            <v>447260.99</v>
          </cell>
          <cell r="F510">
            <v>320950</v>
          </cell>
          <cell r="G510">
            <v>228043.8</v>
          </cell>
          <cell r="H510">
            <v>112700</v>
          </cell>
          <cell r="I510">
            <v>60400</v>
          </cell>
          <cell r="J510">
            <v>1130017</v>
          </cell>
          <cell r="K510">
            <v>1022620</v>
          </cell>
          <cell r="L510">
            <v>895061</v>
          </cell>
          <cell r="M510">
            <v>801549</v>
          </cell>
          <cell r="N510">
            <v>684144</v>
          </cell>
          <cell r="O510">
            <v>648721</v>
          </cell>
          <cell r="P510">
            <v>494120</v>
          </cell>
          <cell r="Q510">
            <v>357922</v>
          </cell>
          <cell r="R510">
            <v>1000000</v>
          </cell>
          <cell r="S510">
            <v>1200000</v>
          </cell>
        </row>
        <row r="511">
          <cell r="C511">
            <v>20095</v>
          </cell>
          <cell r="D511" t="str">
            <v>GP flusso netto</v>
          </cell>
          <cell r="E511">
            <v>67653.055569999997</v>
          </cell>
          <cell r="F511">
            <v>189526.90369000001</v>
          </cell>
          <cell r="G511">
            <v>288188.73277</v>
          </cell>
          <cell r="H511">
            <v>249313.16743</v>
          </cell>
          <cell r="I511">
            <v>57931.796459999998</v>
          </cell>
          <cell r="J511">
            <v>2336100</v>
          </cell>
          <cell r="K511">
            <v>2197400</v>
          </cell>
          <cell r="L511">
            <v>2284500</v>
          </cell>
          <cell r="M511">
            <v>2285274</v>
          </cell>
          <cell r="N511">
            <v>2197065.5562900002</v>
          </cell>
          <cell r="O511">
            <v>2111803</v>
          </cell>
          <cell r="P511">
            <v>1718477.55</v>
          </cell>
          <cell r="Q511">
            <v>1247303.49187</v>
          </cell>
          <cell r="R511">
            <v>-850000</v>
          </cell>
          <cell r="S511">
            <v>-350000</v>
          </cell>
        </row>
        <row r="512">
          <cell r="C512">
            <v>20096</v>
          </cell>
          <cell r="D512" t="str">
            <v>Fondi flusso netto</v>
          </cell>
          <cell r="E512">
            <v>-929017.75748000003</v>
          </cell>
          <cell r="F512">
            <v>-993137.60924999998</v>
          </cell>
          <cell r="G512">
            <v>-1125058.71062</v>
          </cell>
          <cell r="H512">
            <v>-890713.93556999997</v>
          </cell>
          <cell r="I512">
            <v>-450486.51802999998</v>
          </cell>
          <cell r="J512">
            <v>-1038200</v>
          </cell>
          <cell r="K512">
            <v>-766300</v>
          </cell>
          <cell r="L512">
            <v>-549900</v>
          </cell>
          <cell r="M512">
            <v>-228605</v>
          </cell>
          <cell r="N512">
            <v>27930.949430000001</v>
          </cell>
          <cell r="O512">
            <v>163274</v>
          </cell>
          <cell r="P512">
            <v>543076</v>
          </cell>
          <cell r="Q512">
            <v>804367.48742999998</v>
          </cell>
          <cell r="R512">
            <v>-150000</v>
          </cell>
          <cell r="S512">
            <v>1300000</v>
          </cell>
        </row>
        <row r="513">
          <cell r="C513">
            <v>20097</v>
          </cell>
          <cell r="D513" t="str">
            <v>Assicurazioni nuovi premi</v>
          </cell>
          <cell r="E513">
            <v>419311</v>
          </cell>
          <cell r="F513">
            <v>390687</v>
          </cell>
          <cell r="G513">
            <v>299700</v>
          </cell>
          <cell r="H513">
            <v>175800</v>
          </cell>
          <cell r="I513">
            <v>48500</v>
          </cell>
          <cell r="J513">
            <v>1041210</v>
          </cell>
          <cell r="K513">
            <v>1008318</v>
          </cell>
          <cell r="L513">
            <v>970970</v>
          </cell>
          <cell r="M513">
            <v>923044</v>
          </cell>
          <cell r="N513">
            <v>873900</v>
          </cell>
          <cell r="O513">
            <v>832586</v>
          </cell>
          <cell r="P513">
            <v>758104.5</v>
          </cell>
          <cell r="Q513">
            <v>687960</v>
          </cell>
          <cell r="R513">
            <v>1011000</v>
          </cell>
          <cell r="S513">
            <v>1011000</v>
          </cell>
        </row>
        <row r="514">
          <cell r="C514">
            <v>20098</v>
          </cell>
          <cell r="D514" t="str">
            <v># clienti</v>
          </cell>
          <cell r="E514">
            <v>1098911</v>
          </cell>
          <cell r="F514">
            <v>0</v>
          </cell>
          <cell r="G514">
            <v>1098449</v>
          </cell>
          <cell r="H514">
            <v>1097666</v>
          </cell>
          <cell r="I514">
            <v>1096985</v>
          </cell>
          <cell r="J514">
            <v>1099728</v>
          </cell>
          <cell r="K514">
            <v>1100221</v>
          </cell>
          <cell r="L514">
            <v>1098267</v>
          </cell>
          <cell r="M514">
            <v>1095266</v>
          </cell>
          <cell r="N514">
            <v>1096104</v>
          </cell>
          <cell r="O514">
            <v>1096097</v>
          </cell>
          <cell r="P514">
            <v>0</v>
          </cell>
          <cell r="Q514">
            <v>1096543</v>
          </cell>
          <cell r="R514">
            <v>0</v>
          </cell>
          <cell r="S514">
            <v>0</v>
          </cell>
        </row>
        <row r="515">
          <cell r="C515">
            <v>20099</v>
          </cell>
          <cell r="D515" t="str">
            <v>Nuovi clienti Retail</v>
          </cell>
          <cell r="E515">
            <v>23548</v>
          </cell>
          <cell r="F515">
            <v>0</v>
          </cell>
          <cell r="G515">
            <v>15103</v>
          </cell>
          <cell r="H515">
            <v>9422</v>
          </cell>
          <cell r="I515">
            <v>4460</v>
          </cell>
          <cell r="J515">
            <v>61982</v>
          </cell>
          <cell r="K515">
            <v>58610</v>
          </cell>
          <cell r="L515">
            <v>53574</v>
          </cell>
          <cell r="M515">
            <v>47928</v>
          </cell>
          <cell r="N515">
            <v>37916</v>
          </cell>
          <cell r="O515">
            <v>37881</v>
          </cell>
          <cell r="P515">
            <v>0</v>
          </cell>
          <cell r="Q515">
            <v>25677</v>
          </cell>
          <cell r="R515">
            <v>0</v>
          </cell>
          <cell r="S515">
            <v>0</v>
          </cell>
        </row>
        <row r="516">
          <cell r="C516">
            <v>20100</v>
          </cell>
          <cell r="D516" t="str">
            <v># clienti CU</v>
          </cell>
          <cell r="E516">
            <v>883400</v>
          </cell>
          <cell r="F516">
            <v>0</v>
          </cell>
          <cell r="G516">
            <v>883552.61199999996</v>
          </cell>
          <cell r="H516">
            <v>883258.75199999998</v>
          </cell>
          <cell r="I516">
            <v>884700.86959999998</v>
          </cell>
          <cell r="J516">
            <v>887408</v>
          </cell>
          <cell r="K516">
            <v>887686.61679999996</v>
          </cell>
          <cell r="L516">
            <v>886056.74399999995</v>
          </cell>
          <cell r="M516">
            <v>883384.99040000001</v>
          </cell>
          <cell r="N516">
            <v>884295.60719999997</v>
          </cell>
          <cell r="O516">
            <v>884257.73120000004</v>
          </cell>
          <cell r="P516">
            <v>0</v>
          </cell>
          <cell r="Q516">
            <v>885365</v>
          </cell>
          <cell r="R516">
            <v>0</v>
          </cell>
          <cell r="S516">
            <v>0</v>
          </cell>
        </row>
        <row r="517">
          <cell r="C517">
            <v>20101</v>
          </cell>
          <cell r="D517" t="str">
            <v>MI CU</v>
          </cell>
          <cell r="E517">
            <v>249710.35803</v>
          </cell>
          <cell r="F517">
            <v>198111.43827000001</v>
          </cell>
          <cell r="G517">
            <v>150001.16417</v>
          </cell>
          <cell r="H517">
            <v>95540.580189999993</v>
          </cell>
          <cell r="I517">
            <v>47083.853239999997</v>
          </cell>
          <cell r="J517">
            <v>471984.72769999999</v>
          </cell>
          <cell r="K517">
            <v>425698.35126000002</v>
          </cell>
          <cell r="L517">
            <v>383191.76640000002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187601.53541000001</v>
          </cell>
          <cell r="R517">
            <v>0</v>
          </cell>
          <cell r="S517">
            <v>0</v>
          </cell>
        </row>
        <row r="518">
          <cell r="C518">
            <v>20102</v>
          </cell>
          <cell r="D518" t="str">
            <v>MI PAR</v>
          </cell>
          <cell r="E518">
            <v>176784.6127</v>
          </cell>
          <cell r="F518">
            <v>143491.41033000001</v>
          </cell>
          <cell r="G518">
            <v>111556.76788</v>
          </cell>
          <cell r="H518">
            <v>75494.568660000004</v>
          </cell>
          <cell r="I518">
            <v>37591.183360000003</v>
          </cell>
          <cell r="J518">
            <v>324852.43708</v>
          </cell>
          <cell r="K518">
            <v>292833.37900999998</v>
          </cell>
          <cell r="L518">
            <v>267519.82581000001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138659.14110000001</v>
          </cell>
          <cell r="R518">
            <v>0</v>
          </cell>
          <cell r="S518">
            <v>0</v>
          </cell>
        </row>
        <row r="519">
          <cell r="C519">
            <v>20103</v>
          </cell>
          <cell r="D519" t="str">
            <v>MI PP</v>
          </cell>
          <cell r="E519">
            <v>55230.58365</v>
          </cell>
          <cell r="F519">
            <v>45147.250489999999</v>
          </cell>
          <cell r="G519">
            <v>34863.245719999999</v>
          </cell>
          <cell r="H519">
            <v>23494.74192</v>
          </cell>
          <cell r="I519">
            <v>11580.25387</v>
          </cell>
          <cell r="J519">
            <v>98116.189129999999</v>
          </cell>
          <cell r="K519">
            <v>88752.801940000005</v>
          </cell>
          <cell r="L519">
            <v>81130.332160000005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42770.06811</v>
          </cell>
          <cell r="R519">
            <v>0</v>
          </cell>
          <cell r="S519">
            <v>0</v>
          </cell>
        </row>
        <row r="520">
          <cell r="C520">
            <v>20104</v>
          </cell>
          <cell r="D520" t="str">
            <v>MI SB</v>
          </cell>
          <cell r="E520">
            <v>97584.850149999998</v>
          </cell>
          <cell r="F520">
            <v>78011.338159999999</v>
          </cell>
          <cell r="G520">
            <v>60661.935830000002</v>
          </cell>
          <cell r="H520">
            <v>38534.827740000001</v>
          </cell>
          <cell r="I520">
            <v>18746.265360000001</v>
          </cell>
          <cell r="J520">
            <v>230458.4284</v>
          </cell>
          <cell r="K520">
            <v>209152.02215</v>
          </cell>
          <cell r="L520">
            <v>187812.78427</v>
          </cell>
          <cell r="M520">
            <v>169343.49348999999</v>
          </cell>
          <cell r="N520">
            <v>150540.80447</v>
          </cell>
          <cell r="O520">
            <v>132210.07081</v>
          </cell>
          <cell r="P520">
            <v>111934.7252</v>
          </cell>
          <cell r="Q520">
            <v>85687.802630000006</v>
          </cell>
          <cell r="R520">
            <v>237145.44305</v>
          </cell>
          <cell r="S520">
            <v>236389.50881999999</v>
          </cell>
        </row>
        <row r="521">
          <cell r="C521">
            <v>20105</v>
          </cell>
          <cell r="D521" t="str">
            <v># clienti PAR</v>
          </cell>
          <cell r="E521">
            <v>125500</v>
          </cell>
          <cell r="F521">
            <v>0</v>
          </cell>
          <cell r="G521">
            <v>125377.827</v>
          </cell>
          <cell r="H521">
            <v>125574.64200000001</v>
          </cell>
          <cell r="I521">
            <v>125785.06660000001</v>
          </cell>
          <cell r="J521">
            <v>126170</v>
          </cell>
          <cell r="K521">
            <v>126414.7678</v>
          </cell>
          <cell r="L521">
            <v>126551.07399999999</v>
          </cell>
          <cell r="M521">
            <v>126744.11840000001</v>
          </cell>
          <cell r="N521">
            <v>127093.88619999999</v>
          </cell>
          <cell r="O521">
            <v>127094.5652</v>
          </cell>
          <cell r="P521">
            <v>0</v>
          </cell>
          <cell r="Q521">
            <v>127484</v>
          </cell>
          <cell r="R521">
            <v>0</v>
          </cell>
          <cell r="S521">
            <v>0</v>
          </cell>
        </row>
        <row r="522">
          <cell r="C522">
            <v>20106</v>
          </cell>
          <cell r="D522" t="str">
            <v># clienti PP</v>
          </cell>
          <cell r="E522">
            <v>9461</v>
          </cell>
          <cell r="F522">
            <v>0</v>
          </cell>
          <cell r="G522">
            <v>9487.5609999999997</v>
          </cell>
          <cell r="H522">
            <v>9480.6059999999998</v>
          </cell>
          <cell r="I522">
            <v>9451.0637999999999</v>
          </cell>
          <cell r="J522">
            <v>9446</v>
          </cell>
          <cell r="K522">
            <v>9439.6154000000006</v>
          </cell>
          <cell r="L522">
            <v>9400.1820000000007</v>
          </cell>
          <cell r="M522">
            <v>9340.8912</v>
          </cell>
          <cell r="N522">
            <v>9226.5066000000006</v>
          </cell>
          <cell r="O522">
            <v>9227.7036000000007</v>
          </cell>
          <cell r="P522">
            <v>0</v>
          </cell>
          <cell r="Q522">
            <v>9007</v>
          </cell>
          <cell r="R522">
            <v>0</v>
          </cell>
          <cell r="S522">
            <v>0</v>
          </cell>
        </row>
        <row r="523">
          <cell r="C523">
            <v>20107</v>
          </cell>
          <cell r="D523" t="str">
            <v># clienti SB</v>
          </cell>
          <cell r="E523">
            <v>80550</v>
          </cell>
          <cell r="F523">
            <v>0</v>
          </cell>
          <cell r="G523">
            <v>80031</v>
          </cell>
          <cell r="H523">
            <v>79352</v>
          </cell>
          <cell r="I523">
            <v>77048</v>
          </cell>
          <cell r="J523">
            <v>76704</v>
          </cell>
          <cell r="K523">
            <v>76680</v>
          </cell>
          <cell r="L523">
            <v>76259</v>
          </cell>
          <cell r="M523">
            <v>75796</v>
          </cell>
          <cell r="N523">
            <v>75488</v>
          </cell>
          <cell r="O523">
            <v>75517</v>
          </cell>
          <cell r="P523">
            <v>0</v>
          </cell>
          <cell r="Q523">
            <v>74687</v>
          </cell>
          <cell r="R523">
            <v>0</v>
          </cell>
          <cell r="S523">
            <v>0</v>
          </cell>
        </row>
        <row r="524">
          <cell r="C524">
            <v>20108</v>
          </cell>
          <cell r="D524" t="str">
            <v># sportelli PB</v>
          </cell>
          <cell r="E524">
            <v>6</v>
          </cell>
          <cell r="F524">
            <v>6</v>
          </cell>
          <cell r="G524">
            <v>6</v>
          </cell>
          <cell r="H524">
            <v>5</v>
          </cell>
          <cell r="I524">
            <v>5</v>
          </cell>
          <cell r="J524">
            <v>4</v>
          </cell>
          <cell r="K524">
            <v>4</v>
          </cell>
          <cell r="L524">
            <v>4</v>
          </cell>
          <cell r="M524">
            <v>4</v>
          </cell>
          <cell r="N524">
            <v>0</v>
          </cell>
          <cell r="O524">
            <v>0</v>
          </cell>
          <cell r="P524">
            <v>3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20109</v>
          </cell>
          <cell r="D525" t="str">
            <v>Attivo Ponderato per il rischio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4268000</v>
          </cell>
          <cell r="Q525">
            <v>0</v>
          </cell>
          <cell r="R525">
            <v>0</v>
          </cell>
          <cell r="S525">
            <v>0</v>
          </cell>
        </row>
        <row r="526">
          <cell r="C526">
            <v>20110</v>
          </cell>
          <cell r="D526" t="str">
            <v>Volumi mutui</v>
          </cell>
          <cell r="E526">
            <v>1772945.1871199999</v>
          </cell>
          <cell r="F526">
            <v>1651101.85203</v>
          </cell>
          <cell r="G526">
            <v>1561513.6114699999</v>
          </cell>
          <cell r="H526">
            <v>1477337.0253600001</v>
          </cell>
          <cell r="I526">
            <v>1375089</v>
          </cell>
          <cell r="J526">
            <v>1331046</v>
          </cell>
          <cell r="K526">
            <v>1225462</v>
          </cell>
          <cell r="L526">
            <v>1099847</v>
          </cell>
          <cell r="M526">
            <v>1007914</v>
          </cell>
          <cell r="N526">
            <v>892420</v>
          </cell>
          <cell r="O526">
            <v>852876</v>
          </cell>
          <cell r="P526">
            <v>705627</v>
          </cell>
          <cell r="Q526">
            <v>574898</v>
          </cell>
          <cell r="R526">
            <v>0</v>
          </cell>
          <cell r="S526">
            <v>0</v>
          </cell>
        </row>
        <row r="527">
          <cell r="C527">
            <v>20111</v>
          </cell>
          <cell r="D527" t="str">
            <v>Volumi prestiti pers.</v>
          </cell>
          <cell r="E527">
            <v>367496</v>
          </cell>
          <cell r="F527">
            <v>365312</v>
          </cell>
          <cell r="G527">
            <v>365003</v>
          </cell>
          <cell r="H527">
            <v>333923.63251000002</v>
          </cell>
          <cell r="I527">
            <v>359264</v>
          </cell>
          <cell r="J527">
            <v>357004</v>
          </cell>
          <cell r="K527">
            <v>357206</v>
          </cell>
          <cell r="L527">
            <v>354188</v>
          </cell>
          <cell r="M527">
            <v>353232</v>
          </cell>
          <cell r="N527">
            <v>353909.2</v>
          </cell>
          <cell r="O527">
            <v>363835.5</v>
          </cell>
          <cell r="P527">
            <v>348318</v>
          </cell>
          <cell r="Q527">
            <v>335988</v>
          </cell>
          <cell r="R527">
            <v>0</v>
          </cell>
          <cell r="S527">
            <v>0</v>
          </cell>
        </row>
        <row r="528">
          <cell r="C528">
            <v>20112</v>
          </cell>
          <cell r="D528" t="str">
            <v># prodotti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20113</v>
          </cell>
          <cell r="D529" t="str">
            <v># clienti con c/c</v>
          </cell>
          <cell r="E529">
            <v>965212</v>
          </cell>
          <cell r="F529">
            <v>0</v>
          </cell>
          <cell r="G529">
            <v>963504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959871</v>
          </cell>
          <cell r="R529">
            <v>0</v>
          </cell>
          <cell r="S529">
            <v>0</v>
          </cell>
        </row>
        <row r="530">
          <cell r="C530">
            <v>20114</v>
          </cell>
          <cell r="D530" t="str">
            <v># clienti con Mutuo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</row>
        <row r="531">
          <cell r="C531">
            <v>20115</v>
          </cell>
          <cell r="D531" t="str">
            <v># clienti con Assicurazioni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20116</v>
          </cell>
          <cell r="D532" t="str">
            <v># clienti con Prestiti Personali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</row>
        <row r="533">
          <cell r="C533">
            <v>20117</v>
          </cell>
          <cell r="D533" t="str">
            <v># clienti con Fondi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210464</v>
          </cell>
          <cell r="R533">
            <v>0</v>
          </cell>
          <cell r="S533">
            <v>0</v>
          </cell>
        </row>
        <row r="534">
          <cell r="C534">
            <v>20118</v>
          </cell>
          <cell r="D534" t="str">
            <v># carte debito</v>
          </cell>
          <cell r="E534">
            <v>379323</v>
          </cell>
          <cell r="F534">
            <v>377335</v>
          </cell>
          <cell r="G534">
            <v>377550</v>
          </cell>
          <cell r="H534">
            <v>375543</v>
          </cell>
          <cell r="I534">
            <v>374670</v>
          </cell>
          <cell r="J534">
            <v>376457</v>
          </cell>
          <cell r="K534">
            <v>374492</v>
          </cell>
          <cell r="L534">
            <v>374001</v>
          </cell>
          <cell r="M534">
            <v>371942</v>
          </cell>
          <cell r="N534">
            <v>373206</v>
          </cell>
          <cell r="O534">
            <v>375373</v>
          </cell>
          <cell r="P534">
            <v>373206</v>
          </cell>
          <cell r="Q534">
            <v>370587</v>
          </cell>
          <cell r="R534">
            <v>384442</v>
          </cell>
          <cell r="S534">
            <v>384442</v>
          </cell>
        </row>
        <row r="535">
          <cell r="C535">
            <v>20119</v>
          </cell>
          <cell r="D535" t="str">
            <v># carte credito</v>
          </cell>
          <cell r="E535">
            <v>178310</v>
          </cell>
          <cell r="F535">
            <v>174612</v>
          </cell>
          <cell r="G535">
            <v>173984</v>
          </cell>
          <cell r="H535">
            <v>172310</v>
          </cell>
          <cell r="I535">
            <v>170921</v>
          </cell>
          <cell r="J535">
            <v>170235</v>
          </cell>
          <cell r="K535">
            <v>169084</v>
          </cell>
          <cell r="L535">
            <v>169177</v>
          </cell>
          <cell r="M535">
            <v>167943</v>
          </cell>
          <cell r="N535">
            <v>165994</v>
          </cell>
          <cell r="O535">
            <v>164776</v>
          </cell>
          <cell r="P535">
            <v>161972</v>
          </cell>
          <cell r="Q535">
            <v>158466</v>
          </cell>
          <cell r="R535">
            <v>187431</v>
          </cell>
          <cell r="S535">
            <v>187431</v>
          </cell>
        </row>
        <row r="536">
          <cell r="C536">
            <v>20120</v>
          </cell>
          <cell r="D536" t="str">
            <v>M Racc. Indir.  SB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20121</v>
          </cell>
          <cell r="D537" t="str">
            <v>Sofferenze lorde tot. segmento</v>
          </cell>
          <cell r="E537">
            <v>258538.64339000001</v>
          </cell>
          <cell r="F537">
            <v>257006.03236000001</v>
          </cell>
          <cell r="G537">
            <v>255255.05129</v>
          </cell>
          <cell r="H537">
            <v>255597.24183000001</v>
          </cell>
          <cell r="I537">
            <v>256536.93458</v>
          </cell>
          <cell r="J537">
            <v>257563.21361000001</v>
          </cell>
          <cell r="K537">
            <v>257508.26089999999</v>
          </cell>
          <cell r="L537">
            <v>259081.74085999999</v>
          </cell>
          <cell r="M537">
            <v>261045.09586</v>
          </cell>
          <cell r="N537">
            <v>263523.03266000003</v>
          </cell>
          <cell r="O537">
            <v>266726.19254999998</v>
          </cell>
          <cell r="P537">
            <v>269619.3052</v>
          </cell>
          <cell r="Q537">
            <v>274644.91862000001</v>
          </cell>
          <cell r="R537">
            <v>260530.92525999999</v>
          </cell>
          <cell r="S537">
            <v>221980.87432</v>
          </cell>
        </row>
        <row r="538">
          <cell r="C538">
            <v>20122</v>
          </cell>
          <cell r="D538" t="str">
            <v>Sofferenze nette tot. segmento</v>
          </cell>
          <cell r="E538">
            <v>258538.64339000001</v>
          </cell>
          <cell r="F538">
            <v>257006.03236000001</v>
          </cell>
          <cell r="G538">
            <v>255255.05129</v>
          </cell>
          <cell r="H538">
            <v>255597.24183000001</v>
          </cell>
          <cell r="I538">
            <v>256536.93458</v>
          </cell>
          <cell r="J538">
            <v>257563.21361000001</v>
          </cell>
          <cell r="K538">
            <v>257508.26089999999</v>
          </cell>
          <cell r="L538">
            <v>259081.74085999999</v>
          </cell>
          <cell r="M538">
            <v>261045.09586</v>
          </cell>
          <cell r="N538">
            <v>263523.03266000003</v>
          </cell>
          <cell r="O538">
            <v>266726.19254999998</v>
          </cell>
          <cell r="P538">
            <v>269619.3052</v>
          </cell>
          <cell r="Q538">
            <v>274644.91862000001</v>
          </cell>
          <cell r="R538">
            <v>260530.92525999999</v>
          </cell>
          <cell r="S538">
            <v>221980.87432</v>
          </cell>
        </row>
        <row r="539">
          <cell r="C539">
            <v>20123</v>
          </cell>
          <cell r="D539" t="str">
            <v>Volumi Impieghi vivi totali Privati</v>
          </cell>
          <cell r="E539">
            <v>2839264.0892599998</v>
          </cell>
          <cell r="F539">
            <v>2788129.43781</v>
          </cell>
          <cell r="G539">
            <v>2745749.5327499998</v>
          </cell>
          <cell r="H539">
            <v>2796890.8175900001</v>
          </cell>
          <cell r="I539">
            <v>2768887.9273600001</v>
          </cell>
          <cell r="J539">
            <v>2058302.75593</v>
          </cell>
          <cell r="K539">
            <v>1995349.49829</v>
          </cell>
          <cell r="L539">
            <v>1939236.00508</v>
          </cell>
          <cell r="M539">
            <v>1877183.03094</v>
          </cell>
          <cell r="N539">
            <v>1813788.7382799999</v>
          </cell>
          <cell r="O539">
            <v>1773788.9814299999</v>
          </cell>
          <cell r="P539">
            <v>1698631.47</v>
          </cell>
          <cell r="Q539">
            <v>1638136.2216</v>
          </cell>
          <cell r="R539">
            <v>3188332.0959200002</v>
          </cell>
          <cell r="S539">
            <v>3313097.8717899998</v>
          </cell>
        </row>
        <row r="540">
          <cell r="C540">
            <v>20124</v>
          </cell>
          <cell r="D540" t="str">
            <v>Sofferenze  Lorde Privati</v>
          </cell>
          <cell r="E540">
            <v>88743.84822</v>
          </cell>
          <cell r="F540">
            <v>88367.613549999995</v>
          </cell>
          <cell r="G540">
            <v>88137.432100000005</v>
          </cell>
          <cell r="H540">
            <v>88215.92727</v>
          </cell>
          <cell r="I540">
            <v>88431.483739999996</v>
          </cell>
          <cell r="J540">
            <v>92518.507429999998</v>
          </cell>
          <cell r="K540">
            <v>92616.825620000003</v>
          </cell>
          <cell r="L540">
            <v>93438.134130000006</v>
          </cell>
          <cell r="M540">
            <v>94414.856220000001</v>
          </cell>
          <cell r="N540">
            <v>95660.092130000005</v>
          </cell>
          <cell r="O540">
            <v>97211.476720000006</v>
          </cell>
          <cell r="P540">
            <v>98595.953800000003</v>
          </cell>
          <cell r="Q540">
            <v>100915.73255</v>
          </cell>
          <cell r="R540">
            <v>88263.698420000001</v>
          </cell>
          <cell r="S540">
            <v>76319.672130000006</v>
          </cell>
        </row>
        <row r="541">
          <cell r="C541">
            <v>20125</v>
          </cell>
          <cell r="D541" t="str">
            <v>Sofferenze Nette Privati</v>
          </cell>
          <cell r="E541">
            <v>88743.84822</v>
          </cell>
          <cell r="F541">
            <v>88367.613549999995</v>
          </cell>
          <cell r="G541">
            <v>88137.432100000005</v>
          </cell>
          <cell r="H541">
            <v>88215.92727</v>
          </cell>
          <cell r="I541">
            <v>88431.483739999996</v>
          </cell>
          <cell r="J541">
            <v>92518.507429999998</v>
          </cell>
          <cell r="K541">
            <v>92616.825620000003</v>
          </cell>
          <cell r="L541">
            <v>93438.134130000006</v>
          </cell>
          <cell r="M541">
            <v>94414.856220000001</v>
          </cell>
          <cell r="N541">
            <v>95660.092130000005</v>
          </cell>
          <cell r="O541">
            <v>97211.476720000006</v>
          </cell>
          <cell r="P541">
            <v>98595.953800000003</v>
          </cell>
          <cell r="Q541">
            <v>100915.73255</v>
          </cell>
          <cell r="R541">
            <v>88263.698420000001</v>
          </cell>
          <cell r="S541">
            <v>76319.672130000006</v>
          </cell>
        </row>
        <row r="542">
          <cell r="C542">
            <v>20126</v>
          </cell>
          <cell r="D542" t="str">
            <v>Volumi Impieghi vivi totali SB</v>
          </cell>
          <cell r="E542">
            <v>2686850.4349000002</v>
          </cell>
          <cell r="F542">
            <v>2676568.00434</v>
          </cell>
          <cell r="G542">
            <v>2782939.45462</v>
          </cell>
          <cell r="H542">
            <v>2751641.4168699998</v>
          </cell>
          <cell r="I542">
            <v>2744208.79831</v>
          </cell>
          <cell r="J542">
            <v>2768197.2972800001</v>
          </cell>
          <cell r="K542">
            <v>2745126.2082699998</v>
          </cell>
          <cell r="L542">
            <v>2729495.5244399998</v>
          </cell>
          <cell r="M542">
            <v>2722456.0117199998</v>
          </cell>
          <cell r="N542">
            <v>2714674.6745699998</v>
          </cell>
          <cell r="O542">
            <v>2704421.15</v>
          </cell>
          <cell r="P542">
            <v>2682956.62</v>
          </cell>
          <cell r="Q542">
            <v>2328145.1125400001</v>
          </cell>
          <cell r="R542">
            <v>2832033.0302800001</v>
          </cell>
          <cell r="S542">
            <v>3042648.41689</v>
          </cell>
        </row>
        <row r="543">
          <cell r="C543">
            <v>20127</v>
          </cell>
          <cell r="D543" t="str">
            <v>Sofferenze Lorde SB</v>
          </cell>
          <cell r="E543">
            <v>169794.79517999999</v>
          </cell>
          <cell r="F543">
            <v>168638.41881</v>
          </cell>
          <cell r="G543">
            <v>167117.61919999999</v>
          </cell>
          <cell r="H543">
            <v>167381.31456999999</v>
          </cell>
          <cell r="I543">
            <v>168105.45084</v>
          </cell>
          <cell r="J543">
            <v>165044.70618000001</v>
          </cell>
          <cell r="K543">
            <v>164891.43528000001</v>
          </cell>
          <cell r="L543">
            <v>165643.60673</v>
          </cell>
          <cell r="M543">
            <v>166630.23965</v>
          </cell>
          <cell r="N543">
            <v>167862.94054000001</v>
          </cell>
          <cell r="O543">
            <v>169514.71583</v>
          </cell>
          <cell r="P543">
            <v>171023.35140000001</v>
          </cell>
          <cell r="Q543">
            <v>173729.18607</v>
          </cell>
          <cell r="R543">
            <v>172267.22683999999</v>
          </cell>
          <cell r="S543">
            <v>145661.20219000001</v>
          </cell>
        </row>
        <row r="544">
          <cell r="C544">
            <v>20128</v>
          </cell>
          <cell r="D544" t="str">
            <v>Sofferenze Nette SB</v>
          </cell>
          <cell r="E544">
            <v>169794.79517999999</v>
          </cell>
          <cell r="F544">
            <v>168638.41881</v>
          </cell>
          <cell r="G544">
            <v>167117.61919999999</v>
          </cell>
          <cell r="H544">
            <v>167381.31456999999</v>
          </cell>
          <cell r="I544">
            <v>168105.45084</v>
          </cell>
          <cell r="J544">
            <v>165044.70618000001</v>
          </cell>
          <cell r="K544">
            <v>164891.43528000001</v>
          </cell>
          <cell r="L544">
            <v>165643.60673</v>
          </cell>
          <cell r="M544">
            <v>166630.23965</v>
          </cell>
          <cell r="N544">
            <v>167862.94054000001</v>
          </cell>
          <cell r="O544">
            <v>169514.71583</v>
          </cell>
          <cell r="P544">
            <v>171023.35140000001</v>
          </cell>
          <cell r="Q544">
            <v>173729.18607</v>
          </cell>
          <cell r="R544">
            <v>172267.22683999999</v>
          </cell>
          <cell r="S544">
            <v>145661.20219000001</v>
          </cell>
        </row>
        <row r="545">
          <cell r="C545">
            <v>20129</v>
          </cell>
          <cell r="D545" t="str">
            <v>Capitale assorbito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277400</v>
          </cell>
          <cell r="Q545">
            <v>0</v>
          </cell>
          <cell r="R545">
            <v>375200</v>
          </cell>
          <cell r="S545">
            <v>375200</v>
          </cell>
        </row>
        <row r="546">
          <cell r="C546">
            <v>20130</v>
          </cell>
          <cell r="D546" t="str">
            <v>Numeri Racc. totale (esclusi PCT)</v>
          </cell>
          <cell r="E546">
            <v>585102963.01380002</v>
          </cell>
          <cell r="F546">
            <v>471440229.51056999</v>
          </cell>
          <cell r="G546">
            <v>356256517.71173</v>
          </cell>
          <cell r="H546">
            <v>256236286.86228001</v>
          </cell>
          <cell r="I546">
            <v>143237220.22356999</v>
          </cell>
          <cell r="J546">
            <v>1185650161.2841699</v>
          </cell>
          <cell r="K546">
            <v>1079983464.7225399</v>
          </cell>
          <cell r="L546">
            <v>979461583.92699003</v>
          </cell>
          <cell r="M546">
            <v>879794438.40123999</v>
          </cell>
          <cell r="N546">
            <v>784114967</v>
          </cell>
          <cell r="O546">
            <v>717402163.63999999</v>
          </cell>
          <cell r="P546">
            <v>620718094.94000006</v>
          </cell>
          <cell r="Q546">
            <v>511179928.75230998</v>
          </cell>
          <cell r="R546">
            <v>1323069885.3123701</v>
          </cell>
          <cell r="S546">
            <v>1038540882.10957</v>
          </cell>
        </row>
        <row r="547">
          <cell r="C547">
            <v>20131</v>
          </cell>
          <cell r="D547" t="str">
            <v>Margine Raccolta Totale</v>
          </cell>
          <cell r="E547">
            <v>20366.180990000001</v>
          </cell>
          <cell r="F547">
            <v>15216.877130000001</v>
          </cell>
          <cell r="G547">
            <v>11030.954589999999</v>
          </cell>
          <cell r="H547">
            <v>7817.1327700000002</v>
          </cell>
          <cell r="I547">
            <v>4389.4096099999997</v>
          </cell>
          <cell r="J547">
            <v>28654.27304</v>
          </cell>
          <cell r="K547">
            <v>25306.07807</v>
          </cell>
          <cell r="L547">
            <v>22311.06724</v>
          </cell>
          <cell r="M547">
            <v>19401.463070000002</v>
          </cell>
          <cell r="N547">
            <v>16990</v>
          </cell>
          <cell r="O547">
            <v>14540</v>
          </cell>
          <cell r="P547">
            <v>12583.74</v>
          </cell>
          <cell r="Q547">
            <v>10830.98638</v>
          </cell>
          <cell r="R547">
            <v>50554.313090000003</v>
          </cell>
          <cell r="S547">
            <v>28376.81756</v>
          </cell>
        </row>
        <row r="548">
          <cell r="C548">
            <v>20132</v>
          </cell>
          <cell r="D548" t="str">
            <v>Numeri Impieghi vivi totali</v>
          </cell>
          <cell r="E548">
            <v>1280805168.3031399</v>
          </cell>
          <cell r="F548">
            <v>1019535374.04451</v>
          </cell>
          <cell r="G548">
            <v>745868665.43471003</v>
          </cell>
          <cell r="H548">
            <v>504846488.63238001</v>
          </cell>
          <cell r="I548">
            <v>260279513.32347</v>
          </cell>
          <cell r="J548">
            <v>2289472322.63557</v>
          </cell>
          <cell r="K548">
            <v>2071763348.0199201</v>
          </cell>
          <cell r="L548">
            <v>1872495308.6196499</v>
          </cell>
          <cell r="M548">
            <v>1659505643.2100799</v>
          </cell>
          <cell r="N548">
            <v>1450355428.48404</v>
          </cell>
          <cell r="O548">
            <v>1266062571.7257099</v>
          </cell>
          <cell r="P548">
            <v>1072066080.01667</v>
          </cell>
          <cell r="Q548">
            <v>959205050.9878</v>
          </cell>
          <cell r="R548">
            <v>3095778393.2207999</v>
          </cell>
          <cell r="S548">
            <v>2436040715.2863002</v>
          </cell>
        </row>
        <row r="549">
          <cell r="C549">
            <v>20133</v>
          </cell>
          <cell r="D549" t="str">
            <v>Margine Imp. Vivi totali</v>
          </cell>
          <cell r="E549">
            <v>51490.120049999998</v>
          </cell>
          <cell r="F549">
            <v>40444.747210000001</v>
          </cell>
          <cell r="G549">
            <v>30425.88407</v>
          </cell>
          <cell r="H549">
            <v>21786.568579999999</v>
          </cell>
          <cell r="I549">
            <v>10850.616599999999</v>
          </cell>
          <cell r="J549">
            <v>104179.94755</v>
          </cell>
          <cell r="K549">
            <v>99107.981100000005</v>
          </cell>
          <cell r="L549">
            <v>90341.005669999999</v>
          </cell>
          <cell r="M549">
            <v>81735.038149999993</v>
          </cell>
          <cell r="N549">
            <v>72018.901379999996</v>
          </cell>
          <cell r="O549">
            <v>62722.55</v>
          </cell>
          <cell r="P549">
            <v>54209.15</v>
          </cell>
          <cell r="Q549">
            <v>49314.275130000002</v>
          </cell>
          <cell r="R549">
            <v>111373.33483000001</v>
          </cell>
          <cell r="S549">
            <v>121052.62744</v>
          </cell>
        </row>
        <row r="550">
          <cell r="C550">
            <v>20134</v>
          </cell>
          <cell r="D550" t="str">
            <v>Numeri Impieghi vivi a breve (c/c)</v>
          </cell>
          <cell r="E550">
            <v>1151187302.11482</v>
          </cell>
          <cell r="F550">
            <v>916768081.22592998</v>
          </cell>
          <cell r="G550">
            <v>669542611.83117998</v>
          </cell>
          <cell r="H550">
            <v>454692853.08462</v>
          </cell>
          <cell r="I550">
            <v>234529758.43858001</v>
          </cell>
          <cell r="J550">
            <v>2071588203.3519001</v>
          </cell>
          <cell r="K550">
            <v>1877574384.7371299</v>
          </cell>
          <cell r="L550">
            <v>1700693978.64256</v>
          </cell>
          <cell r="M550">
            <v>1511147982.03281</v>
          </cell>
          <cell r="N550">
            <v>1324337872.6019199</v>
          </cell>
          <cell r="O550">
            <v>1159938666.2057099</v>
          </cell>
          <cell r="P550">
            <v>982906803.12667</v>
          </cell>
          <cell r="Q550">
            <v>875568782.18016005</v>
          </cell>
          <cell r="R550">
            <v>2780914883.07409</v>
          </cell>
          <cell r="S550">
            <v>2214415612.5293298</v>
          </cell>
        </row>
        <row r="551">
          <cell r="C551">
            <v>20135</v>
          </cell>
          <cell r="D551" t="str">
            <v>Margine Imp. Vivi a breve</v>
          </cell>
          <cell r="E551">
            <v>47911.490729999998</v>
          </cell>
          <cell r="F551">
            <v>37418.976159999998</v>
          </cell>
          <cell r="G551">
            <v>28231.127479999999</v>
          </cell>
          <cell r="H551">
            <v>20386.84836</v>
          </cell>
          <cell r="I551">
            <v>10119.36088</v>
          </cell>
          <cell r="J551">
            <v>96557.242180000001</v>
          </cell>
          <cell r="K551">
            <v>92165.12689</v>
          </cell>
          <cell r="L551">
            <v>84040.026939999996</v>
          </cell>
          <cell r="M551">
            <v>75973.881770000007</v>
          </cell>
          <cell r="N551">
            <v>66836.025229999999</v>
          </cell>
          <cell r="O551">
            <v>58232.26</v>
          </cell>
          <cell r="P551">
            <v>50471.03</v>
          </cell>
          <cell r="Q551">
            <v>45649.889190000002</v>
          </cell>
          <cell r="R551">
            <v>103930</v>
          </cell>
          <cell r="S551">
            <v>111237.39421</v>
          </cell>
        </row>
        <row r="552">
          <cell r="C552">
            <v>20136</v>
          </cell>
          <cell r="D552" t="str">
            <v>Numeri Impieghi vivi a termine</v>
          </cell>
          <cell r="E552">
            <v>129617866.18832</v>
          </cell>
          <cell r="F552">
            <v>102767292.81858</v>
          </cell>
          <cell r="G552">
            <v>76326053.603530005</v>
          </cell>
          <cell r="H552">
            <v>50153635.547760002</v>
          </cell>
          <cell r="I552">
            <v>25749754.884879999</v>
          </cell>
          <cell r="J552">
            <v>217884119.28367001</v>
          </cell>
          <cell r="K552">
            <v>194188963.28279001</v>
          </cell>
          <cell r="L552">
            <v>171801329.97709</v>
          </cell>
          <cell r="M552">
            <v>148357661.17727</v>
          </cell>
          <cell r="N552">
            <v>126017555.88212</v>
          </cell>
          <cell r="O552">
            <v>106123905.52</v>
          </cell>
          <cell r="P552">
            <v>89159276.890000001</v>
          </cell>
          <cell r="Q552">
            <v>83636268.807640001</v>
          </cell>
          <cell r="R552">
            <v>314863510.14670998</v>
          </cell>
          <cell r="S552">
            <v>221625102.75696999</v>
          </cell>
        </row>
        <row r="553">
          <cell r="C553">
            <v>20137</v>
          </cell>
          <cell r="D553" t="str">
            <v>Margine Imp. Vivi a termine</v>
          </cell>
          <cell r="E553">
            <v>3578.62932</v>
          </cell>
          <cell r="F553">
            <v>3025.77106</v>
          </cell>
          <cell r="G553">
            <v>2194.75659</v>
          </cell>
          <cell r="H553">
            <v>1399.7202299999999</v>
          </cell>
          <cell r="I553">
            <v>731.25572</v>
          </cell>
          <cell r="J553">
            <v>7622.7053699999997</v>
          </cell>
          <cell r="K553">
            <v>6942.8542100000004</v>
          </cell>
          <cell r="L553">
            <v>6300.9787299999998</v>
          </cell>
          <cell r="M553">
            <v>5761.1563900000001</v>
          </cell>
          <cell r="N553">
            <v>5182.8761500000001</v>
          </cell>
          <cell r="O553">
            <v>4490.29</v>
          </cell>
          <cell r="P553">
            <v>3738.12</v>
          </cell>
          <cell r="Q553">
            <v>3664.3859499999999</v>
          </cell>
          <cell r="R553">
            <v>7443.3348299999998</v>
          </cell>
          <cell r="S553">
            <v>9815.2332299999998</v>
          </cell>
        </row>
        <row r="554">
          <cell r="C554">
            <v>20138</v>
          </cell>
          <cell r="D554" t="str">
            <v>Numeri contenzioso</v>
          </cell>
          <cell r="E554">
            <v>7904411.34681</v>
          </cell>
          <cell r="F554">
            <v>5986766.1228499999</v>
          </cell>
          <cell r="G554">
            <v>4241219.6539399996</v>
          </cell>
          <cell r="H554">
            <v>2790593.3949600002</v>
          </cell>
          <cell r="I554">
            <v>1433555.9309799999</v>
          </cell>
          <cell r="J554">
            <v>19539978.208900001</v>
          </cell>
          <cell r="K554">
            <v>18015597.546300001</v>
          </cell>
          <cell r="L554">
            <v>16147131.013590001</v>
          </cell>
          <cell r="M554">
            <v>14374095.6281</v>
          </cell>
          <cell r="N554">
            <v>12689074.43798</v>
          </cell>
          <cell r="O554">
            <v>10921321.94197</v>
          </cell>
          <cell r="P554">
            <v>9102434.7588</v>
          </cell>
          <cell r="Q554">
            <v>7356095.5632300004</v>
          </cell>
          <cell r="R554">
            <v>21137420.936000001</v>
          </cell>
          <cell r="S554">
            <v>19581000</v>
          </cell>
        </row>
        <row r="555">
          <cell r="C555">
            <v>20139</v>
          </cell>
          <cell r="D555" t="str">
            <v>Margine Contenzioso</v>
          </cell>
          <cell r="E555">
            <v>-799.54161999999997</v>
          </cell>
          <cell r="F555">
            <v>-576.86422000000005</v>
          </cell>
          <cell r="G555">
            <v>-393.72492</v>
          </cell>
          <cell r="H555">
            <v>-250.24768</v>
          </cell>
          <cell r="I555">
            <v>-124.55486999999999</v>
          </cell>
          <cell r="J555">
            <v>-1562.92644</v>
          </cell>
          <cell r="K555">
            <v>-1409.7460900000001</v>
          </cell>
          <cell r="L555">
            <v>-1254.7085</v>
          </cell>
          <cell r="M555">
            <v>-1117.5995</v>
          </cell>
          <cell r="N555">
            <v>-995.24185999999997</v>
          </cell>
          <cell r="O555">
            <v>-867.72146999999995</v>
          </cell>
          <cell r="P555">
            <v>-730.68859999999995</v>
          </cell>
          <cell r="Q555">
            <v>-576.60184000000004</v>
          </cell>
          <cell r="R555">
            <v>-2402.5046699999998</v>
          </cell>
          <cell r="S555">
            <v>-1658.5</v>
          </cell>
        </row>
        <row r="556">
          <cell r="C556">
            <v>20140</v>
          </cell>
          <cell r="D556" t="str">
            <v>Commissioni su GP</v>
          </cell>
          <cell r="E556">
            <v>617.45155</v>
          </cell>
          <cell r="F556">
            <v>500.34262999999999</v>
          </cell>
          <cell r="G556">
            <v>478.58632999999998</v>
          </cell>
          <cell r="H556">
            <v>340.65005000000002</v>
          </cell>
          <cell r="I556">
            <v>169.95507000000001</v>
          </cell>
          <cell r="J556">
            <v>1590.14814</v>
          </cell>
          <cell r="K556">
            <v>1429.10598</v>
          </cell>
          <cell r="L556">
            <v>1308.46506</v>
          </cell>
          <cell r="M556">
            <v>1179.8563200000001</v>
          </cell>
          <cell r="N556">
            <v>1051.7062699999999</v>
          </cell>
          <cell r="O556">
            <v>591.91597000000002</v>
          </cell>
          <cell r="P556">
            <v>495.95985000000002</v>
          </cell>
          <cell r="Q556">
            <v>346.07778000000002</v>
          </cell>
          <cell r="R556">
            <v>1508.34466</v>
          </cell>
          <cell r="S556">
            <v>1280.0999999999999</v>
          </cell>
        </row>
        <row r="557">
          <cell r="C557">
            <v>20141</v>
          </cell>
          <cell r="D557" t="str">
            <v>volumi GP</v>
          </cell>
          <cell r="E557">
            <v>357344.23236000002</v>
          </cell>
          <cell r="F557">
            <v>411137.63504000002</v>
          </cell>
          <cell r="G557">
            <v>529414.82811</v>
          </cell>
          <cell r="H557">
            <v>426227.66272000002</v>
          </cell>
          <cell r="I557">
            <v>148961.01754999999</v>
          </cell>
          <cell r="J557">
            <v>176311.73384999999</v>
          </cell>
          <cell r="K557">
            <v>174245.41581999999</v>
          </cell>
          <cell r="L557">
            <v>174848.90161</v>
          </cell>
          <cell r="M557">
            <v>175720.69331999999</v>
          </cell>
          <cell r="N557">
            <v>176959.36019000001</v>
          </cell>
          <cell r="O557">
            <v>150702.57999999999</v>
          </cell>
          <cell r="P557">
            <v>148164.01</v>
          </cell>
          <cell r="Q557">
            <v>103489.47482</v>
          </cell>
          <cell r="R557">
            <v>0</v>
          </cell>
          <cell r="S557">
            <v>0</v>
          </cell>
        </row>
        <row r="558">
          <cell r="C558">
            <v>20142</v>
          </cell>
          <cell r="D558" t="str">
            <v>Commissioni su fondi</v>
          </cell>
          <cell r="E558">
            <v>870.94412999999997</v>
          </cell>
          <cell r="F558">
            <v>663.71186</v>
          </cell>
          <cell r="G558">
            <v>490.88206000000002</v>
          </cell>
          <cell r="H558">
            <v>311.99016</v>
          </cell>
          <cell r="I558">
            <v>135.61733000000001</v>
          </cell>
          <cell r="J558">
            <v>2653.8960099999999</v>
          </cell>
          <cell r="K558">
            <v>2518.9718699999999</v>
          </cell>
          <cell r="L558">
            <v>2343.1663899999999</v>
          </cell>
          <cell r="M558">
            <v>2146.0576500000002</v>
          </cell>
          <cell r="N558">
            <v>1959.3403499999999</v>
          </cell>
          <cell r="O558">
            <v>994.19483000000002</v>
          </cell>
          <cell r="P558">
            <v>802.63657999999998</v>
          </cell>
          <cell r="Q558">
            <v>622.07321999999999</v>
          </cell>
          <cell r="R558">
            <v>2250.43939</v>
          </cell>
          <cell r="S558">
            <v>1909.9</v>
          </cell>
        </row>
        <row r="559">
          <cell r="C559">
            <v>20143</v>
          </cell>
          <cell r="D559" t="str">
            <v>volumi fondi</v>
          </cell>
          <cell r="E559">
            <v>207519.82902999999</v>
          </cell>
          <cell r="F559">
            <v>212661.75354999999</v>
          </cell>
          <cell r="G559">
            <v>249480.05778999999</v>
          </cell>
          <cell r="H559">
            <v>263348.40888</v>
          </cell>
          <cell r="I559">
            <v>293594.55891999998</v>
          </cell>
          <cell r="J559">
            <v>290637.21506000002</v>
          </cell>
          <cell r="K559">
            <v>289299.60317000002</v>
          </cell>
          <cell r="L559">
            <v>287745.39584999997</v>
          </cell>
          <cell r="M559">
            <v>284741.65892999998</v>
          </cell>
          <cell r="N559">
            <v>280912.43839000002</v>
          </cell>
          <cell r="O559">
            <v>276280.82</v>
          </cell>
          <cell r="P559">
            <v>270855.27</v>
          </cell>
          <cell r="Q559">
            <v>215069.77020999999</v>
          </cell>
          <cell r="R559">
            <v>0</v>
          </cell>
          <cell r="S559">
            <v>0</v>
          </cell>
        </row>
        <row r="560">
          <cell r="C560">
            <v>20144</v>
          </cell>
          <cell r="D560" t="str">
            <v>Commissioni su titoli amministrati</v>
          </cell>
          <cell r="E560">
            <v>414.40215999999998</v>
          </cell>
          <cell r="F560">
            <v>354.12324000000001</v>
          </cell>
          <cell r="G560">
            <v>417.41273000000001</v>
          </cell>
          <cell r="H560">
            <v>319.33866999999998</v>
          </cell>
          <cell r="I560">
            <v>230.97641999999999</v>
          </cell>
          <cell r="J560">
            <v>311.96949999999998</v>
          </cell>
          <cell r="K560">
            <v>307.82351</v>
          </cell>
          <cell r="L560">
            <v>158.40074999999999</v>
          </cell>
          <cell r="M560">
            <v>983.67150000000004</v>
          </cell>
          <cell r="N560">
            <v>864.14266999999995</v>
          </cell>
          <cell r="O560">
            <v>766.5</v>
          </cell>
          <cell r="P560">
            <v>668.5</v>
          </cell>
          <cell r="Q560">
            <v>125.2692</v>
          </cell>
          <cell r="R560">
            <v>836.35461999999995</v>
          </cell>
          <cell r="S560">
            <v>300</v>
          </cell>
        </row>
        <row r="561">
          <cell r="C561">
            <v>20145</v>
          </cell>
          <cell r="D561" t="str">
            <v>volumi Titoli Ammin. (stock)</v>
          </cell>
          <cell r="E561">
            <v>1367964.1998699999</v>
          </cell>
          <cell r="F561">
            <v>1219489.67949</v>
          </cell>
          <cell r="G561">
            <v>1211324.3702400001</v>
          </cell>
          <cell r="H561">
            <v>1273714</v>
          </cell>
          <cell r="I561">
            <v>1158985.1775199999</v>
          </cell>
          <cell r="J561">
            <v>1240110.73125</v>
          </cell>
          <cell r="K561">
            <v>1247877.53684</v>
          </cell>
          <cell r="L561">
            <v>1256906.73505</v>
          </cell>
          <cell r="M561">
            <v>1267205.5593699999</v>
          </cell>
          <cell r="N561">
            <v>1311562</v>
          </cell>
          <cell r="O561">
            <v>1296214.439</v>
          </cell>
          <cell r="P561">
            <v>1314282.69</v>
          </cell>
          <cell r="Q561">
            <v>1352666.1344000001</v>
          </cell>
          <cell r="R561">
            <v>0</v>
          </cell>
          <cell r="S561">
            <v>0</v>
          </cell>
        </row>
        <row r="562">
          <cell r="C562">
            <v>20146</v>
          </cell>
          <cell r="D562" t="str">
            <v>Commissioni su operazioni di PcT</v>
          </cell>
          <cell r="E562">
            <v>34.106610000000003</v>
          </cell>
          <cell r="F562">
            <v>28.32328</v>
          </cell>
          <cell r="G562">
            <v>28.32328</v>
          </cell>
          <cell r="H562">
            <v>0</v>
          </cell>
          <cell r="I562">
            <v>0</v>
          </cell>
          <cell r="J562">
            <v>355.26553999999999</v>
          </cell>
          <cell r="K562">
            <v>355.26553999999999</v>
          </cell>
          <cell r="L562">
            <v>355.26553999999999</v>
          </cell>
          <cell r="M562">
            <v>316.98442999999997</v>
          </cell>
          <cell r="N562">
            <v>299.40784000000002</v>
          </cell>
          <cell r="O562">
            <v>263.99957000000001</v>
          </cell>
          <cell r="P562">
            <v>277.61439000000001</v>
          </cell>
          <cell r="Q562">
            <v>238.78881000000001</v>
          </cell>
          <cell r="R562">
            <v>74.589979999999997</v>
          </cell>
          <cell r="S562">
            <v>0</v>
          </cell>
        </row>
        <row r="563">
          <cell r="C563">
            <v>20147</v>
          </cell>
          <cell r="D563" t="str">
            <v>volumi PcT</v>
          </cell>
          <cell r="E563">
            <v>638931.03700999997</v>
          </cell>
          <cell r="F563">
            <v>649116.99505999999</v>
          </cell>
          <cell r="G563">
            <v>663103</v>
          </cell>
          <cell r="H563">
            <v>535844.19999999995</v>
          </cell>
          <cell r="I563">
            <v>505168.2</v>
          </cell>
          <cell r="J563">
            <v>587268.35</v>
          </cell>
          <cell r="K563">
            <v>603671.34545000002</v>
          </cell>
          <cell r="L563">
            <v>624809.1</v>
          </cell>
          <cell r="M563">
            <v>580333.28778000001</v>
          </cell>
          <cell r="N563">
            <v>603796.78249999997</v>
          </cell>
          <cell r="O563">
            <v>588064.40714000002</v>
          </cell>
          <cell r="P563">
            <v>630611.41666999995</v>
          </cell>
          <cell r="Q563">
            <v>697024</v>
          </cell>
          <cell r="R563">
            <v>0</v>
          </cell>
          <cell r="S563">
            <v>0</v>
          </cell>
        </row>
        <row r="564">
          <cell r="C564">
            <v>20148</v>
          </cell>
          <cell r="D564" t="str">
            <v>Commissioni su assicurazioni</v>
          </cell>
          <cell r="E564">
            <v>172.11462</v>
          </cell>
          <cell r="F564">
            <v>141.79974000000001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384.31876</v>
          </cell>
          <cell r="S564">
            <v>500</v>
          </cell>
        </row>
        <row r="565">
          <cell r="C565">
            <v>20149</v>
          </cell>
          <cell r="D565" t="str">
            <v>volumi assicurazioni</v>
          </cell>
          <cell r="E565">
            <v>9067.9741099999992</v>
          </cell>
          <cell r="F565">
            <v>8608.8679499999998</v>
          </cell>
          <cell r="G565">
            <v>8225</v>
          </cell>
          <cell r="H565">
            <v>7710.6638700000003</v>
          </cell>
          <cell r="I565">
            <v>6711.5589200000004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20150</v>
          </cell>
          <cell r="D566" t="str">
            <v>commissioni tenuta conto</v>
          </cell>
          <cell r="E566">
            <v>4366.8310099999999</v>
          </cell>
          <cell r="F566">
            <v>3538.8352</v>
          </cell>
          <cell r="G566">
            <v>2718.0528399999998</v>
          </cell>
          <cell r="H566">
            <v>1478.5202099999999</v>
          </cell>
          <cell r="I566">
            <v>727.73269000000005</v>
          </cell>
          <cell r="J566">
            <v>9217.7699699999994</v>
          </cell>
          <cell r="K566">
            <v>8409.5867799999996</v>
          </cell>
          <cell r="L566">
            <v>7666.5571300000001</v>
          </cell>
          <cell r="M566">
            <v>6874.0773600000002</v>
          </cell>
          <cell r="N566">
            <v>5972.3717800000004</v>
          </cell>
          <cell r="O566">
            <v>5411.7360200000003</v>
          </cell>
          <cell r="P566">
            <v>4664.8385799999996</v>
          </cell>
          <cell r="Q566">
            <v>4106.3388400000003</v>
          </cell>
          <cell r="R566">
            <v>10162.801740000001</v>
          </cell>
          <cell r="S566">
            <v>10439</v>
          </cell>
        </row>
        <row r="567">
          <cell r="C567">
            <v>20151</v>
          </cell>
          <cell r="D567" t="str">
            <v>commissioni su carte di credito e debito</v>
          </cell>
          <cell r="E567">
            <v>249.88654</v>
          </cell>
          <cell r="F567">
            <v>198.01826</v>
          </cell>
          <cell r="G567">
            <v>123.10533</v>
          </cell>
          <cell r="H567">
            <v>61.689349999999997</v>
          </cell>
          <cell r="I567">
            <v>32.018610000000002</v>
          </cell>
          <cell r="J567">
            <v>654.56948</v>
          </cell>
          <cell r="K567">
            <v>593.67313000000001</v>
          </cell>
          <cell r="L567">
            <v>553.09038999999996</v>
          </cell>
          <cell r="M567">
            <v>485.51519999999999</v>
          </cell>
          <cell r="N567">
            <v>464.90195999999997</v>
          </cell>
          <cell r="O567">
            <v>427.30007000000001</v>
          </cell>
          <cell r="P567">
            <v>393.14810999999997</v>
          </cell>
          <cell r="Q567">
            <v>214.38687999999999</v>
          </cell>
          <cell r="R567">
            <v>1093.73092</v>
          </cell>
          <cell r="S567">
            <v>796.62</v>
          </cell>
        </row>
        <row r="568">
          <cell r="C568">
            <v>20152</v>
          </cell>
          <cell r="D568" t="str">
            <v>commissioni su servizi estero</v>
          </cell>
          <cell r="E568">
            <v>16039.56415</v>
          </cell>
          <cell r="F568">
            <v>12121.798210000001</v>
          </cell>
          <cell r="G568">
            <v>8276.0280600000006</v>
          </cell>
          <cell r="H568">
            <v>3799.5115599999999</v>
          </cell>
          <cell r="I568">
            <v>1733.9708499999999</v>
          </cell>
          <cell r="J568">
            <v>19180.572270000001</v>
          </cell>
          <cell r="K568">
            <v>17718.281190000002</v>
          </cell>
          <cell r="L568">
            <v>16021.03789</v>
          </cell>
          <cell r="M568">
            <v>15741.212799999999</v>
          </cell>
          <cell r="N568">
            <v>13858.65331</v>
          </cell>
          <cell r="O568">
            <v>11294.379000000001</v>
          </cell>
          <cell r="P568">
            <v>9497.4290000000001</v>
          </cell>
          <cell r="Q568">
            <v>7197.80267</v>
          </cell>
          <cell r="R568">
            <v>27807.58065</v>
          </cell>
          <cell r="S568">
            <v>17951</v>
          </cell>
        </row>
        <row r="569">
          <cell r="C569">
            <v>20153</v>
          </cell>
          <cell r="D569" t="str">
            <v>di cui forex&amp;derivatives</v>
          </cell>
          <cell r="E569">
            <v>9213.4147599999997</v>
          </cell>
          <cell r="F569">
            <v>6747.4830199999997</v>
          </cell>
          <cell r="G569">
            <v>4224.7684900000004</v>
          </cell>
          <cell r="H569">
            <v>1233.92625</v>
          </cell>
          <cell r="I569">
            <v>421.08145000000002</v>
          </cell>
          <cell r="J569">
            <v>4403.2903100000003</v>
          </cell>
          <cell r="K569">
            <v>4192.6515399999998</v>
          </cell>
          <cell r="L569">
            <v>3734</v>
          </cell>
          <cell r="M569">
            <v>6166.0571099999997</v>
          </cell>
          <cell r="N569">
            <v>5339.3689999999997</v>
          </cell>
          <cell r="O569">
            <v>3486.5498600000001</v>
          </cell>
          <cell r="P569">
            <v>2607.9180000000001</v>
          </cell>
          <cell r="Q569">
            <v>0</v>
          </cell>
          <cell r="R569">
            <v>13807.58065</v>
          </cell>
          <cell r="S569">
            <v>0</v>
          </cell>
        </row>
        <row r="570">
          <cell r="C570">
            <v>20154</v>
          </cell>
          <cell r="D570" t="str">
            <v>Commissioni da portafoglio</v>
          </cell>
          <cell r="E570">
            <v>5036.4037600000001</v>
          </cell>
          <cell r="F570">
            <v>4020.1204400000001</v>
          </cell>
          <cell r="G570">
            <v>2937.3017199999999</v>
          </cell>
          <cell r="H570">
            <v>2010.69218</v>
          </cell>
          <cell r="I570">
            <v>1016.4671499999999</v>
          </cell>
          <cell r="J570">
            <v>10831.89069</v>
          </cell>
          <cell r="K570">
            <v>9914.8568699999996</v>
          </cell>
          <cell r="L570">
            <v>9139.8767399999997</v>
          </cell>
          <cell r="M570">
            <v>8282.5151700000006</v>
          </cell>
          <cell r="N570">
            <v>7373.84861</v>
          </cell>
          <cell r="O570">
            <v>6723.87</v>
          </cell>
          <cell r="P570">
            <v>5684.42</v>
          </cell>
          <cell r="Q570">
            <v>4703.16248</v>
          </cell>
          <cell r="R570">
            <v>12150.38697</v>
          </cell>
          <cell r="S570">
            <v>12840</v>
          </cell>
        </row>
        <row r="571">
          <cell r="C571">
            <v>20155</v>
          </cell>
          <cell r="D571" t="str">
            <v>altre Commissioni</v>
          </cell>
          <cell r="E571">
            <v>5720.3405899999998</v>
          </cell>
          <cell r="F571">
            <v>4612.8539799999999</v>
          </cell>
          <cell r="G571">
            <v>3562.6722799999998</v>
          </cell>
          <cell r="H571">
            <v>2274.2918300000001</v>
          </cell>
          <cell r="I571">
            <v>752.17232000000001</v>
          </cell>
          <cell r="J571">
            <v>13233.440640000001</v>
          </cell>
          <cell r="K571">
            <v>11227.76967</v>
          </cell>
          <cell r="L571">
            <v>9823.66165</v>
          </cell>
          <cell r="M571">
            <v>8755.4743899999994</v>
          </cell>
          <cell r="N571">
            <v>8209.15589</v>
          </cell>
          <cell r="O571">
            <v>7729.0795600000001</v>
          </cell>
          <cell r="P571">
            <v>6185.9563900000003</v>
          </cell>
          <cell r="Q571">
            <v>5067.8380500000003</v>
          </cell>
          <cell r="R571">
            <v>12991.9805</v>
          </cell>
          <cell r="S571">
            <v>13743.38</v>
          </cell>
        </row>
        <row r="572">
          <cell r="C572">
            <v>20156</v>
          </cell>
          <cell r="D572" t="str">
            <v>di cui sistema di pagamento</v>
          </cell>
          <cell r="E572">
            <v>1154.03199</v>
          </cell>
          <cell r="F572">
            <v>672.90477999999996</v>
          </cell>
          <cell r="G572">
            <v>536.19902999999999</v>
          </cell>
          <cell r="H572">
            <v>352.28719000000001</v>
          </cell>
          <cell r="I572">
            <v>153.31462999999999</v>
          </cell>
          <cell r="J572">
            <v>2581.1765099999998</v>
          </cell>
          <cell r="K572">
            <v>2398.73794</v>
          </cell>
          <cell r="L572">
            <v>2039.902</v>
          </cell>
          <cell r="M572">
            <v>1885.8382899999999</v>
          </cell>
          <cell r="N572">
            <v>1732.39975</v>
          </cell>
          <cell r="O572">
            <v>1536.8079700000001</v>
          </cell>
          <cell r="P572">
            <v>1286.4564399999999</v>
          </cell>
          <cell r="Q572">
            <v>1044.1669400000001</v>
          </cell>
          <cell r="R572">
            <v>4041.1560300000001</v>
          </cell>
          <cell r="S572">
            <v>2943.38</v>
          </cell>
        </row>
        <row r="573">
          <cell r="C573">
            <v>20157</v>
          </cell>
          <cell r="D573" t="str">
            <v>effetto giorni banca</v>
          </cell>
          <cell r="E573">
            <v>7067.7566800000004</v>
          </cell>
          <cell r="F573">
            <v>4993.8368600000003</v>
          </cell>
          <cell r="G573">
            <v>3736.9161199999999</v>
          </cell>
          <cell r="H573">
            <v>1677.4998499999999</v>
          </cell>
          <cell r="I573">
            <v>845.13142000000005</v>
          </cell>
          <cell r="J573">
            <v>13120.026980000001</v>
          </cell>
          <cell r="K573">
            <v>11735.46248</v>
          </cell>
          <cell r="L573">
            <v>10791.378839999999</v>
          </cell>
          <cell r="M573">
            <v>9960.7656399999996</v>
          </cell>
          <cell r="N573">
            <v>9035.1938699999992</v>
          </cell>
          <cell r="O573">
            <v>7934.6395000000002</v>
          </cell>
          <cell r="P573">
            <v>6661</v>
          </cell>
          <cell r="Q573">
            <v>5920.6381199999996</v>
          </cell>
          <cell r="R573">
            <v>15467.75668</v>
          </cell>
          <cell r="S573">
            <v>14920</v>
          </cell>
        </row>
        <row r="574">
          <cell r="C574">
            <v>20158</v>
          </cell>
          <cell r="D574" t="str">
            <v># postazioni e-banking</v>
          </cell>
          <cell r="E574">
            <v>2262</v>
          </cell>
          <cell r="F574">
            <v>2102</v>
          </cell>
          <cell r="G574">
            <v>1986</v>
          </cell>
          <cell r="H574">
            <v>1834</v>
          </cell>
          <cell r="I574">
            <v>1447</v>
          </cell>
          <cell r="J574">
            <v>1319</v>
          </cell>
          <cell r="K574">
            <v>1265</v>
          </cell>
          <cell r="L574">
            <v>1161</v>
          </cell>
          <cell r="M574">
            <v>1084</v>
          </cell>
          <cell r="N574">
            <v>1064</v>
          </cell>
          <cell r="O574">
            <v>1020</v>
          </cell>
          <cell r="P574">
            <v>983</v>
          </cell>
          <cell r="Q574">
            <v>883</v>
          </cell>
          <cell r="R574">
            <v>2272.1875</v>
          </cell>
          <cell r="S574">
            <v>1575.45</v>
          </cell>
        </row>
        <row r="575">
          <cell r="C575">
            <v>20159</v>
          </cell>
          <cell r="D575" t="str">
            <v># clienti</v>
          </cell>
          <cell r="E575">
            <v>14479</v>
          </cell>
          <cell r="F575">
            <v>13739</v>
          </cell>
          <cell r="G575">
            <v>13727</v>
          </cell>
          <cell r="H575">
            <v>13705</v>
          </cell>
          <cell r="I575">
            <v>13338</v>
          </cell>
          <cell r="J575">
            <v>15553</v>
          </cell>
          <cell r="K575">
            <v>15572</v>
          </cell>
          <cell r="L575">
            <v>15577</v>
          </cell>
          <cell r="M575">
            <v>15597</v>
          </cell>
          <cell r="N575">
            <v>15575</v>
          </cell>
          <cell r="O575">
            <v>15603</v>
          </cell>
          <cell r="P575">
            <v>0</v>
          </cell>
          <cell r="Q575">
            <v>16318</v>
          </cell>
          <cell r="R575">
            <v>0</v>
          </cell>
          <cell r="S575">
            <v>0</v>
          </cell>
        </row>
        <row r="576">
          <cell r="C576">
            <v>20160</v>
          </cell>
          <cell r="D576" t="str">
            <v>Nuovi clienti Corporate</v>
          </cell>
          <cell r="E576">
            <v>298</v>
          </cell>
          <cell r="F576">
            <v>237</v>
          </cell>
          <cell r="G576">
            <v>192</v>
          </cell>
          <cell r="H576">
            <v>122</v>
          </cell>
          <cell r="I576">
            <v>60</v>
          </cell>
          <cell r="J576">
            <v>801</v>
          </cell>
          <cell r="K576">
            <v>758</v>
          </cell>
          <cell r="L576">
            <v>715</v>
          </cell>
          <cell r="M576">
            <v>672</v>
          </cell>
          <cell r="N576">
            <v>621</v>
          </cell>
          <cell r="O576">
            <v>607</v>
          </cell>
          <cell r="P576">
            <v>0</v>
          </cell>
          <cell r="Q576">
            <v>475</v>
          </cell>
          <cell r="R576">
            <v>0</v>
          </cell>
          <cell r="S576">
            <v>0</v>
          </cell>
        </row>
        <row r="577">
          <cell r="C577">
            <v>20161</v>
          </cell>
          <cell r="D577" t="str">
            <v>Attivo Ponderato per il rischio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7688000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20162</v>
          </cell>
          <cell r="D578" t="str">
            <v># clienti con postazioni e-banking</v>
          </cell>
          <cell r="E578">
            <v>2262</v>
          </cell>
          <cell r="F578">
            <v>2102</v>
          </cell>
          <cell r="G578">
            <v>1986</v>
          </cell>
          <cell r="H578">
            <v>1834</v>
          </cell>
          <cell r="I578">
            <v>1447</v>
          </cell>
          <cell r="J578">
            <v>1319</v>
          </cell>
          <cell r="K578">
            <v>1265</v>
          </cell>
          <cell r="L578">
            <v>1161</v>
          </cell>
          <cell r="M578">
            <v>1084</v>
          </cell>
          <cell r="N578">
            <v>1064</v>
          </cell>
          <cell r="O578">
            <v>1020</v>
          </cell>
          <cell r="P578">
            <v>983</v>
          </cell>
          <cell r="Q578">
            <v>883</v>
          </cell>
          <cell r="R578">
            <v>0</v>
          </cell>
          <cell r="S578">
            <v>0</v>
          </cell>
        </row>
        <row r="579">
          <cell r="C579">
            <v>20163</v>
          </cell>
          <cell r="D579" t="str">
            <v>Sofferenze lorde</v>
          </cell>
          <cell r="E579">
            <v>52002.706230000003</v>
          </cell>
          <cell r="F579">
            <v>49477.40597</v>
          </cell>
          <cell r="G579">
            <v>46606.809379999999</v>
          </cell>
          <cell r="H579">
            <v>46509.889920000001</v>
          </cell>
          <cell r="I579">
            <v>46243.739710000002</v>
          </cell>
          <cell r="J579">
            <v>53534.186869999998</v>
          </cell>
          <cell r="K579">
            <v>53938.914810000002</v>
          </cell>
          <cell r="L579">
            <v>53115.562539999999</v>
          </cell>
          <cell r="M579">
            <v>52652.364939999999</v>
          </cell>
          <cell r="N579">
            <v>52218.413330000003</v>
          </cell>
          <cell r="O579">
            <v>51515.669540000003</v>
          </cell>
          <cell r="P579">
            <v>50289.694799999997</v>
          </cell>
          <cell r="Q579">
            <v>48715.864659999999</v>
          </cell>
          <cell r="R579">
            <v>57752.516219999998</v>
          </cell>
          <cell r="S579">
            <v>53500</v>
          </cell>
        </row>
        <row r="580">
          <cell r="C580">
            <v>20164</v>
          </cell>
          <cell r="D580" t="str">
            <v>Sofferenze nette</v>
          </cell>
          <cell r="E580">
            <v>52002.706230000003</v>
          </cell>
          <cell r="F580">
            <v>49477.40597</v>
          </cell>
          <cell r="G580">
            <v>46606.809379999999</v>
          </cell>
          <cell r="H580">
            <v>46509.889920000001</v>
          </cell>
          <cell r="I580">
            <v>46243.739710000002</v>
          </cell>
          <cell r="J580">
            <v>53534.186869999998</v>
          </cell>
          <cell r="K580">
            <v>53938.914810000002</v>
          </cell>
          <cell r="L580">
            <v>53115.562539999999</v>
          </cell>
          <cell r="M580">
            <v>52652.364939999999</v>
          </cell>
          <cell r="N580">
            <v>52218.413330000003</v>
          </cell>
          <cell r="O580">
            <v>51515.669540000003</v>
          </cell>
          <cell r="P580">
            <v>50289.694799999997</v>
          </cell>
          <cell r="Q580">
            <v>48715.864659999999</v>
          </cell>
          <cell r="R580">
            <v>57752.516219999998</v>
          </cell>
          <cell r="S580">
            <v>53500</v>
          </cell>
        </row>
        <row r="581">
          <cell r="C581">
            <v>20165</v>
          </cell>
          <cell r="D581" t="str">
            <v>Capitale assorbito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499700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20166</v>
          </cell>
          <cell r="D582" t="str">
            <v>Numeri Racc. totale (esclusi PCT)</v>
          </cell>
          <cell r="E582">
            <v>107027187.89936</v>
          </cell>
          <cell r="F582">
            <v>79971944.345599994</v>
          </cell>
          <cell r="G582">
            <v>63234069.806730002</v>
          </cell>
          <cell r="H582">
            <v>44071889.963940002</v>
          </cell>
          <cell r="I582">
            <v>24769333.760880001</v>
          </cell>
          <cell r="J582">
            <v>105224412.87638</v>
          </cell>
          <cell r="K582">
            <v>92603389.560910001</v>
          </cell>
          <cell r="L582">
            <v>76982909.142429993</v>
          </cell>
          <cell r="M582">
            <v>70700054.264660001</v>
          </cell>
          <cell r="N582">
            <v>64758922.079899997</v>
          </cell>
          <cell r="O582">
            <v>49438334.280000001</v>
          </cell>
          <cell r="P582">
            <v>25282936.129999999</v>
          </cell>
          <cell r="Q582">
            <v>11783633.39445</v>
          </cell>
          <cell r="R582">
            <v>257710202.44187999</v>
          </cell>
          <cell r="S582">
            <v>53802000</v>
          </cell>
        </row>
        <row r="583">
          <cell r="C583">
            <v>20167</v>
          </cell>
          <cell r="D583" t="str">
            <v>Margine Raccolta Totale</v>
          </cell>
          <cell r="E583">
            <v>1203.2334900000001</v>
          </cell>
          <cell r="F583">
            <v>785.21680000000003</v>
          </cell>
          <cell r="G583">
            <v>472.99788000000001</v>
          </cell>
          <cell r="H583">
            <v>195.07056</v>
          </cell>
          <cell r="I583">
            <v>27.808330000000002</v>
          </cell>
          <cell r="J583">
            <v>2192.9177300000001</v>
          </cell>
          <cell r="K583">
            <v>1911.5690300000001</v>
          </cell>
          <cell r="L583">
            <v>1220.80927</v>
          </cell>
          <cell r="M583">
            <v>1061.0920100000001</v>
          </cell>
          <cell r="N583">
            <v>990.72667000000001</v>
          </cell>
          <cell r="O583">
            <v>1334.52064</v>
          </cell>
          <cell r="P583">
            <v>796.48477000000003</v>
          </cell>
          <cell r="Q583">
            <v>537.04231000000004</v>
          </cell>
          <cell r="R583">
            <v>3543.41761</v>
          </cell>
          <cell r="S583">
            <v>1470</v>
          </cell>
        </row>
        <row r="584">
          <cell r="C584">
            <v>20168</v>
          </cell>
          <cell r="D584" t="str">
            <v>Numeri Impieghi vivi totali</v>
          </cell>
          <cell r="E584">
            <v>269006470.82981002</v>
          </cell>
          <cell r="F584">
            <v>213436374.99805999</v>
          </cell>
          <cell r="G584">
            <v>172890312.98039001</v>
          </cell>
          <cell r="H584">
            <v>118655502.70572001</v>
          </cell>
          <cell r="I584">
            <v>65908921.897840001</v>
          </cell>
          <cell r="J584">
            <v>717432712.38156998</v>
          </cell>
          <cell r="K584">
            <v>640607539.76233006</v>
          </cell>
          <cell r="L584">
            <v>563351242.01389003</v>
          </cell>
          <cell r="M584">
            <v>494541291.11040998</v>
          </cell>
          <cell r="N584">
            <v>436291291.91497999</v>
          </cell>
          <cell r="O584">
            <v>365897567.04000002</v>
          </cell>
          <cell r="P584">
            <v>304376912.39999998</v>
          </cell>
          <cell r="Q584">
            <v>231904061.41303</v>
          </cell>
          <cell r="R584">
            <v>647739265.28755999</v>
          </cell>
          <cell r="S584">
            <v>685019508</v>
          </cell>
        </row>
        <row r="585">
          <cell r="C585">
            <v>20169</v>
          </cell>
          <cell r="D585" t="str">
            <v>Margine Imp. Vivi totali</v>
          </cell>
          <cell r="E585">
            <v>1117.96207</v>
          </cell>
          <cell r="F585">
            <v>1199.7168899999999</v>
          </cell>
          <cell r="G585">
            <v>1090.6837800000001</v>
          </cell>
          <cell r="H585">
            <v>841.14350999999999</v>
          </cell>
          <cell r="I585">
            <v>942.08167000000003</v>
          </cell>
          <cell r="J585">
            <v>5391.82215</v>
          </cell>
          <cell r="K585">
            <v>5329.9846399999997</v>
          </cell>
          <cell r="L585">
            <v>4967.1856200000002</v>
          </cell>
          <cell r="M585">
            <v>4640.6813700000002</v>
          </cell>
          <cell r="N585">
            <v>5073.80969</v>
          </cell>
          <cell r="O585">
            <v>4140.7631000000001</v>
          </cell>
          <cell r="P585">
            <v>3786.8473899999999</v>
          </cell>
          <cell r="Q585">
            <v>2857.4119500000002</v>
          </cell>
          <cell r="R585">
            <v>2302.2244900000001</v>
          </cell>
          <cell r="S585">
            <v>7515.6559999999999</v>
          </cell>
        </row>
        <row r="586">
          <cell r="C586">
            <v>20170</v>
          </cell>
          <cell r="D586" t="str">
            <v>Numeri Impieghi vivi a breve (c/c)</v>
          </cell>
          <cell r="E586">
            <v>268185670.82980999</v>
          </cell>
          <cell r="F586">
            <v>212782974.99805999</v>
          </cell>
          <cell r="G586">
            <v>172398912.98039001</v>
          </cell>
          <cell r="H586">
            <v>118331502.70572001</v>
          </cell>
          <cell r="I586">
            <v>65741521.897840001</v>
          </cell>
          <cell r="J586">
            <v>715858912.38190997</v>
          </cell>
          <cell r="K586">
            <v>639201139.76236999</v>
          </cell>
          <cell r="L586">
            <v>562106842.01408005</v>
          </cell>
          <cell r="M586">
            <v>493464291.11043</v>
          </cell>
          <cell r="N586">
            <v>435316162.14399999</v>
          </cell>
          <cell r="O586">
            <v>364964921.80000001</v>
          </cell>
          <cell r="P586">
            <v>303666898.26999998</v>
          </cell>
          <cell r="Q586">
            <v>231451061.41303</v>
          </cell>
          <cell r="R586">
            <v>645762865.28755999</v>
          </cell>
          <cell r="S586">
            <v>683688000</v>
          </cell>
        </row>
        <row r="587">
          <cell r="C587">
            <v>20171</v>
          </cell>
          <cell r="D587" t="str">
            <v>Margine Imp. Vivi a breve</v>
          </cell>
          <cell r="E587">
            <v>1094.1758500000001</v>
          </cell>
          <cell r="F587">
            <v>1181.1447599999999</v>
          </cell>
          <cell r="G587">
            <v>1077.11329</v>
          </cell>
          <cell r="H587">
            <v>831.97909000000004</v>
          </cell>
          <cell r="I587">
            <v>937.46216000000004</v>
          </cell>
          <cell r="J587">
            <v>5346.5556900000001</v>
          </cell>
          <cell r="K587">
            <v>5289.5337900000004</v>
          </cell>
          <cell r="L587">
            <v>4931.1928500000004</v>
          </cell>
          <cell r="M587">
            <v>4609.4583499999999</v>
          </cell>
          <cell r="N587">
            <v>5043.3916900000004</v>
          </cell>
          <cell r="O587">
            <v>4109.5897500000001</v>
          </cell>
          <cell r="P587">
            <v>3763.5044600000001</v>
          </cell>
          <cell r="Q587">
            <v>2843.9292099999998</v>
          </cell>
          <cell r="R587">
            <v>2243.42679</v>
          </cell>
          <cell r="S587">
            <v>7472</v>
          </cell>
        </row>
        <row r="588">
          <cell r="C588">
            <v>20172</v>
          </cell>
          <cell r="D588" t="str">
            <v>Numeri Impieghi vivi a termine</v>
          </cell>
          <cell r="E588">
            <v>820800</v>
          </cell>
          <cell r="F588">
            <v>653400</v>
          </cell>
          <cell r="G588">
            <v>491400</v>
          </cell>
          <cell r="H588">
            <v>324000</v>
          </cell>
          <cell r="I588">
            <v>167400</v>
          </cell>
          <cell r="J588">
            <v>1573799.99967</v>
          </cell>
          <cell r="K588">
            <v>1406399.9999599999</v>
          </cell>
          <cell r="L588">
            <v>1244399.99981</v>
          </cell>
          <cell r="M588">
            <v>1076999.9999899999</v>
          </cell>
          <cell r="N588">
            <v>975129.77098999999</v>
          </cell>
          <cell r="O588">
            <v>932645.24</v>
          </cell>
          <cell r="P588">
            <v>710014.13</v>
          </cell>
          <cell r="Q588">
            <v>453000</v>
          </cell>
          <cell r="R588">
            <v>1976400</v>
          </cell>
          <cell r="S588">
            <v>1331508</v>
          </cell>
        </row>
        <row r="589">
          <cell r="C589">
            <v>20173</v>
          </cell>
          <cell r="D589" t="str">
            <v>Margine Imp. Vivi a termine</v>
          </cell>
          <cell r="E589">
            <v>23.78623</v>
          </cell>
          <cell r="F589">
            <v>18.572130000000001</v>
          </cell>
          <cell r="G589">
            <v>13.570489999999999</v>
          </cell>
          <cell r="H589">
            <v>9.1644299999999994</v>
          </cell>
          <cell r="I589">
            <v>4.61951</v>
          </cell>
          <cell r="J589">
            <v>45.266469999999998</v>
          </cell>
          <cell r="K589">
            <v>40.450850000000003</v>
          </cell>
          <cell r="L589">
            <v>35.99277</v>
          </cell>
          <cell r="M589">
            <v>31.223009999999999</v>
          </cell>
          <cell r="N589">
            <v>30.417999999999999</v>
          </cell>
          <cell r="O589">
            <v>31.173349999999999</v>
          </cell>
          <cell r="P589">
            <v>23.342929999999999</v>
          </cell>
          <cell r="Q589">
            <v>13.48274</v>
          </cell>
          <cell r="R589">
            <v>58.797699999999999</v>
          </cell>
          <cell r="S589">
            <v>43.655999999999999</v>
          </cell>
        </row>
        <row r="590">
          <cell r="C590">
            <v>20174</v>
          </cell>
          <cell r="D590" t="str">
            <v>Numeri contenzioso</v>
          </cell>
          <cell r="E590">
            <v>2563.4229999999998</v>
          </cell>
          <cell r="F590">
            <v>886.39494000000002</v>
          </cell>
          <cell r="G590">
            <v>157.11596</v>
          </cell>
          <cell r="H590">
            <v>75.938999999999993</v>
          </cell>
          <cell r="I590">
            <v>0</v>
          </cell>
          <cell r="J590">
            <v>1020.31159</v>
          </cell>
          <cell r="K590">
            <v>1014.38539</v>
          </cell>
          <cell r="L590">
            <v>891.13151000000005</v>
          </cell>
          <cell r="M590">
            <v>764.68993999999998</v>
          </cell>
          <cell r="N590">
            <v>7.6719999999999997E-2</v>
          </cell>
          <cell r="O590">
            <v>513.73496999999998</v>
          </cell>
          <cell r="P590">
            <v>5.79E-2</v>
          </cell>
          <cell r="Q590">
            <v>254.71776</v>
          </cell>
          <cell r="R590">
            <v>0</v>
          </cell>
          <cell r="S590">
            <v>0</v>
          </cell>
        </row>
        <row r="591">
          <cell r="C591">
            <v>20175</v>
          </cell>
          <cell r="D591" t="str">
            <v>Margine Contenzioso</v>
          </cell>
          <cell r="E591">
            <v>-0.28632000000000002</v>
          </cell>
          <cell r="F591">
            <v>-9.1579999999999995E-2</v>
          </cell>
          <cell r="G591">
            <v>-1.506E-2</v>
          </cell>
          <cell r="H591">
            <v>-7.0299999999999998E-3</v>
          </cell>
          <cell r="I591">
            <v>0</v>
          </cell>
          <cell r="J591">
            <v>-8.1610000000000002E-2</v>
          </cell>
          <cell r="K591">
            <v>-7.9380000000000006E-2</v>
          </cell>
          <cell r="L591">
            <v>-6.9250000000000006E-2</v>
          </cell>
          <cell r="M591">
            <v>-5.9459999999999999E-2</v>
          </cell>
          <cell r="N591">
            <v>-1.0000000000000001E-5</v>
          </cell>
          <cell r="O591">
            <v>-4.0820000000000002E-2</v>
          </cell>
          <cell r="P591">
            <v>0</v>
          </cell>
          <cell r="Q591">
            <v>-1.9970000000000002E-2</v>
          </cell>
          <cell r="R591">
            <v>0</v>
          </cell>
          <cell r="S591">
            <v>0</v>
          </cell>
        </row>
        <row r="592">
          <cell r="C592">
            <v>20176</v>
          </cell>
          <cell r="D592" t="str">
            <v xml:space="preserve"> Commissioni su GP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20177</v>
          </cell>
          <cell r="D593" t="str">
            <v>volumi GP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20178</v>
          </cell>
          <cell r="D594" t="str">
            <v>Commissioni su fondi</v>
          </cell>
          <cell r="E594">
            <v>48.881410000000002</v>
          </cell>
          <cell r="F594">
            <v>38.887999999999998</v>
          </cell>
          <cell r="G594">
            <v>39.472479999999997</v>
          </cell>
          <cell r="H594">
            <v>26.84206</v>
          </cell>
          <cell r="I594">
            <v>15.247640000000001</v>
          </cell>
          <cell r="J594">
            <v>114.93252</v>
          </cell>
          <cell r="K594">
            <v>106.10924</v>
          </cell>
          <cell r="L594">
            <v>96.450550000000007</v>
          </cell>
          <cell r="M594">
            <v>86.739680000000007</v>
          </cell>
          <cell r="N594">
            <v>77.283680000000004</v>
          </cell>
          <cell r="O594">
            <v>20.217079999999999</v>
          </cell>
          <cell r="P594">
            <v>10.094580000000001</v>
          </cell>
          <cell r="Q594">
            <v>47.240819999999999</v>
          </cell>
          <cell r="R594">
            <v>97.762820000000005</v>
          </cell>
          <cell r="S594">
            <v>0</v>
          </cell>
        </row>
        <row r="595">
          <cell r="C595">
            <v>20179</v>
          </cell>
          <cell r="D595" t="str">
            <v>volumi fondi</v>
          </cell>
          <cell r="E595">
            <v>12783.289360000001</v>
          </cell>
          <cell r="F595">
            <v>12766.33273</v>
          </cell>
          <cell r="G595">
            <v>12827</v>
          </cell>
          <cell r="H595">
            <v>12685.90367</v>
          </cell>
          <cell r="I595">
            <v>12361</v>
          </cell>
          <cell r="J595">
            <v>12425.627399999999</v>
          </cell>
          <cell r="K595">
            <v>12431.625749999999</v>
          </cell>
          <cell r="L595">
            <v>12438.59539</v>
          </cell>
          <cell r="M595">
            <v>12447.406590000001</v>
          </cell>
          <cell r="N595">
            <v>12465.35802</v>
          </cell>
          <cell r="O595">
            <v>12482.37</v>
          </cell>
          <cell r="P595">
            <v>12511.72</v>
          </cell>
          <cell r="Q595">
            <v>12522.7947</v>
          </cell>
          <cell r="R595">
            <v>0</v>
          </cell>
          <cell r="S595">
            <v>0</v>
          </cell>
        </row>
        <row r="596">
          <cell r="C596">
            <v>20180</v>
          </cell>
          <cell r="D596" t="str">
            <v>Commissioni su titoli amministrati</v>
          </cell>
          <cell r="E596">
            <v>0.21822</v>
          </cell>
          <cell r="F596">
            <v>0.17235</v>
          </cell>
          <cell r="G596">
            <v>2.4792200000000002</v>
          </cell>
          <cell r="H596">
            <v>2.4430100000000001</v>
          </cell>
          <cell r="I596">
            <v>1.10056</v>
          </cell>
          <cell r="J596">
            <v>50.50282</v>
          </cell>
          <cell r="K596">
            <v>46.41451</v>
          </cell>
          <cell r="L596">
            <v>42.870469999999997</v>
          </cell>
          <cell r="M596">
            <v>23.84564</v>
          </cell>
          <cell r="N596">
            <v>22.77928</v>
          </cell>
          <cell r="O596">
            <v>22.6997</v>
          </cell>
          <cell r="P596">
            <v>22.057960000000001</v>
          </cell>
          <cell r="Q596">
            <v>14.029960000000001</v>
          </cell>
          <cell r="R596">
            <v>0.43643999999999999</v>
          </cell>
          <cell r="S596">
            <v>0</v>
          </cell>
        </row>
        <row r="597">
          <cell r="C597">
            <v>20181</v>
          </cell>
          <cell r="D597" t="str">
            <v>volumi Titoli Ammin. (stock)</v>
          </cell>
          <cell r="E597">
            <v>1926610.1784999999</v>
          </cell>
          <cell r="F597">
            <v>1912024.0217200001</v>
          </cell>
          <cell r="G597">
            <v>1541993.65762</v>
          </cell>
          <cell r="H597">
            <v>1356794</v>
          </cell>
          <cell r="I597">
            <v>538094.68180999998</v>
          </cell>
          <cell r="J597">
            <v>418694.57548</v>
          </cell>
          <cell r="K597">
            <v>407612.52967999998</v>
          </cell>
          <cell r="L597">
            <v>394736.00150000001</v>
          </cell>
          <cell r="M597">
            <v>378457.17700000003</v>
          </cell>
          <cell r="N597">
            <v>357506.6728</v>
          </cell>
          <cell r="O597">
            <v>354675.74</v>
          </cell>
          <cell r="P597">
            <v>347427.5</v>
          </cell>
          <cell r="Q597">
            <v>1381676.3377400001</v>
          </cell>
          <cell r="R597">
            <v>0</v>
          </cell>
          <cell r="S597">
            <v>0</v>
          </cell>
        </row>
        <row r="598">
          <cell r="C598">
            <v>20182</v>
          </cell>
          <cell r="D598" t="str">
            <v>Commissioni su operazioni di PcT</v>
          </cell>
          <cell r="E598">
            <v>4.5544599999999997</v>
          </cell>
          <cell r="F598">
            <v>4.28512</v>
          </cell>
          <cell r="G598">
            <v>4.28512</v>
          </cell>
          <cell r="H598">
            <v>0</v>
          </cell>
          <cell r="I598">
            <v>0</v>
          </cell>
          <cell r="J598">
            <v>2.2345600000000001</v>
          </cell>
          <cell r="K598">
            <v>2.2345600000000001</v>
          </cell>
          <cell r="L598">
            <v>2.2345600000000001</v>
          </cell>
          <cell r="M598">
            <v>1.9922899999999999</v>
          </cell>
          <cell r="N598">
            <v>1.88104</v>
          </cell>
          <cell r="O598">
            <v>0</v>
          </cell>
          <cell r="P598">
            <v>0</v>
          </cell>
          <cell r="Q598">
            <v>1.4974000000000001</v>
          </cell>
          <cell r="R598">
            <v>9.1089199999999995</v>
          </cell>
          <cell r="S598">
            <v>0</v>
          </cell>
        </row>
        <row r="599">
          <cell r="C599">
            <v>20183</v>
          </cell>
          <cell r="D599" t="str">
            <v>volumi PcT</v>
          </cell>
          <cell r="E599">
            <v>98928.072440000004</v>
          </cell>
          <cell r="F599">
            <v>120484.30474000001</v>
          </cell>
          <cell r="G599">
            <v>131904</v>
          </cell>
          <cell r="H599">
            <v>1.0000000000000001E-5</v>
          </cell>
          <cell r="I599">
            <v>1.0000000000000001E-5</v>
          </cell>
          <cell r="J599">
            <v>6.0000000000000002E-5</v>
          </cell>
          <cell r="K599">
            <v>6.0000000000000002E-5</v>
          </cell>
          <cell r="L599">
            <v>5.0000000000000002E-5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20184</v>
          </cell>
          <cell r="D600" t="str">
            <v>Commissioni su assicurazioni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20185</v>
          </cell>
          <cell r="D601" t="str">
            <v>volumi assicurazioni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20186</v>
          </cell>
          <cell r="D602" t="str">
            <v>commissioni tenuta conto</v>
          </cell>
          <cell r="E602">
            <v>170.97493</v>
          </cell>
          <cell r="F602">
            <v>141.18976000000001</v>
          </cell>
          <cell r="G602">
            <v>125.80750999999999</v>
          </cell>
          <cell r="H602">
            <v>63.193689999999997</v>
          </cell>
          <cell r="I602">
            <v>30.701840000000001</v>
          </cell>
          <cell r="J602">
            <v>428.95704000000001</v>
          </cell>
          <cell r="K602">
            <v>393.33407999999997</v>
          </cell>
          <cell r="L602">
            <v>346.52368000000001</v>
          </cell>
          <cell r="M602">
            <v>312.68443000000002</v>
          </cell>
          <cell r="N602">
            <v>286.00117</v>
          </cell>
          <cell r="O602">
            <v>259.41070999999999</v>
          </cell>
          <cell r="P602">
            <v>223.18498</v>
          </cell>
          <cell r="Q602">
            <v>169.48989</v>
          </cell>
          <cell r="R602">
            <v>341.94986</v>
          </cell>
          <cell r="S602">
            <v>600</v>
          </cell>
        </row>
        <row r="603">
          <cell r="C603">
            <v>20187</v>
          </cell>
          <cell r="D603" t="str">
            <v>commissioni su carte di credito e debito</v>
          </cell>
          <cell r="E603">
            <v>10.50994</v>
          </cell>
          <cell r="F603">
            <v>8.3384599999999995</v>
          </cell>
          <cell r="G603">
            <v>4.7706200000000001</v>
          </cell>
          <cell r="H603">
            <v>2.6166700000000001</v>
          </cell>
          <cell r="I603">
            <v>1.3577699999999999</v>
          </cell>
          <cell r="J603">
            <v>27.58229</v>
          </cell>
          <cell r="K603">
            <v>25.01519</v>
          </cell>
          <cell r="L603">
            <v>23.303000000000001</v>
          </cell>
          <cell r="M603">
            <v>20.45449</v>
          </cell>
          <cell r="N603">
            <v>19.583349999999999</v>
          </cell>
          <cell r="O603">
            <v>17.93055</v>
          </cell>
          <cell r="P603">
            <v>16.534030000000001</v>
          </cell>
          <cell r="Q603">
            <v>9.01464</v>
          </cell>
          <cell r="R603">
            <v>0</v>
          </cell>
          <cell r="S603">
            <v>0</v>
          </cell>
        </row>
        <row r="604">
          <cell r="C604">
            <v>20188</v>
          </cell>
          <cell r="D604" t="str">
            <v>commissioni su servizi estero</v>
          </cell>
          <cell r="E604">
            <v>610.74108000000001</v>
          </cell>
          <cell r="F604">
            <v>462.73696999999999</v>
          </cell>
          <cell r="G604">
            <v>524.23391000000004</v>
          </cell>
          <cell r="H604">
            <v>337.40724999999998</v>
          </cell>
          <cell r="I604">
            <v>104.60718</v>
          </cell>
          <cell r="J604">
            <v>622.77521999999999</v>
          </cell>
          <cell r="K604">
            <v>583.84230000000002</v>
          </cell>
          <cell r="L604">
            <v>515.06583000000001</v>
          </cell>
          <cell r="M604">
            <v>486.91010999999997</v>
          </cell>
          <cell r="N604">
            <v>449.57905</v>
          </cell>
          <cell r="O604">
            <v>381.06</v>
          </cell>
          <cell r="P604">
            <v>349.97</v>
          </cell>
          <cell r="Q604">
            <v>280.57022999999998</v>
          </cell>
          <cell r="R604">
            <v>1010.74108</v>
          </cell>
          <cell r="S604">
            <v>600</v>
          </cell>
        </row>
        <row r="605">
          <cell r="C605">
            <v>20189</v>
          </cell>
          <cell r="D605" t="str">
            <v>di cui forex&amp;derivatives</v>
          </cell>
          <cell r="E605">
            <v>125.47736999999999</v>
          </cell>
          <cell r="F605">
            <v>125.47736999999999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20190</v>
          </cell>
          <cell r="D606" t="str">
            <v>Commissioni da portafoglio</v>
          </cell>
          <cell r="E606">
            <v>229.59893</v>
          </cell>
          <cell r="F606">
            <v>176.77043</v>
          </cell>
          <cell r="G606">
            <v>229.60248999999999</v>
          </cell>
          <cell r="H606">
            <v>183.91265999999999</v>
          </cell>
          <cell r="I606">
            <v>120.70338</v>
          </cell>
          <cell r="J606">
            <v>641.72038999999995</v>
          </cell>
          <cell r="K606">
            <v>571.23712</v>
          </cell>
          <cell r="L606">
            <v>501.37813</v>
          </cell>
          <cell r="M606">
            <v>464.67354</v>
          </cell>
          <cell r="N606">
            <v>405.46238</v>
          </cell>
          <cell r="O606">
            <v>386.32</v>
          </cell>
          <cell r="P606">
            <v>325.79000000000002</v>
          </cell>
          <cell r="Q606">
            <v>238.18135000000001</v>
          </cell>
          <cell r="R606">
            <v>459.19785999999999</v>
          </cell>
          <cell r="S606">
            <v>800</v>
          </cell>
        </row>
        <row r="607">
          <cell r="C607">
            <v>20191</v>
          </cell>
          <cell r="D607" t="str">
            <v>altre Commissioni</v>
          </cell>
          <cell r="E607">
            <v>575.53413999999998</v>
          </cell>
          <cell r="F607">
            <v>471.09242</v>
          </cell>
          <cell r="G607">
            <v>396.15001999999998</v>
          </cell>
          <cell r="H607">
            <v>336.46436999999997</v>
          </cell>
          <cell r="I607">
            <v>184.46208999999999</v>
          </cell>
          <cell r="J607">
            <v>1001.2241299999999</v>
          </cell>
          <cell r="K607">
            <v>907.39607999999998</v>
          </cell>
          <cell r="L607">
            <v>781.67614000000003</v>
          </cell>
          <cell r="M607">
            <v>682.76996999999994</v>
          </cell>
          <cell r="N607">
            <v>639.76196000000004</v>
          </cell>
          <cell r="O607">
            <v>619.90976000000001</v>
          </cell>
          <cell r="P607">
            <v>498.91872000000001</v>
          </cell>
          <cell r="Q607">
            <v>406.83112999999997</v>
          </cell>
          <cell r="R607">
            <v>1068.64473</v>
          </cell>
          <cell r="S607">
            <v>1050</v>
          </cell>
        </row>
        <row r="608">
          <cell r="C608">
            <v>20192</v>
          </cell>
          <cell r="D608" t="str">
            <v>di cui sistema di pagamento</v>
          </cell>
          <cell r="E608">
            <v>72.090699999999998</v>
          </cell>
          <cell r="F608">
            <v>46.78586</v>
          </cell>
          <cell r="G608">
            <v>37.134819999999998</v>
          </cell>
          <cell r="H608">
            <v>23.845050000000001</v>
          </cell>
          <cell r="I608">
            <v>10.468360000000001</v>
          </cell>
          <cell r="J608">
            <v>178.49804</v>
          </cell>
          <cell r="K608">
            <v>166.40722</v>
          </cell>
          <cell r="L608">
            <v>143.67607000000001</v>
          </cell>
          <cell r="M608">
            <v>133.04597999999999</v>
          </cell>
          <cell r="N608">
            <v>122.48948</v>
          </cell>
          <cell r="O608">
            <v>109.86268</v>
          </cell>
          <cell r="P608">
            <v>93.270769999999999</v>
          </cell>
          <cell r="Q608">
            <v>77.117109999999997</v>
          </cell>
          <cell r="R608">
            <v>165.20129</v>
          </cell>
          <cell r="S608">
            <v>150</v>
          </cell>
        </row>
        <row r="609">
          <cell r="C609">
            <v>20193</v>
          </cell>
          <cell r="D609" t="str">
            <v>effetto giorni banca</v>
          </cell>
          <cell r="E609">
            <v>370.81763999999998</v>
          </cell>
          <cell r="F609">
            <v>251.221</v>
          </cell>
          <cell r="G609">
            <v>197.58183</v>
          </cell>
          <cell r="H609">
            <v>98.18477</v>
          </cell>
          <cell r="I609">
            <v>63.19829</v>
          </cell>
          <cell r="J609">
            <v>1114.83032</v>
          </cell>
          <cell r="K609">
            <v>1046.8506299999999</v>
          </cell>
          <cell r="L609">
            <v>973.03231000000005</v>
          </cell>
          <cell r="M609">
            <v>929.99212</v>
          </cell>
          <cell r="N609">
            <v>873.98541</v>
          </cell>
          <cell r="O609">
            <v>817.48649999999998</v>
          </cell>
          <cell r="P609">
            <v>746</v>
          </cell>
          <cell r="Q609">
            <v>688.46767999999997</v>
          </cell>
          <cell r="R609">
            <v>739.75373999999999</v>
          </cell>
          <cell r="S609">
            <v>1500</v>
          </cell>
        </row>
        <row r="610">
          <cell r="C610">
            <v>20194</v>
          </cell>
          <cell r="D610" t="str">
            <v># gruppi</v>
          </cell>
          <cell r="E610">
            <v>59</v>
          </cell>
          <cell r="F610">
            <v>70</v>
          </cell>
          <cell r="G610">
            <v>70</v>
          </cell>
          <cell r="H610">
            <v>70</v>
          </cell>
          <cell r="I610">
            <v>70</v>
          </cell>
          <cell r="J610">
            <v>0</v>
          </cell>
          <cell r="K610">
            <v>0</v>
          </cell>
          <cell r="L610">
            <v>67</v>
          </cell>
          <cell r="M610">
            <v>67</v>
          </cell>
          <cell r="N610">
            <v>67</v>
          </cell>
          <cell r="O610">
            <v>67</v>
          </cell>
          <cell r="P610">
            <v>67</v>
          </cell>
          <cell r="Q610">
            <v>67</v>
          </cell>
          <cell r="R610">
            <v>0</v>
          </cell>
          <cell r="S610">
            <v>0</v>
          </cell>
        </row>
        <row r="611">
          <cell r="C611">
            <v>20195</v>
          </cell>
          <cell r="D611" t="str">
            <v># clienti</v>
          </cell>
          <cell r="E611">
            <v>219</v>
          </cell>
          <cell r="F611">
            <v>257</v>
          </cell>
          <cell r="G611">
            <v>255</v>
          </cell>
          <cell r="H611">
            <v>256</v>
          </cell>
          <cell r="I611">
            <v>256</v>
          </cell>
          <cell r="J611">
            <v>0</v>
          </cell>
          <cell r="K611">
            <v>0</v>
          </cell>
          <cell r="L611">
            <v>430</v>
          </cell>
          <cell r="M611">
            <v>442</v>
          </cell>
          <cell r="N611">
            <v>440</v>
          </cell>
          <cell r="O611">
            <v>440</v>
          </cell>
          <cell r="P611">
            <v>449</v>
          </cell>
          <cell r="Q611">
            <v>438</v>
          </cell>
          <cell r="R611">
            <v>0</v>
          </cell>
          <cell r="S611">
            <v>0</v>
          </cell>
        </row>
        <row r="612">
          <cell r="C612">
            <v>20196</v>
          </cell>
          <cell r="D612" t="str">
            <v>Attivo Ponderato per il rischio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1960000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20197</v>
          </cell>
          <cell r="D613" t="str">
            <v>Sofferenze lorde</v>
          </cell>
          <cell r="E613">
            <v>16.864629999999998</v>
          </cell>
          <cell r="F613">
            <v>7.3255800000000004</v>
          </cell>
          <cell r="G613">
            <v>1.72655</v>
          </cell>
          <cell r="H613">
            <v>1.2656499999999999</v>
          </cell>
          <cell r="I613">
            <v>0</v>
          </cell>
          <cell r="J613">
            <v>2.7953700000000001</v>
          </cell>
          <cell r="K613">
            <v>3.03708</v>
          </cell>
          <cell r="L613">
            <v>2.9313500000000001</v>
          </cell>
          <cell r="M613">
            <v>2.8010600000000001</v>
          </cell>
          <cell r="N613">
            <v>3.2000000000000003E-4</v>
          </cell>
          <cell r="O613">
            <v>2.4232800000000001</v>
          </cell>
          <cell r="P613">
            <v>3.2000000000000003E-4</v>
          </cell>
          <cell r="Q613">
            <v>1.6868700000000001</v>
          </cell>
          <cell r="R613">
            <v>0</v>
          </cell>
          <cell r="S613">
            <v>0</v>
          </cell>
        </row>
        <row r="614">
          <cell r="C614">
            <v>20198</v>
          </cell>
          <cell r="D614" t="str">
            <v>Sofferenze nette</v>
          </cell>
          <cell r="E614">
            <v>16.864629999999998</v>
          </cell>
          <cell r="F614">
            <v>7.3255800000000004</v>
          </cell>
          <cell r="G614">
            <v>1.72655</v>
          </cell>
          <cell r="H614">
            <v>1.2656499999999999</v>
          </cell>
          <cell r="I614">
            <v>0</v>
          </cell>
          <cell r="J614">
            <v>2.7953700000000001</v>
          </cell>
          <cell r="K614">
            <v>3.03708</v>
          </cell>
          <cell r="L614">
            <v>2.9313500000000001</v>
          </cell>
          <cell r="M614">
            <v>2.8010600000000001</v>
          </cell>
          <cell r="N614">
            <v>3.2000000000000003E-4</v>
          </cell>
          <cell r="O614">
            <v>2.4232800000000001</v>
          </cell>
          <cell r="P614">
            <v>3.2000000000000003E-4</v>
          </cell>
          <cell r="Q614">
            <v>1.6868700000000001</v>
          </cell>
          <cell r="R614">
            <v>0</v>
          </cell>
          <cell r="S614">
            <v>0</v>
          </cell>
        </row>
        <row r="615">
          <cell r="C615">
            <v>20199</v>
          </cell>
          <cell r="D615" t="str">
            <v>Capitale assorbito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127400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20200</v>
          </cell>
          <cell r="D616" t="str">
            <v>Raccolta da Clientela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1859</v>
          </cell>
          <cell r="L616">
            <v>4303</v>
          </cell>
          <cell r="M616">
            <v>356490</v>
          </cell>
          <cell r="N616">
            <v>370370</v>
          </cell>
          <cell r="O616">
            <v>432499</v>
          </cell>
          <cell r="P616">
            <v>597944</v>
          </cell>
          <cell r="Q616">
            <v>870971</v>
          </cell>
          <cell r="R616">
            <v>0</v>
          </cell>
          <cell r="S616">
            <v>0</v>
          </cell>
        </row>
        <row r="617">
          <cell r="C617">
            <v>20201</v>
          </cell>
          <cell r="D617" t="str">
            <v>Raccolta da Banche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95</v>
          </cell>
          <cell r="K617">
            <v>547</v>
          </cell>
          <cell r="L617">
            <v>17123</v>
          </cell>
          <cell r="M617">
            <v>253673</v>
          </cell>
          <cell r="N617">
            <v>498544</v>
          </cell>
          <cell r="O617">
            <v>1238364</v>
          </cell>
          <cell r="P617">
            <v>2062087</v>
          </cell>
          <cell r="Q617">
            <v>2726483</v>
          </cell>
          <cell r="R617">
            <v>0</v>
          </cell>
          <cell r="S617">
            <v>0</v>
          </cell>
        </row>
        <row r="618">
          <cell r="C618">
            <v>20202</v>
          </cell>
          <cell r="D618" t="str">
            <v>Raccolta da CM (escluso Fondo di Dotazione)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-0.3</v>
          </cell>
          <cell r="K618">
            <v>2170.6999999999998</v>
          </cell>
          <cell r="L618">
            <v>11811.7</v>
          </cell>
          <cell r="M618">
            <v>25416.697469999999</v>
          </cell>
          <cell r="N618">
            <v>39761.618199999997</v>
          </cell>
          <cell r="O618">
            <v>38943.82501</v>
          </cell>
          <cell r="P618">
            <v>14661.072920000001</v>
          </cell>
          <cell r="Q618">
            <v>108446.3605</v>
          </cell>
          <cell r="R618">
            <v>0</v>
          </cell>
          <cell r="S618">
            <v>0</v>
          </cell>
        </row>
        <row r="619">
          <cell r="C619">
            <v>20203</v>
          </cell>
          <cell r="D619" t="str">
            <v>Impieghi con Clientela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1441</v>
          </cell>
          <cell r="K619">
            <v>4823</v>
          </cell>
          <cell r="L619">
            <v>18230</v>
          </cell>
          <cell r="M619">
            <v>32974</v>
          </cell>
          <cell r="N619">
            <v>234871</v>
          </cell>
          <cell r="O619">
            <v>399236</v>
          </cell>
          <cell r="P619">
            <v>767808</v>
          </cell>
          <cell r="Q619">
            <v>845722</v>
          </cell>
          <cell r="R619">
            <v>0</v>
          </cell>
          <cell r="S619">
            <v>0</v>
          </cell>
        </row>
        <row r="620">
          <cell r="C620">
            <v>20204</v>
          </cell>
          <cell r="D620" t="str">
            <v>Impieghi con banche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7955</v>
          </cell>
          <cell r="K620">
            <v>36170</v>
          </cell>
          <cell r="L620">
            <v>45630</v>
          </cell>
          <cell r="M620">
            <v>374809</v>
          </cell>
          <cell r="N620">
            <v>444048</v>
          </cell>
          <cell r="O620">
            <v>1049361</v>
          </cell>
          <cell r="P620">
            <v>1459515</v>
          </cell>
          <cell r="Q620">
            <v>1789071</v>
          </cell>
          <cell r="R620">
            <v>0</v>
          </cell>
          <cell r="S620">
            <v>0</v>
          </cell>
        </row>
        <row r="621">
          <cell r="C621">
            <v>20205</v>
          </cell>
          <cell r="D621" t="str">
            <v xml:space="preserve">Impieghi con CM 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36</v>
          </cell>
          <cell r="K621">
            <v>0</v>
          </cell>
          <cell r="L621">
            <v>978</v>
          </cell>
          <cell r="M621">
            <v>362817</v>
          </cell>
          <cell r="N621">
            <v>356302</v>
          </cell>
          <cell r="O621">
            <v>344031</v>
          </cell>
          <cell r="P621">
            <v>374726</v>
          </cell>
          <cell r="Q621">
            <v>427824</v>
          </cell>
          <cell r="R621">
            <v>0</v>
          </cell>
          <cell r="S621">
            <v>0</v>
          </cell>
        </row>
        <row r="622">
          <cell r="C622">
            <v>20206</v>
          </cell>
          <cell r="D622" t="str">
            <v>Portafoglio Titoli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19126</v>
          </cell>
          <cell r="O622">
            <v>68956</v>
          </cell>
          <cell r="P622">
            <v>226016</v>
          </cell>
          <cell r="Q622">
            <v>796564</v>
          </cell>
          <cell r="R622">
            <v>0</v>
          </cell>
          <cell r="S622">
            <v>0</v>
          </cell>
        </row>
        <row r="623">
          <cell r="C623">
            <v>20207</v>
          </cell>
          <cell r="D623" t="str">
            <v>Sofferenze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4754</v>
          </cell>
          <cell r="O623">
            <v>4754</v>
          </cell>
          <cell r="P623">
            <v>4763</v>
          </cell>
          <cell r="Q623">
            <v>4773</v>
          </cell>
          <cell r="R623">
            <v>0</v>
          </cell>
          <cell r="S623">
            <v>0</v>
          </cell>
        </row>
        <row r="624">
          <cell r="C624">
            <v>20208</v>
          </cell>
          <cell r="D624" t="str">
            <v>Margine di Interesse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4739.8659399999997</v>
          </cell>
          <cell r="K624">
            <v>4907.71576</v>
          </cell>
          <cell r="L624">
            <v>4265.2990200000004</v>
          </cell>
          <cell r="M624">
            <v>6048.4774200000002</v>
          </cell>
          <cell r="N624">
            <v>8183.4174999999996</v>
          </cell>
          <cell r="O624">
            <v>6482.2790599999998</v>
          </cell>
          <cell r="P624">
            <v>7154.2896300000002</v>
          </cell>
          <cell r="Q624">
            <v>5220.1175000000003</v>
          </cell>
          <cell r="R624">
            <v>0</v>
          </cell>
          <cell r="S624">
            <v>0</v>
          </cell>
        </row>
        <row r="625">
          <cell r="C625">
            <v>20209</v>
          </cell>
          <cell r="D625" t="str">
            <v>Totale Ricavi da Servizi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5193</v>
          </cell>
          <cell r="K625">
            <v>5218</v>
          </cell>
          <cell r="L625">
            <v>5001</v>
          </cell>
          <cell r="M625">
            <v>4856</v>
          </cell>
          <cell r="N625">
            <v>5039</v>
          </cell>
          <cell r="O625">
            <v>4281</v>
          </cell>
          <cell r="P625">
            <v>4191</v>
          </cell>
          <cell r="Q625">
            <v>3578</v>
          </cell>
          <cell r="R625">
            <v>0</v>
          </cell>
          <cell r="S625">
            <v>0</v>
          </cell>
        </row>
        <row r="626">
          <cell r="C626">
            <v>20210</v>
          </cell>
          <cell r="D626" t="str">
            <v>Costi del Personale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20211</v>
          </cell>
          <cell r="D627" t="str">
            <v>Costi e spese diverse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20212</v>
          </cell>
          <cell r="D628" t="str">
            <v>Imposte e tasse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20213</v>
          </cell>
          <cell r="D629" t="str">
            <v>Ammortamenti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20214</v>
          </cell>
          <cell r="D630" t="str">
            <v>Altri costi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20215</v>
          </cell>
          <cell r="D631" t="str">
            <v>Oneri/Ricavi straordinari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20216</v>
          </cell>
          <cell r="D632" t="str">
            <v>Cambio lira/Dollaro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20217</v>
          </cell>
          <cell r="D633" t="str">
            <v>Cambio lira /Sterlina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20218</v>
          </cell>
          <cell r="D634" t="str">
            <v>Impieghi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20219</v>
          </cell>
          <cell r="D635" t="str">
            <v>Raccolta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20220</v>
          </cell>
          <cell r="D636" t="str">
            <v>Margine Impieghi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20221</v>
          </cell>
          <cell r="D637" t="str">
            <v>Margine Raccolta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20222</v>
          </cell>
          <cell r="D638" t="str">
            <v>Totale Ricavi da Servizi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20224</v>
          </cell>
          <cell r="D639" t="str">
            <v>Rettifiche nette su crediti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20225</v>
          </cell>
          <cell r="D640" t="str">
            <v>Previsioni di perdita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20226</v>
          </cell>
          <cell r="D641" t="str">
            <v>Recuperi su crediti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20227</v>
          </cell>
          <cell r="D642" t="str">
            <v>Capitale assorbito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20228</v>
          </cell>
          <cell r="D643" t="str">
            <v>B.O.T.</v>
          </cell>
          <cell r="E643">
            <v>222714</v>
          </cell>
          <cell r="F643">
            <v>223248</v>
          </cell>
          <cell r="G643">
            <v>221340.86279000001</v>
          </cell>
          <cell r="H643">
            <v>309792</v>
          </cell>
          <cell r="I643">
            <v>267681</v>
          </cell>
          <cell r="J643">
            <v>355054.57</v>
          </cell>
          <cell r="K643">
            <v>0</v>
          </cell>
          <cell r="L643">
            <v>773319</v>
          </cell>
          <cell r="M643">
            <v>876241</v>
          </cell>
          <cell r="N643">
            <v>1010955</v>
          </cell>
          <cell r="O643">
            <v>1207061</v>
          </cell>
          <cell r="P643">
            <v>1591180</v>
          </cell>
          <cell r="Q643">
            <v>1778000</v>
          </cell>
          <cell r="R643">
            <v>0</v>
          </cell>
          <cell r="S643">
            <v>0</v>
          </cell>
        </row>
        <row r="644">
          <cell r="C644">
            <v>20229</v>
          </cell>
          <cell r="D644" t="str">
            <v>Titoli di stato altri</v>
          </cell>
          <cell r="E644">
            <v>208302</v>
          </cell>
          <cell r="F644">
            <v>222152</v>
          </cell>
          <cell r="G644">
            <v>231212.64934999999</v>
          </cell>
          <cell r="H644">
            <v>230761</v>
          </cell>
          <cell r="I644">
            <v>225164</v>
          </cell>
          <cell r="J644">
            <v>249257.141</v>
          </cell>
          <cell r="K644">
            <v>0</v>
          </cell>
          <cell r="L644">
            <v>239068</v>
          </cell>
          <cell r="M644">
            <v>224288</v>
          </cell>
          <cell r="N644">
            <v>220711</v>
          </cell>
          <cell r="O644">
            <v>230943</v>
          </cell>
          <cell r="P644">
            <v>297783</v>
          </cell>
          <cell r="Q644">
            <v>499694</v>
          </cell>
          <cell r="R644">
            <v>0</v>
          </cell>
          <cell r="S644">
            <v>0</v>
          </cell>
        </row>
        <row r="645">
          <cell r="C645">
            <v>20230</v>
          </cell>
          <cell r="D645" t="str">
            <v>Altri titoli</v>
          </cell>
          <cell r="E645">
            <v>644406</v>
          </cell>
          <cell r="F645">
            <v>680337</v>
          </cell>
          <cell r="G645">
            <v>663767.73962999997</v>
          </cell>
          <cell r="H645">
            <v>652183</v>
          </cell>
          <cell r="I645">
            <v>605656</v>
          </cell>
          <cell r="J645">
            <v>567650</v>
          </cell>
          <cell r="K645">
            <v>0</v>
          </cell>
          <cell r="L645">
            <v>430999</v>
          </cell>
          <cell r="M645">
            <v>413607</v>
          </cell>
          <cell r="N645">
            <v>402699</v>
          </cell>
          <cell r="O645">
            <v>400424</v>
          </cell>
          <cell r="P645">
            <v>455468</v>
          </cell>
          <cell r="Q645">
            <v>431526</v>
          </cell>
          <cell r="R645">
            <v>0</v>
          </cell>
          <cell r="S645">
            <v>0</v>
          </cell>
        </row>
        <row r="646">
          <cell r="C646">
            <v>20231</v>
          </cell>
          <cell r="D646" t="str">
            <v>Portaf. Immobilizzato di Casa Madre</v>
          </cell>
          <cell r="E646">
            <v>1628403</v>
          </cell>
          <cell r="F646">
            <v>1628403</v>
          </cell>
          <cell r="G646">
            <v>1628403</v>
          </cell>
          <cell r="H646">
            <v>1628403</v>
          </cell>
          <cell r="I646">
            <v>1628403</v>
          </cell>
          <cell r="J646">
            <v>1628403.49</v>
          </cell>
          <cell r="K646">
            <v>0</v>
          </cell>
          <cell r="L646">
            <v>104559</v>
          </cell>
          <cell r="M646">
            <v>104559</v>
          </cell>
          <cell r="N646">
            <v>104559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20232</v>
          </cell>
          <cell r="D647" t="str">
            <v>Interbancario Netto</v>
          </cell>
          <cell r="E647">
            <v>4097362</v>
          </cell>
          <cell r="F647">
            <v>4021910</v>
          </cell>
          <cell r="G647">
            <v>4134584</v>
          </cell>
          <cell r="H647">
            <v>5016413</v>
          </cell>
          <cell r="I647">
            <v>5591394</v>
          </cell>
          <cell r="J647">
            <v>5301951</v>
          </cell>
          <cell r="K647">
            <v>5576526</v>
          </cell>
          <cell r="L647">
            <v>5614105</v>
          </cell>
          <cell r="M647">
            <v>5726320</v>
          </cell>
          <cell r="N647">
            <v>6032434</v>
          </cell>
          <cell r="O647">
            <v>6632901</v>
          </cell>
          <cell r="P647">
            <v>7111739</v>
          </cell>
          <cell r="Q647">
            <v>7505989</v>
          </cell>
          <cell r="R647">
            <v>0</v>
          </cell>
          <cell r="S647">
            <v>0</v>
          </cell>
        </row>
        <row r="648">
          <cell r="C648">
            <v>20233</v>
          </cell>
          <cell r="D648" t="str">
            <v>Margine finanziario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11231.104499999999</v>
          </cell>
          <cell r="K648">
            <v>11274.108980000001</v>
          </cell>
          <cell r="L648">
            <v>12490.126819999999</v>
          </cell>
          <cell r="M648">
            <v>10261.891540000001</v>
          </cell>
          <cell r="N648">
            <v>11587.430179999999</v>
          </cell>
          <cell r="O648">
            <v>10118.842769999999</v>
          </cell>
          <cell r="P648">
            <v>6664.6039000000001</v>
          </cell>
          <cell r="Q648">
            <v>9431.1525099999999</v>
          </cell>
          <cell r="R648">
            <v>0</v>
          </cell>
          <cell r="S648">
            <v>0</v>
          </cell>
        </row>
        <row r="649">
          <cell r="C649">
            <v>20234</v>
          </cell>
          <cell r="D649" t="str">
            <v>POF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7534.3090000000002</v>
          </cell>
          <cell r="K649">
            <v>8694.0446800000009</v>
          </cell>
          <cell r="L649">
            <v>8724.0908500000005</v>
          </cell>
          <cell r="M649">
            <v>7177.9428900000003</v>
          </cell>
          <cell r="N649">
            <v>5244.6310000000003</v>
          </cell>
          <cell r="O649">
            <v>6142.6310000000003</v>
          </cell>
          <cell r="P649">
            <v>5206.6310000000003</v>
          </cell>
          <cell r="Q649">
            <v>7775.6310000000003</v>
          </cell>
          <cell r="R649">
            <v>0</v>
          </cell>
          <cell r="S649">
            <v>0</v>
          </cell>
        </row>
        <row r="650">
          <cell r="C650">
            <v>20235</v>
          </cell>
          <cell r="D650" t="str">
            <v>Titoli Stato Portafoglio di Trading</v>
          </cell>
          <cell r="E650">
            <v>431016</v>
          </cell>
          <cell r="F650">
            <v>445400</v>
          </cell>
          <cell r="G650">
            <v>452553.51214000001</v>
          </cell>
          <cell r="H650">
            <v>540553</v>
          </cell>
          <cell r="I650">
            <v>492845</v>
          </cell>
          <cell r="J650">
            <v>604311.71100000001</v>
          </cell>
          <cell r="K650">
            <v>0</v>
          </cell>
          <cell r="L650">
            <v>1012387</v>
          </cell>
          <cell r="M650">
            <v>1100529</v>
          </cell>
          <cell r="N650">
            <v>1231666</v>
          </cell>
          <cell r="O650">
            <v>1438004</v>
          </cell>
          <cell r="P650">
            <v>1888963</v>
          </cell>
          <cell r="Q650">
            <v>2277694</v>
          </cell>
          <cell r="R650">
            <v>0</v>
          </cell>
          <cell r="S650">
            <v>0</v>
          </cell>
        </row>
        <row r="651">
          <cell r="C651">
            <v>20236</v>
          </cell>
          <cell r="D651" t="str">
            <v>Altri Titoli Portafoglio di Trading</v>
          </cell>
          <cell r="E651">
            <v>644406</v>
          </cell>
          <cell r="F651">
            <v>680337</v>
          </cell>
          <cell r="G651">
            <v>663767.73962999997</v>
          </cell>
          <cell r="H651">
            <v>652183</v>
          </cell>
          <cell r="I651">
            <v>605656</v>
          </cell>
          <cell r="J651">
            <v>567650</v>
          </cell>
          <cell r="K651">
            <v>0</v>
          </cell>
          <cell r="L651">
            <v>430999</v>
          </cell>
          <cell r="M651">
            <v>413607</v>
          </cell>
          <cell r="N651">
            <v>402699</v>
          </cell>
          <cell r="O651">
            <v>400424</v>
          </cell>
          <cell r="P651">
            <v>455468</v>
          </cell>
          <cell r="Q651">
            <v>431526</v>
          </cell>
          <cell r="R651">
            <v>0</v>
          </cell>
          <cell r="S651">
            <v>0</v>
          </cell>
        </row>
        <row r="652">
          <cell r="C652">
            <v>20237</v>
          </cell>
          <cell r="D652" t="str">
            <v>MI Capital Markets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20238</v>
          </cell>
          <cell r="D653" t="str">
            <v>MI Fixed Income Trading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20239</v>
          </cell>
          <cell r="D654" t="str">
            <v>MI Fixed Income Sales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20240</v>
          </cell>
          <cell r="D655" t="str">
            <v>MI Equity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20241</v>
          </cell>
          <cell r="D656" t="str">
            <v>MI Warrants &amp; Equity Derivatives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20242</v>
          </cell>
          <cell r="D657" t="str">
            <v>MI Proprietary Trading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20243</v>
          </cell>
          <cell r="D658" t="str">
            <v>MI Forex &amp; Derivatives Sales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20244</v>
          </cell>
          <cell r="D659" t="str">
            <v>MI Altro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20245</v>
          </cell>
          <cell r="D660" t="str">
            <v>Costo del personale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20246</v>
          </cell>
          <cell r="D661" t="str">
            <v>Altri costi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20247</v>
          </cell>
          <cell r="D662" t="str">
            <v>Imposte e tasse indirette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20248</v>
          </cell>
          <cell r="D663" t="str">
            <v>Ammortamenti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20249</v>
          </cell>
          <cell r="D664" t="str">
            <v>Accantonamenti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20250</v>
          </cell>
          <cell r="D665" t="str">
            <v>Imposte sul reddito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20251</v>
          </cell>
          <cell r="D666" t="str">
            <v>VAR (10 gg, 99%)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887</v>
          </cell>
          <cell r="P666">
            <v>1160</v>
          </cell>
          <cell r="Q666">
            <v>1630</v>
          </cell>
          <cell r="R666">
            <v>0</v>
          </cell>
          <cell r="S666">
            <v>0</v>
          </cell>
        </row>
        <row r="667">
          <cell r="C667">
            <v>20252</v>
          </cell>
          <cell r="D667" t="str">
            <v>Sensitività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-8200</v>
          </cell>
          <cell r="M667">
            <v>-8320</v>
          </cell>
          <cell r="N667">
            <v>-9180</v>
          </cell>
          <cell r="O667">
            <v>-9330</v>
          </cell>
          <cell r="P667">
            <v>-11480</v>
          </cell>
          <cell r="Q667">
            <v>-14390</v>
          </cell>
          <cell r="R667">
            <v>0</v>
          </cell>
          <cell r="S667">
            <v>0</v>
          </cell>
        </row>
        <row r="668">
          <cell r="C668">
            <v>20253</v>
          </cell>
          <cell r="D668" t="str">
            <v xml:space="preserve">Duration 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0.51</v>
          </cell>
          <cell r="M668">
            <v>0.51</v>
          </cell>
          <cell r="N668">
            <v>0.52</v>
          </cell>
          <cell r="O668">
            <v>0.51</v>
          </cell>
          <cell r="P668">
            <v>0.5</v>
          </cell>
          <cell r="Q668">
            <v>0.53</v>
          </cell>
          <cell r="R668">
            <v>0</v>
          </cell>
          <cell r="S668">
            <v>0</v>
          </cell>
        </row>
        <row r="669">
          <cell r="C669">
            <v>20254</v>
          </cell>
          <cell r="D669" t="str">
            <v>VAR puntuale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20255</v>
          </cell>
          <cell r="D670" t="str">
            <v>VAR utilizzato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20256</v>
          </cell>
          <cell r="D671" t="str">
            <v># addetti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20257</v>
          </cell>
          <cell r="D672" t="str">
            <v>Capitale assorbito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20258</v>
          </cell>
          <cell r="D673" t="str">
            <v>Compensi a professionisti esterni</v>
          </cell>
          <cell r="E673">
            <v>-2952</v>
          </cell>
          <cell r="F673">
            <v>-2480</v>
          </cell>
          <cell r="G673">
            <v>-2225</v>
          </cell>
          <cell r="H673">
            <v>0</v>
          </cell>
          <cell r="I673">
            <v>0</v>
          </cell>
          <cell r="J673">
            <v>-15630</v>
          </cell>
          <cell r="K673">
            <v>-9288</v>
          </cell>
          <cell r="L673">
            <v>-7319</v>
          </cell>
          <cell r="M673">
            <v>-6874</v>
          </cell>
          <cell r="N673">
            <v>-7952</v>
          </cell>
          <cell r="O673">
            <v>-7369</v>
          </cell>
          <cell r="P673">
            <v>-4852.9380000000001</v>
          </cell>
          <cell r="Q673">
            <v>-5418</v>
          </cell>
          <cell r="R673">
            <v>-7888</v>
          </cell>
          <cell r="S673">
            <v>-7888</v>
          </cell>
        </row>
        <row r="674">
          <cell r="C674">
            <v>20259</v>
          </cell>
          <cell r="D674" t="str">
            <v>Assicurazioni</v>
          </cell>
          <cell r="E674">
            <v>-4852</v>
          </cell>
          <cell r="F674">
            <v>-4872</v>
          </cell>
          <cell r="G674">
            <v>-2576</v>
          </cell>
          <cell r="H674">
            <v>0</v>
          </cell>
          <cell r="I674">
            <v>0</v>
          </cell>
          <cell r="J674">
            <v>-9596</v>
          </cell>
          <cell r="K674">
            <v>-9651</v>
          </cell>
          <cell r="L674">
            <v>-9502</v>
          </cell>
          <cell r="M674">
            <v>-9294</v>
          </cell>
          <cell r="N674">
            <v>-7634</v>
          </cell>
          <cell r="O674">
            <v>-7058</v>
          </cell>
          <cell r="P674">
            <v>-4922.97</v>
          </cell>
          <cell r="Q674">
            <v>-6281</v>
          </cell>
          <cell r="R674">
            <v>-9740</v>
          </cell>
          <cell r="S674">
            <v>-9740</v>
          </cell>
        </row>
        <row r="675">
          <cell r="C675">
            <v>20260</v>
          </cell>
          <cell r="D675" t="str">
            <v>Pubblicità</v>
          </cell>
          <cell r="E675">
            <v>-2164</v>
          </cell>
          <cell r="F675">
            <v>-1258</v>
          </cell>
          <cell r="G675">
            <v>-966</v>
          </cell>
          <cell r="H675">
            <v>0</v>
          </cell>
          <cell r="I675">
            <v>0</v>
          </cell>
          <cell r="J675">
            <v>-7498</v>
          </cell>
          <cell r="K675">
            <v>-5634</v>
          </cell>
          <cell r="L675">
            <v>-5284</v>
          </cell>
          <cell r="M675">
            <v>-4178</v>
          </cell>
          <cell r="N675">
            <v>-3168</v>
          </cell>
          <cell r="O675">
            <v>-2586</v>
          </cell>
          <cell r="P675">
            <v>-2562.7109999999998</v>
          </cell>
          <cell r="Q675">
            <v>-2064</v>
          </cell>
          <cell r="R675">
            <v>-9928</v>
          </cell>
          <cell r="S675">
            <v>-9928</v>
          </cell>
        </row>
        <row r="676">
          <cell r="C676">
            <v>20261</v>
          </cell>
          <cell r="D676" t="str">
            <v>Beneficenza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20262</v>
          </cell>
          <cell r="D677" t="str">
            <v>Locazione macchine</v>
          </cell>
          <cell r="E677">
            <v>-28</v>
          </cell>
          <cell r="F677">
            <v>-28</v>
          </cell>
          <cell r="G677">
            <v>-28</v>
          </cell>
          <cell r="H677">
            <v>0</v>
          </cell>
          <cell r="I677">
            <v>0</v>
          </cell>
          <cell r="J677">
            <v>-1093</v>
          </cell>
          <cell r="K677">
            <v>-987</v>
          </cell>
          <cell r="L677">
            <v>-921</v>
          </cell>
          <cell r="M677">
            <v>-834</v>
          </cell>
          <cell r="N677">
            <v>-742</v>
          </cell>
          <cell r="O677">
            <v>-612</v>
          </cell>
          <cell r="P677">
            <v>-598.64599999999996</v>
          </cell>
          <cell r="Q677">
            <v>-358</v>
          </cell>
          <cell r="R677">
            <v>-760</v>
          </cell>
          <cell r="S677">
            <v>-760</v>
          </cell>
        </row>
        <row r="678">
          <cell r="C678">
            <v>20263</v>
          </cell>
          <cell r="D678" t="str">
            <v>Postali, Telefoni, Trasmissione dati</v>
          </cell>
          <cell r="E678">
            <v>-9437</v>
          </cell>
          <cell r="F678">
            <v>-8081</v>
          </cell>
          <cell r="G678">
            <v>-7450</v>
          </cell>
          <cell r="H678">
            <v>0</v>
          </cell>
          <cell r="I678">
            <v>0</v>
          </cell>
          <cell r="J678">
            <v>-28912</v>
          </cell>
          <cell r="K678">
            <v>-26805</v>
          </cell>
          <cell r="L678">
            <v>-24499</v>
          </cell>
          <cell r="M678">
            <v>-19086</v>
          </cell>
          <cell r="N678">
            <v>-13641</v>
          </cell>
          <cell r="O678">
            <v>-12290</v>
          </cell>
          <cell r="P678">
            <v>-11336.625</v>
          </cell>
          <cell r="Q678">
            <v>-7734</v>
          </cell>
          <cell r="R678">
            <v>-28631</v>
          </cell>
          <cell r="S678">
            <v>-28631</v>
          </cell>
        </row>
        <row r="679">
          <cell r="C679">
            <v>20264</v>
          </cell>
          <cell r="D679" t="str">
            <v>Stampati e cancelleria</v>
          </cell>
          <cell r="E679">
            <v>-1773</v>
          </cell>
          <cell r="F679">
            <v>-857</v>
          </cell>
          <cell r="G679">
            <v>-628</v>
          </cell>
          <cell r="H679">
            <v>0</v>
          </cell>
          <cell r="I679">
            <v>0</v>
          </cell>
          <cell r="J679">
            <v>-5963</v>
          </cell>
          <cell r="K679">
            <v>-5155</v>
          </cell>
          <cell r="L679">
            <v>-4556</v>
          </cell>
          <cell r="M679">
            <v>-4147</v>
          </cell>
          <cell r="N679">
            <v>-3681</v>
          </cell>
          <cell r="O679">
            <v>-3244</v>
          </cell>
          <cell r="P679">
            <v>-3054.748</v>
          </cell>
          <cell r="Q679">
            <v>-2017</v>
          </cell>
          <cell r="R679">
            <v>-5674</v>
          </cell>
          <cell r="S679">
            <v>-5674</v>
          </cell>
        </row>
        <row r="680">
          <cell r="C680">
            <v>20265</v>
          </cell>
          <cell r="D680" t="str">
            <v>Fornitura oggetti vari per ufficio</v>
          </cell>
          <cell r="E680">
            <v>-216</v>
          </cell>
          <cell r="F680">
            <v>-174</v>
          </cell>
          <cell r="G680">
            <v>-174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-117</v>
          </cell>
          <cell r="R680">
            <v>-707</v>
          </cell>
          <cell r="S680">
            <v>-707</v>
          </cell>
        </row>
        <row r="681">
          <cell r="C681">
            <v>20266</v>
          </cell>
          <cell r="D681" t="str">
            <v>Sorveglianza</v>
          </cell>
          <cell r="E681">
            <v>-1882</v>
          </cell>
          <cell r="F681">
            <v>-1585</v>
          </cell>
          <cell r="G681">
            <v>-1585</v>
          </cell>
          <cell r="H681">
            <v>0</v>
          </cell>
          <cell r="I681">
            <v>0</v>
          </cell>
          <cell r="J681">
            <v>-7060</v>
          </cell>
          <cell r="K681">
            <v>-6524</v>
          </cell>
          <cell r="L681">
            <v>-6076</v>
          </cell>
          <cell r="M681">
            <v>-5730</v>
          </cell>
          <cell r="N681">
            <v>-4174</v>
          </cell>
          <cell r="O681">
            <v>-3769</v>
          </cell>
          <cell r="P681">
            <v>-3769.2640000000001</v>
          </cell>
          <cell r="Q681">
            <v>-2657</v>
          </cell>
          <cell r="R681">
            <v>-6950</v>
          </cell>
          <cell r="S681">
            <v>-6950</v>
          </cell>
        </row>
        <row r="682">
          <cell r="C682">
            <v>20267</v>
          </cell>
          <cell r="D682" t="str">
            <v>Informazioni e visure</v>
          </cell>
          <cell r="E682">
            <v>-848</v>
          </cell>
          <cell r="F682">
            <v>-663</v>
          </cell>
          <cell r="G682">
            <v>-655</v>
          </cell>
          <cell r="H682">
            <v>0</v>
          </cell>
          <cell r="I682">
            <v>0</v>
          </cell>
          <cell r="J682">
            <v>-3285</v>
          </cell>
          <cell r="K682">
            <v>-2963</v>
          </cell>
          <cell r="L682">
            <v>-2704</v>
          </cell>
          <cell r="M682">
            <v>-2505</v>
          </cell>
          <cell r="N682">
            <v>-2062</v>
          </cell>
          <cell r="O682">
            <v>-2061</v>
          </cell>
          <cell r="P682">
            <v>-2060.7130000000002</v>
          </cell>
          <cell r="Q682">
            <v>-1240</v>
          </cell>
          <cell r="R682">
            <v>-3097</v>
          </cell>
          <cell r="S682">
            <v>-3097</v>
          </cell>
        </row>
        <row r="683">
          <cell r="C683">
            <v>20268</v>
          </cell>
          <cell r="D683" t="str">
            <v>Prestazioni di servizi resi a terzi</v>
          </cell>
          <cell r="E683">
            <v>-22854</v>
          </cell>
          <cell r="F683">
            <v>-14571</v>
          </cell>
          <cell r="G683">
            <v>-14441</v>
          </cell>
          <cell r="H683">
            <v>0</v>
          </cell>
          <cell r="I683">
            <v>0</v>
          </cell>
          <cell r="J683">
            <v>-71865</v>
          </cell>
          <cell r="K683">
            <v>-48230</v>
          </cell>
          <cell r="L683">
            <v>-45583</v>
          </cell>
          <cell r="M683">
            <v>-39985</v>
          </cell>
          <cell r="N683">
            <v>-36514</v>
          </cell>
          <cell r="O683">
            <v>-30090</v>
          </cell>
          <cell r="P683">
            <v>-26854.715</v>
          </cell>
          <cell r="Q683">
            <v>-23269</v>
          </cell>
          <cell r="R683">
            <v>-60915</v>
          </cell>
          <cell r="S683">
            <v>-60915</v>
          </cell>
        </row>
        <row r="684">
          <cell r="C684">
            <v>20269</v>
          </cell>
          <cell r="D684" t="str">
            <v>Trasporto valori e documenti</v>
          </cell>
          <cell r="E684">
            <v>-2861</v>
          </cell>
          <cell r="F684">
            <v>-2095</v>
          </cell>
          <cell r="G684">
            <v>-2095</v>
          </cell>
          <cell r="H684">
            <v>0</v>
          </cell>
          <cell r="I684">
            <v>0</v>
          </cell>
          <cell r="J684">
            <v>-9410</v>
          </cell>
          <cell r="K684">
            <v>-7949</v>
          </cell>
          <cell r="L684">
            <v>-7223</v>
          </cell>
          <cell r="M684">
            <v>-6502</v>
          </cell>
          <cell r="N684">
            <v>-5436</v>
          </cell>
          <cell r="O684">
            <v>-4762</v>
          </cell>
          <cell r="P684">
            <v>-4552.9610000000002</v>
          </cell>
          <cell r="Q684">
            <v>-3172</v>
          </cell>
          <cell r="R684">
            <v>-9706</v>
          </cell>
          <cell r="S684">
            <v>-9706</v>
          </cell>
        </row>
        <row r="685">
          <cell r="C685">
            <v>20270</v>
          </cell>
          <cell r="D685" t="str">
            <v>Pulizia locali</v>
          </cell>
          <cell r="E685">
            <v>-1924</v>
          </cell>
          <cell r="F685">
            <v>-1565</v>
          </cell>
          <cell r="G685">
            <v>-1565</v>
          </cell>
          <cell r="H685">
            <v>0</v>
          </cell>
          <cell r="I685">
            <v>0</v>
          </cell>
          <cell r="J685">
            <v>-7013</v>
          </cell>
          <cell r="K685">
            <v>-5819</v>
          </cell>
          <cell r="L685">
            <v>-5138</v>
          </cell>
          <cell r="M685">
            <v>-4840</v>
          </cell>
          <cell r="N685">
            <v>-4050</v>
          </cell>
          <cell r="O685">
            <v>-3493</v>
          </cell>
          <cell r="P685">
            <v>-3479.192</v>
          </cell>
          <cell r="Q685">
            <v>-1684</v>
          </cell>
          <cell r="R685">
            <v>-7389</v>
          </cell>
          <cell r="S685">
            <v>-7389</v>
          </cell>
        </row>
        <row r="686">
          <cell r="C686">
            <v>20271</v>
          </cell>
          <cell r="D686" t="str">
            <v xml:space="preserve"> Man. Rip. Mobili e Macc. Imp.</v>
          </cell>
          <cell r="E686">
            <v>-3306</v>
          </cell>
          <cell r="F686">
            <v>-2583</v>
          </cell>
          <cell r="G686">
            <v>-2522</v>
          </cell>
          <cell r="H686">
            <v>0</v>
          </cell>
          <cell r="I686">
            <v>0</v>
          </cell>
          <cell r="J686">
            <v>-9141</v>
          </cell>
          <cell r="K686">
            <v>-7727</v>
          </cell>
          <cell r="L686">
            <v>-6649</v>
          </cell>
          <cell r="M686">
            <v>-6198</v>
          </cell>
          <cell r="N686">
            <v>-5299</v>
          </cell>
          <cell r="O686">
            <v>-4646</v>
          </cell>
          <cell r="P686">
            <v>-4583.8459999999995</v>
          </cell>
          <cell r="Q686">
            <v>-5625</v>
          </cell>
          <cell r="R686">
            <v>-13047</v>
          </cell>
          <cell r="S686">
            <v>-13047</v>
          </cell>
        </row>
        <row r="687">
          <cell r="C687">
            <v>20272</v>
          </cell>
          <cell r="D687" t="str">
            <v>Manutenzione locali</v>
          </cell>
          <cell r="E687">
            <v>-895</v>
          </cell>
          <cell r="F687">
            <v>-762</v>
          </cell>
          <cell r="G687">
            <v>-761</v>
          </cell>
          <cell r="H687">
            <v>0</v>
          </cell>
          <cell r="I687">
            <v>0</v>
          </cell>
          <cell r="J687">
            <v>-4176</v>
          </cell>
          <cell r="K687">
            <v>-3320</v>
          </cell>
          <cell r="L687">
            <v>-3023</v>
          </cell>
          <cell r="M687">
            <v>-2921</v>
          </cell>
          <cell r="N687">
            <v>-2542</v>
          </cell>
          <cell r="O687">
            <v>-2149</v>
          </cell>
          <cell r="P687">
            <v>-1971.721</v>
          </cell>
          <cell r="Q687">
            <v>-1039</v>
          </cell>
          <cell r="R687">
            <v>-3935</v>
          </cell>
          <cell r="S687">
            <v>-3935</v>
          </cell>
        </row>
        <row r="688">
          <cell r="C688">
            <v>20273</v>
          </cell>
          <cell r="D688" t="str">
            <v>Oneri inerenti i viaggi</v>
          </cell>
          <cell r="E688">
            <v>-1635</v>
          </cell>
          <cell r="F688">
            <v>-1666</v>
          </cell>
          <cell r="G688">
            <v>-1173</v>
          </cell>
          <cell r="H688">
            <v>0</v>
          </cell>
          <cell r="I688">
            <v>0</v>
          </cell>
          <cell r="J688">
            <v>-5670</v>
          </cell>
          <cell r="K688">
            <v>-4694</v>
          </cell>
          <cell r="L688">
            <v>-4170</v>
          </cell>
          <cell r="M688">
            <v>-4096</v>
          </cell>
          <cell r="N688">
            <v>-3424</v>
          </cell>
          <cell r="O688">
            <v>-3026</v>
          </cell>
          <cell r="P688">
            <v>-2982.3580000000002</v>
          </cell>
          <cell r="Q688">
            <v>-2078</v>
          </cell>
          <cell r="R688">
            <v>-5090</v>
          </cell>
          <cell r="S688">
            <v>-5090</v>
          </cell>
        </row>
        <row r="689">
          <cell r="C689">
            <v>20274</v>
          </cell>
          <cell r="D689" t="str">
            <v>Noleggio e sviluppo software</v>
          </cell>
          <cell r="E689">
            <v>-320</v>
          </cell>
          <cell r="F689">
            <v>-227</v>
          </cell>
          <cell r="G689">
            <v>-195</v>
          </cell>
          <cell r="H689">
            <v>0</v>
          </cell>
          <cell r="I689">
            <v>0</v>
          </cell>
          <cell r="J689">
            <v>-218</v>
          </cell>
          <cell r="K689">
            <v>-218</v>
          </cell>
          <cell r="L689">
            <v>-218</v>
          </cell>
          <cell r="M689">
            <v>-218</v>
          </cell>
          <cell r="N689">
            <v>-218</v>
          </cell>
          <cell r="O689">
            <v>-218</v>
          </cell>
          <cell r="P689">
            <v>-162.11500000000001</v>
          </cell>
          <cell r="Q689">
            <v>-169</v>
          </cell>
          <cell r="R689">
            <v>-865</v>
          </cell>
          <cell r="S689">
            <v>-865</v>
          </cell>
        </row>
        <row r="690">
          <cell r="C690">
            <v>20275</v>
          </cell>
          <cell r="D690" t="str">
            <v>Fitti passivi</v>
          </cell>
          <cell r="E690">
            <v>-8505</v>
          </cell>
          <cell r="F690">
            <v>-6951</v>
          </cell>
          <cell r="G690">
            <v>-4790</v>
          </cell>
          <cell r="H690">
            <v>0</v>
          </cell>
          <cell r="I690">
            <v>0</v>
          </cell>
          <cell r="J690">
            <v>-20974</v>
          </cell>
          <cell r="K690">
            <v>-20783</v>
          </cell>
          <cell r="L690">
            <v>-18879</v>
          </cell>
          <cell r="M690">
            <v>-17911</v>
          </cell>
          <cell r="N690">
            <v>-14863</v>
          </cell>
          <cell r="O690">
            <v>-12952</v>
          </cell>
          <cell r="P690">
            <v>-10167.714</v>
          </cell>
          <cell r="Q690">
            <v>-9301</v>
          </cell>
          <cell r="R690">
            <v>-18454</v>
          </cell>
          <cell r="S690">
            <v>-18454</v>
          </cell>
        </row>
        <row r="691">
          <cell r="C691">
            <v>20276</v>
          </cell>
          <cell r="D691" t="str">
            <v>Spese gest. immobili (en., el., risc.)</v>
          </cell>
          <cell r="E691">
            <v>-6228</v>
          </cell>
          <cell r="F691">
            <v>-4682</v>
          </cell>
          <cell r="G691">
            <v>-4332</v>
          </cell>
          <cell r="H691">
            <v>0</v>
          </cell>
          <cell r="I691">
            <v>0</v>
          </cell>
          <cell r="J691">
            <v>-17097</v>
          </cell>
          <cell r="K691">
            <v>-14475</v>
          </cell>
          <cell r="L691">
            <v>-12927</v>
          </cell>
          <cell r="M691">
            <v>-11849</v>
          </cell>
          <cell r="N691">
            <v>-10281</v>
          </cell>
          <cell r="O691">
            <v>-8822</v>
          </cell>
          <cell r="P691">
            <v>-8222.5849999999991</v>
          </cell>
          <cell r="Q691">
            <v>-6726</v>
          </cell>
          <cell r="R691">
            <v>-17700</v>
          </cell>
          <cell r="S691">
            <v>-17700</v>
          </cell>
        </row>
        <row r="692">
          <cell r="C692">
            <v>20277</v>
          </cell>
          <cell r="D692" t="str">
            <v xml:space="preserve"> Altre spese</v>
          </cell>
          <cell r="E692">
            <v>-6639</v>
          </cell>
          <cell r="F692">
            <v>-5531</v>
          </cell>
          <cell r="G692">
            <v>-3135</v>
          </cell>
          <cell r="H692">
            <v>-37200</v>
          </cell>
          <cell r="I692">
            <v>-18600</v>
          </cell>
          <cell r="J692">
            <v>-20974</v>
          </cell>
          <cell r="K692">
            <v>-16954</v>
          </cell>
          <cell r="L692">
            <v>-15616</v>
          </cell>
          <cell r="M692">
            <v>-14532</v>
          </cell>
          <cell r="N692">
            <v>-10419</v>
          </cell>
          <cell r="O692">
            <v>-10001</v>
          </cell>
          <cell r="P692">
            <v>-9816.1779999999999</v>
          </cell>
          <cell r="Q692">
            <v>-6168</v>
          </cell>
          <cell r="R692">
            <v>-11244</v>
          </cell>
          <cell r="S692">
            <v>-11244</v>
          </cell>
        </row>
        <row r="693">
          <cell r="C693">
            <v>20278</v>
          </cell>
          <cell r="D693" t="str">
            <v>di cui Information Technology</v>
          </cell>
          <cell r="E693">
            <v>-559</v>
          </cell>
          <cell r="F693">
            <v>-54</v>
          </cell>
          <cell r="G693">
            <v>-53</v>
          </cell>
          <cell r="H693">
            <v>0</v>
          </cell>
          <cell r="I693">
            <v>0</v>
          </cell>
          <cell r="J693">
            <v>-15300</v>
          </cell>
          <cell r="K693">
            <v>-25457</v>
          </cell>
          <cell r="L693">
            <v>-23275</v>
          </cell>
          <cell r="M693">
            <v>-20657</v>
          </cell>
          <cell r="N693">
            <v>-18554</v>
          </cell>
          <cell r="O693">
            <v>-16582</v>
          </cell>
          <cell r="P693">
            <v>-14688</v>
          </cell>
          <cell r="Q693">
            <v>-11466</v>
          </cell>
          <cell r="R693">
            <v>-10686</v>
          </cell>
          <cell r="S693">
            <v>-10686</v>
          </cell>
        </row>
        <row r="694">
          <cell r="C694">
            <v>20279</v>
          </cell>
          <cell r="D694" t="str">
            <v>Hardware</v>
          </cell>
          <cell r="E694">
            <v>-559</v>
          </cell>
          <cell r="F694">
            <v>-54</v>
          </cell>
          <cell r="G694">
            <v>-53</v>
          </cell>
          <cell r="H694">
            <v>0</v>
          </cell>
          <cell r="I694">
            <v>0</v>
          </cell>
          <cell r="J694">
            <v>-15300</v>
          </cell>
          <cell r="K694">
            <v>-11612</v>
          </cell>
          <cell r="L694">
            <v>-10511</v>
          </cell>
          <cell r="M694">
            <v>-9853</v>
          </cell>
          <cell r="N694">
            <v>-9532</v>
          </cell>
          <cell r="O694">
            <v>-8775</v>
          </cell>
          <cell r="P694">
            <v>-8365</v>
          </cell>
          <cell r="Q694">
            <v>-7677</v>
          </cell>
          <cell r="R694">
            <v>-10627</v>
          </cell>
          <cell r="S694">
            <v>-10627</v>
          </cell>
        </row>
        <row r="695">
          <cell r="C695">
            <v>20280</v>
          </cell>
          <cell r="D695" t="str">
            <v>Software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-13845</v>
          </cell>
          <cell r="L695">
            <v>-12764</v>
          </cell>
          <cell r="M695">
            <v>-10804</v>
          </cell>
          <cell r="N695">
            <v>-9022</v>
          </cell>
          <cell r="O695">
            <v>-7807</v>
          </cell>
          <cell r="P695">
            <v>-6323</v>
          </cell>
          <cell r="Q695">
            <v>-3789</v>
          </cell>
          <cell r="R695">
            <v>-53</v>
          </cell>
          <cell r="S695">
            <v>-53</v>
          </cell>
        </row>
        <row r="696">
          <cell r="C696">
            <v>20281</v>
          </cell>
          <cell r="D696" t="str">
            <v>di cui Altri</v>
          </cell>
          <cell r="E696">
            <v>-4642</v>
          </cell>
          <cell r="F696">
            <v>-2854</v>
          </cell>
          <cell r="G696">
            <v>-2792</v>
          </cell>
          <cell r="H696">
            <v>-43</v>
          </cell>
          <cell r="I696">
            <v>0</v>
          </cell>
          <cell r="J696">
            <v>-26522</v>
          </cell>
          <cell r="K696">
            <v>-14590</v>
          </cell>
          <cell r="L696">
            <v>-12015</v>
          </cell>
          <cell r="M696">
            <v>-10893</v>
          </cell>
          <cell r="N696">
            <v>-9564</v>
          </cell>
          <cell r="O696">
            <v>-7593</v>
          </cell>
          <cell r="P696">
            <v>-6101</v>
          </cell>
          <cell r="Q696">
            <v>-3459</v>
          </cell>
          <cell r="R696">
            <v>-41658</v>
          </cell>
          <cell r="S696">
            <v>-41658</v>
          </cell>
        </row>
        <row r="697">
          <cell r="C697">
            <v>20282</v>
          </cell>
          <cell r="D697" t="str">
            <v>Immobilizzazioni tecniche (diverse dall'Hardware)</v>
          </cell>
          <cell r="E697">
            <v>-3175</v>
          </cell>
          <cell r="F697">
            <v>-1930</v>
          </cell>
          <cell r="G697">
            <v>-1930</v>
          </cell>
          <cell r="H697">
            <v>-42</v>
          </cell>
          <cell r="I697">
            <v>0</v>
          </cell>
          <cell r="J697">
            <v>-19375</v>
          </cell>
          <cell r="K697">
            <v>-9799</v>
          </cell>
          <cell r="L697">
            <v>-8125</v>
          </cell>
          <cell r="M697">
            <v>-7331</v>
          </cell>
          <cell r="N697">
            <v>-6336</v>
          </cell>
          <cell r="O697">
            <v>-4989</v>
          </cell>
          <cell r="P697">
            <v>-3873</v>
          </cell>
          <cell r="Q697">
            <v>-1888</v>
          </cell>
          <cell r="R697">
            <v>-29649</v>
          </cell>
          <cell r="S697">
            <v>-29649</v>
          </cell>
        </row>
        <row r="698">
          <cell r="C698">
            <v>20283</v>
          </cell>
          <cell r="D698" t="str">
            <v>Oneri di incentivazione all'uscita</v>
          </cell>
          <cell r="E698">
            <v>-2419.6</v>
          </cell>
          <cell r="F698">
            <v>-1950.9860000000001</v>
          </cell>
          <cell r="G698">
            <v>-1792.614</v>
          </cell>
          <cell r="H698">
            <v>-1534.585</v>
          </cell>
          <cell r="I698">
            <v>-1159.998</v>
          </cell>
          <cell r="J698">
            <v>-14342</v>
          </cell>
          <cell r="K698">
            <v>-12225</v>
          </cell>
          <cell r="L698">
            <v>-9244</v>
          </cell>
          <cell r="M698">
            <v>-7485</v>
          </cell>
          <cell r="N698">
            <v>-7050</v>
          </cell>
          <cell r="O698">
            <v>-6917</v>
          </cell>
          <cell r="P698">
            <v>-5046</v>
          </cell>
          <cell r="Q698">
            <v>-2166.3468200000002</v>
          </cell>
          <cell r="R698">
            <v>-13500</v>
          </cell>
          <cell r="S698">
            <v>-13500</v>
          </cell>
        </row>
        <row r="699">
          <cell r="C699">
            <v>20284</v>
          </cell>
          <cell r="D699" t="str">
            <v>Costo del personale variabile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-26297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-20289</v>
          </cell>
          <cell r="Q699">
            <v>0</v>
          </cell>
          <cell r="R699">
            <v>-33844</v>
          </cell>
          <cell r="S699">
            <v>-33844</v>
          </cell>
        </row>
        <row r="700">
          <cell r="C700">
            <v>20285</v>
          </cell>
          <cell r="D700" t="str">
            <v>Costo del personale fisso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-544159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-267544</v>
          </cell>
          <cell r="Q700">
            <v>0</v>
          </cell>
          <cell r="R700">
            <v>-534156</v>
          </cell>
          <cell r="S700">
            <v>-534156</v>
          </cell>
        </row>
        <row r="701">
          <cell r="C701">
            <v>20286</v>
          </cell>
          <cell r="D701" t="str">
            <v># risorse Direzione Centrale</v>
          </cell>
          <cell r="E701">
            <v>1050</v>
          </cell>
          <cell r="F701">
            <v>1054</v>
          </cell>
          <cell r="G701">
            <v>1066</v>
          </cell>
          <cell r="H701">
            <v>1076</v>
          </cell>
          <cell r="I701">
            <v>1078</v>
          </cell>
          <cell r="J701">
            <v>1050</v>
          </cell>
          <cell r="K701">
            <v>1051</v>
          </cell>
          <cell r="L701">
            <v>1064</v>
          </cell>
          <cell r="M701">
            <v>1064</v>
          </cell>
          <cell r="N701">
            <v>1072</v>
          </cell>
          <cell r="O701">
            <v>1080</v>
          </cell>
          <cell r="P701">
            <v>1077</v>
          </cell>
          <cell r="Q701">
            <v>1100</v>
          </cell>
          <cell r="R701">
            <v>0</v>
          </cell>
          <cell r="S701">
            <v>0</v>
          </cell>
        </row>
        <row r="702">
          <cell r="C702">
            <v>20287</v>
          </cell>
          <cell r="D702" t="str">
            <v># risorse Rete (Italia e estero)</v>
          </cell>
          <cell r="E702">
            <v>3993</v>
          </cell>
          <cell r="F702">
            <v>3897</v>
          </cell>
          <cell r="G702">
            <v>3889</v>
          </cell>
          <cell r="H702">
            <v>3792</v>
          </cell>
          <cell r="I702">
            <v>3797</v>
          </cell>
          <cell r="J702">
            <v>3878</v>
          </cell>
          <cell r="K702">
            <v>3875</v>
          </cell>
          <cell r="L702">
            <v>3852</v>
          </cell>
          <cell r="M702">
            <v>3874</v>
          </cell>
          <cell r="N702">
            <v>0</v>
          </cell>
          <cell r="O702">
            <v>0</v>
          </cell>
          <cell r="P702">
            <v>3941</v>
          </cell>
          <cell r="Q702">
            <v>3913</v>
          </cell>
          <cell r="R702">
            <v>0</v>
          </cell>
          <cell r="S702">
            <v>0</v>
          </cell>
        </row>
        <row r="703">
          <cell r="C703">
            <v>20288</v>
          </cell>
          <cell r="D703" t="str">
            <v xml:space="preserve"># risorse distaccate </v>
          </cell>
          <cell r="E703">
            <v>16</v>
          </cell>
          <cell r="F703">
            <v>17</v>
          </cell>
          <cell r="G703">
            <v>18</v>
          </cell>
          <cell r="H703">
            <v>21</v>
          </cell>
          <cell r="I703">
            <v>23</v>
          </cell>
          <cell r="J703">
            <v>23</v>
          </cell>
          <cell r="K703">
            <v>27</v>
          </cell>
          <cell r="L703">
            <v>29</v>
          </cell>
          <cell r="M703">
            <v>33</v>
          </cell>
          <cell r="N703">
            <v>34</v>
          </cell>
          <cell r="O703">
            <v>34</v>
          </cell>
          <cell r="P703">
            <v>34</v>
          </cell>
          <cell r="Q703">
            <v>35</v>
          </cell>
          <cell r="R703">
            <v>0</v>
          </cell>
          <cell r="S703">
            <v>0</v>
          </cell>
        </row>
        <row r="704">
          <cell r="C704">
            <v>20289</v>
          </cell>
          <cell r="D704" t="str">
            <v># addetti Filiali Estere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14</v>
          </cell>
          <cell r="K704">
            <v>19</v>
          </cell>
          <cell r="L704">
            <v>30</v>
          </cell>
          <cell r="M704">
            <v>41</v>
          </cell>
          <cell r="N704">
            <v>0</v>
          </cell>
          <cell r="O704">
            <v>0</v>
          </cell>
          <cell r="P704">
            <v>66</v>
          </cell>
          <cell r="Q704">
            <v>76</v>
          </cell>
          <cell r="R704">
            <v>0</v>
          </cell>
          <cell r="S704">
            <v>0</v>
          </cell>
        </row>
        <row r="705">
          <cell r="C705">
            <v>20290</v>
          </cell>
          <cell r="D705" t="str">
            <v>Nuove assunzioni</v>
          </cell>
          <cell r="E705">
            <v>244</v>
          </cell>
          <cell r="F705">
            <v>135</v>
          </cell>
          <cell r="G705">
            <v>114</v>
          </cell>
          <cell r="H705">
            <v>15</v>
          </cell>
          <cell r="I705">
            <v>5</v>
          </cell>
          <cell r="J705">
            <v>173</v>
          </cell>
          <cell r="K705">
            <v>146</v>
          </cell>
          <cell r="L705">
            <v>111</v>
          </cell>
          <cell r="M705">
            <v>113</v>
          </cell>
          <cell r="N705">
            <v>109</v>
          </cell>
          <cell r="O705">
            <v>61</v>
          </cell>
          <cell r="P705">
            <v>53</v>
          </cell>
          <cell r="Q705">
            <v>21</v>
          </cell>
          <cell r="R705">
            <v>0</v>
          </cell>
          <cell r="S705">
            <v>0</v>
          </cell>
        </row>
        <row r="706">
          <cell r="C706">
            <v>20291</v>
          </cell>
          <cell r="D706" t="str">
            <v>Uscite</v>
          </cell>
          <cell r="E706">
            <v>136</v>
          </cell>
          <cell r="F706">
            <v>118</v>
          </cell>
          <cell r="G706">
            <v>92</v>
          </cell>
          <cell r="H706">
            <v>77</v>
          </cell>
          <cell r="I706">
            <v>58</v>
          </cell>
          <cell r="J706">
            <v>372</v>
          </cell>
          <cell r="K706">
            <v>316</v>
          </cell>
          <cell r="L706">
            <v>230</v>
          </cell>
          <cell r="M706">
            <v>258</v>
          </cell>
          <cell r="N706">
            <v>239</v>
          </cell>
          <cell r="O706">
            <v>211</v>
          </cell>
          <cell r="P706">
            <v>129</v>
          </cell>
          <cell r="Q706">
            <v>91</v>
          </cell>
          <cell r="R706">
            <v>0</v>
          </cell>
          <cell r="S706">
            <v>0</v>
          </cell>
        </row>
        <row r="707">
          <cell r="C707">
            <v>20292</v>
          </cell>
          <cell r="D707" t="str">
            <v>di cui Uscite incentivate</v>
          </cell>
          <cell r="E707">
            <v>32</v>
          </cell>
          <cell r="F707">
            <v>27</v>
          </cell>
          <cell r="G707">
            <v>24</v>
          </cell>
          <cell r="H707">
            <v>22</v>
          </cell>
          <cell r="I707">
            <v>17</v>
          </cell>
          <cell r="J707">
            <v>164</v>
          </cell>
          <cell r="K707">
            <v>142</v>
          </cell>
          <cell r="L707">
            <v>115</v>
          </cell>
          <cell r="M707">
            <v>96</v>
          </cell>
          <cell r="N707">
            <v>93</v>
          </cell>
          <cell r="O707">
            <v>79</v>
          </cell>
          <cell r="P707">
            <v>62</v>
          </cell>
          <cell r="Q707">
            <v>33</v>
          </cell>
          <cell r="R707">
            <v>113</v>
          </cell>
          <cell r="S707">
            <v>113</v>
          </cell>
        </row>
        <row r="708">
          <cell r="C708">
            <v>20293</v>
          </cell>
          <cell r="D708" t="str">
            <v># promozioni a dirigente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1</v>
          </cell>
          <cell r="K708">
            <v>0</v>
          </cell>
          <cell r="L708">
            <v>0</v>
          </cell>
          <cell r="M708">
            <v>1</v>
          </cell>
          <cell r="N708">
            <v>0</v>
          </cell>
          <cell r="O708">
            <v>0</v>
          </cell>
          <cell r="P708">
            <v>1</v>
          </cell>
          <cell r="Q708">
            <v>0</v>
          </cell>
          <cell r="R708">
            <v>0</v>
          </cell>
          <cell r="S708">
            <v>0</v>
          </cell>
        </row>
        <row r="709">
          <cell r="C709">
            <v>20294</v>
          </cell>
          <cell r="D709" t="str">
            <v># promozioni a funzionario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25</v>
          </cell>
          <cell r="K709">
            <v>0</v>
          </cell>
          <cell r="L709">
            <v>0</v>
          </cell>
          <cell r="M709">
            <v>25</v>
          </cell>
          <cell r="N709">
            <v>0</v>
          </cell>
          <cell r="O709">
            <v>0</v>
          </cell>
          <cell r="P709">
            <v>25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20295</v>
          </cell>
          <cell r="D710" t="str">
            <v># promozioni a quadro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82</v>
          </cell>
          <cell r="K710">
            <v>0</v>
          </cell>
          <cell r="L710">
            <v>0</v>
          </cell>
          <cell r="M710">
            <v>82</v>
          </cell>
          <cell r="N710">
            <v>0</v>
          </cell>
          <cell r="O710">
            <v>0</v>
          </cell>
          <cell r="P710">
            <v>82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20296</v>
          </cell>
          <cell r="D711" t="str">
            <v>Costo Lavoro Dirigenti</v>
          </cell>
          <cell r="E711">
            <v>0</v>
          </cell>
          <cell r="F711">
            <v>0</v>
          </cell>
          <cell r="G711">
            <v>-10113.70234</v>
          </cell>
          <cell r="H711">
            <v>0</v>
          </cell>
          <cell r="I711">
            <v>0</v>
          </cell>
          <cell r="J711">
            <v>-13805</v>
          </cell>
          <cell r="K711">
            <v>0</v>
          </cell>
          <cell r="L711">
            <v>0</v>
          </cell>
          <cell r="M711">
            <v>-15727</v>
          </cell>
          <cell r="N711">
            <v>0</v>
          </cell>
          <cell r="O711">
            <v>0</v>
          </cell>
          <cell r="P711">
            <v>-15812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20297</v>
          </cell>
          <cell r="D712" t="str">
            <v>Costo Lavoro Funzionari</v>
          </cell>
          <cell r="E712">
            <v>0</v>
          </cell>
          <cell r="F712">
            <v>0</v>
          </cell>
          <cell r="G712">
            <v>-93383.93621</v>
          </cell>
          <cell r="H712">
            <v>0</v>
          </cell>
          <cell r="I712">
            <v>0</v>
          </cell>
          <cell r="J712">
            <v>-97890</v>
          </cell>
          <cell r="K712">
            <v>0</v>
          </cell>
          <cell r="L712">
            <v>0</v>
          </cell>
          <cell r="M712">
            <v>-98349</v>
          </cell>
          <cell r="N712">
            <v>0</v>
          </cell>
          <cell r="O712">
            <v>0</v>
          </cell>
          <cell r="P712">
            <v>-98886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20298</v>
          </cell>
          <cell r="D713" t="str">
            <v>Costo Lavoro Quadri</v>
          </cell>
          <cell r="E713">
            <v>0</v>
          </cell>
          <cell r="F713">
            <v>0</v>
          </cell>
          <cell r="G713">
            <v>-98949.167050000004</v>
          </cell>
          <cell r="H713">
            <v>0</v>
          </cell>
          <cell r="I713">
            <v>0</v>
          </cell>
          <cell r="J713">
            <v>-100572</v>
          </cell>
          <cell r="K713">
            <v>0</v>
          </cell>
          <cell r="L713">
            <v>0</v>
          </cell>
          <cell r="M713">
            <v>-101051</v>
          </cell>
          <cell r="N713">
            <v>0</v>
          </cell>
          <cell r="O713">
            <v>0</v>
          </cell>
          <cell r="P713">
            <v>-101602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20299</v>
          </cell>
          <cell r="D714" t="str">
            <v>Costo Lavoro Impiegati e altro</v>
          </cell>
          <cell r="E714">
            <v>0</v>
          </cell>
          <cell r="F714">
            <v>0</v>
          </cell>
          <cell r="G714">
            <v>-362063.82493</v>
          </cell>
          <cell r="H714">
            <v>0</v>
          </cell>
          <cell r="I714">
            <v>0</v>
          </cell>
          <cell r="J714">
            <v>-358189</v>
          </cell>
          <cell r="K714">
            <v>0</v>
          </cell>
          <cell r="L714">
            <v>0</v>
          </cell>
          <cell r="M714">
            <v>-357415</v>
          </cell>
          <cell r="N714">
            <v>0</v>
          </cell>
          <cell r="O714">
            <v>0</v>
          </cell>
          <cell r="P714">
            <v>-359366</v>
          </cell>
          <cell r="Q714">
            <v>0</v>
          </cell>
          <cell r="R714">
            <v>0</v>
          </cell>
          <cell r="S714">
            <v>0</v>
          </cell>
        </row>
        <row r="715">
          <cell r="C715">
            <v>20300</v>
          </cell>
          <cell r="D715" t="str">
            <v>età media funzionari</v>
          </cell>
          <cell r="E715">
            <v>0</v>
          </cell>
          <cell r="F715">
            <v>0</v>
          </cell>
          <cell r="G715">
            <v>50.161000000000001</v>
          </cell>
          <cell r="H715">
            <v>0</v>
          </cell>
          <cell r="I715">
            <v>0</v>
          </cell>
          <cell r="J715">
            <v>49.96</v>
          </cell>
          <cell r="K715">
            <v>0</v>
          </cell>
          <cell r="L715">
            <v>0</v>
          </cell>
          <cell r="M715">
            <v>49.64</v>
          </cell>
          <cell r="N715">
            <v>0</v>
          </cell>
          <cell r="O715">
            <v>0</v>
          </cell>
          <cell r="P715">
            <v>49.63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20301</v>
          </cell>
          <cell r="D716" t="str">
            <v>età media quadri</v>
          </cell>
          <cell r="E716">
            <v>0</v>
          </cell>
          <cell r="F716">
            <v>0</v>
          </cell>
          <cell r="G716">
            <v>45.283999999999999</v>
          </cell>
          <cell r="H716">
            <v>0</v>
          </cell>
          <cell r="I716">
            <v>0</v>
          </cell>
          <cell r="J716">
            <v>45.1</v>
          </cell>
          <cell r="K716">
            <v>0</v>
          </cell>
          <cell r="L716">
            <v>0</v>
          </cell>
          <cell r="M716">
            <v>44.98</v>
          </cell>
          <cell r="N716">
            <v>0</v>
          </cell>
          <cell r="O716">
            <v>0</v>
          </cell>
          <cell r="P716">
            <v>44.85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20302</v>
          </cell>
          <cell r="D717" t="str">
            <v>età media impiegati e altro</v>
          </cell>
          <cell r="E717">
            <v>0</v>
          </cell>
          <cell r="F717">
            <v>0</v>
          </cell>
          <cell r="G717">
            <v>37.401000000000003</v>
          </cell>
          <cell r="H717">
            <v>0</v>
          </cell>
          <cell r="I717">
            <v>0</v>
          </cell>
          <cell r="J717">
            <v>37.6</v>
          </cell>
          <cell r="K717">
            <v>0</v>
          </cell>
          <cell r="L717">
            <v>0</v>
          </cell>
          <cell r="M717">
            <v>37.590000000000003</v>
          </cell>
          <cell r="N717">
            <v>0</v>
          </cell>
          <cell r="O717">
            <v>0</v>
          </cell>
          <cell r="P717">
            <v>37.56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20303</v>
          </cell>
          <cell r="D718" t="str">
            <v># Dirigenti.</v>
          </cell>
          <cell r="E718">
            <v>0</v>
          </cell>
          <cell r="F718">
            <v>0</v>
          </cell>
          <cell r="G718">
            <v>21</v>
          </cell>
          <cell r="H718">
            <v>0</v>
          </cell>
          <cell r="I718">
            <v>0</v>
          </cell>
          <cell r="J718">
            <v>23</v>
          </cell>
          <cell r="K718">
            <v>0</v>
          </cell>
          <cell r="L718">
            <v>0</v>
          </cell>
          <cell r="M718">
            <v>27</v>
          </cell>
          <cell r="N718">
            <v>0</v>
          </cell>
          <cell r="O718">
            <v>0</v>
          </cell>
          <cell r="P718">
            <v>34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20304</v>
          </cell>
          <cell r="D719" t="str">
            <v># Funzionari</v>
          </cell>
          <cell r="E719">
            <v>0</v>
          </cell>
          <cell r="F719">
            <v>0</v>
          </cell>
          <cell r="G719">
            <v>463</v>
          </cell>
          <cell r="H719">
            <v>0</v>
          </cell>
          <cell r="I719">
            <v>0</v>
          </cell>
          <cell r="J719">
            <v>476</v>
          </cell>
          <cell r="K719">
            <v>0</v>
          </cell>
          <cell r="L719">
            <v>0</v>
          </cell>
          <cell r="M719">
            <v>491</v>
          </cell>
          <cell r="N719">
            <v>0</v>
          </cell>
          <cell r="O719">
            <v>0</v>
          </cell>
          <cell r="P719">
            <v>509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20305</v>
          </cell>
          <cell r="D720" t="str">
            <v># Quadri</v>
          </cell>
          <cell r="E720">
            <v>0</v>
          </cell>
          <cell r="F720">
            <v>0</v>
          </cell>
          <cell r="G720">
            <v>738</v>
          </cell>
          <cell r="H720">
            <v>0</v>
          </cell>
          <cell r="I720">
            <v>0</v>
          </cell>
          <cell r="J720">
            <v>760</v>
          </cell>
          <cell r="K720">
            <v>0</v>
          </cell>
          <cell r="L720">
            <v>0</v>
          </cell>
          <cell r="M720">
            <v>774</v>
          </cell>
          <cell r="N720">
            <v>0</v>
          </cell>
          <cell r="O720">
            <v>0</v>
          </cell>
          <cell r="P720">
            <v>788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20306</v>
          </cell>
          <cell r="D721" t="str">
            <v># Impiegati e Altro</v>
          </cell>
          <cell r="E721">
            <v>0</v>
          </cell>
          <cell r="F721">
            <v>0</v>
          </cell>
          <cell r="G721">
            <v>3751</v>
          </cell>
          <cell r="H721">
            <v>0</v>
          </cell>
          <cell r="I721">
            <v>0</v>
          </cell>
          <cell r="J721">
            <v>3692</v>
          </cell>
          <cell r="K721">
            <v>0</v>
          </cell>
          <cell r="L721">
            <v>0</v>
          </cell>
          <cell r="M721">
            <v>3679</v>
          </cell>
          <cell r="N721">
            <v>0</v>
          </cell>
          <cell r="O721">
            <v>0</v>
          </cell>
          <cell r="P721">
            <v>3721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20307</v>
          </cell>
          <cell r="D722" t="str">
            <v>Accantonamenti al Fondo rischi bancari generali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20308</v>
          </cell>
          <cell r="D723" t="str">
            <v>Imposte sul reddito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20309</v>
          </cell>
          <cell r="D724" t="str">
            <v>Cambio lira /$HongKong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20310</v>
          </cell>
          <cell r="D725" t="str">
            <v>Cambio lira /$Singapore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20311</v>
          </cell>
          <cell r="D726" t="str">
            <v>Cambio lira /Franco francese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20312</v>
          </cell>
          <cell r="D727" t="str">
            <v>Spese</v>
          </cell>
          <cell r="E727">
            <v>-3237</v>
          </cell>
          <cell r="F727">
            <v>-2056</v>
          </cell>
          <cell r="G727">
            <v>-1884</v>
          </cell>
          <cell r="H727">
            <v>-207</v>
          </cell>
          <cell r="I727">
            <v>-127</v>
          </cell>
          <cell r="J727">
            <v>-17088</v>
          </cell>
          <cell r="K727">
            <v>-11575</v>
          </cell>
          <cell r="L727">
            <v>-11072</v>
          </cell>
          <cell r="M727">
            <v>-10942</v>
          </cell>
          <cell r="N727">
            <v>-10855</v>
          </cell>
          <cell r="O727">
            <v>-9220</v>
          </cell>
          <cell r="P727">
            <v>-8539</v>
          </cell>
          <cell r="Q727">
            <v>-4520</v>
          </cell>
          <cell r="R727">
            <v>-24937</v>
          </cell>
          <cell r="S727">
            <v>-24937</v>
          </cell>
        </row>
        <row r="728">
          <cell r="C728">
            <v>20313</v>
          </cell>
          <cell r="D728" t="str">
            <v>Investimenti</v>
          </cell>
          <cell r="E728">
            <v>-683</v>
          </cell>
          <cell r="F728">
            <v>-252</v>
          </cell>
          <cell r="G728">
            <v>-143</v>
          </cell>
          <cell r="H728">
            <v>0</v>
          </cell>
          <cell r="I728">
            <v>0</v>
          </cell>
          <cell r="J728">
            <v>-9518</v>
          </cell>
          <cell r="K728">
            <v>-15539</v>
          </cell>
          <cell r="L728">
            <v>-13894</v>
          </cell>
          <cell r="M728">
            <v>-12324</v>
          </cell>
          <cell r="N728">
            <v>-11414</v>
          </cell>
          <cell r="O728">
            <v>-10548</v>
          </cell>
          <cell r="P728">
            <v>-9770</v>
          </cell>
          <cell r="Q728">
            <v>-8434</v>
          </cell>
          <cell r="R728">
            <v>-5586</v>
          </cell>
          <cell r="S728">
            <v>-5586</v>
          </cell>
        </row>
        <row r="729">
          <cell r="C729">
            <v>20314</v>
          </cell>
          <cell r="D729" t="str">
            <v>Margine Finanziario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-6026.4622099999997</v>
          </cell>
          <cell r="K729">
            <v>-6237.2897300000004</v>
          </cell>
          <cell r="L729">
            <v>-8748.3446700000004</v>
          </cell>
          <cell r="M729">
            <v>-6796.7861000000003</v>
          </cell>
          <cell r="N729">
            <v>-6876.5825000000004</v>
          </cell>
          <cell r="O729">
            <v>-6521.7209400000002</v>
          </cell>
          <cell r="P729">
            <v>-5398.1791499999999</v>
          </cell>
          <cell r="Q729">
            <v>-3859.6552700000002</v>
          </cell>
          <cell r="R729">
            <v>0</v>
          </cell>
          <cell r="S729">
            <v>0</v>
          </cell>
        </row>
        <row r="730">
          <cell r="C730">
            <v>20315</v>
          </cell>
          <cell r="D730" t="str">
            <v>Ricavi da Servizi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5193</v>
          </cell>
          <cell r="K730">
            <v>5218</v>
          </cell>
          <cell r="L730">
            <v>5001</v>
          </cell>
          <cell r="M730">
            <v>4856</v>
          </cell>
          <cell r="N730">
            <v>5039</v>
          </cell>
          <cell r="O730">
            <v>4281</v>
          </cell>
          <cell r="P730">
            <v>4191</v>
          </cell>
          <cell r="Q730">
            <v>3578</v>
          </cell>
          <cell r="R730">
            <v>0</v>
          </cell>
          <cell r="S730">
            <v>0</v>
          </cell>
        </row>
        <row r="731">
          <cell r="C731">
            <v>20316</v>
          </cell>
          <cell r="D731" t="str">
            <v>Margine di Intermediazione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-833.46221000000003</v>
          </cell>
          <cell r="K731">
            <v>-1019.28973</v>
          </cell>
          <cell r="L731">
            <v>-3747.34467</v>
          </cell>
          <cell r="M731">
            <v>-1940.7861</v>
          </cell>
          <cell r="N731">
            <v>-1837.5825</v>
          </cell>
          <cell r="O731">
            <v>-2240.7209400000002</v>
          </cell>
          <cell r="P731">
            <v>-1207.1791499999999</v>
          </cell>
          <cell r="Q731">
            <v>-281.65526999999997</v>
          </cell>
          <cell r="R731">
            <v>0</v>
          </cell>
          <cell r="S731">
            <v>0</v>
          </cell>
        </row>
        <row r="732">
          <cell r="C732">
            <v>20317</v>
          </cell>
          <cell r="D732" t="str">
            <v>Margine di Intermediazione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20318</v>
          </cell>
          <cell r="D733" t="str">
            <v>Margine di Intermediazione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10766.32814</v>
          </cell>
          <cell r="K733">
            <v>11145.00548</v>
          </cell>
          <cell r="L733">
            <v>13013.643690000001</v>
          </cell>
          <cell r="M733">
            <v>12845.26352</v>
          </cell>
          <cell r="N733">
            <v>15060</v>
          </cell>
          <cell r="O733">
            <v>13004</v>
          </cell>
          <cell r="P733">
            <v>12552.468779999999</v>
          </cell>
          <cell r="Q733">
            <v>9079.7727699999996</v>
          </cell>
          <cell r="R733">
            <v>0</v>
          </cell>
          <cell r="S733">
            <v>0</v>
          </cell>
        </row>
        <row r="734">
          <cell r="C734">
            <v>20319</v>
          </cell>
          <cell r="D734" t="str">
            <v>Giri lordi a sofferenze</v>
          </cell>
          <cell r="E734">
            <v>37245.428039999999</v>
          </cell>
          <cell r="F734">
            <v>25856.804700000001</v>
          </cell>
          <cell r="G734">
            <v>11412</v>
          </cell>
          <cell r="H734">
            <v>8683</v>
          </cell>
          <cell r="I734">
            <v>3969</v>
          </cell>
          <cell r="J734">
            <v>158895</v>
          </cell>
          <cell r="K734">
            <v>119169</v>
          </cell>
          <cell r="L734">
            <v>103680</v>
          </cell>
          <cell r="M734">
            <v>96471</v>
          </cell>
          <cell r="N734">
            <v>82533</v>
          </cell>
          <cell r="O734">
            <v>76557</v>
          </cell>
          <cell r="P734">
            <v>72807</v>
          </cell>
          <cell r="Q734">
            <v>53094</v>
          </cell>
          <cell r="R734">
            <v>0</v>
          </cell>
          <cell r="S734">
            <v>0</v>
          </cell>
        </row>
        <row r="735">
          <cell r="C735">
            <v>20320</v>
          </cell>
          <cell r="D735" t="str">
            <v>Volumi fondi azionari e bilanciati</v>
          </cell>
          <cell r="E735">
            <v>10248315.2115</v>
          </cell>
          <cell r="F735">
            <v>10187011.642929999</v>
          </cell>
          <cell r="G735">
            <v>10114992.067229999</v>
          </cell>
          <cell r="H735">
            <v>9565478.5858999994</v>
          </cell>
          <cell r="I735">
            <v>8063371.1845199997</v>
          </cell>
          <cell r="J735">
            <v>7698443.5877599996</v>
          </cell>
          <cell r="K735">
            <v>6464858.4351500003</v>
          </cell>
          <cell r="L735">
            <v>6016493.59234</v>
          </cell>
          <cell r="M735">
            <v>5663245.3692300003</v>
          </cell>
          <cell r="N735">
            <v>5495280.24211</v>
          </cell>
          <cell r="O735">
            <v>5166425.6937699998</v>
          </cell>
          <cell r="P735">
            <v>4900794.1601600004</v>
          </cell>
          <cell r="Q735">
            <v>4544013.7215799997</v>
          </cell>
          <cell r="R735">
            <v>0</v>
          </cell>
          <cell r="S735">
            <v>0</v>
          </cell>
        </row>
        <row r="736">
          <cell r="C736">
            <v>20321</v>
          </cell>
          <cell r="D736" t="str">
            <v>Commissioni GP+Fondi Retail</v>
          </cell>
          <cell r="E736">
            <v>174020.27575999999</v>
          </cell>
          <cell r="F736">
            <v>140077.61309999999</v>
          </cell>
          <cell r="G736">
            <v>106451.9028</v>
          </cell>
          <cell r="H736">
            <v>68102.956460000001</v>
          </cell>
          <cell r="I736">
            <v>31098.739710000002</v>
          </cell>
          <cell r="J736">
            <v>306273.72339</v>
          </cell>
          <cell r="K736">
            <v>278101.67443000001</v>
          </cell>
          <cell r="L736">
            <v>254231.18763</v>
          </cell>
          <cell r="M736">
            <v>231316.01891000001</v>
          </cell>
          <cell r="N736">
            <v>205136.82946000001</v>
          </cell>
          <cell r="O736">
            <v>179445.59221</v>
          </cell>
          <cell r="P736">
            <v>152073.72777999999</v>
          </cell>
          <cell r="Q736">
            <v>118719.92178999999</v>
          </cell>
          <cell r="R736">
            <v>369423.57328999997</v>
          </cell>
          <cell r="S736">
            <v>335269.09570000001</v>
          </cell>
        </row>
        <row r="737">
          <cell r="C737">
            <v>20322</v>
          </cell>
          <cell r="D737" t="str">
            <v>Volumi GP+Fondi Retail</v>
          </cell>
          <cell r="E737">
            <v>21374199.155960001</v>
          </cell>
          <cell r="F737">
            <v>21570776.72814</v>
          </cell>
          <cell r="G737">
            <v>21615479.518259998</v>
          </cell>
          <cell r="H737">
            <v>21682775.69554</v>
          </cell>
          <cell r="I737">
            <v>21808394.51015</v>
          </cell>
          <cell r="J737">
            <v>20020561.67963</v>
          </cell>
          <cell r="K737">
            <v>19902373.736699998</v>
          </cell>
          <cell r="L737">
            <v>20102552.083489999</v>
          </cell>
          <cell r="M737">
            <v>20025690.519230001</v>
          </cell>
          <cell r="N737">
            <v>19922150.175790001</v>
          </cell>
          <cell r="O737">
            <v>19799640.460000001</v>
          </cell>
          <cell r="P737">
            <v>19561556.809999999</v>
          </cell>
          <cell r="Q737">
            <v>19002311.28373</v>
          </cell>
          <cell r="R737">
            <v>19072488.109000001</v>
          </cell>
          <cell r="S737">
            <v>20240000</v>
          </cell>
        </row>
        <row r="738">
          <cell r="C738">
            <v>20323</v>
          </cell>
          <cell r="D738" t="str">
            <v>Commissioni Titoli Amministrati+Pct  Retail</v>
          </cell>
          <cell r="E738">
            <v>49135.807580000001</v>
          </cell>
          <cell r="F738">
            <v>43644.5599</v>
          </cell>
          <cell r="G738">
            <v>38036.048710000003</v>
          </cell>
          <cell r="H738">
            <v>30821.41346</v>
          </cell>
          <cell r="I738">
            <v>20058.873179999999</v>
          </cell>
          <cell r="J738">
            <v>36550.574330000003</v>
          </cell>
          <cell r="K738">
            <v>28770.123640000002</v>
          </cell>
          <cell r="L738">
            <v>24116.744739999998</v>
          </cell>
          <cell r="M738">
            <v>21164.14776</v>
          </cell>
          <cell r="N738">
            <v>18754.492170000001</v>
          </cell>
          <cell r="O738">
            <v>17462.713629999998</v>
          </cell>
          <cell r="P738">
            <v>16050.152050000001</v>
          </cell>
          <cell r="Q738">
            <v>19184.831129999999</v>
          </cell>
          <cell r="R738">
            <v>87574.072159999996</v>
          </cell>
          <cell r="S738">
            <v>57317.359369999998</v>
          </cell>
        </row>
        <row r="739">
          <cell r="C739">
            <v>20325</v>
          </cell>
          <cell r="D739" t="str">
            <v>Commissioni GP+Fondi Corporate</v>
          </cell>
          <cell r="E739">
            <v>1488.3956900000001</v>
          </cell>
          <cell r="F739">
            <v>1164.05449</v>
          </cell>
          <cell r="G739">
            <v>969.46839</v>
          </cell>
          <cell r="H739">
            <v>652.64021000000002</v>
          </cell>
          <cell r="I739">
            <v>305.57240000000002</v>
          </cell>
          <cell r="J739">
            <v>4244.0441499999997</v>
          </cell>
          <cell r="K739">
            <v>3948.0778399999999</v>
          </cell>
          <cell r="L739">
            <v>3651.6314600000001</v>
          </cell>
          <cell r="M739">
            <v>3325.9139700000001</v>
          </cell>
          <cell r="N739">
            <v>3011.0466200000001</v>
          </cell>
          <cell r="O739">
            <v>1586.11079</v>
          </cell>
          <cell r="P739">
            <v>1298.5964300000001</v>
          </cell>
          <cell r="Q739">
            <v>968.15099999999995</v>
          </cell>
          <cell r="R739">
            <v>3758.7840500000002</v>
          </cell>
          <cell r="S739">
            <v>3190</v>
          </cell>
        </row>
        <row r="740">
          <cell r="C740">
            <v>20326</v>
          </cell>
          <cell r="D740" t="str">
            <v>Volumi GP+Fondi Corporate</v>
          </cell>
          <cell r="E740">
            <v>564864.06139000005</v>
          </cell>
          <cell r="F740">
            <v>623799.38858999999</v>
          </cell>
          <cell r="G740">
            <v>778894.88589999999</v>
          </cell>
          <cell r="H740">
            <v>689576.07160000002</v>
          </cell>
          <cell r="I740">
            <v>442555.57647000003</v>
          </cell>
          <cell r="J740">
            <v>466948.94890999998</v>
          </cell>
          <cell r="K740">
            <v>463545.01899000001</v>
          </cell>
          <cell r="L740">
            <v>462594.29745999997</v>
          </cell>
          <cell r="M740">
            <v>460462.35225</v>
          </cell>
          <cell r="N740">
            <v>457871.79858</v>
          </cell>
          <cell r="O740">
            <v>426983.4</v>
          </cell>
          <cell r="P740">
            <v>419019.28</v>
          </cell>
          <cell r="Q740">
            <v>318559.24502999999</v>
          </cell>
          <cell r="R740">
            <v>0</v>
          </cell>
          <cell r="S740">
            <v>0</v>
          </cell>
        </row>
        <row r="741">
          <cell r="C741">
            <v>20327</v>
          </cell>
          <cell r="D741" t="str">
            <v>Commissioni Titoli Amministrati+Pct Corporate</v>
          </cell>
          <cell r="E741">
            <v>448.50878</v>
          </cell>
          <cell r="F741">
            <v>382.44652000000002</v>
          </cell>
          <cell r="G741">
            <v>445.73601000000002</v>
          </cell>
          <cell r="H741">
            <v>319.33866999999998</v>
          </cell>
          <cell r="I741">
            <v>230.97641999999999</v>
          </cell>
          <cell r="J741">
            <v>667.23504000000003</v>
          </cell>
          <cell r="K741">
            <v>663.08905000000004</v>
          </cell>
          <cell r="L741">
            <v>513.66629</v>
          </cell>
          <cell r="M741">
            <v>1300.6559299999999</v>
          </cell>
          <cell r="N741">
            <v>1163.55051</v>
          </cell>
          <cell r="O741">
            <v>1030.4995699999999</v>
          </cell>
          <cell r="P741">
            <v>946.11438999999996</v>
          </cell>
          <cell r="Q741">
            <v>364.05801000000002</v>
          </cell>
          <cell r="R741">
            <v>910.94460000000004</v>
          </cell>
          <cell r="S741">
            <v>300</v>
          </cell>
        </row>
        <row r="742">
          <cell r="C742">
            <v>20329</v>
          </cell>
          <cell r="D742" t="str">
            <v>Commissioni GP+Fondi Large Corporate</v>
          </cell>
          <cell r="E742">
            <v>48.881410000000002</v>
          </cell>
          <cell r="F742">
            <v>38.887999999999998</v>
          </cell>
          <cell r="G742">
            <v>39.472479999999997</v>
          </cell>
          <cell r="H742">
            <v>26.84206</v>
          </cell>
          <cell r="I742">
            <v>15.247640000000001</v>
          </cell>
          <cell r="J742">
            <v>114.93252</v>
          </cell>
          <cell r="K742">
            <v>106.10924</v>
          </cell>
          <cell r="L742">
            <v>96.450550000000007</v>
          </cell>
          <cell r="M742">
            <v>86.739680000000007</v>
          </cell>
          <cell r="N742">
            <v>77.283680000000004</v>
          </cell>
          <cell r="O742">
            <v>20.217079999999999</v>
          </cell>
          <cell r="P742">
            <v>10.094580000000001</v>
          </cell>
          <cell r="Q742">
            <v>47.240819999999999</v>
          </cell>
          <cell r="R742">
            <v>97.762820000000005</v>
          </cell>
          <cell r="S742">
            <v>0</v>
          </cell>
        </row>
        <row r="743">
          <cell r="C743">
            <v>20330</v>
          </cell>
          <cell r="D743" t="str">
            <v>Volumi GP+Fondi Large Corporate</v>
          </cell>
          <cell r="E743">
            <v>12783.289360000001</v>
          </cell>
          <cell r="F743">
            <v>12766.33273</v>
          </cell>
          <cell r="G743">
            <v>12827</v>
          </cell>
          <cell r="H743">
            <v>12685.90367</v>
          </cell>
          <cell r="I743">
            <v>12361</v>
          </cell>
          <cell r="J743">
            <v>12425.627399999999</v>
          </cell>
          <cell r="K743">
            <v>12431.625749999999</v>
          </cell>
          <cell r="L743">
            <v>12438.59539</v>
          </cell>
          <cell r="M743">
            <v>12447.406590000001</v>
          </cell>
          <cell r="N743">
            <v>12465.35802</v>
          </cell>
          <cell r="O743">
            <v>12482.37</v>
          </cell>
          <cell r="P743">
            <v>12511.72</v>
          </cell>
          <cell r="Q743">
            <v>12522.7947</v>
          </cell>
          <cell r="R743">
            <v>0</v>
          </cell>
          <cell r="S743">
            <v>0</v>
          </cell>
        </row>
        <row r="744">
          <cell r="C744">
            <v>20332</v>
          </cell>
          <cell r="D744" t="str">
            <v>Commissioni Titoli Amministrati+Pct Large Corporate</v>
          </cell>
          <cell r="E744">
            <v>4.7726800000000003</v>
          </cell>
          <cell r="F744">
            <v>4.4574699999999998</v>
          </cell>
          <cell r="G744">
            <v>6.7643399999999998</v>
          </cell>
          <cell r="H744">
            <v>2.4430100000000001</v>
          </cell>
          <cell r="I744">
            <v>1.10056</v>
          </cell>
          <cell r="J744">
            <v>52.737380000000002</v>
          </cell>
          <cell r="K744">
            <v>48.649070000000002</v>
          </cell>
          <cell r="L744">
            <v>45.105029999999999</v>
          </cell>
          <cell r="M744">
            <v>25.83793</v>
          </cell>
          <cell r="N744">
            <v>24.660319999999999</v>
          </cell>
          <cell r="O744">
            <v>22.6997</v>
          </cell>
          <cell r="P744">
            <v>22.057960000000001</v>
          </cell>
          <cell r="Q744">
            <v>15.527369999999999</v>
          </cell>
          <cell r="R744">
            <v>9.5453600000000005</v>
          </cell>
          <cell r="S744">
            <v>0</v>
          </cell>
        </row>
        <row r="745">
          <cell r="C745">
            <v>20333</v>
          </cell>
          <cell r="D745" t="str">
            <v>Margine di intermediazione Correspondent Banking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20334</v>
          </cell>
          <cell r="D746" t="str">
            <v>Margine di intermediazione Tesoreria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18765.413499999999</v>
          </cell>
          <cell r="K746">
            <v>19968.15366</v>
          </cell>
          <cell r="L746">
            <v>21214.217670000002</v>
          </cell>
          <cell r="M746">
            <v>17439.834429999999</v>
          </cell>
          <cell r="N746">
            <v>16832.061180000001</v>
          </cell>
          <cell r="O746">
            <v>16261.473770000001</v>
          </cell>
          <cell r="P746">
            <v>11871.234899999999</v>
          </cell>
          <cell r="Q746">
            <v>17206.783510000001</v>
          </cell>
          <cell r="R746">
            <v>0</v>
          </cell>
          <cell r="S746">
            <v>0</v>
          </cell>
        </row>
        <row r="747">
          <cell r="C747">
            <v>20335</v>
          </cell>
          <cell r="D747" t="str">
            <v># risorse totali</v>
          </cell>
          <cell r="E747">
            <v>5059</v>
          </cell>
          <cell r="F747">
            <v>4968</v>
          </cell>
          <cell r="G747">
            <v>1084</v>
          </cell>
          <cell r="H747">
            <v>4889</v>
          </cell>
          <cell r="I747">
            <v>4898</v>
          </cell>
          <cell r="J747">
            <v>4951</v>
          </cell>
          <cell r="K747">
            <v>4953</v>
          </cell>
          <cell r="L747">
            <v>4945</v>
          </cell>
          <cell r="M747">
            <v>4971</v>
          </cell>
          <cell r="N747">
            <v>1106</v>
          </cell>
          <cell r="O747">
            <v>1114</v>
          </cell>
          <cell r="P747">
            <v>5052</v>
          </cell>
          <cell r="Q747">
            <v>5048</v>
          </cell>
          <cell r="R747">
            <v>4950</v>
          </cell>
          <cell r="S747">
            <v>4950</v>
          </cell>
        </row>
        <row r="748">
          <cell r="C748">
            <v>20340</v>
          </cell>
          <cell r="D748" t="str">
            <v>Impieghi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20341</v>
          </cell>
          <cell r="D749" t="str">
            <v>Raccolta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20342</v>
          </cell>
          <cell r="D750" t="str">
            <v>Margine Impieghi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20343</v>
          </cell>
          <cell r="D751" t="str">
            <v>Margine Raccolta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20344</v>
          </cell>
          <cell r="D752" t="str">
            <v>Totale Ricavi da Servizi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20345</v>
          </cell>
          <cell r="D753" t="str">
            <v>Impieghi Clientela Bilancio</v>
          </cell>
          <cell r="E753">
            <v>0</v>
          </cell>
          <cell r="F753">
            <v>0</v>
          </cell>
          <cell r="G753">
            <v>16261308.855</v>
          </cell>
          <cell r="H753">
            <v>0</v>
          </cell>
          <cell r="I753">
            <v>0</v>
          </cell>
          <cell r="J753">
            <v>16221390.0482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14443649.166999999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20346</v>
          </cell>
          <cell r="D754" t="str">
            <v>Sofferenze nette totali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20347</v>
          </cell>
          <cell r="D755" t="str">
            <v>Sofferenze lorde Rete Italia</v>
          </cell>
          <cell r="E755">
            <v>311304.19377000001</v>
          </cell>
          <cell r="F755">
            <v>309041.33624999999</v>
          </cell>
          <cell r="G755">
            <v>307462</v>
          </cell>
          <cell r="H755">
            <v>309241</v>
          </cell>
          <cell r="I755">
            <v>312334</v>
          </cell>
          <cell r="J755">
            <v>316183</v>
          </cell>
          <cell r="K755">
            <v>304696</v>
          </cell>
          <cell r="L755">
            <v>298382</v>
          </cell>
          <cell r="M755">
            <v>295743</v>
          </cell>
          <cell r="N755">
            <v>300236</v>
          </cell>
          <cell r="O755">
            <v>308371</v>
          </cell>
          <cell r="P755">
            <v>308437</v>
          </cell>
          <cell r="Q755">
            <v>312774</v>
          </cell>
          <cell r="R755">
            <v>272500</v>
          </cell>
          <cell r="S755">
            <v>272500</v>
          </cell>
        </row>
        <row r="756">
          <cell r="C756">
            <v>20348</v>
          </cell>
          <cell r="D756" t="str">
            <v>Rettifiche di valore su crediti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174409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121192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20349</v>
          </cell>
          <cell r="D757" t="str">
            <v>Radiati fiscali Rete Italia</v>
          </cell>
          <cell r="E757">
            <v>18046.031269999999</v>
          </cell>
          <cell r="F757">
            <v>15119.851360000001</v>
          </cell>
          <cell r="G757">
            <v>11759</v>
          </cell>
          <cell r="H757">
            <v>4900</v>
          </cell>
          <cell r="I757">
            <v>1221</v>
          </cell>
          <cell r="J757">
            <v>46025</v>
          </cell>
          <cell r="K757">
            <v>41247</v>
          </cell>
          <cell r="L757">
            <v>37910</v>
          </cell>
          <cell r="M757">
            <v>37451</v>
          </cell>
          <cell r="N757">
            <v>32139</v>
          </cell>
          <cell r="O757">
            <v>22509</v>
          </cell>
          <cell r="P757">
            <v>22330</v>
          </cell>
          <cell r="Q757">
            <v>18293</v>
          </cell>
          <cell r="R757">
            <v>0</v>
          </cell>
          <cell r="S757">
            <v>0</v>
          </cell>
        </row>
        <row r="758">
          <cell r="C758">
            <v>20350</v>
          </cell>
          <cell r="D758" t="str">
            <v>Radiati fiscali Filiali Estere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20351</v>
          </cell>
          <cell r="D759" t="str">
            <v>Incagli lordi Rete Italia</v>
          </cell>
          <cell r="E759">
            <v>316693.44793999998</v>
          </cell>
          <cell r="F759">
            <v>310073.31232000003</v>
          </cell>
          <cell r="G759">
            <v>302418</v>
          </cell>
          <cell r="H759">
            <v>310620</v>
          </cell>
          <cell r="I759">
            <v>293226</v>
          </cell>
          <cell r="J759">
            <v>269860</v>
          </cell>
          <cell r="K759">
            <v>310662</v>
          </cell>
          <cell r="L759">
            <v>285317</v>
          </cell>
          <cell r="M759">
            <v>288468</v>
          </cell>
          <cell r="N759">
            <v>282873</v>
          </cell>
          <cell r="O759">
            <v>267268</v>
          </cell>
          <cell r="P759">
            <v>267112</v>
          </cell>
          <cell r="Q759">
            <v>278289</v>
          </cell>
          <cell r="R759">
            <v>0</v>
          </cell>
          <cell r="S759">
            <v>0</v>
          </cell>
        </row>
        <row r="760">
          <cell r="C760">
            <v>20352</v>
          </cell>
          <cell r="D760" t="str">
            <v>Incagli lordi Filiali Estere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17296</v>
          </cell>
          <cell r="O760">
            <v>26379</v>
          </cell>
          <cell r="P760">
            <v>27629</v>
          </cell>
          <cell r="Q760">
            <v>27497</v>
          </cell>
          <cell r="R760">
            <v>0</v>
          </cell>
          <cell r="S760">
            <v>0</v>
          </cell>
        </row>
        <row r="761">
          <cell r="C761">
            <v>20353</v>
          </cell>
          <cell r="D761" t="str">
            <v>Giri lordi a sofferenze Rete Italia</v>
          </cell>
          <cell r="E761">
            <v>37245.428039999999</v>
          </cell>
          <cell r="F761">
            <v>25856.804700000001</v>
          </cell>
          <cell r="G761">
            <v>11412</v>
          </cell>
          <cell r="H761">
            <v>8683</v>
          </cell>
          <cell r="I761">
            <v>3969</v>
          </cell>
          <cell r="J761">
            <v>158895</v>
          </cell>
          <cell r="K761">
            <v>119169</v>
          </cell>
          <cell r="L761">
            <v>103680</v>
          </cell>
          <cell r="M761">
            <v>96471</v>
          </cell>
          <cell r="N761">
            <v>82533</v>
          </cell>
          <cell r="O761">
            <v>76557</v>
          </cell>
          <cell r="P761">
            <v>72807</v>
          </cell>
          <cell r="Q761">
            <v>53094</v>
          </cell>
          <cell r="R761">
            <v>0</v>
          </cell>
          <cell r="S761">
            <v>0</v>
          </cell>
        </row>
        <row r="762">
          <cell r="C762">
            <v>20354</v>
          </cell>
          <cell r="D762" t="str">
            <v>Giri lordi a sofferenze Filiali Estere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20461</v>
          </cell>
          <cell r="D763" t="str">
            <v>Numeri Racc. a vista (c/c e dep. risp.)</v>
          </cell>
          <cell r="E763">
            <v>181906140.30375001</v>
          </cell>
          <cell r="F763">
            <v>142695751.05895999</v>
          </cell>
          <cell r="G763">
            <v>110697754.68024001</v>
          </cell>
          <cell r="H763">
            <v>71904659.159759998</v>
          </cell>
          <cell r="I763">
            <v>37188096.059799999</v>
          </cell>
          <cell r="J763">
            <v>445802944.33319998</v>
          </cell>
          <cell r="K763">
            <v>407464695.36448997</v>
          </cell>
          <cell r="L763">
            <v>367375485.72882003</v>
          </cell>
          <cell r="M763">
            <v>327787130.71350002</v>
          </cell>
          <cell r="N763">
            <v>290253568.64613003</v>
          </cell>
          <cell r="O763">
            <v>251569019.84</v>
          </cell>
          <cell r="P763">
            <v>212539273.53</v>
          </cell>
          <cell r="Q763">
            <v>164146850.89405999</v>
          </cell>
          <cell r="R763">
            <v>458367381.22596997</v>
          </cell>
          <cell r="S763">
            <v>486186530.90916997</v>
          </cell>
        </row>
        <row r="764">
          <cell r="C764">
            <v>20462</v>
          </cell>
          <cell r="D764" t="str">
            <v>Margine Racc. a vista</v>
          </cell>
          <cell r="E764">
            <v>13596.65019</v>
          </cell>
          <cell r="F764">
            <v>10105.91887</v>
          </cell>
          <cell r="G764">
            <v>7438.37255</v>
          </cell>
          <cell r="H764">
            <v>4645.1749799999998</v>
          </cell>
          <cell r="I764">
            <v>2334.6188000000002</v>
          </cell>
          <cell r="J764">
            <v>25136.818190000002</v>
          </cell>
          <cell r="K764">
            <v>22310.69659</v>
          </cell>
          <cell r="L764">
            <v>19865.638800000001</v>
          </cell>
          <cell r="M764">
            <v>17688.947939999998</v>
          </cell>
          <cell r="N764">
            <v>15822.22012</v>
          </cell>
          <cell r="O764">
            <v>13801.77651</v>
          </cell>
          <cell r="P764">
            <v>11801.374040000001</v>
          </cell>
          <cell r="Q764">
            <v>9376.0112300000001</v>
          </cell>
          <cell r="R764">
            <v>39133.86952</v>
          </cell>
          <cell r="S764">
            <v>27409.76035</v>
          </cell>
        </row>
        <row r="765">
          <cell r="C765">
            <v>20463</v>
          </cell>
          <cell r="D765" t="str">
            <v>Numeri Racc. a termine (CD+Obbl.)</v>
          </cell>
          <cell r="E765">
            <v>6335109.5520299999</v>
          </cell>
          <cell r="F765">
            <v>4986348.0124300001</v>
          </cell>
          <cell r="G765">
            <v>3338272.5485200002</v>
          </cell>
          <cell r="H765">
            <v>2212299.7967400001</v>
          </cell>
          <cell r="I765">
            <v>1129493.89585</v>
          </cell>
          <cell r="J765">
            <v>12208870.62448</v>
          </cell>
          <cell r="K765">
            <v>11162371.73377</v>
          </cell>
          <cell r="L765">
            <v>10137796.54146</v>
          </cell>
          <cell r="M765">
            <v>9093077.6221699994</v>
          </cell>
          <cell r="N765">
            <v>8093581.6863599997</v>
          </cell>
          <cell r="O765">
            <v>7118035.6799999997</v>
          </cell>
          <cell r="P765">
            <v>6142198.7999999998</v>
          </cell>
          <cell r="Q765">
            <v>5992060.0801400002</v>
          </cell>
          <cell r="R765">
            <v>13520680.026660001</v>
          </cell>
          <cell r="S765">
            <v>12725163.18571</v>
          </cell>
        </row>
        <row r="766">
          <cell r="C766">
            <v>20464</v>
          </cell>
          <cell r="D766" t="str">
            <v>Margine Racc. a termine</v>
          </cell>
          <cell r="E766">
            <v>164.93393</v>
          </cell>
          <cell r="F766">
            <v>129.53618</v>
          </cell>
          <cell r="G766">
            <v>86.53416</v>
          </cell>
          <cell r="H766">
            <v>55.977919999999997</v>
          </cell>
          <cell r="I766">
            <v>28.317920000000001</v>
          </cell>
          <cell r="J766">
            <v>313.00062000000003</v>
          </cell>
          <cell r="K766">
            <v>285.19630999999998</v>
          </cell>
          <cell r="L766">
            <v>258.26499000000001</v>
          </cell>
          <cell r="M766">
            <v>230.74299999999999</v>
          </cell>
          <cell r="N766">
            <v>205.00534999999999</v>
          </cell>
          <cell r="O766">
            <v>180.09338</v>
          </cell>
          <cell r="P766">
            <v>154.52419</v>
          </cell>
          <cell r="Q766">
            <v>150.16077000000001</v>
          </cell>
          <cell r="R766">
            <v>353.26967000000002</v>
          </cell>
          <cell r="S766">
            <v>325.89794999999998</v>
          </cell>
        </row>
        <row r="767">
          <cell r="C767">
            <v>20465</v>
          </cell>
          <cell r="D767" t="str">
            <v>Numeri Racc. totale (esclusi PCT)</v>
          </cell>
          <cell r="E767">
            <v>188241249.85578001</v>
          </cell>
          <cell r="F767">
            <v>147682099.07139</v>
          </cell>
          <cell r="G767">
            <v>114036027.22876</v>
          </cell>
          <cell r="H767">
            <v>74116958.956499994</v>
          </cell>
          <cell r="I767">
            <v>38317589.955650002</v>
          </cell>
          <cell r="J767">
            <v>458011814.95767999</v>
          </cell>
          <cell r="K767">
            <v>418627067.09825999</v>
          </cell>
          <cell r="L767">
            <v>377513282.27026999</v>
          </cell>
          <cell r="M767">
            <v>336880208.33566999</v>
          </cell>
          <cell r="N767">
            <v>298347150.33249003</v>
          </cell>
          <cell r="O767">
            <v>258687055.52000001</v>
          </cell>
          <cell r="P767">
            <v>218681472.33000001</v>
          </cell>
          <cell r="Q767">
            <v>170138910.97420001</v>
          </cell>
          <cell r="R767">
            <v>471888061.25263</v>
          </cell>
          <cell r="S767">
            <v>498911694.09487998</v>
          </cell>
        </row>
        <row r="768">
          <cell r="C768">
            <v>20466</v>
          </cell>
          <cell r="D768" t="str">
            <v>Margine Raccolta Totale</v>
          </cell>
          <cell r="E768">
            <v>13761.58412</v>
          </cell>
          <cell r="F768">
            <v>10235.45505</v>
          </cell>
          <cell r="G768">
            <v>7524.9067100000002</v>
          </cell>
          <cell r="H768">
            <v>4701.1529</v>
          </cell>
          <cell r="I768">
            <v>2362.9367200000002</v>
          </cell>
          <cell r="J768">
            <v>25449.818800000001</v>
          </cell>
          <cell r="K768">
            <v>22595.892899999999</v>
          </cell>
          <cell r="L768">
            <v>20123.90379</v>
          </cell>
          <cell r="M768">
            <v>17919.69094</v>
          </cell>
          <cell r="N768">
            <v>16027.225479999999</v>
          </cell>
          <cell r="O768">
            <v>13981.8699</v>
          </cell>
          <cell r="P768">
            <v>11955.898230000001</v>
          </cell>
          <cell r="Q768">
            <v>9526.1720000000005</v>
          </cell>
          <cell r="R768">
            <v>39487.139190000002</v>
          </cell>
          <cell r="S768">
            <v>27735.658299999999</v>
          </cell>
        </row>
        <row r="769">
          <cell r="C769">
            <v>20467</v>
          </cell>
          <cell r="D769" t="str">
            <v>Numeri Impieghi vivi totali</v>
          </cell>
          <cell r="E769">
            <v>408401266.10526001</v>
          </cell>
          <cell r="F769">
            <v>323864728.52538002</v>
          </cell>
          <cell r="G769">
            <v>253247490.37042001</v>
          </cell>
          <cell r="H769">
            <v>165098485.01225999</v>
          </cell>
          <cell r="I769">
            <v>85070472.747490004</v>
          </cell>
          <cell r="J769">
            <v>1010392013.5082999</v>
          </cell>
          <cell r="K769">
            <v>916872153.56351995</v>
          </cell>
          <cell r="L769">
            <v>829766639.42975998</v>
          </cell>
          <cell r="M769">
            <v>743230491.19847</v>
          </cell>
          <cell r="N769">
            <v>659665945.92026997</v>
          </cell>
          <cell r="O769">
            <v>573337283.79999995</v>
          </cell>
          <cell r="P769">
            <v>485615148.22000003</v>
          </cell>
          <cell r="Q769">
            <v>351549911.99294001</v>
          </cell>
          <cell r="R769">
            <v>1036524089.08323</v>
          </cell>
          <cell r="S769">
            <v>1113609320.5822101</v>
          </cell>
        </row>
        <row r="770">
          <cell r="C770">
            <v>20468</v>
          </cell>
          <cell r="D770" t="str">
            <v>Margine Imp. Vivi totali</v>
          </cell>
          <cell r="E770">
            <v>52859.848539999999</v>
          </cell>
          <cell r="F770">
            <v>42650.935530000002</v>
          </cell>
          <cell r="G770">
            <v>33386.347750000001</v>
          </cell>
          <cell r="H770">
            <v>22122.81221</v>
          </cell>
          <cell r="I770">
            <v>11027.786169999999</v>
          </cell>
          <cell r="J770">
            <v>132445.80426</v>
          </cell>
          <cell r="K770">
            <v>120644.00771999999</v>
          </cell>
          <cell r="L770">
            <v>109036.24575</v>
          </cell>
          <cell r="M770">
            <v>98634.682140000004</v>
          </cell>
          <cell r="N770">
            <v>87716.226869999999</v>
          </cell>
          <cell r="O770">
            <v>76390.957420000006</v>
          </cell>
          <cell r="P770">
            <v>65214.443099999997</v>
          </cell>
          <cell r="Q770">
            <v>49536.033439999999</v>
          </cell>
          <cell r="R770">
            <v>121982.02767</v>
          </cell>
          <cell r="S770">
            <v>135130.91469999999</v>
          </cell>
        </row>
        <row r="771">
          <cell r="C771">
            <v>20469</v>
          </cell>
          <cell r="D771" t="str">
            <v>Numeri Impieghi vivi a breve (c/c)</v>
          </cell>
          <cell r="E771">
            <v>256546496.25858</v>
          </cell>
          <cell r="F771">
            <v>204262126.53498</v>
          </cell>
          <cell r="G771">
            <v>163258336.37913999</v>
          </cell>
          <cell r="H771">
            <v>106296270.4446</v>
          </cell>
          <cell r="I771">
            <v>54998800.685699999</v>
          </cell>
          <cell r="J771">
            <v>672024902.53126001</v>
          </cell>
          <cell r="K771">
            <v>611231006.94094002</v>
          </cell>
          <cell r="L771">
            <v>555040289.92290998</v>
          </cell>
          <cell r="M771">
            <v>499052941.92717999</v>
          </cell>
          <cell r="N771">
            <v>444414143.07599998</v>
          </cell>
          <cell r="O771">
            <v>387102112.31999999</v>
          </cell>
          <cell r="P771">
            <v>328917102.36000001</v>
          </cell>
          <cell r="Q771">
            <v>233110708.51887</v>
          </cell>
          <cell r="R771">
            <v>639591643.82840002</v>
          </cell>
          <cell r="S771">
            <v>642378281.85251999</v>
          </cell>
        </row>
        <row r="772">
          <cell r="C772">
            <v>20470</v>
          </cell>
          <cell r="D772" t="str">
            <v>Margine Imp. Vivi a breve</v>
          </cell>
          <cell r="E772">
            <v>43820.170590000002</v>
          </cell>
          <cell r="F772">
            <v>35203.730479999998</v>
          </cell>
          <cell r="G772">
            <v>27722.363430000001</v>
          </cell>
          <cell r="H772">
            <v>18369.88955</v>
          </cell>
          <cell r="I772">
            <v>9081.3076899999996</v>
          </cell>
          <cell r="J772">
            <v>106326.42251</v>
          </cell>
          <cell r="K772">
            <v>96633.07789</v>
          </cell>
          <cell r="L772">
            <v>87031.822899999999</v>
          </cell>
          <cell r="M772">
            <v>78545.959650000004</v>
          </cell>
          <cell r="N772">
            <v>69646.478839999996</v>
          </cell>
          <cell r="O772">
            <v>60444.18707</v>
          </cell>
          <cell r="P772">
            <v>51698.164259999998</v>
          </cell>
          <cell r="Q772">
            <v>38806.796560000003</v>
          </cell>
          <cell r="R772">
            <v>102198.86785</v>
          </cell>
          <cell r="S772">
            <v>106377.86326</v>
          </cell>
        </row>
        <row r="773">
          <cell r="C773">
            <v>20471</v>
          </cell>
          <cell r="D773" t="str">
            <v>Numeri Impieghi vivi a termine</v>
          </cell>
          <cell r="E773">
            <v>151854769.84667999</v>
          </cell>
          <cell r="F773">
            <v>119602601.9904</v>
          </cell>
          <cell r="G773">
            <v>89989153.991280004</v>
          </cell>
          <cell r="H773">
            <v>58802214.567659996</v>
          </cell>
          <cell r="I773">
            <v>30071672.061790001</v>
          </cell>
          <cell r="J773">
            <v>338367110.97703999</v>
          </cell>
          <cell r="K773">
            <v>305641146.62256998</v>
          </cell>
          <cell r="L773">
            <v>274726349.50685</v>
          </cell>
          <cell r="M773">
            <v>244177549.27129</v>
          </cell>
          <cell r="N773">
            <v>215251802.84426001</v>
          </cell>
          <cell r="O773">
            <v>186235171.47999999</v>
          </cell>
          <cell r="P773">
            <v>156698045.86000001</v>
          </cell>
          <cell r="Q773">
            <v>118439203.47407</v>
          </cell>
          <cell r="R773">
            <v>396932445.25483</v>
          </cell>
          <cell r="S773">
            <v>471231038.72969002</v>
          </cell>
        </row>
        <row r="774">
          <cell r="C774">
            <v>20472</v>
          </cell>
          <cell r="D774" t="str">
            <v>Margine Imp. Vivi a termine</v>
          </cell>
          <cell r="E774">
            <v>9039.6779499999993</v>
          </cell>
          <cell r="F774">
            <v>7447.2050499999996</v>
          </cell>
          <cell r="G774">
            <v>5663.9843199999996</v>
          </cell>
          <cell r="H774">
            <v>3752.9226600000002</v>
          </cell>
          <cell r="I774">
            <v>1946.47848</v>
          </cell>
          <cell r="J774">
            <v>26119.38175</v>
          </cell>
          <cell r="K774">
            <v>24010.929840000001</v>
          </cell>
          <cell r="L774">
            <v>22004.422849999999</v>
          </cell>
          <cell r="M774">
            <v>20088.7225</v>
          </cell>
          <cell r="N774">
            <v>18069.748029999999</v>
          </cell>
          <cell r="O774">
            <v>15946.77036</v>
          </cell>
          <cell r="P774">
            <v>13516.278850000001</v>
          </cell>
          <cell r="Q774">
            <v>10729.23688</v>
          </cell>
          <cell r="R774">
            <v>19783.159820000001</v>
          </cell>
          <cell r="S774">
            <v>28753.051439999999</v>
          </cell>
        </row>
        <row r="775">
          <cell r="C775">
            <v>20473</v>
          </cell>
          <cell r="D775" t="str">
            <v>Numeri contenzioso</v>
          </cell>
          <cell r="E775">
            <v>25808808.866900001</v>
          </cell>
          <cell r="F775">
            <v>20405248.675889999</v>
          </cell>
          <cell r="G775">
            <v>15207703.346930001</v>
          </cell>
          <cell r="H775">
            <v>10042878.87396</v>
          </cell>
          <cell r="I775">
            <v>5211268.9759799996</v>
          </cell>
          <cell r="J775">
            <v>60241317.75598</v>
          </cell>
          <cell r="K775">
            <v>55073739.383529998</v>
          </cell>
          <cell r="L775">
            <v>50355656.444839999</v>
          </cell>
          <cell r="M775">
            <v>45490055.42379</v>
          </cell>
          <cell r="N775">
            <v>40790694.550609998</v>
          </cell>
          <cell r="O775">
            <v>35937119.755599998</v>
          </cell>
          <cell r="P775">
            <v>30955226.603399999</v>
          </cell>
          <cell r="Q775">
            <v>26233107.09612</v>
          </cell>
          <cell r="R775">
            <v>63049805.024089999</v>
          </cell>
          <cell r="S775">
            <v>53312000</v>
          </cell>
        </row>
        <row r="776">
          <cell r="C776">
            <v>20474</v>
          </cell>
          <cell r="D776" t="str">
            <v>Margine Contenzioso</v>
          </cell>
          <cell r="E776">
            <v>-2583.91705</v>
          </cell>
          <cell r="F776">
            <v>-1956.45445</v>
          </cell>
          <cell r="G776">
            <v>-1411.13822</v>
          </cell>
          <cell r="H776">
            <v>-900.30039999999997</v>
          </cell>
          <cell r="I776">
            <v>-452.78237999999999</v>
          </cell>
          <cell r="J776">
            <v>-4818.4674299999997</v>
          </cell>
          <cell r="K776">
            <v>-4309.5983100000003</v>
          </cell>
          <cell r="L776">
            <v>-3912.8728299999998</v>
          </cell>
          <cell r="M776">
            <v>-3536.89473</v>
          </cell>
          <cell r="N776">
            <v>-3199.3355299999998</v>
          </cell>
          <cell r="O776">
            <v>-2855.27801</v>
          </cell>
          <cell r="P776">
            <v>-2484.8990100000001</v>
          </cell>
          <cell r="Q776">
            <v>-2056.2617300000002</v>
          </cell>
          <cell r="R776">
            <v>-7183.0241599999999</v>
          </cell>
          <cell r="S776">
            <v>-4531.9979599999997</v>
          </cell>
        </row>
        <row r="777">
          <cell r="C777">
            <v>20475</v>
          </cell>
          <cell r="D777" t="str">
            <v>Commissioni su GP</v>
          </cell>
          <cell r="E777">
            <v>1385.23514</v>
          </cell>
          <cell r="F777">
            <v>1170.0609300000001</v>
          </cell>
          <cell r="G777">
            <v>785.57789000000002</v>
          </cell>
          <cell r="H777">
            <v>660.59924000000001</v>
          </cell>
          <cell r="I777">
            <v>414.29111999999998</v>
          </cell>
          <cell r="J777">
            <v>2975.3704499999999</v>
          </cell>
          <cell r="K777">
            <v>2653.9019800000001</v>
          </cell>
          <cell r="L777">
            <v>2297.7700100000002</v>
          </cell>
          <cell r="M777">
            <v>1989.6859899999999</v>
          </cell>
          <cell r="N777">
            <v>1617.9478999999999</v>
          </cell>
          <cell r="O777">
            <v>1505.1879100000001</v>
          </cell>
          <cell r="P777">
            <v>1066.90975</v>
          </cell>
          <cell r="Q777">
            <v>714.38241000000005</v>
          </cell>
          <cell r="R777">
            <v>4383.2619699999996</v>
          </cell>
          <cell r="S777">
            <v>3981.3722400000001</v>
          </cell>
        </row>
        <row r="778">
          <cell r="C778">
            <v>20476</v>
          </cell>
          <cell r="D778" t="str">
            <v>volumi GP</v>
          </cell>
          <cell r="E778">
            <v>230701.65706</v>
          </cell>
          <cell r="F778">
            <v>237017.58757999999</v>
          </cell>
          <cell r="G778">
            <v>219969.58363000001</v>
          </cell>
          <cell r="H778">
            <v>243654.11124999999</v>
          </cell>
          <cell r="I778">
            <v>307927.74836999999</v>
          </cell>
          <cell r="J778">
            <v>165989.30598</v>
          </cell>
          <cell r="K778">
            <v>158489.2078</v>
          </cell>
          <cell r="L778">
            <v>154527.66630000001</v>
          </cell>
          <cell r="M778">
            <v>147063.04848999999</v>
          </cell>
          <cell r="N778">
            <v>136713.56174</v>
          </cell>
          <cell r="O778">
            <v>124325.81</v>
          </cell>
          <cell r="P778">
            <v>106347.35</v>
          </cell>
          <cell r="Q778">
            <v>158206.70972000001</v>
          </cell>
          <cell r="R778">
            <v>0</v>
          </cell>
          <cell r="S778">
            <v>0</v>
          </cell>
        </row>
        <row r="779">
          <cell r="C779">
            <v>20477</v>
          </cell>
          <cell r="D779" t="str">
            <v>Commissioni su fondi</v>
          </cell>
          <cell r="E779">
            <v>1253.38528</v>
          </cell>
          <cell r="F779">
            <v>987.96974999999998</v>
          </cell>
          <cell r="G779">
            <v>756.21739000000002</v>
          </cell>
          <cell r="H779">
            <v>498.96489000000003</v>
          </cell>
          <cell r="I779">
            <v>288.34163000000001</v>
          </cell>
          <cell r="J779">
            <v>1802.80574</v>
          </cell>
          <cell r="K779">
            <v>1581.43731</v>
          </cell>
          <cell r="L779">
            <v>1354.23099</v>
          </cell>
          <cell r="M779">
            <v>1148.6551300000001</v>
          </cell>
          <cell r="N779">
            <v>942.88892999999996</v>
          </cell>
          <cell r="O779">
            <v>480.88776000000001</v>
          </cell>
          <cell r="P779">
            <v>261.77420999999998</v>
          </cell>
          <cell r="Q779">
            <v>439.08377999999999</v>
          </cell>
          <cell r="R779">
            <v>1155.7479699999999</v>
          </cell>
          <cell r="S779">
            <v>702.5951</v>
          </cell>
        </row>
        <row r="780">
          <cell r="C780">
            <v>20478</v>
          </cell>
          <cell r="D780" t="str">
            <v>volumi fondi</v>
          </cell>
          <cell r="E780">
            <v>192041.96526999999</v>
          </cell>
          <cell r="F780">
            <v>192054.72584</v>
          </cell>
          <cell r="G780">
            <v>166367.39285999999</v>
          </cell>
          <cell r="H780">
            <v>166995.73376999999</v>
          </cell>
          <cell r="I780">
            <v>171425</v>
          </cell>
          <cell r="J780">
            <v>164561.10397</v>
          </cell>
          <cell r="K780">
            <v>164947.95683000001</v>
          </cell>
          <cell r="L780">
            <v>165442.21317</v>
          </cell>
          <cell r="M780">
            <v>166865.55687999999</v>
          </cell>
          <cell r="N780">
            <v>168487.59208</v>
          </cell>
          <cell r="O780">
            <v>169929.2</v>
          </cell>
          <cell r="P780">
            <v>171421.9</v>
          </cell>
          <cell r="Q780">
            <v>217049.42066999999</v>
          </cell>
          <cell r="R780">
            <v>0</v>
          </cell>
          <cell r="S780">
            <v>0</v>
          </cell>
        </row>
        <row r="781">
          <cell r="C781">
            <v>20479</v>
          </cell>
          <cell r="D781" t="str">
            <v>Commissioni su titoli amministrati</v>
          </cell>
          <cell r="E781">
            <v>790.74057000000005</v>
          </cell>
          <cell r="F781">
            <v>722.10428000000002</v>
          </cell>
          <cell r="G781">
            <v>532.53515000000004</v>
          </cell>
          <cell r="H781">
            <v>399.50779999999997</v>
          </cell>
          <cell r="I781">
            <v>279.45924000000002</v>
          </cell>
          <cell r="J781">
            <v>556.69263000000001</v>
          </cell>
          <cell r="K781">
            <v>443.30207999999999</v>
          </cell>
          <cell r="L781">
            <v>382.10032999999999</v>
          </cell>
          <cell r="M781">
            <v>376.56034</v>
          </cell>
          <cell r="N781">
            <v>339.50671999999997</v>
          </cell>
          <cell r="O781">
            <v>322.52987000000002</v>
          </cell>
          <cell r="P781">
            <v>289.94887999999997</v>
          </cell>
          <cell r="Q781">
            <v>231.32526999999999</v>
          </cell>
          <cell r="R781">
            <v>1271.1883700000001</v>
          </cell>
          <cell r="S781">
            <v>416.25153999999998</v>
          </cell>
        </row>
        <row r="782">
          <cell r="C782">
            <v>20480</v>
          </cell>
          <cell r="D782" t="str">
            <v>volumi Titoli Ammin. (stock)</v>
          </cell>
          <cell r="E782">
            <v>369207.74228000001</v>
          </cell>
          <cell r="F782">
            <v>367034.43861999997</v>
          </cell>
          <cell r="G782">
            <v>361820.75667999999</v>
          </cell>
          <cell r="H782">
            <v>355773</v>
          </cell>
          <cell r="I782">
            <v>352973.39818999998</v>
          </cell>
          <cell r="J782">
            <v>364355.76814</v>
          </cell>
          <cell r="K782">
            <v>365069.24922</v>
          </cell>
          <cell r="L782">
            <v>365894.21315000003</v>
          </cell>
          <cell r="M782">
            <v>368304.43611000001</v>
          </cell>
          <cell r="N782">
            <v>369619.38581000001</v>
          </cell>
          <cell r="O782">
            <v>371810.79</v>
          </cell>
          <cell r="P782">
            <v>374449.61</v>
          </cell>
          <cell r="Q782">
            <v>373128.75137999997</v>
          </cell>
          <cell r="R782">
            <v>0</v>
          </cell>
          <cell r="S782">
            <v>0</v>
          </cell>
        </row>
        <row r="783">
          <cell r="C783">
            <v>20481</v>
          </cell>
          <cell r="D783" t="str">
            <v>Commissioni su operazioni di PcT</v>
          </cell>
          <cell r="E783">
            <v>2.8957700000000002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46.01511</v>
          </cell>
          <cell r="K783">
            <v>46.01511</v>
          </cell>
          <cell r="L783">
            <v>46.01511</v>
          </cell>
          <cell r="M783">
            <v>41.057569999999998</v>
          </cell>
          <cell r="N783">
            <v>38.781359999999999</v>
          </cell>
          <cell r="O783">
            <v>0</v>
          </cell>
          <cell r="P783">
            <v>0</v>
          </cell>
          <cell r="Q783">
            <v>30.930990000000001</v>
          </cell>
          <cell r="R783">
            <v>23.166160000000001</v>
          </cell>
          <cell r="S783">
            <v>8.1366599999999991</v>
          </cell>
        </row>
        <row r="784">
          <cell r="C784">
            <v>20482</v>
          </cell>
          <cell r="D784" t="str">
            <v>volumi PcT</v>
          </cell>
          <cell r="E784">
            <v>55120.982779999998</v>
          </cell>
          <cell r="F784">
            <v>54779.990709999998</v>
          </cell>
          <cell r="G784">
            <v>53476</v>
          </cell>
          <cell r="H784">
            <v>2.5200000000000001E-3</v>
          </cell>
          <cell r="I784">
            <v>2.5200000000000001E-3</v>
          </cell>
          <cell r="J784">
            <v>2.2300000000000002E-3</v>
          </cell>
          <cell r="K784">
            <v>2.2399999999999998E-3</v>
          </cell>
          <cell r="L784">
            <v>2.2699999999999999E-3</v>
          </cell>
          <cell r="M784">
            <v>2.3E-3</v>
          </cell>
          <cell r="N784">
            <v>2.3E-3</v>
          </cell>
          <cell r="O784">
            <v>2.31E-3</v>
          </cell>
          <cell r="P784">
            <v>2.33E-3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20483</v>
          </cell>
          <cell r="D785" t="str">
            <v>Commissioni su assicurazioni</v>
          </cell>
          <cell r="E785">
            <v>460.40636000000001</v>
          </cell>
          <cell r="F785">
            <v>340.08783</v>
          </cell>
          <cell r="G785">
            <v>211.24593999999999</v>
          </cell>
          <cell r="H785">
            <v>138.86471</v>
          </cell>
          <cell r="I785">
            <v>36.972079999999998</v>
          </cell>
          <cell r="J785">
            <v>905.10610999999994</v>
          </cell>
          <cell r="K785">
            <v>811.80838000000006</v>
          </cell>
          <cell r="L785">
            <v>775.07142999999996</v>
          </cell>
          <cell r="M785">
            <v>727.71659999999997</v>
          </cell>
          <cell r="N785">
            <v>693.19168999999999</v>
          </cell>
          <cell r="O785">
            <v>652.28198999999995</v>
          </cell>
          <cell r="P785">
            <v>556.96472000000006</v>
          </cell>
          <cell r="Q785">
            <v>503.32986</v>
          </cell>
          <cell r="R785">
            <v>1302.6360099999999</v>
          </cell>
          <cell r="S785">
            <v>1000</v>
          </cell>
        </row>
        <row r="786">
          <cell r="C786">
            <v>20484</v>
          </cell>
          <cell r="D786" t="str">
            <v>volumi assicurazioni</v>
          </cell>
          <cell r="E786">
            <v>32323.917799999999</v>
          </cell>
          <cell r="F786">
            <v>31196.352739999998</v>
          </cell>
          <cell r="G786">
            <v>30479</v>
          </cell>
          <cell r="H786">
            <v>29526.733769999999</v>
          </cell>
          <cell r="I786">
            <v>27736.479719999999</v>
          </cell>
          <cell r="J786">
            <v>26498.814460000001</v>
          </cell>
          <cell r="K786">
            <v>25817.934410000002</v>
          </cell>
          <cell r="L786">
            <v>25231.583999999999</v>
          </cell>
          <cell r="M786">
            <v>24590.853770000002</v>
          </cell>
          <cell r="N786">
            <v>23949.318070000001</v>
          </cell>
          <cell r="O786">
            <v>23210.52</v>
          </cell>
          <cell r="P786">
            <v>22368.53</v>
          </cell>
          <cell r="Q786">
            <v>21566.540560000001</v>
          </cell>
          <cell r="R786">
            <v>0</v>
          </cell>
          <cell r="S786">
            <v>0</v>
          </cell>
        </row>
        <row r="787">
          <cell r="C787">
            <v>20485</v>
          </cell>
          <cell r="D787" t="str">
            <v>commissioni tenuta conto</v>
          </cell>
          <cell r="E787">
            <v>14158.550450000001</v>
          </cell>
          <cell r="F787">
            <v>11733.419330000001</v>
          </cell>
          <cell r="G787">
            <v>9328.4495999999999</v>
          </cell>
          <cell r="H787">
            <v>4869.4008199999998</v>
          </cell>
          <cell r="I787">
            <v>2321.1617999999999</v>
          </cell>
          <cell r="J787">
            <v>32659.918379999999</v>
          </cell>
          <cell r="K787">
            <v>29779.17049</v>
          </cell>
          <cell r="L787">
            <v>26863.222170000001</v>
          </cell>
          <cell r="M787">
            <v>24005.983840000001</v>
          </cell>
          <cell r="N787">
            <v>20811.97724</v>
          </cell>
          <cell r="O787">
            <v>18752.636600000002</v>
          </cell>
          <cell r="P787">
            <v>16062.135969999999</v>
          </cell>
          <cell r="Q787">
            <v>12514.42547</v>
          </cell>
          <cell r="R787">
            <v>37195.898480000003</v>
          </cell>
          <cell r="S787">
            <v>32753.025160000001</v>
          </cell>
        </row>
        <row r="788">
          <cell r="C788">
            <v>20486</v>
          </cell>
          <cell r="D788" t="str">
            <v>commissioni su carte di credito e debito</v>
          </cell>
          <cell r="E788">
            <v>892.07356000000004</v>
          </cell>
          <cell r="F788">
            <v>707.24477999999999</v>
          </cell>
          <cell r="G788">
            <v>410.50596000000002</v>
          </cell>
          <cell r="H788">
            <v>228.23688000000001</v>
          </cell>
          <cell r="I788">
            <v>117.69092999999999</v>
          </cell>
          <cell r="J788">
            <v>2267.7102</v>
          </cell>
          <cell r="K788">
            <v>2054.9074000000001</v>
          </cell>
          <cell r="L788">
            <v>1910.21327</v>
          </cell>
          <cell r="M788">
            <v>1675.55763</v>
          </cell>
          <cell r="N788">
            <v>1598.1039900000001</v>
          </cell>
          <cell r="O788">
            <v>1458.4200900000001</v>
          </cell>
          <cell r="P788">
            <v>1339.8013699999999</v>
          </cell>
          <cell r="Q788">
            <v>740.06854999999996</v>
          </cell>
          <cell r="R788">
            <v>2185.8750700000001</v>
          </cell>
          <cell r="S788">
            <v>2490</v>
          </cell>
        </row>
        <row r="789">
          <cell r="C789">
            <v>20487</v>
          </cell>
          <cell r="D789" t="str">
            <v>commissioni su servizi estero</v>
          </cell>
          <cell r="E789">
            <v>863.26914999999997</v>
          </cell>
          <cell r="F789">
            <v>668.38259000000005</v>
          </cell>
          <cell r="G789">
            <v>708.56583999999998</v>
          </cell>
          <cell r="H789">
            <v>413.41012000000001</v>
          </cell>
          <cell r="I789">
            <v>154.29169999999999</v>
          </cell>
          <cell r="J789">
            <v>2365.34582</v>
          </cell>
          <cell r="K789">
            <v>2160.2794800000001</v>
          </cell>
          <cell r="L789">
            <v>1968.9830099999999</v>
          </cell>
          <cell r="M789">
            <v>1795.0856100000001</v>
          </cell>
          <cell r="N789">
            <v>1590.36256</v>
          </cell>
          <cell r="O789">
            <v>1411.76</v>
          </cell>
          <cell r="P789">
            <v>1218.3399999999999</v>
          </cell>
          <cell r="Q789">
            <v>837.40329999999994</v>
          </cell>
          <cell r="R789">
            <v>2227.4750899999999</v>
          </cell>
          <cell r="S789">
            <v>2138.16552</v>
          </cell>
        </row>
        <row r="790">
          <cell r="C790">
            <v>20488</v>
          </cell>
          <cell r="D790" t="str">
            <v>Commissioni da portafoglio</v>
          </cell>
          <cell r="E790">
            <v>1838.8964100000001</v>
          </cell>
          <cell r="F790">
            <v>1471.1651300000001</v>
          </cell>
          <cell r="G790">
            <v>1158.5375899999999</v>
          </cell>
          <cell r="H790">
            <v>783.37679000000003</v>
          </cell>
          <cell r="I790">
            <v>388.55500000000001</v>
          </cell>
          <cell r="J790">
            <v>4642.6976000000004</v>
          </cell>
          <cell r="K790">
            <v>4261.6114500000003</v>
          </cell>
          <cell r="L790">
            <v>3938.6574900000001</v>
          </cell>
          <cell r="M790">
            <v>3559.7559900000001</v>
          </cell>
          <cell r="N790">
            <v>3153.9528599999999</v>
          </cell>
          <cell r="O790">
            <v>2871.38</v>
          </cell>
          <cell r="P790">
            <v>2438.87</v>
          </cell>
          <cell r="Q790">
            <v>1772.5045600000001</v>
          </cell>
          <cell r="R790">
            <v>4413.0153600000003</v>
          </cell>
          <cell r="S790">
            <v>4585.1245200000003</v>
          </cell>
        </row>
        <row r="791">
          <cell r="C791">
            <v>20489</v>
          </cell>
          <cell r="D791" t="str">
            <v>altre Commissioni</v>
          </cell>
          <cell r="E791">
            <v>6852.0945000000002</v>
          </cell>
          <cell r="F791">
            <v>5747.0332699999999</v>
          </cell>
          <cell r="G791">
            <v>4560.5406899999998</v>
          </cell>
          <cell r="H791">
            <v>3146.14509</v>
          </cell>
          <cell r="I791">
            <v>1027.3739399999999</v>
          </cell>
          <cell r="J791">
            <v>18537.529910000001</v>
          </cell>
          <cell r="K791">
            <v>16802.439640000001</v>
          </cell>
          <cell r="L791">
            <v>14580.073909999999</v>
          </cell>
          <cell r="M791">
            <v>13258.23242</v>
          </cell>
          <cell r="N791">
            <v>12169.656059999999</v>
          </cell>
          <cell r="O791">
            <v>11063.80467</v>
          </cell>
          <cell r="P791">
            <v>8944.5379699999994</v>
          </cell>
          <cell r="Q791">
            <v>6991.4021199999997</v>
          </cell>
          <cell r="R791">
            <v>14231.256729999999</v>
          </cell>
          <cell r="S791">
            <v>18746.20074</v>
          </cell>
        </row>
        <row r="792">
          <cell r="C792">
            <v>20490</v>
          </cell>
          <cell r="D792" t="str">
            <v>di cui sistema di pagamento</v>
          </cell>
          <cell r="E792">
            <v>2756.4961400000002</v>
          </cell>
          <cell r="F792">
            <v>2159.0543499999999</v>
          </cell>
          <cell r="G792">
            <v>1709.4284299999999</v>
          </cell>
          <cell r="H792">
            <v>1111.5938699999999</v>
          </cell>
          <cell r="I792">
            <v>524.88180999999997</v>
          </cell>
          <cell r="J792">
            <v>7451.0798599999998</v>
          </cell>
          <cell r="K792">
            <v>6881.87104</v>
          </cell>
          <cell r="L792">
            <v>5792.8411400000005</v>
          </cell>
          <cell r="M792">
            <v>5295.9239799999996</v>
          </cell>
          <cell r="N792">
            <v>4802.5867699999999</v>
          </cell>
          <cell r="O792">
            <v>4192.01296</v>
          </cell>
          <cell r="P792">
            <v>3434.4121399999999</v>
          </cell>
          <cell r="Q792">
            <v>2690.6053299999999</v>
          </cell>
          <cell r="R792">
            <v>6938.5886300000002</v>
          </cell>
          <cell r="S792">
            <v>7125</v>
          </cell>
        </row>
        <row r="793">
          <cell r="C793">
            <v>20491</v>
          </cell>
          <cell r="D793" t="str">
            <v>effetto giorni banca</v>
          </cell>
          <cell r="E793">
            <v>5049.7873499999996</v>
          </cell>
          <cell r="F793">
            <v>3533.9341199999999</v>
          </cell>
          <cell r="G793">
            <v>2709.64356</v>
          </cell>
          <cell r="H793">
            <v>1472.6567</v>
          </cell>
          <cell r="I793">
            <v>780.18741</v>
          </cell>
          <cell r="J793">
            <v>10622.080819999999</v>
          </cell>
          <cell r="K793">
            <v>9626.8464999999997</v>
          </cell>
          <cell r="L793">
            <v>8449.1698500000002</v>
          </cell>
          <cell r="M793">
            <v>7747.7240000000002</v>
          </cell>
          <cell r="N793">
            <v>7040.3183399999998</v>
          </cell>
          <cell r="O793">
            <v>6173.6325999999999</v>
          </cell>
          <cell r="P793">
            <v>5070</v>
          </cell>
          <cell r="Q793">
            <v>3907.0026200000002</v>
          </cell>
          <cell r="R793">
            <v>14469.779140000001</v>
          </cell>
          <cell r="S793">
            <v>11234.062309999999</v>
          </cell>
        </row>
        <row r="794">
          <cell r="C794">
            <v>20492</v>
          </cell>
          <cell r="D794" t="str">
            <v>Commissioni GP+Fondi</v>
          </cell>
          <cell r="E794">
            <v>2638.6204200000002</v>
          </cell>
          <cell r="F794">
            <v>2158.03069</v>
          </cell>
          <cell r="G794">
            <v>1541.7952700000001</v>
          </cell>
          <cell r="H794">
            <v>1159.56413</v>
          </cell>
          <cell r="I794">
            <v>702.63274999999999</v>
          </cell>
          <cell r="J794">
            <v>4778.1761900000001</v>
          </cell>
          <cell r="K794">
            <v>4235.3392899999999</v>
          </cell>
          <cell r="L794">
            <v>3652.0010000000002</v>
          </cell>
          <cell r="M794">
            <v>3138.34112</v>
          </cell>
          <cell r="N794">
            <v>2560.8368300000002</v>
          </cell>
          <cell r="O794">
            <v>1986.0756699999999</v>
          </cell>
          <cell r="P794">
            <v>1328.6839600000001</v>
          </cell>
          <cell r="Q794">
            <v>1153.4661900000001</v>
          </cell>
          <cell r="R794">
            <v>5539.0099399999999</v>
          </cell>
          <cell r="S794">
            <v>4683.9673400000001</v>
          </cell>
        </row>
        <row r="795">
          <cell r="C795">
            <v>20493</v>
          </cell>
          <cell r="D795" t="str">
            <v>Volumi GP+Fondi</v>
          </cell>
          <cell r="E795">
            <v>422743.62232999998</v>
          </cell>
          <cell r="F795">
            <v>429072.31342000002</v>
          </cell>
          <cell r="G795">
            <v>386336.97648999997</v>
          </cell>
          <cell r="H795">
            <v>410649.84502000001</v>
          </cell>
          <cell r="I795">
            <v>479352.74836999999</v>
          </cell>
          <cell r="J795">
            <v>330550.40995</v>
          </cell>
          <cell r="K795">
            <v>323437.16463999997</v>
          </cell>
          <cell r="L795">
            <v>319969.87946999999</v>
          </cell>
          <cell r="M795">
            <v>313928.60538000002</v>
          </cell>
          <cell r="N795">
            <v>305201.15380999999</v>
          </cell>
          <cell r="O795">
            <v>294255.01</v>
          </cell>
          <cell r="P795">
            <v>277769.25</v>
          </cell>
          <cell r="Q795">
            <v>375256.13039000001</v>
          </cell>
          <cell r="R795">
            <v>0</v>
          </cell>
          <cell r="S795">
            <v>0</v>
          </cell>
        </row>
        <row r="796">
          <cell r="C796">
            <v>20494</v>
          </cell>
          <cell r="D796" t="str">
            <v xml:space="preserve">Commissioni Titoli Amministrati+Pct </v>
          </cell>
          <cell r="E796">
            <v>793.63634000000002</v>
          </cell>
          <cell r="F796">
            <v>722.10428000000002</v>
          </cell>
          <cell r="G796">
            <v>532.53515000000004</v>
          </cell>
          <cell r="H796">
            <v>399.50779999999997</v>
          </cell>
          <cell r="I796">
            <v>279.45924000000002</v>
          </cell>
          <cell r="J796">
            <v>602.70772999999997</v>
          </cell>
          <cell r="K796">
            <v>489.31718999999998</v>
          </cell>
          <cell r="L796">
            <v>428.11543</v>
          </cell>
          <cell r="M796">
            <v>417.61790999999999</v>
          </cell>
          <cell r="N796">
            <v>378.28807</v>
          </cell>
          <cell r="O796">
            <v>322.52987000000002</v>
          </cell>
          <cell r="P796">
            <v>289.94887999999997</v>
          </cell>
          <cell r="Q796">
            <v>262.25625000000002</v>
          </cell>
          <cell r="R796">
            <v>1294.3545300000001</v>
          </cell>
          <cell r="S796">
            <v>424.38819999999998</v>
          </cell>
        </row>
        <row r="797">
          <cell r="C797">
            <v>20561</v>
          </cell>
          <cell r="D797" t="str">
            <v>Numeri Racc. a vista (c/c e dep. risp.)</v>
          </cell>
          <cell r="E797">
            <v>1518804635.1488099</v>
          </cell>
          <cell r="F797">
            <v>1216743924.5378499</v>
          </cell>
          <cell r="G797">
            <v>922278514.53928995</v>
          </cell>
          <cell r="H797">
            <v>612507348.90336001</v>
          </cell>
          <cell r="I797">
            <v>318596699.33359998</v>
          </cell>
          <cell r="J797">
            <v>3640944160.1412301</v>
          </cell>
          <cell r="K797">
            <v>3330705472.9511299</v>
          </cell>
          <cell r="L797">
            <v>3021351891.6480598</v>
          </cell>
          <cell r="M797">
            <v>2713620918.67065</v>
          </cell>
          <cell r="N797">
            <v>2418650810.15446</v>
          </cell>
          <cell r="O797">
            <v>2108255545.5599999</v>
          </cell>
          <cell r="P797">
            <v>1801625644.04</v>
          </cell>
          <cell r="Q797">
            <v>1503580570.0363801</v>
          </cell>
          <cell r="R797">
            <v>3611033371.0659299</v>
          </cell>
          <cell r="S797">
            <v>3866626877.43959</v>
          </cell>
        </row>
        <row r="798">
          <cell r="C798">
            <v>20562</v>
          </cell>
          <cell r="D798" t="str">
            <v>Margine Racc. a vista</v>
          </cell>
          <cell r="E798">
            <v>123639.2452</v>
          </cell>
          <cell r="F798">
            <v>94521.296440000006</v>
          </cell>
          <cell r="G798">
            <v>69181.067890000006</v>
          </cell>
          <cell r="H798">
            <v>44214.96776</v>
          </cell>
          <cell r="I798">
            <v>22290.78397</v>
          </cell>
          <cell r="J798">
            <v>227060.36580999999</v>
          </cell>
          <cell r="K798">
            <v>201956.58585999999</v>
          </cell>
          <cell r="L798">
            <v>181960.68883999999</v>
          </cell>
          <cell r="M798">
            <v>163061.57188999999</v>
          </cell>
          <cell r="N798">
            <v>146424.20019</v>
          </cell>
          <cell r="O798">
            <v>128872.54</v>
          </cell>
          <cell r="P798">
            <v>111340.72</v>
          </cell>
          <cell r="Q798">
            <v>94241.833419999995</v>
          </cell>
          <cell r="R798">
            <v>332837.53194000002</v>
          </cell>
          <cell r="S798">
            <v>245775.65138</v>
          </cell>
        </row>
        <row r="799">
          <cell r="C799">
            <v>20563</v>
          </cell>
          <cell r="D799" t="str">
            <v>Numeri Racc. a termine (CD+Obbl.)</v>
          </cell>
          <cell r="E799">
            <v>694886203.96384001</v>
          </cell>
          <cell r="F799">
            <v>552930568.03261006</v>
          </cell>
          <cell r="G799">
            <v>416297570.50063002</v>
          </cell>
          <cell r="H799">
            <v>276178440.2475</v>
          </cell>
          <cell r="I799">
            <v>143846031.29152</v>
          </cell>
          <cell r="J799">
            <v>1689900579.0511</v>
          </cell>
          <cell r="K799">
            <v>1545872327.97593</v>
          </cell>
          <cell r="L799">
            <v>1407740182.2922201</v>
          </cell>
          <cell r="M799">
            <v>1264905515.2946899</v>
          </cell>
          <cell r="N799">
            <v>1127295694.8798699</v>
          </cell>
          <cell r="O799">
            <v>986333932.60000002</v>
          </cell>
          <cell r="P799">
            <v>846613134.02999997</v>
          </cell>
          <cell r="Q799">
            <v>712194181.08367002</v>
          </cell>
          <cell r="R799">
            <v>1660272216.58061</v>
          </cell>
          <cell r="S799">
            <v>1677101524.0132</v>
          </cell>
        </row>
        <row r="800">
          <cell r="C800">
            <v>20564</v>
          </cell>
          <cell r="D800" t="str">
            <v>Margine Racc. a termine</v>
          </cell>
          <cell r="E800">
            <v>18930.234820000001</v>
          </cell>
          <cell r="F800">
            <v>14864.85353</v>
          </cell>
          <cell r="G800">
            <v>11100.64595</v>
          </cell>
          <cell r="H800">
            <v>7130.3789800000004</v>
          </cell>
          <cell r="I800">
            <v>3552.0861199999999</v>
          </cell>
          <cell r="J800">
            <v>41783.886570000002</v>
          </cell>
          <cell r="K800">
            <v>38115.320749999999</v>
          </cell>
          <cell r="L800">
            <v>34600.272519999999</v>
          </cell>
          <cell r="M800">
            <v>30965.34676</v>
          </cell>
          <cell r="N800">
            <v>27589.276229999999</v>
          </cell>
          <cell r="O800">
            <v>24161.1</v>
          </cell>
          <cell r="P800">
            <v>20747.77</v>
          </cell>
          <cell r="Q800">
            <v>17513.45378</v>
          </cell>
          <cell r="R800">
            <v>44959.228020000002</v>
          </cell>
          <cell r="S800">
            <v>42422.179819999998</v>
          </cell>
        </row>
        <row r="801">
          <cell r="C801">
            <v>20565</v>
          </cell>
          <cell r="D801" t="str">
            <v>Numeri Racc. totale (esclusi PCT)</v>
          </cell>
          <cell r="E801">
            <v>2213690839.1126599</v>
          </cell>
          <cell r="F801">
            <v>1769674492.5704701</v>
          </cell>
          <cell r="G801">
            <v>1338576085.0399201</v>
          </cell>
          <cell r="H801">
            <v>888685789.15085995</v>
          </cell>
          <cell r="I801">
            <v>462442730.62511998</v>
          </cell>
          <cell r="J801">
            <v>5330844739.1923399</v>
          </cell>
          <cell r="K801">
            <v>4876577800.9270697</v>
          </cell>
          <cell r="L801">
            <v>4429092073.9402905</v>
          </cell>
          <cell r="M801">
            <v>3978526433.9653602</v>
          </cell>
          <cell r="N801">
            <v>3545946505.0343399</v>
          </cell>
          <cell r="O801">
            <v>3094589478.1599998</v>
          </cell>
          <cell r="P801">
            <v>2648238778.0700002</v>
          </cell>
          <cell r="Q801">
            <v>2215774751.12006</v>
          </cell>
          <cell r="R801">
            <v>5271305587.6465397</v>
          </cell>
          <cell r="S801">
            <v>5543728401.4527903</v>
          </cell>
        </row>
        <row r="802">
          <cell r="C802">
            <v>20566</v>
          </cell>
          <cell r="D802" t="str">
            <v>Margine Raccolta Totale</v>
          </cell>
          <cell r="E802">
            <v>142569.48001999999</v>
          </cell>
          <cell r="F802">
            <v>109386.14997</v>
          </cell>
          <cell r="G802">
            <v>80281.713839999997</v>
          </cell>
          <cell r="H802">
            <v>51345.346740000001</v>
          </cell>
          <cell r="I802">
            <v>25842.87009</v>
          </cell>
          <cell r="J802">
            <v>268844.25237</v>
          </cell>
          <cell r="K802">
            <v>240071.90661000001</v>
          </cell>
          <cell r="L802">
            <v>216560.96135999999</v>
          </cell>
          <cell r="M802">
            <v>194026.91865000001</v>
          </cell>
          <cell r="N802">
            <v>174013.47641999999</v>
          </cell>
          <cell r="O802">
            <v>153033.64000000001</v>
          </cell>
          <cell r="P802">
            <v>132088.49</v>
          </cell>
          <cell r="Q802">
            <v>111755.28720000001</v>
          </cell>
          <cell r="R802">
            <v>377796.75996</v>
          </cell>
          <cell r="S802">
            <v>288197.83120000002</v>
          </cell>
        </row>
        <row r="803">
          <cell r="C803">
            <v>20567</v>
          </cell>
          <cell r="D803" t="str">
            <v>Numeri Impieghi vivi totali</v>
          </cell>
          <cell r="E803">
            <v>431568141.56797999</v>
          </cell>
          <cell r="F803">
            <v>337363661.97536999</v>
          </cell>
          <cell r="G803">
            <v>249863207.48016</v>
          </cell>
          <cell r="H803">
            <v>167813449.05552</v>
          </cell>
          <cell r="I803">
            <v>85835525.748190001</v>
          </cell>
          <cell r="J803">
            <v>751280505.91322994</v>
          </cell>
          <cell r="K803">
            <v>666446732.43023002</v>
          </cell>
          <cell r="L803">
            <v>589527745.54340994</v>
          </cell>
          <cell r="M803">
            <v>512470967.44638002</v>
          </cell>
          <cell r="N803">
            <v>440750663.40179998</v>
          </cell>
          <cell r="O803">
            <v>376043264.06286001</v>
          </cell>
          <cell r="P803">
            <v>307452296.06999999</v>
          </cell>
          <cell r="Q803">
            <v>247358569.46114999</v>
          </cell>
          <cell r="R803">
            <v>1166929547.10695</v>
          </cell>
          <cell r="S803">
            <v>1212593821.07497</v>
          </cell>
        </row>
        <row r="804">
          <cell r="C804">
            <v>20568</v>
          </cell>
          <cell r="D804" t="str">
            <v>Margine Imp. Vivi totali</v>
          </cell>
          <cell r="E804">
            <v>35777.928019999999</v>
          </cell>
          <cell r="F804">
            <v>28440.73559</v>
          </cell>
          <cell r="G804">
            <v>21640.066470000002</v>
          </cell>
          <cell r="H804">
            <v>14197.59274</v>
          </cell>
          <cell r="I804">
            <v>6889.5037300000004</v>
          </cell>
          <cell r="J804">
            <v>82017.827690000006</v>
          </cell>
          <cell r="K804">
            <v>74763.932950000002</v>
          </cell>
          <cell r="L804">
            <v>67716.310370000007</v>
          </cell>
          <cell r="M804">
            <v>61014.893329999999</v>
          </cell>
          <cell r="N804">
            <v>54180.156750000002</v>
          </cell>
          <cell r="O804">
            <v>46995.461190000002</v>
          </cell>
          <cell r="P804">
            <v>39809.130830000002</v>
          </cell>
          <cell r="Q804">
            <v>32902.118580000002</v>
          </cell>
          <cell r="R804">
            <v>85050.665169999993</v>
          </cell>
          <cell r="S804">
            <v>93515.508990000002</v>
          </cell>
        </row>
        <row r="805">
          <cell r="C805">
            <v>20569</v>
          </cell>
          <cell r="D805" t="str">
            <v>Numeri Impieghi vivi a breve (c/c)</v>
          </cell>
          <cell r="E805">
            <v>91280640.572919995</v>
          </cell>
          <cell r="F805">
            <v>72609148.671210006</v>
          </cell>
          <cell r="G805">
            <v>54314232.273670003</v>
          </cell>
          <cell r="H805">
            <v>35663556.641340002</v>
          </cell>
          <cell r="I805">
            <v>18228175.865570001</v>
          </cell>
          <cell r="J805">
            <v>207377535.34200999</v>
          </cell>
          <cell r="K805">
            <v>189218591.21946999</v>
          </cell>
          <cell r="L805">
            <v>172201243.23989999</v>
          </cell>
          <cell r="M805">
            <v>153037715.66866001</v>
          </cell>
          <cell r="N805">
            <v>136536530.32857999</v>
          </cell>
          <cell r="O805">
            <v>123210236.31999999</v>
          </cell>
          <cell r="P805">
            <v>103613605.66</v>
          </cell>
          <cell r="Q805">
            <v>85329236.961160004</v>
          </cell>
          <cell r="R805">
            <v>219489107.83912</v>
          </cell>
          <cell r="S805">
            <v>207454916.90830001</v>
          </cell>
        </row>
        <row r="806">
          <cell r="C806">
            <v>20570</v>
          </cell>
          <cell r="D806" t="str">
            <v>Margine Imp. Vivi a breve</v>
          </cell>
          <cell r="E806">
            <v>16714.119320000002</v>
          </cell>
          <cell r="F806">
            <v>13211.03371</v>
          </cell>
          <cell r="G806">
            <v>10177.78556</v>
          </cell>
          <cell r="H806">
            <v>6707.6709099999998</v>
          </cell>
          <cell r="I806">
            <v>3161.7248199999999</v>
          </cell>
          <cell r="J806">
            <v>35596.178070000002</v>
          </cell>
          <cell r="K806">
            <v>32120.727470000002</v>
          </cell>
          <cell r="L806">
            <v>28739.554499999998</v>
          </cell>
          <cell r="M806">
            <v>25847.16461</v>
          </cell>
          <cell r="N806">
            <v>22822.222819999999</v>
          </cell>
          <cell r="O806">
            <v>19862.82</v>
          </cell>
          <cell r="P806">
            <v>16973.39</v>
          </cell>
          <cell r="Q806">
            <v>14089.069750000001</v>
          </cell>
          <cell r="R806">
            <v>38699.054649999998</v>
          </cell>
          <cell r="S806">
            <v>35910.825019999997</v>
          </cell>
        </row>
        <row r="807">
          <cell r="C807">
            <v>20571</v>
          </cell>
          <cell r="D807" t="str">
            <v>Numeri Impieghi vivi a termine</v>
          </cell>
          <cell r="E807">
            <v>340287500.99506003</v>
          </cell>
          <cell r="F807">
            <v>264754513.30416</v>
          </cell>
          <cell r="G807">
            <v>195548975.20649001</v>
          </cell>
          <cell r="H807">
            <v>132149892.41418</v>
          </cell>
          <cell r="I807">
            <v>67607349.882620007</v>
          </cell>
          <cell r="J807">
            <v>543902970.57122004</v>
          </cell>
          <cell r="K807">
            <v>477228141.21076</v>
          </cell>
          <cell r="L807">
            <v>417326502.3035</v>
          </cell>
          <cell r="M807">
            <v>359433251.77771997</v>
          </cell>
          <cell r="N807">
            <v>304214133.07322001</v>
          </cell>
          <cell r="O807">
            <v>252833027.74285999</v>
          </cell>
          <cell r="P807">
            <v>203838690.41</v>
          </cell>
          <cell r="Q807">
            <v>162029332.49998999</v>
          </cell>
          <cell r="R807">
            <v>947440439.26782</v>
          </cell>
          <cell r="S807">
            <v>1005138904.16667</v>
          </cell>
        </row>
        <row r="808">
          <cell r="C808">
            <v>20572</v>
          </cell>
          <cell r="D808" t="str">
            <v>Margine Imp. Vivi a termine</v>
          </cell>
          <cell r="E808">
            <v>19063.808700000001</v>
          </cell>
          <cell r="F808">
            <v>15229.701880000001</v>
          </cell>
          <cell r="G808">
            <v>11462.280909999999</v>
          </cell>
          <cell r="H808">
            <v>7489.9218300000002</v>
          </cell>
          <cell r="I808">
            <v>3727.77891</v>
          </cell>
          <cell r="J808">
            <v>46421.649619999997</v>
          </cell>
          <cell r="K808">
            <v>42643.205479999997</v>
          </cell>
          <cell r="L808">
            <v>38976.755870000001</v>
          </cell>
          <cell r="M808">
            <v>35167.728719999999</v>
          </cell>
          <cell r="N808">
            <v>31357.933929999999</v>
          </cell>
          <cell r="O808">
            <v>27132.641189999998</v>
          </cell>
          <cell r="P808">
            <v>22835.740829999999</v>
          </cell>
          <cell r="Q808">
            <v>18813.048839999999</v>
          </cell>
          <cell r="R808">
            <v>46351.610509999999</v>
          </cell>
          <cell r="S808">
            <v>57604.683969999998</v>
          </cell>
        </row>
        <row r="809">
          <cell r="C809">
            <v>20573</v>
          </cell>
          <cell r="D809" t="str">
            <v>Numeri contenzioso</v>
          </cell>
          <cell r="E809">
            <v>13489064.92883</v>
          </cell>
          <cell r="F809">
            <v>10692481.23979</v>
          </cell>
          <cell r="G809">
            <v>8020506.3208299996</v>
          </cell>
          <cell r="H809">
            <v>5292955.6359000001</v>
          </cell>
          <cell r="I809">
            <v>2741375.99597</v>
          </cell>
          <cell r="J809">
            <v>33769255.2108</v>
          </cell>
          <cell r="K809">
            <v>30934019.756829999</v>
          </cell>
          <cell r="L809">
            <v>28405192.775570001</v>
          </cell>
          <cell r="M809">
            <v>25775255.747329999</v>
          </cell>
          <cell r="N809">
            <v>23245402.386379998</v>
          </cell>
          <cell r="O809">
            <v>20608833.06552</v>
          </cell>
          <cell r="P809">
            <v>17845867.637800001</v>
          </cell>
          <cell r="Q809">
            <v>15238275.61551</v>
          </cell>
          <cell r="R809">
            <v>32304513.620299999</v>
          </cell>
          <cell r="S809">
            <v>27933000</v>
          </cell>
        </row>
        <row r="810">
          <cell r="C810">
            <v>20574</v>
          </cell>
          <cell r="D810" t="str">
            <v>Margine Contenzioso</v>
          </cell>
          <cell r="E810">
            <v>-1349.3724500000001</v>
          </cell>
          <cell r="F810">
            <v>-1024.6325400000001</v>
          </cell>
          <cell r="G810">
            <v>-744.29413999999997</v>
          </cell>
          <cell r="H810">
            <v>-474.52001999999999</v>
          </cell>
          <cell r="I810">
            <v>-238.18516</v>
          </cell>
          <cell r="J810">
            <v>-2700.99208</v>
          </cell>
          <cell r="K810">
            <v>-2420.5545400000001</v>
          </cell>
          <cell r="L810">
            <v>-2207.1417000000001</v>
          </cell>
          <cell r="M810">
            <v>-2004.0506</v>
          </cell>
          <cell r="N810">
            <v>-1823.20607</v>
          </cell>
          <cell r="O810">
            <v>-1637.4141299999999</v>
          </cell>
          <cell r="P810">
            <v>-1432.5586900000001</v>
          </cell>
          <cell r="Q810">
            <v>-1194.4085399999999</v>
          </cell>
          <cell r="R810">
            <v>-3672.8604</v>
          </cell>
          <cell r="S810">
            <v>-2372.2496000000001</v>
          </cell>
        </row>
        <row r="811">
          <cell r="C811">
            <v>20575</v>
          </cell>
          <cell r="D811" t="str">
            <v>Commissioni su GP</v>
          </cell>
          <cell r="E811">
            <v>91854.863589999994</v>
          </cell>
          <cell r="F811">
            <v>76114.557459999996</v>
          </cell>
          <cell r="G811">
            <v>59684.247219999997</v>
          </cell>
          <cell r="H811">
            <v>39731.627860000001</v>
          </cell>
          <cell r="I811">
            <v>17902.563340000001</v>
          </cell>
          <cell r="J811">
            <v>184815.40869000001</v>
          </cell>
          <cell r="K811">
            <v>167765.37572000001</v>
          </cell>
          <cell r="L811">
            <v>154110.43010999999</v>
          </cell>
          <cell r="M811">
            <v>140400</v>
          </cell>
          <cell r="N811">
            <v>124857.31213000001</v>
          </cell>
          <cell r="O811">
            <v>108184.04827</v>
          </cell>
          <cell r="P811">
            <v>91900.205679999999</v>
          </cell>
          <cell r="Q811">
            <v>69270.32677</v>
          </cell>
          <cell r="R811">
            <v>170482.26766000001</v>
          </cell>
          <cell r="S811">
            <v>145496.76517999999</v>
          </cell>
        </row>
        <row r="812">
          <cell r="C812">
            <v>20576</v>
          </cell>
          <cell r="D812" t="str">
            <v>volumi GP</v>
          </cell>
          <cell r="E812">
            <v>10833460.991520001</v>
          </cell>
          <cell r="F812">
            <v>10901253.42506</v>
          </cell>
          <cell r="G812">
            <v>10931509.42551</v>
          </cell>
          <cell r="H812">
            <v>10872622.554740001</v>
          </cell>
          <cell r="I812">
            <v>10673156.761779999</v>
          </cell>
          <cell r="J812">
            <v>8677811.2234199997</v>
          </cell>
          <cell r="K812">
            <v>8532527.3430300001</v>
          </cell>
          <cell r="L812">
            <v>8693982.4104800001</v>
          </cell>
          <cell r="M812">
            <v>8564746.8195600007</v>
          </cell>
          <cell r="N812">
            <v>8412930.0393599998</v>
          </cell>
          <cell r="O812">
            <v>8248555.3799999999</v>
          </cell>
          <cell r="P812">
            <v>7988730.79</v>
          </cell>
          <cell r="Q812">
            <v>7360962.48649</v>
          </cell>
          <cell r="R812">
            <v>0</v>
          </cell>
          <cell r="S812">
            <v>0</v>
          </cell>
        </row>
        <row r="813">
          <cell r="C813">
            <v>20577</v>
          </cell>
          <cell r="D813" t="str">
            <v>Commissioni su fondi</v>
          </cell>
          <cell r="E813">
            <v>79526.791759999993</v>
          </cell>
          <cell r="F813">
            <v>61805.024949999999</v>
          </cell>
          <cell r="G813">
            <v>45225.860309999996</v>
          </cell>
          <cell r="H813">
            <v>27211.764480000002</v>
          </cell>
          <cell r="I813">
            <v>12493.54362</v>
          </cell>
          <cell r="J813">
            <v>116680.1385</v>
          </cell>
          <cell r="K813">
            <v>106100.95942</v>
          </cell>
          <cell r="L813">
            <v>96468.756519999995</v>
          </cell>
          <cell r="M813">
            <v>87777.677800000005</v>
          </cell>
          <cell r="N813">
            <v>77718.680489999999</v>
          </cell>
          <cell r="O813">
            <v>69275.468269999998</v>
          </cell>
          <cell r="P813">
            <v>58844.83814</v>
          </cell>
          <cell r="Q813">
            <v>48296.128830000001</v>
          </cell>
          <cell r="R813">
            <v>193402.29569</v>
          </cell>
          <cell r="S813">
            <v>185088.36317999999</v>
          </cell>
        </row>
        <row r="814">
          <cell r="C814">
            <v>20578</v>
          </cell>
          <cell r="D814" t="str">
            <v>volumi fondi</v>
          </cell>
          <cell r="E814">
            <v>10117994.54211</v>
          </cell>
          <cell r="F814">
            <v>10240450.98966</v>
          </cell>
          <cell r="G814">
            <v>10297633.11627</v>
          </cell>
          <cell r="H814">
            <v>10399503.29579</v>
          </cell>
          <cell r="I814">
            <v>10655885</v>
          </cell>
          <cell r="J814">
            <v>11012200.046250001</v>
          </cell>
          <cell r="K814">
            <v>11046409.229040001</v>
          </cell>
          <cell r="L814">
            <v>11088599.793540001</v>
          </cell>
          <cell r="M814">
            <v>11147015.0943</v>
          </cell>
          <cell r="N814">
            <v>11204018.98261</v>
          </cell>
          <cell r="O814">
            <v>11256830.07</v>
          </cell>
          <cell r="P814">
            <v>11295056.77</v>
          </cell>
          <cell r="Q814">
            <v>11266092.666850001</v>
          </cell>
          <cell r="R814">
            <v>0</v>
          </cell>
          <cell r="S814">
            <v>0</v>
          </cell>
        </row>
        <row r="815">
          <cell r="C815">
            <v>20579</v>
          </cell>
          <cell r="D815" t="str">
            <v>Commissioni su titoli amministrati</v>
          </cell>
          <cell r="E815">
            <v>48220.555439999996</v>
          </cell>
          <cell r="F815">
            <v>42922.36133</v>
          </cell>
          <cell r="G815">
            <v>37503.419269999999</v>
          </cell>
          <cell r="H815">
            <v>30421.90566</v>
          </cell>
          <cell r="I815">
            <v>19779.413929999999</v>
          </cell>
          <cell r="J815">
            <v>34620.88697</v>
          </cell>
          <cell r="K815">
            <v>26954.275389999999</v>
          </cell>
          <cell r="L815">
            <v>22362.098239999999</v>
          </cell>
          <cell r="M815">
            <v>19562.909919999998</v>
          </cell>
          <cell r="N815">
            <v>17258.201130000001</v>
          </cell>
          <cell r="O815">
            <v>15749.18376</v>
          </cell>
          <cell r="P815">
            <v>14486.203159999999</v>
          </cell>
          <cell r="Q815">
            <v>18030.874970000001</v>
          </cell>
          <cell r="R815">
            <v>85307.451289999997</v>
          </cell>
          <cell r="S815">
            <v>55470.186529999999</v>
          </cell>
        </row>
        <row r="816">
          <cell r="C816">
            <v>20580</v>
          </cell>
          <cell r="D816" t="str">
            <v>volumi Titoli Ammin. (stock)</v>
          </cell>
          <cell r="E816">
            <v>14338318.365979999</v>
          </cell>
          <cell r="F816">
            <v>14307303.09189</v>
          </cell>
          <cell r="G816">
            <v>14215898.817229999</v>
          </cell>
          <cell r="H816">
            <v>13876440</v>
          </cell>
          <cell r="I816">
            <v>13397779.30816</v>
          </cell>
          <cell r="J816">
            <v>14054932.478359999</v>
          </cell>
          <cell r="K816">
            <v>14116031.51478</v>
          </cell>
          <cell r="L816">
            <v>14187023.50592</v>
          </cell>
          <cell r="M816">
            <v>14276522.091150001</v>
          </cell>
          <cell r="N816">
            <v>14375711.740739999</v>
          </cell>
          <cell r="O816">
            <v>14551729.571</v>
          </cell>
          <cell r="P816">
            <v>14731945.73</v>
          </cell>
          <cell r="Q816">
            <v>14748868.372889999</v>
          </cell>
          <cell r="R816">
            <v>0</v>
          </cell>
          <cell r="S816">
            <v>0</v>
          </cell>
        </row>
        <row r="817">
          <cell r="C817">
            <v>20581</v>
          </cell>
          <cell r="D817" t="str">
            <v>Commissioni su operazioni di PcT</v>
          </cell>
          <cell r="E817">
            <v>121.61579999999999</v>
          </cell>
          <cell r="F817">
            <v>9.4289999999999999E-2</v>
          </cell>
          <cell r="G817">
            <v>9.4289999999999999E-2</v>
          </cell>
          <cell r="H817">
            <v>0</v>
          </cell>
          <cell r="I817">
            <v>0</v>
          </cell>
          <cell r="J817">
            <v>1326.97963</v>
          </cell>
          <cell r="K817">
            <v>1326.53106</v>
          </cell>
          <cell r="L817">
            <v>1326.53106</v>
          </cell>
          <cell r="M817">
            <v>1183.61994</v>
          </cell>
          <cell r="N817">
            <v>1118.00297</v>
          </cell>
          <cell r="O817">
            <v>1391</v>
          </cell>
          <cell r="P817">
            <v>1274</v>
          </cell>
          <cell r="Q817">
            <v>891.69991000000005</v>
          </cell>
          <cell r="R817">
            <v>972.26634999999999</v>
          </cell>
          <cell r="S817">
            <v>1422.7846400000001</v>
          </cell>
        </row>
        <row r="818">
          <cell r="C818">
            <v>20582</v>
          </cell>
          <cell r="D818" t="str">
            <v>volumi PcT</v>
          </cell>
          <cell r="E818">
            <v>1436231.6991900001</v>
          </cell>
          <cell r="F818">
            <v>1411814.0681</v>
          </cell>
          <cell r="G818">
            <v>1404919</v>
          </cell>
          <cell r="H818">
            <v>2136142.7999999998</v>
          </cell>
          <cell r="I818">
            <v>2015792.8</v>
          </cell>
          <cell r="J818">
            <v>1780286.0666700001</v>
          </cell>
          <cell r="K818">
            <v>1794655.5636400001</v>
          </cell>
          <cell r="L818">
            <v>1817267.6</v>
          </cell>
          <cell r="M818">
            <v>1910053.82333</v>
          </cell>
          <cell r="N818">
            <v>1910937.8425</v>
          </cell>
          <cell r="O818">
            <v>1961338.45</v>
          </cell>
          <cell r="P818">
            <v>1978404.75</v>
          </cell>
          <cell r="Q818">
            <v>2035733</v>
          </cell>
          <cell r="R818">
            <v>0</v>
          </cell>
          <cell r="S818">
            <v>0</v>
          </cell>
        </row>
        <row r="819">
          <cell r="C819">
            <v>20583</v>
          </cell>
          <cell r="D819" t="str">
            <v>Commissioni su assicurazioni</v>
          </cell>
          <cell r="E819">
            <v>16350.75656</v>
          </cell>
          <cell r="F819">
            <v>13580.42856</v>
          </cell>
          <cell r="G819">
            <v>11448.89179</v>
          </cell>
          <cell r="H819">
            <v>7519.2052700000004</v>
          </cell>
          <cell r="I819">
            <v>2017.0324000000001</v>
          </cell>
          <cell r="J819">
            <v>49480.583890000002</v>
          </cell>
          <cell r="K819">
            <v>43979.007449999997</v>
          </cell>
          <cell r="L819">
            <v>41988.01571</v>
          </cell>
          <cell r="M819">
            <v>39435.836179999998</v>
          </cell>
          <cell r="N819">
            <v>37561.189659999996</v>
          </cell>
          <cell r="O819">
            <v>35349.245510000001</v>
          </cell>
          <cell r="P819">
            <v>30177.188279999998</v>
          </cell>
          <cell r="Q819">
            <v>27272.370139999999</v>
          </cell>
          <cell r="R819">
            <v>37972.724569999998</v>
          </cell>
          <cell r="S819">
            <v>41478.621950000001</v>
          </cell>
        </row>
        <row r="820">
          <cell r="C820">
            <v>20584</v>
          </cell>
          <cell r="D820" t="str">
            <v>volumi assicurazioni</v>
          </cell>
          <cell r="E820">
            <v>1965110.8855699999</v>
          </cell>
          <cell r="F820">
            <v>2035039.9963199999</v>
          </cell>
          <cell r="G820">
            <v>1975871.2</v>
          </cell>
          <cell r="H820">
            <v>1896988.2957899999</v>
          </cell>
          <cell r="I820">
            <v>1746526.98043</v>
          </cell>
          <cell r="J820">
            <v>1335979.6281699999</v>
          </cell>
          <cell r="K820">
            <v>1299895.22783</v>
          </cell>
          <cell r="L820">
            <v>1267906.2667700001</v>
          </cell>
          <cell r="M820">
            <v>1232950.5073299999</v>
          </cell>
          <cell r="N820">
            <v>1197950.7267700001</v>
          </cell>
          <cell r="O820">
            <v>1157644.6000000001</v>
          </cell>
          <cell r="P820">
            <v>1111708.75</v>
          </cell>
          <cell r="Q820">
            <v>1067943.1872700001</v>
          </cell>
          <cell r="R820">
            <v>0</v>
          </cell>
          <cell r="S820">
            <v>0</v>
          </cell>
        </row>
        <row r="821">
          <cell r="C821">
            <v>20585</v>
          </cell>
          <cell r="D821" t="str">
            <v>commissioni tenuta conto</v>
          </cell>
          <cell r="E821">
            <v>30788.603630000001</v>
          </cell>
          <cell r="F821">
            <v>25205.705720000002</v>
          </cell>
          <cell r="G821">
            <v>20100.600050000001</v>
          </cell>
          <cell r="H821">
            <v>11136.19528</v>
          </cell>
          <cell r="I821">
            <v>5777.05368</v>
          </cell>
          <cell r="J821">
            <v>67441.354609999995</v>
          </cell>
          <cell r="K821">
            <v>67071.308650000006</v>
          </cell>
          <cell r="L821">
            <v>60942.677020000003</v>
          </cell>
          <cell r="M821">
            <v>54934.79436</v>
          </cell>
          <cell r="N821">
            <v>48104.239809999999</v>
          </cell>
          <cell r="O821">
            <v>43023.856670000001</v>
          </cell>
          <cell r="P821">
            <v>37040.135249999999</v>
          </cell>
          <cell r="Q821">
            <v>30003.426899999999</v>
          </cell>
          <cell r="R821">
            <v>79057.825100000002</v>
          </cell>
          <cell r="S821">
            <v>74901.356740000003</v>
          </cell>
        </row>
        <row r="822">
          <cell r="C822">
            <v>20586</v>
          </cell>
          <cell r="D822" t="str">
            <v>commissioni su carte di credito e debito</v>
          </cell>
          <cell r="E822">
            <v>15938.447190000001</v>
          </cell>
          <cell r="F822">
            <v>12609.848749999999</v>
          </cell>
          <cell r="G822">
            <v>7681.7556800000002</v>
          </cell>
          <cell r="H822">
            <v>4446.4860600000002</v>
          </cell>
          <cell r="I822">
            <v>2262.0622699999999</v>
          </cell>
          <cell r="J822">
            <v>37747.58711</v>
          </cell>
          <cell r="K822">
            <v>34123.241009999998</v>
          </cell>
          <cell r="L822">
            <v>31493.618470000001</v>
          </cell>
          <cell r="M822">
            <v>27586.738099999999</v>
          </cell>
          <cell r="N822">
            <v>25972.754069999999</v>
          </cell>
          <cell r="O822">
            <v>23481.615010000001</v>
          </cell>
          <cell r="P822">
            <v>21313.247240000001</v>
          </cell>
          <cell r="Q822">
            <v>12214.5087</v>
          </cell>
          <cell r="R822">
            <v>40876.894390000001</v>
          </cell>
          <cell r="S822">
            <v>37464.6</v>
          </cell>
        </row>
        <row r="823">
          <cell r="C823">
            <v>20587</v>
          </cell>
          <cell r="D823" t="str">
            <v>commissioni su servizi estero</v>
          </cell>
          <cell r="E823">
            <v>432.82087000000001</v>
          </cell>
          <cell r="F823">
            <v>339.67851000000002</v>
          </cell>
          <cell r="G823">
            <v>281.64155</v>
          </cell>
          <cell r="H823">
            <v>199.49712</v>
          </cell>
          <cell r="I823">
            <v>128.99739</v>
          </cell>
          <cell r="J823">
            <v>593.86721</v>
          </cell>
          <cell r="K823">
            <v>520.60073999999997</v>
          </cell>
          <cell r="L823">
            <v>473.33784000000003</v>
          </cell>
          <cell r="M823">
            <v>419.13046000000003</v>
          </cell>
          <cell r="N823">
            <v>353.61714999999998</v>
          </cell>
          <cell r="O823">
            <v>306.02</v>
          </cell>
          <cell r="P823">
            <v>254.84</v>
          </cell>
          <cell r="Q823">
            <v>210.61306999999999</v>
          </cell>
          <cell r="R823">
            <v>1084.81736</v>
          </cell>
          <cell r="S823">
            <v>541.29219000000001</v>
          </cell>
        </row>
        <row r="824">
          <cell r="C824">
            <v>20588</v>
          </cell>
          <cell r="D824" t="str">
            <v>Commissioni da portafoglio</v>
          </cell>
          <cell r="E824">
            <v>176.59735000000001</v>
          </cell>
          <cell r="F824">
            <v>140.40122</v>
          </cell>
          <cell r="G824">
            <v>107.69401999999999</v>
          </cell>
          <cell r="H824">
            <v>71.552049999999994</v>
          </cell>
          <cell r="I824">
            <v>36.138100000000001</v>
          </cell>
          <cell r="J824">
            <v>436.31772999999998</v>
          </cell>
          <cell r="K824">
            <v>397.72802000000001</v>
          </cell>
          <cell r="L824">
            <v>366.22910000000002</v>
          </cell>
          <cell r="M824">
            <v>330.42624000000001</v>
          </cell>
          <cell r="N824">
            <v>294.15181999999999</v>
          </cell>
          <cell r="O824">
            <v>265.14999999999998</v>
          </cell>
          <cell r="P824">
            <v>228.71</v>
          </cell>
          <cell r="Q824">
            <v>190.59602000000001</v>
          </cell>
          <cell r="R824">
            <v>429.97030000000001</v>
          </cell>
          <cell r="S824">
            <v>421.33940999999999</v>
          </cell>
        </row>
        <row r="825">
          <cell r="C825">
            <v>20589</v>
          </cell>
          <cell r="D825" t="str">
            <v>altre Commissioni</v>
          </cell>
          <cell r="E825">
            <v>12627.60795</v>
          </cell>
          <cell r="F825">
            <v>11197.74963</v>
          </cell>
          <cell r="G825">
            <v>8626.7322800000002</v>
          </cell>
          <cell r="H825">
            <v>6221.7855099999997</v>
          </cell>
          <cell r="I825">
            <v>1978.61392</v>
          </cell>
          <cell r="J825">
            <v>36989.337149999999</v>
          </cell>
          <cell r="K825">
            <v>31618.014360000001</v>
          </cell>
          <cell r="L825">
            <v>27284.282080000001</v>
          </cell>
          <cell r="M825">
            <v>24583.446209999998</v>
          </cell>
          <cell r="N825">
            <v>22827.73172</v>
          </cell>
          <cell r="O825">
            <v>21373.28602</v>
          </cell>
          <cell r="P825">
            <v>16868.696919999998</v>
          </cell>
          <cell r="Q825">
            <v>13052.578729999999</v>
          </cell>
          <cell r="R825">
            <v>20114.21096</v>
          </cell>
          <cell r="S825">
            <v>32651.181909999999</v>
          </cell>
        </row>
        <row r="826">
          <cell r="C826">
            <v>20590</v>
          </cell>
          <cell r="D826" t="str">
            <v>di cui sistema di pagamento</v>
          </cell>
          <cell r="E826">
            <v>5033.1002099999996</v>
          </cell>
          <cell r="F826">
            <v>4047.2978600000001</v>
          </cell>
          <cell r="G826">
            <v>3206.6144199999999</v>
          </cell>
          <cell r="H826">
            <v>2086.9541800000002</v>
          </cell>
          <cell r="I826">
            <v>984.92255</v>
          </cell>
          <cell r="J826">
            <v>13646.838589999999</v>
          </cell>
          <cell r="K826">
            <v>12577.887629999999</v>
          </cell>
          <cell r="L826">
            <v>10502.40425</v>
          </cell>
          <cell r="M826">
            <v>9571.3790200000003</v>
          </cell>
          <cell r="N826">
            <v>8646.3426899999995</v>
          </cell>
          <cell r="O826">
            <v>7488.5063899999996</v>
          </cell>
          <cell r="P826">
            <v>6055.5806499999999</v>
          </cell>
          <cell r="Q826">
            <v>4650.3181699999996</v>
          </cell>
          <cell r="R826">
            <v>9454.8193800000008</v>
          </cell>
          <cell r="S826">
            <v>12855.182580000001</v>
          </cell>
        </row>
        <row r="827">
          <cell r="C827">
            <v>20591</v>
          </cell>
          <cell r="D827" t="str">
            <v>effetto giorni banca</v>
          </cell>
          <cell r="E827">
            <v>8688.8586500000001</v>
          </cell>
          <cell r="F827">
            <v>6031.9956599999996</v>
          </cell>
          <cell r="G827">
            <v>4582.7551400000002</v>
          </cell>
          <cell r="H827">
            <v>2501.4520200000002</v>
          </cell>
          <cell r="I827">
            <v>1385.68318</v>
          </cell>
          <cell r="J827">
            <v>16659.80443</v>
          </cell>
          <cell r="K827">
            <v>15012.205400000001</v>
          </cell>
          <cell r="L827">
            <v>12955.81818</v>
          </cell>
          <cell r="M827">
            <v>11869.084140000001</v>
          </cell>
          <cell r="N827">
            <v>10806.99847</v>
          </cell>
          <cell r="O827">
            <v>9388.2088999999996</v>
          </cell>
          <cell r="P827">
            <v>7537</v>
          </cell>
          <cell r="Q827">
            <v>6134.6233300000004</v>
          </cell>
          <cell r="R827">
            <v>24417.03674</v>
          </cell>
          <cell r="S827">
            <v>18267.568719999999</v>
          </cell>
        </row>
        <row r="828">
          <cell r="C828">
            <v>20592</v>
          </cell>
          <cell r="D828" t="str">
            <v>Commissioni GP+Fondi</v>
          </cell>
          <cell r="E828">
            <v>171381.65534999999</v>
          </cell>
          <cell r="F828">
            <v>137919.58241</v>
          </cell>
          <cell r="G828">
            <v>104910.10752000001</v>
          </cell>
          <cell r="H828">
            <v>66943.392340000006</v>
          </cell>
          <cell r="I828">
            <v>30396.106960000001</v>
          </cell>
          <cell r="J828">
            <v>301495.54719000001</v>
          </cell>
          <cell r="K828">
            <v>273866.33513999998</v>
          </cell>
          <cell r="L828">
            <v>250579.18663000001</v>
          </cell>
          <cell r="M828">
            <v>228177.6778</v>
          </cell>
          <cell r="N828">
            <v>202575.99262999999</v>
          </cell>
          <cell r="O828">
            <v>177459.51654000001</v>
          </cell>
          <cell r="P828">
            <v>150745.04381999999</v>
          </cell>
          <cell r="Q828">
            <v>117566.4556</v>
          </cell>
          <cell r="R828">
            <v>363884.56335000001</v>
          </cell>
          <cell r="S828">
            <v>330585.12835999997</v>
          </cell>
        </row>
        <row r="829">
          <cell r="C829">
            <v>20593</v>
          </cell>
          <cell r="D829" t="str">
            <v>Volumi GP+Fondi</v>
          </cell>
          <cell r="E829">
            <v>20951455.533629999</v>
          </cell>
          <cell r="F829">
            <v>21141704.414719999</v>
          </cell>
          <cell r="G829">
            <v>21229142.541779999</v>
          </cell>
          <cell r="H829">
            <v>21272125.85052</v>
          </cell>
          <cell r="I829">
            <v>21329041.761780001</v>
          </cell>
          <cell r="J829">
            <v>19690011.269680001</v>
          </cell>
          <cell r="K829">
            <v>19578936.572069999</v>
          </cell>
          <cell r="L829">
            <v>19782582.204020001</v>
          </cell>
          <cell r="M829">
            <v>19711761.913860001</v>
          </cell>
          <cell r="N829">
            <v>19616949.021979999</v>
          </cell>
          <cell r="O829">
            <v>19505385.449999999</v>
          </cell>
          <cell r="P829">
            <v>19283787.559999999</v>
          </cell>
          <cell r="Q829">
            <v>18627055.153340001</v>
          </cell>
          <cell r="R829">
            <v>0</v>
          </cell>
          <cell r="S829">
            <v>0</v>
          </cell>
        </row>
        <row r="830">
          <cell r="C830">
            <v>20594</v>
          </cell>
          <cell r="D830" t="str">
            <v xml:space="preserve">Commissioni Titoli Amministrati+Pct </v>
          </cell>
          <cell r="E830">
            <v>48342.171240000003</v>
          </cell>
          <cell r="F830">
            <v>42922.455620000001</v>
          </cell>
          <cell r="G830">
            <v>37503.513559999999</v>
          </cell>
          <cell r="H830">
            <v>30421.90566</v>
          </cell>
          <cell r="I830">
            <v>19779.413929999999</v>
          </cell>
          <cell r="J830">
            <v>35947.866600000001</v>
          </cell>
          <cell r="K830">
            <v>28280.80645</v>
          </cell>
          <cell r="L830">
            <v>23688.62931</v>
          </cell>
          <cell r="M830">
            <v>20746.529849999999</v>
          </cell>
          <cell r="N830">
            <v>18376.204099999999</v>
          </cell>
          <cell r="O830">
            <v>17140.18376</v>
          </cell>
          <cell r="P830">
            <v>15760.203159999999</v>
          </cell>
          <cell r="Q830">
            <v>18922.57488</v>
          </cell>
          <cell r="R830">
            <v>86279.717629999999</v>
          </cell>
          <cell r="S830">
            <v>56892.971169999997</v>
          </cell>
        </row>
        <row r="831">
          <cell r="C831">
            <v>20600</v>
          </cell>
          <cell r="D831" t="str">
            <v>Accantonamenti per incentivazione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30001</v>
          </cell>
          <cell r="D832" t="str">
            <v>Raccolta diretta totale da clientela</v>
          </cell>
          <cell r="E832">
            <v>21531719</v>
          </cell>
          <cell r="F832">
            <v>21446808</v>
          </cell>
          <cell r="G832">
            <v>20781355</v>
          </cell>
          <cell r="H832">
            <v>21063479</v>
          </cell>
          <cell r="I832">
            <v>21032342</v>
          </cell>
          <cell r="J832">
            <v>21654901</v>
          </cell>
          <cell r="K832">
            <v>20738952</v>
          </cell>
          <cell r="L832">
            <v>20768507</v>
          </cell>
          <cell r="M832">
            <v>20864856</v>
          </cell>
          <cell r="N832">
            <v>20841306</v>
          </cell>
          <cell r="O832">
            <v>21236954</v>
          </cell>
          <cell r="P832">
            <v>22113947</v>
          </cell>
          <cell r="Q832">
            <v>22623383</v>
          </cell>
          <cell r="R832">
            <v>0</v>
          </cell>
          <cell r="S832">
            <v>24172100</v>
          </cell>
        </row>
        <row r="833">
          <cell r="C833">
            <v>30002</v>
          </cell>
          <cell r="D833" t="str">
            <v>c/c e depositi fruttiferi</v>
          </cell>
          <cell r="E833">
            <v>12291892</v>
          </cell>
          <cell r="F833">
            <v>12231958</v>
          </cell>
          <cell r="G833">
            <v>11487063</v>
          </cell>
          <cell r="H833">
            <v>11756565</v>
          </cell>
          <cell r="I833">
            <v>11568170</v>
          </cell>
          <cell r="J833">
            <v>12004561</v>
          </cell>
          <cell r="K833">
            <v>11116915</v>
          </cell>
          <cell r="L833">
            <v>11601091</v>
          </cell>
          <cell r="M833">
            <v>11072476</v>
          </cell>
          <cell r="N833">
            <v>10929494</v>
          </cell>
          <cell r="O833">
            <v>11019058</v>
          </cell>
          <cell r="P833">
            <v>12053569</v>
          </cell>
          <cell r="Q833">
            <v>12266559</v>
          </cell>
          <cell r="R833">
            <v>0</v>
          </cell>
          <cell r="S833">
            <v>12745500</v>
          </cell>
        </row>
        <row r="834">
          <cell r="C834">
            <v>30003</v>
          </cell>
          <cell r="D834" t="str">
            <v xml:space="preserve">certificati di deposito a breve </v>
          </cell>
          <cell r="E834">
            <v>855868</v>
          </cell>
          <cell r="F834">
            <v>872100</v>
          </cell>
          <cell r="G834">
            <v>904628</v>
          </cell>
          <cell r="H834">
            <v>974010</v>
          </cell>
          <cell r="I834">
            <v>1026493</v>
          </cell>
          <cell r="J834">
            <v>1076659</v>
          </cell>
          <cell r="K834">
            <v>1118854</v>
          </cell>
          <cell r="L834">
            <v>1141830</v>
          </cell>
          <cell r="M834">
            <v>1153644</v>
          </cell>
          <cell r="N834">
            <v>1153187</v>
          </cell>
          <cell r="O834">
            <v>1161183</v>
          </cell>
          <cell r="P834">
            <v>1203470</v>
          </cell>
          <cell r="Q834">
            <v>1231378</v>
          </cell>
          <cell r="R834">
            <v>0</v>
          </cell>
          <cell r="S834">
            <v>1085000</v>
          </cell>
        </row>
        <row r="835">
          <cell r="C835">
            <v>30004</v>
          </cell>
          <cell r="D835" t="str">
            <v>certificati di deposito a medio lungo</v>
          </cell>
          <cell r="E835">
            <v>1037471</v>
          </cell>
          <cell r="F835">
            <v>1094700</v>
          </cell>
          <cell r="G835">
            <v>1122612</v>
          </cell>
          <cell r="H835">
            <v>1161148</v>
          </cell>
          <cell r="I835">
            <v>1242104</v>
          </cell>
          <cell r="J835">
            <v>1352058</v>
          </cell>
          <cell r="K835">
            <v>1430019</v>
          </cell>
          <cell r="L835">
            <v>1527616</v>
          </cell>
          <cell r="M835">
            <v>1572140</v>
          </cell>
          <cell r="N835">
            <v>1604088</v>
          </cell>
          <cell r="O835">
            <v>1629453</v>
          </cell>
          <cell r="P835">
            <v>1683433</v>
          </cell>
          <cell r="Q835">
            <v>1724327</v>
          </cell>
          <cell r="R835">
            <v>0</v>
          </cell>
          <cell r="S835">
            <v>871000</v>
          </cell>
        </row>
        <row r="836">
          <cell r="C836">
            <v>30005</v>
          </cell>
          <cell r="D836" t="str">
            <v>Obbligazioni</v>
          </cell>
          <cell r="E836">
            <v>7296262</v>
          </cell>
          <cell r="F836">
            <v>7413383</v>
          </cell>
          <cell r="G836">
            <v>7219338</v>
          </cell>
          <cell r="H836">
            <v>7121617</v>
          </cell>
          <cell r="I836">
            <v>6953774</v>
          </cell>
          <cell r="J836">
            <v>6981747</v>
          </cell>
          <cell r="K836">
            <v>6011602</v>
          </cell>
          <cell r="L836">
            <v>5648625</v>
          </cell>
          <cell r="M836">
            <v>5740547</v>
          </cell>
          <cell r="N836">
            <v>5872419</v>
          </cell>
          <cell r="O836">
            <v>5884768</v>
          </cell>
          <cell r="P836">
            <v>5656396</v>
          </cell>
          <cell r="Q836">
            <v>5571447</v>
          </cell>
          <cell r="R836">
            <v>0</v>
          </cell>
          <cell r="S836">
            <v>8288500</v>
          </cell>
        </row>
        <row r="837">
          <cell r="C837">
            <v>30006</v>
          </cell>
          <cell r="D837" t="str">
            <v>Tasso medio depositi in lire da residenti</v>
          </cell>
          <cell r="E837">
            <v>135</v>
          </cell>
          <cell r="F837">
            <v>132</v>
          </cell>
          <cell r="G837">
            <v>135</v>
          </cell>
          <cell r="H837">
            <v>119</v>
          </cell>
          <cell r="I837">
            <v>123</v>
          </cell>
          <cell r="J837">
            <v>150</v>
          </cell>
          <cell r="K837">
            <v>149</v>
          </cell>
          <cell r="L837">
            <v>147</v>
          </cell>
          <cell r="M837">
            <v>156</v>
          </cell>
          <cell r="N837">
            <v>160</v>
          </cell>
          <cell r="O837">
            <v>157</v>
          </cell>
          <cell r="P837">
            <v>163</v>
          </cell>
          <cell r="Q837">
            <v>160</v>
          </cell>
          <cell r="R837">
            <v>0</v>
          </cell>
          <cell r="S837">
            <v>0</v>
          </cell>
        </row>
        <row r="838">
          <cell r="C838">
            <v>30007</v>
          </cell>
          <cell r="D838" t="str">
            <v>Tasso medio sulle obbligazioni in essere in lire di residenti</v>
          </cell>
          <cell r="E838">
            <v>354</v>
          </cell>
          <cell r="F838">
            <v>349</v>
          </cell>
          <cell r="G838">
            <v>342</v>
          </cell>
          <cell r="H838">
            <v>330</v>
          </cell>
          <cell r="I838">
            <v>328</v>
          </cell>
          <cell r="J838">
            <v>322</v>
          </cell>
          <cell r="K838">
            <v>297</v>
          </cell>
          <cell r="L838">
            <v>294</v>
          </cell>
          <cell r="M838">
            <v>305</v>
          </cell>
          <cell r="N838">
            <v>322</v>
          </cell>
          <cell r="O838">
            <v>327</v>
          </cell>
          <cell r="P838">
            <v>334</v>
          </cell>
          <cell r="Q838">
            <v>339</v>
          </cell>
          <cell r="R838">
            <v>0</v>
          </cell>
          <cell r="S838">
            <v>0</v>
          </cell>
        </row>
        <row r="839">
          <cell r="C839">
            <v>30008</v>
          </cell>
          <cell r="D839" t="str">
            <v>Raccolta Gestita - GPM</v>
          </cell>
          <cell r="E839">
            <v>1322259</v>
          </cell>
          <cell r="F839">
            <v>1332915</v>
          </cell>
          <cell r="G839">
            <v>1371893</v>
          </cell>
          <cell r="H839">
            <v>1516097</v>
          </cell>
          <cell r="I839">
            <v>1737907</v>
          </cell>
          <cell r="J839">
            <v>1810985</v>
          </cell>
          <cell r="K839">
            <v>2179929</v>
          </cell>
          <cell r="L839">
            <v>2288693</v>
          </cell>
          <cell r="M839">
            <v>2251252</v>
          </cell>
          <cell r="N839">
            <v>2354390</v>
          </cell>
          <cell r="O839">
            <v>2546027</v>
          </cell>
          <cell r="P839">
            <v>2950872</v>
          </cell>
          <cell r="Q839">
            <v>3035836</v>
          </cell>
          <cell r="R839">
            <v>0</v>
          </cell>
          <cell r="S839">
            <v>1620000</v>
          </cell>
        </row>
        <row r="840">
          <cell r="C840">
            <v>30009</v>
          </cell>
          <cell r="D840" t="str">
            <v>Raccolta Gestita - GPF</v>
          </cell>
          <cell r="E840">
            <v>5024098</v>
          </cell>
          <cell r="F840">
            <v>5057782</v>
          </cell>
          <cell r="G840">
            <v>5075786</v>
          </cell>
          <cell r="H840">
            <v>4869296</v>
          </cell>
          <cell r="I840">
            <v>4558218</v>
          </cell>
          <cell r="J840">
            <v>4268323</v>
          </cell>
          <cell r="K840">
            <v>3972835</v>
          </cell>
          <cell r="L840">
            <v>3746909</v>
          </cell>
          <cell r="M840">
            <v>3690058</v>
          </cell>
          <cell r="N840">
            <v>3518556</v>
          </cell>
          <cell r="O840">
            <v>3277233</v>
          </cell>
          <cell r="P840">
            <v>2908714</v>
          </cell>
          <cell r="Q840">
            <v>2506082</v>
          </cell>
          <cell r="R840">
            <v>0</v>
          </cell>
          <cell r="S840">
            <v>5011400</v>
          </cell>
        </row>
        <row r="841">
          <cell r="C841">
            <v>30010</v>
          </cell>
          <cell r="D841" t="str">
            <v>Raccolta Gestita - Fondi</v>
          </cell>
          <cell r="E841">
            <v>12723024</v>
          </cell>
          <cell r="F841">
            <v>12815513</v>
          </cell>
          <cell r="G841">
            <v>12827559</v>
          </cell>
          <cell r="H841">
            <v>12937376</v>
          </cell>
          <cell r="I841">
            <v>12843559</v>
          </cell>
          <cell r="J841">
            <v>13105602</v>
          </cell>
          <cell r="K841">
            <v>12976224</v>
          </cell>
          <cell r="L841">
            <v>13009116</v>
          </cell>
          <cell r="M841">
            <v>13141672</v>
          </cell>
          <cell r="N841">
            <v>13191785</v>
          </cell>
          <cell r="O841">
            <v>13077773</v>
          </cell>
          <cell r="P841">
            <v>13172110</v>
          </cell>
          <cell r="Q841">
            <v>13364997</v>
          </cell>
          <cell r="R841">
            <v>0</v>
          </cell>
          <cell r="S841">
            <v>14467000</v>
          </cell>
        </row>
        <row r="842">
          <cell r="C842">
            <v>30011</v>
          </cell>
          <cell r="D842" t="str">
            <v>Raccolta Gestita - Unit Linked</v>
          </cell>
          <cell r="E842">
            <v>1182227</v>
          </cell>
          <cell r="F842">
            <v>1117554</v>
          </cell>
          <cell r="G842">
            <v>1053535</v>
          </cell>
          <cell r="H842">
            <v>944600</v>
          </cell>
          <cell r="I842">
            <v>865858</v>
          </cell>
          <cell r="J842">
            <v>788600</v>
          </cell>
          <cell r="K842">
            <v>605080</v>
          </cell>
          <cell r="L842">
            <v>547014</v>
          </cell>
          <cell r="M842">
            <v>473532</v>
          </cell>
          <cell r="N842">
            <v>408718</v>
          </cell>
          <cell r="O842">
            <v>367670</v>
          </cell>
          <cell r="P842">
            <v>319370</v>
          </cell>
          <cell r="Q842">
            <v>242795</v>
          </cell>
          <cell r="R842">
            <v>0</v>
          </cell>
          <cell r="S842">
            <v>1536400</v>
          </cell>
        </row>
        <row r="843">
          <cell r="C843">
            <v>30012</v>
          </cell>
          <cell r="D843" t="str">
            <v>Raccolta Gestita - Altri Prodotti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30013</v>
          </cell>
          <cell r="D844" t="str">
            <v>Raccolta Gestita - Bancassicurazione</v>
          </cell>
          <cell r="E844">
            <v>520091</v>
          </cell>
          <cell r="F844">
            <v>516968</v>
          </cell>
          <cell r="G844">
            <v>513740</v>
          </cell>
          <cell r="H844">
            <v>510000</v>
          </cell>
          <cell r="I844">
            <v>506300</v>
          </cell>
          <cell r="J844">
            <v>502600</v>
          </cell>
          <cell r="K844">
            <v>481047</v>
          </cell>
          <cell r="L844">
            <v>480171</v>
          </cell>
          <cell r="M844">
            <v>477368</v>
          </cell>
          <cell r="N844">
            <v>477368</v>
          </cell>
          <cell r="O844">
            <v>474182</v>
          </cell>
          <cell r="P844">
            <v>473812</v>
          </cell>
          <cell r="Q844">
            <v>469545</v>
          </cell>
          <cell r="R844">
            <v>0</v>
          </cell>
          <cell r="S844">
            <v>658500</v>
          </cell>
        </row>
        <row r="845">
          <cell r="C845">
            <v>30014</v>
          </cell>
          <cell r="D845" t="str">
            <v>Raccolta Amministrata</v>
          </cell>
          <cell r="E845">
            <v>10468481</v>
          </cell>
          <cell r="F845">
            <v>10444357</v>
          </cell>
          <cell r="G845">
            <v>10329125</v>
          </cell>
          <cell r="H845">
            <v>10121530</v>
          </cell>
          <cell r="I845">
            <v>9521636</v>
          </cell>
          <cell r="J845">
            <v>9809014</v>
          </cell>
          <cell r="K845">
            <v>9535441</v>
          </cell>
          <cell r="L845">
            <v>9220041</v>
          </cell>
          <cell r="M845">
            <v>9361417</v>
          </cell>
          <cell r="N845">
            <v>9543224</v>
          </cell>
          <cell r="O845">
            <v>9367365</v>
          </cell>
          <cell r="P845">
            <v>9624147</v>
          </cell>
          <cell r="Q845">
            <v>10850808</v>
          </cell>
          <cell r="R845">
            <v>0</v>
          </cell>
          <cell r="S845">
            <v>9324000</v>
          </cell>
        </row>
        <row r="846">
          <cell r="C846">
            <v>30015</v>
          </cell>
          <cell r="D846" t="str">
            <v>Impieghi totali a clientela</v>
          </cell>
          <cell r="E846">
            <v>21006492</v>
          </cell>
          <cell r="F846">
            <v>20568603</v>
          </cell>
          <cell r="G846">
            <v>20471308</v>
          </cell>
          <cell r="H846">
            <v>20059060</v>
          </cell>
          <cell r="I846">
            <v>19453997</v>
          </cell>
          <cell r="J846">
            <v>19168230</v>
          </cell>
          <cell r="K846">
            <v>19282131</v>
          </cell>
          <cell r="L846">
            <v>18053351</v>
          </cell>
          <cell r="M846">
            <v>17770584</v>
          </cell>
          <cell r="N846">
            <v>17399379</v>
          </cell>
          <cell r="O846">
            <v>17237483</v>
          </cell>
          <cell r="P846">
            <v>17376705</v>
          </cell>
          <cell r="Q846">
            <v>16345968</v>
          </cell>
          <cell r="R846">
            <v>0</v>
          </cell>
          <cell r="S846">
            <v>21151800</v>
          </cell>
        </row>
        <row r="847">
          <cell r="C847">
            <v>30016</v>
          </cell>
          <cell r="D847" t="str">
            <v xml:space="preserve">Impieghi di filiali italiane a residenti a breve termine </v>
          </cell>
          <cell r="E847">
            <v>9862822</v>
          </cell>
          <cell r="F847">
            <v>9613576</v>
          </cell>
          <cell r="G847">
            <v>9975407</v>
          </cell>
          <cell r="H847">
            <v>9652777</v>
          </cell>
          <cell r="I847">
            <v>9333684</v>
          </cell>
          <cell r="J847">
            <v>8864003</v>
          </cell>
          <cell r="K847">
            <v>9438902</v>
          </cell>
          <cell r="L847">
            <v>8571877</v>
          </cell>
          <cell r="M847">
            <v>8676849</v>
          </cell>
          <cell r="N847">
            <v>8527872</v>
          </cell>
          <cell r="O847">
            <v>8761478</v>
          </cell>
          <cell r="P847">
            <v>8977796</v>
          </cell>
          <cell r="Q847">
            <v>8103304</v>
          </cell>
          <cell r="R847">
            <v>0</v>
          </cell>
          <cell r="S847">
            <v>9721000</v>
          </cell>
        </row>
        <row r="848">
          <cell r="C848">
            <v>30017</v>
          </cell>
          <cell r="D848" t="str">
            <v xml:space="preserve">Impieghi di filiali italiane a residenti a m/lungo termine </v>
          </cell>
          <cell r="E848">
            <v>9196915</v>
          </cell>
          <cell r="F848">
            <v>8962168</v>
          </cell>
          <cell r="G848">
            <v>8550449</v>
          </cell>
          <cell r="H848">
            <v>8363687</v>
          </cell>
          <cell r="I848">
            <v>8209435</v>
          </cell>
          <cell r="J848">
            <v>8114976</v>
          </cell>
          <cell r="K848">
            <v>7849357</v>
          </cell>
          <cell r="L848">
            <v>7590702</v>
          </cell>
          <cell r="M848">
            <v>7366375</v>
          </cell>
          <cell r="N848">
            <v>7112652</v>
          </cell>
          <cell r="O848">
            <v>6856563</v>
          </cell>
          <cell r="P848">
            <v>6612486</v>
          </cell>
          <cell r="Q848">
            <v>6328409</v>
          </cell>
          <cell r="R848">
            <v>0</v>
          </cell>
          <cell r="S848">
            <v>9291000</v>
          </cell>
        </row>
        <row r="849">
          <cell r="C849">
            <v>30018</v>
          </cell>
          <cell r="D849" t="str">
            <v>Impieghi di filiali italiane a residenti a breve termine (lire)</v>
          </cell>
          <cell r="E849">
            <v>9200704</v>
          </cell>
          <cell r="F849">
            <v>8936956</v>
          </cell>
          <cell r="G849">
            <v>9284958</v>
          </cell>
          <cell r="H849">
            <v>9063405</v>
          </cell>
          <cell r="I849">
            <v>8810247</v>
          </cell>
          <cell r="J849">
            <v>8364786</v>
          </cell>
          <cell r="K849">
            <v>8967000</v>
          </cell>
          <cell r="L849">
            <v>8130000</v>
          </cell>
          <cell r="M849">
            <v>8129000</v>
          </cell>
          <cell r="N849">
            <v>8150000</v>
          </cell>
          <cell r="O849">
            <v>8400000</v>
          </cell>
          <cell r="P849">
            <v>8502000</v>
          </cell>
          <cell r="Q849">
            <v>7721000</v>
          </cell>
          <cell r="R849">
            <v>0</v>
          </cell>
          <cell r="S849">
            <v>9221000</v>
          </cell>
        </row>
        <row r="850">
          <cell r="C850">
            <v>30019</v>
          </cell>
          <cell r="D850" t="str">
            <v>Impieghi di filiali italiane a residenti a m/l termine (lire)</v>
          </cell>
          <cell r="E850">
            <v>9147584</v>
          </cell>
          <cell r="F850">
            <v>8956162</v>
          </cell>
          <cell r="G850">
            <v>8541514</v>
          </cell>
          <cell r="H850">
            <v>8354374</v>
          </cell>
          <cell r="I850">
            <v>8200002</v>
          </cell>
          <cell r="J850">
            <v>8099308</v>
          </cell>
          <cell r="K850">
            <v>7806000</v>
          </cell>
          <cell r="L850">
            <v>7553000</v>
          </cell>
          <cell r="M850">
            <v>7343000</v>
          </cell>
          <cell r="N850">
            <v>7091000</v>
          </cell>
          <cell r="O850">
            <v>6841000</v>
          </cell>
          <cell r="P850">
            <v>6583000</v>
          </cell>
          <cell r="Q850">
            <v>6313000</v>
          </cell>
          <cell r="R850">
            <v>0</v>
          </cell>
          <cell r="S850">
            <v>9266000</v>
          </cell>
        </row>
        <row r="851">
          <cell r="C851">
            <v>30020</v>
          </cell>
          <cell r="D851" t="str">
            <v>Tasso impieghi a breve in lire</v>
          </cell>
          <cell r="E851">
            <v>598</v>
          </cell>
          <cell r="F851">
            <v>561</v>
          </cell>
          <cell r="G851">
            <v>571</v>
          </cell>
          <cell r="H851">
            <v>554</v>
          </cell>
          <cell r="I851">
            <v>538</v>
          </cell>
          <cell r="J851">
            <v>528</v>
          </cell>
          <cell r="K851">
            <v>536</v>
          </cell>
          <cell r="L851">
            <v>512</v>
          </cell>
          <cell r="M851">
            <v>495</v>
          </cell>
          <cell r="N851">
            <v>520</v>
          </cell>
          <cell r="O851">
            <v>496</v>
          </cell>
          <cell r="P851">
            <v>475</v>
          </cell>
          <cell r="Q851">
            <v>495</v>
          </cell>
          <cell r="R851">
            <v>0</v>
          </cell>
          <cell r="S851">
            <v>0</v>
          </cell>
        </row>
        <row r="852">
          <cell r="C852">
            <v>30021</v>
          </cell>
          <cell r="D852" t="str">
            <v>Tasso impieghi a m/lungo in lire</v>
          </cell>
          <cell r="E852">
            <v>592</v>
          </cell>
          <cell r="F852">
            <v>571</v>
          </cell>
          <cell r="G852">
            <v>564</v>
          </cell>
          <cell r="H852">
            <v>556</v>
          </cell>
          <cell r="I852">
            <v>521</v>
          </cell>
          <cell r="J852">
            <v>544</v>
          </cell>
          <cell r="K852">
            <v>541</v>
          </cell>
          <cell r="L852">
            <v>534</v>
          </cell>
          <cell r="M852">
            <v>529</v>
          </cell>
          <cell r="N852">
            <v>531</v>
          </cell>
          <cell r="O852">
            <v>532</v>
          </cell>
          <cell r="P852">
            <v>544</v>
          </cell>
          <cell r="Q852">
            <v>566</v>
          </cell>
          <cell r="R852">
            <v>0</v>
          </cell>
          <cell r="S852">
            <v>0</v>
          </cell>
        </row>
        <row r="853">
          <cell r="C853">
            <v>30022</v>
          </cell>
          <cell r="D853" t="str">
            <v>PCT Passivi</v>
          </cell>
          <cell r="E853">
            <v>945859</v>
          </cell>
          <cell r="F853">
            <v>877817</v>
          </cell>
          <cell r="G853">
            <v>895653</v>
          </cell>
          <cell r="H853">
            <v>877516</v>
          </cell>
          <cell r="I853">
            <v>820808</v>
          </cell>
          <cell r="J853">
            <v>838061</v>
          </cell>
          <cell r="K853">
            <v>836810</v>
          </cell>
          <cell r="L853">
            <v>924118</v>
          </cell>
          <cell r="M853">
            <v>696541</v>
          </cell>
          <cell r="N853">
            <v>725448</v>
          </cell>
          <cell r="O853">
            <v>740056</v>
          </cell>
          <cell r="P853">
            <v>604619</v>
          </cell>
          <cell r="Q853">
            <v>748863</v>
          </cell>
          <cell r="R853">
            <v>0</v>
          </cell>
          <cell r="S853">
            <v>841300</v>
          </cell>
        </row>
        <row r="854">
          <cell r="C854">
            <v>30023</v>
          </cell>
          <cell r="D854" t="str">
            <v>PCT Attivi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30024</v>
          </cell>
          <cell r="D855" t="str">
            <v>Margine di Interesse</v>
          </cell>
          <cell r="E855">
            <v>414181</v>
          </cell>
          <cell r="F855">
            <v>326138</v>
          </cell>
          <cell r="G855">
            <v>240705</v>
          </cell>
          <cell r="H855">
            <v>150036</v>
          </cell>
          <cell r="I855">
            <v>73995</v>
          </cell>
          <cell r="J855">
            <v>800249.3</v>
          </cell>
          <cell r="K855">
            <v>730127</v>
          </cell>
          <cell r="L855">
            <v>659855</v>
          </cell>
          <cell r="M855">
            <v>587798</v>
          </cell>
          <cell r="N855">
            <v>521719</v>
          </cell>
          <cell r="O855">
            <v>457461</v>
          </cell>
          <cell r="P855">
            <v>391849</v>
          </cell>
          <cell r="Q855">
            <v>329839</v>
          </cell>
          <cell r="R855">
            <v>1002500</v>
          </cell>
          <cell r="S855">
            <v>871556</v>
          </cell>
        </row>
        <row r="856">
          <cell r="C856">
            <v>30025</v>
          </cell>
          <cell r="D856" t="str">
            <v>Dividendi</v>
          </cell>
          <cell r="E856">
            <v>18634</v>
          </cell>
          <cell r="F856">
            <v>5312</v>
          </cell>
          <cell r="G856">
            <v>4074</v>
          </cell>
          <cell r="H856">
            <v>11</v>
          </cell>
          <cell r="I856">
            <v>0</v>
          </cell>
          <cell r="J856">
            <v>305546.2</v>
          </cell>
          <cell r="K856">
            <v>299640</v>
          </cell>
          <cell r="L856">
            <v>281117</v>
          </cell>
          <cell r="M856">
            <v>280134</v>
          </cell>
          <cell r="N856">
            <v>280134</v>
          </cell>
          <cell r="O856">
            <v>280123</v>
          </cell>
          <cell r="P856">
            <v>54631</v>
          </cell>
          <cell r="Q856">
            <v>47290</v>
          </cell>
          <cell r="R856">
            <v>33000</v>
          </cell>
          <cell r="S856">
            <v>32646</v>
          </cell>
        </row>
        <row r="857">
          <cell r="C857">
            <v>30026</v>
          </cell>
          <cell r="D857" t="str">
            <v>Commissioni nette</v>
          </cell>
          <cell r="E857">
            <v>289601</v>
          </cell>
          <cell r="F857">
            <v>233584</v>
          </cell>
          <cell r="G857">
            <v>171602</v>
          </cell>
          <cell r="H857">
            <v>106149</v>
          </cell>
          <cell r="I857">
            <v>50682</v>
          </cell>
          <cell r="J857">
            <v>566863.6</v>
          </cell>
          <cell r="K857">
            <v>498054</v>
          </cell>
          <cell r="L857">
            <v>432217</v>
          </cell>
          <cell r="M857">
            <v>387476</v>
          </cell>
          <cell r="N857">
            <v>341425</v>
          </cell>
          <cell r="O857">
            <v>302986</v>
          </cell>
          <cell r="P857">
            <v>257517</v>
          </cell>
          <cell r="Q857">
            <v>217673</v>
          </cell>
          <cell r="R857">
            <v>642000</v>
          </cell>
          <cell r="S857">
            <v>600119</v>
          </cell>
        </row>
        <row r="858">
          <cell r="C858">
            <v>30027</v>
          </cell>
          <cell r="D858" t="str">
            <v>Proventi da operazioni finanziarie</v>
          </cell>
          <cell r="E858">
            <v>8684</v>
          </cell>
          <cell r="F858">
            <v>10269</v>
          </cell>
          <cell r="G858">
            <v>8957</v>
          </cell>
          <cell r="H858">
            <v>3830</v>
          </cell>
          <cell r="I858">
            <v>2661</v>
          </cell>
          <cell r="J858">
            <v>2788</v>
          </cell>
          <cell r="K858">
            <v>-2500</v>
          </cell>
          <cell r="L858">
            <v>-5931</v>
          </cell>
          <cell r="M858">
            <v>-2372</v>
          </cell>
          <cell r="N858">
            <v>1865</v>
          </cell>
          <cell r="O858">
            <v>4062</v>
          </cell>
          <cell r="P858">
            <v>11416</v>
          </cell>
          <cell r="Q858">
            <v>12684</v>
          </cell>
          <cell r="R858">
            <v>25700</v>
          </cell>
          <cell r="S858">
            <v>16424</v>
          </cell>
        </row>
        <row r="859">
          <cell r="C859">
            <v>30028</v>
          </cell>
          <cell r="D859" t="str">
            <v>Altri proventi di gestione</v>
          </cell>
          <cell r="E859">
            <v>74127</v>
          </cell>
          <cell r="F859">
            <v>58617</v>
          </cell>
          <cell r="G859">
            <v>43282</v>
          </cell>
          <cell r="H859">
            <v>27727</v>
          </cell>
          <cell r="I859">
            <v>13412</v>
          </cell>
          <cell r="J859">
            <v>178681.60000000001</v>
          </cell>
          <cell r="K859">
            <v>153021</v>
          </cell>
          <cell r="L859">
            <v>139710</v>
          </cell>
          <cell r="M859">
            <v>125851</v>
          </cell>
          <cell r="N859">
            <v>109452</v>
          </cell>
          <cell r="O859">
            <v>96527</v>
          </cell>
          <cell r="P859">
            <v>83865</v>
          </cell>
          <cell r="Q859">
            <v>66364</v>
          </cell>
          <cell r="R859">
            <v>182900</v>
          </cell>
          <cell r="S859">
            <v>167584</v>
          </cell>
        </row>
        <row r="860">
          <cell r="C860">
            <v>30029</v>
          </cell>
          <cell r="D860" t="str">
            <v>Costi del Personale</v>
          </cell>
          <cell r="E860">
            <v>-223068</v>
          </cell>
          <cell r="F860">
            <v>-177208</v>
          </cell>
          <cell r="G860">
            <v>-131715</v>
          </cell>
          <cell r="H860">
            <v>-89415</v>
          </cell>
          <cell r="I860">
            <v>-43999</v>
          </cell>
          <cell r="J860">
            <v>-531619.9</v>
          </cell>
          <cell r="K860">
            <v>-490665</v>
          </cell>
          <cell r="L860">
            <v>-444616</v>
          </cell>
          <cell r="M860">
            <v>-401188</v>
          </cell>
          <cell r="N860">
            <v>-358945</v>
          </cell>
          <cell r="O860">
            <v>-314860</v>
          </cell>
          <cell r="P860">
            <v>-268877</v>
          </cell>
          <cell r="Q860">
            <v>-236681</v>
          </cell>
          <cell r="R860">
            <v>-551300</v>
          </cell>
          <cell r="S860">
            <v>-551300</v>
          </cell>
        </row>
        <row r="861">
          <cell r="C861">
            <v>30030</v>
          </cell>
          <cell r="D861" t="str">
            <v>Costi e spese diverse</v>
          </cell>
          <cell r="E861">
            <v>-98000</v>
          </cell>
          <cell r="F861">
            <v>-78399.820000000007</v>
          </cell>
          <cell r="G861">
            <v>-59323.792999999998</v>
          </cell>
          <cell r="H861">
            <v>-39200</v>
          </cell>
          <cell r="I861">
            <v>-19583</v>
          </cell>
          <cell r="J861">
            <v>-233721</v>
          </cell>
          <cell r="K861">
            <v>-214500</v>
          </cell>
          <cell r="L861">
            <v>-191664</v>
          </cell>
          <cell r="M861">
            <v>-171375</v>
          </cell>
          <cell r="N861">
            <v>-146600</v>
          </cell>
          <cell r="O861">
            <v>-128911</v>
          </cell>
          <cell r="P861">
            <v>-116751</v>
          </cell>
          <cell r="Q861">
            <v>-97384</v>
          </cell>
          <cell r="R861">
            <v>-235200</v>
          </cell>
          <cell r="S861">
            <v>-225200</v>
          </cell>
        </row>
        <row r="862">
          <cell r="C862">
            <v>30031</v>
          </cell>
          <cell r="D862" t="str">
            <v>Imposte indirette e tasse</v>
          </cell>
          <cell r="E862">
            <v>-26510</v>
          </cell>
          <cell r="F862">
            <v>-21215</v>
          </cell>
          <cell r="G862">
            <v>-16193</v>
          </cell>
          <cell r="H862">
            <v>-10914</v>
          </cell>
          <cell r="I862">
            <v>-5362</v>
          </cell>
          <cell r="J862">
            <v>-65122</v>
          </cell>
          <cell r="K862">
            <v>-58324</v>
          </cell>
          <cell r="L862">
            <v>-52959</v>
          </cell>
          <cell r="M862">
            <v>-47316</v>
          </cell>
          <cell r="N862">
            <v>-42001</v>
          </cell>
          <cell r="O862">
            <v>-36938</v>
          </cell>
          <cell r="P862">
            <v>-31133</v>
          </cell>
          <cell r="Q862">
            <v>-25688</v>
          </cell>
          <cell r="R862">
            <v>-66400</v>
          </cell>
          <cell r="S862">
            <v>-64000</v>
          </cell>
        </row>
        <row r="863">
          <cell r="C863">
            <v>30032</v>
          </cell>
          <cell r="D863" t="str">
            <v>Ammortamenti</v>
          </cell>
          <cell r="E863">
            <v>-26440</v>
          </cell>
          <cell r="F863">
            <v>-21012</v>
          </cell>
          <cell r="G863">
            <v>-15759</v>
          </cell>
          <cell r="H863">
            <v>-12333.333329999999</v>
          </cell>
          <cell r="I863">
            <v>-6166.6666699999996</v>
          </cell>
          <cell r="J863">
            <v>-77840.800000000003</v>
          </cell>
          <cell r="K863">
            <v>-71500</v>
          </cell>
          <cell r="L863">
            <v>-65000</v>
          </cell>
          <cell r="M863">
            <v>-53250</v>
          </cell>
          <cell r="N863">
            <v>-47333.333330000001</v>
          </cell>
          <cell r="O863">
            <v>-41416.666669999999</v>
          </cell>
          <cell r="P863">
            <v>-37365</v>
          </cell>
          <cell r="Q863">
            <v>-29583.333330000001</v>
          </cell>
          <cell r="R863">
            <v>-62600</v>
          </cell>
          <cell r="S863">
            <v>-74000</v>
          </cell>
        </row>
        <row r="864">
          <cell r="C864">
            <v>30033</v>
          </cell>
          <cell r="D864" t="str">
            <v>Rettifiche nette su crediti</v>
          </cell>
          <cell r="E864">
            <v>-36250</v>
          </cell>
          <cell r="F864">
            <v>-29000</v>
          </cell>
          <cell r="G864">
            <v>-20224</v>
          </cell>
          <cell r="H864">
            <v>-14500</v>
          </cell>
          <cell r="I864">
            <v>-7250</v>
          </cell>
          <cell r="J864">
            <v>-92031.2</v>
          </cell>
          <cell r="K864">
            <v>-72416.666670000006</v>
          </cell>
          <cell r="L864">
            <v>-65833.333329999994</v>
          </cell>
          <cell r="M864">
            <v>-63750</v>
          </cell>
          <cell r="N864">
            <v>-56666.666669999999</v>
          </cell>
          <cell r="O864">
            <v>-49583.333330000001</v>
          </cell>
          <cell r="P864">
            <v>-40182</v>
          </cell>
          <cell r="Q864">
            <v>-35416.666669999999</v>
          </cell>
          <cell r="R864">
            <v>-95800</v>
          </cell>
          <cell r="S864">
            <v>-87000</v>
          </cell>
        </row>
        <row r="865">
          <cell r="C865">
            <v>30034</v>
          </cell>
          <cell r="D865" t="str">
            <v>Altri Accantonamenti</v>
          </cell>
          <cell r="E865">
            <v>-6041.6666699999996</v>
          </cell>
          <cell r="F865">
            <v>-4833.3333300000004</v>
          </cell>
          <cell r="G865">
            <v>-4621</v>
          </cell>
          <cell r="H865">
            <v>-2416.6666700000001</v>
          </cell>
          <cell r="I865">
            <v>-1208.3333299999999</v>
          </cell>
          <cell r="J865">
            <v>-55405.599999999999</v>
          </cell>
          <cell r="K865">
            <v>-21083.333330000001</v>
          </cell>
          <cell r="L865">
            <v>-19166.666669999999</v>
          </cell>
          <cell r="M865">
            <v>-13950</v>
          </cell>
          <cell r="N865">
            <v>-12400</v>
          </cell>
          <cell r="O865">
            <v>-21202.5</v>
          </cell>
          <cell r="P865">
            <v>-20123</v>
          </cell>
          <cell r="Q865">
            <v>-7750</v>
          </cell>
          <cell r="R865">
            <v>-18200</v>
          </cell>
          <cell r="S865">
            <v>-14500</v>
          </cell>
        </row>
        <row r="866">
          <cell r="C866">
            <v>30035</v>
          </cell>
          <cell r="D866" t="str">
            <v>Proventi/Oneri Straordinari</v>
          </cell>
          <cell r="E866">
            <v>16368.75</v>
          </cell>
          <cell r="F866">
            <v>13095</v>
          </cell>
          <cell r="G866">
            <v>10345</v>
          </cell>
          <cell r="H866">
            <v>1166.6666700000001</v>
          </cell>
          <cell r="I866">
            <v>583.33333000000005</v>
          </cell>
          <cell r="J866">
            <v>28891.5</v>
          </cell>
          <cell r="K866">
            <v>18241.666669999999</v>
          </cell>
          <cell r="L866">
            <v>16583.333330000001</v>
          </cell>
          <cell r="M866">
            <v>2100</v>
          </cell>
          <cell r="N866">
            <v>1800</v>
          </cell>
          <cell r="O866">
            <v>25814.166669999999</v>
          </cell>
          <cell r="P866">
            <v>25177</v>
          </cell>
          <cell r="Q866">
            <v>1125</v>
          </cell>
          <cell r="R866">
            <v>21800</v>
          </cell>
          <cell r="S866">
            <v>7000</v>
          </cell>
        </row>
        <row r="867">
          <cell r="C867">
            <v>30036</v>
          </cell>
          <cell r="D867" t="str">
            <v>Imposte sul reddito</v>
          </cell>
          <cell r="E867">
            <v>-186431.59833000001</v>
          </cell>
          <cell r="F867">
            <v>-145059.54947</v>
          </cell>
          <cell r="G867">
            <v>-106482</v>
          </cell>
          <cell r="H867">
            <v>-50716.666669999999</v>
          </cell>
          <cell r="I867">
            <v>-25358.333330000001</v>
          </cell>
          <cell r="J867">
            <v>-355403.4</v>
          </cell>
          <cell r="K867">
            <v>-338499.31959999999</v>
          </cell>
          <cell r="L867">
            <v>-290826.21538000001</v>
          </cell>
          <cell r="M867">
            <v>-271036.64285</v>
          </cell>
          <cell r="N867">
            <v>-254753</v>
          </cell>
          <cell r="O867">
            <v>-246847</v>
          </cell>
          <cell r="P867">
            <v>-148577</v>
          </cell>
          <cell r="Q867">
            <v>-102872.5</v>
          </cell>
          <cell r="R867">
            <v>-403200</v>
          </cell>
          <cell r="S867">
            <v>-304300</v>
          </cell>
        </row>
        <row r="868">
          <cell r="C868">
            <v>30037</v>
          </cell>
          <cell r="D868" t="str">
            <v># punti distributivi totale</v>
          </cell>
          <cell r="E868">
            <v>485</v>
          </cell>
          <cell r="F868">
            <v>482</v>
          </cell>
          <cell r="G868">
            <v>482</v>
          </cell>
          <cell r="H868">
            <v>480</v>
          </cell>
          <cell r="I868">
            <v>478</v>
          </cell>
          <cell r="J868">
            <v>478</v>
          </cell>
          <cell r="K868">
            <v>478</v>
          </cell>
          <cell r="L868">
            <v>477</v>
          </cell>
          <cell r="M868">
            <v>475</v>
          </cell>
          <cell r="N868">
            <v>473</v>
          </cell>
          <cell r="O868">
            <v>473</v>
          </cell>
          <cell r="P868">
            <v>473</v>
          </cell>
          <cell r="Q868">
            <v>472</v>
          </cell>
          <cell r="R868">
            <v>0</v>
          </cell>
          <cell r="S868">
            <v>0</v>
          </cell>
        </row>
        <row r="869">
          <cell r="C869">
            <v>30038</v>
          </cell>
          <cell r="D869" t="str">
            <v># punti distributivi aperti negli ultimi 3 anni</v>
          </cell>
          <cell r="E869">
            <v>112</v>
          </cell>
          <cell r="F869">
            <v>109</v>
          </cell>
          <cell r="G869">
            <v>109</v>
          </cell>
          <cell r="H869">
            <v>107</v>
          </cell>
          <cell r="I869">
            <v>105</v>
          </cell>
          <cell r="J869">
            <v>105</v>
          </cell>
          <cell r="K869">
            <v>139</v>
          </cell>
          <cell r="L869">
            <v>136</v>
          </cell>
          <cell r="M869">
            <v>134</v>
          </cell>
          <cell r="N869">
            <v>132</v>
          </cell>
          <cell r="O869">
            <v>132</v>
          </cell>
          <cell r="P869">
            <v>132</v>
          </cell>
          <cell r="Q869">
            <v>131</v>
          </cell>
          <cell r="R869">
            <v>0</v>
          </cell>
          <cell r="S869">
            <v>0</v>
          </cell>
        </row>
        <row r="870">
          <cell r="C870">
            <v>30039</v>
          </cell>
          <cell r="D870" t="str">
            <v>Margine finanziario Raccolta da Clientela</v>
          </cell>
          <cell r="E870">
            <v>159514</v>
          </cell>
          <cell r="F870">
            <v>122497</v>
          </cell>
          <cell r="G870">
            <v>87585</v>
          </cell>
          <cell r="H870">
            <v>55985</v>
          </cell>
          <cell r="I870">
            <v>28373</v>
          </cell>
          <cell r="J870">
            <v>274306.25</v>
          </cell>
          <cell r="K870">
            <v>244988</v>
          </cell>
          <cell r="L870">
            <v>218896</v>
          </cell>
          <cell r="M870">
            <v>195422</v>
          </cell>
          <cell r="N870">
            <v>174600</v>
          </cell>
          <cell r="O870">
            <v>153650</v>
          </cell>
          <cell r="P870">
            <v>131696</v>
          </cell>
          <cell r="Q870">
            <v>111007</v>
          </cell>
          <cell r="R870">
            <v>425588</v>
          </cell>
          <cell r="S870">
            <v>300900</v>
          </cell>
        </row>
        <row r="871">
          <cell r="C871">
            <v>30040</v>
          </cell>
          <cell r="D871" t="str">
            <v>Raccolta Totale da Clientela (esclusi Pct)</v>
          </cell>
          <cell r="E871">
            <v>19197510</v>
          </cell>
          <cell r="F871">
            <v>19216968</v>
          </cell>
          <cell r="G871">
            <v>19224031</v>
          </cell>
          <cell r="H871">
            <v>19368715</v>
          </cell>
          <cell r="I871">
            <v>19449761</v>
          </cell>
          <cell r="J871">
            <v>19109964.25</v>
          </cell>
          <cell r="K871">
            <v>19032141</v>
          </cell>
          <cell r="L871">
            <v>19016112</v>
          </cell>
          <cell r="M871">
            <v>18968221</v>
          </cell>
          <cell r="N871">
            <v>18962966</v>
          </cell>
          <cell r="O871">
            <v>18978178</v>
          </cell>
          <cell r="P871">
            <v>18981846</v>
          </cell>
          <cell r="Q871">
            <v>18909481</v>
          </cell>
          <cell r="R871">
            <v>19068666</v>
          </cell>
          <cell r="S871">
            <v>19940400</v>
          </cell>
        </row>
        <row r="872">
          <cell r="C872">
            <v>30041</v>
          </cell>
          <cell r="D872" t="str">
            <v>Margine finanziario Impieghi a Clientela</v>
          </cell>
          <cell r="E872">
            <v>182115</v>
          </cell>
          <cell r="F872">
            <v>147463</v>
          </cell>
          <cell r="G872">
            <v>111437</v>
          </cell>
          <cell r="H872">
            <v>74511</v>
          </cell>
          <cell r="I872">
            <v>37130</v>
          </cell>
          <cell r="J872">
            <v>411691.25</v>
          </cell>
          <cell r="K872">
            <v>377618</v>
          </cell>
          <cell r="L872">
            <v>343386</v>
          </cell>
          <cell r="M872">
            <v>306324</v>
          </cell>
          <cell r="N872">
            <v>268858</v>
          </cell>
          <cell r="O872">
            <v>234906</v>
          </cell>
          <cell r="P872">
            <v>200309</v>
          </cell>
          <cell r="Q872">
            <v>167853</v>
          </cell>
          <cell r="R872">
            <v>445279</v>
          </cell>
          <cell r="S872">
            <v>472000</v>
          </cell>
        </row>
        <row r="873">
          <cell r="C873">
            <v>30042</v>
          </cell>
          <cell r="D873" t="str">
            <v xml:space="preserve"> Impieghi Totali a Clientela (esclusi Pct)</v>
          </cell>
          <cell r="E873">
            <v>18882668.171050001</v>
          </cell>
          <cell r="F873">
            <v>18766241</v>
          </cell>
          <cell r="G873">
            <v>18645456.604400001</v>
          </cell>
          <cell r="H873">
            <v>18420875.98333</v>
          </cell>
          <cell r="I873">
            <v>18003075.709679998</v>
          </cell>
          <cell r="J873">
            <v>15238175.514380001</v>
          </cell>
          <cell r="K873">
            <v>14870849.22156</v>
          </cell>
          <cell r="L873">
            <v>14689081.00987</v>
          </cell>
          <cell r="M873">
            <v>14526997.010989999</v>
          </cell>
          <cell r="N873">
            <v>14337509.50206</v>
          </cell>
          <cell r="O873">
            <v>14226182.448109999</v>
          </cell>
          <cell r="P873">
            <v>14041411.0221</v>
          </cell>
          <cell r="Q873">
            <v>13848940.54305</v>
          </cell>
          <cell r="R873">
            <v>19263001.092900001</v>
          </cell>
          <cell r="S873">
            <v>18187500</v>
          </cell>
        </row>
        <row r="874">
          <cell r="C874">
            <v>30043</v>
          </cell>
          <cell r="D874" t="str">
            <v xml:space="preserve">Attivo Ponderato per il rischio </v>
          </cell>
          <cell r="E874">
            <v>23175580</v>
          </cell>
          <cell r="F874">
            <v>23175580</v>
          </cell>
          <cell r="G874">
            <v>23175580</v>
          </cell>
          <cell r="H874">
            <v>0</v>
          </cell>
          <cell r="I874">
            <v>0</v>
          </cell>
          <cell r="J874">
            <v>21516522</v>
          </cell>
          <cell r="K874">
            <v>0</v>
          </cell>
          <cell r="L874">
            <v>0</v>
          </cell>
          <cell r="M874">
            <v>20368260</v>
          </cell>
          <cell r="N874">
            <v>0</v>
          </cell>
          <cell r="O874">
            <v>0</v>
          </cell>
          <cell r="P874">
            <v>19993940</v>
          </cell>
          <cell r="Q874">
            <v>0</v>
          </cell>
          <cell r="R874">
            <v>0</v>
          </cell>
          <cell r="S874">
            <v>0</v>
          </cell>
        </row>
        <row r="875">
          <cell r="C875">
            <v>30044</v>
          </cell>
          <cell r="D875" t="str">
            <v>Sofferenze lorde</v>
          </cell>
          <cell r="E875">
            <v>490231</v>
          </cell>
          <cell r="F875">
            <v>494697</v>
          </cell>
          <cell r="G875">
            <v>505650</v>
          </cell>
          <cell r="H875">
            <v>529079</v>
          </cell>
          <cell r="I875">
            <v>524510</v>
          </cell>
          <cell r="J875">
            <v>525464</v>
          </cell>
          <cell r="K875">
            <v>539230</v>
          </cell>
          <cell r="L875">
            <v>539878</v>
          </cell>
          <cell r="M875">
            <v>537263</v>
          </cell>
          <cell r="N875">
            <v>535653</v>
          </cell>
          <cell r="O875">
            <v>532515</v>
          </cell>
          <cell r="P875">
            <v>547085</v>
          </cell>
          <cell r="Q875">
            <v>586368</v>
          </cell>
          <cell r="R875">
            <v>0</v>
          </cell>
          <cell r="S875">
            <v>530000</v>
          </cell>
        </row>
        <row r="876">
          <cell r="C876">
            <v>30045</v>
          </cell>
          <cell r="D876" t="str">
            <v>Incagli lordi</v>
          </cell>
          <cell r="E876">
            <v>343058</v>
          </cell>
          <cell r="F876">
            <v>360496</v>
          </cell>
          <cell r="G876">
            <v>337124.99300000002</v>
          </cell>
          <cell r="H876">
            <v>335585</v>
          </cell>
          <cell r="I876">
            <v>333188</v>
          </cell>
          <cell r="J876">
            <v>334984</v>
          </cell>
          <cell r="K876">
            <v>293735</v>
          </cell>
          <cell r="L876">
            <v>296192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</row>
        <row r="877">
          <cell r="C877">
            <v>30046</v>
          </cell>
          <cell r="D877" t="str">
            <v>Evidenze (watch list)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</row>
        <row r="878">
          <cell r="C878">
            <v>30047</v>
          </cell>
          <cell r="D878" t="str">
            <v>Previsioni di Perdita su sofferenze</v>
          </cell>
          <cell r="E878">
            <v>0</v>
          </cell>
          <cell r="F878">
            <v>0</v>
          </cell>
          <cell r="G878">
            <v>252070</v>
          </cell>
          <cell r="H878">
            <v>0</v>
          </cell>
          <cell r="I878">
            <v>0</v>
          </cell>
          <cell r="J878">
            <v>263624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252811</v>
          </cell>
          <cell r="Q878">
            <v>0</v>
          </cell>
          <cell r="R878">
            <v>0</v>
          </cell>
          <cell r="S878">
            <v>0</v>
          </cell>
        </row>
        <row r="879">
          <cell r="C879">
            <v>30048</v>
          </cell>
          <cell r="D879" t="str">
            <v>Recuperi su crediti Totale Banca</v>
          </cell>
          <cell r="E879">
            <v>17926</v>
          </cell>
          <cell r="F879">
            <v>15494</v>
          </cell>
          <cell r="G879">
            <v>11751</v>
          </cell>
          <cell r="H879">
            <v>7206</v>
          </cell>
          <cell r="I879">
            <v>3494</v>
          </cell>
          <cell r="J879">
            <v>55117</v>
          </cell>
          <cell r="K879">
            <v>50683</v>
          </cell>
          <cell r="L879">
            <v>46944</v>
          </cell>
          <cell r="M879">
            <v>43532</v>
          </cell>
          <cell r="N879">
            <v>39869</v>
          </cell>
          <cell r="O879">
            <v>37898</v>
          </cell>
          <cell r="P879">
            <v>32620</v>
          </cell>
          <cell r="Q879">
            <v>26714</v>
          </cell>
          <cell r="R879">
            <v>0</v>
          </cell>
          <cell r="S879">
            <v>0</v>
          </cell>
        </row>
        <row r="880">
          <cell r="C880">
            <v>30049</v>
          </cell>
          <cell r="D880" t="str">
            <v>Impieghi vivi Sud+Isole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</row>
        <row r="881">
          <cell r="C881">
            <v>30050</v>
          </cell>
          <cell r="D881" t="str">
            <v>Impieghi paesi a rischio</v>
          </cell>
          <cell r="E881">
            <v>0</v>
          </cell>
          <cell r="F881">
            <v>0</v>
          </cell>
          <cell r="G881">
            <v>1396</v>
          </cell>
          <cell r="H881">
            <v>0</v>
          </cell>
          <cell r="I881">
            <v>0</v>
          </cell>
          <cell r="J881">
            <v>1460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15309</v>
          </cell>
          <cell r="Q881">
            <v>0</v>
          </cell>
          <cell r="R881">
            <v>0</v>
          </cell>
          <cell r="S881">
            <v>0</v>
          </cell>
        </row>
        <row r="882">
          <cell r="C882">
            <v>30051</v>
          </cell>
          <cell r="D882" t="str">
            <v>Volumi Impieghi vivi totali</v>
          </cell>
          <cell r="E882">
            <v>18420706</v>
          </cell>
          <cell r="F882">
            <v>18300250</v>
          </cell>
          <cell r="G882">
            <v>18172949</v>
          </cell>
          <cell r="H882">
            <v>17951275</v>
          </cell>
          <cell r="I882">
            <v>17534214</v>
          </cell>
          <cell r="J882">
            <v>14756487.75</v>
          </cell>
          <cell r="K882">
            <v>14387370</v>
          </cell>
          <cell r="L882">
            <v>14204208</v>
          </cell>
          <cell r="M882">
            <v>14040070</v>
          </cell>
          <cell r="N882">
            <v>13847839</v>
          </cell>
          <cell r="O882">
            <v>13732238</v>
          </cell>
          <cell r="P882">
            <v>13541416</v>
          </cell>
          <cell r="Q882">
            <v>13345019</v>
          </cell>
          <cell r="R882">
            <v>18798000</v>
          </cell>
          <cell r="S882">
            <v>17678400</v>
          </cell>
        </row>
        <row r="883">
          <cell r="C883">
            <v>30052</v>
          </cell>
          <cell r="D883" t="str">
            <v>Sofferenze Lorde medie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</row>
        <row r="884">
          <cell r="C884">
            <v>30053</v>
          </cell>
          <cell r="D884" t="str">
            <v>Sofferenze Nette medie</v>
          </cell>
          <cell r="E884">
            <v>461962.17105</v>
          </cell>
          <cell r="F884">
            <v>465991</v>
          </cell>
          <cell r="G884">
            <v>472507.60440000001</v>
          </cell>
          <cell r="H884">
            <v>469600.98333000002</v>
          </cell>
          <cell r="I884">
            <v>468861.70968000003</v>
          </cell>
          <cell r="J884">
            <v>481687.76438000001</v>
          </cell>
          <cell r="K884">
            <v>483479.22155999998</v>
          </cell>
          <cell r="L884">
            <v>484873.00987000001</v>
          </cell>
          <cell r="M884">
            <v>486927.01098999998</v>
          </cell>
          <cell r="N884">
            <v>489670.50206000003</v>
          </cell>
          <cell r="O884">
            <v>493944.44811</v>
          </cell>
          <cell r="P884">
            <v>499995.0221</v>
          </cell>
          <cell r="Q884">
            <v>503921.54304999998</v>
          </cell>
          <cell r="R884">
            <v>465001.09289999999</v>
          </cell>
          <cell r="S884">
            <v>509100</v>
          </cell>
        </row>
        <row r="885">
          <cell r="C885">
            <v>30054</v>
          </cell>
          <cell r="D885" t="str">
            <v>Patrimonio Netto</v>
          </cell>
          <cell r="E885">
            <v>3419498</v>
          </cell>
          <cell r="F885">
            <v>3419498</v>
          </cell>
          <cell r="G885">
            <v>3419498</v>
          </cell>
          <cell r="H885">
            <v>0</v>
          </cell>
          <cell r="I885">
            <v>0</v>
          </cell>
          <cell r="J885">
            <v>3294851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2995538</v>
          </cell>
          <cell r="Q885">
            <v>0</v>
          </cell>
          <cell r="R885">
            <v>0</v>
          </cell>
          <cell r="S885">
            <v>0</v>
          </cell>
        </row>
        <row r="886">
          <cell r="C886">
            <v>30055</v>
          </cell>
          <cell r="D886" t="str">
            <v>Patrimonio Netto medio</v>
          </cell>
          <cell r="E886">
            <v>3137904</v>
          </cell>
          <cell r="F886">
            <v>3137904</v>
          </cell>
          <cell r="G886">
            <v>3137904</v>
          </cell>
          <cell r="H886">
            <v>0</v>
          </cell>
          <cell r="I886">
            <v>0</v>
          </cell>
          <cell r="J886">
            <v>2828532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2834589</v>
          </cell>
          <cell r="Q886">
            <v>0</v>
          </cell>
          <cell r="R886">
            <v>0</v>
          </cell>
          <cell r="S886">
            <v>0</v>
          </cell>
        </row>
        <row r="887">
          <cell r="C887">
            <v>30056</v>
          </cell>
          <cell r="D887" t="str">
            <v>Patrimonio netto rettificato</v>
          </cell>
          <cell r="E887">
            <v>3419498</v>
          </cell>
          <cell r="F887">
            <v>3419498</v>
          </cell>
          <cell r="G887">
            <v>3419498</v>
          </cell>
          <cell r="H887">
            <v>0</v>
          </cell>
          <cell r="I887">
            <v>0</v>
          </cell>
          <cell r="J887">
            <v>3294851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2995538</v>
          </cell>
          <cell r="Q887">
            <v>0</v>
          </cell>
          <cell r="R887">
            <v>0</v>
          </cell>
          <cell r="S887">
            <v>0</v>
          </cell>
        </row>
        <row r="888">
          <cell r="C888">
            <v>30058</v>
          </cell>
          <cell r="D888" t="str">
            <v>Patrimonio di Vigilanza</v>
          </cell>
          <cell r="E888">
            <v>2910666</v>
          </cell>
          <cell r="F888">
            <v>2910666</v>
          </cell>
          <cell r="G888">
            <v>2910666</v>
          </cell>
          <cell r="H888">
            <v>0</v>
          </cell>
          <cell r="I888">
            <v>0</v>
          </cell>
          <cell r="J888">
            <v>2910666</v>
          </cell>
          <cell r="K888">
            <v>0</v>
          </cell>
          <cell r="L888">
            <v>0</v>
          </cell>
          <cell r="M888">
            <v>2914878</v>
          </cell>
          <cell r="N888">
            <v>0</v>
          </cell>
          <cell r="O888">
            <v>0</v>
          </cell>
          <cell r="P888">
            <v>2778873</v>
          </cell>
          <cell r="Q888">
            <v>0</v>
          </cell>
          <cell r="R888">
            <v>0</v>
          </cell>
          <cell r="S888">
            <v>0</v>
          </cell>
        </row>
        <row r="889">
          <cell r="C889">
            <v>30059</v>
          </cell>
          <cell r="D889" t="str">
            <v>Capitale assorbito (totale attività)</v>
          </cell>
          <cell r="E889">
            <v>1664493</v>
          </cell>
          <cell r="F889">
            <v>1664493</v>
          </cell>
          <cell r="G889">
            <v>1664493</v>
          </cell>
          <cell r="H889">
            <v>0</v>
          </cell>
          <cell r="I889">
            <v>0</v>
          </cell>
          <cell r="J889">
            <v>1554270</v>
          </cell>
          <cell r="K889">
            <v>0</v>
          </cell>
          <cell r="L889">
            <v>0</v>
          </cell>
          <cell r="M889">
            <v>1464847</v>
          </cell>
          <cell r="N889">
            <v>0</v>
          </cell>
          <cell r="O889">
            <v>0</v>
          </cell>
          <cell r="P889">
            <v>1435848</v>
          </cell>
          <cell r="Q889">
            <v>0</v>
          </cell>
          <cell r="R889">
            <v>0</v>
          </cell>
          <cell r="S889">
            <v>0</v>
          </cell>
        </row>
        <row r="890">
          <cell r="C890">
            <v>30060</v>
          </cell>
          <cell r="D890" t="str">
            <v>Utile Netto rettificato</v>
          </cell>
          <cell r="E890">
            <v>210014.74</v>
          </cell>
          <cell r="F890">
            <v>163226</v>
          </cell>
          <cell r="G890">
            <v>119059.7</v>
          </cell>
          <cell r="H890">
            <v>0</v>
          </cell>
          <cell r="I890">
            <v>0</v>
          </cell>
          <cell r="J890">
            <v>343449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148331.783</v>
          </cell>
          <cell r="Q890">
            <v>0</v>
          </cell>
          <cell r="R890">
            <v>0</v>
          </cell>
          <cell r="S890">
            <v>0</v>
          </cell>
        </row>
        <row r="891">
          <cell r="C891">
            <v>30061</v>
          </cell>
          <cell r="D891" t="str">
            <v>Numeri Racc. a vista (c/c e dep. risp.)</v>
          </cell>
          <cell r="E891">
            <v>1283877272</v>
          </cell>
          <cell r="F891">
            <v>1020846387</v>
          </cell>
          <cell r="G891">
            <v>770354858</v>
          </cell>
          <cell r="H891">
            <v>511429680</v>
          </cell>
          <cell r="I891">
            <v>265961958</v>
          </cell>
          <cell r="J891">
            <v>3019715080</v>
          </cell>
          <cell r="K891">
            <v>2753644296</v>
          </cell>
          <cell r="L891">
            <v>2502975184</v>
          </cell>
          <cell r="M891">
            <v>2241161559</v>
          </cell>
          <cell r="N891">
            <v>1996613145</v>
          </cell>
          <cell r="O891">
            <v>1746228312</v>
          </cell>
          <cell r="P891">
            <v>1491749691</v>
          </cell>
          <cell r="Q891">
            <v>1239956885</v>
          </cell>
          <cell r="R891">
            <v>3051951756</v>
          </cell>
          <cell r="S891">
            <v>3222520200</v>
          </cell>
        </row>
        <row r="892">
          <cell r="C892">
            <v>30062</v>
          </cell>
          <cell r="D892" t="str">
            <v>Margine Racc. a vista</v>
          </cell>
          <cell r="E892">
            <v>105647</v>
          </cell>
          <cell r="F892">
            <v>80864</v>
          </cell>
          <cell r="G892">
            <v>57586</v>
          </cell>
          <cell r="H892">
            <v>36619</v>
          </cell>
          <cell r="I892">
            <v>18634</v>
          </cell>
          <cell r="J892">
            <v>181294</v>
          </cell>
          <cell r="K892">
            <v>162216</v>
          </cell>
          <cell r="L892">
            <v>145441</v>
          </cell>
          <cell r="M892">
            <v>130360</v>
          </cell>
          <cell r="N892">
            <v>116992</v>
          </cell>
          <cell r="O892">
            <v>102901</v>
          </cell>
          <cell r="P892">
            <v>88238</v>
          </cell>
          <cell r="Q892">
            <v>74114</v>
          </cell>
          <cell r="R892">
            <v>284391</v>
          </cell>
          <cell r="S892">
            <v>199000</v>
          </cell>
        </row>
        <row r="893">
          <cell r="C893">
            <v>30063</v>
          </cell>
          <cell r="D893" t="str">
            <v>Numeri Racc. a termine (CD+Obbl.)</v>
          </cell>
          <cell r="E893">
            <v>1289636856</v>
          </cell>
          <cell r="F893">
            <v>1031089037</v>
          </cell>
          <cell r="G893">
            <v>773484166</v>
          </cell>
          <cell r="H893">
            <v>512695440</v>
          </cell>
          <cell r="I893">
            <v>262274663</v>
          </cell>
          <cell r="J893">
            <v>3221897705</v>
          </cell>
          <cell r="K893">
            <v>2954184242</v>
          </cell>
          <cell r="L893">
            <v>2699269200</v>
          </cell>
          <cell r="M893">
            <v>2423940792</v>
          </cell>
          <cell r="N893">
            <v>2156728275</v>
          </cell>
          <cell r="O893">
            <v>1883700348</v>
          </cell>
          <cell r="P893">
            <v>1608663564</v>
          </cell>
          <cell r="Q893">
            <v>1338687480</v>
          </cell>
          <cell r="R893">
            <v>3107340000</v>
          </cell>
          <cell r="S893">
            <v>3387952200</v>
          </cell>
        </row>
        <row r="894">
          <cell r="C894">
            <v>30064</v>
          </cell>
          <cell r="D894" t="str">
            <v>Margine Racc. a termine</v>
          </cell>
          <cell r="E894">
            <v>37905</v>
          </cell>
          <cell r="F894">
            <v>29794</v>
          </cell>
          <cell r="G894">
            <v>21459</v>
          </cell>
          <cell r="H894">
            <v>13741</v>
          </cell>
          <cell r="I894">
            <v>7060</v>
          </cell>
          <cell r="J894">
            <v>66668</v>
          </cell>
          <cell r="K894">
            <v>59742</v>
          </cell>
          <cell r="L894">
            <v>53158</v>
          </cell>
          <cell r="M894">
            <v>46992</v>
          </cell>
          <cell r="N894">
            <v>41825</v>
          </cell>
          <cell r="O894">
            <v>36651</v>
          </cell>
          <cell r="P894">
            <v>31564</v>
          </cell>
          <cell r="Q894">
            <v>26779</v>
          </cell>
          <cell r="R894">
            <v>99967</v>
          </cell>
          <cell r="S894">
            <v>74000</v>
          </cell>
        </row>
        <row r="895">
          <cell r="C895">
            <v>30065</v>
          </cell>
          <cell r="D895" t="str">
            <v>Numeri Racc. totale (esclusi PCT)</v>
          </cell>
          <cell r="E895">
            <v>2573514128</v>
          </cell>
          <cell r="F895">
            <v>2051935424</v>
          </cell>
          <cell r="G895">
            <v>1543839024</v>
          </cell>
          <cell r="H895">
            <v>1024125120</v>
          </cell>
          <cell r="I895">
            <v>528236621</v>
          </cell>
          <cell r="J895">
            <v>6241612785</v>
          </cell>
          <cell r="K895">
            <v>5707828538</v>
          </cell>
          <cell r="L895">
            <v>5202244384</v>
          </cell>
          <cell r="M895">
            <v>4665102351</v>
          </cell>
          <cell r="N895">
            <v>4153341420</v>
          </cell>
          <cell r="O895">
            <v>3629928660</v>
          </cell>
          <cell r="P895">
            <v>3100413255</v>
          </cell>
          <cell r="Q895">
            <v>2578644365</v>
          </cell>
          <cell r="R895">
            <v>6159291756</v>
          </cell>
          <cell r="S895">
            <v>6610472400</v>
          </cell>
        </row>
        <row r="896">
          <cell r="C896">
            <v>30066</v>
          </cell>
          <cell r="D896" t="str">
            <v>Margine Raccolta Totale</v>
          </cell>
          <cell r="E896">
            <v>143552</v>
          </cell>
          <cell r="F896">
            <v>110658</v>
          </cell>
          <cell r="G896">
            <v>79045</v>
          </cell>
          <cell r="H896">
            <v>50360</v>
          </cell>
          <cell r="I896">
            <v>25694</v>
          </cell>
          <cell r="J896">
            <v>247962</v>
          </cell>
          <cell r="K896">
            <v>221958</v>
          </cell>
          <cell r="L896">
            <v>198599</v>
          </cell>
          <cell r="M896">
            <v>177352</v>
          </cell>
          <cell r="N896">
            <v>158817</v>
          </cell>
          <cell r="O896">
            <v>139552</v>
          </cell>
          <cell r="P896">
            <v>119802</v>
          </cell>
          <cell r="Q896">
            <v>100893</v>
          </cell>
          <cell r="R896">
            <v>384358</v>
          </cell>
          <cell r="S896">
            <v>273000</v>
          </cell>
        </row>
        <row r="897">
          <cell r="C897">
            <v>30067</v>
          </cell>
          <cell r="D897" t="str">
            <v>Numeri Impieghi vivi totali</v>
          </cell>
          <cell r="E897">
            <v>1261367896</v>
          </cell>
          <cell r="F897">
            <v>999281888</v>
          </cell>
          <cell r="G897">
            <v>744145038</v>
          </cell>
          <cell r="H897">
            <v>492569940</v>
          </cell>
          <cell r="I897">
            <v>247267129</v>
          </cell>
          <cell r="J897">
            <v>2631363566.25</v>
          </cell>
          <cell r="K897">
            <v>2358062044</v>
          </cell>
          <cell r="L897">
            <v>2116644992</v>
          </cell>
          <cell r="M897">
            <v>1877048901</v>
          </cell>
          <cell r="N897">
            <v>1633720347</v>
          </cell>
          <cell r="O897">
            <v>1428498400</v>
          </cell>
          <cell r="P897">
            <v>1192762126</v>
          </cell>
          <cell r="Q897">
            <v>992492951</v>
          </cell>
          <cell r="R897">
            <v>3114903756</v>
          </cell>
          <cell r="S897">
            <v>3176660400</v>
          </cell>
        </row>
        <row r="898">
          <cell r="C898">
            <v>30068</v>
          </cell>
          <cell r="D898" t="str">
            <v>Margine Imp. Vivi totali</v>
          </cell>
          <cell r="E898">
            <v>119482</v>
          </cell>
          <cell r="F898">
            <v>95237</v>
          </cell>
          <cell r="G898">
            <v>72678</v>
          </cell>
          <cell r="H898">
            <v>48970</v>
          </cell>
          <cell r="I898">
            <v>24744</v>
          </cell>
          <cell r="J898">
            <v>281553.75</v>
          </cell>
          <cell r="K898">
            <v>257851</v>
          </cell>
          <cell r="L898">
            <v>234034</v>
          </cell>
          <cell r="M898">
            <v>208828</v>
          </cell>
          <cell r="N898">
            <v>182832</v>
          </cell>
          <cell r="O898">
            <v>159600</v>
          </cell>
          <cell r="P898">
            <v>135151</v>
          </cell>
          <cell r="Q898">
            <v>112756</v>
          </cell>
          <cell r="R898">
            <v>288174</v>
          </cell>
          <cell r="S898">
            <v>317300</v>
          </cell>
        </row>
        <row r="899">
          <cell r="C899">
            <v>30069</v>
          </cell>
          <cell r="D899" t="str">
            <v>Numeri Impieghi vivi a breve (c/c)</v>
          </cell>
          <cell r="E899">
            <v>301320544</v>
          </cell>
          <cell r="F899">
            <v>240491009</v>
          </cell>
          <cell r="G899">
            <v>180833289</v>
          </cell>
          <cell r="H899">
            <v>120995520</v>
          </cell>
          <cell r="I899">
            <v>63023713</v>
          </cell>
          <cell r="J899">
            <v>657767868.75</v>
          </cell>
          <cell r="K899">
            <v>582765538</v>
          </cell>
          <cell r="L899">
            <v>527204096</v>
          </cell>
          <cell r="M899">
            <v>468693225</v>
          </cell>
          <cell r="N899">
            <v>410382531</v>
          </cell>
          <cell r="O899">
            <v>368529776</v>
          </cell>
          <cell r="P899">
            <v>307649139</v>
          </cell>
          <cell r="Q899">
            <v>257524007</v>
          </cell>
          <cell r="R899">
            <v>739441878</v>
          </cell>
          <cell r="S899">
            <v>746530200</v>
          </cell>
        </row>
        <row r="900">
          <cell r="C900">
            <v>30070</v>
          </cell>
          <cell r="D900" t="str">
            <v>Margine Imp. Vivi a breve</v>
          </cell>
          <cell r="E900">
            <v>51072</v>
          </cell>
          <cell r="F900">
            <v>40903</v>
          </cell>
          <cell r="G900">
            <v>31315</v>
          </cell>
          <cell r="H900">
            <v>20893</v>
          </cell>
          <cell r="I900">
            <v>10422</v>
          </cell>
          <cell r="J900">
            <v>109821.75</v>
          </cell>
          <cell r="K900">
            <v>99663</v>
          </cell>
          <cell r="L900">
            <v>89983</v>
          </cell>
          <cell r="M900">
            <v>80029</v>
          </cell>
          <cell r="N900">
            <v>69823</v>
          </cell>
          <cell r="O900">
            <v>60906</v>
          </cell>
          <cell r="P900">
            <v>51045</v>
          </cell>
          <cell r="Q900">
            <v>42406</v>
          </cell>
          <cell r="R900">
            <v>123851</v>
          </cell>
          <cell r="S900">
            <v>123900</v>
          </cell>
        </row>
        <row r="901">
          <cell r="C901">
            <v>30071</v>
          </cell>
          <cell r="D901" t="str">
            <v>Numeri Impieghi vivi a termine</v>
          </cell>
          <cell r="E901">
            <v>960047352</v>
          </cell>
          <cell r="F901">
            <v>758790879</v>
          </cell>
          <cell r="G901">
            <v>563311749</v>
          </cell>
          <cell r="H901">
            <v>371574420</v>
          </cell>
          <cell r="I901">
            <v>184243416</v>
          </cell>
          <cell r="J901">
            <v>1973595697.5</v>
          </cell>
          <cell r="K901">
            <v>1775296506</v>
          </cell>
          <cell r="L901">
            <v>1589440896</v>
          </cell>
          <cell r="M901">
            <v>1408355676</v>
          </cell>
          <cell r="N901">
            <v>1223337816</v>
          </cell>
          <cell r="O901">
            <v>1059968624</v>
          </cell>
          <cell r="P901">
            <v>885112987</v>
          </cell>
          <cell r="Q901">
            <v>734968944</v>
          </cell>
          <cell r="R901">
            <v>2375461878</v>
          </cell>
          <cell r="S901">
            <v>2430130200</v>
          </cell>
        </row>
        <row r="902">
          <cell r="C902">
            <v>30072</v>
          </cell>
          <cell r="D902" t="str">
            <v>Margine Imp. Vivi a termine</v>
          </cell>
          <cell r="E902">
            <v>68410</v>
          </cell>
          <cell r="F902">
            <v>54334</v>
          </cell>
          <cell r="G902">
            <v>41363</v>
          </cell>
          <cell r="H902">
            <v>28077</v>
          </cell>
          <cell r="I902">
            <v>14322</v>
          </cell>
          <cell r="J902">
            <v>171732</v>
          </cell>
          <cell r="K902">
            <v>158188</v>
          </cell>
          <cell r="L902">
            <v>144051</v>
          </cell>
          <cell r="M902">
            <v>128799</v>
          </cell>
          <cell r="N902">
            <v>113009</v>
          </cell>
          <cell r="O902">
            <v>98694</v>
          </cell>
          <cell r="P902">
            <v>84106</v>
          </cell>
          <cell r="Q902">
            <v>70350</v>
          </cell>
          <cell r="R902">
            <v>164323</v>
          </cell>
          <cell r="S902">
            <v>193400</v>
          </cell>
        </row>
        <row r="903">
          <cell r="C903">
            <v>30073</v>
          </cell>
          <cell r="D903" t="str">
            <v>Numeri contenzioso</v>
          </cell>
          <cell r="E903">
            <v>32661336</v>
          </cell>
          <cell r="F903">
            <v>26459315</v>
          </cell>
          <cell r="G903">
            <v>20455775</v>
          </cell>
          <cell r="H903">
            <v>13439021</v>
          </cell>
          <cell r="I903">
            <v>6936319</v>
          </cell>
          <cell r="J903">
            <v>84551435</v>
          </cell>
          <cell r="K903">
            <v>77658104</v>
          </cell>
          <cell r="L903">
            <v>70886592</v>
          </cell>
          <cell r="M903">
            <v>63927691</v>
          </cell>
          <cell r="N903">
            <v>57223276</v>
          </cell>
          <cell r="O903">
            <v>50358928</v>
          </cell>
          <cell r="P903">
            <v>43521791</v>
          </cell>
          <cell r="Q903">
            <v>36593340</v>
          </cell>
          <cell r="R903">
            <v>80520000</v>
          </cell>
          <cell r="S903">
            <v>89670000</v>
          </cell>
        </row>
        <row r="904">
          <cell r="C904">
            <v>30074</v>
          </cell>
          <cell r="D904" t="str">
            <v>Margine Contenzioso</v>
          </cell>
          <cell r="E904">
            <v>-2304</v>
          </cell>
          <cell r="F904">
            <v>-1804</v>
          </cell>
          <cell r="G904">
            <v>-1360</v>
          </cell>
          <cell r="H904">
            <v>-907</v>
          </cell>
          <cell r="I904">
            <v>-521</v>
          </cell>
          <cell r="J904">
            <v>-3643</v>
          </cell>
          <cell r="K904">
            <v>-3075</v>
          </cell>
          <cell r="L904">
            <v>-2660</v>
          </cell>
          <cell r="M904">
            <v>-2398</v>
          </cell>
          <cell r="N904">
            <v>-2047</v>
          </cell>
          <cell r="O904">
            <v>-1611</v>
          </cell>
          <cell r="P904">
            <v>-1298</v>
          </cell>
          <cell r="Q904">
            <v>-1037</v>
          </cell>
          <cell r="R904">
            <v>-5500</v>
          </cell>
          <cell r="S904">
            <v>-5100</v>
          </cell>
        </row>
        <row r="905">
          <cell r="C905">
            <v>30075</v>
          </cell>
          <cell r="D905" t="str">
            <v>Commissioni su GP</v>
          </cell>
          <cell r="E905">
            <v>33783</v>
          </cell>
          <cell r="F905">
            <v>26769</v>
          </cell>
          <cell r="G905">
            <v>19751</v>
          </cell>
          <cell r="H905">
            <v>12439</v>
          </cell>
          <cell r="I905">
            <v>5911</v>
          </cell>
          <cell r="J905">
            <v>55039</v>
          </cell>
          <cell r="K905">
            <v>49065</v>
          </cell>
          <cell r="L905">
            <v>43112</v>
          </cell>
          <cell r="M905">
            <v>37465</v>
          </cell>
          <cell r="N905">
            <v>32183</v>
          </cell>
          <cell r="O905">
            <v>26910</v>
          </cell>
          <cell r="P905">
            <v>22012</v>
          </cell>
          <cell r="Q905">
            <v>17811</v>
          </cell>
          <cell r="R905">
            <v>80300</v>
          </cell>
          <cell r="S905">
            <v>77300</v>
          </cell>
        </row>
        <row r="906">
          <cell r="C906">
            <v>30076</v>
          </cell>
          <cell r="D906" t="str">
            <v>volumi GP</v>
          </cell>
          <cell r="E906">
            <v>6047101</v>
          </cell>
          <cell r="F906">
            <v>6075742</v>
          </cell>
          <cell r="G906">
            <v>6060365</v>
          </cell>
          <cell r="H906">
            <v>5998849</v>
          </cell>
          <cell r="I906">
            <v>5902060</v>
          </cell>
          <cell r="J906">
            <v>5095960</v>
          </cell>
          <cell r="K906">
            <v>5033914</v>
          </cell>
          <cell r="L906">
            <v>4979418</v>
          </cell>
          <cell r="M906">
            <v>4927088</v>
          </cell>
          <cell r="N906">
            <v>4858857</v>
          </cell>
          <cell r="O906">
            <v>4777482</v>
          </cell>
          <cell r="P906">
            <v>4696716</v>
          </cell>
          <cell r="Q906">
            <v>4629701</v>
          </cell>
          <cell r="R906">
            <v>0</v>
          </cell>
          <cell r="S906">
            <v>6055800</v>
          </cell>
        </row>
        <row r="907">
          <cell r="C907">
            <v>30077</v>
          </cell>
          <cell r="D907" t="str">
            <v>Commissioni su fondi</v>
          </cell>
          <cell r="E907">
            <v>66921</v>
          </cell>
          <cell r="F907">
            <v>54312</v>
          </cell>
          <cell r="G907">
            <v>34702</v>
          </cell>
          <cell r="H907">
            <v>17594</v>
          </cell>
          <cell r="I907">
            <v>9184</v>
          </cell>
          <cell r="J907">
            <v>93497</v>
          </cell>
          <cell r="K907">
            <v>85878</v>
          </cell>
          <cell r="L907">
            <v>77762</v>
          </cell>
          <cell r="M907">
            <v>69361</v>
          </cell>
          <cell r="N907">
            <v>60135</v>
          </cell>
          <cell r="O907">
            <v>52477</v>
          </cell>
          <cell r="P907">
            <v>44471</v>
          </cell>
          <cell r="Q907">
            <v>36588</v>
          </cell>
          <cell r="R907">
            <v>145000</v>
          </cell>
          <cell r="S907">
            <v>121000</v>
          </cell>
        </row>
        <row r="908">
          <cell r="C908">
            <v>30078</v>
          </cell>
          <cell r="D908" t="str">
            <v>volumi fondi</v>
          </cell>
          <cell r="E908">
            <v>12726653</v>
          </cell>
          <cell r="F908">
            <v>12753257</v>
          </cell>
          <cell r="G908">
            <v>12897071</v>
          </cell>
          <cell r="H908">
            <v>12831420</v>
          </cell>
          <cell r="I908">
            <v>12840036</v>
          </cell>
          <cell r="J908">
            <v>12664550</v>
          </cell>
          <cell r="K908">
            <v>12650000</v>
          </cell>
          <cell r="L908">
            <v>12640803</v>
          </cell>
          <cell r="M908">
            <v>12638352</v>
          </cell>
          <cell r="N908">
            <v>12610530</v>
          </cell>
          <cell r="O908">
            <v>12570300</v>
          </cell>
          <cell r="P908">
            <v>12520299</v>
          </cell>
          <cell r="Q908">
            <v>12433101</v>
          </cell>
          <cell r="R908">
            <v>0</v>
          </cell>
          <cell r="S908">
            <v>13725600</v>
          </cell>
        </row>
        <row r="909">
          <cell r="C909">
            <v>30079</v>
          </cell>
          <cell r="D909" t="str">
            <v>Commissioni su titoli amministrati</v>
          </cell>
          <cell r="E909">
            <v>34626</v>
          </cell>
          <cell r="F909">
            <v>29102</v>
          </cell>
          <cell r="G909">
            <v>24424</v>
          </cell>
          <cell r="H909">
            <v>14870</v>
          </cell>
          <cell r="I909">
            <v>5371</v>
          </cell>
          <cell r="J909">
            <v>73891</v>
          </cell>
          <cell r="K909">
            <v>63828</v>
          </cell>
          <cell r="L909">
            <v>54309</v>
          </cell>
          <cell r="M909">
            <v>49196</v>
          </cell>
          <cell r="N909">
            <v>45642</v>
          </cell>
          <cell r="O909">
            <v>43299</v>
          </cell>
          <cell r="P909">
            <v>40203</v>
          </cell>
          <cell r="Q909">
            <v>36907</v>
          </cell>
          <cell r="R909">
            <v>58000</v>
          </cell>
          <cell r="S909">
            <v>41400</v>
          </cell>
        </row>
        <row r="910">
          <cell r="C910">
            <v>30080</v>
          </cell>
          <cell r="D910" t="str">
            <v>volumi Titoli Ammin. (stock)</v>
          </cell>
          <cell r="E910">
            <v>9809996</v>
          </cell>
          <cell r="F910">
            <v>9803268</v>
          </cell>
          <cell r="G910">
            <v>9740733</v>
          </cell>
          <cell r="H910">
            <v>9591949</v>
          </cell>
          <cell r="I910">
            <v>9551338</v>
          </cell>
          <cell r="J910">
            <v>10003101</v>
          </cell>
          <cell r="K910">
            <v>10018858</v>
          </cell>
          <cell r="L910">
            <v>10055806</v>
          </cell>
          <cell r="M910">
            <v>10144607</v>
          </cell>
          <cell r="N910">
            <v>10244603</v>
          </cell>
          <cell r="O910">
            <v>10358506</v>
          </cell>
          <cell r="P910">
            <v>10522422</v>
          </cell>
          <cell r="Q910">
            <v>10688838</v>
          </cell>
          <cell r="R910">
            <v>0</v>
          </cell>
          <cell r="S910">
            <v>0</v>
          </cell>
        </row>
        <row r="911">
          <cell r="C911">
            <v>30081</v>
          </cell>
          <cell r="D911" t="str">
            <v>Commissioni su operazioni di PcT</v>
          </cell>
          <cell r="E911">
            <v>821</v>
          </cell>
          <cell r="F911">
            <v>634</v>
          </cell>
          <cell r="G911">
            <v>449</v>
          </cell>
          <cell r="H911">
            <v>249</v>
          </cell>
          <cell r="I911">
            <v>105</v>
          </cell>
          <cell r="J911">
            <v>1749</v>
          </cell>
          <cell r="K911">
            <v>1569</v>
          </cell>
          <cell r="L911">
            <v>1446</v>
          </cell>
          <cell r="M911">
            <v>1376</v>
          </cell>
          <cell r="N911">
            <v>1310</v>
          </cell>
          <cell r="O911">
            <v>1164</v>
          </cell>
          <cell r="P911">
            <v>1058</v>
          </cell>
          <cell r="Q911">
            <v>958</v>
          </cell>
          <cell r="R911">
            <v>1575</v>
          </cell>
          <cell r="S911">
            <v>1600</v>
          </cell>
        </row>
        <row r="912">
          <cell r="C912">
            <v>30082</v>
          </cell>
          <cell r="D912" t="str">
            <v>volumi PcT</v>
          </cell>
          <cell r="E912">
            <v>669059</v>
          </cell>
          <cell r="F912">
            <v>670889</v>
          </cell>
          <cell r="G912">
            <v>670234</v>
          </cell>
          <cell r="H912">
            <v>668279</v>
          </cell>
          <cell r="I912">
            <v>657020</v>
          </cell>
          <cell r="J912">
            <v>627277</v>
          </cell>
          <cell r="K912">
            <v>624156</v>
          </cell>
          <cell r="L912">
            <v>623682</v>
          </cell>
          <cell r="M912">
            <v>630556</v>
          </cell>
          <cell r="N912">
            <v>648830</v>
          </cell>
          <cell r="O912">
            <v>673755</v>
          </cell>
          <cell r="P912">
            <v>715234</v>
          </cell>
          <cell r="Q912">
            <v>765774</v>
          </cell>
          <cell r="R912">
            <v>0</v>
          </cell>
          <cell r="S912">
            <v>0</v>
          </cell>
        </row>
        <row r="913">
          <cell r="C913">
            <v>30083</v>
          </cell>
          <cell r="D913" t="str">
            <v>Commissioni su assicurazioni</v>
          </cell>
          <cell r="E913">
            <v>23900</v>
          </cell>
          <cell r="F913">
            <v>19547</v>
          </cell>
          <cell r="G913">
            <v>13700</v>
          </cell>
          <cell r="H913">
            <v>7110.5</v>
          </cell>
          <cell r="I913">
            <v>3498</v>
          </cell>
          <cell r="J913">
            <v>36044</v>
          </cell>
          <cell r="K913">
            <v>27841</v>
          </cell>
          <cell r="L913">
            <v>25578</v>
          </cell>
          <cell r="M913">
            <v>22404</v>
          </cell>
          <cell r="N913">
            <v>19843</v>
          </cell>
          <cell r="O913">
            <v>17928</v>
          </cell>
          <cell r="P913">
            <v>16180</v>
          </cell>
          <cell r="Q913">
            <v>11917</v>
          </cell>
          <cell r="R913">
            <v>58500</v>
          </cell>
          <cell r="S913">
            <v>49700</v>
          </cell>
        </row>
        <row r="914">
          <cell r="C914">
            <v>30084</v>
          </cell>
          <cell r="D914" t="str">
            <v>volumi assicurazioni</v>
          </cell>
          <cell r="E914">
            <v>1694871.9100200001</v>
          </cell>
          <cell r="F914">
            <v>1625954.27654</v>
          </cell>
          <cell r="G914">
            <v>1558628.5932100001</v>
          </cell>
          <cell r="H914">
            <v>1448691.54703</v>
          </cell>
          <cell r="I914">
            <v>1370199.4530400001</v>
          </cell>
          <cell r="J914">
            <v>1191125.4710299999</v>
          </cell>
          <cell r="K914">
            <v>1073483.0900300001</v>
          </cell>
          <cell r="L914">
            <v>1015702.648</v>
          </cell>
          <cell r="M914">
            <v>940694.72204999998</v>
          </cell>
          <cell r="N914">
            <v>876291.49048000004</v>
          </cell>
          <cell r="O914">
            <v>832210.08522999997</v>
          </cell>
          <cell r="P914">
            <v>783439.20308000001</v>
          </cell>
          <cell r="Q914">
            <v>702125.24058999994</v>
          </cell>
          <cell r="R914">
            <v>0</v>
          </cell>
          <cell r="S914">
            <v>0</v>
          </cell>
        </row>
        <row r="915">
          <cell r="C915">
            <v>30085</v>
          </cell>
          <cell r="D915" t="str">
            <v>commissioni tenuta conto</v>
          </cell>
          <cell r="E915">
            <v>57482</v>
          </cell>
          <cell r="F915">
            <v>45627</v>
          </cell>
          <cell r="G915">
            <v>34751</v>
          </cell>
          <cell r="H915">
            <v>20335</v>
          </cell>
          <cell r="I915">
            <v>10211</v>
          </cell>
          <cell r="J915">
            <v>119366</v>
          </cell>
          <cell r="K915">
            <v>107568</v>
          </cell>
          <cell r="L915">
            <v>93292</v>
          </cell>
          <cell r="M915">
            <v>82888</v>
          </cell>
          <cell r="N915">
            <v>71405</v>
          </cell>
          <cell r="O915">
            <v>62195</v>
          </cell>
          <cell r="P915">
            <v>53231</v>
          </cell>
          <cell r="Q915">
            <v>41222</v>
          </cell>
          <cell r="R915">
            <v>140100</v>
          </cell>
          <cell r="S915">
            <v>135200</v>
          </cell>
        </row>
        <row r="916">
          <cell r="C916">
            <v>30086</v>
          </cell>
          <cell r="D916" t="str">
            <v>commissioni su carte di credito e debito</v>
          </cell>
          <cell r="E916">
            <v>11335</v>
          </cell>
          <cell r="F916">
            <v>8948</v>
          </cell>
          <cell r="G916">
            <v>4520</v>
          </cell>
          <cell r="H916">
            <v>3061</v>
          </cell>
          <cell r="I916">
            <v>1621</v>
          </cell>
          <cell r="J916">
            <v>26047</v>
          </cell>
          <cell r="K916">
            <v>24285</v>
          </cell>
          <cell r="L916">
            <v>22352</v>
          </cell>
          <cell r="M916">
            <v>19774</v>
          </cell>
          <cell r="N916">
            <v>17485</v>
          </cell>
          <cell r="O916">
            <v>14939</v>
          </cell>
          <cell r="P916">
            <v>12555</v>
          </cell>
          <cell r="Q916">
            <v>10025</v>
          </cell>
          <cell r="R916">
            <v>26000</v>
          </cell>
          <cell r="S916">
            <v>27700</v>
          </cell>
        </row>
        <row r="917">
          <cell r="C917">
            <v>30087</v>
          </cell>
          <cell r="D917" t="str">
            <v>commissioni su servizi estero</v>
          </cell>
          <cell r="E917">
            <v>4712</v>
          </cell>
          <cell r="F917">
            <v>3062</v>
          </cell>
          <cell r="G917">
            <v>2300</v>
          </cell>
          <cell r="H917">
            <v>1388</v>
          </cell>
          <cell r="I917">
            <v>730</v>
          </cell>
          <cell r="J917">
            <v>10415</v>
          </cell>
          <cell r="K917">
            <v>9535</v>
          </cell>
          <cell r="L917">
            <v>8806</v>
          </cell>
          <cell r="M917">
            <v>7875</v>
          </cell>
          <cell r="N917">
            <v>6972</v>
          </cell>
          <cell r="O917">
            <v>6242</v>
          </cell>
          <cell r="P917">
            <v>4972</v>
          </cell>
          <cell r="Q917">
            <v>3628</v>
          </cell>
          <cell r="R917">
            <v>9500</v>
          </cell>
          <cell r="S917">
            <v>10900</v>
          </cell>
        </row>
        <row r="918">
          <cell r="C918">
            <v>30088</v>
          </cell>
          <cell r="D918" t="str">
            <v>Commissioni da portafoglio</v>
          </cell>
          <cell r="E918">
            <v>4439</v>
          </cell>
          <cell r="F918">
            <v>3501</v>
          </cell>
          <cell r="G918">
            <v>2611</v>
          </cell>
          <cell r="H918">
            <v>1705</v>
          </cell>
          <cell r="I918">
            <v>818</v>
          </cell>
          <cell r="J918">
            <v>9345</v>
          </cell>
          <cell r="K918">
            <v>8364</v>
          </cell>
          <cell r="L918">
            <v>7548</v>
          </cell>
          <cell r="M918">
            <v>6751</v>
          </cell>
          <cell r="N918">
            <v>6023</v>
          </cell>
          <cell r="O918">
            <v>5331</v>
          </cell>
          <cell r="P918">
            <v>4429</v>
          </cell>
          <cell r="Q918">
            <v>3558</v>
          </cell>
          <cell r="R918">
            <v>10500</v>
          </cell>
          <cell r="S918">
            <v>10500</v>
          </cell>
        </row>
        <row r="919">
          <cell r="C919">
            <v>30089</v>
          </cell>
          <cell r="D919" t="str">
            <v>altre Commissioni</v>
          </cell>
          <cell r="E919">
            <v>15716</v>
          </cell>
          <cell r="F919">
            <v>13504</v>
          </cell>
          <cell r="G919">
            <v>11070</v>
          </cell>
          <cell r="H919">
            <v>8274</v>
          </cell>
          <cell r="I919">
            <v>4617</v>
          </cell>
          <cell r="J919">
            <v>44644</v>
          </cell>
          <cell r="K919">
            <v>40913</v>
          </cell>
          <cell r="L919">
            <v>35920</v>
          </cell>
          <cell r="M919">
            <v>32941</v>
          </cell>
          <cell r="N919">
            <v>29035</v>
          </cell>
          <cell r="O919">
            <v>26937</v>
          </cell>
          <cell r="P919">
            <v>19668</v>
          </cell>
          <cell r="Q919">
            <v>13221</v>
          </cell>
          <cell r="R919">
            <v>43300</v>
          </cell>
          <cell r="S919">
            <v>44800</v>
          </cell>
        </row>
        <row r="920">
          <cell r="C920">
            <v>30090</v>
          </cell>
          <cell r="D920" t="str">
            <v>di cui sistema di pagamento</v>
          </cell>
          <cell r="E920">
            <v>649</v>
          </cell>
          <cell r="F920">
            <v>510</v>
          </cell>
          <cell r="G920">
            <v>391</v>
          </cell>
          <cell r="H920">
            <v>250</v>
          </cell>
          <cell r="I920">
            <v>121</v>
          </cell>
          <cell r="J920">
            <v>565</v>
          </cell>
          <cell r="K920">
            <v>431</v>
          </cell>
          <cell r="L920">
            <v>311</v>
          </cell>
          <cell r="M920">
            <v>191</v>
          </cell>
          <cell r="N920">
            <v>91</v>
          </cell>
          <cell r="O920">
            <v>0</v>
          </cell>
          <cell r="P920">
            <v>0</v>
          </cell>
          <cell r="Q920">
            <v>0</v>
          </cell>
          <cell r="R920">
            <v>1000</v>
          </cell>
          <cell r="S920">
            <v>0</v>
          </cell>
        </row>
        <row r="921">
          <cell r="C921">
            <v>30091</v>
          </cell>
          <cell r="D921" t="str">
            <v>effetto giorni banca</v>
          </cell>
          <cell r="E921">
            <v>8649</v>
          </cell>
          <cell r="F921">
            <v>6660</v>
          </cell>
          <cell r="G921">
            <v>4937</v>
          </cell>
          <cell r="H921">
            <v>2954</v>
          </cell>
          <cell r="I921">
            <v>1421</v>
          </cell>
          <cell r="J921">
            <v>16586.5</v>
          </cell>
          <cell r="K921">
            <v>14865</v>
          </cell>
          <cell r="L921">
            <v>13130</v>
          </cell>
          <cell r="M921">
            <v>12039</v>
          </cell>
          <cell r="N921">
            <v>10910</v>
          </cell>
          <cell r="O921">
            <v>10075</v>
          </cell>
          <cell r="P921">
            <v>7058</v>
          </cell>
          <cell r="Q921">
            <v>5990</v>
          </cell>
          <cell r="R921">
            <v>20000</v>
          </cell>
          <cell r="S921">
            <v>18000</v>
          </cell>
        </row>
        <row r="922">
          <cell r="C922">
            <v>30092</v>
          </cell>
          <cell r="D922" t="str">
            <v># c/c</v>
          </cell>
          <cell r="E922">
            <v>665526</v>
          </cell>
          <cell r="F922">
            <v>631786</v>
          </cell>
          <cell r="G922">
            <v>634921</v>
          </cell>
          <cell r="H922">
            <v>632024</v>
          </cell>
          <cell r="I922">
            <v>631583</v>
          </cell>
          <cell r="J922">
            <v>630899</v>
          </cell>
          <cell r="K922">
            <v>629226</v>
          </cell>
          <cell r="L922">
            <v>627962</v>
          </cell>
          <cell r="M922">
            <v>626055</v>
          </cell>
          <cell r="N922">
            <v>622974</v>
          </cell>
          <cell r="O922">
            <v>622274</v>
          </cell>
          <cell r="P922">
            <v>620342</v>
          </cell>
          <cell r="Q922">
            <v>616071</v>
          </cell>
          <cell r="R922">
            <v>0</v>
          </cell>
          <cell r="S922">
            <v>0</v>
          </cell>
        </row>
        <row r="923">
          <cell r="C923">
            <v>30093</v>
          </cell>
          <cell r="D923" t="str">
            <v>di cui standardizzati</v>
          </cell>
          <cell r="E923">
            <v>158811</v>
          </cell>
          <cell r="F923">
            <v>140838</v>
          </cell>
          <cell r="G923">
            <v>126660</v>
          </cell>
          <cell r="H923">
            <v>111734</v>
          </cell>
          <cell r="I923">
            <v>100629</v>
          </cell>
          <cell r="J923">
            <v>71581</v>
          </cell>
          <cell r="K923">
            <v>49848</v>
          </cell>
          <cell r="L923">
            <v>30272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250000</v>
          </cell>
        </row>
        <row r="924">
          <cell r="C924">
            <v>30094</v>
          </cell>
          <cell r="D924" t="str">
            <v>Erogazione Mutui</v>
          </cell>
          <cell r="E924">
            <v>443170</v>
          </cell>
          <cell r="F924">
            <v>346934</v>
          </cell>
          <cell r="G924">
            <v>264705</v>
          </cell>
          <cell r="H924">
            <v>168338</v>
          </cell>
          <cell r="I924">
            <v>74416</v>
          </cell>
          <cell r="J924">
            <v>1665000</v>
          </cell>
          <cell r="K924">
            <v>1454000</v>
          </cell>
          <cell r="L924">
            <v>1308000</v>
          </cell>
          <cell r="M924">
            <v>1095000</v>
          </cell>
          <cell r="N924">
            <v>949000</v>
          </cell>
          <cell r="O924">
            <v>854738</v>
          </cell>
          <cell r="P924">
            <v>654000</v>
          </cell>
          <cell r="Q924">
            <v>491000</v>
          </cell>
          <cell r="R924">
            <v>0</v>
          </cell>
          <cell r="S924">
            <v>900000</v>
          </cell>
        </row>
        <row r="925">
          <cell r="C925">
            <v>30095</v>
          </cell>
          <cell r="D925" t="str">
            <v>GP flusso netto</v>
          </cell>
          <cell r="E925">
            <v>326612</v>
          </cell>
          <cell r="F925">
            <v>309993</v>
          </cell>
          <cell r="G925">
            <v>286243</v>
          </cell>
          <cell r="H925">
            <v>344824</v>
          </cell>
          <cell r="I925">
            <v>267317</v>
          </cell>
          <cell r="J925">
            <v>1187000</v>
          </cell>
          <cell r="K925">
            <v>1046710</v>
          </cell>
          <cell r="L925">
            <v>1037863</v>
          </cell>
          <cell r="M925">
            <v>1091571</v>
          </cell>
          <cell r="N925">
            <v>1018865</v>
          </cell>
          <cell r="O925">
            <v>862838</v>
          </cell>
          <cell r="P925">
            <v>607370</v>
          </cell>
          <cell r="Q925">
            <v>285062</v>
          </cell>
          <cell r="R925">
            <v>0</v>
          </cell>
          <cell r="S925">
            <v>1041800</v>
          </cell>
        </row>
        <row r="926">
          <cell r="C926">
            <v>30096</v>
          </cell>
          <cell r="D926" t="str">
            <v>Fondi flusso netto</v>
          </cell>
          <cell r="E926">
            <v>-217458</v>
          </cell>
          <cell r="F926">
            <v>-268847</v>
          </cell>
          <cell r="G926">
            <v>-280255</v>
          </cell>
          <cell r="H926">
            <v>-232105</v>
          </cell>
          <cell r="I926">
            <v>-108244</v>
          </cell>
          <cell r="J926">
            <v>1055000</v>
          </cell>
          <cell r="K926">
            <v>1279030</v>
          </cell>
          <cell r="L926">
            <v>1497505</v>
          </cell>
          <cell r="M926">
            <v>1552100</v>
          </cell>
          <cell r="N926">
            <v>1625284</v>
          </cell>
          <cell r="O926">
            <v>1580664</v>
          </cell>
          <cell r="P926">
            <v>1715615</v>
          </cell>
          <cell r="Q926">
            <v>1793441</v>
          </cell>
          <cell r="R926">
            <v>0</v>
          </cell>
          <cell r="S926">
            <v>1301100</v>
          </cell>
        </row>
        <row r="927">
          <cell r="C927">
            <v>30097</v>
          </cell>
          <cell r="D927" t="str">
            <v>Assicurazioni nuovi premi</v>
          </cell>
          <cell r="E927">
            <v>411000</v>
          </cell>
          <cell r="F927">
            <v>343322</v>
          </cell>
          <cell r="G927">
            <v>276075</v>
          </cell>
          <cell r="H927">
            <v>163400</v>
          </cell>
          <cell r="I927">
            <v>80958</v>
          </cell>
          <cell r="J927">
            <v>907000</v>
          </cell>
          <cell r="K927">
            <v>730560</v>
          </cell>
          <cell r="L927">
            <v>671909</v>
          </cell>
          <cell r="M927">
            <v>596306</v>
          </cell>
          <cell r="N927">
            <v>531492</v>
          </cell>
          <cell r="O927">
            <v>487739</v>
          </cell>
          <cell r="P927">
            <v>439573</v>
          </cell>
          <cell r="Q927">
            <v>356648</v>
          </cell>
          <cell r="R927">
            <v>0</v>
          </cell>
          <cell r="S927">
            <v>890000</v>
          </cell>
        </row>
        <row r="928">
          <cell r="C928">
            <v>30098</v>
          </cell>
          <cell r="D928" t="str">
            <v># clienti</v>
          </cell>
          <cell r="E928">
            <v>824983</v>
          </cell>
          <cell r="F928">
            <v>826780</v>
          </cell>
          <cell r="G928">
            <v>828549</v>
          </cell>
          <cell r="H928">
            <v>829496</v>
          </cell>
          <cell r="I928">
            <v>832034</v>
          </cell>
          <cell r="J928">
            <v>829973</v>
          </cell>
          <cell r="K928">
            <v>834155</v>
          </cell>
          <cell r="L928">
            <v>833239</v>
          </cell>
          <cell r="M928">
            <v>825550</v>
          </cell>
          <cell r="N928">
            <v>829444</v>
          </cell>
          <cell r="O928">
            <v>830310</v>
          </cell>
          <cell r="P928">
            <v>823811</v>
          </cell>
          <cell r="Q928">
            <v>829277</v>
          </cell>
          <cell r="R928">
            <v>0</v>
          </cell>
          <cell r="S928">
            <v>0</v>
          </cell>
        </row>
        <row r="929">
          <cell r="C929">
            <v>30099</v>
          </cell>
          <cell r="D929" t="str">
            <v>Nuovi clienti Retail</v>
          </cell>
          <cell r="E929">
            <v>51556</v>
          </cell>
          <cell r="F929">
            <v>42697</v>
          </cell>
          <cell r="G929">
            <v>33762</v>
          </cell>
          <cell r="H929">
            <v>24051</v>
          </cell>
          <cell r="I929">
            <v>14970</v>
          </cell>
          <cell r="J929">
            <v>0</v>
          </cell>
          <cell r="K929">
            <v>0</v>
          </cell>
          <cell r="L929">
            <v>0</v>
          </cell>
          <cell r="M929">
            <v>66289</v>
          </cell>
          <cell r="N929">
            <v>0</v>
          </cell>
          <cell r="O929">
            <v>50964</v>
          </cell>
          <cell r="P929">
            <v>47371</v>
          </cell>
          <cell r="Q929">
            <v>38013</v>
          </cell>
          <cell r="R929">
            <v>0</v>
          </cell>
          <cell r="S929">
            <v>0</v>
          </cell>
        </row>
        <row r="930">
          <cell r="C930">
            <v>30100</v>
          </cell>
          <cell r="D930" t="str">
            <v># clienti CU</v>
          </cell>
          <cell r="E930">
            <v>642562</v>
          </cell>
          <cell r="F930">
            <v>644132</v>
          </cell>
          <cell r="G930">
            <v>645425</v>
          </cell>
          <cell r="H930">
            <v>645662</v>
          </cell>
          <cell r="I930">
            <v>647434</v>
          </cell>
          <cell r="J930">
            <v>645864</v>
          </cell>
          <cell r="K930">
            <v>648409</v>
          </cell>
          <cell r="L930">
            <v>647530</v>
          </cell>
          <cell r="M930">
            <v>641403</v>
          </cell>
          <cell r="N930">
            <v>644211</v>
          </cell>
          <cell r="O930">
            <v>644727</v>
          </cell>
          <cell r="P930">
            <v>639794</v>
          </cell>
          <cell r="Q930">
            <v>642765</v>
          </cell>
          <cell r="R930">
            <v>0</v>
          </cell>
          <cell r="S930">
            <v>0</v>
          </cell>
        </row>
        <row r="931">
          <cell r="C931">
            <v>30101</v>
          </cell>
          <cell r="D931" t="str">
            <v>MI CU</v>
          </cell>
          <cell r="E931">
            <v>250287</v>
          </cell>
          <cell r="F931">
            <v>199967</v>
          </cell>
          <cell r="G931">
            <v>146897</v>
          </cell>
          <cell r="H931">
            <v>93283.5</v>
          </cell>
          <cell r="I931">
            <v>46962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</row>
        <row r="932">
          <cell r="C932">
            <v>30102</v>
          </cell>
          <cell r="D932" t="str">
            <v>MI PAR</v>
          </cell>
          <cell r="E932">
            <v>118791</v>
          </cell>
          <cell r="F932">
            <v>95378</v>
          </cell>
          <cell r="G932">
            <v>68175</v>
          </cell>
          <cell r="H932">
            <v>40642</v>
          </cell>
          <cell r="I932">
            <v>19885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</row>
        <row r="933">
          <cell r="C933">
            <v>30103</v>
          </cell>
          <cell r="D933" t="str">
            <v>MI PP</v>
          </cell>
          <cell r="E933">
            <v>47139</v>
          </cell>
          <cell r="F933">
            <v>38023</v>
          </cell>
          <cell r="G933">
            <v>26995</v>
          </cell>
          <cell r="H933">
            <v>16626</v>
          </cell>
          <cell r="I933">
            <v>7794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</row>
        <row r="934">
          <cell r="C934">
            <v>30104</v>
          </cell>
          <cell r="D934" t="str">
            <v>MI SB</v>
          </cell>
          <cell r="E934">
            <v>106897</v>
          </cell>
          <cell r="F934">
            <v>82389</v>
          </cell>
          <cell r="G934">
            <v>61511</v>
          </cell>
          <cell r="H934">
            <v>37851</v>
          </cell>
          <cell r="I934">
            <v>18763</v>
          </cell>
          <cell r="J934">
            <v>218522.25</v>
          </cell>
          <cell r="K934">
            <v>199123</v>
          </cell>
          <cell r="L934">
            <v>180251</v>
          </cell>
          <cell r="M934">
            <v>161789</v>
          </cell>
          <cell r="N934">
            <v>142666</v>
          </cell>
          <cell r="O934">
            <v>121833</v>
          </cell>
          <cell r="P934">
            <v>103014</v>
          </cell>
          <cell r="Q934">
            <v>86023</v>
          </cell>
          <cell r="R934">
            <v>260070</v>
          </cell>
          <cell r="S934">
            <v>258200</v>
          </cell>
        </row>
        <row r="935">
          <cell r="C935">
            <v>30105</v>
          </cell>
          <cell r="D935" t="str">
            <v># clienti PAR</v>
          </cell>
          <cell r="E935">
            <v>102000</v>
          </cell>
          <cell r="F935">
            <v>102426</v>
          </cell>
          <cell r="G935">
            <v>102804</v>
          </cell>
          <cell r="H935">
            <v>103417</v>
          </cell>
          <cell r="I935">
            <v>104152</v>
          </cell>
          <cell r="J935">
            <v>103674</v>
          </cell>
          <cell r="K935">
            <v>105098</v>
          </cell>
          <cell r="L935">
            <v>105289</v>
          </cell>
          <cell r="M935">
            <v>104263</v>
          </cell>
          <cell r="N935">
            <v>105286</v>
          </cell>
          <cell r="O935">
            <v>105587</v>
          </cell>
          <cell r="P935">
            <v>104559</v>
          </cell>
          <cell r="Q935">
            <v>105758</v>
          </cell>
          <cell r="R935">
            <v>0</v>
          </cell>
          <cell r="S935">
            <v>0</v>
          </cell>
        </row>
        <row r="936">
          <cell r="C936">
            <v>30106</v>
          </cell>
          <cell r="D936" t="str">
            <v># clienti PP</v>
          </cell>
          <cell r="E936">
            <v>13840</v>
          </cell>
          <cell r="F936">
            <v>13901</v>
          </cell>
          <cell r="G936">
            <v>13918</v>
          </cell>
          <cell r="H936">
            <v>14041</v>
          </cell>
          <cell r="I936">
            <v>14068</v>
          </cell>
          <cell r="J936">
            <v>14035</v>
          </cell>
          <cell r="K936">
            <v>14204</v>
          </cell>
          <cell r="L936">
            <v>14131</v>
          </cell>
          <cell r="M936">
            <v>14000</v>
          </cell>
          <cell r="N936">
            <v>14041</v>
          </cell>
          <cell r="O936">
            <v>14109</v>
          </cell>
          <cell r="P936">
            <v>13935</v>
          </cell>
          <cell r="Q936">
            <v>14063</v>
          </cell>
          <cell r="R936">
            <v>0</v>
          </cell>
          <cell r="S936">
            <v>0</v>
          </cell>
        </row>
        <row r="937">
          <cell r="C937">
            <v>30107</v>
          </cell>
          <cell r="D937" t="str">
            <v># clienti SB</v>
          </cell>
          <cell r="E937">
            <v>66581</v>
          </cell>
          <cell r="F937">
            <v>66321</v>
          </cell>
          <cell r="G937">
            <v>66402</v>
          </cell>
          <cell r="H937">
            <v>66376</v>
          </cell>
          <cell r="I937">
            <v>66380</v>
          </cell>
          <cell r="J937">
            <v>66400</v>
          </cell>
          <cell r="K937">
            <v>66444</v>
          </cell>
          <cell r="L937">
            <v>66289</v>
          </cell>
          <cell r="M937">
            <v>65884</v>
          </cell>
          <cell r="N937">
            <v>65906</v>
          </cell>
          <cell r="O937">
            <v>65887</v>
          </cell>
          <cell r="P937">
            <v>65523</v>
          </cell>
          <cell r="Q937">
            <v>66691</v>
          </cell>
          <cell r="R937">
            <v>0</v>
          </cell>
          <cell r="S937">
            <v>0</v>
          </cell>
        </row>
        <row r="938">
          <cell r="C938">
            <v>30108</v>
          </cell>
          <cell r="D938" t="str">
            <v># sportelli PB</v>
          </cell>
          <cell r="E938">
            <v>7</v>
          </cell>
          <cell r="F938">
            <v>7</v>
          </cell>
          <cell r="G938">
            <v>6</v>
          </cell>
          <cell r="H938">
            <v>6</v>
          </cell>
          <cell r="I938">
            <v>4</v>
          </cell>
          <cell r="J938">
            <v>3</v>
          </cell>
          <cell r="K938">
            <v>3</v>
          </cell>
          <cell r="L938">
            <v>3</v>
          </cell>
          <cell r="M938">
            <v>3</v>
          </cell>
          <cell r="N938">
            <v>3</v>
          </cell>
          <cell r="O938">
            <v>3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</row>
        <row r="939">
          <cell r="C939">
            <v>30109</v>
          </cell>
          <cell r="D939" t="str">
            <v>Attivo Ponderato per il rischio</v>
          </cell>
          <cell r="E939">
            <v>8293880</v>
          </cell>
          <cell r="F939">
            <v>8293880</v>
          </cell>
          <cell r="G939">
            <v>8293880</v>
          </cell>
          <cell r="H939">
            <v>0</v>
          </cell>
          <cell r="I939">
            <v>0</v>
          </cell>
          <cell r="J939">
            <v>7855870</v>
          </cell>
          <cell r="K939">
            <v>0</v>
          </cell>
          <cell r="L939">
            <v>0</v>
          </cell>
          <cell r="M939">
            <v>7730830</v>
          </cell>
          <cell r="N939">
            <v>0</v>
          </cell>
          <cell r="O939">
            <v>0</v>
          </cell>
          <cell r="P939">
            <v>7351880</v>
          </cell>
          <cell r="Q939">
            <v>0</v>
          </cell>
          <cell r="R939">
            <v>0</v>
          </cell>
          <cell r="S939">
            <v>0</v>
          </cell>
        </row>
        <row r="940">
          <cell r="C940">
            <v>30110</v>
          </cell>
          <cell r="D940" t="str">
            <v>Volumi mutui</v>
          </cell>
          <cell r="E940">
            <v>4776677</v>
          </cell>
          <cell r="F940">
            <v>4729889</v>
          </cell>
          <cell r="G940">
            <v>4653170</v>
          </cell>
          <cell r="H940">
            <v>4638262</v>
          </cell>
          <cell r="I940">
            <v>4429651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</row>
        <row r="941">
          <cell r="C941">
            <v>30111</v>
          </cell>
          <cell r="D941" t="str">
            <v>Volumi prestiti pers.</v>
          </cell>
          <cell r="E941">
            <v>1756039</v>
          </cell>
          <cell r="F941">
            <v>1541110</v>
          </cell>
          <cell r="G941">
            <v>1537070</v>
          </cell>
          <cell r="H941">
            <v>1554645</v>
          </cell>
          <cell r="I941">
            <v>1513685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</row>
        <row r="942">
          <cell r="C942">
            <v>30112</v>
          </cell>
          <cell r="D942" t="str">
            <v># prodotti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</row>
        <row r="943">
          <cell r="C943">
            <v>30113</v>
          </cell>
          <cell r="D943" t="str">
            <v># clienti con c/c</v>
          </cell>
          <cell r="E943">
            <v>598419</v>
          </cell>
          <cell r="F943">
            <v>597495</v>
          </cell>
          <cell r="G943">
            <v>598470</v>
          </cell>
          <cell r="H943">
            <v>597180</v>
          </cell>
          <cell r="I943">
            <v>0</v>
          </cell>
          <cell r="J943">
            <v>595879</v>
          </cell>
          <cell r="K943">
            <v>595665</v>
          </cell>
          <cell r="L943">
            <v>594477</v>
          </cell>
          <cell r="M943">
            <v>593262</v>
          </cell>
          <cell r="N943">
            <v>591841</v>
          </cell>
          <cell r="O943">
            <v>591204</v>
          </cell>
          <cell r="P943">
            <v>589648</v>
          </cell>
          <cell r="Q943">
            <v>0</v>
          </cell>
          <cell r="R943">
            <v>0</v>
          </cell>
          <cell r="S943">
            <v>0</v>
          </cell>
        </row>
        <row r="944">
          <cell r="C944">
            <v>30114</v>
          </cell>
          <cell r="D944" t="str">
            <v># clienti con Mutuo</v>
          </cell>
          <cell r="E944">
            <v>91582</v>
          </cell>
          <cell r="F944">
            <v>90711</v>
          </cell>
          <cell r="G944">
            <v>89839</v>
          </cell>
          <cell r="H944">
            <v>88703</v>
          </cell>
          <cell r="I944">
            <v>0</v>
          </cell>
          <cell r="J944">
            <v>87141</v>
          </cell>
          <cell r="K944">
            <v>85988</v>
          </cell>
          <cell r="L944">
            <v>84583</v>
          </cell>
          <cell r="M944">
            <v>83283</v>
          </cell>
          <cell r="N944">
            <v>82025</v>
          </cell>
          <cell r="O944">
            <v>81579</v>
          </cell>
          <cell r="P944">
            <v>80085</v>
          </cell>
          <cell r="Q944">
            <v>0</v>
          </cell>
          <cell r="R944">
            <v>0</v>
          </cell>
          <cell r="S944">
            <v>0</v>
          </cell>
        </row>
        <row r="945">
          <cell r="C945">
            <v>30115</v>
          </cell>
          <cell r="D945" t="str">
            <v># clienti con Assicurazioni</v>
          </cell>
          <cell r="E945">
            <v>38721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</row>
        <row r="946">
          <cell r="C946">
            <v>30116</v>
          </cell>
          <cell r="D946" t="str">
            <v># clienti con Prestiti Personali</v>
          </cell>
          <cell r="E946">
            <v>33314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</row>
        <row r="947">
          <cell r="C947">
            <v>30117</v>
          </cell>
          <cell r="D947" t="str">
            <v># clienti con Fondi</v>
          </cell>
          <cell r="E947">
            <v>202523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</row>
        <row r="948">
          <cell r="C948">
            <v>30118</v>
          </cell>
          <cell r="D948" t="str">
            <v># carte debito</v>
          </cell>
          <cell r="E948">
            <v>422744</v>
          </cell>
          <cell r="F948">
            <v>419925</v>
          </cell>
          <cell r="G948">
            <v>417912</v>
          </cell>
          <cell r="H948">
            <v>415143</v>
          </cell>
          <cell r="I948">
            <v>413185</v>
          </cell>
          <cell r="J948">
            <v>409045</v>
          </cell>
          <cell r="K948">
            <v>406175</v>
          </cell>
          <cell r="L948">
            <v>402670</v>
          </cell>
          <cell r="M948">
            <v>397434</v>
          </cell>
          <cell r="N948">
            <v>396650</v>
          </cell>
          <cell r="O948">
            <v>395212</v>
          </cell>
          <cell r="P948">
            <v>393556</v>
          </cell>
          <cell r="Q948">
            <v>391915</v>
          </cell>
          <cell r="R948">
            <v>0</v>
          </cell>
          <cell r="S948">
            <v>0</v>
          </cell>
        </row>
        <row r="949">
          <cell r="C949">
            <v>30119</v>
          </cell>
          <cell r="D949" t="str">
            <v># carte credito</v>
          </cell>
          <cell r="E949">
            <v>182367</v>
          </cell>
          <cell r="F949">
            <v>177655</v>
          </cell>
          <cell r="G949">
            <v>175812</v>
          </cell>
          <cell r="H949">
            <v>171420</v>
          </cell>
          <cell r="I949">
            <v>166038</v>
          </cell>
          <cell r="J949">
            <v>160264</v>
          </cell>
          <cell r="K949">
            <v>154779</v>
          </cell>
          <cell r="L949">
            <v>148589</v>
          </cell>
          <cell r="M949">
            <v>141898</v>
          </cell>
          <cell r="N949">
            <v>138923</v>
          </cell>
          <cell r="O949">
            <v>136241</v>
          </cell>
          <cell r="P949">
            <v>125087</v>
          </cell>
          <cell r="Q949">
            <v>121271</v>
          </cell>
          <cell r="R949">
            <v>0</v>
          </cell>
          <cell r="S949">
            <v>0</v>
          </cell>
        </row>
        <row r="950">
          <cell r="C950">
            <v>30120</v>
          </cell>
          <cell r="D950" t="str">
            <v>M Racc. Indir.  SB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</row>
        <row r="951">
          <cell r="C951">
            <v>30121</v>
          </cell>
          <cell r="D951" t="str">
            <v>Sofferenze lorde tot. segmento</v>
          </cell>
          <cell r="E951">
            <v>214877.21053000001</v>
          </cell>
          <cell r="F951">
            <v>218672.02479</v>
          </cell>
          <cell r="G951">
            <v>224788.73626000001</v>
          </cell>
          <cell r="H951">
            <v>223983.68333</v>
          </cell>
          <cell r="I951">
            <v>223752.22581</v>
          </cell>
          <cell r="J951">
            <v>231647.76712</v>
          </cell>
          <cell r="K951">
            <v>232509.29341000001</v>
          </cell>
          <cell r="L951">
            <v>233179.57895</v>
          </cell>
          <cell r="M951">
            <v>234167.36629999999</v>
          </cell>
          <cell r="N951">
            <v>235486.73251</v>
          </cell>
          <cell r="O951">
            <v>237542.11321000001</v>
          </cell>
          <cell r="P951">
            <v>240451.88398000001</v>
          </cell>
          <cell r="Q951">
            <v>242340</v>
          </cell>
          <cell r="R951">
            <v>220000</v>
          </cell>
          <cell r="S951">
            <v>245000</v>
          </cell>
        </row>
        <row r="952">
          <cell r="C952">
            <v>30122</v>
          </cell>
          <cell r="D952" t="str">
            <v>Sofferenze nette tot. segmento</v>
          </cell>
          <cell r="E952">
            <v>214877.21053000001</v>
          </cell>
          <cell r="F952">
            <v>218672.02479</v>
          </cell>
          <cell r="G952">
            <v>224788.73626000001</v>
          </cell>
          <cell r="H952">
            <v>223983.68333</v>
          </cell>
          <cell r="I952">
            <v>223752.22581</v>
          </cell>
          <cell r="J952">
            <v>231647.76712</v>
          </cell>
          <cell r="K952">
            <v>232509.29341000001</v>
          </cell>
          <cell r="L952">
            <v>233179.57895</v>
          </cell>
          <cell r="M952">
            <v>234167.36629999999</v>
          </cell>
          <cell r="N952">
            <v>235486.73251</v>
          </cell>
          <cell r="O952">
            <v>237542.11321000001</v>
          </cell>
          <cell r="P952">
            <v>240451.88398000001</v>
          </cell>
          <cell r="Q952">
            <v>242340</v>
          </cell>
          <cell r="R952">
            <v>220000</v>
          </cell>
          <cell r="S952">
            <v>245000</v>
          </cell>
        </row>
        <row r="953">
          <cell r="C953">
            <v>30123</v>
          </cell>
          <cell r="D953" t="str">
            <v>Volumi Impieghi vivi totali Privati</v>
          </cell>
          <cell r="E953">
            <v>4780572</v>
          </cell>
          <cell r="F953">
            <v>4811434</v>
          </cell>
          <cell r="G953">
            <v>4768343</v>
          </cell>
          <cell r="H953">
            <v>4988871</v>
          </cell>
          <cell r="I953">
            <v>4776652</v>
          </cell>
          <cell r="J953">
            <v>4220585</v>
          </cell>
          <cell r="K953">
            <v>4146389</v>
          </cell>
          <cell r="L953">
            <v>4065422</v>
          </cell>
          <cell r="M953">
            <v>3984425</v>
          </cell>
          <cell r="N953">
            <v>3890882</v>
          </cell>
          <cell r="O953">
            <v>3977400</v>
          </cell>
          <cell r="P953">
            <v>3889763</v>
          </cell>
          <cell r="Q953">
            <v>3825296</v>
          </cell>
          <cell r="R953">
            <v>4895000</v>
          </cell>
          <cell r="S953">
            <v>4908300</v>
          </cell>
        </row>
        <row r="954">
          <cell r="C954">
            <v>30124</v>
          </cell>
          <cell r="D954" t="str">
            <v>Sofferenze  Lorde Privati</v>
          </cell>
          <cell r="E954">
            <v>119473.66447</v>
          </cell>
          <cell r="F954">
            <v>123007.55372</v>
          </cell>
          <cell r="G954">
            <v>128133.15385</v>
          </cell>
          <cell r="H954">
            <v>128783.08332999999</v>
          </cell>
          <cell r="I954">
            <v>128988.09677</v>
          </cell>
          <cell r="J954">
            <v>192931.76712</v>
          </cell>
          <cell r="K954">
            <v>193649.29341000001</v>
          </cell>
          <cell r="L954">
            <v>194207.57895</v>
          </cell>
          <cell r="M954">
            <v>195030.36629999999</v>
          </cell>
          <cell r="N954">
            <v>196128.73251</v>
          </cell>
          <cell r="O954">
            <v>197841.11321000001</v>
          </cell>
          <cell r="P954">
            <v>200263.88398000001</v>
          </cell>
          <cell r="Q954">
            <v>201837</v>
          </cell>
          <cell r="R954">
            <v>125000</v>
          </cell>
          <cell r="S954">
            <v>205000</v>
          </cell>
        </row>
        <row r="955">
          <cell r="C955">
            <v>30125</v>
          </cell>
          <cell r="D955" t="str">
            <v>Sofferenze Nette Privati</v>
          </cell>
          <cell r="E955">
            <v>119473.66447</v>
          </cell>
          <cell r="F955">
            <v>123007.55372</v>
          </cell>
          <cell r="G955">
            <v>128133.15385</v>
          </cell>
          <cell r="H955">
            <v>128783.08332999999</v>
          </cell>
          <cell r="I955">
            <v>128988.09677</v>
          </cell>
          <cell r="J955">
            <v>192931.76712</v>
          </cell>
          <cell r="K955">
            <v>193649.29341000001</v>
          </cell>
          <cell r="L955">
            <v>194207.57895</v>
          </cell>
          <cell r="M955">
            <v>195030.36629999999</v>
          </cell>
          <cell r="N955">
            <v>196128.73251</v>
          </cell>
          <cell r="O955">
            <v>197841.11321000001</v>
          </cell>
          <cell r="P955">
            <v>200263.88398000001</v>
          </cell>
          <cell r="Q955">
            <v>201837</v>
          </cell>
          <cell r="R955">
            <v>125000</v>
          </cell>
          <cell r="S955">
            <v>205000</v>
          </cell>
        </row>
        <row r="956">
          <cell r="C956">
            <v>30126</v>
          </cell>
          <cell r="D956" t="str">
            <v>Volumi Impieghi vivi totali SB</v>
          </cell>
          <cell r="E956">
            <v>3517901</v>
          </cell>
          <cell r="F956">
            <v>3447094</v>
          </cell>
          <cell r="G956">
            <v>3409075</v>
          </cell>
          <cell r="H956">
            <v>3220628</v>
          </cell>
          <cell r="I956">
            <v>3199707</v>
          </cell>
          <cell r="J956">
            <v>2988630.25</v>
          </cell>
          <cell r="K956">
            <v>2913677</v>
          </cell>
          <cell r="L956">
            <v>2897226</v>
          </cell>
          <cell r="M956">
            <v>2891212</v>
          </cell>
          <cell r="N956">
            <v>2832247</v>
          </cell>
          <cell r="O956">
            <v>2760800</v>
          </cell>
          <cell r="P956">
            <v>2700083</v>
          </cell>
          <cell r="Q956">
            <v>2747505</v>
          </cell>
          <cell r="R956">
            <v>3615666</v>
          </cell>
          <cell r="S956">
            <v>3771100</v>
          </cell>
        </row>
        <row r="957">
          <cell r="C957">
            <v>30127</v>
          </cell>
          <cell r="D957" t="str">
            <v>Sofferenze Lorde SB</v>
          </cell>
          <cell r="E957">
            <v>95403.546050000004</v>
          </cell>
          <cell r="F957">
            <v>95664.47107</v>
          </cell>
          <cell r="G957">
            <v>96655.582420000006</v>
          </cell>
          <cell r="H957">
            <v>95200.6</v>
          </cell>
          <cell r="I957">
            <v>94764.129029999996</v>
          </cell>
          <cell r="J957">
            <v>38716</v>
          </cell>
          <cell r="K957">
            <v>38860</v>
          </cell>
          <cell r="L957">
            <v>38972</v>
          </cell>
          <cell r="M957">
            <v>39137</v>
          </cell>
          <cell r="N957">
            <v>39358</v>
          </cell>
          <cell r="O957">
            <v>39701</v>
          </cell>
          <cell r="P957">
            <v>40188</v>
          </cell>
          <cell r="Q957">
            <v>40503</v>
          </cell>
          <cell r="R957">
            <v>95000</v>
          </cell>
          <cell r="S957">
            <v>40000</v>
          </cell>
        </row>
        <row r="958">
          <cell r="C958">
            <v>30128</v>
          </cell>
          <cell r="D958" t="str">
            <v>Sofferenze Nette SB</v>
          </cell>
          <cell r="E958">
            <v>95403.546050000004</v>
          </cell>
          <cell r="F958">
            <v>95664.47107</v>
          </cell>
          <cell r="G958">
            <v>96655.582420000006</v>
          </cell>
          <cell r="H958">
            <v>95200.6</v>
          </cell>
          <cell r="I958">
            <v>94764.129029999996</v>
          </cell>
          <cell r="J958">
            <v>38716</v>
          </cell>
          <cell r="K958">
            <v>38860</v>
          </cell>
          <cell r="L958">
            <v>38972</v>
          </cell>
          <cell r="M958">
            <v>39137</v>
          </cell>
          <cell r="N958">
            <v>39358</v>
          </cell>
          <cell r="O958">
            <v>39701</v>
          </cell>
          <cell r="P958">
            <v>40188</v>
          </cell>
          <cell r="Q958">
            <v>40503</v>
          </cell>
          <cell r="R958">
            <v>95000</v>
          </cell>
          <cell r="S958">
            <v>40000</v>
          </cell>
        </row>
        <row r="959">
          <cell r="C959">
            <v>30129</v>
          </cell>
          <cell r="D959" t="str">
            <v>Capitale assorbito</v>
          </cell>
          <cell r="E959">
            <v>539100</v>
          </cell>
          <cell r="F959">
            <v>539100</v>
          </cell>
          <cell r="G959">
            <v>539100</v>
          </cell>
          <cell r="H959">
            <v>0</v>
          </cell>
          <cell r="I959">
            <v>0</v>
          </cell>
          <cell r="J959">
            <v>510640</v>
          </cell>
          <cell r="K959">
            <v>0</v>
          </cell>
          <cell r="L959">
            <v>0</v>
          </cell>
          <cell r="M959">
            <v>502500</v>
          </cell>
          <cell r="N959">
            <v>0</v>
          </cell>
          <cell r="O959">
            <v>0</v>
          </cell>
          <cell r="P959">
            <v>471370</v>
          </cell>
          <cell r="Q959">
            <v>0</v>
          </cell>
          <cell r="R959">
            <v>0</v>
          </cell>
          <cell r="S959">
            <v>0</v>
          </cell>
        </row>
        <row r="960">
          <cell r="C960">
            <v>30130</v>
          </cell>
          <cell r="D960" t="str">
            <v>Numeri Racc. totale (esclusi PCT)</v>
          </cell>
          <cell r="E960">
            <v>326447664</v>
          </cell>
          <cell r="F960">
            <v>260005284</v>
          </cell>
          <cell r="G960">
            <v>195676299</v>
          </cell>
          <cell r="H960">
            <v>131424120</v>
          </cell>
          <cell r="I960">
            <v>70739737</v>
          </cell>
          <cell r="J960">
            <v>695649211.25</v>
          </cell>
          <cell r="K960">
            <v>617211292</v>
          </cell>
          <cell r="L960">
            <v>550328768</v>
          </cell>
          <cell r="M960">
            <v>488021352</v>
          </cell>
          <cell r="N960">
            <v>432282663</v>
          </cell>
          <cell r="O960">
            <v>373161552</v>
          </cell>
          <cell r="P960">
            <v>317362866</v>
          </cell>
          <cell r="Q960">
            <v>250248676</v>
          </cell>
          <cell r="R960">
            <v>779580000</v>
          </cell>
          <cell r="S960">
            <v>654847200</v>
          </cell>
        </row>
        <row r="961">
          <cell r="C961">
            <v>30131</v>
          </cell>
          <cell r="D961" t="str">
            <v>Margine Raccolta Totale</v>
          </cell>
          <cell r="E961">
            <v>15229</v>
          </cell>
          <cell r="F961">
            <v>11284</v>
          </cell>
          <cell r="G961">
            <v>8105</v>
          </cell>
          <cell r="H961">
            <v>5334</v>
          </cell>
          <cell r="I961">
            <v>2514</v>
          </cell>
          <cell r="J961">
            <v>25305.25</v>
          </cell>
          <cell r="K961">
            <v>22253</v>
          </cell>
          <cell r="L961">
            <v>19639</v>
          </cell>
          <cell r="M961">
            <v>17495</v>
          </cell>
          <cell r="N961">
            <v>15280</v>
          </cell>
          <cell r="O961">
            <v>13643</v>
          </cell>
          <cell r="P961">
            <v>11504</v>
          </cell>
          <cell r="Q961">
            <v>9495</v>
          </cell>
          <cell r="R961">
            <v>39690</v>
          </cell>
          <cell r="S961">
            <v>27100</v>
          </cell>
        </row>
        <row r="962">
          <cell r="C962">
            <v>30132</v>
          </cell>
          <cell r="D962" t="str">
            <v>Numeri Impieghi vivi totali</v>
          </cell>
          <cell r="E962">
            <v>1325277360</v>
          </cell>
          <cell r="F962">
            <v>1046618177</v>
          </cell>
          <cell r="G962">
            <v>781824134</v>
          </cell>
          <cell r="H962">
            <v>502146300</v>
          </cell>
          <cell r="I962">
            <v>253931199</v>
          </cell>
          <cell r="J962">
            <v>2337944172.5</v>
          </cell>
          <cell r="K962">
            <v>2077558156</v>
          </cell>
          <cell r="L962">
            <v>1879725632</v>
          </cell>
          <cell r="M962">
            <v>1669146843</v>
          </cell>
          <cell r="N962">
            <v>1479755304</v>
          </cell>
          <cell r="O962">
            <v>1271521516</v>
          </cell>
          <cell r="P962">
            <v>1083431972</v>
          </cell>
          <cell r="Q962">
            <v>868607417</v>
          </cell>
          <cell r="R962">
            <v>3267404244</v>
          </cell>
          <cell r="S962">
            <v>2841770400</v>
          </cell>
        </row>
        <row r="963">
          <cell r="C963">
            <v>30133</v>
          </cell>
          <cell r="D963" t="str">
            <v>Margine Imp. Vivi totali</v>
          </cell>
          <cell r="E963">
            <v>64096</v>
          </cell>
          <cell r="F963">
            <v>52771</v>
          </cell>
          <cell r="G963">
            <v>39253</v>
          </cell>
          <cell r="H963">
            <v>25904</v>
          </cell>
          <cell r="I963">
            <v>12561</v>
          </cell>
          <cell r="J963">
            <v>132209.5</v>
          </cell>
          <cell r="K963">
            <v>121087</v>
          </cell>
          <cell r="L963">
            <v>110305</v>
          </cell>
          <cell r="M963">
            <v>98452</v>
          </cell>
          <cell r="N963">
            <v>86738</v>
          </cell>
          <cell r="O963">
            <v>75309</v>
          </cell>
          <cell r="P963">
            <v>65341</v>
          </cell>
          <cell r="Q963">
            <v>54077</v>
          </cell>
          <cell r="R963">
            <v>159740</v>
          </cell>
          <cell r="S963">
            <v>158300</v>
          </cell>
        </row>
        <row r="964">
          <cell r="C964">
            <v>30134</v>
          </cell>
          <cell r="D964" t="str">
            <v>Numeri Impieghi vivi a breve (c/c)</v>
          </cell>
          <cell r="E964">
            <v>784685864</v>
          </cell>
          <cell r="F964">
            <v>622233667</v>
          </cell>
          <cell r="G964">
            <v>475590661</v>
          </cell>
          <cell r="H964">
            <v>307784580</v>
          </cell>
          <cell r="I964">
            <v>159643862</v>
          </cell>
          <cell r="J964">
            <v>1627171642.5</v>
          </cell>
          <cell r="K964">
            <v>1459444062</v>
          </cell>
          <cell r="L964">
            <v>1327144224</v>
          </cell>
          <cell r="M964">
            <v>1191332688</v>
          </cell>
          <cell r="N964">
            <v>1059551199</v>
          </cell>
          <cell r="O964">
            <v>917646664</v>
          </cell>
          <cell r="P964">
            <v>785325153</v>
          </cell>
          <cell r="Q964">
            <v>637864921</v>
          </cell>
          <cell r="R964">
            <v>1888804122</v>
          </cell>
          <cell r="S964">
            <v>1925343000</v>
          </cell>
        </row>
        <row r="965">
          <cell r="C965">
            <v>30135</v>
          </cell>
          <cell r="D965" t="str">
            <v>Margine Imp. Vivi a breve</v>
          </cell>
          <cell r="E965">
            <v>45278</v>
          </cell>
          <cell r="F965">
            <v>38567</v>
          </cell>
          <cell r="G965">
            <v>29438</v>
          </cell>
          <cell r="H965">
            <v>19303</v>
          </cell>
          <cell r="I965">
            <v>9160</v>
          </cell>
          <cell r="J965">
            <v>96600.5</v>
          </cell>
          <cell r="K965">
            <v>88575</v>
          </cell>
          <cell r="L965">
            <v>80696</v>
          </cell>
          <cell r="M965">
            <v>72086</v>
          </cell>
          <cell r="N965">
            <v>63188</v>
          </cell>
          <cell r="O965">
            <v>54784</v>
          </cell>
          <cell r="P965">
            <v>47268</v>
          </cell>
          <cell r="Q965">
            <v>39246</v>
          </cell>
          <cell r="R965">
            <v>108890</v>
          </cell>
          <cell r="S965">
            <v>115700</v>
          </cell>
        </row>
        <row r="966">
          <cell r="C966">
            <v>30136</v>
          </cell>
          <cell r="D966" t="str">
            <v>Numeri Impieghi vivi a termine</v>
          </cell>
          <cell r="E966">
            <v>540591496</v>
          </cell>
          <cell r="F966">
            <v>424384510</v>
          </cell>
          <cell r="G966">
            <v>306233473</v>
          </cell>
          <cell r="H966">
            <v>194361720</v>
          </cell>
          <cell r="I966">
            <v>94287337</v>
          </cell>
          <cell r="J966">
            <v>710772530</v>
          </cell>
          <cell r="K966">
            <v>618114094</v>
          </cell>
          <cell r="L966">
            <v>552581408</v>
          </cell>
          <cell r="M966">
            <v>477814155</v>
          </cell>
          <cell r="N966">
            <v>420204105</v>
          </cell>
          <cell r="O966">
            <v>353874852</v>
          </cell>
          <cell r="P966">
            <v>298106819</v>
          </cell>
          <cell r="Q966">
            <v>230742496</v>
          </cell>
          <cell r="R966">
            <v>1378600122</v>
          </cell>
          <cell r="S966">
            <v>916427400</v>
          </cell>
        </row>
        <row r="967">
          <cell r="C967">
            <v>30137</v>
          </cell>
          <cell r="D967" t="str">
            <v>Margine Imp. Vivi a termine</v>
          </cell>
          <cell r="E967">
            <v>18818</v>
          </cell>
          <cell r="F967">
            <v>14204</v>
          </cell>
          <cell r="G967">
            <v>9815</v>
          </cell>
          <cell r="H967">
            <v>6601</v>
          </cell>
          <cell r="I967">
            <v>3401</v>
          </cell>
          <cell r="J967">
            <v>35609</v>
          </cell>
          <cell r="K967">
            <v>32512</v>
          </cell>
          <cell r="L967">
            <v>29609</v>
          </cell>
          <cell r="M967">
            <v>26366</v>
          </cell>
          <cell r="N967">
            <v>23550</v>
          </cell>
          <cell r="O967">
            <v>20525</v>
          </cell>
          <cell r="P967">
            <v>18073</v>
          </cell>
          <cell r="Q967">
            <v>14831</v>
          </cell>
          <cell r="R967">
            <v>50850</v>
          </cell>
          <cell r="S967">
            <v>42600</v>
          </cell>
        </row>
        <row r="968">
          <cell r="C968">
            <v>30138</v>
          </cell>
          <cell r="D968" t="str">
            <v>Numeri contenzioso</v>
          </cell>
          <cell r="E968">
            <v>37500387</v>
          </cell>
          <cell r="F968">
            <v>29880598</v>
          </cell>
          <cell r="G968">
            <v>22508575</v>
          </cell>
          <cell r="H968">
            <v>14714725</v>
          </cell>
          <cell r="I968">
            <v>7586866</v>
          </cell>
          <cell r="J968">
            <v>89111169</v>
          </cell>
          <cell r="K968">
            <v>81846091</v>
          </cell>
          <cell r="L968">
            <v>74709401</v>
          </cell>
          <cell r="M968">
            <v>67375217</v>
          </cell>
          <cell r="N968">
            <v>60309243</v>
          </cell>
          <cell r="O968">
            <v>53074710</v>
          </cell>
          <cell r="P968">
            <v>45868857</v>
          </cell>
          <cell r="Q968">
            <v>38566820</v>
          </cell>
          <cell r="R968">
            <v>89670000</v>
          </cell>
          <cell r="S968">
            <v>94464600</v>
          </cell>
        </row>
        <row r="969">
          <cell r="C969">
            <v>30139</v>
          </cell>
          <cell r="D969" t="str">
            <v>Margine Contenzioso</v>
          </cell>
          <cell r="E969">
            <v>-2646</v>
          </cell>
          <cell r="F969">
            <v>-2038</v>
          </cell>
          <cell r="G969">
            <v>-1497</v>
          </cell>
          <cell r="H969">
            <v>-993</v>
          </cell>
          <cell r="I969">
            <v>-571</v>
          </cell>
          <cell r="J969">
            <v>-3840</v>
          </cell>
          <cell r="K969">
            <v>-3242</v>
          </cell>
          <cell r="L969">
            <v>-2803</v>
          </cell>
          <cell r="M969">
            <v>-2527</v>
          </cell>
          <cell r="N969">
            <v>-2158</v>
          </cell>
          <cell r="O969">
            <v>-1699</v>
          </cell>
          <cell r="P969">
            <v>-1368</v>
          </cell>
          <cell r="Q969">
            <v>-1093</v>
          </cell>
          <cell r="R969">
            <v>-6125</v>
          </cell>
          <cell r="S969">
            <v>-5400</v>
          </cell>
        </row>
        <row r="970">
          <cell r="C970">
            <v>30140</v>
          </cell>
          <cell r="D970" t="str">
            <v>Commissioni su GP</v>
          </cell>
          <cell r="E970">
            <v>659</v>
          </cell>
          <cell r="F970">
            <v>524</v>
          </cell>
          <cell r="G970">
            <v>391</v>
          </cell>
          <cell r="H970">
            <v>246</v>
          </cell>
          <cell r="I970">
            <v>120</v>
          </cell>
          <cell r="J970">
            <v>853</v>
          </cell>
          <cell r="K970">
            <v>761</v>
          </cell>
          <cell r="L970">
            <v>679</v>
          </cell>
          <cell r="M970">
            <v>599</v>
          </cell>
          <cell r="N970">
            <v>527</v>
          </cell>
          <cell r="O970">
            <v>447</v>
          </cell>
          <cell r="P970">
            <v>377</v>
          </cell>
          <cell r="Q970">
            <v>309</v>
          </cell>
          <cell r="R970">
            <v>1200</v>
          </cell>
          <cell r="S970">
            <v>800</v>
          </cell>
        </row>
        <row r="971">
          <cell r="C971">
            <v>30141</v>
          </cell>
          <cell r="D971" t="str">
            <v>volumi GP</v>
          </cell>
          <cell r="E971">
            <v>117984</v>
          </cell>
          <cell r="F971">
            <v>118918</v>
          </cell>
          <cell r="G971">
            <v>119972</v>
          </cell>
          <cell r="H971">
            <v>118404</v>
          </cell>
          <cell r="I971">
            <v>119587</v>
          </cell>
          <cell r="J971">
            <v>78936</v>
          </cell>
          <cell r="K971">
            <v>78085</v>
          </cell>
          <cell r="L971">
            <v>78472</v>
          </cell>
          <cell r="M971">
            <v>78743</v>
          </cell>
          <cell r="N971">
            <v>79508</v>
          </cell>
          <cell r="O971">
            <v>79404</v>
          </cell>
          <cell r="P971">
            <v>80363</v>
          </cell>
          <cell r="Q971">
            <v>80203</v>
          </cell>
          <cell r="R971">
            <v>60500</v>
          </cell>
          <cell r="S971">
            <v>60500</v>
          </cell>
        </row>
        <row r="972">
          <cell r="C972">
            <v>30142</v>
          </cell>
          <cell r="D972" t="str">
            <v>Commissioni su fondi</v>
          </cell>
          <cell r="E972">
            <v>735</v>
          </cell>
          <cell r="F972">
            <v>597</v>
          </cell>
          <cell r="G972">
            <v>404</v>
          </cell>
          <cell r="H972">
            <v>176</v>
          </cell>
          <cell r="I972">
            <v>95</v>
          </cell>
          <cell r="J972">
            <v>940</v>
          </cell>
          <cell r="K972">
            <v>851</v>
          </cell>
          <cell r="L972">
            <v>759</v>
          </cell>
          <cell r="M972">
            <v>654</v>
          </cell>
          <cell r="N972">
            <v>555</v>
          </cell>
          <cell r="O972">
            <v>461</v>
          </cell>
          <cell r="P972">
            <v>369</v>
          </cell>
          <cell r="Q972">
            <v>297</v>
          </cell>
          <cell r="R972">
            <v>1500</v>
          </cell>
          <cell r="S972">
            <v>1500</v>
          </cell>
        </row>
        <row r="973">
          <cell r="C973">
            <v>30143</v>
          </cell>
          <cell r="D973" t="str">
            <v>volumi fondi</v>
          </cell>
          <cell r="E973">
            <v>145717</v>
          </cell>
          <cell r="F973">
            <v>149604</v>
          </cell>
          <cell r="G973">
            <v>133487</v>
          </cell>
          <cell r="H973">
            <v>128012</v>
          </cell>
          <cell r="I973">
            <v>132426</v>
          </cell>
          <cell r="J973">
            <v>131144</v>
          </cell>
          <cell r="K973">
            <v>128752</v>
          </cell>
          <cell r="L973">
            <v>126249</v>
          </cell>
          <cell r="M973">
            <v>121839</v>
          </cell>
          <cell r="N973">
            <v>116461</v>
          </cell>
          <cell r="O973">
            <v>110510</v>
          </cell>
          <cell r="P973">
            <v>103969</v>
          </cell>
          <cell r="Q973">
            <v>101042</v>
          </cell>
          <cell r="R973">
            <v>166700</v>
          </cell>
          <cell r="S973">
            <v>166700</v>
          </cell>
        </row>
        <row r="974">
          <cell r="C974">
            <v>30144</v>
          </cell>
          <cell r="D974" t="str">
            <v>Commissioni su titoli amministrati</v>
          </cell>
          <cell r="E974">
            <v>903</v>
          </cell>
          <cell r="F974">
            <v>547</v>
          </cell>
          <cell r="G974">
            <v>481</v>
          </cell>
          <cell r="H974">
            <v>349</v>
          </cell>
          <cell r="I974">
            <v>79</v>
          </cell>
          <cell r="J974">
            <v>892</v>
          </cell>
          <cell r="K974">
            <v>824</v>
          </cell>
          <cell r="L974">
            <v>768</v>
          </cell>
          <cell r="M974">
            <v>719</v>
          </cell>
          <cell r="N974">
            <v>675</v>
          </cell>
          <cell r="O974">
            <v>620</v>
          </cell>
          <cell r="P974">
            <v>570</v>
          </cell>
          <cell r="Q974">
            <v>534</v>
          </cell>
          <cell r="R974">
            <v>1500</v>
          </cell>
          <cell r="S974">
            <v>1300</v>
          </cell>
        </row>
        <row r="975">
          <cell r="C975">
            <v>30145</v>
          </cell>
          <cell r="D975" t="str">
            <v>volumi Titoli Ammin. (stock)</v>
          </cell>
          <cell r="E975">
            <v>255832</v>
          </cell>
          <cell r="F975">
            <v>184262</v>
          </cell>
          <cell r="G975">
            <v>191831</v>
          </cell>
          <cell r="H975">
            <v>210938</v>
          </cell>
          <cell r="I975">
            <v>109817</v>
          </cell>
          <cell r="J975">
            <v>118643</v>
          </cell>
          <cell r="K975">
            <v>130257</v>
          </cell>
          <cell r="L975">
            <v>150070</v>
          </cell>
          <cell r="M975">
            <v>160587</v>
          </cell>
          <cell r="N975">
            <v>166895</v>
          </cell>
          <cell r="O975">
            <v>161558</v>
          </cell>
          <cell r="P975">
            <v>163262</v>
          </cell>
          <cell r="Q975">
            <v>174913</v>
          </cell>
          <cell r="R975">
            <v>126100</v>
          </cell>
          <cell r="S975">
            <v>126100</v>
          </cell>
        </row>
        <row r="976">
          <cell r="C976">
            <v>30146</v>
          </cell>
          <cell r="D976" t="str">
            <v>Commissioni su operazioni di PcT</v>
          </cell>
          <cell r="E976">
            <v>140</v>
          </cell>
          <cell r="F976">
            <v>106</v>
          </cell>
          <cell r="G976">
            <v>69</v>
          </cell>
          <cell r="H976">
            <v>35</v>
          </cell>
          <cell r="I976">
            <v>15</v>
          </cell>
          <cell r="J976">
            <v>311</v>
          </cell>
          <cell r="K976">
            <v>280</v>
          </cell>
          <cell r="L976">
            <v>232</v>
          </cell>
          <cell r="M976">
            <v>214</v>
          </cell>
          <cell r="N976">
            <v>204</v>
          </cell>
          <cell r="O976">
            <v>190</v>
          </cell>
          <cell r="P976">
            <v>172</v>
          </cell>
          <cell r="Q976">
            <v>160</v>
          </cell>
          <cell r="R976">
            <v>300</v>
          </cell>
          <cell r="S976">
            <v>300</v>
          </cell>
        </row>
        <row r="977">
          <cell r="C977">
            <v>30147</v>
          </cell>
          <cell r="D977" t="str">
            <v>volumi PcT</v>
          </cell>
          <cell r="E977">
            <v>194771</v>
          </cell>
          <cell r="F977">
            <v>188598</v>
          </cell>
          <cell r="G977">
            <v>175318</v>
          </cell>
          <cell r="H977">
            <v>148278</v>
          </cell>
          <cell r="I977">
            <v>138523</v>
          </cell>
          <cell r="J977">
            <v>200012</v>
          </cell>
          <cell r="K977">
            <v>203249</v>
          </cell>
          <cell r="L977">
            <v>203140</v>
          </cell>
          <cell r="M977">
            <v>204755</v>
          </cell>
          <cell r="N977">
            <v>205975</v>
          </cell>
          <cell r="O977">
            <v>203151</v>
          </cell>
          <cell r="P977">
            <v>205092</v>
          </cell>
          <cell r="Q977">
            <v>215670</v>
          </cell>
          <cell r="R977">
            <v>0</v>
          </cell>
          <cell r="S977">
            <v>0</v>
          </cell>
        </row>
        <row r="978">
          <cell r="C978">
            <v>30148</v>
          </cell>
          <cell r="D978" t="str">
            <v>Commissioni su assicurazioni</v>
          </cell>
          <cell r="E978">
            <v>105</v>
          </cell>
          <cell r="F978">
            <v>103</v>
          </cell>
          <cell r="G978">
            <v>76</v>
          </cell>
          <cell r="H978">
            <v>29</v>
          </cell>
          <cell r="I978">
            <v>4</v>
          </cell>
          <cell r="J978">
            <v>113</v>
          </cell>
          <cell r="K978">
            <v>106</v>
          </cell>
          <cell r="L978">
            <v>80</v>
          </cell>
          <cell r="M978">
            <v>71</v>
          </cell>
          <cell r="N978">
            <v>70</v>
          </cell>
          <cell r="O978">
            <v>70</v>
          </cell>
          <cell r="P978">
            <v>70</v>
          </cell>
          <cell r="Q978">
            <v>63</v>
          </cell>
          <cell r="R978">
            <v>300</v>
          </cell>
          <cell r="S978">
            <v>400</v>
          </cell>
        </row>
        <row r="979">
          <cell r="C979">
            <v>30149</v>
          </cell>
          <cell r="D979" t="str">
            <v>volumi assicurazioni</v>
          </cell>
          <cell r="E979">
            <v>7446.0899799999997</v>
          </cell>
          <cell r="F979">
            <v>8567.7234599999992</v>
          </cell>
          <cell r="G979">
            <v>8646.4067899999991</v>
          </cell>
          <cell r="H979">
            <v>5908.4529700000003</v>
          </cell>
          <cell r="I979">
            <v>1566.8375699999999</v>
          </cell>
          <cell r="J979">
            <v>2944.9051399999998</v>
          </cell>
          <cell r="K979">
            <v>2770.93642</v>
          </cell>
          <cell r="L979">
            <v>2095.0508599999998</v>
          </cell>
          <cell r="M979">
            <v>1906.7583099999999</v>
          </cell>
          <cell r="N979">
            <v>1894.02521</v>
          </cell>
          <cell r="O979">
            <v>1923.51225</v>
          </cell>
          <cell r="P979">
            <v>1920.7674300000001</v>
          </cell>
          <cell r="Q979">
            <v>2808</v>
          </cell>
          <cell r="R979">
            <v>0</v>
          </cell>
          <cell r="S979">
            <v>0</v>
          </cell>
        </row>
        <row r="980">
          <cell r="C980">
            <v>30150</v>
          </cell>
          <cell r="D980" t="str">
            <v>commissioni tenuta conto</v>
          </cell>
          <cell r="E980">
            <v>7138</v>
          </cell>
          <cell r="F980">
            <v>5711</v>
          </cell>
          <cell r="G980">
            <v>4387</v>
          </cell>
          <cell r="H980">
            <v>2844</v>
          </cell>
          <cell r="I980">
            <v>1397</v>
          </cell>
          <cell r="J980">
            <v>16183</v>
          </cell>
          <cell r="K980">
            <v>14653</v>
          </cell>
          <cell r="L980">
            <v>13224</v>
          </cell>
          <cell r="M980">
            <v>11906</v>
          </cell>
          <cell r="N980">
            <v>10501</v>
          </cell>
          <cell r="O980">
            <v>9175</v>
          </cell>
          <cell r="P980">
            <v>7778</v>
          </cell>
          <cell r="Q980">
            <v>6329</v>
          </cell>
          <cell r="R980">
            <v>17400</v>
          </cell>
          <cell r="S980">
            <v>17400</v>
          </cell>
        </row>
        <row r="981">
          <cell r="C981">
            <v>30151</v>
          </cell>
          <cell r="D981" t="str">
            <v>commissioni su carte di credito e debito</v>
          </cell>
          <cell r="E981">
            <v>1421</v>
          </cell>
          <cell r="F981">
            <v>1113</v>
          </cell>
          <cell r="G981">
            <v>825</v>
          </cell>
          <cell r="H981">
            <v>564</v>
          </cell>
          <cell r="I981">
            <v>326</v>
          </cell>
          <cell r="J981">
            <v>4833</v>
          </cell>
          <cell r="K981">
            <v>3406</v>
          </cell>
          <cell r="L981">
            <v>3267</v>
          </cell>
          <cell r="M981">
            <v>2837</v>
          </cell>
          <cell r="N981">
            <v>2493</v>
          </cell>
          <cell r="O981">
            <v>2111</v>
          </cell>
          <cell r="P981">
            <v>1826</v>
          </cell>
          <cell r="Q981">
            <v>1526</v>
          </cell>
          <cell r="R981">
            <v>3500</v>
          </cell>
          <cell r="S981">
            <v>4800</v>
          </cell>
        </row>
        <row r="982">
          <cell r="C982">
            <v>30152</v>
          </cell>
          <cell r="D982" t="str">
            <v>commissioni su servizi estero</v>
          </cell>
          <cell r="E982">
            <v>10176</v>
          </cell>
          <cell r="F982">
            <v>6660</v>
          </cell>
          <cell r="G982">
            <v>5134</v>
          </cell>
          <cell r="H982">
            <v>3179</v>
          </cell>
          <cell r="I982">
            <v>1576</v>
          </cell>
          <cell r="J982">
            <v>16390</v>
          </cell>
          <cell r="K982">
            <v>14789</v>
          </cell>
          <cell r="L982">
            <v>13520</v>
          </cell>
          <cell r="M982">
            <v>12153</v>
          </cell>
          <cell r="N982">
            <v>10496</v>
          </cell>
          <cell r="O982">
            <v>9104</v>
          </cell>
          <cell r="P982">
            <v>7945</v>
          </cell>
          <cell r="Q982">
            <v>6946</v>
          </cell>
          <cell r="R982">
            <v>24000</v>
          </cell>
          <cell r="S982">
            <v>22300</v>
          </cell>
        </row>
        <row r="983">
          <cell r="C983">
            <v>30153</v>
          </cell>
          <cell r="D983" t="str">
            <v>di cui forex&amp;derivatives</v>
          </cell>
          <cell r="E983">
            <v>760.6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3000</v>
          </cell>
          <cell r="S983">
            <v>3000</v>
          </cell>
        </row>
        <row r="984">
          <cell r="C984">
            <v>30154</v>
          </cell>
          <cell r="D984" t="str">
            <v>Commissioni da portafoglio</v>
          </cell>
          <cell r="E984">
            <v>5619</v>
          </cell>
          <cell r="F984">
            <v>4463</v>
          </cell>
          <cell r="G984">
            <v>3348</v>
          </cell>
          <cell r="H984">
            <v>2060</v>
          </cell>
          <cell r="I984">
            <v>910</v>
          </cell>
          <cell r="J984">
            <v>12550</v>
          </cell>
          <cell r="K984">
            <v>11340</v>
          </cell>
          <cell r="L984">
            <v>10279</v>
          </cell>
          <cell r="M984">
            <v>9223</v>
          </cell>
          <cell r="N984">
            <v>8291</v>
          </cell>
          <cell r="O984">
            <v>7290</v>
          </cell>
          <cell r="P984">
            <v>6084</v>
          </cell>
          <cell r="Q984">
            <v>4816</v>
          </cell>
          <cell r="R984">
            <v>14300</v>
          </cell>
          <cell r="S984">
            <v>14300</v>
          </cell>
        </row>
        <row r="985">
          <cell r="C985">
            <v>30155</v>
          </cell>
          <cell r="D985" t="str">
            <v>altre Commissioni</v>
          </cell>
          <cell r="E985">
            <v>2967</v>
          </cell>
          <cell r="F985">
            <v>2296</v>
          </cell>
          <cell r="G985">
            <v>1555</v>
          </cell>
          <cell r="H985">
            <v>959</v>
          </cell>
          <cell r="I985">
            <v>434</v>
          </cell>
          <cell r="J985">
            <v>6161</v>
          </cell>
          <cell r="K985">
            <v>5434</v>
          </cell>
          <cell r="L985">
            <v>4856</v>
          </cell>
          <cell r="M985">
            <v>4480</v>
          </cell>
          <cell r="N985">
            <v>4236</v>
          </cell>
          <cell r="O985">
            <v>3450</v>
          </cell>
          <cell r="P985">
            <v>2846</v>
          </cell>
          <cell r="Q985">
            <v>2397</v>
          </cell>
          <cell r="R985">
            <v>12100</v>
          </cell>
          <cell r="S985">
            <v>11900</v>
          </cell>
        </row>
        <row r="986">
          <cell r="C986">
            <v>30156</v>
          </cell>
          <cell r="D986" t="str">
            <v>di cui sistema di pagamento</v>
          </cell>
          <cell r="E986">
            <v>73</v>
          </cell>
          <cell r="F986">
            <v>58</v>
          </cell>
          <cell r="G986">
            <v>45</v>
          </cell>
          <cell r="H986">
            <v>29</v>
          </cell>
          <cell r="I986">
            <v>13</v>
          </cell>
          <cell r="J986">
            <v>78</v>
          </cell>
          <cell r="K986">
            <v>62</v>
          </cell>
          <cell r="L986">
            <v>46</v>
          </cell>
          <cell r="M986">
            <v>31</v>
          </cell>
          <cell r="N986">
            <v>15</v>
          </cell>
          <cell r="O986">
            <v>4</v>
          </cell>
          <cell r="P986">
            <v>3</v>
          </cell>
          <cell r="Q986">
            <v>3</v>
          </cell>
          <cell r="R986">
            <v>200</v>
          </cell>
          <cell r="S986">
            <v>0</v>
          </cell>
        </row>
        <row r="987">
          <cell r="C987">
            <v>30157</v>
          </cell>
          <cell r="D987" t="str">
            <v>effetto giorni banca</v>
          </cell>
          <cell r="E987">
            <v>6979</v>
          </cell>
          <cell r="F987">
            <v>5258</v>
          </cell>
          <cell r="G987">
            <v>3767</v>
          </cell>
          <cell r="H987">
            <v>2346</v>
          </cell>
          <cell r="I987">
            <v>1082</v>
          </cell>
          <cell r="J987">
            <v>13420</v>
          </cell>
          <cell r="K987">
            <v>12007</v>
          </cell>
          <cell r="L987">
            <v>10426</v>
          </cell>
          <cell r="M987">
            <v>9397</v>
          </cell>
          <cell r="N987">
            <v>8224</v>
          </cell>
          <cell r="O987">
            <v>7150</v>
          </cell>
          <cell r="P987">
            <v>6264</v>
          </cell>
          <cell r="Q987">
            <v>5271</v>
          </cell>
          <cell r="R987">
            <v>15500</v>
          </cell>
          <cell r="S987">
            <v>14900</v>
          </cell>
        </row>
        <row r="988">
          <cell r="C988">
            <v>30158</v>
          </cell>
          <cell r="D988" t="str">
            <v># postazioni e-banking</v>
          </cell>
          <cell r="E988">
            <v>12208</v>
          </cell>
          <cell r="F988">
            <v>11840</v>
          </cell>
          <cell r="G988">
            <v>11675</v>
          </cell>
          <cell r="H988">
            <v>11393</v>
          </cell>
          <cell r="I988">
            <v>11042</v>
          </cell>
          <cell r="J988">
            <v>10981</v>
          </cell>
          <cell r="K988">
            <v>10942</v>
          </cell>
          <cell r="L988">
            <v>10654</v>
          </cell>
          <cell r="M988">
            <v>10417</v>
          </cell>
          <cell r="N988">
            <v>9868</v>
          </cell>
          <cell r="O988">
            <v>10298</v>
          </cell>
          <cell r="P988">
            <v>10624</v>
          </cell>
          <cell r="Q988">
            <v>9817</v>
          </cell>
          <cell r="R988">
            <v>0</v>
          </cell>
          <cell r="S988">
            <v>0</v>
          </cell>
        </row>
        <row r="989">
          <cell r="C989">
            <v>30159</v>
          </cell>
          <cell r="D989" t="str">
            <v># clienti</v>
          </cell>
          <cell r="E989">
            <v>16115</v>
          </cell>
          <cell r="F989">
            <v>16050</v>
          </cell>
          <cell r="G989">
            <v>15965</v>
          </cell>
          <cell r="H989">
            <v>15817</v>
          </cell>
          <cell r="I989">
            <v>15762</v>
          </cell>
          <cell r="J989">
            <v>15716</v>
          </cell>
          <cell r="K989">
            <v>15609</v>
          </cell>
          <cell r="L989">
            <v>15490</v>
          </cell>
          <cell r="M989">
            <v>15354</v>
          </cell>
          <cell r="N989">
            <v>15237</v>
          </cell>
          <cell r="O989">
            <v>15217</v>
          </cell>
          <cell r="P989">
            <v>15092</v>
          </cell>
          <cell r="Q989">
            <v>15103</v>
          </cell>
          <cell r="R989">
            <v>0</v>
          </cell>
          <cell r="S989">
            <v>0</v>
          </cell>
        </row>
        <row r="990">
          <cell r="C990">
            <v>30160</v>
          </cell>
          <cell r="D990" t="str">
            <v>Nuovi clienti Corporate</v>
          </cell>
          <cell r="E990">
            <v>1122</v>
          </cell>
          <cell r="F990">
            <v>937</v>
          </cell>
          <cell r="G990">
            <v>695</v>
          </cell>
          <cell r="H990">
            <v>428</v>
          </cell>
          <cell r="I990">
            <v>240</v>
          </cell>
          <cell r="J990">
            <v>0</v>
          </cell>
          <cell r="K990">
            <v>1150</v>
          </cell>
          <cell r="L990">
            <v>0</v>
          </cell>
          <cell r="M990">
            <v>897</v>
          </cell>
          <cell r="N990">
            <v>0</v>
          </cell>
          <cell r="O990">
            <v>396</v>
          </cell>
          <cell r="P990">
            <v>302</v>
          </cell>
          <cell r="Q990">
            <v>215</v>
          </cell>
          <cell r="R990">
            <v>0</v>
          </cell>
          <cell r="S990">
            <v>0</v>
          </cell>
        </row>
        <row r="991">
          <cell r="C991">
            <v>30161</v>
          </cell>
          <cell r="D991" t="str">
            <v>Attivo Ponderato per il rischio</v>
          </cell>
          <cell r="E991">
            <v>10179010</v>
          </cell>
          <cell r="F991">
            <v>10179010</v>
          </cell>
          <cell r="G991">
            <v>10179010</v>
          </cell>
          <cell r="H991">
            <v>0</v>
          </cell>
          <cell r="I991">
            <v>0</v>
          </cell>
          <cell r="J991">
            <v>8884220</v>
          </cell>
          <cell r="K991">
            <v>0</v>
          </cell>
          <cell r="L991">
            <v>0</v>
          </cell>
          <cell r="M991">
            <v>8770210</v>
          </cell>
          <cell r="N991">
            <v>0</v>
          </cell>
          <cell r="O991">
            <v>0</v>
          </cell>
          <cell r="P991">
            <v>8550340</v>
          </cell>
          <cell r="Q991">
            <v>0</v>
          </cell>
          <cell r="R991">
            <v>0</v>
          </cell>
          <cell r="S991">
            <v>0</v>
          </cell>
        </row>
        <row r="992">
          <cell r="C992">
            <v>30162</v>
          </cell>
          <cell r="D992" t="str">
            <v># clienti con postazioni e-banking</v>
          </cell>
          <cell r="E992">
            <v>8746</v>
          </cell>
          <cell r="F992">
            <v>8387</v>
          </cell>
          <cell r="G992">
            <v>8330</v>
          </cell>
          <cell r="H992">
            <v>7947</v>
          </cell>
          <cell r="I992">
            <v>7462</v>
          </cell>
          <cell r="J992">
            <v>7575</v>
          </cell>
          <cell r="K992">
            <v>7552</v>
          </cell>
          <cell r="L992">
            <v>7324</v>
          </cell>
          <cell r="M992">
            <v>7095</v>
          </cell>
          <cell r="N992">
            <v>6370</v>
          </cell>
          <cell r="O992">
            <v>7105</v>
          </cell>
          <cell r="P992">
            <v>7050</v>
          </cell>
          <cell r="Q992">
            <v>6770</v>
          </cell>
          <cell r="R992">
            <v>0</v>
          </cell>
          <cell r="S992">
            <v>0</v>
          </cell>
        </row>
        <row r="993">
          <cell r="C993">
            <v>30163</v>
          </cell>
          <cell r="D993" t="str">
            <v>Sofferenze lorde</v>
          </cell>
          <cell r="E993">
            <v>246713.07237000001</v>
          </cell>
          <cell r="F993">
            <v>246947.09091</v>
          </cell>
          <cell r="G993">
            <v>247346.97802000001</v>
          </cell>
          <cell r="H993">
            <v>245245.41667000001</v>
          </cell>
          <cell r="I993">
            <v>244737.61290000001</v>
          </cell>
          <cell r="J993">
            <v>244140.18904</v>
          </cell>
          <cell r="K993">
            <v>245048.17665000001</v>
          </cell>
          <cell r="L993">
            <v>245754.60855</v>
          </cell>
          <cell r="M993">
            <v>246795.66667000001</v>
          </cell>
          <cell r="N993">
            <v>248186.18518999999</v>
          </cell>
          <cell r="O993">
            <v>250352.40565999999</v>
          </cell>
          <cell r="P993">
            <v>253419.09945000001</v>
          </cell>
          <cell r="Q993">
            <v>255409.40397000001</v>
          </cell>
          <cell r="R993">
            <v>245000</v>
          </cell>
          <cell r="S993">
            <v>258100</v>
          </cell>
        </row>
        <row r="994">
          <cell r="C994">
            <v>30164</v>
          </cell>
          <cell r="D994" t="str">
            <v>Sofferenze nette</v>
          </cell>
          <cell r="E994">
            <v>246713.07237000001</v>
          </cell>
          <cell r="F994">
            <v>246947.09091</v>
          </cell>
          <cell r="G994">
            <v>247346.97802000001</v>
          </cell>
          <cell r="H994">
            <v>245245.41667000001</v>
          </cell>
          <cell r="I994">
            <v>244737.61290000001</v>
          </cell>
          <cell r="J994">
            <v>244140.18904</v>
          </cell>
          <cell r="K994">
            <v>245048.17665000001</v>
          </cell>
          <cell r="L994">
            <v>245754.60855</v>
          </cell>
          <cell r="M994">
            <v>246795.66667000001</v>
          </cell>
          <cell r="N994">
            <v>248186.18518999999</v>
          </cell>
          <cell r="O994">
            <v>250352.40565999999</v>
          </cell>
          <cell r="P994">
            <v>253419.09945000001</v>
          </cell>
          <cell r="Q994">
            <v>255409.40397000001</v>
          </cell>
          <cell r="R994">
            <v>245000</v>
          </cell>
          <cell r="S994">
            <v>258100</v>
          </cell>
        </row>
        <row r="995">
          <cell r="C995">
            <v>30165</v>
          </cell>
          <cell r="D995" t="str">
            <v>Capitale assorbito</v>
          </cell>
          <cell r="E995">
            <v>661640</v>
          </cell>
          <cell r="F995">
            <v>661640</v>
          </cell>
          <cell r="G995">
            <v>661640</v>
          </cell>
          <cell r="H995">
            <v>0</v>
          </cell>
          <cell r="I995">
            <v>0</v>
          </cell>
          <cell r="J995">
            <v>577470</v>
          </cell>
          <cell r="K995">
            <v>0</v>
          </cell>
          <cell r="L995">
            <v>0</v>
          </cell>
          <cell r="M995">
            <v>570060</v>
          </cell>
          <cell r="N995">
            <v>0</v>
          </cell>
          <cell r="O995">
            <v>0</v>
          </cell>
          <cell r="P995">
            <v>555770</v>
          </cell>
          <cell r="Q995">
            <v>0</v>
          </cell>
          <cell r="R995">
            <v>0</v>
          </cell>
          <cell r="S995">
            <v>0</v>
          </cell>
        </row>
        <row r="996">
          <cell r="C996">
            <v>30166</v>
          </cell>
          <cell r="D996" t="str">
            <v>Numeri Racc. totale (esclusi PCT)</v>
          </cell>
          <cell r="E996">
            <v>18059728</v>
          </cell>
          <cell r="F996">
            <v>13312420</v>
          </cell>
          <cell r="G996">
            <v>9871498</v>
          </cell>
          <cell r="H996">
            <v>6573660</v>
          </cell>
          <cell r="I996">
            <v>3966233</v>
          </cell>
          <cell r="J996">
            <v>37874955</v>
          </cell>
          <cell r="K996">
            <v>31695264</v>
          </cell>
          <cell r="L996">
            <v>28324896</v>
          </cell>
          <cell r="M996">
            <v>25200630</v>
          </cell>
          <cell r="N996">
            <v>22376655</v>
          </cell>
          <cell r="O996">
            <v>20283524</v>
          </cell>
          <cell r="P996">
            <v>17938005</v>
          </cell>
          <cell r="Q996">
            <v>26438590</v>
          </cell>
          <cell r="R996">
            <v>40260000</v>
          </cell>
          <cell r="S996">
            <v>32866800</v>
          </cell>
        </row>
        <row r="997">
          <cell r="C997">
            <v>30167</v>
          </cell>
          <cell r="D997" t="str">
            <v>Margine Raccolta Totale</v>
          </cell>
          <cell r="E997">
            <v>733</v>
          </cell>
          <cell r="F997">
            <v>555</v>
          </cell>
          <cell r="G997">
            <v>435</v>
          </cell>
          <cell r="H997">
            <v>291</v>
          </cell>
          <cell r="I997">
            <v>165</v>
          </cell>
          <cell r="J997">
            <v>1039</v>
          </cell>
          <cell r="K997">
            <v>777</v>
          </cell>
          <cell r="L997">
            <v>658</v>
          </cell>
          <cell r="M997">
            <v>575</v>
          </cell>
          <cell r="N997">
            <v>503</v>
          </cell>
          <cell r="O997">
            <v>455</v>
          </cell>
          <cell r="P997">
            <v>390</v>
          </cell>
          <cell r="Q997">
            <v>619</v>
          </cell>
          <cell r="R997">
            <v>1540</v>
          </cell>
          <cell r="S997">
            <v>800</v>
          </cell>
        </row>
        <row r="998">
          <cell r="C998">
            <v>30168</v>
          </cell>
          <cell r="D998" t="str">
            <v>Numeri Impieghi vivi totali</v>
          </cell>
          <cell r="E998">
            <v>213302056</v>
          </cell>
          <cell r="F998">
            <v>168430185</v>
          </cell>
          <cell r="G998">
            <v>127769187</v>
          </cell>
          <cell r="H998">
            <v>82360260</v>
          </cell>
          <cell r="I998">
            <v>42362306</v>
          </cell>
          <cell r="J998">
            <v>416810290</v>
          </cell>
          <cell r="K998">
            <v>369761380</v>
          </cell>
          <cell r="L998">
            <v>321708608</v>
          </cell>
          <cell r="M998">
            <v>286743366</v>
          </cell>
          <cell r="N998">
            <v>251549226</v>
          </cell>
          <cell r="O998">
            <v>211214540</v>
          </cell>
          <cell r="P998">
            <v>174802198</v>
          </cell>
          <cell r="Q998">
            <v>153997501</v>
          </cell>
          <cell r="R998">
            <v>497760000</v>
          </cell>
          <cell r="S998">
            <v>451863600</v>
          </cell>
        </row>
        <row r="999">
          <cell r="C999">
            <v>30169</v>
          </cell>
          <cell r="D999" t="str">
            <v>Margine Imp. Vivi totali</v>
          </cell>
          <cell r="E999">
            <v>3491</v>
          </cell>
          <cell r="F999">
            <v>3300</v>
          </cell>
          <cell r="G999">
            <v>2365</v>
          </cell>
          <cell r="H999">
            <v>1539</v>
          </cell>
          <cell r="I999">
            <v>918</v>
          </cell>
          <cell r="J999">
            <v>5504</v>
          </cell>
          <cell r="K999">
            <v>5075</v>
          </cell>
          <cell r="L999">
            <v>4578</v>
          </cell>
          <cell r="M999">
            <v>4030</v>
          </cell>
          <cell r="N999">
            <v>3545</v>
          </cell>
          <cell r="O999">
            <v>3348</v>
          </cell>
          <cell r="P999">
            <v>2516</v>
          </cell>
          <cell r="Q999">
            <v>3176</v>
          </cell>
          <cell r="R999">
            <v>9000</v>
          </cell>
          <cell r="S999">
            <v>7000</v>
          </cell>
        </row>
        <row r="1000">
          <cell r="C1000">
            <v>30170</v>
          </cell>
          <cell r="D1000" t="str">
            <v>Numeri Impieghi vivi a breve (c/c)</v>
          </cell>
          <cell r="E1000">
            <v>166070032</v>
          </cell>
          <cell r="F1000">
            <v>133858670</v>
          </cell>
          <cell r="G1000">
            <v>100524424</v>
          </cell>
          <cell r="H1000">
            <v>65241660</v>
          </cell>
          <cell r="I1000">
            <v>33232000</v>
          </cell>
          <cell r="J1000">
            <v>278548655</v>
          </cell>
          <cell r="K1000">
            <v>243215126</v>
          </cell>
          <cell r="L1000">
            <v>213580976</v>
          </cell>
          <cell r="M1000">
            <v>191386377</v>
          </cell>
          <cell r="N1000">
            <v>166560219</v>
          </cell>
          <cell r="O1000">
            <v>138889044</v>
          </cell>
          <cell r="P1000">
            <v>111805872</v>
          </cell>
          <cell r="Q1000">
            <v>101117150</v>
          </cell>
          <cell r="R1000">
            <v>402600000</v>
          </cell>
          <cell r="S1000">
            <v>303816600</v>
          </cell>
        </row>
        <row r="1001">
          <cell r="C1001">
            <v>30171</v>
          </cell>
          <cell r="D1001" t="str">
            <v>Margine Imp. Vivi a breve</v>
          </cell>
          <cell r="E1001">
            <v>2820</v>
          </cell>
          <cell r="F1001">
            <v>2741</v>
          </cell>
          <cell r="G1001">
            <v>1815</v>
          </cell>
          <cell r="H1001">
            <v>1113</v>
          </cell>
          <cell r="I1001">
            <v>729</v>
          </cell>
          <cell r="J1001">
            <v>4318</v>
          </cell>
          <cell r="K1001">
            <v>3894</v>
          </cell>
          <cell r="L1001">
            <v>3456</v>
          </cell>
          <cell r="M1001">
            <v>2972</v>
          </cell>
          <cell r="N1001">
            <v>2563</v>
          </cell>
          <cell r="O1001">
            <v>2489</v>
          </cell>
          <cell r="P1001">
            <v>1684</v>
          </cell>
          <cell r="Q1001">
            <v>2467</v>
          </cell>
          <cell r="R1001">
            <v>7700</v>
          </cell>
          <cell r="S1001">
            <v>5100</v>
          </cell>
        </row>
        <row r="1002">
          <cell r="C1002">
            <v>30172</v>
          </cell>
          <cell r="D1002" t="str">
            <v>Numeri Impieghi vivi a termine</v>
          </cell>
          <cell r="E1002">
            <v>47232024</v>
          </cell>
          <cell r="F1002">
            <v>34571515</v>
          </cell>
          <cell r="G1002">
            <v>27244763</v>
          </cell>
          <cell r="H1002">
            <v>17118600</v>
          </cell>
          <cell r="I1002">
            <v>9130306</v>
          </cell>
          <cell r="J1002">
            <v>138261635</v>
          </cell>
          <cell r="K1002">
            <v>126546254</v>
          </cell>
          <cell r="L1002">
            <v>108127632</v>
          </cell>
          <cell r="M1002">
            <v>95356989</v>
          </cell>
          <cell r="N1002">
            <v>84989007</v>
          </cell>
          <cell r="O1002">
            <v>72325496</v>
          </cell>
          <cell r="P1002">
            <v>62996326</v>
          </cell>
          <cell r="Q1002">
            <v>52880351</v>
          </cell>
          <cell r="R1002">
            <v>95160000</v>
          </cell>
          <cell r="S1002">
            <v>148047000</v>
          </cell>
        </row>
        <row r="1003">
          <cell r="C1003">
            <v>30173</v>
          </cell>
          <cell r="D1003" t="str">
            <v>Margine Imp. Vivi a termine</v>
          </cell>
          <cell r="E1003">
            <v>671</v>
          </cell>
          <cell r="F1003">
            <v>559</v>
          </cell>
          <cell r="G1003">
            <v>550</v>
          </cell>
          <cell r="H1003">
            <v>426</v>
          </cell>
          <cell r="I1003">
            <v>189</v>
          </cell>
          <cell r="J1003">
            <v>1186</v>
          </cell>
          <cell r="K1003">
            <v>1181</v>
          </cell>
          <cell r="L1003">
            <v>1122</v>
          </cell>
          <cell r="M1003">
            <v>1058</v>
          </cell>
          <cell r="N1003">
            <v>982</v>
          </cell>
          <cell r="O1003">
            <v>859</v>
          </cell>
          <cell r="P1003">
            <v>832</v>
          </cell>
          <cell r="Q1003">
            <v>709</v>
          </cell>
          <cell r="R1003">
            <v>1300</v>
          </cell>
          <cell r="S1003">
            <v>1900</v>
          </cell>
        </row>
        <row r="1004">
          <cell r="C1004">
            <v>30174</v>
          </cell>
          <cell r="D1004" t="str">
            <v>Numeri contenzioso</v>
          </cell>
          <cell r="E1004">
            <v>56527</v>
          </cell>
          <cell r="F1004">
            <v>44998</v>
          </cell>
          <cell r="G1004">
            <v>33842</v>
          </cell>
          <cell r="H1004">
            <v>22313</v>
          </cell>
          <cell r="I1004">
            <v>11528</v>
          </cell>
          <cell r="J1004">
            <v>2153430</v>
          </cell>
          <cell r="K1004">
            <v>1977865</v>
          </cell>
          <cell r="L1004">
            <v>1805402</v>
          </cell>
          <cell r="M1004">
            <v>1628166</v>
          </cell>
          <cell r="N1004">
            <v>1457413</v>
          </cell>
          <cell r="O1004">
            <v>1282585</v>
          </cell>
          <cell r="P1004">
            <v>1108451</v>
          </cell>
          <cell r="Q1004">
            <v>931993</v>
          </cell>
          <cell r="R1004">
            <v>400</v>
          </cell>
          <cell r="S1004">
            <v>2196000</v>
          </cell>
        </row>
        <row r="1005">
          <cell r="C1005">
            <v>30175</v>
          </cell>
          <cell r="D1005" t="str">
            <v>Margine Contenzioso</v>
          </cell>
          <cell r="E1005">
            <v>-4</v>
          </cell>
          <cell r="F1005">
            <v>-3</v>
          </cell>
          <cell r="G1005">
            <v>-2</v>
          </cell>
          <cell r="H1005">
            <v>-2</v>
          </cell>
          <cell r="I1005">
            <v>-1</v>
          </cell>
          <cell r="J1005">
            <v>-93</v>
          </cell>
          <cell r="K1005">
            <v>-78</v>
          </cell>
          <cell r="L1005">
            <v>-68</v>
          </cell>
          <cell r="M1005">
            <v>-61</v>
          </cell>
          <cell r="N1005">
            <v>-52</v>
          </cell>
          <cell r="O1005">
            <v>-41</v>
          </cell>
          <cell r="P1005">
            <v>-33</v>
          </cell>
          <cell r="Q1005">
            <v>-26</v>
          </cell>
          <cell r="R1005">
            <v>-10</v>
          </cell>
          <cell r="S1005">
            <v>-100</v>
          </cell>
        </row>
        <row r="1006">
          <cell r="C1006">
            <v>30176</v>
          </cell>
          <cell r="D1006" t="str">
            <v xml:space="preserve"> Commissioni su GP</v>
          </cell>
          <cell r="E1006">
            <v>2</v>
          </cell>
          <cell r="F1006">
            <v>2</v>
          </cell>
          <cell r="G1006">
            <v>2</v>
          </cell>
          <cell r="H1006">
            <v>2</v>
          </cell>
          <cell r="I1006">
            <v>2</v>
          </cell>
          <cell r="J1006">
            <v>15</v>
          </cell>
          <cell r="K1006">
            <v>14</v>
          </cell>
          <cell r="L1006">
            <v>13</v>
          </cell>
          <cell r="M1006">
            <v>12</v>
          </cell>
          <cell r="N1006">
            <v>11</v>
          </cell>
          <cell r="O1006">
            <v>10</v>
          </cell>
          <cell r="P1006">
            <v>9</v>
          </cell>
          <cell r="Q1006">
            <v>0</v>
          </cell>
          <cell r="R1006">
            <v>0</v>
          </cell>
          <cell r="S1006">
            <v>0</v>
          </cell>
        </row>
        <row r="1007">
          <cell r="C1007">
            <v>30177</v>
          </cell>
          <cell r="D1007" t="str">
            <v>volumi GP</v>
          </cell>
          <cell r="E1007">
            <v>298</v>
          </cell>
          <cell r="F1007">
            <v>377</v>
          </cell>
          <cell r="G1007">
            <v>508</v>
          </cell>
          <cell r="H1007">
            <v>795</v>
          </cell>
          <cell r="I1007">
            <v>1627</v>
          </cell>
          <cell r="J1007">
            <v>1410</v>
          </cell>
          <cell r="K1007">
            <v>1463</v>
          </cell>
          <cell r="L1007">
            <v>1535</v>
          </cell>
          <cell r="M1007">
            <v>1621</v>
          </cell>
          <cell r="N1007">
            <v>1717</v>
          </cell>
          <cell r="O1007">
            <v>1850</v>
          </cell>
          <cell r="P1007">
            <v>1839</v>
          </cell>
          <cell r="Q1007">
            <v>0</v>
          </cell>
          <cell r="R1007">
            <v>0</v>
          </cell>
          <cell r="S1007">
            <v>0</v>
          </cell>
        </row>
        <row r="1008">
          <cell r="C1008">
            <v>30178</v>
          </cell>
          <cell r="D1008" t="str">
            <v>Commissioni su fondi</v>
          </cell>
          <cell r="E1008">
            <v>15</v>
          </cell>
          <cell r="F1008">
            <v>12</v>
          </cell>
          <cell r="G1008">
            <v>9</v>
          </cell>
          <cell r="H1008">
            <v>4</v>
          </cell>
          <cell r="I1008">
            <v>2</v>
          </cell>
          <cell r="J1008">
            <v>11</v>
          </cell>
          <cell r="K1008">
            <v>10</v>
          </cell>
          <cell r="L1008">
            <v>9</v>
          </cell>
          <cell r="M1008">
            <v>7</v>
          </cell>
          <cell r="N1008">
            <v>6</v>
          </cell>
          <cell r="O1008">
            <v>4</v>
          </cell>
          <cell r="P1008">
            <v>4</v>
          </cell>
          <cell r="Q1008">
            <v>0</v>
          </cell>
          <cell r="R1008">
            <v>0</v>
          </cell>
          <cell r="S1008">
            <v>0</v>
          </cell>
        </row>
        <row r="1009">
          <cell r="C1009">
            <v>30179</v>
          </cell>
          <cell r="D1009" t="str">
            <v>volumi fondi</v>
          </cell>
          <cell r="E1009">
            <v>3069</v>
          </cell>
          <cell r="F1009">
            <v>3061</v>
          </cell>
          <cell r="G1009">
            <v>2966</v>
          </cell>
          <cell r="H1009">
            <v>2747</v>
          </cell>
          <cell r="I1009">
            <v>2119</v>
          </cell>
          <cell r="J1009">
            <v>1574</v>
          </cell>
          <cell r="K1009">
            <v>1503</v>
          </cell>
          <cell r="L1009">
            <v>1423</v>
          </cell>
          <cell r="M1009">
            <v>1330</v>
          </cell>
          <cell r="N1009">
            <v>1201</v>
          </cell>
          <cell r="O1009">
            <v>1033</v>
          </cell>
          <cell r="P1009">
            <v>1013</v>
          </cell>
          <cell r="Q1009">
            <v>0</v>
          </cell>
          <cell r="R1009">
            <v>0</v>
          </cell>
          <cell r="S1009">
            <v>0</v>
          </cell>
        </row>
        <row r="1010">
          <cell r="C1010">
            <v>30180</v>
          </cell>
          <cell r="D1010" t="str">
            <v>Commissioni su titoli amministrati</v>
          </cell>
          <cell r="E1010">
            <v>176</v>
          </cell>
          <cell r="F1010">
            <v>171</v>
          </cell>
          <cell r="G1010">
            <v>32</v>
          </cell>
          <cell r="H1010">
            <v>24</v>
          </cell>
          <cell r="I1010">
            <v>3</v>
          </cell>
          <cell r="J1010">
            <v>30</v>
          </cell>
          <cell r="K1010">
            <v>21</v>
          </cell>
          <cell r="L1010">
            <v>15</v>
          </cell>
          <cell r="M1010">
            <v>12</v>
          </cell>
          <cell r="N1010">
            <v>8</v>
          </cell>
          <cell r="O1010">
            <v>8</v>
          </cell>
          <cell r="P1010">
            <v>6</v>
          </cell>
          <cell r="Q1010">
            <v>4</v>
          </cell>
          <cell r="R1010">
            <v>500</v>
          </cell>
          <cell r="S1010">
            <v>0</v>
          </cell>
        </row>
        <row r="1011">
          <cell r="C1011">
            <v>30181</v>
          </cell>
          <cell r="D1011" t="str">
            <v>volumi Titoli Ammin. (stock)</v>
          </cell>
          <cell r="E1011">
            <v>49863</v>
          </cell>
          <cell r="F1011">
            <v>57603</v>
          </cell>
          <cell r="G1011">
            <v>12762</v>
          </cell>
          <cell r="H1011">
            <v>14506</v>
          </cell>
          <cell r="I1011">
            <v>4170</v>
          </cell>
          <cell r="J1011">
            <v>4928</v>
          </cell>
          <cell r="K1011">
            <v>4029</v>
          </cell>
          <cell r="L1011">
            <v>3424</v>
          </cell>
          <cell r="M1011">
            <v>3030</v>
          </cell>
          <cell r="N1011">
            <v>1927</v>
          </cell>
          <cell r="O1011">
            <v>2137</v>
          </cell>
          <cell r="P1011">
            <v>1493</v>
          </cell>
          <cell r="Q1011">
            <v>599</v>
          </cell>
          <cell r="R1011">
            <v>0</v>
          </cell>
          <cell r="S1011">
            <v>0</v>
          </cell>
        </row>
        <row r="1012">
          <cell r="C1012">
            <v>30182</v>
          </cell>
          <cell r="D1012" t="str">
            <v>Commissioni su operazioni di PcT</v>
          </cell>
          <cell r="E1012">
            <v>10</v>
          </cell>
          <cell r="F1012">
            <v>8</v>
          </cell>
          <cell r="G1012">
            <v>6</v>
          </cell>
          <cell r="H1012">
            <v>3</v>
          </cell>
          <cell r="I1012">
            <v>2</v>
          </cell>
          <cell r="J1012">
            <v>14</v>
          </cell>
          <cell r="K1012">
            <v>13</v>
          </cell>
          <cell r="L1012">
            <v>11</v>
          </cell>
          <cell r="M1012">
            <v>8</v>
          </cell>
          <cell r="N1012">
            <v>6</v>
          </cell>
          <cell r="O1012">
            <v>5</v>
          </cell>
          <cell r="P1012">
            <v>4</v>
          </cell>
          <cell r="Q1012">
            <v>0.43</v>
          </cell>
          <cell r="R1012">
            <v>0</v>
          </cell>
          <cell r="S1012">
            <v>0</v>
          </cell>
        </row>
        <row r="1013">
          <cell r="C1013">
            <v>30183</v>
          </cell>
          <cell r="D1013" t="str">
            <v>volumi PcT</v>
          </cell>
          <cell r="E1013">
            <v>14791</v>
          </cell>
          <cell r="F1013">
            <v>14085</v>
          </cell>
          <cell r="G1013">
            <v>12982</v>
          </cell>
          <cell r="H1013">
            <v>11097</v>
          </cell>
          <cell r="I1013">
            <v>9559</v>
          </cell>
          <cell r="J1013">
            <v>15594</v>
          </cell>
          <cell r="K1013">
            <v>16059</v>
          </cell>
          <cell r="L1013">
            <v>16362</v>
          </cell>
          <cell r="M1013">
            <v>15744</v>
          </cell>
          <cell r="N1013">
            <v>14641</v>
          </cell>
          <cell r="O1013">
            <v>12849</v>
          </cell>
          <cell r="P1013">
            <v>12899</v>
          </cell>
          <cell r="Q1013">
            <v>2583</v>
          </cell>
          <cell r="R1013">
            <v>0</v>
          </cell>
          <cell r="S1013">
            <v>0</v>
          </cell>
        </row>
        <row r="1014">
          <cell r="C1014">
            <v>30184</v>
          </cell>
          <cell r="D1014" t="str">
            <v>Commissioni su assicurazioni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</row>
        <row r="1015">
          <cell r="C1015">
            <v>30185</v>
          </cell>
          <cell r="D1015" t="str">
            <v>volumi assicurazioni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</row>
        <row r="1016">
          <cell r="C1016">
            <v>30186</v>
          </cell>
          <cell r="D1016" t="str">
            <v>commissioni tenuta conto</v>
          </cell>
          <cell r="E1016">
            <v>169</v>
          </cell>
          <cell r="F1016">
            <v>134</v>
          </cell>
          <cell r="G1016">
            <v>102</v>
          </cell>
          <cell r="H1016">
            <v>66</v>
          </cell>
          <cell r="I1016">
            <v>32</v>
          </cell>
          <cell r="J1016">
            <v>382</v>
          </cell>
          <cell r="K1016">
            <v>348</v>
          </cell>
          <cell r="L1016">
            <v>315</v>
          </cell>
          <cell r="M1016">
            <v>283</v>
          </cell>
          <cell r="N1016">
            <v>250</v>
          </cell>
          <cell r="O1016">
            <v>223</v>
          </cell>
          <cell r="P1016">
            <v>191</v>
          </cell>
          <cell r="Q1016">
            <v>222</v>
          </cell>
          <cell r="R1016">
            <v>300</v>
          </cell>
          <cell r="S1016">
            <v>800</v>
          </cell>
        </row>
        <row r="1017">
          <cell r="C1017">
            <v>30187</v>
          </cell>
          <cell r="D1017" t="str">
            <v>commissioni su carte di credito e debito</v>
          </cell>
          <cell r="E1017">
            <v>57</v>
          </cell>
          <cell r="F1017">
            <v>47</v>
          </cell>
          <cell r="G1017">
            <v>38</v>
          </cell>
          <cell r="H1017">
            <v>26</v>
          </cell>
          <cell r="I1017">
            <v>15</v>
          </cell>
          <cell r="J1017">
            <v>25</v>
          </cell>
          <cell r="K1017">
            <v>22</v>
          </cell>
          <cell r="L1017">
            <v>28</v>
          </cell>
          <cell r="M1017">
            <v>32</v>
          </cell>
          <cell r="N1017">
            <v>52</v>
          </cell>
          <cell r="O1017">
            <v>40</v>
          </cell>
          <cell r="P1017">
            <v>44</v>
          </cell>
          <cell r="Q1017">
            <v>20</v>
          </cell>
          <cell r="R1017">
            <v>100</v>
          </cell>
          <cell r="S1017">
            <v>200</v>
          </cell>
        </row>
        <row r="1018">
          <cell r="C1018">
            <v>30188</v>
          </cell>
          <cell r="D1018" t="str">
            <v>commissioni su servizi estero</v>
          </cell>
          <cell r="E1018">
            <v>237</v>
          </cell>
          <cell r="F1018">
            <v>199</v>
          </cell>
          <cell r="G1018">
            <v>140</v>
          </cell>
          <cell r="H1018">
            <v>86</v>
          </cell>
          <cell r="I1018">
            <v>51</v>
          </cell>
          <cell r="J1018">
            <v>681</v>
          </cell>
          <cell r="K1018">
            <v>638</v>
          </cell>
          <cell r="L1018">
            <v>599</v>
          </cell>
          <cell r="M1018">
            <v>568</v>
          </cell>
          <cell r="N1018">
            <v>533</v>
          </cell>
          <cell r="O1018">
            <v>503</v>
          </cell>
          <cell r="P1018">
            <v>461</v>
          </cell>
          <cell r="Q1018">
            <v>309</v>
          </cell>
          <cell r="R1018">
            <v>600</v>
          </cell>
          <cell r="S1018">
            <v>900</v>
          </cell>
        </row>
        <row r="1019">
          <cell r="C1019">
            <v>30189</v>
          </cell>
          <cell r="D1019" t="str">
            <v>di cui forex&amp;derivatives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100</v>
          </cell>
          <cell r="S1019">
            <v>0</v>
          </cell>
        </row>
        <row r="1020">
          <cell r="C1020">
            <v>30190</v>
          </cell>
          <cell r="D1020" t="str">
            <v>Commissioni da portafoglio</v>
          </cell>
          <cell r="E1020">
            <v>519</v>
          </cell>
          <cell r="F1020">
            <v>410</v>
          </cell>
          <cell r="G1020">
            <v>313</v>
          </cell>
          <cell r="H1020">
            <v>184</v>
          </cell>
          <cell r="I1020">
            <v>77</v>
          </cell>
          <cell r="J1020">
            <v>1090</v>
          </cell>
          <cell r="K1020">
            <v>993</v>
          </cell>
          <cell r="L1020">
            <v>890</v>
          </cell>
          <cell r="M1020">
            <v>802</v>
          </cell>
          <cell r="N1020">
            <v>728</v>
          </cell>
          <cell r="O1020">
            <v>652</v>
          </cell>
          <cell r="P1020">
            <v>550</v>
          </cell>
          <cell r="Q1020">
            <v>546</v>
          </cell>
          <cell r="R1020">
            <v>1200</v>
          </cell>
          <cell r="S1020">
            <v>1500</v>
          </cell>
        </row>
        <row r="1021">
          <cell r="C1021">
            <v>30191</v>
          </cell>
          <cell r="D1021" t="str">
            <v>altre Commissioni</v>
          </cell>
          <cell r="E1021">
            <v>59</v>
          </cell>
          <cell r="F1021">
            <v>54</v>
          </cell>
          <cell r="G1021">
            <v>32</v>
          </cell>
          <cell r="H1021">
            <v>16</v>
          </cell>
          <cell r="I1021">
            <v>4</v>
          </cell>
          <cell r="J1021">
            <v>162</v>
          </cell>
          <cell r="K1021">
            <v>136</v>
          </cell>
          <cell r="L1021">
            <v>119</v>
          </cell>
          <cell r="M1021">
            <v>112</v>
          </cell>
          <cell r="N1021">
            <v>96</v>
          </cell>
          <cell r="O1021">
            <v>106</v>
          </cell>
          <cell r="P1021">
            <v>102</v>
          </cell>
          <cell r="Q1021">
            <v>164</v>
          </cell>
          <cell r="R1021">
            <v>300</v>
          </cell>
          <cell r="S1021">
            <v>300</v>
          </cell>
        </row>
        <row r="1022">
          <cell r="C1022">
            <v>30192</v>
          </cell>
          <cell r="D1022" t="str">
            <v>di cui sistema di pagamento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-1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</row>
        <row r="1023">
          <cell r="C1023">
            <v>30193</v>
          </cell>
          <cell r="D1023" t="str">
            <v>effetto giorni banca</v>
          </cell>
          <cell r="E1023">
            <v>276</v>
          </cell>
          <cell r="F1023">
            <v>153</v>
          </cell>
          <cell r="G1023">
            <v>82</v>
          </cell>
          <cell r="H1023">
            <v>74</v>
          </cell>
          <cell r="I1023">
            <v>85</v>
          </cell>
          <cell r="J1023">
            <v>237</v>
          </cell>
          <cell r="K1023">
            <v>145</v>
          </cell>
          <cell r="L1023">
            <v>118</v>
          </cell>
          <cell r="M1023">
            <v>100</v>
          </cell>
          <cell r="N1023">
            <v>57</v>
          </cell>
          <cell r="O1023">
            <v>5</v>
          </cell>
          <cell r="P1023">
            <v>9</v>
          </cell>
          <cell r="Q1023">
            <v>103</v>
          </cell>
          <cell r="R1023">
            <v>500</v>
          </cell>
          <cell r="S1023">
            <v>100</v>
          </cell>
        </row>
        <row r="1024">
          <cell r="C1024">
            <v>30194</v>
          </cell>
          <cell r="D1024" t="str">
            <v># gruppi</v>
          </cell>
          <cell r="E1024">
            <v>59</v>
          </cell>
          <cell r="F1024">
            <v>59</v>
          </cell>
          <cell r="G1024">
            <v>59</v>
          </cell>
          <cell r="H1024">
            <v>59</v>
          </cell>
          <cell r="I1024">
            <v>59</v>
          </cell>
          <cell r="J1024">
            <v>59</v>
          </cell>
          <cell r="K1024">
            <v>59</v>
          </cell>
          <cell r="L1024">
            <v>59</v>
          </cell>
          <cell r="M1024">
            <v>59</v>
          </cell>
          <cell r="N1024">
            <v>59</v>
          </cell>
          <cell r="O1024">
            <v>59</v>
          </cell>
          <cell r="P1024">
            <v>59</v>
          </cell>
          <cell r="Q1024">
            <v>59</v>
          </cell>
          <cell r="R1024">
            <v>0</v>
          </cell>
          <cell r="S1024">
            <v>0</v>
          </cell>
        </row>
        <row r="1025">
          <cell r="C1025">
            <v>30195</v>
          </cell>
          <cell r="D1025" t="str">
            <v># clienti</v>
          </cell>
          <cell r="E1025">
            <v>237</v>
          </cell>
          <cell r="F1025">
            <v>240</v>
          </cell>
          <cell r="G1025">
            <v>227</v>
          </cell>
          <cell r="H1025">
            <v>233</v>
          </cell>
          <cell r="I1025">
            <v>240</v>
          </cell>
          <cell r="J1025">
            <v>233</v>
          </cell>
          <cell r="K1025">
            <v>240</v>
          </cell>
          <cell r="L1025">
            <v>235</v>
          </cell>
          <cell r="M1025">
            <v>232</v>
          </cell>
          <cell r="N1025">
            <v>229</v>
          </cell>
          <cell r="O1025">
            <v>229</v>
          </cell>
          <cell r="P1025">
            <v>234</v>
          </cell>
          <cell r="Q1025">
            <v>224</v>
          </cell>
          <cell r="R1025">
            <v>0</v>
          </cell>
          <cell r="S1025">
            <v>0</v>
          </cell>
        </row>
        <row r="1026">
          <cell r="C1026">
            <v>30196</v>
          </cell>
          <cell r="D1026" t="str">
            <v>Attivo Ponderato per il rischio</v>
          </cell>
          <cell r="E1026">
            <v>1556250</v>
          </cell>
          <cell r="F1026">
            <v>1556250</v>
          </cell>
          <cell r="G1026">
            <v>1556250</v>
          </cell>
          <cell r="H1026">
            <v>0</v>
          </cell>
          <cell r="I1026">
            <v>0</v>
          </cell>
          <cell r="J1026">
            <v>1482700</v>
          </cell>
          <cell r="K1026">
            <v>0</v>
          </cell>
          <cell r="L1026">
            <v>0</v>
          </cell>
          <cell r="M1026">
            <v>1421100</v>
          </cell>
          <cell r="N1026">
            <v>0</v>
          </cell>
          <cell r="O1026">
            <v>0</v>
          </cell>
          <cell r="P1026">
            <v>1283630</v>
          </cell>
          <cell r="Q1026">
            <v>0</v>
          </cell>
          <cell r="R1026">
            <v>0</v>
          </cell>
          <cell r="S1026">
            <v>0</v>
          </cell>
        </row>
        <row r="1027">
          <cell r="C1027">
            <v>30197</v>
          </cell>
          <cell r="D1027" t="str">
            <v>Sofferenze lorde</v>
          </cell>
          <cell r="E1027">
            <v>371.88816000000003</v>
          </cell>
          <cell r="F1027">
            <v>371.8843</v>
          </cell>
          <cell r="G1027">
            <v>371.89010999999999</v>
          </cell>
          <cell r="H1027">
            <v>371.88333</v>
          </cell>
          <cell r="I1027">
            <v>371.87097</v>
          </cell>
          <cell r="J1027">
            <v>5899.8082199999999</v>
          </cell>
          <cell r="K1027">
            <v>5921.7515000000003</v>
          </cell>
          <cell r="L1027">
            <v>5938.8223699999999</v>
          </cell>
          <cell r="M1027">
            <v>5963.9780199999996</v>
          </cell>
          <cell r="N1027">
            <v>5997.5843599999998</v>
          </cell>
          <cell r="O1027">
            <v>6049.9292500000001</v>
          </cell>
          <cell r="P1027">
            <v>6124.0386699999999</v>
          </cell>
          <cell r="Q1027">
            <v>6172.1390700000002</v>
          </cell>
          <cell r="R1027">
            <v>1.0929</v>
          </cell>
          <cell r="S1027">
            <v>6000</v>
          </cell>
        </row>
        <row r="1028">
          <cell r="C1028">
            <v>30198</v>
          </cell>
          <cell r="D1028" t="str">
            <v>Sofferenze nette</v>
          </cell>
          <cell r="E1028">
            <v>371.88816000000003</v>
          </cell>
          <cell r="F1028">
            <v>371.8843</v>
          </cell>
          <cell r="G1028">
            <v>371.89010999999999</v>
          </cell>
          <cell r="H1028">
            <v>371.88333</v>
          </cell>
          <cell r="I1028">
            <v>371.87097</v>
          </cell>
          <cell r="J1028">
            <v>5899.8082199999999</v>
          </cell>
          <cell r="K1028">
            <v>5921.7515000000003</v>
          </cell>
          <cell r="L1028">
            <v>5938.8223699999999</v>
          </cell>
          <cell r="M1028">
            <v>5963.9780199999996</v>
          </cell>
          <cell r="N1028">
            <v>5997.5843599999998</v>
          </cell>
          <cell r="O1028">
            <v>6049.9292500000001</v>
          </cell>
          <cell r="P1028">
            <v>6124.0386699999999</v>
          </cell>
          <cell r="Q1028">
            <v>6172.1390700000002</v>
          </cell>
          <cell r="R1028">
            <v>1.0929</v>
          </cell>
          <cell r="S1028">
            <v>6000</v>
          </cell>
        </row>
        <row r="1029">
          <cell r="C1029">
            <v>30199</v>
          </cell>
          <cell r="D1029" t="str">
            <v>Capitale assorbito</v>
          </cell>
          <cell r="E1029">
            <v>101160</v>
          </cell>
          <cell r="F1029">
            <v>101160</v>
          </cell>
          <cell r="G1029">
            <v>101160</v>
          </cell>
          <cell r="H1029">
            <v>0</v>
          </cell>
          <cell r="I1029">
            <v>0</v>
          </cell>
          <cell r="J1029">
            <v>96380</v>
          </cell>
          <cell r="K1029">
            <v>0</v>
          </cell>
          <cell r="L1029">
            <v>0</v>
          </cell>
          <cell r="M1029">
            <v>92370</v>
          </cell>
          <cell r="N1029">
            <v>0</v>
          </cell>
          <cell r="O1029">
            <v>0</v>
          </cell>
          <cell r="P1029">
            <v>83440</v>
          </cell>
          <cell r="Q1029">
            <v>0</v>
          </cell>
          <cell r="R1029">
            <v>0</v>
          </cell>
          <cell r="S1029">
            <v>0</v>
          </cell>
        </row>
        <row r="1030">
          <cell r="C1030">
            <v>30200</v>
          </cell>
          <cell r="D1030" t="str">
            <v>Raccolta da Clientela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</row>
        <row r="1031">
          <cell r="C1031">
            <v>30201</v>
          </cell>
          <cell r="D1031" t="str">
            <v>Raccolta da Banche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</row>
        <row r="1032">
          <cell r="C1032">
            <v>30202</v>
          </cell>
          <cell r="D1032" t="str">
            <v>Raccolta da CM (escluso Fondo di Dotazione)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</row>
        <row r="1033">
          <cell r="C1033">
            <v>30203</v>
          </cell>
          <cell r="D1033" t="str">
            <v>Impieghi con Clientela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</row>
        <row r="1034">
          <cell r="C1034">
            <v>30204</v>
          </cell>
          <cell r="D1034" t="str">
            <v>Impieghi con banche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</row>
        <row r="1035">
          <cell r="C1035">
            <v>30205</v>
          </cell>
          <cell r="D1035" t="str">
            <v xml:space="preserve">Impieghi con CM 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</row>
        <row r="1036">
          <cell r="C1036">
            <v>30206</v>
          </cell>
          <cell r="D1036" t="str">
            <v>Portafoglio Titoli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</row>
        <row r="1037">
          <cell r="C1037">
            <v>30207</v>
          </cell>
          <cell r="D1037" t="str">
            <v>Sofferenze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</row>
        <row r="1038">
          <cell r="C1038">
            <v>30208</v>
          </cell>
          <cell r="D1038" t="str">
            <v>Margine di Interesse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16795</v>
          </cell>
          <cell r="K1038">
            <v>16795</v>
          </cell>
          <cell r="L1038">
            <v>16795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</row>
        <row r="1039">
          <cell r="C1039">
            <v>30209</v>
          </cell>
          <cell r="D1039" t="str">
            <v>Totale Ricavi da Servizi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-56</v>
          </cell>
          <cell r="K1039">
            <v>-56</v>
          </cell>
          <cell r="L1039">
            <v>-56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</row>
        <row r="1040">
          <cell r="C1040">
            <v>30210</v>
          </cell>
          <cell r="D1040" t="str">
            <v>Costi del Personale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-3481</v>
          </cell>
          <cell r="K1040">
            <v>-3481</v>
          </cell>
          <cell r="L1040">
            <v>-3481</v>
          </cell>
          <cell r="M1040">
            <v>-3113.6605100000002</v>
          </cell>
          <cell r="N1040">
            <v>0</v>
          </cell>
          <cell r="O1040">
            <v>0</v>
          </cell>
          <cell r="P1040">
            <v>0</v>
          </cell>
          <cell r="Q1040">
            <v>-1651</v>
          </cell>
          <cell r="R1040">
            <v>0</v>
          </cell>
          <cell r="S1040">
            <v>0</v>
          </cell>
        </row>
        <row r="1041">
          <cell r="C1041">
            <v>30211</v>
          </cell>
          <cell r="D1041" t="str">
            <v>Costi e spese diverse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-2985</v>
          </cell>
          <cell r="K1041">
            <v>-2985</v>
          </cell>
          <cell r="L1041">
            <v>-2985</v>
          </cell>
          <cell r="M1041">
            <v>-2149.8875899999998</v>
          </cell>
          <cell r="N1041">
            <v>0</v>
          </cell>
          <cell r="O1041">
            <v>0</v>
          </cell>
          <cell r="P1041">
            <v>0</v>
          </cell>
          <cell r="Q1041">
            <v>-1233.5999999999999</v>
          </cell>
          <cell r="R1041">
            <v>0</v>
          </cell>
          <cell r="S1041">
            <v>0</v>
          </cell>
        </row>
        <row r="1042">
          <cell r="C1042">
            <v>30212</v>
          </cell>
          <cell r="D1042" t="str">
            <v>Imposte e tasse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-451</v>
          </cell>
          <cell r="K1042">
            <v>-451</v>
          </cell>
          <cell r="L1042">
            <v>-451</v>
          </cell>
          <cell r="M1042">
            <v>-398.78746999999998</v>
          </cell>
          <cell r="N1042">
            <v>0</v>
          </cell>
          <cell r="O1042">
            <v>0</v>
          </cell>
          <cell r="P1042">
            <v>0</v>
          </cell>
          <cell r="Q1042">
            <v>-235</v>
          </cell>
          <cell r="R1042">
            <v>0</v>
          </cell>
          <cell r="S1042">
            <v>0</v>
          </cell>
        </row>
        <row r="1043">
          <cell r="C1043">
            <v>30213</v>
          </cell>
          <cell r="D1043" t="str">
            <v>Ammortamenti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-956</v>
          </cell>
          <cell r="K1043">
            <v>-956</v>
          </cell>
          <cell r="L1043">
            <v>-956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-416</v>
          </cell>
          <cell r="R1043">
            <v>0</v>
          </cell>
          <cell r="S1043">
            <v>0</v>
          </cell>
        </row>
        <row r="1044">
          <cell r="C1044">
            <v>30214</v>
          </cell>
          <cell r="D1044" t="str">
            <v>Altri costi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</row>
        <row r="1045">
          <cell r="C1045">
            <v>30215</v>
          </cell>
          <cell r="D1045" t="str">
            <v>Oneri/Ricavi straordinari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17751</v>
          </cell>
          <cell r="K1045">
            <v>17751</v>
          </cell>
          <cell r="L1045">
            <v>17751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</row>
        <row r="1046">
          <cell r="C1046">
            <v>30216</v>
          </cell>
          <cell r="D1046" t="str">
            <v>Cambio lira/Dollaro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</row>
        <row r="1047">
          <cell r="C1047">
            <v>30217</v>
          </cell>
          <cell r="D1047" t="str">
            <v>Cambio lira /Sterlina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</row>
        <row r="1048">
          <cell r="C1048">
            <v>30218</v>
          </cell>
          <cell r="D1048" t="str">
            <v>Impieghi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</row>
        <row r="1049">
          <cell r="C1049">
            <v>30219</v>
          </cell>
          <cell r="D1049" t="str">
            <v>Raccolta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</row>
        <row r="1050">
          <cell r="C1050">
            <v>30220</v>
          </cell>
          <cell r="D1050" t="str">
            <v>Margine Impieghi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</row>
        <row r="1051">
          <cell r="C1051">
            <v>30221</v>
          </cell>
          <cell r="D1051" t="str">
            <v>Margine Raccolta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</row>
        <row r="1052">
          <cell r="C1052">
            <v>30222</v>
          </cell>
          <cell r="D1052" t="str">
            <v>Totale Ricavi da Servizi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</row>
        <row r="1053">
          <cell r="C1053">
            <v>30224</v>
          </cell>
          <cell r="D1053" t="str">
            <v>Rettifiche nette su crediti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</row>
        <row r="1054">
          <cell r="C1054">
            <v>30225</v>
          </cell>
          <cell r="D1054" t="str">
            <v>Previsioni di perdita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</row>
        <row r="1055">
          <cell r="C1055">
            <v>30226</v>
          </cell>
          <cell r="D1055" t="str">
            <v>Recuperi su crediti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</row>
        <row r="1056">
          <cell r="C1056">
            <v>30227</v>
          </cell>
          <cell r="D1056" t="str">
            <v>Capitale assorbito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</row>
        <row r="1057">
          <cell r="C1057">
            <v>30228</v>
          </cell>
          <cell r="D1057" t="str">
            <v>B.O.T.</v>
          </cell>
          <cell r="E1057">
            <v>11484.4</v>
          </cell>
          <cell r="F1057">
            <v>11818</v>
          </cell>
          <cell r="G1057">
            <v>18932</v>
          </cell>
          <cell r="H1057">
            <v>15491</v>
          </cell>
          <cell r="I1057">
            <v>12784</v>
          </cell>
          <cell r="J1057">
            <v>20159</v>
          </cell>
          <cell r="K1057">
            <v>14978</v>
          </cell>
          <cell r="L1057">
            <v>12469</v>
          </cell>
          <cell r="M1057">
            <v>7146</v>
          </cell>
          <cell r="N1057">
            <v>5849</v>
          </cell>
          <cell r="O1057">
            <v>3433.79061</v>
          </cell>
          <cell r="P1057">
            <v>37574</v>
          </cell>
          <cell r="Q1057">
            <v>1699.7</v>
          </cell>
          <cell r="R1057">
            <v>0</v>
          </cell>
          <cell r="S1057">
            <v>0</v>
          </cell>
        </row>
        <row r="1058">
          <cell r="C1058">
            <v>30229</v>
          </cell>
          <cell r="D1058" t="str">
            <v>Titoli di stato altri</v>
          </cell>
          <cell r="E1058">
            <v>1306151.1000000001</v>
          </cell>
          <cell r="F1058">
            <v>1653774</v>
          </cell>
          <cell r="G1058">
            <v>1613668</v>
          </cell>
          <cell r="H1058">
            <v>1922642</v>
          </cell>
          <cell r="I1058">
            <v>3104289</v>
          </cell>
          <cell r="J1058">
            <v>3484601</v>
          </cell>
          <cell r="K1058">
            <v>3559834</v>
          </cell>
          <cell r="L1058">
            <v>3614146</v>
          </cell>
          <cell r="M1058">
            <v>3568962</v>
          </cell>
          <cell r="N1058">
            <v>3607865</v>
          </cell>
          <cell r="O1058">
            <v>3613258.68554</v>
          </cell>
          <cell r="P1058">
            <v>3636626</v>
          </cell>
          <cell r="Q1058">
            <v>3979102.3</v>
          </cell>
          <cell r="R1058">
            <v>0</v>
          </cell>
          <cell r="S1058">
            <v>0</v>
          </cell>
        </row>
        <row r="1059">
          <cell r="C1059">
            <v>30230</v>
          </cell>
          <cell r="D1059" t="str">
            <v>Altri titoli</v>
          </cell>
          <cell r="E1059">
            <v>530234.80000000005</v>
          </cell>
          <cell r="F1059">
            <v>522965</v>
          </cell>
          <cell r="G1059">
            <v>485399</v>
          </cell>
          <cell r="H1059">
            <v>451830</v>
          </cell>
          <cell r="I1059">
            <v>522092</v>
          </cell>
          <cell r="J1059">
            <v>527581</v>
          </cell>
          <cell r="K1059">
            <v>1554027</v>
          </cell>
          <cell r="L1059">
            <v>1527215</v>
          </cell>
          <cell r="M1059">
            <v>926917</v>
          </cell>
          <cell r="N1059">
            <v>935540</v>
          </cell>
          <cell r="O1059">
            <v>482497.56388999999</v>
          </cell>
          <cell r="P1059">
            <v>545822</v>
          </cell>
          <cell r="Q1059">
            <v>660474.5</v>
          </cell>
          <cell r="R1059">
            <v>0</v>
          </cell>
          <cell r="S1059">
            <v>0</v>
          </cell>
        </row>
        <row r="1060">
          <cell r="C1060">
            <v>30231</v>
          </cell>
          <cell r="D1060" t="str">
            <v>Portaf. Immobilizzato di Casa Madre</v>
          </cell>
          <cell r="E1060">
            <v>1609040</v>
          </cell>
          <cell r="F1060">
            <v>1609040</v>
          </cell>
          <cell r="G1060">
            <v>1609040</v>
          </cell>
          <cell r="H1060">
            <v>1609040</v>
          </cell>
          <cell r="I1060">
            <v>1609040</v>
          </cell>
          <cell r="J1060">
            <v>1609040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</row>
        <row r="1061">
          <cell r="C1061">
            <v>30232</v>
          </cell>
          <cell r="D1061" t="str">
            <v>Interbancario Netto</v>
          </cell>
          <cell r="E1061">
            <v>1126432</v>
          </cell>
          <cell r="F1061">
            <v>992956</v>
          </cell>
          <cell r="G1061">
            <v>1290420</v>
          </cell>
          <cell r="H1061">
            <v>1438517</v>
          </cell>
          <cell r="I1061">
            <v>907982</v>
          </cell>
          <cell r="J1061">
            <v>684625</v>
          </cell>
          <cell r="K1061">
            <v>626954</v>
          </cell>
          <cell r="L1061">
            <v>1082633</v>
          </cell>
          <cell r="M1061">
            <v>1063241</v>
          </cell>
          <cell r="N1061">
            <v>990672</v>
          </cell>
          <cell r="O1061">
            <v>1250800</v>
          </cell>
          <cell r="P1061">
            <v>2084622</v>
          </cell>
          <cell r="Q1061">
            <v>1993799</v>
          </cell>
          <cell r="R1061">
            <v>0</v>
          </cell>
          <cell r="S1061">
            <v>0</v>
          </cell>
        </row>
        <row r="1062">
          <cell r="C1062">
            <v>30233</v>
          </cell>
          <cell r="D1062" t="str">
            <v>Margine finanziario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14100</v>
          </cell>
          <cell r="K1062">
            <v>12925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1001</v>
          </cell>
          <cell r="Q1062">
            <v>833</v>
          </cell>
          <cell r="R1062">
            <v>0</v>
          </cell>
          <cell r="S1062">
            <v>0</v>
          </cell>
        </row>
        <row r="1063">
          <cell r="C1063">
            <v>30234</v>
          </cell>
          <cell r="D1063" t="str">
            <v>POF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10100</v>
          </cell>
          <cell r="K1063">
            <v>9258.3333299999995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3712</v>
          </cell>
          <cell r="Q1063">
            <v>7042</v>
          </cell>
          <cell r="R1063">
            <v>0</v>
          </cell>
          <cell r="S1063">
            <v>0</v>
          </cell>
        </row>
        <row r="1064">
          <cell r="C1064">
            <v>30235</v>
          </cell>
          <cell r="D1064" t="str">
            <v>Titoli Stato Portafoglio di Trading</v>
          </cell>
          <cell r="E1064">
            <v>1317635.5</v>
          </cell>
          <cell r="F1064">
            <v>1665592</v>
          </cell>
          <cell r="G1064">
            <v>1632600</v>
          </cell>
          <cell r="H1064">
            <v>1938133</v>
          </cell>
          <cell r="I1064">
            <v>3117073</v>
          </cell>
          <cell r="J1064">
            <v>3504760</v>
          </cell>
          <cell r="K1064">
            <v>3574812</v>
          </cell>
          <cell r="L1064">
            <v>3626615</v>
          </cell>
          <cell r="M1064">
            <v>3576108</v>
          </cell>
          <cell r="N1064">
            <v>3613714</v>
          </cell>
          <cell r="O1064">
            <v>3616692.47615</v>
          </cell>
          <cell r="P1064">
            <v>3674200</v>
          </cell>
          <cell r="Q1064">
            <v>3980802</v>
          </cell>
          <cell r="R1064">
            <v>0</v>
          </cell>
          <cell r="S1064">
            <v>0</v>
          </cell>
        </row>
        <row r="1065">
          <cell r="C1065">
            <v>30236</v>
          </cell>
          <cell r="D1065" t="str">
            <v>Altri Titoli Portafoglio di Trading</v>
          </cell>
          <cell r="E1065">
            <v>530234.80000000005</v>
          </cell>
          <cell r="F1065">
            <v>522965</v>
          </cell>
          <cell r="G1065">
            <v>485399</v>
          </cell>
          <cell r="H1065">
            <v>451830</v>
          </cell>
          <cell r="I1065">
            <v>522092</v>
          </cell>
          <cell r="J1065">
            <v>527581</v>
          </cell>
          <cell r="K1065">
            <v>1554027</v>
          </cell>
          <cell r="L1065">
            <v>1527215</v>
          </cell>
          <cell r="M1065">
            <v>926917</v>
          </cell>
          <cell r="N1065">
            <v>935540</v>
          </cell>
          <cell r="O1065">
            <v>482497.56388999999</v>
          </cell>
          <cell r="P1065">
            <v>545822</v>
          </cell>
          <cell r="Q1065">
            <v>660474.5</v>
          </cell>
          <cell r="R1065">
            <v>0</v>
          </cell>
          <cell r="S1065">
            <v>0</v>
          </cell>
        </row>
        <row r="1066">
          <cell r="C1066">
            <v>30237</v>
          </cell>
          <cell r="D1066" t="str">
            <v>MI Capital Markets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</row>
        <row r="1067">
          <cell r="C1067">
            <v>30238</v>
          </cell>
          <cell r="D1067" t="str">
            <v>MI Fixed Income Trading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</row>
        <row r="1068">
          <cell r="C1068">
            <v>30239</v>
          </cell>
          <cell r="D1068" t="str">
            <v>MI Fixed Income Sales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</row>
        <row r="1069">
          <cell r="C1069">
            <v>30240</v>
          </cell>
          <cell r="D1069" t="str">
            <v>MI Equity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</row>
        <row r="1070">
          <cell r="C1070">
            <v>30241</v>
          </cell>
          <cell r="D1070" t="str">
            <v>MI Warrants &amp; Equity Derivatives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</row>
        <row r="1071">
          <cell r="C1071">
            <v>30242</v>
          </cell>
          <cell r="D1071" t="str">
            <v>MI Proprietary Trading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</row>
        <row r="1072">
          <cell r="C1072">
            <v>30243</v>
          </cell>
          <cell r="D1072" t="str">
            <v>MI Forex &amp; Derivatives Sales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</row>
        <row r="1073">
          <cell r="C1073">
            <v>30244</v>
          </cell>
          <cell r="D1073" t="str">
            <v>MI Altro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</row>
        <row r="1074">
          <cell r="C1074">
            <v>30245</v>
          </cell>
          <cell r="D1074" t="str">
            <v>Costo del personale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</row>
        <row r="1075">
          <cell r="C1075">
            <v>30246</v>
          </cell>
          <cell r="D1075" t="str">
            <v>Altri costi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</row>
        <row r="1076">
          <cell r="C1076">
            <v>30247</v>
          </cell>
          <cell r="D1076" t="str">
            <v>Imposte e tasse indirette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</row>
        <row r="1077">
          <cell r="C1077">
            <v>30248</v>
          </cell>
          <cell r="D1077" t="str">
            <v>Ammortamenti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</row>
        <row r="1078">
          <cell r="C1078">
            <v>30249</v>
          </cell>
          <cell r="D1078" t="str">
            <v>Accantonamenti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</row>
        <row r="1079">
          <cell r="C1079">
            <v>30250</v>
          </cell>
          <cell r="D1079" t="str">
            <v>Imposte sul reddito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</row>
        <row r="1080">
          <cell r="C1080">
            <v>30251</v>
          </cell>
          <cell r="D1080" t="str">
            <v>VAR (10 gg, 99%)</v>
          </cell>
          <cell r="E1080">
            <v>2156</v>
          </cell>
          <cell r="F1080">
            <v>2156</v>
          </cell>
          <cell r="G1080">
            <v>3557</v>
          </cell>
          <cell r="H1080">
            <v>3557</v>
          </cell>
          <cell r="I1080">
            <v>3864</v>
          </cell>
          <cell r="J1080">
            <v>3606</v>
          </cell>
          <cell r="K1080">
            <v>5301</v>
          </cell>
          <cell r="L1080">
            <v>0</v>
          </cell>
          <cell r="M1080">
            <v>0</v>
          </cell>
          <cell r="N1080">
            <v>0</v>
          </cell>
          <cell r="O1080">
            <v>4392</v>
          </cell>
          <cell r="P1080">
            <v>4844</v>
          </cell>
          <cell r="Q1080">
            <v>4654</v>
          </cell>
          <cell r="R1080">
            <v>0</v>
          </cell>
          <cell r="S1080">
            <v>0</v>
          </cell>
        </row>
        <row r="1081">
          <cell r="C1081">
            <v>30252</v>
          </cell>
          <cell r="D1081" t="str">
            <v>Sensitività</v>
          </cell>
          <cell r="E1081">
            <v>-5971</v>
          </cell>
          <cell r="F1081">
            <v>-5971</v>
          </cell>
          <cell r="G1081">
            <v>-8381</v>
          </cell>
          <cell r="H1081">
            <v>-11398</v>
          </cell>
          <cell r="I1081">
            <v>-14460</v>
          </cell>
          <cell r="J1081">
            <v>-20224</v>
          </cell>
          <cell r="K1081">
            <v>-15134</v>
          </cell>
          <cell r="L1081">
            <v>0</v>
          </cell>
          <cell r="M1081">
            <v>0</v>
          </cell>
          <cell r="N1081">
            <v>0</v>
          </cell>
          <cell r="O1081">
            <v>-14472</v>
          </cell>
          <cell r="P1081">
            <v>-17472</v>
          </cell>
          <cell r="Q1081">
            <v>-17574</v>
          </cell>
          <cell r="R1081">
            <v>0</v>
          </cell>
          <cell r="S1081">
            <v>0</v>
          </cell>
        </row>
        <row r="1082">
          <cell r="C1082">
            <v>30253</v>
          </cell>
          <cell r="D1082" t="str">
            <v xml:space="preserve">Duration 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</row>
        <row r="1083">
          <cell r="C1083">
            <v>30254</v>
          </cell>
          <cell r="D1083" t="str">
            <v>VAR puntuale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</row>
        <row r="1084">
          <cell r="C1084">
            <v>30255</v>
          </cell>
          <cell r="D1084" t="str">
            <v>VAR utilizzato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</row>
        <row r="1085">
          <cell r="C1085">
            <v>30256</v>
          </cell>
          <cell r="D1085" t="str">
            <v># addetti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</row>
        <row r="1086">
          <cell r="C1086">
            <v>30257</v>
          </cell>
          <cell r="D1086" t="str">
            <v>Capitale assorbito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</row>
        <row r="1087">
          <cell r="C1087">
            <v>30258</v>
          </cell>
          <cell r="D1087" t="str">
            <v>Compensi a professionisti esterni</v>
          </cell>
          <cell r="E1087">
            <v>-6079.1666699999996</v>
          </cell>
          <cell r="F1087">
            <v>-4863.3333300000004</v>
          </cell>
          <cell r="G1087">
            <v>-3654.855</v>
          </cell>
          <cell r="H1087">
            <v>0</v>
          </cell>
          <cell r="I1087">
            <v>0</v>
          </cell>
          <cell r="J1087">
            <v>-15660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-9710.1666700000005</v>
          </cell>
          <cell r="P1087">
            <v>-7983</v>
          </cell>
          <cell r="Q1087">
            <v>-7116.3875600000001</v>
          </cell>
          <cell r="R1087">
            <v>-14590</v>
          </cell>
          <cell r="S1087">
            <v>-14590</v>
          </cell>
        </row>
        <row r="1088">
          <cell r="C1088">
            <v>30259</v>
          </cell>
          <cell r="D1088" t="str">
            <v>Assicurazioni</v>
          </cell>
          <cell r="E1088">
            <v>-2371.25</v>
          </cell>
          <cell r="F1088">
            <v>-1897</v>
          </cell>
          <cell r="G1088">
            <v>-1425.817</v>
          </cell>
          <cell r="H1088">
            <v>0</v>
          </cell>
          <cell r="I1088">
            <v>0</v>
          </cell>
          <cell r="J1088">
            <v>-7730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-4807.8333300000004</v>
          </cell>
          <cell r="P1088">
            <v>-3513</v>
          </cell>
          <cell r="Q1088">
            <v>-3666.7458299999998</v>
          </cell>
          <cell r="R1088">
            <v>-5691</v>
          </cell>
          <cell r="S1088">
            <v>-5691</v>
          </cell>
        </row>
        <row r="1089">
          <cell r="C1089">
            <v>30260</v>
          </cell>
          <cell r="D1089" t="str">
            <v>Pubblicità</v>
          </cell>
          <cell r="E1089">
            <v>-8710</v>
          </cell>
          <cell r="F1089">
            <v>-6968</v>
          </cell>
          <cell r="G1089">
            <v>-5213.518</v>
          </cell>
          <cell r="H1089">
            <v>0</v>
          </cell>
          <cell r="I1089">
            <v>0</v>
          </cell>
          <cell r="J1089">
            <v>-12646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-6924.1666699999996</v>
          </cell>
          <cell r="P1089">
            <v>-3631</v>
          </cell>
          <cell r="Q1089">
            <v>-4769.1719599999997</v>
          </cell>
          <cell r="R1089">
            <v>-20904</v>
          </cell>
          <cell r="S1089">
            <v>-20904</v>
          </cell>
        </row>
        <row r="1090">
          <cell r="C1090">
            <v>30261</v>
          </cell>
          <cell r="D1090" t="str">
            <v>Beneficenza</v>
          </cell>
          <cell r="E1090">
            <v>-10</v>
          </cell>
          <cell r="F1090">
            <v>-8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-24</v>
          </cell>
          <cell r="S1090">
            <v>-24</v>
          </cell>
        </row>
        <row r="1091">
          <cell r="C1091">
            <v>30262</v>
          </cell>
          <cell r="D1091" t="str">
            <v>Locazione macchine</v>
          </cell>
          <cell r="E1091">
            <v>-12.5</v>
          </cell>
          <cell r="F1091">
            <v>-10</v>
          </cell>
          <cell r="G1091">
            <v>-11.214</v>
          </cell>
          <cell r="H1091">
            <v>0</v>
          </cell>
          <cell r="I1091">
            <v>0</v>
          </cell>
          <cell r="J1091">
            <v>-8822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-2867.6666700000001</v>
          </cell>
          <cell r="P1091">
            <v>-2616</v>
          </cell>
          <cell r="Q1091">
            <v>-2187.0568400000002</v>
          </cell>
          <cell r="R1091">
            <v>-30</v>
          </cell>
          <cell r="S1091">
            <v>-30</v>
          </cell>
        </row>
        <row r="1092">
          <cell r="C1092">
            <v>30263</v>
          </cell>
          <cell r="D1092" t="str">
            <v>Postali, Telefoni, Trasmissione dati</v>
          </cell>
          <cell r="E1092">
            <v>-16904.583330000001</v>
          </cell>
          <cell r="F1092">
            <v>-13523.666670000001</v>
          </cell>
          <cell r="G1092">
            <v>-9281.2720000000008</v>
          </cell>
          <cell r="H1092">
            <v>0</v>
          </cell>
          <cell r="I1092">
            <v>0</v>
          </cell>
          <cell r="J1092">
            <v>-40961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-23096.5</v>
          </cell>
          <cell r="P1092">
            <v>-21446</v>
          </cell>
          <cell r="Q1092">
            <v>-17614.794259999999</v>
          </cell>
          <cell r="R1092">
            <v>-40571</v>
          </cell>
          <cell r="S1092">
            <v>-40571</v>
          </cell>
        </row>
        <row r="1093">
          <cell r="C1093">
            <v>30264</v>
          </cell>
          <cell r="D1093" t="str">
            <v>Stampati e cancelleria</v>
          </cell>
          <cell r="E1093">
            <v>-2397.5</v>
          </cell>
          <cell r="F1093">
            <v>-1918</v>
          </cell>
          <cell r="G1093">
            <v>-1448.826</v>
          </cell>
          <cell r="H1093">
            <v>0</v>
          </cell>
          <cell r="I1093">
            <v>0</v>
          </cell>
          <cell r="J1093">
            <v>-7945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-3768.3333299999999</v>
          </cell>
          <cell r="P1093">
            <v>-4471</v>
          </cell>
          <cell r="Q1093">
            <v>-2873.9599699999999</v>
          </cell>
          <cell r="R1093">
            <v>-5754</v>
          </cell>
          <cell r="S1093">
            <v>-5754</v>
          </cell>
        </row>
        <row r="1094">
          <cell r="C1094">
            <v>30265</v>
          </cell>
          <cell r="D1094" t="str">
            <v>Fornitura oggetti vari per ufficio</v>
          </cell>
          <cell r="E1094">
            <v>0</v>
          </cell>
          <cell r="F1094">
            <v>-138.82</v>
          </cell>
          <cell r="G1094">
            <v>-138.82</v>
          </cell>
          <cell r="H1094">
            <v>0</v>
          </cell>
          <cell r="I1094">
            <v>0</v>
          </cell>
          <cell r="J1094">
            <v>-689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-616</v>
          </cell>
          <cell r="P1094">
            <v>-460</v>
          </cell>
          <cell r="Q1094">
            <v>-469.79903000000002</v>
          </cell>
          <cell r="R1094">
            <v>0</v>
          </cell>
          <cell r="S1094">
            <v>0</v>
          </cell>
        </row>
        <row r="1095">
          <cell r="C1095">
            <v>30266</v>
          </cell>
          <cell r="D1095" t="str">
            <v>Sorveglianza</v>
          </cell>
          <cell r="E1095">
            <v>-1448.3333299999999</v>
          </cell>
          <cell r="F1095">
            <v>-1158.6666700000001</v>
          </cell>
          <cell r="G1095">
            <v>-893.19200000000001</v>
          </cell>
          <cell r="H1095">
            <v>0</v>
          </cell>
          <cell r="I1095">
            <v>0</v>
          </cell>
          <cell r="J1095">
            <v>-3730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-1885.3333299999999</v>
          </cell>
          <cell r="P1095">
            <v>-1741</v>
          </cell>
          <cell r="Q1095">
            <v>-1437.8697500000001</v>
          </cell>
          <cell r="R1095">
            <v>-3476</v>
          </cell>
          <cell r="S1095">
            <v>-3476</v>
          </cell>
        </row>
        <row r="1096">
          <cell r="C1096">
            <v>30267</v>
          </cell>
          <cell r="D1096" t="str">
            <v>Informazioni e visure</v>
          </cell>
          <cell r="E1096">
            <v>-1330.8333299999999</v>
          </cell>
          <cell r="F1096">
            <v>-1064.6666700000001</v>
          </cell>
          <cell r="G1096">
            <v>-843.41600000000005</v>
          </cell>
          <cell r="H1096">
            <v>0</v>
          </cell>
          <cell r="I1096">
            <v>0</v>
          </cell>
          <cell r="J1096">
            <v>-3602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-2396.9166700000001</v>
          </cell>
          <cell r="P1096">
            <v>-1884</v>
          </cell>
          <cell r="Q1096">
            <v>-1828.0342900000001</v>
          </cell>
          <cell r="R1096">
            <v>-3194</v>
          </cell>
          <cell r="S1096">
            <v>-3194</v>
          </cell>
        </row>
        <row r="1097">
          <cell r="C1097">
            <v>30268</v>
          </cell>
          <cell r="D1097" t="str">
            <v>Prestazioni di servizi resi a terzi</v>
          </cell>
          <cell r="E1097">
            <v>-18769.583330000001</v>
          </cell>
          <cell r="F1097">
            <v>-15015.666670000001</v>
          </cell>
          <cell r="G1097">
            <v>-12346.359</v>
          </cell>
          <cell r="H1097">
            <v>0</v>
          </cell>
          <cell r="I1097">
            <v>0</v>
          </cell>
          <cell r="J1097">
            <v>-42598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-21186.083330000001</v>
          </cell>
          <cell r="P1097">
            <v>-21341</v>
          </cell>
          <cell r="Q1097">
            <v>-16068.81734</v>
          </cell>
          <cell r="R1097">
            <v>-45047</v>
          </cell>
          <cell r="S1097">
            <v>-45047</v>
          </cell>
        </row>
        <row r="1098">
          <cell r="C1098">
            <v>30269</v>
          </cell>
          <cell r="D1098" t="str">
            <v>Trasporto valori e documenti</v>
          </cell>
          <cell r="E1098">
            <v>-2251.25</v>
          </cell>
          <cell r="F1098">
            <v>-1801</v>
          </cell>
          <cell r="G1098">
            <v>-1500.0530000000001</v>
          </cell>
          <cell r="H1098">
            <v>0</v>
          </cell>
          <cell r="I1098">
            <v>0</v>
          </cell>
          <cell r="J1098">
            <v>-5850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-2884</v>
          </cell>
          <cell r="P1098">
            <v>-3091</v>
          </cell>
          <cell r="Q1098">
            <v>-2199.5136299999999</v>
          </cell>
          <cell r="R1098">
            <v>-5403</v>
          </cell>
          <cell r="S1098">
            <v>-5403</v>
          </cell>
        </row>
        <row r="1099">
          <cell r="C1099">
            <v>30270</v>
          </cell>
          <cell r="D1099" t="str">
            <v>Pulizia locali</v>
          </cell>
          <cell r="E1099">
            <v>-2985.4166700000001</v>
          </cell>
          <cell r="F1099">
            <v>-2388.3333299999999</v>
          </cell>
          <cell r="G1099">
            <v>-1790.5809999999999</v>
          </cell>
          <cell r="H1099">
            <v>0</v>
          </cell>
          <cell r="I1099">
            <v>0</v>
          </cell>
          <cell r="J1099">
            <v>-6338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-3691.3333299999999</v>
          </cell>
          <cell r="P1099">
            <v>-3129</v>
          </cell>
          <cell r="Q1099">
            <v>-2815.2350900000001</v>
          </cell>
          <cell r="R1099">
            <v>-7165</v>
          </cell>
          <cell r="S1099">
            <v>-7165</v>
          </cell>
        </row>
        <row r="1100">
          <cell r="C1100">
            <v>30271</v>
          </cell>
          <cell r="D1100" t="str">
            <v xml:space="preserve"> Man. Rip. Mobili e Macc. Imp.</v>
          </cell>
          <cell r="E1100">
            <v>-4511.25</v>
          </cell>
          <cell r="F1100">
            <v>-3609</v>
          </cell>
          <cell r="G1100">
            <v>-2556.0720000000001</v>
          </cell>
          <cell r="H1100">
            <v>0</v>
          </cell>
          <cell r="I1100">
            <v>0</v>
          </cell>
          <cell r="J1100">
            <v>-11595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-6832.5833300000004</v>
          </cell>
          <cell r="P1100">
            <v>-5870</v>
          </cell>
          <cell r="Q1100">
            <v>-5210.9431999999997</v>
          </cell>
          <cell r="R1100">
            <v>-10827</v>
          </cell>
          <cell r="S1100">
            <v>-10827</v>
          </cell>
        </row>
        <row r="1101">
          <cell r="C1101">
            <v>30272</v>
          </cell>
          <cell r="D1101" t="str">
            <v>Manutenzione locali</v>
          </cell>
          <cell r="E1101">
            <v>-4166.25</v>
          </cell>
          <cell r="F1101">
            <v>-3333</v>
          </cell>
          <cell r="G1101">
            <v>-2500.4639999999999</v>
          </cell>
          <cell r="H1101">
            <v>0</v>
          </cell>
          <cell r="I1101">
            <v>0</v>
          </cell>
          <cell r="J1101">
            <v>-8740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-5621.5833300000004</v>
          </cell>
          <cell r="P1101">
            <v>-4096</v>
          </cell>
          <cell r="Q1101">
            <v>-4287.3610200000003</v>
          </cell>
          <cell r="R1101">
            <v>-9999</v>
          </cell>
          <cell r="S1101">
            <v>-9999</v>
          </cell>
        </row>
        <row r="1102">
          <cell r="C1102">
            <v>30273</v>
          </cell>
          <cell r="D1102" t="str">
            <v>Oneri inerenti i viaggi</v>
          </cell>
          <cell r="E1102">
            <v>-3720</v>
          </cell>
          <cell r="F1102">
            <v>-2976</v>
          </cell>
          <cell r="G1102">
            <v>-2231.9189999999999</v>
          </cell>
          <cell r="H1102">
            <v>0</v>
          </cell>
          <cell r="I1102">
            <v>0</v>
          </cell>
          <cell r="J1102">
            <v>-8430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-3816.1666700000001</v>
          </cell>
          <cell r="P1102">
            <v>-4825</v>
          </cell>
          <cell r="Q1102">
            <v>-2910.4405700000002</v>
          </cell>
          <cell r="R1102">
            <v>-8928</v>
          </cell>
          <cell r="S1102">
            <v>-8928</v>
          </cell>
        </row>
        <row r="1103">
          <cell r="C1103">
            <v>30274</v>
          </cell>
          <cell r="D1103" t="str">
            <v>Noleggio e sviluppo software</v>
          </cell>
          <cell r="E1103">
            <v>-717.91666999999995</v>
          </cell>
          <cell r="F1103">
            <v>-574.33333000000005</v>
          </cell>
          <cell r="G1103">
            <v>-378.584</v>
          </cell>
          <cell r="H1103">
            <v>0</v>
          </cell>
          <cell r="I1103">
            <v>0</v>
          </cell>
          <cell r="J1103">
            <v>-1574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-3022.8333299999999</v>
          </cell>
          <cell r="P1103">
            <v>-2572</v>
          </cell>
          <cell r="Q1103">
            <v>-2305.3963699999999</v>
          </cell>
          <cell r="R1103">
            <v>-1723</v>
          </cell>
          <cell r="S1103">
            <v>-1723</v>
          </cell>
        </row>
        <row r="1104">
          <cell r="C1104">
            <v>30275</v>
          </cell>
          <cell r="D1104" t="str">
            <v>Fitti passivi</v>
          </cell>
          <cell r="E1104">
            <v>-11763.75</v>
          </cell>
          <cell r="F1104">
            <v>-9411</v>
          </cell>
          <cell r="G1104">
            <v>-7057.5810000000001</v>
          </cell>
          <cell r="H1104">
            <v>0</v>
          </cell>
          <cell r="I1104">
            <v>0</v>
          </cell>
          <cell r="J1104">
            <v>-24021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-13018.833329999999</v>
          </cell>
          <cell r="P1104">
            <v>-12144</v>
          </cell>
          <cell r="Q1104">
            <v>-9928.9533300000003</v>
          </cell>
          <cell r="R1104">
            <v>-28233</v>
          </cell>
          <cell r="S1104">
            <v>-28233</v>
          </cell>
        </row>
        <row r="1105">
          <cell r="C1105">
            <v>30276</v>
          </cell>
          <cell r="D1105" t="str">
            <v>Spese gest. immobili (en., el., risc.)</v>
          </cell>
          <cell r="E1105">
            <v>-5760.4166699999996</v>
          </cell>
          <cell r="F1105">
            <v>-4608.3333300000004</v>
          </cell>
          <cell r="G1105">
            <v>-3455.904</v>
          </cell>
          <cell r="H1105">
            <v>0</v>
          </cell>
          <cell r="I1105">
            <v>0</v>
          </cell>
          <cell r="J1105">
            <v>-14479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-7267.1666699999996</v>
          </cell>
          <cell r="P1105">
            <v>-7154</v>
          </cell>
          <cell r="Q1105">
            <v>-5542.3828599999997</v>
          </cell>
          <cell r="R1105">
            <v>-13825</v>
          </cell>
          <cell r="S1105">
            <v>-13825</v>
          </cell>
        </row>
        <row r="1106">
          <cell r="C1106">
            <v>30277</v>
          </cell>
          <cell r="D1106" t="str">
            <v xml:space="preserve"> Altre spese</v>
          </cell>
          <cell r="E1106">
            <v>-3067.9166700000001</v>
          </cell>
          <cell r="F1106">
            <v>-2315.3333299999999</v>
          </cell>
          <cell r="G1106">
            <v>-2141.9650000000001</v>
          </cell>
          <cell r="H1106">
            <v>-39200</v>
          </cell>
          <cell r="I1106">
            <v>-19583</v>
          </cell>
          <cell r="J1106">
            <v>-6375</v>
          </cell>
          <cell r="K1106">
            <v>-214500</v>
          </cell>
          <cell r="L1106">
            <v>-191664</v>
          </cell>
          <cell r="M1106">
            <v>-171375</v>
          </cell>
          <cell r="N1106">
            <v>-146600</v>
          </cell>
          <cell r="O1106">
            <v>-5497.5</v>
          </cell>
          <cell r="P1106">
            <v>-4784</v>
          </cell>
          <cell r="Q1106">
            <v>-4151.1370999999999</v>
          </cell>
          <cell r="R1106">
            <v>-7363</v>
          </cell>
          <cell r="S1106">
            <v>2637</v>
          </cell>
        </row>
        <row r="1107">
          <cell r="C1107">
            <v>30278</v>
          </cell>
          <cell r="D1107" t="str">
            <v>di cui Information Technology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-14320</v>
          </cell>
        </row>
        <row r="1108">
          <cell r="C1108">
            <v>30279</v>
          </cell>
          <cell r="D1108" t="str">
            <v>Hardware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-10250</v>
          </cell>
        </row>
        <row r="1109">
          <cell r="C1109">
            <v>30280</v>
          </cell>
          <cell r="D1109" t="str">
            <v>Software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-4070</v>
          </cell>
        </row>
        <row r="1110">
          <cell r="C1110">
            <v>30281</v>
          </cell>
          <cell r="D1110" t="str">
            <v>di cui Altri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-59934</v>
          </cell>
        </row>
        <row r="1111">
          <cell r="C1111">
            <v>30282</v>
          </cell>
          <cell r="D1111" t="str">
            <v>Immobilizzazioni tecniche (diverse dall'Hardware)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-52575</v>
          </cell>
        </row>
        <row r="1112">
          <cell r="C1112">
            <v>30283</v>
          </cell>
          <cell r="D1112" t="str">
            <v>Oneri di incentivazione all'uscita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-16856</v>
          </cell>
          <cell r="K1112">
            <v>-16856</v>
          </cell>
          <cell r="L1112">
            <v>-15486</v>
          </cell>
          <cell r="M1112">
            <v>-13960</v>
          </cell>
          <cell r="N1112">
            <v>-12805</v>
          </cell>
          <cell r="O1112">
            <v>0</v>
          </cell>
          <cell r="P1112">
            <v>-11025</v>
          </cell>
          <cell r="Q1112">
            <v>-7704.4</v>
          </cell>
          <cell r="R1112">
            <v>0</v>
          </cell>
          <cell r="S1112">
            <v>0</v>
          </cell>
        </row>
        <row r="1113">
          <cell r="C1113">
            <v>30284</v>
          </cell>
          <cell r="D1113" t="str">
            <v>Costo del personale variabile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</row>
        <row r="1114">
          <cell r="C1114">
            <v>30285</v>
          </cell>
          <cell r="D1114" t="str">
            <v>Costo del personale fisso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</row>
        <row r="1115">
          <cell r="C1115">
            <v>30286</v>
          </cell>
          <cell r="D1115" t="str">
            <v># risorse Direzione Centrale</v>
          </cell>
          <cell r="E1115">
            <v>1089</v>
          </cell>
          <cell r="F1115">
            <v>1070</v>
          </cell>
          <cell r="G1115">
            <v>1067</v>
          </cell>
          <cell r="H1115">
            <v>1070</v>
          </cell>
          <cell r="I1115">
            <v>1071</v>
          </cell>
          <cell r="J1115">
            <v>1070</v>
          </cell>
          <cell r="K1115">
            <v>1071</v>
          </cell>
          <cell r="L1115">
            <v>1065</v>
          </cell>
          <cell r="M1115">
            <v>1068</v>
          </cell>
          <cell r="N1115">
            <v>1076</v>
          </cell>
          <cell r="O1115">
            <v>1081</v>
          </cell>
          <cell r="P1115">
            <v>1084</v>
          </cell>
          <cell r="Q1115">
            <v>1092</v>
          </cell>
          <cell r="R1115">
            <v>1080</v>
          </cell>
          <cell r="S1115">
            <v>1080</v>
          </cell>
        </row>
        <row r="1116">
          <cell r="C1116">
            <v>30287</v>
          </cell>
          <cell r="D1116" t="str">
            <v># risorse Rete (Italia e estero)</v>
          </cell>
          <cell r="E1116">
            <v>3809</v>
          </cell>
          <cell r="F1116">
            <v>3812</v>
          </cell>
          <cell r="G1116">
            <v>3815</v>
          </cell>
          <cell r="H1116">
            <v>3785</v>
          </cell>
          <cell r="I1116">
            <v>3791</v>
          </cell>
          <cell r="J1116">
            <v>3801</v>
          </cell>
          <cell r="K1116">
            <v>3814</v>
          </cell>
          <cell r="L1116">
            <v>3821</v>
          </cell>
          <cell r="M1116">
            <v>3832</v>
          </cell>
          <cell r="N1116">
            <v>3832</v>
          </cell>
          <cell r="O1116">
            <v>3840</v>
          </cell>
          <cell r="P1116">
            <v>3837</v>
          </cell>
          <cell r="Q1116">
            <v>3852</v>
          </cell>
          <cell r="R1116">
            <v>3990</v>
          </cell>
          <cell r="S1116">
            <v>3990</v>
          </cell>
        </row>
        <row r="1117">
          <cell r="C1117">
            <v>30288</v>
          </cell>
          <cell r="D1117" t="str">
            <v xml:space="preserve"># risorse distaccate </v>
          </cell>
          <cell r="E1117">
            <v>35</v>
          </cell>
          <cell r="F1117">
            <v>34</v>
          </cell>
          <cell r="G1117">
            <v>34</v>
          </cell>
          <cell r="H1117">
            <v>32</v>
          </cell>
          <cell r="I1117">
            <v>33</v>
          </cell>
          <cell r="J1117">
            <v>39</v>
          </cell>
          <cell r="K1117">
            <v>38</v>
          </cell>
          <cell r="L1117">
            <v>39</v>
          </cell>
          <cell r="M1117">
            <v>41</v>
          </cell>
          <cell r="N1117">
            <v>42</v>
          </cell>
          <cell r="O1117">
            <v>37</v>
          </cell>
          <cell r="P1117">
            <v>44</v>
          </cell>
          <cell r="Q1117">
            <v>42</v>
          </cell>
          <cell r="R1117">
            <v>40</v>
          </cell>
          <cell r="S1117">
            <v>40</v>
          </cell>
        </row>
        <row r="1118">
          <cell r="C1118">
            <v>30289</v>
          </cell>
          <cell r="D1118" t="str">
            <v># addetti Filiali Estere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14</v>
          </cell>
          <cell r="M1118">
            <v>15</v>
          </cell>
          <cell r="N1118">
            <v>18</v>
          </cell>
          <cell r="O1118">
            <v>21</v>
          </cell>
          <cell r="P1118">
            <v>22</v>
          </cell>
          <cell r="Q1118">
            <v>22</v>
          </cell>
          <cell r="R1118">
            <v>0</v>
          </cell>
          <cell r="S1118">
            <v>0</v>
          </cell>
        </row>
        <row r="1119">
          <cell r="C1119">
            <v>30290</v>
          </cell>
          <cell r="D1119" t="str">
            <v>Nuove assunzioni</v>
          </cell>
          <cell r="E1119">
            <v>126</v>
          </cell>
          <cell r="F1119">
            <v>94</v>
          </cell>
          <cell r="G1119">
            <v>74</v>
          </cell>
          <cell r="H1119">
            <v>36</v>
          </cell>
          <cell r="I1119">
            <v>28</v>
          </cell>
          <cell r="J1119">
            <v>150</v>
          </cell>
          <cell r="K1119">
            <v>143</v>
          </cell>
          <cell r="L1119">
            <v>120</v>
          </cell>
          <cell r="M1119">
            <v>115</v>
          </cell>
          <cell r="N1119">
            <v>100</v>
          </cell>
          <cell r="O1119">
            <v>97</v>
          </cell>
          <cell r="P1119">
            <v>76</v>
          </cell>
          <cell r="Q1119">
            <v>70</v>
          </cell>
          <cell r="R1119">
            <v>300</v>
          </cell>
          <cell r="S1119">
            <v>300</v>
          </cell>
        </row>
        <row r="1120">
          <cell r="C1120">
            <v>30291</v>
          </cell>
          <cell r="D1120" t="str">
            <v>Uscite</v>
          </cell>
          <cell r="E1120">
            <v>104</v>
          </cell>
          <cell r="F1120">
            <v>88</v>
          </cell>
          <cell r="G1120">
            <v>68</v>
          </cell>
          <cell r="H1120">
            <v>59</v>
          </cell>
          <cell r="I1120">
            <v>43</v>
          </cell>
          <cell r="J1120">
            <v>356</v>
          </cell>
          <cell r="K1120">
            <v>336</v>
          </cell>
          <cell r="L1120">
            <v>311</v>
          </cell>
          <cell r="M1120">
            <v>290</v>
          </cell>
          <cell r="N1120">
            <v>266</v>
          </cell>
          <cell r="O1120">
            <v>255</v>
          </cell>
          <cell r="P1120">
            <v>227</v>
          </cell>
          <cell r="Q1120">
            <v>200</v>
          </cell>
          <cell r="R1120">
            <v>100</v>
          </cell>
          <cell r="S1120">
            <v>100</v>
          </cell>
        </row>
        <row r="1121">
          <cell r="C1121">
            <v>30292</v>
          </cell>
          <cell r="D1121" t="str">
            <v>di cui Uscite incentivate</v>
          </cell>
          <cell r="E1121">
            <v>34</v>
          </cell>
          <cell r="F1121">
            <v>31</v>
          </cell>
          <cell r="G1121">
            <v>22</v>
          </cell>
          <cell r="H1121">
            <v>19</v>
          </cell>
          <cell r="I1121">
            <v>14</v>
          </cell>
          <cell r="J1121">
            <v>180</v>
          </cell>
          <cell r="K1121">
            <v>179</v>
          </cell>
          <cell r="L1121">
            <v>170</v>
          </cell>
          <cell r="M1121">
            <v>169</v>
          </cell>
          <cell r="N1121">
            <v>164</v>
          </cell>
          <cell r="O1121">
            <v>156</v>
          </cell>
          <cell r="P1121">
            <v>142</v>
          </cell>
          <cell r="Q1121">
            <v>124</v>
          </cell>
          <cell r="R1121">
            <v>0</v>
          </cell>
          <cell r="S1121">
            <v>0</v>
          </cell>
        </row>
        <row r="1122">
          <cell r="C1122">
            <v>30293</v>
          </cell>
          <cell r="D1122" t="str">
            <v># promozioni a dirigente</v>
          </cell>
          <cell r="E1122">
            <v>0</v>
          </cell>
          <cell r="F1122">
            <v>0</v>
          </cell>
          <cell r="G1122">
            <v>2</v>
          </cell>
          <cell r="H1122">
            <v>0</v>
          </cell>
          <cell r="I1122">
            <v>0</v>
          </cell>
          <cell r="J1122">
            <v>11</v>
          </cell>
          <cell r="K1122">
            <v>0</v>
          </cell>
          <cell r="L1122">
            <v>0</v>
          </cell>
          <cell r="M1122">
            <v>11</v>
          </cell>
          <cell r="N1122">
            <v>5</v>
          </cell>
          <cell r="O1122">
            <v>5</v>
          </cell>
          <cell r="P1122">
            <v>5</v>
          </cell>
          <cell r="Q1122">
            <v>0</v>
          </cell>
          <cell r="R1122">
            <v>0</v>
          </cell>
          <cell r="S1122">
            <v>0</v>
          </cell>
        </row>
        <row r="1123">
          <cell r="C1123">
            <v>30294</v>
          </cell>
          <cell r="D1123" t="str">
            <v># promozioni a funzionario</v>
          </cell>
          <cell r="E1123">
            <v>0</v>
          </cell>
          <cell r="F1123">
            <v>0</v>
          </cell>
          <cell r="G1123">
            <v>4</v>
          </cell>
          <cell r="H1123">
            <v>0</v>
          </cell>
          <cell r="I1123">
            <v>0</v>
          </cell>
          <cell r="J1123">
            <v>54</v>
          </cell>
          <cell r="K1123">
            <v>0</v>
          </cell>
          <cell r="L1123">
            <v>0</v>
          </cell>
          <cell r="M1123">
            <v>51</v>
          </cell>
          <cell r="N1123">
            <v>51</v>
          </cell>
          <cell r="O1123">
            <v>51</v>
          </cell>
          <cell r="P1123">
            <v>1</v>
          </cell>
          <cell r="Q1123">
            <v>0</v>
          </cell>
          <cell r="R1123">
            <v>0</v>
          </cell>
          <cell r="S1123">
            <v>0</v>
          </cell>
        </row>
        <row r="1124">
          <cell r="C1124">
            <v>30295</v>
          </cell>
          <cell r="D1124" t="str">
            <v># promozioni a quadro</v>
          </cell>
          <cell r="E1124">
            <v>0</v>
          </cell>
          <cell r="F1124">
            <v>0</v>
          </cell>
          <cell r="G1124">
            <v>4</v>
          </cell>
          <cell r="H1124">
            <v>0</v>
          </cell>
          <cell r="I1124">
            <v>0</v>
          </cell>
          <cell r="J1124">
            <v>108</v>
          </cell>
          <cell r="K1124">
            <v>0</v>
          </cell>
          <cell r="L1124">
            <v>0</v>
          </cell>
          <cell r="M1124">
            <v>97</v>
          </cell>
          <cell r="N1124">
            <v>86</v>
          </cell>
          <cell r="O1124">
            <v>86</v>
          </cell>
          <cell r="P1124">
            <v>14</v>
          </cell>
          <cell r="Q1124">
            <v>0</v>
          </cell>
          <cell r="R1124">
            <v>0</v>
          </cell>
          <cell r="S1124">
            <v>0</v>
          </cell>
        </row>
        <row r="1125">
          <cell r="C1125">
            <v>30296</v>
          </cell>
          <cell r="D1125" t="str">
            <v>Costo Lavoro Dirigenti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</row>
        <row r="1126">
          <cell r="C1126">
            <v>30297</v>
          </cell>
          <cell r="D1126" t="str">
            <v>Costo Lavoro Funzionari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</row>
        <row r="1127">
          <cell r="C1127">
            <v>30298</v>
          </cell>
          <cell r="D1127" t="str">
            <v>Costo Lavoro Quadri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</row>
        <row r="1128">
          <cell r="C1128">
            <v>30299</v>
          </cell>
          <cell r="D1128" t="str">
            <v>Costo Lavoro Impiegati e altro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</row>
        <row r="1129">
          <cell r="C1129">
            <v>30300</v>
          </cell>
          <cell r="D1129" t="str">
            <v>età media funzionari</v>
          </cell>
          <cell r="E1129">
            <v>0</v>
          </cell>
          <cell r="F1129">
            <v>0</v>
          </cell>
          <cell r="G1129">
            <v>47.5</v>
          </cell>
          <cell r="H1129">
            <v>0</v>
          </cell>
          <cell r="I1129">
            <v>0</v>
          </cell>
          <cell r="J1129">
            <v>47</v>
          </cell>
          <cell r="K1129">
            <v>0</v>
          </cell>
          <cell r="L1129">
            <v>0</v>
          </cell>
          <cell r="M1129">
            <v>47</v>
          </cell>
          <cell r="N1129">
            <v>0</v>
          </cell>
          <cell r="O1129">
            <v>46.9</v>
          </cell>
          <cell r="P1129">
            <v>47.4</v>
          </cell>
          <cell r="Q1129">
            <v>0</v>
          </cell>
          <cell r="R1129">
            <v>0</v>
          </cell>
          <cell r="S1129">
            <v>0</v>
          </cell>
        </row>
        <row r="1130">
          <cell r="C1130">
            <v>30301</v>
          </cell>
          <cell r="D1130" t="str">
            <v>età media quadri</v>
          </cell>
          <cell r="E1130">
            <v>0</v>
          </cell>
          <cell r="F1130">
            <v>0</v>
          </cell>
          <cell r="G1130">
            <v>44.4</v>
          </cell>
          <cell r="H1130">
            <v>0</v>
          </cell>
          <cell r="I1130">
            <v>0</v>
          </cell>
          <cell r="J1130">
            <v>44</v>
          </cell>
          <cell r="K1130">
            <v>0</v>
          </cell>
          <cell r="L1130">
            <v>0</v>
          </cell>
          <cell r="M1130">
            <v>44</v>
          </cell>
          <cell r="N1130">
            <v>0</v>
          </cell>
          <cell r="O1130">
            <v>43.9</v>
          </cell>
          <cell r="P1130">
            <v>44.1</v>
          </cell>
          <cell r="Q1130">
            <v>0</v>
          </cell>
          <cell r="R1130">
            <v>0</v>
          </cell>
          <cell r="S1130">
            <v>0</v>
          </cell>
        </row>
        <row r="1131">
          <cell r="C1131">
            <v>30302</v>
          </cell>
          <cell r="D1131" t="str">
            <v>età media impiegati e altro</v>
          </cell>
          <cell r="E1131">
            <v>0</v>
          </cell>
          <cell r="F1131">
            <v>0</v>
          </cell>
          <cell r="G1131">
            <v>36.1</v>
          </cell>
          <cell r="H1131">
            <v>0</v>
          </cell>
          <cell r="I1131">
            <v>0</v>
          </cell>
          <cell r="J1131">
            <v>36</v>
          </cell>
          <cell r="K1131">
            <v>0</v>
          </cell>
          <cell r="L1131">
            <v>0</v>
          </cell>
          <cell r="M1131">
            <v>36</v>
          </cell>
          <cell r="N1131">
            <v>0</v>
          </cell>
          <cell r="O1131">
            <v>35.799999999999997</v>
          </cell>
          <cell r="P1131">
            <v>35.9</v>
          </cell>
          <cell r="Q1131">
            <v>0</v>
          </cell>
          <cell r="R1131">
            <v>0</v>
          </cell>
          <cell r="S1131">
            <v>0</v>
          </cell>
        </row>
        <row r="1132">
          <cell r="C1132">
            <v>30303</v>
          </cell>
          <cell r="D1132" t="str">
            <v># Dirigenti.</v>
          </cell>
          <cell r="E1132">
            <v>33</v>
          </cell>
          <cell r="F1132">
            <v>33</v>
          </cell>
          <cell r="G1132">
            <v>33</v>
          </cell>
          <cell r="H1132">
            <v>33</v>
          </cell>
          <cell r="I1132">
            <v>34</v>
          </cell>
          <cell r="J1132">
            <v>33</v>
          </cell>
          <cell r="K1132">
            <v>33</v>
          </cell>
          <cell r="L1132">
            <v>34</v>
          </cell>
          <cell r="M1132">
            <v>34</v>
          </cell>
          <cell r="N1132">
            <v>30</v>
          </cell>
          <cell r="O1132">
            <v>29</v>
          </cell>
          <cell r="P1132">
            <v>31</v>
          </cell>
          <cell r="Q1132">
            <v>31</v>
          </cell>
          <cell r="R1132">
            <v>0</v>
          </cell>
          <cell r="S1132">
            <v>0</v>
          </cell>
        </row>
        <row r="1133">
          <cell r="C1133">
            <v>30304</v>
          </cell>
          <cell r="D1133" t="str">
            <v># Funzionari</v>
          </cell>
          <cell r="E1133">
            <v>622</v>
          </cell>
          <cell r="F1133">
            <v>624</v>
          </cell>
          <cell r="G1133">
            <v>624</v>
          </cell>
          <cell r="H1133">
            <v>620</v>
          </cell>
          <cell r="I1133">
            <v>622</v>
          </cell>
          <cell r="J1133">
            <v>625</v>
          </cell>
          <cell r="K1133">
            <v>627</v>
          </cell>
          <cell r="L1133">
            <v>631</v>
          </cell>
          <cell r="M1133">
            <v>634</v>
          </cell>
          <cell r="N1133">
            <v>646</v>
          </cell>
          <cell r="O1133">
            <v>646</v>
          </cell>
          <cell r="P1133">
            <v>604</v>
          </cell>
          <cell r="Q1133">
            <v>615</v>
          </cell>
          <cell r="R1133">
            <v>0</v>
          </cell>
          <cell r="S1133">
            <v>0</v>
          </cell>
        </row>
        <row r="1134">
          <cell r="C1134">
            <v>30305</v>
          </cell>
          <cell r="D1134" t="str">
            <v># Quadri</v>
          </cell>
          <cell r="E1134">
            <v>737</v>
          </cell>
          <cell r="F1134">
            <v>731</v>
          </cell>
          <cell r="G1134">
            <v>727</v>
          </cell>
          <cell r="H1134">
            <v>730</v>
          </cell>
          <cell r="I1134">
            <v>729</v>
          </cell>
          <cell r="J1134">
            <v>731</v>
          </cell>
          <cell r="K1134">
            <v>728</v>
          </cell>
          <cell r="L1134">
            <v>729</v>
          </cell>
          <cell r="M1134">
            <v>730</v>
          </cell>
          <cell r="N1134">
            <v>731</v>
          </cell>
          <cell r="O1134">
            <v>733</v>
          </cell>
          <cell r="P1134">
            <v>705</v>
          </cell>
          <cell r="Q1134">
            <v>704</v>
          </cell>
          <cell r="R1134">
            <v>0</v>
          </cell>
          <cell r="S1134">
            <v>0</v>
          </cell>
        </row>
        <row r="1135">
          <cell r="C1135">
            <v>30306</v>
          </cell>
          <cell r="D1135" t="str">
            <v># Impiegati e Altro</v>
          </cell>
          <cell r="E1135">
            <v>3541</v>
          </cell>
          <cell r="F1135">
            <v>3528</v>
          </cell>
          <cell r="G1135">
            <v>3532</v>
          </cell>
          <cell r="H1135">
            <v>3504</v>
          </cell>
          <cell r="I1135">
            <v>3510</v>
          </cell>
          <cell r="J1135">
            <v>3521</v>
          </cell>
          <cell r="K1135">
            <v>3535</v>
          </cell>
          <cell r="L1135">
            <v>3531</v>
          </cell>
          <cell r="M1135">
            <v>3543</v>
          </cell>
          <cell r="N1135">
            <v>3543</v>
          </cell>
          <cell r="O1135">
            <v>3550</v>
          </cell>
          <cell r="P1135">
            <v>3625</v>
          </cell>
          <cell r="Q1135">
            <v>3636</v>
          </cell>
          <cell r="R1135">
            <v>0</v>
          </cell>
          <cell r="S1135">
            <v>0</v>
          </cell>
        </row>
        <row r="1136">
          <cell r="C1136">
            <v>30307</v>
          </cell>
          <cell r="D1136" t="str">
            <v>Accantonamenti al Fondo rischi bancari generali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</row>
        <row r="1137">
          <cell r="C1137">
            <v>30308</v>
          </cell>
          <cell r="D1137" t="str">
            <v>Imposte sul reddito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</row>
        <row r="1138">
          <cell r="C1138">
            <v>30309</v>
          </cell>
          <cell r="D1138" t="str">
            <v>Cambio lira /$HongKong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</row>
        <row r="1139">
          <cell r="C1139">
            <v>30310</v>
          </cell>
          <cell r="D1139" t="str">
            <v>Cambio lira /$Singapore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</row>
        <row r="1140">
          <cell r="C1140">
            <v>30311</v>
          </cell>
          <cell r="D1140" t="str">
            <v>Cambio lira /Franco francese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</row>
        <row r="1141">
          <cell r="C1141">
            <v>30312</v>
          </cell>
          <cell r="D1141" t="str">
            <v>Spese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</row>
        <row r="1142">
          <cell r="C1142">
            <v>30313</v>
          </cell>
          <cell r="D1142" t="str">
            <v>Investimenti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</row>
        <row r="1143">
          <cell r="C1143">
            <v>30314</v>
          </cell>
          <cell r="D1143" t="str">
            <v>Margine Finanziario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5598.3333300000004</v>
          </cell>
          <cell r="K1143">
            <v>5598.3333300000004</v>
          </cell>
          <cell r="L1143">
            <v>5598.3333300000004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</row>
        <row r="1144">
          <cell r="C1144">
            <v>30315</v>
          </cell>
          <cell r="D1144" t="str">
            <v>Ricavi da Servizi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-827</v>
          </cell>
          <cell r="K1144">
            <v>-827</v>
          </cell>
          <cell r="L1144">
            <v>-827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</row>
        <row r="1145">
          <cell r="C1145">
            <v>30316</v>
          </cell>
          <cell r="D1145" t="str">
            <v>Margine di Intermediazione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4771.3333300000004</v>
          </cell>
          <cell r="K1145">
            <v>4771.3333300000004</v>
          </cell>
          <cell r="L1145">
            <v>4771.3333300000004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</row>
        <row r="1146">
          <cell r="C1146">
            <v>30317</v>
          </cell>
          <cell r="D1146" t="str">
            <v>Margine di Intermediazione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3265.6944400000002</v>
          </cell>
          <cell r="K1146">
            <v>3265.6944400000002</v>
          </cell>
          <cell r="L1146">
            <v>3265.6944400000002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</row>
        <row r="1147">
          <cell r="C1147">
            <v>30318</v>
          </cell>
          <cell r="D1147" t="str">
            <v>Margine di Intermediazione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8701.9722199999997</v>
          </cell>
          <cell r="K1147">
            <v>8701.9722199999997</v>
          </cell>
          <cell r="L1147">
            <v>8701.9722199999997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</row>
        <row r="1148">
          <cell r="C1148">
            <v>30319</v>
          </cell>
          <cell r="D1148" t="str">
            <v>Giri lordi a sofferenze</v>
          </cell>
          <cell r="E1148">
            <v>34131</v>
          </cell>
          <cell r="F1148">
            <v>22708</v>
          </cell>
          <cell r="G1148">
            <v>18019</v>
          </cell>
          <cell r="H1148">
            <v>8278</v>
          </cell>
          <cell r="I1148">
            <v>2909</v>
          </cell>
          <cell r="J1148">
            <v>84103</v>
          </cell>
          <cell r="K1148">
            <v>75738</v>
          </cell>
          <cell r="L1148">
            <v>70930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</row>
        <row r="1149">
          <cell r="C1149">
            <v>30320</v>
          </cell>
          <cell r="D1149" t="str">
            <v>Volumi fondi azionari e bilanciati</v>
          </cell>
          <cell r="E1149">
            <v>7515947</v>
          </cell>
          <cell r="F1149">
            <v>7123749</v>
          </cell>
          <cell r="G1149">
            <v>6809968</v>
          </cell>
          <cell r="H1149">
            <v>6123517</v>
          </cell>
          <cell r="I1149">
            <v>5382009</v>
          </cell>
          <cell r="J1149">
            <v>4916371</v>
          </cell>
          <cell r="K1149">
            <v>4193360</v>
          </cell>
          <cell r="L1149">
            <v>3632439</v>
          </cell>
          <cell r="M1149">
            <v>3477851</v>
          </cell>
          <cell r="N1149">
            <v>3184625</v>
          </cell>
          <cell r="O1149">
            <v>3023421</v>
          </cell>
          <cell r="P1149">
            <v>2876934</v>
          </cell>
          <cell r="Q1149">
            <v>2676200</v>
          </cell>
          <cell r="R1149">
            <v>0</v>
          </cell>
          <cell r="S1149">
            <v>0</v>
          </cell>
        </row>
        <row r="1150">
          <cell r="C1150">
            <v>30321</v>
          </cell>
          <cell r="D1150" t="str">
            <v>Commissioni GP+Fondi Retail</v>
          </cell>
          <cell r="E1150">
            <v>100704</v>
          </cell>
          <cell r="F1150">
            <v>81081</v>
          </cell>
          <cell r="G1150">
            <v>54453</v>
          </cell>
          <cell r="H1150">
            <v>30033</v>
          </cell>
          <cell r="I1150">
            <v>15095</v>
          </cell>
          <cell r="J1150">
            <v>148536</v>
          </cell>
          <cell r="K1150">
            <v>134943</v>
          </cell>
          <cell r="L1150">
            <v>120874</v>
          </cell>
          <cell r="M1150">
            <v>106826</v>
          </cell>
          <cell r="N1150">
            <v>92318</v>
          </cell>
          <cell r="O1150">
            <v>79387</v>
          </cell>
          <cell r="P1150">
            <v>66483</v>
          </cell>
          <cell r="Q1150">
            <v>54399</v>
          </cell>
          <cell r="R1150">
            <v>225300</v>
          </cell>
          <cell r="S1150">
            <v>198300</v>
          </cell>
        </row>
        <row r="1151">
          <cell r="C1151">
            <v>30322</v>
          </cell>
          <cell r="D1151" t="str">
            <v>Volumi GP+Fondi Retail</v>
          </cell>
          <cell r="E1151">
            <v>18773754</v>
          </cell>
          <cell r="F1151">
            <v>18828999</v>
          </cell>
          <cell r="G1151">
            <v>18957436</v>
          </cell>
          <cell r="H1151">
            <v>18830269</v>
          </cell>
          <cell r="I1151">
            <v>18742096</v>
          </cell>
          <cell r="J1151">
            <v>17760510</v>
          </cell>
          <cell r="K1151">
            <v>17683914</v>
          </cell>
          <cell r="L1151">
            <v>17620221</v>
          </cell>
          <cell r="M1151">
            <v>17565440</v>
          </cell>
          <cell r="N1151">
            <v>17469387</v>
          </cell>
          <cell r="O1151">
            <v>17347782</v>
          </cell>
          <cell r="P1151">
            <v>17217015</v>
          </cell>
          <cell r="Q1151">
            <v>17062802</v>
          </cell>
          <cell r="R1151">
            <v>0</v>
          </cell>
          <cell r="S1151">
            <v>19781400</v>
          </cell>
        </row>
        <row r="1152">
          <cell r="C1152">
            <v>30323</v>
          </cell>
          <cell r="D1152" t="str">
            <v>Commissioni Titoli Amministrati+Pct  Retail</v>
          </cell>
          <cell r="E1152">
            <v>35447</v>
          </cell>
          <cell r="F1152">
            <v>29736</v>
          </cell>
          <cell r="G1152">
            <v>24873</v>
          </cell>
          <cell r="H1152">
            <v>15119</v>
          </cell>
          <cell r="I1152">
            <v>5476</v>
          </cell>
          <cell r="J1152">
            <v>75640</v>
          </cell>
          <cell r="K1152">
            <v>65397</v>
          </cell>
          <cell r="L1152">
            <v>55755</v>
          </cell>
          <cell r="M1152">
            <v>50572</v>
          </cell>
          <cell r="N1152">
            <v>46952</v>
          </cell>
          <cell r="O1152">
            <v>44463</v>
          </cell>
          <cell r="P1152">
            <v>41261</v>
          </cell>
          <cell r="Q1152">
            <v>37865</v>
          </cell>
          <cell r="R1152">
            <v>59575</v>
          </cell>
          <cell r="S1152">
            <v>43000</v>
          </cell>
        </row>
        <row r="1153">
          <cell r="C1153">
            <v>30325</v>
          </cell>
          <cell r="D1153" t="str">
            <v>Commissioni GP+Fondi Corporate</v>
          </cell>
          <cell r="E1153">
            <v>1394</v>
          </cell>
          <cell r="F1153">
            <v>1121</v>
          </cell>
          <cell r="G1153">
            <v>795</v>
          </cell>
          <cell r="H1153">
            <v>422</v>
          </cell>
          <cell r="I1153">
            <v>215</v>
          </cell>
          <cell r="J1153">
            <v>1793</v>
          </cell>
          <cell r="K1153">
            <v>1612</v>
          </cell>
          <cell r="L1153">
            <v>1438</v>
          </cell>
          <cell r="M1153">
            <v>1253</v>
          </cell>
          <cell r="N1153">
            <v>1082</v>
          </cell>
          <cell r="O1153">
            <v>908</v>
          </cell>
          <cell r="P1153">
            <v>746</v>
          </cell>
          <cell r="Q1153">
            <v>606</v>
          </cell>
          <cell r="R1153">
            <v>2700</v>
          </cell>
          <cell r="S1153">
            <v>2300</v>
          </cell>
        </row>
        <row r="1154">
          <cell r="C1154">
            <v>30326</v>
          </cell>
          <cell r="D1154" t="str">
            <v>Volumi GP+Fondi Corporate</v>
          </cell>
          <cell r="E1154">
            <v>263701</v>
          </cell>
          <cell r="F1154">
            <v>268522</v>
          </cell>
          <cell r="G1154">
            <v>253459</v>
          </cell>
          <cell r="H1154">
            <v>246416</v>
          </cell>
          <cell r="I1154">
            <v>252013</v>
          </cell>
          <cell r="J1154">
            <v>210080</v>
          </cell>
          <cell r="K1154">
            <v>206837</v>
          </cell>
          <cell r="L1154">
            <v>204721</v>
          </cell>
          <cell r="M1154">
            <v>200582</v>
          </cell>
          <cell r="N1154">
            <v>195969</v>
          </cell>
          <cell r="O1154">
            <v>189914</v>
          </cell>
          <cell r="P1154">
            <v>184332</v>
          </cell>
          <cell r="Q1154">
            <v>181245</v>
          </cell>
          <cell r="R1154">
            <v>227200</v>
          </cell>
          <cell r="S1154">
            <v>227200</v>
          </cell>
        </row>
        <row r="1155">
          <cell r="C1155">
            <v>30327</v>
          </cell>
          <cell r="D1155" t="str">
            <v>Commissioni Titoli Amministrati+Pct Corporate</v>
          </cell>
          <cell r="E1155">
            <v>1043</v>
          </cell>
          <cell r="F1155">
            <v>653</v>
          </cell>
          <cell r="G1155">
            <v>550</v>
          </cell>
          <cell r="H1155">
            <v>384</v>
          </cell>
          <cell r="I1155">
            <v>94</v>
          </cell>
          <cell r="J1155">
            <v>1203</v>
          </cell>
          <cell r="K1155">
            <v>1104</v>
          </cell>
          <cell r="L1155">
            <v>1000</v>
          </cell>
          <cell r="M1155">
            <v>933</v>
          </cell>
          <cell r="N1155">
            <v>879</v>
          </cell>
          <cell r="O1155">
            <v>810</v>
          </cell>
          <cell r="P1155">
            <v>742</v>
          </cell>
          <cell r="Q1155">
            <v>694</v>
          </cell>
          <cell r="R1155">
            <v>1800</v>
          </cell>
          <cell r="S1155">
            <v>1600</v>
          </cell>
        </row>
        <row r="1156">
          <cell r="C1156">
            <v>30329</v>
          </cell>
          <cell r="D1156" t="str">
            <v>Commissioni GP+Fondi Large Corporate</v>
          </cell>
          <cell r="E1156">
            <v>17</v>
          </cell>
          <cell r="F1156">
            <v>14</v>
          </cell>
          <cell r="G1156">
            <v>11</v>
          </cell>
          <cell r="H1156">
            <v>6</v>
          </cell>
          <cell r="I1156">
            <v>4</v>
          </cell>
          <cell r="J1156">
            <v>26</v>
          </cell>
          <cell r="K1156">
            <v>24</v>
          </cell>
          <cell r="L1156">
            <v>22</v>
          </cell>
          <cell r="M1156">
            <v>19</v>
          </cell>
          <cell r="N1156">
            <v>17</v>
          </cell>
          <cell r="O1156">
            <v>14</v>
          </cell>
          <cell r="P1156">
            <v>13</v>
          </cell>
          <cell r="Q1156">
            <v>0</v>
          </cell>
          <cell r="R1156">
            <v>0</v>
          </cell>
          <cell r="S1156">
            <v>0</v>
          </cell>
        </row>
        <row r="1157">
          <cell r="C1157">
            <v>30330</v>
          </cell>
          <cell r="D1157" t="str">
            <v>Volumi GP+Fondi Large Corporate</v>
          </cell>
          <cell r="E1157">
            <v>3367</v>
          </cell>
          <cell r="F1157">
            <v>3438</v>
          </cell>
          <cell r="G1157">
            <v>3474</v>
          </cell>
          <cell r="H1157">
            <v>3542</v>
          </cell>
          <cell r="I1157">
            <v>3746</v>
          </cell>
          <cell r="J1157">
            <v>2984</v>
          </cell>
          <cell r="K1157">
            <v>2966</v>
          </cell>
          <cell r="L1157">
            <v>2958</v>
          </cell>
          <cell r="M1157">
            <v>2951</v>
          </cell>
          <cell r="N1157">
            <v>2918</v>
          </cell>
          <cell r="O1157">
            <v>2883</v>
          </cell>
          <cell r="P1157">
            <v>2852</v>
          </cell>
          <cell r="Q1157">
            <v>0</v>
          </cell>
          <cell r="R1157">
            <v>0</v>
          </cell>
          <cell r="S1157">
            <v>0</v>
          </cell>
        </row>
        <row r="1158">
          <cell r="C1158">
            <v>30332</v>
          </cell>
          <cell r="D1158" t="str">
            <v>Commissioni Titoli Amministrati+Pct Large Corporate</v>
          </cell>
          <cell r="E1158">
            <v>186</v>
          </cell>
          <cell r="F1158">
            <v>179</v>
          </cell>
          <cell r="G1158">
            <v>38</v>
          </cell>
          <cell r="H1158">
            <v>27</v>
          </cell>
          <cell r="I1158">
            <v>5</v>
          </cell>
          <cell r="J1158">
            <v>44</v>
          </cell>
          <cell r="K1158">
            <v>34</v>
          </cell>
          <cell r="L1158">
            <v>26</v>
          </cell>
          <cell r="M1158">
            <v>20</v>
          </cell>
          <cell r="N1158">
            <v>14</v>
          </cell>
          <cell r="O1158">
            <v>13</v>
          </cell>
          <cell r="P1158">
            <v>10</v>
          </cell>
          <cell r="Q1158">
            <v>4.43</v>
          </cell>
          <cell r="R1158">
            <v>500</v>
          </cell>
          <cell r="S1158">
            <v>0</v>
          </cell>
        </row>
        <row r="1159">
          <cell r="C1159">
            <v>30333</v>
          </cell>
          <cell r="D1159" t="str">
            <v>Margine di intermediazione Correspondent Banking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</row>
        <row r="1160">
          <cell r="C1160">
            <v>30334</v>
          </cell>
          <cell r="D1160" t="str">
            <v>Margine di intermediazione Tesoreria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24200</v>
          </cell>
          <cell r="K1160">
            <v>22183.333330000001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4713</v>
          </cell>
          <cell r="Q1160">
            <v>7875</v>
          </cell>
          <cell r="R1160">
            <v>0</v>
          </cell>
          <cell r="S1160">
            <v>0</v>
          </cell>
        </row>
        <row r="1161">
          <cell r="C1161">
            <v>30335</v>
          </cell>
          <cell r="D1161" t="str">
            <v># risorse totali</v>
          </cell>
          <cell r="E1161">
            <v>4933</v>
          </cell>
          <cell r="F1161">
            <v>4916</v>
          </cell>
          <cell r="G1161">
            <v>4916</v>
          </cell>
          <cell r="H1161">
            <v>4887</v>
          </cell>
          <cell r="I1161">
            <v>4895</v>
          </cell>
          <cell r="J1161">
            <v>4910</v>
          </cell>
          <cell r="K1161">
            <v>4923</v>
          </cell>
          <cell r="L1161">
            <v>4925</v>
          </cell>
          <cell r="M1161">
            <v>4941</v>
          </cell>
          <cell r="N1161">
            <v>4950</v>
          </cell>
          <cell r="O1161">
            <v>4958</v>
          </cell>
          <cell r="P1161">
            <v>4965</v>
          </cell>
          <cell r="Q1161">
            <v>4986</v>
          </cell>
          <cell r="R1161">
            <v>5110</v>
          </cell>
          <cell r="S1161">
            <v>5110</v>
          </cell>
        </row>
        <row r="1162">
          <cell r="C1162">
            <v>30340</v>
          </cell>
          <cell r="D1162" t="str">
            <v>Impieghi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</row>
        <row r="1163">
          <cell r="C1163">
            <v>30341</v>
          </cell>
          <cell r="D1163" t="str">
            <v>Raccolta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</row>
        <row r="1164">
          <cell r="C1164">
            <v>30342</v>
          </cell>
          <cell r="D1164" t="str">
            <v>Margine Impieghi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</row>
        <row r="1165">
          <cell r="C1165">
            <v>30343</v>
          </cell>
          <cell r="D1165" t="str">
            <v>Margine Raccolta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</row>
        <row r="1166">
          <cell r="C1166">
            <v>30344</v>
          </cell>
          <cell r="D1166" t="str">
            <v>Totale Ricavi da Servizi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</row>
        <row r="1167">
          <cell r="C1167">
            <v>30345</v>
          </cell>
          <cell r="D1167" t="str">
            <v>Impieghi Clientela Bilancio</v>
          </cell>
          <cell r="E1167">
            <v>0</v>
          </cell>
          <cell r="F1167">
            <v>0</v>
          </cell>
          <cell r="G1167">
            <v>20083626</v>
          </cell>
          <cell r="H1167">
            <v>0</v>
          </cell>
          <cell r="I1167">
            <v>0</v>
          </cell>
          <cell r="J1167">
            <v>18558416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16912037</v>
          </cell>
          <cell r="Q1167">
            <v>0</v>
          </cell>
          <cell r="R1167">
            <v>0</v>
          </cell>
          <cell r="S1167">
            <v>0</v>
          </cell>
        </row>
        <row r="1168">
          <cell r="C1168">
            <v>30346</v>
          </cell>
          <cell r="D1168" t="str">
            <v>Sofferenze nette totali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</row>
        <row r="1169">
          <cell r="C1169">
            <v>30347</v>
          </cell>
          <cell r="D1169" t="str">
            <v>Sofferenze lorde Rete Italia</v>
          </cell>
          <cell r="E1169">
            <v>490231</v>
          </cell>
          <cell r="F1169">
            <v>494697</v>
          </cell>
          <cell r="G1169">
            <v>505650</v>
          </cell>
          <cell r="H1169">
            <v>529079</v>
          </cell>
          <cell r="I1169">
            <v>524510</v>
          </cell>
          <cell r="J1169">
            <v>525464</v>
          </cell>
          <cell r="K1169">
            <v>539230</v>
          </cell>
          <cell r="L1169">
            <v>539878</v>
          </cell>
          <cell r="M1169">
            <v>537263</v>
          </cell>
          <cell r="N1169">
            <v>535653</v>
          </cell>
          <cell r="O1169">
            <v>532515</v>
          </cell>
          <cell r="P1169">
            <v>547085</v>
          </cell>
          <cell r="Q1169">
            <v>586368</v>
          </cell>
          <cell r="R1169">
            <v>0</v>
          </cell>
          <cell r="S1169">
            <v>530000</v>
          </cell>
        </row>
        <row r="1170">
          <cell r="C1170">
            <v>30348</v>
          </cell>
          <cell r="D1170" t="str">
            <v>Rettifiche di valore su crediti</v>
          </cell>
          <cell r="E1170">
            <v>0</v>
          </cell>
          <cell r="F1170">
            <v>0</v>
          </cell>
          <cell r="G1170">
            <v>25884</v>
          </cell>
          <cell r="H1170">
            <v>0</v>
          </cell>
          <cell r="I1170">
            <v>0</v>
          </cell>
          <cell r="J1170">
            <v>113543.90300000001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57026</v>
          </cell>
          <cell r="Q1170">
            <v>0</v>
          </cell>
          <cell r="R1170">
            <v>0</v>
          </cell>
          <cell r="S1170">
            <v>0</v>
          </cell>
        </row>
        <row r="1171">
          <cell r="C1171">
            <v>30349</v>
          </cell>
          <cell r="D1171" t="str">
            <v>Radiati fiscali Rete Italia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</row>
        <row r="1172">
          <cell r="C1172">
            <v>30350</v>
          </cell>
          <cell r="D1172" t="str">
            <v>Radiati fiscali Filiali Estere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</row>
        <row r="1173">
          <cell r="C1173">
            <v>30351</v>
          </cell>
          <cell r="D1173" t="str">
            <v>Incagli lordi Rete Italia</v>
          </cell>
          <cell r="E1173">
            <v>343058</v>
          </cell>
          <cell r="F1173">
            <v>360496</v>
          </cell>
          <cell r="G1173">
            <v>337124.99300000002</v>
          </cell>
          <cell r="H1173">
            <v>335585</v>
          </cell>
          <cell r="I1173">
            <v>333188</v>
          </cell>
          <cell r="J1173">
            <v>334984</v>
          </cell>
          <cell r="K1173">
            <v>293735</v>
          </cell>
          <cell r="L1173">
            <v>296192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</row>
        <row r="1174">
          <cell r="C1174">
            <v>30352</v>
          </cell>
          <cell r="D1174" t="str">
            <v>Incagli lordi Filiali Estere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</row>
        <row r="1175">
          <cell r="C1175">
            <v>30353</v>
          </cell>
          <cell r="D1175" t="str">
            <v>Giri lordi a sofferenze Rete Italia</v>
          </cell>
          <cell r="E1175">
            <v>34131</v>
          </cell>
          <cell r="F1175">
            <v>22708</v>
          </cell>
          <cell r="G1175">
            <v>18019</v>
          </cell>
          <cell r="H1175">
            <v>8278</v>
          </cell>
          <cell r="I1175">
            <v>2909</v>
          </cell>
          <cell r="J1175">
            <v>84103</v>
          </cell>
          <cell r="K1175">
            <v>75738</v>
          </cell>
          <cell r="L1175">
            <v>70930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</row>
        <row r="1176">
          <cell r="C1176">
            <v>30354</v>
          </cell>
          <cell r="D1176" t="str">
            <v>Giri lordi a sofferenze Filiali Estere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</row>
        <row r="1177">
          <cell r="C1177">
            <v>30461</v>
          </cell>
          <cell r="D1177" t="str">
            <v>Numeri Racc. a vista (c/c e dep. risp.)</v>
          </cell>
          <cell r="E1177">
            <v>126224600</v>
          </cell>
          <cell r="F1177">
            <v>96679363</v>
          </cell>
          <cell r="G1177">
            <v>70887726</v>
          </cell>
          <cell r="H1177">
            <v>42306660</v>
          </cell>
          <cell r="I1177">
            <v>21681679</v>
          </cell>
          <cell r="J1177">
            <v>265074315</v>
          </cell>
          <cell r="K1177">
            <v>242924212</v>
          </cell>
          <cell r="L1177">
            <v>219056624</v>
          </cell>
          <cell r="M1177">
            <v>194715066</v>
          </cell>
          <cell r="N1177">
            <v>172233054</v>
          </cell>
          <cell r="O1177">
            <v>143343376</v>
          </cell>
          <cell r="P1177">
            <v>121140404</v>
          </cell>
          <cell r="Q1177">
            <v>99243240</v>
          </cell>
          <cell r="R1177">
            <v>302437878</v>
          </cell>
          <cell r="S1177">
            <v>281454000</v>
          </cell>
        </row>
        <row r="1178">
          <cell r="C1178">
            <v>30462</v>
          </cell>
          <cell r="D1178" t="str">
            <v>Margine Racc. a vista</v>
          </cell>
          <cell r="E1178">
            <v>10461</v>
          </cell>
          <cell r="F1178">
            <v>7671</v>
          </cell>
          <cell r="G1178">
            <v>5427</v>
          </cell>
          <cell r="H1178">
            <v>3109</v>
          </cell>
          <cell r="I1178">
            <v>1507</v>
          </cell>
          <cell r="J1178">
            <v>16106</v>
          </cell>
          <cell r="K1178">
            <v>14491</v>
          </cell>
          <cell r="L1178">
            <v>12904</v>
          </cell>
          <cell r="M1178">
            <v>11502</v>
          </cell>
          <cell r="N1178">
            <v>10265</v>
          </cell>
          <cell r="O1178">
            <v>8685</v>
          </cell>
          <cell r="P1178">
            <v>7367</v>
          </cell>
          <cell r="Q1178">
            <v>6087</v>
          </cell>
          <cell r="R1178">
            <v>26718</v>
          </cell>
          <cell r="S1178">
            <v>17200</v>
          </cell>
        </row>
        <row r="1179">
          <cell r="C1179">
            <v>30463</v>
          </cell>
          <cell r="D1179" t="str">
            <v>Numeri Racc. a termine (CD+Obbl.)</v>
          </cell>
          <cell r="E1179">
            <v>32538336</v>
          </cell>
          <cell r="F1179">
            <v>26441283</v>
          </cell>
          <cell r="G1179">
            <v>19936007</v>
          </cell>
          <cell r="H1179">
            <v>12352800</v>
          </cell>
          <cell r="I1179">
            <v>6356798</v>
          </cell>
          <cell r="J1179">
            <v>81361420</v>
          </cell>
          <cell r="K1179">
            <v>74833702</v>
          </cell>
          <cell r="L1179">
            <v>68058608</v>
          </cell>
          <cell r="M1179">
            <v>61717656</v>
          </cell>
          <cell r="N1179">
            <v>54711450</v>
          </cell>
          <cell r="O1179">
            <v>47063788</v>
          </cell>
          <cell r="P1179">
            <v>40132225</v>
          </cell>
          <cell r="Q1179">
            <v>33299124</v>
          </cell>
          <cell r="R1179">
            <v>69540000</v>
          </cell>
          <cell r="S1179">
            <v>83740800</v>
          </cell>
        </row>
        <row r="1180">
          <cell r="C1180">
            <v>30464</v>
          </cell>
          <cell r="D1180" t="str">
            <v>Margine Racc. a termine</v>
          </cell>
          <cell r="E1180">
            <v>904</v>
          </cell>
          <cell r="F1180">
            <v>719</v>
          </cell>
          <cell r="G1180">
            <v>531</v>
          </cell>
          <cell r="H1180">
            <v>328</v>
          </cell>
          <cell r="I1180">
            <v>165</v>
          </cell>
          <cell r="J1180">
            <v>1676</v>
          </cell>
          <cell r="K1180">
            <v>1510</v>
          </cell>
          <cell r="L1180">
            <v>1349</v>
          </cell>
          <cell r="M1180">
            <v>1206</v>
          </cell>
          <cell r="N1180">
            <v>1087</v>
          </cell>
          <cell r="O1180">
            <v>947</v>
          </cell>
          <cell r="P1180">
            <v>821</v>
          </cell>
          <cell r="Q1180">
            <v>697</v>
          </cell>
          <cell r="R1180">
            <v>2027</v>
          </cell>
          <cell r="S1180">
            <v>1800</v>
          </cell>
        </row>
        <row r="1181">
          <cell r="C1181">
            <v>30465</v>
          </cell>
          <cell r="D1181" t="str">
            <v>Numeri Racc. totale (esclusi PCT)</v>
          </cell>
          <cell r="E1181">
            <v>158762936</v>
          </cell>
          <cell r="F1181">
            <v>123120646</v>
          </cell>
          <cell r="G1181">
            <v>90823733</v>
          </cell>
          <cell r="H1181">
            <v>54659460</v>
          </cell>
          <cell r="I1181">
            <v>28038477</v>
          </cell>
          <cell r="J1181">
            <v>346435735</v>
          </cell>
          <cell r="K1181">
            <v>317757914</v>
          </cell>
          <cell r="L1181">
            <v>287115232</v>
          </cell>
          <cell r="M1181">
            <v>256432722</v>
          </cell>
          <cell r="N1181">
            <v>226944504</v>
          </cell>
          <cell r="O1181">
            <v>190407164</v>
          </cell>
          <cell r="P1181">
            <v>161272629</v>
          </cell>
          <cell r="Q1181">
            <v>132542364</v>
          </cell>
          <cell r="R1181">
            <v>371977878</v>
          </cell>
          <cell r="S1181">
            <v>365194800</v>
          </cell>
        </row>
        <row r="1182">
          <cell r="C1182">
            <v>30466</v>
          </cell>
          <cell r="D1182" t="str">
            <v>Margine Raccolta Totale</v>
          </cell>
          <cell r="E1182">
            <v>11365</v>
          </cell>
          <cell r="F1182">
            <v>8390</v>
          </cell>
          <cell r="G1182">
            <v>5958</v>
          </cell>
          <cell r="H1182">
            <v>3437</v>
          </cell>
          <cell r="I1182">
            <v>1672</v>
          </cell>
          <cell r="J1182">
            <v>17782</v>
          </cell>
          <cell r="K1182">
            <v>16001</v>
          </cell>
          <cell r="L1182">
            <v>14253</v>
          </cell>
          <cell r="M1182">
            <v>12708</v>
          </cell>
          <cell r="N1182">
            <v>11352</v>
          </cell>
          <cell r="O1182">
            <v>9632</v>
          </cell>
          <cell r="P1182">
            <v>8188</v>
          </cell>
          <cell r="Q1182">
            <v>6784</v>
          </cell>
          <cell r="R1182">
            <v>28745</v>
          </cell>
          <cell r="S1182">
            <v>19000</v>
          </cell>
        </row>
        <row r="1183">
          <cell r="C1183">
            <v>30467</v>
          </cell>
          <cell r="D1183" t="str">
            <v>Numeri Impieghi vivi totali</v>
          </cell>
          <cell r="E1183">
            <v>534720952</v>
          </cell>
          <cell r="F1183">
            <v>417098374</v>
          </cell>
          <cell r="G1183">
            <v>310225825</v>
          </cell>
          <cell r="H1183">
            <v>193237680</v>
          </cell>
          <cell r="I1183">
            <v>99190917</v>
          </cell>
          <cell r="J1183">
            <v>1090850041.25</v>
          </cell>
          <cell r="K1183">
            <v>973168118</v>
          </cell>
          <cell r="L1183">
            <v>880756704</v>
          </cell>
          <cell r="M1183">
            <v>789300876</v>
          </cell>
          <cell r="N1183">
            <v>688236021</v>
          </cell>
          <cell r="O1183">
            <v>585289600</v>
          </cell>
          <cell r="P1183">
            <v>488715023</v>
          </cell>
          <cell r="Q1183">
            <v>414873255</v>
          </cell>
          <cell r="R1183">
            <v>1323333756</v>
          </cell>
          <cell r="S1183">
            <v>1380222600</v>
          </cell>
        </row>
        <row r="1184">
          <cell r="C1184">
            <v>30468</v>
          </cell>
          <cell r="D1184" t="str">
            <v>Margine Imp. Vivi totali</v>
          </cell>
          <cell r="E1184">
            <v>62325</v>
          </cell>
          <cell r="F1184">
            <v>48384</v>
          </cell>
          <cell r="G1184">
            <v>36733</v>
          </cell>
          <cell r="H1184">
            <v>23478</v>
          </cell>
          <cell r="I1184">
            <v>11974</v>
          </cell>
          <cell r="J1184">
            <v>133592.75</v>
          </cell>
          <cell r="K1184">
            <v>122223</v>
          </cell>
          <cell r="L1184">
            <v>111306</v>
          </cell>
          <cell r="M1184">
            <v>99724</v>
          </cell>
          <cell r="N1184">
            <v>87698</v>
          </cell>
          <cell r="O1184">
            <v>74694</v>
          </cell>
          <cell r="P1184">
            <v>63520</v>
          </cell>
          <cell r="Q1184">
            <v>53650</v>
          </cell>
          <cell r="R1184">
            <v>150125</v>
          </cell>
          <cell r="S1184">
            <v>159300</v>
          </cell>
        </row>
        <row r="1185">
          <cell r="C1185">
            <v>30469</v>
          </cell>
          <cell r="D1185" t="str">
            <v>Numeri Impieghi vivi a breve (c/c)</v>
          </cell>
          <cell r="E1185">
            <v>226642184</v>
          </cell>
          <cell r="F1185">
            <v>177974544</v>
          </cell>
          <cell r="G1185">
            <v>134094779</v>
          </cell>
          <cell r="H1185">
            <v>85692900</v>
          </cell>
          <cell r="I1185">
            <v>45451270</v>
          </cell>
          <cell r="J1185">
            <v>491845438.75</v>
          </cell>
          <cell r="K1185">
            <v>437494576</v>
          </cell>
          <cell r="L1185">
            <v>399391552</v>
          </cell>
          <cell r="M1185">
            <v>359837478</v>
          </cell>
          <cell r="N1185">
            <v>319855311</v>
          </cell>
          <cell r="O1185">
            <v>273392020</v>
          </cell>
          <cell r="P1185">
            <v>234126034</v>
          </cell>
          <cell r="Q1185">
            <v>197471307</v>
          </cell>
          <cell r="R1185">
            <v>545461878</v>
          </cell>
          <cell r="S1185">
            <v>574656600</v>
          </cell>
        </row>
        <row r="1186">
          <cell r="C1186">
            <v>30470</v>
          </cell>
          <cell r="D1186" t="str">
            <v>Margine Imp. Vivi a breve</v>
          </cell>
          <cell r="E1186">
            <v>37864</v>
          </cell>
          <cell r="F1186">
            <v>30065</v>
          </cell>
          <cell r="G1186">
            <v>22898</v>
          </cell>
          <cell r="H1186">
            <v>14640</v>
          </cell>
          <cell r="I1186">
            <v>7438</v>
          </cell>
          <cell r="J1186">
            <v>79118.75</v>
          </cell>
          <cell r="K1186">
            <v>72174</v>
          </cell>
          <cell r="L1186">
            <v>65724</v>
          </cell>
          <cell r="M1186">
            <v>58812</v>
          </cell>
          <cell r="N1186">
            <v>51940</v>
          </cell>
          <cell r="O1186">
            <v>43869</v>
          </cell>
          <cell r="P1186">
            <v>37386</v>
          </cell>
          <cell r="Q1186">
            <v>31471</v>
          </cell>
          <cell r="R1186">
            <v>92599</v>
          </cell>
          <cell r="S1186">
            <v>93400</v>
          </cell>
        </row>
        <row r="1187">
          <cell r="C1187">
            <v>30471</v>
          </cell>
          <cell r="D1187" t="str">
            <v>Numeri Impieghi vivi a termine</v>
          </cell>
          <cell r="E1187">
            <v>308078768</v>
          </cell>
          <cell r="F1187">
            <v>239123830</v>
          </cell>
          <cell r="G1187">
            <v>176131046</v>
          </cell>
          <cell r="H1187">
            <v>107544780</v>
          </cell>
          <cell r="I1187">
            <v>53739647</v>
          </cell>
          <cell r="J1187">
            <v>599004602.5</v>
          </cell>
          <cell r="K1187">
            <v>535673542</v>
          </cell>
          <cell r="L1187">
            <v>481365152</v>
          </cell>
          <cell r="M1187">
            <v>429463398</v>
          </cell>
          <cell r="N1187">
            <v>368380710</v>
          </cell>
          <cell r="O1187">
            <v>311897580</v>
          </cell>
          <cell r="P1187">
            <v>254588989</v>
          </cell>
          <cell r="Q1187">
            <v>217401948</v>
          </cell>
          <cell r="R1187">
            <v>777871878</v>
          </cell>
          <cell r="S1187">
            <v>805566000</v>
          </cell>
        </row>
        <row r="1188">
          <cell r="C1188">
            <v>30472</v>
          </cell>
          <cell r="D1188" t="str">
            <v>Margine Imp. Vivi a termine</v>
          </cell>
          <cell r="E1188">
            <v>24461</v>
          </cell>
          <cell r="F1188">
            <v>18319</v>
          </cell>
          <cell r="G1188">
            <v>13835</v>
          </cell>
          <cell r="H1188">
            <v>8838</v>
          </cell>
          <cell r="I1188">
            <v>4536</v>
          </cell>
          <cell r="J1188">
            <v>54474</v>
          </cell>
          <cell r="K1188">
            <v>50049</v>
          </cell>
          <cell r="L1188">
            <v>45582</v>
          </cell>
          <cell r="M1188">
            <v>40912</v>
          </cell>
          <cell r="N1188">
            <v>35758</v>
          </cell>
          <cell r="O1188">
            <v>30825</v>
          </cell>
          <cell r="P1188">
            <v>26134</v>
          </cell>
          <cell r="Q1188">
            <v>22179</v>
          </cell>
          <cell r="R1188">
            <v>57526</v>
          </cell>
          <cell r="S1188">
            <v>65900</v>
          </cell>
        </row>
        <row r="1189">
          <cell r="C1189">
            <v>30473</v>
          </cell>
          <cell r="D1189" t="str">
            <v>Numeri contenzioso</v>
          </cell>
          <cell r="E1189">
            <v>14501339</v>
          </cell>
          <cell r="F1189">
            <v>11575401</v>
          </cell>
          <cell r="G1189">
            <v>8795658</v>
          </cell>
          <cell r="H1189">
            <v>5712036</v>
          </cell>
          <cell r="I1189">
            <v>2937688</v>
          </cell>
          <cell r="J1189">
            <v>14131340</v>
          </cell>
          <cell r="K1189">
            <v>12979240</v>
          </cell>
          <cell r="L1189">
            <v>11847488</v>
          </cell>
          <cell r="M1189">
            <v>10684401</v>
          </cell>
          <cell r="N1189">
            <v>9563994</v>
          </cell>
          <cell r="O1189">
            <v>8416612</v>
          </cell>
          <cell r="P1189">
            <v>7274028</v>
          </cell>
          <cell r="Q1189">
            <v>6115953</v>
          </cell>
          <cell r="R1189">
            <v>34770000</v>
          </cell>
          <cell r="S1189">
            <v>14640000</v>
          </cell>
        </row>
        <row r="1190">
          <cell r="C1190">
            <v>30474</v>
          </cell>
          <cell r="D1190" t="str">
            <v>Margine Contenzioso</v>
          </cell>
          <cell r="E1190">
            <v>-1023</v>
          </cell>
          <cell r="F1190">
            <v>-789</v>
          </cell>
          <cell r="G1190">
            <v>-585</v>
          </cell>
          <cell r="H1190">
            <v>-385</v>
          </cell>
          <cell r="I1190">
            <v>-221</v>
          </cell>
          <cell r="J1190">
            <v>-609</v>
          </cell>
          <cell r="K1190">
            <v>-514</v>
          </cell>
          <cell r="L1190">
            <v>-445</v>
          </cell>
          <cell r="M1190">
            <v>-401</v>
          </cell>
          <cell r="N1190">
            <v>-342</v>
          </cell>
          <cell r="O1190">
            <v>-269</v>
          </cell>
          <cell r="P1190">
            <v>-217</v>
          </cell>
          <cell r="Q1190">
            <v>-173</v>
          </cell>
          <cell r="R1190">
            <v>-2375</v>
          </cell>
          <cell r="S1190">
            <v>-800</v>
          </cell>
        </row>
        <row r="1191">
          <cell r="C1191">
            <v>30475</v>
          </cell>
          <cell r="D1191" t="str">
            <v>Commissioni su GP</v>
          </cell>
          <cell r="E1191">
            <v>891</v>
          </cell>
          <cell r="F1191">
            <v>708</v>
          </cell>
          <cell r="G1191">
            <v>521</v>
          </cell>
          <cell r="H1191">
            <v>318</v>
          </cell>
          <cell r="I1191">
            <v>156</v>
          </cell>
          <cell r="J1191">
            <v>1400</v>
          </cell>
          <cell r="K1191">
            <v>1243</v>
          </cell>
          <cell r="L1191">
            <v>1087</v>
          </cell>
          <cell r="M1191">
            <v>943</v>
          </cell>
          <cell r="N1191">
            <v>805</v>
          </cell>
          <cell r="O1191">
            <v>670</v>
          </cell>
          <cell r="P1191">
            <v>545</v>
          </cell>
          <cell r="Q1191">
            <v>447</v>
          </cell>
          <cell r="R1191">
            <v>2300</v>
          </cell>
          <cell r="S1191">
            <v>2300</v>
          </cell>
        </row>
        <row r="1192">
          <cell r="C1192">
            <v>30476</v>
          </cell>
          <cell r="D1192" t="str">
            <v>volumi GP</v>
          </cell>
          <cell r="E1192">
            <v>159494</v>
          </cell>
          <cell r="F1192">
            <v>160756</v>
          </cell>
          <cell r="G1192">
            <v>159878</v>
          </cell>
          <cell r="H1192">
            <v>153368</v>
          </cell>
          <cell r="I1192">
            <v>155382</v>
          </cell>
          <cell r="J1192">
            <v>129598</v>
          </cell>
          <cell r="K1192">
            <v>127551</v>
          </cell>
          <cell r="L1192">
            <v>125534</v>
          </cell>
          <cell r="M1192">
            <v>124020</v>
          </cell>
          <cell r="N1192">
            <v>121508</v>
          </cell>
          <cell r="O1192">
            <v>118874</v>
          </cell>
          <cell r="P1192">
            <v>116223</v>
          </cell>
          <cell r="Q1192">
            <v>116071</v>
          </cell>
          <cell r="R1192">
            <v>0</v>
          </cell>
          <cell r="S1192">
            <v>0</v>
          </cell>
        </row>
        <row r="1193">
          <cell r="C1193">
            <v>30477</v>
          </cell>
          <cell r="D1193" t="str">
            <v>Commissioni su fondi</v>
          </cell>
          <cell r="E1193">
            <v>1695</v>
          </cell>
          <cell r="F1193">
            <v>1360</v>
          </cell>
          <cell r="G1193">
            <v>967</v>
          </cell>
          <cell r="H1193">
            <v>430</v>
          </cell>
          <cell r="I1193">
            <v>174</v>
          </cell>
          <cell r="J1193">
            <v>2238</v>
          </cell>
          <cell r="K1193">
            <v>2065</v>
          </cell>
          <cell r="L1193">
            <v>1875</v>
          </cell>
          <cell r="M1193">
            <v>1681</v>
          </cell>
          <cell r="N1193">
            <v>1496</v>
          </cell>
          <cell r="O1193">
            <v>1299</v>
          </cell>
          <cell r="P1193">
            <v>1110</v>
          </cell>
          <cell r="Q1193">
            <v>924</v>
          </cell>
          <cell r="R1193">
            <v>4000</v>
          </cell>
          <cell r="S1193">
            <v>2800</v>
          </cell>
        </row>
        <row r="1194">
          <cell r="C1194">
            <v>30478</v>
          </cell>
          <cell r="D1194" t="str">
            <v>volumi fondi</v>
          </cell>
          <cell r="E1194">
            <v>322290</v>
          </cell>
          <cell r="F1194">
            <v>321658</v>
          </cell>
          <cell r="G1194">
            <v>319559</v>
          </cell>
          <cell r="H1194">
            <v>313712</v>
          </cell>
          <cell r="I1194">
            <v>242605</v>
          </cell>
          <cell r="J1194">
            <v>312167</v>
          </cell>
          <cell r="K1194">
            <v>312269</v>
          </cell>
          <cell r="L1194">
            <v>312007</v>
          </cell>
          <cell r="M1194">
            <v>313242</v>
          </cell>
          <cell r="N1194">
            <v>313815</v>
          </cell>
          <cell r="O1194">
            <v>311219</v>
          </cell>
          <cell r="P1194">
            <v>312516</v>
          </cell>
          <cell r="Q1194">
            <v>314136</v>
          </cell>
          <cell r="R1194">
            <v>0</v>
          </cell>
          <cell r="S1194">
            <v>0</v>
          </cell>
        </row>
        <row r="1195">
          <cell r="C1195">
            <v>30479</v>
          </cell>
          <cell r="D1195" t="str">
            <v>Commissioni su titoli amministrati</v>
          </cell>
          <cell r="E1195">
            <v>1509</v>
          </cell>
          <cell r="F1195">
            <v>1244</v>
          </cell>
          <cell r="G1195">
            <v>1036</v>
          </cell>
          <cell r="H1195">
            <v>645</v>
          </cell>
          <cell r="I1195">
            <v>250</v>
          </cell>
          <cell r="J1195">
            <v>2248</v>
          </cell>
          <cell r="K1195">
            <v>2009</v>
          </cell>
          <cell r="L1195">
            <v>1837</v>
          </cell>
          <cell r="M1195">
            <v>1763</v>
          </cell>
          <cell r="N1195">
            <v>1624</v>
          </cell>
          <cell r="O1195">
            <v>1533</v>
          </cell>
          <cell r="P1195">
            <v>1436</v>
          </cell>
          <cell r="Q1195">
            <v>1362</v>
          </cell>
          <cell r="R1195">
            <v>3000</v>
          </cell>
          <cell r="S1195">
            <v>1400</v>
          </cell>
        </row>
        <row r="1196">
          <cell r="C1196">
            <v>30480</v>
          </cell>
          <cell r="D1196" t="str">
            <v>volumi Titoli Ammin. (stock)</v>
          </cell>
          <cell r="E1196">
            <v>427519</v>
          </cell>
          <cell r="F1196">
            <v>419052</v>
          </cell>
          <cell r="G1196">
            <v>413176</v>
          </cell>
          <cell r="H1196">
            <v>389843</v>
          </cell>
          <cell r="I1196">
            <v>347524</v>
          </cell>
          <cell r="J1196">
            <v>280364</v>
          </cell>
          <cell r="K1196">
            <v>295877</v>
          </cell>
          <cell r="L1196">
            <v>328099</v>
          </cell>
          <cell r="M1196">
            <v>362247</v>
          </cell>
          <cell r="N1196">
            <v>361157</v>
          </cell>
          <cell r="O1196">
            <v>361582</v>
          </cell>
          <cell r="P1196">
            <v>372814</v>
          </cell>
          <cell r="Q1196">
            <v>404336</v>
          </cell>
          <cell r="R1196">
            <v>0</v>
          </cell>
          <cell r="S1196">
            <v>0</v>
          </cell>
        </row>
        <row r="1197">
          <cell r="C1197">
            <v>30481</v>
          </cell>
          <cell r="D1197" t="str">
            <v>Commissioni su operazioni di PcT</v>
          </cell>
          <cell r="E1197">
            <v>34</v>
          </cell>
          <cell r="F1197">
            <v>25</v>
          </cell>
          <cell r="G1197">
            <v>18</v>
          </cell>
          <cell r="H1197">
            <v>10</v>
          </cell>
          <cell r="I1197">
            <v>4</v>
          </cell>
          <cell r="J1197">
            <v>67</v>
          </cell>
          <cell r="K1197">
            <v>59</v>
          </cell>
          <cell r="L1197">
            <v>53</v>
          </cell>
          <cell r="M1197">
            <v>49</v>
          </cell>
          <cell r="N1197">
            <v>47</v>
          </cell>
          <cell r="O1197">
            <v>38</v>
          </cell>
          <cell r="P1197">
            <v>35</v>
          </cell>
          <cell r="Q1197">
            <v>32</v>
          </cell>
          <cell r="R1197">
            <v>75</v>
          </cell>
          <cell r="S1197">
            <v>100</v>
          </cell>
        </row>
        <row r="1198">
          <cell r="C1198">
            <v>30482</v>
          </cell>
          <cell r="D1198" t="str">
            <v>volumi PcT</v>
          </cell>
          <cell r="E1198">
            <v>27768</v>
          </cell>
          <cell r="F1198">
            <v>27730</v>
          </cell>
          <cell r="G1198">
            <v>28962</v>
          </cell>
          <cell r="H1198">
            <v>28385</v>
          </cell>
          <cell r="I1198">
            <v>25341</v>
          </cell>
          <cell r="J1198">
            <v>17457</v>
          </cell>
          <cell r="K1198">
            <v>16902</v>
          </cell>
          <cell r="L1198">
            <v>16232</v>
          </cell>
          <cell r="M1198">
            <v>15803</v>
          </cell>
          <cell r="N1198">
            <v>15837</v>
          </cell>
          <cell r="O1198">
            <v>15877</v>
          </cell>
          <cell r="P1198">
            <v>16810</v>
          </cell>
          <cell r="Q1198">
            <v>17899</v>
          </cell>
          <cell r="R1198">
            <v>0</v>
          </cell>
          <cell r="S1198">
            <v>0</v>
          </cell>
        </row>
        <row r="1199">
          <cell r="C1199">
            <v>30483</v>
          </cell>
          <cell r="D1199" t="str">
            <v>Commissioni su assicurazioni</v>
          </cell>
          <cell r="E1199">
            <v>468</v>
          </cell>
          <cell r="F1199">
            <v>373</v>
          </cell>
          <cell r="G1199">
            <v>272</v>
          </cell>
          <cell r="H1199">
            <v>145</v>
          </cell>
          <cell r="I1199">
            <v>74</v>
          </cell>
          <cell r="J1199">
            <v>716</v>
          </cell>
          <cell r="K1199">
            <v>670</v>
          </cell>
          <cell r="L1199">
            <v>598</v>
          </cell>
          <cell r="M1199">
            <v>466</v>
          </cell>
          <cell r="N1199">
            <v>383</v>
          </cell>
          <cell r="O1199">
            <v>330</v>
          </cell>
          <cell r="P1199">
            <v>296</v>
          </cell>
          <cell r="Q1199">
            <v>233</v>
          </cell>
          <cell r="R1199">
            <v>1500</v>
          </cell>
          <cell r="S1199">
            <v>1500</v>
          </cell>
        </row>
        <row r="1200">
          <cell r="C1200">
            <v>30484</v>
          </cell>
          <cell r="D1200" t="str">
            <v>volumi assicurazioni</v>
          </cell>
          <cell r="E1200">
            <v>33188.286769999999</v>
          </cell>
          <cell r="F1200">
            <v>31026.804380000001</v>
          </cell>
          <cell r="G1200">
            <v>30945.03484</v>
          </cell>
          <cell r="H1200">
            <v>29542.264859999999</v>
          </cell>
          <cell r="I1200">
            <v>28986.494999999999</v>
          </cell>
          <cell r="J1200">
            <v>18092.496279999999</v>
          </cell>
          <cell r="K1200">
            <v>17514.40942</v>
          </cell>
          <cell r="L1200">
            <v>15660.5052</v>
          </cell>
          <cell r="M1200">
            <v>12514.77989</v>
          </cell>
          <cell r="N1200">
            <v>10363.023649999999</v>
          </cell>
          <cell r="O1200">
            <v>9067.9863299999997</v>
          </cell>
          <cell r="P1200">
            <v>8122.1022800000001</v>
          </cell>
          <cell r="Q1200">
            <v>7385.6279100000002</v>
          </cell>
          <cell r="R1200">
            <v>0</v>
          </cell>
          <cell r="S1200">
            <v>0</v>
          </cell>
        </row>
        <row r="1201">
          <cell r="C1201">
            <v>30485</v>
          </cell>
          <cell r="D1201" t="str">
            <v>commissioni tenuta conto</v>
          </cell>
          <cell r="E1201">
            <v>14435</v>
          </cell>
          <cell r="F1201">
            <v>11184</v>
          </cell>
          <cell r="G1201">
            <v>8592</v>
          </cell>
          <cell r="H1201">
            <v>5150</v>
          </cell>
          <cell r="I1201">
            <v>2513</v>
          </cell>
          <cell r="J1201">
            <v>30432</v>
          </cell>
          <cell r="K1201">
            <v>27472</v>
          </cell>
          <cell r="L1201">
            <v>24645</v>
          </cell>
          <cell r="M1201">
            <v>22374</v>
          </cell>
          <cell r="N1201">
            <v>19610</v>
          </cell>
          <cell r="O1201">
            <v>16730</v>
          </cell>
          <cell r="P1201">
            <v>14375</v>
          </cell>
          <cell r="Q1201">
            <v>11670</v>
          </cell>
          <cell r="R1201">
            <v>37100</v>
          </cell>
          <cell r="S1201">
            <v>37200</v>
          </cell>
        </row>
        <row r="1202">
          <cell r="C1202">
            <v>30486</v>
          </cell>
          <cell r="D1202" t="str">
            <v>commissioni su carte di credito e debito</v>
          </cell>
          <cell r="E1202">
            <v>2960</v>
          </cell>
          <cell r="F1202">
            <v>2290</v>
          </cell>
          <cell r="G1202">
            <v>1268</v>
          </cell>
          <cell r="H1202">
            <v>804</v>
          </cell>
          <cell r="I1202">
            <v>453</v>
          </cell>
          <cell r="J1202">
            <v>6342</v>
          </cell>
          <cell r="K1202">
            <v>5972</v>
          </cell>
          <cell r="L1202">
            <v>5526</v>
          </cell>
          <cell r="M1202">
            <v>4832</v>
          </cell>
          <cell r="N1202">
            <v>4236</v>
          </cell>
          <cell r="O1202">
            <v>3435</v>
          </cell>
          <cell r="P1202">
            <v>2766</v>
          </cell>
          <cell r="Q1202">
            <v>2163</v>
          </cell>
          <cell r="R1202">
            <v>7000</v>
          </cell>
          <cell r="S1202">
            <v>7700</v>
          </cell>
        </row>
        <row r="1203">
          <cell r="C1203">
            <v>30487</v>
          </cell>
          <cell r="D1203" t="str">
            <v>commissioni su servizi estero</v>
          </cell>
          <cell r="E1203">
            <v>1239</v>
          </cell>
          <cell r="F1203">
            <v>953</v>
          </cell>
          <cell r="G1203">
            <v>703</v>
          </cell>
          <cell r="H1203">
            <v>385</v>
          </cell>
          <cell r="I1203">
            <v>187</v>
          </cell>
          <cell r="J1203">
            <v>2627</v>
          </cell>
          <cell r="K1203">
            <v>2383</v>
          </cell>
          <cell r="L1203">
            <v>2162</v>
          </cell>
          <cell r="M1203">
            <v>1904</v>
          </cell>
          <cell r="N1203">
            <v>1712</v>
          </cell>
          <cell r="O1203">
            <v>1439</v>
          </cell>
          <cell r="P1203">
            <v>1258</v>
          </cell>
          <cell r="Q1203">
            <v>873</v>
          </cell>
          <cell r="R1203">
            <v>3000</v>
          </cell>
          <cell r="S1203">
            <v>3000</v>
          </cell>
        </row>
        <row r="1204">
          <cell r="C1204">
            <v>30488</v>
          </cell>
          <cell r="D1204" t="str">
            <v>Commissioni da portafoglio</v>
          </cell>
          <cell r="E1204">
            <v>3884</v>
          </cell>
          <cell r="F1204">
            <v>3045</v>
          </cell>
          <cell r="G1204">
            <v>2269</v>
          </cell>
          <cell r="H1204">
            <v>1388</v>
          </cell>
          <cell r="I1204">
            <v>679</v>
          </cell>
          <cell r="J1204">
            <v>7658</v>
          </cell>
          <cell r="K1204">
            <v>6879</v>
          </cell>
          <cell r="L1204">
            <v>6215</v>
          </cell>
          <cell r="M1204">
            <v>5582</v>
          </cell>
          <cell r="N1204">
            <v>5009</v>
          </cell>
          <cell r="O1204">
            <v>4288</v>
          </cell>
          <cell r="P1204">
            <v>3581</v>
          </cell>
          <cell r="Q1204">
            <v>2906</v>
          </cell>
          <cell r="R1204">
            <v>9000</v>
          </cell>
          <cell r="S1204">
            <v>8900</v>
          </cell>
        </row>
        <row r="1205">
          <cell r="C1205">
            <v>30489</v>
          </cell>
          <cell r="D1205" t="str">
            <v>altre Commissioni</v>
          </cell>
          <cell r="E1205">
            <v>3090</v>
          </cell>
          <cell r="F1205">
            <v>2349</v>
          </cell>
          <cell r="G1205">
            <v>1741</v>
          </cell>
          <cell r="H1205">
            <v>890</v>
          </cell>
          <cell r="I1205">
            <v>353</v>
          </cell>
          <cell r="J1205">
            <v>6214</v>
          </cell>
          <cell r="K1205">
            <v>5696</v>
          </cell>
          <cell r="L1205">
            <v>4901</v>
          </cell>
          <cell r="M1205">
            <v>4496</v>
          </cell>
          <cell r="N1205">
            <v>3993</v>
          </cell>
          <cell r="O1205">
            <v>3582</v>
          </cell>
          <cell r="P1205">
            <v>2746</v>
          </cell>
          <cell r="Q1205">
            <v>2246</v>
          </cell>
          <cell r="R1205">
            <v>7600</v>
          </cell>
          <cell r="S1205">
            <v>7300</v>
          </cell>
        </row>
        <row r="1206">
          <cell r="C1206">
            <v>30490</v>
          </cell>
          <cell r="D1206" t="str">
            <v>di cui sistema di pagamento</v>
          </cell>
          <cell r="E1206">
            <v>102</v>
          </cell>
          <cell r="F1206">
            <v>78</v>
          </cell>
          <cell r="G1206">
            <v>60</v>
          </cell>
          <cell r="H1206">
            <v>35</v>
          </cell>
          <cell r="I1206">
            <v>17</v>
          </cell>
          <cell r="J1206">
            <v>88</v>
          </cell>
          <cell r="K1206">
            <v>69</v>
          </cell>
          <cell r="L1206">
            <v>51</v>
          </cell>
          <cell r="M1206">
            <v>23</v>
          </cell>
          <cell r="N1206">
            <v>15</v>
          </cell>
          <cell r="O1206">
            <v>0</v>
          </cell>
          <cell r="P1206">
            <v>0</v>
          </cell>
          <cell r="Q1206">
            <v>0</v>
          </cell>
          <cell r="R1206">
            <v>300</v>
          </cell>
          <cell r="S1206">
            <v>0</v>
          </cell>
        </row>
        <row r="1207">
          <cell r="C1207">
            <v>30491</v>
          </cell>
          <cell r="D1207" t="str">
            <v>effetto giorni banca</v>
          </cell>
          <cell r="E1207">
            <v>4025</v>
          </cell>
          <cell r="F1207">
            <v>2873</v>
          </cell>
          <cell r="G1207">
            <v>2018</v>
          </cell>
          <cell r="H1207">
            <v>1156</v>
          </cell>
          <cell r="I1207">
            <v>495</v>
          </cell>
          <cell r="J1207">
            <v>7814.5</v>
          </cell>
          <cell r="K1207">
            <v>6965</v>
          </cell>
          <cell r="L1207">
            <v>6238</v>
          </cell>
          <cell r="M1207">
            <v>5668</v>
          </cell>
          <cell r="N1207">
            <v>5043</v>
          </cell>
          <cell r="O1207">
            <v>4432</v>
          </cell>
          <cell r="P1207">
            <v>3375</v>
          </cell>
          <cell r="Q1207">
            <v>2906</v>
          </cell>
          <cell r="R1207">
            <v>9000</v>
          </cell>
          <cell r="S1207">
            <v>8500</v>
          </cell>
        </row>
        <row r="1208">
          <cell r="C1208">
            <v>30492</v>
          </cell>
          <cell r="D1208" t="str">
            <v>Commissioni GP+Fondi</v>
          </cell>
          <cell r="E1208">
            <v>2586</v>
          </cell>
          <cell r="F1208">
            <v>2068</v>
          </cell>
          <cell r="G1208">
            <v>1488</v>
          </cell>
          <cell r="H1208">
            <v>748</v>
          </cell>
          <cell r="I1208">
            <v>330</v>
          </cell>
          <cell r="J1208">
            <v>3638</v>
          </cell>
          <cell r="K1208">
            <v>3308</v>
          </cell>
          <cell r="L1208">
            <v>2962</v>
          </cell>
          <cell r="M1208">
            <v>2624</v>
          </cell>
          <cell r="N1208">
            <v>2301</v>
          </cell>
          <cell r="O1208">
            <v>1969</v>
          </cell>
          <cell r="P1208">
            <v>1655</v>
          </cell>
          <cell r="Q1208">
            <v>1371</v>
          </cell>
          <cell r="R1208">
            <v>6300</v>
          </cell>
          <cell r="S1208">
            <v>5100</v>
          </cell>
        </row>
        <row r="1209">
          <cell r="C1209">
            <v>30493</v>
          </cell>
          <cell r="D1209" t="str">
            <v>Volumi GP+Fondi</v>
          </cell>
          <cell r="E1209">
            <v>481784</v>
          </cell>
          <cell r="F1209">
            <v>482414</v>
          </cell>
          <cell r="G1209">
            <v>479437</v>
          </cell>
          <cell r="H1209">
            <v>467080</v>
          </cell>
          <cell r="I1209">
            <v>397987</v>
          </cell>
          <cell r="J1209">
            <v>441765</v>
          </cell>
          <cell r="K1209">
            <v>439820</v>
          </cell>
          <cell r="L1209">
            <v>437541</v>
          </cell>
          <cell r="M1209">
            <v>437262</v>
          </cell>
          <cell r="N1209">
            <v>435323</v>
          </cell>
          <cell r="O1209">
            <v>430093</v>
          </cell>
          <cell r="P1209">
            <v>428739</v>
          </cell>
          <cell r="Q1209">
            <v>430207</v>
          </cell>
          <cell r="R1209">
            <v>0</v>
          </cell>
          <cell r="S1209">
            <v>0</v>
          </cell>
        </row>
        <row r="1210">
          <cell r="C1210">
            <v>30494</v>
          </cell>
          <cell r="D1210" t="str">
            <v xml:space="preserve">Commissioni Titoli Amministrati+Pct </v>
          </cell>
          <cell r="E1210">
            <v>1543</v>
          </cell>
          <cell r="F1210">
            <v>1269</v>
          </cell>
          <cell r="G1210">
            <v>1054</v>
          </cell>
          <cell r="H1210">
            <v>655</v>
          </cell>
          <cell r="I1210">
            <v>254</v>
          </cell>
          <cell r="J1210">
            <v>2315</v>
          </cell>
          <cell r="K1210">
            <v>2068</v>
          </cell>
          <cell r="L1210">
            <v>1890</v>
          </cell>
          <cell r="M1210">
            <v>1812</v>
          </cell>
          <cell r="N1210">
            <v>1671</v>
          </cell>
          <cell r="O1210">
            <v>1571</v>
          </cell>
          <cell r="P1210">
            <v>1471</v>
          </cell>
          <cell r="Q1210">
            <v>1394</v>
          </cell>
          <cell r="R1210">
            <v>3075</v>
          </cell>
          <cell r="S1210">
            <v>1500</v>
          </cell>
        </row>
        <row r="1211">
          <cell r="C1211">
            <v>30561</v>
          </cell>
          <cell r="D1211" t="str">
            <v>Numeri Racc. a vista (c/c e dep. risp.)</v>
          </cell>
          <cell r="E1211">
            <v>1157652672</v>
          </cell>
          <cell r="F1211">
            <v>924167024</v>
          </cell>
          <cell r="G1211">
            <v>699467132</v>
          </cell>
          <cell r="H1211">
            <v>469123020</v>
          </cell>
          <cell r="I1211">
            <v>244280279</v>
          </cell>
          <cell r="J1211">
            <v>2754640765</v>
          </cell>
          <cell r="K1211">
            <v>2510720084</v>
          </cell>
          <cell r="L1211">
            <v>2283918560</v>
          </cell>
          <cell r="M1211">
            <v>2046446493</v>
          </cell>
          <cell r="N1211">
            <v>1824380091</v>
          </cell>
          <cell r="O1211">
            <v>1602884936</v>
          </cell>
          <cell r="P1211">
            <v>1370609287</v>
          </cell>
          <cell r="Q1211">
            <v>1140713645</v>
          </cell>
          <cell r="R1211">
            <v>2749513878</v>
          </cell>
          <cell r="S1211">
            <v>2941066200</v>
          </cell>
        </row>
        <row r="1212">
          <cell r="C1212">
            <v>30562</v>
          </cell>
          <cell r="D1212" t="str">
            <v>Margine Racc. a vista</v>
          </cell>
          <cell r="E1212">
            <v>95186</v>
          </cell>
          <cell r="F1212">
            <v>73193</v>
          </cell>
          <cell r="G1212">
            <v>52159</v>
          </cell>
          <cell r="H1212">
            <v>33510</v>
          </cell>
          <cell r="I1212">
            <v>17127</v>
          </cell>
          <cell r="J1212">
            <v>165188</v>
          </cell>
          <cell r="K1212">
            <v>147725</v>
          </cell>
          <cell r="L1212">
            <v>132537</v>
          </cell>
          <cell r="M1212">
            <v>118858</v>
          </cell>
          <cell r="N1212">
            <v>106727</v>
          </cell>
          <cell r="O1212">
            <v>94216</v>
          </cell>
          <cell r="P1212">
            <v>80871</v>
          </cell>
          <cell r="Q1212">
            <v>68027</v>
          </cell>
          <cell r="R1212">
            <v>257673</v>
          </cell>
          <cell r="S1212">
            <v>181800</v>
          </cell>
        </row>
        <row r="1213">
          <cell r="C1213">
            <v>30563</v>
          </cell>
          <cell r="D1213" t="str">
            <v>Numeri Racc. a termine (CD+Obbl.)</v>
          </cell>
          <cell r="E1213">
            <v>1257098520</v>
          </cell>
          <cell r="F1213">
            <v>1004647754</v>
          </cell>
          <cell r="G1213">
            <v>753548159</v>
          </cell>
          <cell r="H1213">
            <v>500342640</v>
          </cell>
          <cell r="I1213">
            <v>255917865</v>
          </cell>
          <cell r="J1213">
            <v>3140536285</v>
          </cell>
          <cell r="K1213">
            <v>2879350540</v>
          </cell>
          <cell r="L1213">
            <v>2631210592</v>
          </cell>
          <cell r="M1213">
            <v>2362223136</v>
          </cell>
          <cell r="N1213">
            <v>2102016825</v>
          </cell>
          <cell r="O1213">
            <v>1836636560</v>
          </cell>
          <cell r="P1213">
            <v>1568531339</v>
          </cell>
          <cell r="Q1213">
            <v>1305388356</v>
          </cell>
          <cell r="R1213">
            <v>3037800000</v>
          </cell>
          <cell r="S1213">
            <v>3304211400</v>
          </cell>
        </row>
        <row r="1214">
          <cell r="C1214">
            <v>30564</v>
          </cell>
          <cell r="D1214" t="str">
            <v>Margine Racc. a termine</v>
          </cell>
          <cell r="E1214">
            <v>37001</v>
          </cell>
          <cell r="F1214">
            <v>29075</v>
          </cell>
          <cell r="G1214">
            <v>20928</v>
          </cell>
          <cell r="H1214">
            <v>13413</v>
          </cell>
          <cell r="I1214">
            <v>6895</v>
          </cell>
          <cell r="J1214">
            <v>64992</v>
          </cell>
          <cell r="K1214">
            <v>58232</v>
          </cell>
          <cell r="L1214">
            <v>51809</v>
          </cell>
          <cell r="M1214">
            <v>45786</v>
          </cell>
          <cell r="N1214">
            <v>40738</v>
          </cell>
          <cell r="O1214">
            <v>35704</v>
          </cell>
          <cell r="P1214">
            <v>30743</v>
          </cell>
          <cell r="Q1214">
            <v>26082</v>
          </cell>
          <cell r="R1214">
            <v>97940</v>
          </cell>
          <cell r="S1214">
            <v>72200</v>
          </cell>
        </row>
        <row r="1215">
          <cell r="C1215">
            <v>30565</v>
          </cell>
          <cell r="D1215" t="str">
            <v>Numeri Racc. totale (esclusi PCT)</v>
          </cell>
          <cell r="E1215">
            <v>2414751192</v>
          </cell>
          <cell r="F1215">
            <v>1928814778</v>
          </cell>
          <cell r="G1215">
            <v>1453015291</v>
          </cell>
          <cell r="H1215">
            <v>969465660</v>
          </cell>
          <cell r="I1215">
            <v>500198144</v>
          </cell>
          <cell r="J1215">
            <v>5895177050</v>
          </cell>
          <cell r="K1215">
            <v>5390070624</v>
          </cell>
          <cell r="L1215">
            <v>4915129152</v>
          </cell>
          <cell r="M1215">
            <v>4408669629</v>
          </cell>
          <cell r="N1215">
            <v>3926396916</v>
          </cell>
          <cell r="O1215">
            <v>3439521496</v>
          </cell>
          <cell r="P1215">
            <v>2939140626</v>
          </cell>
          <cell r="Q1215">
            <v>2446102001</v>
          </cell>
          <cell r="R1215">
            <v>5787313878</v>
          </cell>
          <cell r="S1215">
            <v>6245277600</v>
          </cell>
        </row>
        <row r="1216">
          <cell r="C1216">
            <v>30566</v>
          </cell>
          <cell r="D1216" t="str">
            <v>Margine Raccolta Totale</v>
          </cell>
          <cell r="E1216">
            <v>132187</v>
          </cell>
          <cell r="F1216">
            <v>102268</v>
          </cell>
          <cell r="G1216">
            <v>73087</v>
          </cell>
          <cell r="H1216">
            <v>46923</v>
          </cell>
          <cell r="I1216">
            <v>24022</v>
          </cell>
          <cell r="J1216">
            <v>230180</v>
          </cell>
          <cell r="K1216">
            <v>205957</v>
          </cell>
          <cell r="L1216">
            <v>184346</v>
          </cell>
          <cell r="M1216">
            <v>164644</v>
          </cell>
          <cell r="N1216">
            <v>147465</v>
          </cell>
          <cell r="O1216">
            <v>129920</v>
          </cell>
          <cell r="P1216">
            <v>111614</v>
          </cell>
          <cell r="Q1216">
            <v>94109</v>
          </cell>
          <cell r="R1216">
            <v>355613</v>
          </cell>
          <cell r="S1216">
            <v>254000</v>
          </cell>
        </row>
        <row r="1217">
          <cell r="C1217">
            <v>30567</v>
          </cell>
          <cell r="D1217" t="str">
            <v>Numeri Impieghi vivi totali</v>
          </cell>
          <cell r="E1217">
            <v>726646944</v>
          </cell>
          <cell r="F1217">
            <v>582183514</v>
          </cell>
          <cell r="G1217">
            <v>433919213</v>
          </cell>
          <cell r="H1217">
            <v>299332260</v>
          </cell>
          <cell r="I1217">
            <v>148076212</v>
          </cell>
          <cell r="J1217">
            <v>1540513525</v>
          </cell>
          <cell r="K1217">
            <v>1384893926</v>
          </cell>
          <cell r="L1217">
            <v>1235888288</v>
          </cell>
          <cell r="M1217">
            <v>1087748025</v>
          </cell>
          <cell r="N1217">
            <v>945484326</v>
          </cell>
          <cell r="O1217">
            <v>843208800</v>
          </cell>
          <cell r="P1217">
            <v>704047103</v>
          </cell>
          <cell r="Q1217">
            <v>577619696</v>
          </cell>
          <cell r="R1217">
            <v>1791570000</v>
          </cell>
          <cell r="S1217">
            <v>1796437800</v>
          </cell>
        </row>
        <row r="1218">
          <cell r="C1218">
            <v>30568</v>
          </cell>
          <cell r="D1218" t="str">
            <v>Margine Imp. Vivi totali</v>
          </cell>
          <cell r="E1218">
            <v>57157</v>
          </cell>
          <cell r="F1218">
            <v>46853</v>
          </cell>
          <cell r="G1218">
            <v>35945</v>
          </cell>
          <cell r="H1218">
            <v>25492</v>
          </cell>
          <cell r="I1218">
            <v>12770</v>
          </cell>
          <cell r="J1218">
            <v>147961</v>
          </cell>
          <cell r="K1218">
            <v>135628</v>
          </cell>
          <cell r="L1218">
            <v>122728</v>
          </cell>
          <cell r="M1218">
            <v>109104</v>
          </cell>
          <cell r="N1218">
            <v>95134</v>
          </cell>
          <cell r="O1218">
            <v>84906</v>
          </cell>
          <cell r="P1218">
            <v>71631</v>
          </cell>
          <cell r="Q1218">
            <v>59106</v>
          </cell>
          <cell r="R1218">
            <v>138049</v>
          </cell>
          <cell r="S1218">
            <v>158000</v>
          </cell>
        </row>
        <row r="1219">
          <cell r="C1219">
            <v>30569</v>
          </cell>
          <cell r="D1219" t="str">
            <v>Numeri Impieghi vivi a breve (c/c)</v>
          </cell>
          <cell r="E1219">
            <v>74678360</v>
          </cell>
          <cell r="F1219">
            <v>62516465</v>
          </cell>
          <cell r="G1219">
            <v>46738510</v>
          </cell>
          <cell r="H1219">
            <v>35302620</v>
          </cell>
          <cell r="I1219">
            <v>17572443</v>
          </cell>
          <cell r="J1219">
            <v>165922430</v>
          </cell>
          <cell r="K1219">
            <v>145270962</v>
          </cell>
          <cell r="L1219">
            <v>127812544</v>
          </cell>
          <cell r="M1219">
            <v>108855747</v>
          </cell>
          <cell r="N1219">
            <v>90527220</v>
          </cell>
          <cell r="O1219">
            <v>95137756</v>
          </cell>
          <cell r="P1219">
            <v>73523105</v>
          </cell>
          <cell r="Q1219">
            <v>60052700</v>
          </cell>
          <cell r="R1219">
            <v>193980000</v>
          </cell>
          <cell r="S1219">
            <v>171873600</v>
          </cell>
        </row>
        <row r="1220">
          <cell r="C1220">
            <v>30570</v>
          </cell>
          <cell r="D1220" t="str">
            <v>Margine Imp. Vivi a breve</v>
          </cell>
          <cell r="E1220">
            <v>13208</v>
          </cell>
          <cell r="F1220">
            <v>10838</v>
          </cell>
          <cell r="G1220">
            <v>8417</v>
          </cell>
          <cell r="H1220">
            <v>6253</v>
          </cell>
          <cell r="I1220">
            <v>2984</v>
          </cell>
          <cell r="J1220">
            <v>30703</v>
          </cell>
          <cell r="K1220">
            <v>27489</v>
          </cell>
          <cell r="L1220">
            <v>24259</v>
          </cell>
          <cell r="M1220">
            <v>21217</v>
          </cell>
          <cell r="N1220">
            <v>17883</v>
          </cell>
          <cell r="O1220">
            <v>17037</v>
          </cell>
          <cell r="P1220">
            <v>13659</v>
          </cell>
          <cell r="Q1220">
            <v>10935</v>
          </cell>
          <cell r="R1220">
            <v>31252</v>
          </cell>
          <cell r="S1220">
            <v>30500</v>
          </cell>
        </row>
        <row r="1221">
          <cell r="C1221">
            <v>30571</v>
          </cell>
          <cell r="D1221" t="str">
            <v>Numeri Impieghi vivi a termine</v>
          </cell>
          <cell r="E1221">
            <v>651968584</v>
          </cell>
          <cell r="F1221">
            <v>519667049</v>
          </cell>
          <cell r="G1221">
            <v>387180703</v>
          </cell>
          <cell r="H1221">
            <v>264029640</v>
          </cell>
          <cell r="I1221">
            <v>130503769</v>
          </cell>
          <cell r="J1221">
            <v>1374591095</v>
          </cell>
          <cell r="K1221">
            <v>1239622964</v>
          </cell>
          <cell r="L1221">
            <v>1108075744</v>
          </cell>
          <cell r="M1221">
            <v>978892278</v>
          </cell>
          <cell r="N1221">
            <v>854957106</v>
          </cell>
          <cell r="O1221">
            <v>748071044</v>
          </cell>
          <cell r="P1221">
            <v>630523998</v>
          </cell>
          <cell r="Q1221">
            <v>517566996</v>
          </cell>
          <cell r="R1221">
            <v>1597590000</v>
          </cell>
          <cell r="S1221">
            <v>1624564200</v>
          </cell>
        </row>
        <row r="1222">
          <cell r="C1222">
            <v>30572</v>
          </cell>
          <cell r="D1222" t="str">
            <v>Margine Imp. Vivi a termine</v>
          </cell>
          <cell r="E1222">
            <v>43949</v>
          </cell>
          <cell r="F1222">
            <v>36015</v>
          </cell>
          <cell r="G1222">
            <v>27528</v>
          </cell>
          <cell r="H1222">
            <v>19239</v>
          </cell>
          <cell r="I1222">
            <v>9786</v>
          </cell>
          <cell r="J1222">
            <v>117258</v>
          </cell>
          <cell r="K1222">
            <v>108139</v>
          </cell>
          <cell r="L1222">
            <v>98469</v>
          </cell>
          <cell r="M1222">
            <v>87887</v>
          </cell>
          <cell r="N1222">
            <v>77251</v>
          </cell>
          <cell r="O1222">
            <v>67869</v>
          </cell>
          <cell r="P1222">
            <v>57972</v>
          </cell>
          <cell r="Q1222">
            <v>48171</v>
          </cell>
          <cell r="R1222">
            <v>106797</v>
          </cell>
          <cell r="S1222">
            <v>127500</v>
          </cell>
        </row>
        <row r="1223">
          <cell r="C1223">
            <v>30573</v>
          </cell>
          <cell r="D1223" t="str">
            <v>Numeri contenzioso</v>
          </cell>
          <cell r="E1223">
            <v>18159997</v>
          </cell>
          <cell r="F1223">
            <v>14883914</v>
          </cell>
          <cell r="G1223">
            <v>11660117</v>
          </cell>
          <cell r="H1223">
            <v>7726985</v>
          </cell>
          <cell r="I1223">
            <v>3998631</v>
          </cell>
          <cell r="J1223">
            <v>70420095</v>
          </cell>
          <cell r="K1223">
            <v>64678864</v>
          </cell>
          <cell r="L1223">
            <v>59039104</v>
          </cell>
          <cell r="M1223">
            <v>53243290</v>
          </cell>
          <cell r="N1223">
            <v>47659282</v>
          </cell>
          <cell r="O1223">
            <v>41942316</v>
          </cell>
          <cell r="P1223">
            <v>36247763</v>
          </cell>
          <cell r="Q1223">
            <v>30477387</v>
          </cell>
          <cell r="R1223">
            <v>45750000</v>
          </cell>
          <cell r="S1223">
            <v>75030000</v>
          </cell>
        </row>
        <row r="1224">
          <cell r="C1224">
            <v>30574</v>
          </cell>
          <cell r="D1224" t="str">
            <v>Margine Contenzioso</v>
          </cell>
          <cell r="E1224">
            <v>-1281</v>
          </cell>
          <cell r="F1224">
            <v>-1015</v>
          </cell>
          <cell r="G1224">
            <v>-775</v>
          </cell>
          <cell r="H1224">
            <v>-522</v>
          </cell>
          <cell r="I1224">
            <v>-300</v>
          </cell>
          <cell r="J1224">
            <v>-3034</v>
          </cell>
          <cell r="K1224">
            <v>-2561</v>
          </cell>
          <cell r="L1224">
            <v>-2215</v>
          </cell>
          <cell r="M1224">
            <v>-1997</v>
          </cell>
          <cell r="N1224">
            <v>-1705</v>
          </cell>
          <cell r="O1224">
            <v>-1342</v>
          </cell>
          <cell r="P1224">
            <v>-1081</v>
          </cell>
          <cell r="Q1224">
            <v>-864</v>
          </cell>
          <cell r="R1224">
            <v>-3125</v>
          </cell>
          <cell r="S1224">
            <v>-4300</v>
          </cell>
        </row>
        <row r="1225">
          <cell r="C1225">
            <v>30575</v>
          </cell>
          <cell r="D1225" t="str">
            <v>Commissioni su GP</v>
          </cell>
          <cell r="E1225">
            <v>32892</v>
          </cell>
          <cell r="F1225">
            <v>26061</v>
          </cell>
          <cell r="G1225">
            <v>19230</v>
          </cell>
          <cell r="H1225">
            <v>12121</v>
          </cell>
          <cell r="I1225">
            <v>5755</v>
          </cell>
          <cell r="J1225">
            <v>53639</v>
          </cell>
          <cell r="K1225">
            <v>47822</v>
          </cell>
          <cell r="L1225">
            <v>42025</v>
          </cell>
          <cell r="M1225">
            <v>36522</v>
          </cell>
          <cell r="N1225">
            <v>31378</v>
          </cell>
          <cell r="O1225">
            <v>26240</v>
          </cell>
          <cell r="P1225">
            <v>21467</v>
          </cell>
          <cell r="Q1225">
            <v>17364</v>
          </cell>
          <cell r="R1225">
            <v>78000</v>
          </cell>
          <cell r="S1225">
            <v>75000</v>
          </cell>
        </row>
        <row r="1226">
          <cell r="C1226">
            <v>30576</v>
          </cell>
          <cell r="D1226" t="str">
            <v>volumi GP</v>
          </cell>
          <cell r="E1226">
            <v>5887607</v>
          </cell>
          <cell r="F1226">
            <v>5914986</v>
          </cell>
          <cell r="G1226">
            <v>5900487</v>
          </cell>
          <cell r="H1226">
            <v>5845481</v>
          </cell>
          <cell r="I1226">
            <v>5746678</v>
          </cell>
          <cell r="J1226">
            <v>4966362</v>
          </cell>
          <cell r="K1226">
            <v>4906363</v>
          </cell>
          <cell r="L1226">
            <v>4853884</v>
          </cell>
          <cell r="M1226">
            <v>4803068</v>
          </cell>
          <cell r="N1226">
            <v>4737349</v>
          </cell>
          <cell r="O1226">
            <v>4658608</v>
          </cell>
          <cell r="P1226">
            <v>4580493</v>
          </cell>
          <cell r="Q1226">
            <v>4513630</v>
          </cell>
          <cell r="R1226">
            <v>0</v>
          </cell>
          <cell r="S1226">
            <v>0</v>
          </cell>
        </row>
        <row r="1227">
          <cell r="C1227">
            <v>30577</v>
          </cell>
          <cell r="D1227" t="str">
            <v>Commissioni su fondi</v>
          </cell>
          <cell r="E1227">
            <v>65226</v>
          </cell>
          <cell r="F1227">
            <v>52952</v>
          </cell>
          <cell r="G1227">
            <v>33735</v>
          </cell>
          <cell r="H1227">
            <v>17164</v>
          </cell>
          <cell r="I1227">
            <v>9010</v>
          </cell>
          <cell r="J1227">
            <v>91259</v>
          </cell>
          <cell r="K1227">
            <v>83813</v>
          </cell>
          <cell r="L1227">
            <v>75887</v>
          </cell>
          <cell r="M1227">
            <v>67680</v>
          </cell>
          <cell r="N1227">
            <v>58639</v>
          </cell>
          <cell r="O1227">
            <v>51178</v>
          </cell>
          <cell r="P1227">
            <v>43361</v>
          </cell>
          <cell r="Q1227">
            <v>35664</v>
          </cell>
          <cell r="R1227">
            <v>141000</v>
          </cell>
          <cell r="S1227">
            <v>118200</v>
          </cell>
        </row>
        <row r="1228">
          <cell r="C1228">
            <v>30578</v>
          </cell>
          <cell r="D1228" t="str">
            <v>volumi fondi</v>
          </cell>
          <cell r="E1228">
            <v>12404363</v>
          </cell>
          <cell r="F1228">
            <v>12431599</v>
          </cell>
          <cell r="G1228">
            <v>12577512</v>
          </cell>
          <cell r="H1228">
            <v>12517708</v>
          </cell>
          <cell r="I1228">
            <v>12597431</v>
          </cell>
          <cell r="J1228">
            <v>12352383</v>
          </cell>
          <cell r="K1228">
            <v>12337731</v>
          </cell>
          <cell r="L1228">
            <v>12328796</v>
          </cell>
          <cell r="M1228">
            <v>12325110</v>
          </cell>
          <cell r="N1228">
            <v>12296715</v>
          </cell>
          <cell r="O1228">
            <v>12259081</v>
          </cell>
          <cell r="P1228">
            <v>12207783</v>
          </cell>
          <cell r="Q1228">
            <v>12118965</v>
          </cell>
          <cell r="R1228">
            <v>0</v>
          </cell>
          <cell r="S1228">
            <v>0</v>
          </cell>
        </row>
        <row r="1229">
          <cell r="C1229">
            <v>30579</v>
          </cell>
          <cell r="D1229" t="str">
            <v>Commissioni su titoli amministrati</v>
          </cell>
          <cell r="E1229">
            <v>33117</v>
          </cell>
          <cell r="F1229">
            <v>27858</v>
          </cell>
          <cell r="G1229">
            <v>23388</v>
          </cell>
          <cell r="H1229">
            <v>14225</v>
          </cell>
          <cell r="I1229">
            <v>5121</v>
          </cell>
          <cell r="J1229">
            <v>71643</v>
          </cell>
          <cell r="K1229">
            <v>61819</v>
          </cell>
          <cell r="L1229">
            <v>52472</v>
          </cell>
          <cell r="M1229">
            <v>47433</v>
          </cell>
          <cell r="N1229">
            <v>44018</v>
          </cell>
          <cell r="O1229">
            <v>41766</v>
          </cell>
          <cell r="P1229">
            <v>38767</v>
          </cell>
          <cell r="Q1229">
            <v>35545</v>
          </cell>
          <cell r="R1229">
            <v>55000</v>
          </cell>
          <cell r="S1229">
            <v>40000</v>
          </cell>
        </row>
        <row r="1230">
          <cell r="C1230">
            <v>30580</v>
          </cell>
          <cell r="D1230" t="str">
            <v>volumi Titoli Ammin. (stock)</v>
          </cell>
          <cell r="E1230">
            <v>9382477</v>
          </cell>
          <cell r="F1230">
            <v>9384216</v>
          </cell>
          <cell r="G1230">
            <v>9327557</v>
          </cell>
          <cell r="H1230">
            <v>9202106</v>
          </cell>
          <cell r="I1230">
            <v>9203814</v>
          </cell>
          <cell r="J1230">
            <v>9722737</v>
          </cell>
          <cell r="K1230">
            <v>9722981</v>
          </cell>
          <cell r="L1230">
            <v>9727707</v>
          </cell>
          <cell r="M1230">
            <v>9782360</v>
          </cell>
          <cell r="N1230">
            <v>9883446</v>
          </cell>
          <cell r="O1230">
            <v>9996924</v>
          </cell>
          <cell r="P1230">
            <v>10149608</v>
          </cell>
          <cell r="Q1230">
            <v>10284502</v>
          </cell>
          <cell r="R1230">
            <v>0</v>
          </cell>
          <cell r="S1230">
            <v>0</v>
          </cell>
        </row>
        <row r="1231">
          <cell r="C1231">
            <v>30581</v>
          </cell>
          <cell r="D1231" t="str">
            <v>Commissioni su operazioni di PcT</v>
          </cell>
          <cell r="E1231">
            <v>787</v>
          </cell>
          <cell r="F1231">
            <v>609</v>
          </cell>
          <cell r="G1231">
            <v>431</v>
          </cell>
          <cell r="H1231">
            <v>239</v>
          </cell>
          <cell r="I1231">
            <v>101</v>
          </cell>
          <cell r="J1231">
            <v>1682</v>
          </cell>
          <cell r="K1231">
            <v>1510</v>
          </cell>
          <cell r="L1231">
            <v>1393</v>
          </cell>
          <cell r="M1231">
            <v>1327</v>
          </cell>
          <cell r="N1231">
            <v>1263</v>
          </cell>
          <cell r="O1231">
            <v>1126</v>
          </cell>
          <cell r="P1231">
            <v>1023</v>
          </cell>
          <cell r="Q1231">
            <v>926</v>
          </cell>
          <cell r="R1231">
            <v>1500</v>
          </cell>
          <cell r="S1231">
            <v>1500</v>
          </cell>
        </row>
        <row r="1232">
          <cell r="C1232">
            <v>30582</v>
          </cell>
          <cell r="D1232" t="str">
            <v>volumi PcT</v>
          </cell>
          <cell r="E1232">
            <v>641291</v>
          </cell>
          <cell r="F1232">
            <v>643159</v>
          </cell>
          <cell r="G1232">
            <v>641272</v>
          </cell>
          <cell r="H1232">
            <v>639894</v>
          </cell>
          <cell r="I1232">
            <v>631679</v>
          </cell>
          <cell r="J1232">
            <v>609820</v>
          </cell>
          <cell r="K1232">
            <v>607254</v>
          </cell>
          <cell r="L1232">
            <v>607450</v>
          </cell>
          <cell r="M1232">
            <v>614753</v>
          </cell>
          <cell r="N1232">
            <v>632993</v>
          </cell>
          <cell r="O1232">
            <v>657878</v>
          </cell>
          <cell r="P1232">
            <v>698424</v>
          </cell>
          <cell r="Q1232">
            <v>747875</v>
          </cell>
          <cell r="R1232">
            <v>0</v>
          </cell>
          <cell r="S1232">
            <v>0</v>
          </cell>
        </row>
        <row r="1233">
          <cell r="C1233">
            <v>30583</v>
          </cell>
          <cell r="D1233" t="str">
            <v>Commissioni su assicurazioni</v>
          </cell>
          <cell r="E1233">
            <v>23432</v>
          </cell>
          <cell r="F1233">
            <v>19174</v>
          </cell>
          <cell r="G1233">
            <v>13428</v>
          </cell>
          <cell r="H1233">
            <v>6965.5</v>
          </cell>
          <cell r="I1233">
            <v>3424</v>
          </cell>
          <cell r="J1233">
            <v>35328</v>
          </cell>
          <cell r="K1233">
            <v>27171</v>
          </cell>
          <cell r="L1233">
            <v>24980</v>
          </cell>
          <cell r="M1233">
            <v>21938</v>
          </cell>
          <cell r="N1233">
            <v>19460</v>
          </cell>
          <cell r="O1233">
            <v>17598</v>
          </cell>
          <cell r="P1233">
            <v>15884</v>
          </cell>
          <cell r="Q1233">
            <v>11684</v>
          </cell>
          <cell r="R1233">
            <v>57000</v>
          </cell>
          <cell r="S1233">
            <v>48200</v>
          </cell>
        </row>
        <row r="1234">
          <cell r="C1234">
            <v>30584</v>
          </cell>
          <cell r="D1234" t="str">
            <v>volumi assicurazioni</v>
          </cell>
          <cell r="E1234">
            <v>1661683.6232499999</v>
          </cell>
          <cell r="F1234">
            <v>1594927.4721599999</v>
          </cell>
          <cell r="G1234">
            <v>1527683.5583599999</v>
          </cell>
          <cell r="H1234">
            <v>1419149.2821599999</v>
          </cell>
          <cell r="I1234">
            <v>1341212.9580399999</v>
          </cell>
          <cell r="J1234">
            <v>1173032.9747500001</v>
          </cell>
          <cell r="K1234">
            <v>1055968.6806099999</v>
          </cell>
          <cell r="L1234">
            <v>1000042.1428</v>
          </cell>
          <cell r="M1234">
            <v>928179.94215999998</v>
          </cell>
          <cell r="N1234">
            <v>865928.46683000005</v>
          </cell>
          <cell r="O1234">
            <v>823142.09889999998</v>
          </cell>
          <cell r="P1234">
            <v>775317.10080000001</v>
          </cell>
          <cell r="Q1234">
            <v>694739.61268999998</v>
          </cell>
          <cell r="R1234">
            <v>0</v>
          </cell>
          <cell r="S1234">
            <v>0</v>
          </cell>
        </row>
        <row r="1235">
          <cell r="C1235">
            <v>30585</v>
          </cell>
          <cell r="D1235" t="str">
            <v>commissioni tenuta conto</v>
          </cell>
          <cell r="E1235">
            <v>43047</v>
          </cell>
          <cell r="F1235">
            <v>34443</v>
          </cell>
          <cell r="G1235">
            <v>26159</v>
          </cell>
          <cell r="H1235">
            <v>15185</v>
          </cell>
          <cell r="I1235">
            <v>7698</v>
          </cell>
          <cell r="J1235">
            <v>88934</v>
          </cell>
          <cell r="K1235">
            <v>80096</v>
          </cell>
          <cell r="L1235">
            <v>68647</v>
          </cell>
          <cell r="M1235">
            <v>60514</v>
          </cell>
          <cell r="N1235">
            <v>51795</v>
          </cell>
          <cell r="O1235">
            <v>45465</v>
          </cell>
          <cell r="P1235">
            <v>38856</v>
          </cell>
          <cell r="Q1235">
            <v>29552</v>
          </cell>
          <cell r="R1235">
            <v>103000</v>
          </cell>
          <cell r="S1235">
            <v>98000</v>
          </cell>
        </row>
        <row r="1236">
          <cell r="C1236">
            <v>30586</v>
          </cell>
          <cell r="D1236" t="str">
            <v>commissioni su carte di credito e debito</v>
          </cell>
          <cell r="E1236">
            <v>8375</v>
          </cell>
          <cell r="F1236">
            <v>6658</v>
          </cell>
          <cell r="G1236">
            <v>3252</v>
          </cell>
          <cell r="H1236">
            <v>2257</v>
          </cell>
          <cell r="I1236">
            <v>1168</v>
          </cell>
          <cell r="J1236">
            <v>19705</v>
          </cell>
          <cell r="K1236">
            <v>18313</v>
          </cell>
          <cell r="L1236">
            <v>16826</v>
          </cell>
          <cell r="M1236">
            <v>14942</v>
          </cell>
          <cell r="N1236">
            <v>13249</v>
          </cell>
          <cell r="O1236">
            <v>11504</v>
          </cell>
          <cell r="P1236">
            <v>9789</v>
          </cell>
          <cell r="Q1236">
            <v>7862</v>
          </cell>
          <cell r="R1236">
            <v>19000</v>
          </cell>
          <cell r="S1236">
            <v>20000</v>
          </cell>
        </row>
        <row r="1237">
          <cell r="C1237">
            <v>30587</v>
          </cell>
          <cell r="D1237" t="str">
            <v>commissioni su servizi estero</v>
          </cell>
          <cell r="E1237">
            <v>3473</v>
          </cell>
          <cell r="F1237">
            <v>2109</v>
          </cell>
          <cell r="G1237">
            <v>1597</v>
          </cell>
          <cell r="H1237">
            <v>1003</v>
          </cell>
          <cell r="I1237">
            <v>543</v>
          </cell>
          <cell r="J1237">
            <v>7788</v>
          </cell>
          <cell r="K1237">
            <v>7152</v>
          </cell>
          <cell r="L1237">
            <v>6644</v>
          </cell>
          <cell r="M1237">
            <v>5971</v>
          </cell>
          <cell r="N1237">
            <v>5260</v>
          </cell>
          <cell r="O1237">
            <v>4803</v>
          </cell>
          <cell r="P1237">
            <v>3714</v>
          </cell>
          <cell r="Q1237">
            <v>2755</v>
          </cell>
          <cell r="R1237">
            <v>6500</v>
          </cell>
          <cell r="S1237">
            <v>7900</v>
          </cell>
        </row>
        <row r="1238">
          <cell r="C1238">
            <v>30588</v>
          </cell>
          <cell r="D1238" t="str">
            <v>Commissioni da portafoglio</v>
          </cell>
          <cell r="E1238">
            <v>555</v>
          </cell>
          <cell r="F1238">
            <v>456</v>
          </cell>
          <cell r="G1238">
            <v>342</v>
          </cell>
          <cell r="H1238">
            <v>317</v>
          </cell>
          <cell r="I1238">
            <v>139</v>
          </cell>
          <cell r="J1238">
            <v>1687</v>
          </cell>
          <cell r="K1238">
            <v>1485</v>
          </cell>
          <cell r="L1238">
            <v>1333</v>
          </cell>
          <cell r="M1238">
            <v>1169</v>
          </cell>
          <cell r="N1238">
            <v>1014</v>
          </cell>
          <cell r="O1238">
            <v>1043</v>
          </cell>
          <cell r="P1238">
            <v>848</v>
          </cell>
          <cell r="Q1238">
            <v>652</v>
          </cell>
          <cell r="R1238">
            <v>1500</v>
          </cell>
          <cell r="S1238">
            <v>1600</v>
          </cell>
        </row>
        <row r="1239">
          <cell r="C1239">
            <v>30589</v>
          </cell>
          <cell r="D1239" t="str">
            <v>altre Commissioni</v>
          </cell>
          <cell r="E1239">
            <v>12626</v>
          </cell>
          <cell r="F1239">
            <v>11155</v>
          </cell>
          <cell r="G1239">
            <v>9329</v>
          </cell>
          <cell r="H1239">
            <v>7384</v>
          </cell>
          <cell r="I1239">
            <v>4264</v>
          </cell>
          <cell r="J1239">
            <v>38430</v>
          </cell>
          <cell r="K1239">
            <v>35217</v>
          </cell>
          <cell r="L1239">
            <v>31019</v>
          </cell>
          <cell r="M1239">
            <v>28445</v>
          </cell>
          <cell r="N1239">
            <v>25042</v>
          </cell>
          <cell r="O1239">
            <v>23355</v>
          </cell>
          <cell r="P1239">
            <v>16922</v>
          </cell>
          <cell r="Q1239">
            <v>10975</v>
          </cell>
          <cell r="R1239">
            <v>35700</v>
          </cell>
          <cell r="S1239">
            <v>37500</v>
          </cell>
        </row>
        <row r="1240">
          <cell r="C1240">
            <v>30590</v>
          </cell>
          <cell r="D1240" t="str">
            <v>di cui sistema di pagamento</v>
          </cell>
          <cell r="E1240">
            <v>547</v>
          </cell>
          <cell r="F1240">
            <v>432</v>
          </cell>
          <cell r="G1240">
            <v>331</v>
          </cell>
          <cell r="H1240">
            <v>215</v>
          </cell>
          <cell r="I1240">
            <v>104</v>
          </cell>
          <cell r="J1240">
            <v>477</v>
          </cell>
          <cell r="K1240">
            <v>362</v>
          </cell>
          <cell r="L1240">
            <v>260</v>
          </cell>
          <cell r="M1240">
            <v>168</v>
          </cell>
          <cell r="N1240">
            <v>76</v>
          </cell>
          <cell r="O1240">
            <v>0</v>
          </cell>
          <cell r="P1240">
            <v>0</v>
          </cell>
          <cell r="Q1240">
            <v>0</v>
          </cell>
          <cell r="R1240">
            <v>700</v>
          </cell>
          <cell r="S1240">
            <v>0</v>
          </cell>
        </row>
        <row r="1241">
          <cell r="C1241">
            <v>30591</v>
          </cell>
          <cell r="D1241" t="str">
            <v>effetto giorni banca</v>
          </cell>
          <cell r="E1241">
            <v>4624</v>
          </cell>
          <cell r="F1241">
            <v>3787</v>
          </cell>
          <cell r="G1241">
            <v>2919</v>
          </cell>
          <cell r="H1241">
            <v>1798</v>
          </cell>
          <cell r="I1241">
            <v>926</v>
          </cell>
          <cell r="J1241">
            <v>8772</v>
          </cell>
          <cell r="K1241">
            <v>7900</v>
          </cell>
          <cell r="L1241">
            <v>6892</v>
          </cell>
          <cell r="M1241">
            <v>6371</v>
          </cell>
          <cell r="N1241">
            <v>5867</v>
          </cell>
          <cell r="O1241">
            <v>5643</v>
          </cell>
          <cell r="P1241">
            <v>3683</v>
          </cell>
          <cell r="Q1241">
            <v>3084</v>
          </cell>
          <cell r="R1241">
            <v>11000</v>
          </cell>
          <cell r="S1241">
            <v>9500</v>
          </cell>
        </row>
        <row r="1242">
          <cell r="C1242">
            <v>30592</v>
          </cell>
          <cell r="D1242" t="str">
            <v>Commissioni GP+Fondi</v>
          </cell>
          <cell r="E1242">
            <v>98118</v>
          </cell>
          <cell r="F1242">
            <v>79013</v>
          </cell>
          <cell r="G1242">
            <v>52965</v>
          </cell>
          <cell r="H1242">
            <v>29285</v>
          </cell>
          <cell r="I1242">
            <v>14765</v>
          </cell>
          <cell r="J1242">
            <v>144898</v>
          </cell>
          <cell r="K1242">
            <v>131635</v>
          </cell>
          <cell r="L1242">
            <v>117912</v>
          </cell>
          <cell r="M1242">
            <v>104202</v>
          </cell>
          <cell r="N1242">
            <v>90017</v>
          </cell>
          <cell r="O1242">
            <v>77418</v>
          </cell>
          <cell r="P1242">
            <v>64828</v>
          </cell>
          <cell r="Q1242">
            <v>53028</v>
          </cell>
          <cell r="R1242">
            <v>219000</v>
          </cell>
          <cell r="S1242">
            <v>193200</v>
          </cell>
        </row>
        <row r="1243">
          <cell r="C1243">
            <v>30593</v>
          </cell>
          <cell r="D1243" t="str">
            <v>Volumi GP+Fondi</v>
          </cell>
          <cell r="E1243">
            <v>18291970</v>
          </cell>
          <cell r="F1243">
            <v>18346585</v>
          </cell>
          <cell r="G1243">
            <v>18477999</v>
          </cell>
          <cell r="H1243">
            <v>18363189</v>
          </cell>
          <cell r="I1243">
            <v>18344109</v>
          </cell>
          <cell r="J1243">
            <v>17318745</v>
          </cell>
          <cell r="K1243">
            <v>17244094</v>
          </cell>
          <cell r="L1243">
            <v>17182680</v>
          </cell>
          <cell r="M1243">
            <v>17128178</v>
          </cell>
          <cell r="N1243">
            <v>17034064</v>
          </cell>
          <cell r="O1243">
            <v>16917689</v>
          </cell>
          <cell r="P1243">
            <v>16788276</v>
          </cell>
          <cell r="Q1243">
            <v>16632595</v>
          </cell>
          <cell r="R1243">
            <v>0</v>
          </cell>
          <cell r="S1243">
            <v>0</v>
          </cell>
        </row>
        <row r="1244">
          <cell r="C1244">
            <v>30594</v>
          </cell>
          <cell r="D1244" t="str">
            <v xml:space="preserve">Commissioni Titoli Amministrati+Pct </v>
          </cell>
          <cell r="E1244">
            <v>33904</v>
          </cell>
          <cell r="F1244">
            <v>28467</v>
          </cell>
          <cell r="G1244">
            <v>23819</v>
          </cell>
          <cell r="H1244">
            <v>14464</v>
          </cell>
          <cell r="I1244">
            <v>5222</v>
          </cell>
          <cell r="J1244">
            <v>73325</v>
          </cell>
          <cell r="K1244">
            <v>63329</v>
          </cell>
          <cell r="L1244">
            <v>53865</v>
          </cell>
          <cell r="M1244">
            <v>48760</v>
          </cell>
          <cell r="N1244">
            <v>45281</v>
          </cell>
          <cell r="O1244">
            <v>42892</v>
          </cell>
          <cell r="P1244">
            <v>39790</v>
          </cell>
          <cell r="Q1244">
            <v>36471</v>
          </cell>
          <cell r="R1244">
            <v>56500</v>
          </cell>
          <cell r="S1244">
            <v>41500</v>
          </cell>
        </row>
        <row r="1245">
          <cell r="C1245">
            <v>30600</v>
          </cell>
          <cell r="D1245" t="str">
            <v>Accantonamenti per incentivazione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</row>
        <row r="1246">
          <cell r="C1246">
            <v>40001</v>
          </cell>
          <cell r="D1246" t="str">
            <v>Raccolta diretta totale da clientela</v>
          </cell>
          <cell r="E1246">
            <v>3981435</v>
          </cell>
          <cell r="F1246">
            <v>3985917</v>
          </cell>
          <cell r="G1246">
            <v>3702582</v>
          </cell>
          <cell r="H1246">
            <v>3678667</v>
          </cell>
          <cell r="I1246">
            <v>3955891</v>
          </cell>
          <cell r="J1246">
            <v>4796289</v>
          </cell>
          <cell r="K1246">
            <v>3628092</v>
          </cell>
          <cell r="L1246">
            <v>3739537</v>
          </cell>
          <cell r="M1246">
            <v>3620983</v>
          </cell>
          <cell r="N1246">
            <v>3773773</v>
          </cell>
          <cell r="O1246">
            <v>3720675</v>
          </cell>
          <cell r="P1246">
            <v>4431757.227</v>
          </cell>
          <cell r="Q1246">
            <v>3755313</v>
          </cell>
          <cell r="R1246">
            <v>5160000</v>
          </cell>
          <cell r="S1246">
            <v>5160000</v>
          </cell>
        </row>
        <row r="1247">
          <cell r="C1247">
            <v>40002</v>
          </cell>
          <cell r="D1247" t="str">
            <v>c/c e depositi fruttiferi</v>
          </cell>
          <cell r="E1247">
            <v>2577877</v>
          </cell>
          <cell r="F1247">
            <v>2583417</v>
          </cell>
          <cell r="G1247">
            <v>2282926</v>
          </cell>
          <cell r="H1247">
            <v>2335971</v>
          </cell>
          <cell r="I1247">
            <v>2354595</v>
          </cell>
          <cell r="J1247">
            <v>2447710</v>
          </cell>
          <cell r="K1247">
            <v>2312930</v>
          </cell>
          <cell r="L1247">
            <v>2423158</v>
          </cell>
          <cell r="M1247">
            <v>2288254</v>
          </cell>
          <cell r="N1247">
            <v>2401667</v>
          </cell>
          <cell r="O1247">
            <v>2261497</v>
          </cell>
          <cell r="P1247">
            <v>2279264</v>
          </cell>
          <cell r="Q1247">
            <v>2226363</v>
          </cell>
          <cell r="R1247">
            <v>2585000</v>
          </cell>
          <cell r="S1247">
            <v>2585000</v>
          </cell>
        </row>
        <row r="1248">
          <cell r="C1248">
            <v>40003</v>
          </cell>
          <cell r="D1248" t="str">
            <v xml:space="preserve">certificati di deposito a breve </v>
          </cell>
          <cell r="E1248">
            <v>110627</v>
          </cell>
          <cell r="F1248">
            <v>116276</v>
          </cell>
          <cell r="G1248">
            <v>120802</v>
          </cell>
          <cell r="H1248">
            <v>126323</v>
          </cell>
          <cell r="I1248">
            <v>130988</v>
          </cell>
          <cell r="J1248">
            <v>135541</v>
          </cell>
          <cell r="K1248">
            <v>137844</v>
          </cell>
          <cell r="L1248">
            <v>143461</v>
          </cell>
          <cell r="M1248">
            <v>148002</v>
          </cell>
          <cell r="N1248">
            <v>150151</v>
          </cell>
          <cell r="O1248">
            <v>159292</v>
          </cell>
          <cell r="P1248">
            <v>164902</v>
          </cell>
          <cell r="Q1248">
            <v>172324</v>
          </cell>
          <cell r="R1248">
            <v>110000</v>
          </cell>
          <cell r="S1248">
            <v>110000</v>
          </cell>
        </row>
        <row r="1249">
          <cell r="C1249">
            <v>40004</v>
          </cell>
          <cell r="D1249" t="str">
            <v>certificati di deposito a medio lungo</v>
          </cell>
          <cell r="E1249">
            <v>39572</v>
          </cell>
          <cell r="F1249">
            <v>42068</v>
          </cell>
          <cell r="G1249">
            <v>44161</v>
          </cell>
          <cell r="H1249">
            <v>45533</v>
          </cell>
          <cell r="I1249">
            <v>46854</v>
          </cell>
          <cell r="J1249">
            <v>48918</v>
          </cell>
          <cell r="K1249">
            <v>52849</v>
          </cell>
          <cell r="L1249">
            <v>54442</v>
          </cell>
          <cell r="M1249">
            <v>55688</v>
          </cell>
          <cell r="N1249">
            <v>57772</v>
          </cell>
          <cell r="O1249">
            <v>55065</v>
          </cell>
          <cell r="P1249">
            <v>58902</v>
          </cell>
          <cell r="Q1249">
            <v>65389</v>
          </cell>
          <cell r="R1249">
            <v>40000</v>
          </cell>
          <cell r="S1249">
            <v>40000</v>
          </cell>
        </row>
        <row r="1250">
          <cell r="C1250">
            <v>40005</v>
          </cell>
          <cell r="D1250" t="str">
            <v>Obbligazioni</v>
          </cell>
          <cell r="E1250">
            <v>980686</v>
          </cell>
          <cell r="F1250">
            <v>990082</v>
          </cell>
          <cell r="G1250">
            <v>990082</v>
          </cell>
          <cell r="H1250">
            <v>909467</v>
          </cell>
          <cell r="I1250">
            <v>959467</v>
          </cell>
          <cell r="J1250">
            <v>910726</v>
          </cell>
          <cell r="K1250">
            <v>855669</v>
          </cell>
          <cell r="L1250">
            <v>868380</v>
          </cell>
          <cell r="M1250">
            <v>883681</v>
          </cell>
          <cell r="N1250">
            <v>899637</v>
          </cell>
          <cell r="O1250">
            <v>960593</v>
          </cell>
          <cell r="P1250">
            <v>977935</v>
          </cell>
          <cell r="Q1250">
            <v>1029997</v>
          </cell>
          <cell r="R1250">
            <v>1081000</v>
          </cell>
          <cell r="S1250">
            <v>1081000</v>
          </cell>
        </row>
        <row r="1251">
          <cell r="C1251">
            <v>40006</v>
          </cell>
          <cell r="D1251" t="str">
            <v>Tasso medio depositi in lire da residenti</v>
          </cell>
          <cell r="E1251">
            <v>127.2</v>
          </cell>
          <cell r="F1251">
            <v>121.4</v>
          </cell>
          <cell r="G1251">
            <v>121.1</v>
          </cell>
          <cell r="H1251">
            <v>110.4</v>
          </cell>
          <cell r="I1251">
            <v>112.8</v>
          </cell>
          <cell r="J1251">
            <v>109.7</v>
          </cell>
          <cell r="K1251">
            <v>111.4</v>
          </cell>
          <cell r="L1251">
            <v>107.5</v>
          </cell>
          <cell r="M1251">
            <v>106.6</v>
          </cell>
          <cell r="N1251">
            <v>106.5</v>
          </cell>
          <cell r="O1251">
            <v>104.8</v>
          </cell>
          <cell r="P1251">
            <v>105.3</v>
          </cell>
          <cell r="Q1251">
            <v>107.1</v>
          </cell>
          <cell r="R1251">
            <v>0</v>
          </cell>
          <cell r="S1251">
            <v>0</v>
          </cell>
        </row>
        <row r="1252">
          <cell r="C1252">
            <v>40007</v>
          </cell>
          <cell r="D1252" t="str">
            <v>Tasso medio sulle obbligazioni in essere in lire di residenti</v>
          </cell>
          <cell r="E1252">
            <v>332</v>
          </cell>
          <cell r="F1252">
            <v>339</v>
          </cell>
          <cell r="G1252">
            <v>330</v>
          </cell>
          <cell r="H1252">
            <v>322</v>
          </cell>
          <cell r="I1252">
            <v>309</v>
          </cell>
          <cell r="J1252">
            <v>318</v>
          </cell>
          <cell r="K1252">
            <v>318</v>
          </cell>
          <cell r="L1252">
            <v>309</v>
          </cell>
          <cell r="M1252">
            <v>314</v>
          </cell>
          <cell r="N1252">
            <v>314</v>
          </cell>
          <cell r="O1252">
            <v>326</v>
          </cell>
          <cell r="P1252">
            <v>330</v>
          </cell>
          <cell r="Q1252">
            <v>344</v>
          </cell>
          <cell r="R1252">
            <v>1490000</v>
          </cell>
          <cell r="S1252">
            <v>0</v>
          </cell>
        </row>
        <row r="1253">
          <cell r="C1253">
            <v>40008</v>
          </cell>
          <cell r="D1253" t="str">
            <v>Raccolta Gestita - GPM</v>
          </cell>
          <cell r="E1253">
            <v>470356</v>
          </cell>
          <cell r="F1253">
            <v>493728</v>
          </cell>
          <cell r="G1253">
            <v>522905</v>
          </cell>
          <cell r="H1253">
            <v>583073</v>
          </cell>
          <cell r="I1253">
            <v>674605</v>
          </cell>
          <cell r="J1253">
            <v>792628</v>
          </cell>
          <cell r="K1253">
            <v>970767</v>
          </cell>
          <cell r="L1253">
            <v>1233363</v>
          </cell>
          <cell r="M1253">
            <v>1364260</v>
          </cell>
          <cell r="N1253">
            <v>1485608</v>
          </cell>
          <cell r="O1253">
            <v>1647250</v>
          </cell>
          <cell r="P1253">
            <v>1732167</v>
          </cell>
          <cell r="Q1253">
            <v>1778567</v>
          </cell>
          <cell r="R1253">
            <v>110000</v>
          </cell>
          <cell r="S1253">
            <v>430000</v>
          </cell>
        </row>
        <row r="1254">
          <cell r="C1254">
            <v>40009</v>
          </cell>
          <cell r="D1254" t="str">
            <v>Raccolta Gestita - GPF</v>
          </cell>
          <cell r="E1254">
            <v>1550401</v>
          </cell>
          <cell r="F1254">
            <v>1551021</v>
          </cell>
          <cell r="G1254">
            <v>1539855</v>
          </cell>
          <cell r="H1254">
            <v>1496109</v>
          </cell>
          <cell r="I1254">
            <v>1356376</v>
          </cell>
          <cell r="J1254">
            <v>1245781</v>
          </cell>
          <cell r="K1254">
            <v>1016744</v>
          </cell>
          <cell r="L1254">
            <v>737654</v>
          </cell>
          <cell r="M1254">
            <v>632224</v>
          </cell>
          <cell r="N1254">
            <v>507525</v>
          </cell>
          <cell r="O1254">
            <v>395007</v>
          </cell>
          <cell r="P1254">
            <v>328972</v>
          </cell>
          <cell r="Q1254">
            <v>285843</v>
          </cell>
          <cell r="R1254">
            <v>40000</v>
          </cell>
          <cell r="S1254">
            <v>1755000</v>
          </cell>
        </row>
        <row r="1255">
          <cell r="C1255">
            <v>40010</v>
          </cell>
          <cell r="D1255" t="str">
            <v>Raccolta Gestita - Fondi</v>
          </cell>
          <cell r="E1255">
            <v>1334169</v>
          </cell>
          <cell r="F1255">
            <v>1330552</v>
          </cell>
          <cell r="G1255">
            <v>1324137</v>
          </cell>
          <cell r="H1255">
            <v>1368072</v>
          </cell>
          <cell r="I1255">
            <v>1342437</v>
          </cell>
          <cell r="J1255">
            <v>1379775</v>
          </cell>
          <cell r="K1255">
            <v>1569406</v>
          </cell>
          <cell r="L1255">
            <v>1562901</v>
          </cell>
          <cell r="M1255">
            <v>1562901</v>
          </cell>
          <cell r="N1255">
            <v>1561238</v>
          </cell>
          <cell r="O1255">
            <v>1508604</v>
          </cell>
          <cell r="P1255">
            <v>1324709</v>
          </cell>
          <cell r="Q1255">
            <v>1325349</v>
          </cell>
          <cell r="R1255">
            <v>2585000</v>
          </cell>
          <cell r="S1255">
            <v>2026000</v>
          </cell>
        </row>
        <row r="1256">
          <cell r="C1256">
            <v>40011</v>
          </cell>
          <cell r="D1256" t="str">
            <v>Raccolta Gestita - Unit Linked</v>
          </cell>
          <cell r="E1256">
            <v>199193</v>
          </cell>
          <cell r="F1256">
            <v>186601</v>
          </cell>
          <cell r="G1256">
            <v>173657</v>
          </cell>
          <cell r="H1256">
            <v>155575</v>
          </cell>
          <cell r="I1256">
            <v>139619</v>
          </cell>
          <cell r="J1256">
            <v>132988</v>
          </cell>
          <cell r="K1256">
            <v>127646</v>
          </cell>
          <cell r="L1256">
            <v>119493</v>
          </cell>
          <cell r="M1256">
            <v>113615</v>
          </cell>
          <cell r="N1256">
            <v>100366</v>
          </cell>
          <cell r="O1256">
            <v>87283</v>
          </cell>
          <cell r="P1256">
            <v>73302</v>
          </cell>
          <cell r="Q1256">
            <v>61898</v>
          </cell>
          <cell r="R1256">
            <v>1081000</v>
          </cell>
          <cell r="S1256">
            <v>345000</v>
          </cell>
        </row>
        <row r="1257">
          <cell r="C1257">
            <v>40012</v>
          </cell>
          <cell r="D1257" t="str">
            <v>Raccolta Gestita - Altri Prodotti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430000</v>
          </cell>
          <cell r="S1257">
            <v>0</v>
          </cell>
        </row>
        <row r="1258">
          <cell r="C1258">
            <v>40013</v>
          </cell>
          <cell r="D1258" t="str">
            <v>Raccolta Gestita - Bancassicurazione</v>
          </cell>
          <cell r="E1258">
            <v>76704</v>
          </cell>
          <cell r="F1258">
            <v>75827</v>
          </cell>
          <cell r="G1258">
            <v>75976</v>
          </cell>
          <cell r="H1258">
            <v>75852</v>
          </cell>
          <cell r="I1258">
            <v>74645</v>
          </cell>
          <cell r="J1258">
            <v>73416</v>
          </cell>
          <cell r="K1258">
            <v>71451</v>
          </cell>
          <cell r="L1258">
            <v>70193.402230000007</v>
          </cell>
          <cell r="M1258">
            <v>69172.146569999997</v>
          </cell>
          <cell r="N1258">
            <v>68519.25907</v>
          </cell>
          <cell r="O1258">
            <v>68067.081569999995</v>
          </cell>
          <cell r="P1258">
            <v>67675</v>
          </cell>
          <cell r="Q1258">
            <v>65664.694029999999</v>
          </cell>
          <cell r="R1258">
            <v>2026000</v>
          </cell>
          <cell r="S1258">
            <v>70000</v>
          </cell>
        </row>
        <row r="1259">
          <cell r="C1259">
            <v>40014</v>
          </cell>
          <cell r="D1259" t="str">
            <v>Raccolta Amministrata</v>
          </cell>
          <cell r="E1259">
            <v>3299577</v>
          </cell>
          <cell r="F1259">
            <v>3315608</v>
          </cell>
          <cell r="G1259">
            <v>3385249</v>
          </cell>
          <cell r="H1259">
            <v>3400251</v>
          </cell>
          <cell r="I1259">
            <v>3337565</v>
          </cell>
          <cell r="J1259">
            <v>3375515</v>
          </cell>
          <cell r="K1259">
            <v>3251835</v>
          </cell>
          <cell r="L1259">
            <v>3151982</v>
          </cell>
          <cell r="M1259">
            <v>3214443</v>
          </cell>
          <cell r="N1259">
            <v>3156846</v>
          </cell>
          <cell r="O1259">
            <v>3036925</v>
          </cell>
          <cell r="P1259">
            <v>3051393</v>
          </cell>
          <cell r="Q1259">
            <v>3079807</v>
          </cell>
          <cell r="R1259">
            <v>1755000</v>
          </cell>
          <cell r="S1259">
            <v>2680000</v>
          </cell>
        </row>
        <row r="1260">
          <cell r="C1260">
            <v>40015</v>
          </cell>
          <cell r="D1260" t="str">
            <v>Impieghi totali a clientela</v>
          </cell>
          <cell r="E1260">
            <v>3904702</v>
          </cell>
          <cell r="F1260">
            <v>3828218</v>
          </cell>
          <cell r="G1260">
            <v>3734875</v>
          </cell>
          <cell r="H1260">
            <v>3684520</v>
          </cell>
          <cell r="I1260">
            <v>3670171</v>
          </cell>
          <cell r="J1260">
            <v>4570152</v>
          </cell>
          <cell r="K1260">
            <v>3487914</v>
          </cell>
          <cell r="L1260">
            <v>3420225</v>
          </cell>
          <cell r="M1260">
            <v>3410040</v>
          </cell>
          <cell r="N1260">
            <v>3362769</v>
          </cell>
          <cell r="O1260">
            <v>3336002</v>
          </cell>
          <cell r="P1260">
            <v>3743236</v>
          </cell>
          <cell r="Q1260">
            <v>3148764</v>
          </cell>
          <cell r="R1260">
            <v>70000</v>
          </cell>
          <cell r="S1260">
            <v>5195000</v>
          </cell>
        </row>
        <row r="1261">
          <cell r="C1261">
            <v>40016</v>
          </cell>
          <cell r="D1261" t="str">
            <v xml:space="preserve">Impieghi di filiali italiane a residenti a breve termine </v>
          </cell>
          <cell r="E1261">
            <v>2357855</v>
          </cell>
          <cell r="F1261">
            <v>2279567</v>
          </cell>
          <cell r="G1261">
            <v>2266635</v>
          </cell>
          <cell r="H1261">
            <v>2205757</v>
          </cell>
          <cell r="I1261">
            <v>2252054</v>
          </cell>
          <cell r="J1261">
            <v>2264474</v>
          </cell>
          <cell r="K1261">
            <v>2135786</v>
          </cell>
          <cell r="L1261">
            <v>2103407</v>
          </cell>
          <cell r="M1261">
            <v>2163409</v>
          </cell>
          <cell r="N1261">
            <v>2135297</v>
          </cell>
          <cell r="O1261">
            <v>2135095</v>
          </cell>
          <cell r="P1261">
            <v>2095357</v>
          </cell>
          <cell r="Q1261">
            <v>2021642.6</v>
          </cell>
          <cell r="R1261">
            <v>2680000</v>
          </cell>
          <cell r="S1261">
            <v>2566000</v>
          </cell>
        </row>
        <row r="1262">
          <cell r="C1262">
            <v>40017</v>
          </cell>
          <cell r="D1262" t="str">
            <v xml:space="preserve">Impieghi di filiali italiane a residenti a m/lungo termine </v>
          </cell>
          <cell r="E1262">
            <v>1446292</v>
          </cell>
          <cell r="F1262">
            <v>1412081</v>
          </cell>
          <cell r="G1262">
            <v>1378741</v>
          </cell>
          <cell r="H1262">
            <v>1346288</v>
          </cell>
          <cell r="I1262">
            <v>1294861</v>
          </cell>
          <cell r="J1262">
            <v>1260474</v>
          </cell>
          <cell r="K1262">
            <v>1221284</v>
          </cell>
          <cell r="L1262">
            <v>1184808</v>
          </cell>
          <cell r="M1262">
            <v>1153725</v>
          </cell>
          <cell r="N1262">
            <v>1103638</v>
          </cell>
          <cell r="O1262">
            <v>1099880</v>
          </cell>
          <cell r="P1262">
            <v>1041427</v>
          </cell>
          <cell r="Q1262">
            <v>1007886.4</v>
          </cell>
          <cell r="R1262">
            <v>5195000</v>
          </cell>
          <cell r="S1262">
            <v>1490000</v>
          </cell>
        </row>
        <row r="1263">
          <cell r="C1263">
            <v>40018</v>
          </cell>
          <cell r="D1263" t="str">
            <v>Impieghi di filiali italiane a residenti a breve termine (lire)</v>
          </cell>
          <cell r="E1263">
            <v>2186677</v>
          </cell>
          <cell r="F1263">
            <v>2112812</v>
          </cell>
          <cell r="G1263">
            <v>2112461</v>
          </cell>
          <cell r="H1263">
            <v>2067078</v>
          </cell>
          <cell r="I1263">
            <v>2116735</v>
          </cell>
          <cell r="J1263">
            <v>2131113</v>
          </cell>
          <cell r="K1263">
            <v>2005354</v>
          </cell>
          <cell r="L1263">
            <v>1982093.8</v>
          </cell>
          <cell r="M1263">
            <v>2038141</v>
          </cell>
          <cell r="N1263">
            <v>2015260</v>
          </cell>
          <cell r="O1263">
            <v>2013850</v>
          </cell>
          <cell r="P1263">
            <v>1973962</v>
          </cell>
          <cell r="Q1263">
            <v>1902308.6</v>
          </cell>
          <cell r="R1263">
            <v>2680000</v>
          </cell>
          <cell r="S1263">
            <v>2566000</v>
          </cell>
        </row>
        <row r="1264">
          <cell r="C1264">
            <v>40019</v>
          </cell>
          <cell r="D1264" t="str">
            <v>Impieghi di filiali italiane a residenti a m/l termine (lire)</v>
          </cell>
          <cell r="E1264">
            <v>1446039</v>
          </cell>
          <cell r="F1264">
            <v>1411818</v>
          </cell>
          <cell r="G1264">
            <v>1378475</v>
          </cell>
          <cell r="H1264">
            <v>1345975</v>
          </cell>
          <cell r="I1264">
            <v>1294539</v>
          </cell>
          <cell r="J1264">
            <v>1260147</v>
          </cell>
          <cell r="K1264">
            <v>1220957</v>
          </cell>
          <cell r="L1264">
            <v>1184417.7</v>
          </cell>
          <cell r="M1264">
            <v>1153361</v>
          </cell>
          <cell r="N1264">
            <v>1103179</v>
          </cell>
          <cell r="O1264">
            <v>1099333</v>
          </cell>
          <cell r="P1264">
            <v>1040883</v>
          </cell>
          <cell r="Q1264">
            <v>1007344.4</v>
          </cell>
          <cell r="R1264">
            <v>5195000</v>
          </cell>
          <cell r="S1264">
            <v>1490000</v>
          </cell>
        </row>
        <row r="1265">
          <cell r="C1265">
            <v>40020</v>
          </cell>
          <cell r="D1265" t="str">
            <v>Tasso impieghi a breve in lire</v>
          </cell>
          <cell r="E1265">
            <v>581.4</v>
          </cell>
          <cell r="F1265">
            <v>548.20000000000005</v>
          </cell>
          <cell r="G1265">
            <v>554.20000000000005</v>
          </cell>
          <cell r="H1265">
            <v>547.29999999999995</v>
          </cell>
          <cell r="I1265">
            <v>532</v>
          </cell>
          <cell r="J1265">
            <v>513.6</v>
          </cell>
          <cell r="K1265">
            <v>532.20000000000005</v>
          </cell>
          <cell r="L1265">
            <v>500.1</v>
          </cell>
          <cell r="M1265">
            <v>477.9</v>
          </cell>
          <cell r="N1265">
            <v>483.9</v>
          </cell>
          <cell r="O1265">
            <v>481.4</v>
          </cell>
          <cell r="P1265">
            <v>484.2</v>
          </cell>
          <cell r="Q1265">
            <v>496.2</v>
          </cell>
          <cell r="R1265">
            <v>0</v>
          </cell>
          <cell r="S1265">
            <v>0</v>
          </cell>
        </row>
        <row r="1266">
          <cell r="C1266">
            <v>40021</v>
          </cell>
          <cell r="D1266" t="str">
            <v>Tasso impieghi a m/lungo in lire</v>
          </cell>
          <cell r="E1266">
            <v>591.6</v>
          </cell>
          <cell r="F1266">
            <v>583.29999999999995</v>
          </cell>
          <cell r="G1266">
            <v>573.29999999999995</v>
          </cell>
          <cell r="H1266">
            <v>570.70000000000005</v>
          </cell>
          <cell r="I1266">
            <v>567</v>
          </cell>
          <cell r="J1266">
            <v>569</v>
          </cell>
          <cell r="K1266">
            <v>569.79999999999995</v>
          </cell>
          <cell r="L1266">
            <v>561.20000000000005</v>
          </cell>
          <cell r="M1266">
            <v>562.6</v>
          </cell>
          <cell r="N1266">
            <v>568.6</v>
          </cell>
          <cell r="O1266">
            <v>569.1</v>
          </cell>
          <cell r="P1266">
            <v>596.1</v>
          </cell>
          <cell r="Q1266">
            <v>611.5</v>
          </cell>
          <cell r="R1266">
            <v>970000</v>
          </cell>
          <cell r="S1266">
            <v>0</v>
          </cell>
        </row>
        <row r="1267">
          <cell r="C1267">
            <v>40022</v>
          </cell>
          <cell r="D1267" t="str">
            <v>PCT Passivi</v>
          </cell>
          <cell r="E1267">
            <v>222534</v>
          </cell>
          <cell r="F1267">
            <v>209316</v>
          </cell>
          <cell r="G1267">
            <v>209316</v>
          </cell>
          <cell r="H1267">
            <v>210152</v>
          </cell>
          <cell r="I1267">
            <v>414287</v>
          </cell>
          <cell r="J1267">
            <v>1193727</v>
          </cell>
          <cell r="K1267">
            <v>246166</v>
          </cell>
          <cell r="L1267">
            <v>197322</v>
          </cell>
          <cell r="M1267">
            <v>194051</v>
          </cell>
          <cell r="N1267">
            <v>216271</v>
          </cell>
          <cell r="O1267">
            <v>230088</v>
          </cell>
          <cell r="P1267">
            <v>872200</v>
          </cell>
          <cell r="Q1267">
            <v>206460</v>
          </cell>
          <cell r="R1267">
            <v>345000</v>
          </cell>
          <cell r="S1267">
            <v>0</v>
          </cell>
        </row>
        <row r="1268">
          <cell r="C1268">
            <v>40023</v>
          </cell>
          <cell r="D1268" t="str">
            <v>PCT Attivi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955605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503290</v>
          </cell>
          <cell r="Q1268">
            <v>0</v>
          </cell>
          <cell r="R1268">
            <v>2566000</v>
          </cell>
          <cell r="S1268">
            <v>970000</v>
          </cell>
        </row>
        <row r="1269">
          <cell r="C1269">
            <v>40024</v>
          </cell>
          <cell r="D1269" t="str">
            <v>Margine di Interesse</v>
          </cell>
          <cell r="E1269">
            <v>84430</v>
          </cell>
          <cell r="F1269">
            <v>66208</v>
          </cell>
          <cell r="G1269">
            <v>49990</v>
          </cell>
          <cell r="H1269">
            <v>32912</v>
          </cell>
          <cell r="I1269">
            <v>16627.400000000001</v>
          </cell>
          <cell r="J1269">
            <v>184819.93</v>
          </cell>
          <cell r="K1269">
            <v>168618</v>
          </cell>
          <cell r="L1269">
            <v>153018</v>
          </cell>
          <cell r="M1269">
            <v>137885</v>
          </cell>
          <cell r="N1269">
            <v>123790</v>
          </cell>
          <cell r="O1269">
            <v>109319</v>
          </cell>
          <cell r="P1269">
            <v>94801</v>
          </cell>
          <cell r="Q1269">
            <v>80190</v>
          </cell>
          <cell r="R1269">
            <v>203165</v>
          </cell>
          <cell r="S1269">
            <v>198300</v>
          </cell>
        </row>
        <row r="1270">
          <cell r="C1270">
            <v>40025</v>
          </cell>
          <cell r="D1270" t="str">
            <v>Dividendi</v>
          </cell>
          <cell r="E1270">
            <v>421</v>
          </cell>
          <cell r="F1270">
            <v>334</v>
          </cell>
          <cell r="G1270">
            <v>0</v>
          </cell>
          <cell r="H1270">
            <v>0</v>
          </cell>
          <cell r="I1270">
            <v>0</v>
          </cell>
          <cell r="J1270">
            <v>43168.665000000001</v>
          </cell>
          <cell r="K1270">
            <v>9195</v>
          </cell>
          <cell r="L1270">
            <v>4497</v>
          </cell>
          <cell r="M1270">
            <v>4497</v>
          </cell>
          <cell r="N1270">
            <v>4497</v>
          </cell>
          <cell r="O1270">
            <v>4497</v>
          </cell>
          <cell r="P1270">
            <v>4423</v>
          </cell>
          <cell r="Q1270">
            <v>2674</v>
          </cell>
          <cell r="R1270">
            <v>1300</v>
          </cell>
          <cell r="S1270">
            <v>1300</v>
          </cell>
        </row>
        <row r="1271">
          <cell r="C1271">
            <v>40026</v>
          </cell>
          <cell r="D1271" t="str">
            <v>Commissioni nette</v>
          </cell>
          <cell r="E1271">
            <v>59059</v>
          </cell>
          <cell r="F1271">
            <v>46889</v>
          </cell>
          <cell r="G1271">
            <v>37347</v>
          </cell>
          <cell r="H1271">
            <v>21582</v>
          </cell>
          <cell r="I1271">
            <v>9498.2999999999993</v>
          </cell>
          <cell r="J1271">
            <v>107890</v>
          </cell>
          <cell r="K1271">
            <v>96346.757989999998</v>
          </cell>
          <cell r="L1271">
            <v>82985.331999999995</v>
          </cell>
          <cell r="M1271">
            <v>73838.817999999999</v>
          </cell>
          <cell r="N1271">
            <v>65436</v>
          </cell>
          <cell r="O1271">
            <v>57075.173000000003</v>
          </cell>
          <cell r="P1271">
            <v>47708.961000000003</v>
          </cell>
          <cell r="Q1271">
            <v>39542</v>
          </cell>
          <cell r="R1271">
            <v>136460</v>
          </cell>
          <cell r="S1271">
            <v>128600</v>
          </cell>
        </row>
        <row r="1272">
          <cell r="C1272">
            <v>40027</v>
          </cell>
          <cell r="D1272" t="str">
            <v>Proventi da operazioni finanziarie</v>
          </cell>
          <cell r="E1272">
            <v>2025</v>
          </cell>
          <cell r="F1272">
            <v>1625</v>
          </cell>
          <cell r="G1272">
            <v>1766</v>
          </cell>
          <cell r="H1272">
            <v>1849.4</v>
          </cell>
          <cell r="I1272">
            <v>937</v>
          </cell>
          <cell r="J1272">
            <v>165.4</v>
          </cell>
          <cell r="K1272">
            <v>-697</v>
          </cell>
          <cell r="L1272">
            <v>-2548</v>
          </cell>
          <cell r="M1272">
            <v>-2031</v>
          </cell>
          <cell r="N1272">
            <v>-1921</v>
          </cell>
          <cell r="O1272">
            <v>-2152.4</v>
          </cell>
          <cell r="P1272">
            <v>-349</v>
          </cell>
          <cell r="Q1272">
            <v>2448</v>
          </cell>
          <cell r="R1272">
            <v>7877</v>
          </cell>
          <cell r="S1272">
            <v>8400</v>
          </cell>
        </row>
        <row r="1273">
          <cell r="C1273">
            <v>40028</v>
          </cell>
          <cell r="D1273" t="str">
            <v>Altri proventi di gestione</v>
          </cell>
          <cell r="E1273">
            <v>12549</v>
          </cell>
          <cell r="F1273">
            <v>10005</v>
          </cell>
          <cell r="G1273">
            <v>7437</v>
          </cell>
          <cell r="H1273">
            <v>4896</v>
          </cell>
          <cell r="I1273">
            <v>2578</v>
          </cell>
          <cell r="J1273">
            <v>27369.66</v>
          </cell>
          <cell r="K1273">
            <v>13842.24201</v>
          </cell>
          <cell r="L1273">
            <v>12631.668</v>
          </cell>
          <cell r="M1273">
            <v>11280.182000000001</v>
          </cell>
          <cell r="N1273">
            <v>9920</v>
          </cell>
          <cell r="O1273">
            <v>8581.6769999999997</v>
          </cell>
          <cell r="P1273">
            <v>7354.0389999999998</v>
          </cell>
          <cell r="Q1273">
            <v>6974</v>
          </cell>
          <cell r="R1273">
            <v>28617</v>
          </cell>
          <cell r="S1273">
            <v>26800</v>
          </cell>
        </row>
        <row r="1274">
          <cell r="C1274">
            <v>40029</v>
          </cell>
          <cell r="D1274" t="str">
            <v>Costi del Personale</v>
          </cell>
          <cell r="E1274">
            <v>-52846</v>
          </cell>
          <cell r="F1274">
            <v>-42554</v>
          </cell>
          <cell r="G1274">
            <v>-31959</v>
          </cell>
          <cell r="H1274">
            <v>-21239</v>
          </cell>
          <cell r="I1274">
            <v>-10842</v>
          </cell>
          <cell r="J1274">
            <v>-125341</v>
          </cell>
          <cell r="K1274">
            <v>-114495.5</v>
          </cell>
          <cell r="L1274">
            <v>-103984</v>
          </cell>
          <cell r="M1274">
            <v>-93371</v>
          </cell>
          <cell r="N1274">
            <v>-82792</v>
          </cell>
          <cell r="O1274">
            <v>-72467</v>
          </cell>
          <cell r="P1274">
            <v>-62106</v>
          </cell>
          <cell r="Q1274">
            <v>-51319</v>
          </cell>
          <cell r="R1274">
            <v>-127000</v>
          </cell>
          <cell r="S1274">
            <v>-127000</v>
          </cell>
        </row>
        <row r="1275">
          <cell r="C1275">
            <v>40030</v>
          </cell>
          <cell r="D1275" t="str">
            <v>Costi e spese diverse</v>
          </cell>
          <cell r="E1275">
            <v>-27386.246999999999</v>
          </cell>
          <cell r="F1275">
            <v>-21669.936000000002</v>
          </cell>
          <cell r="G1275">
            <v>-15718.59</v>
          </cell>
          <cell r="H1275">
            <v>-10606.07</v>
          </cell>
          <cell r="I1275">
            <v>-5188.8940000000002</v>
          </cell>
          <cell r="J1275">
            <v>-63018.165000000001</v>
          </cell>
          <cell r="K1275">
            <v>-60459.5</v>
          </cell>
          <cell r="L1275">
            <v>-55200.5</v>
          </cell>
          <cell r="M1275">
            <v>-48839</v>
          </cell>
          <cell r="N1275">
            <v>-43415</v>
          </cell>
          <cell r="O1275">
            <v>-38272</v>
          </cell>
          <cell r="P1275">
            <v>-31550</v>
          </cell>
          <cell r="Q1275">
            <v>-28871</v>
          </cell>
          <cell r="R1275">
            <v>-62000</v>
          </cell>
          <cell r="S1275">
            <v>-62000</v>
          </cell>
        </row>
        <row r="1276">
          <cell r="C1276">
            <v>40031</v>
          </cell>
          <cell r="D1276" t="str">
            <v>Imposte indirette e tasse</v>
          </cell>
          <cell r="E1276">
            <v>-5532</v>
          </cell>
          <cell r="F1276">
            <v>-4504</v>
          </cell>
          <cell r="G1276">
            <v>-3400</v>
          </cell>
          <cell r="H1276">
            <v>-3157.7020000000002</v>
          </cell>
          <cell r="I1276">
            <v>-1885.43</v>
          </cell>
          <cell r="J1276">
            <v>-13317</v>
          </cell>
          <cell r="K1276">
            <v>-12060.4</v>
          </cell>
          <cell r="L1276">
            <v>-10962</v>
          </cell>
          <cell r="M1276">
            <v>-9845</v>
          </cell>
          <cell r="N1276">
            <v>-8821</v>
          </cell>
          <cell r="O1276">
            <v>-7557</v>
          </cell>
          <cell r="P1276">
            <v>-6413</v>
          </cell>
          <cell r="Q1276">
            <v>-5728</v>
          </cell>
          <cell r="R1276">
            <v>-13000</v>
          </cell>
          <cell r="S1276">
            <v>-13000</v>
          </cell>
        </row>
        <row r="1277">
          <cell r="C1277">
            <v>40032</v>
          </cell>
          <cell r="D1277" t="str">
            <v>Ammortamenti</v>
          </cell>
          <cell r="E1277">
            <v>-6576</v>
          </cell>
          <cell r="F1277">
            <v>-5193</v>
          </cell>
          <cell r="G1277">
            <v>-3924</v>
          </cell>
          <cell r="H1277">
            <v>-2700</v>
          </cell>
          <cell r="I1277">
            <v>-1350</v>
          </cell>
          <cell r="J1277">
            <v>-15689.6</v>
          </cell>
          <cell r="K1277">
            <v>-15700.4</v>
          </cell>
          <cell r="L1277">
            <v>-14200</v>
          </cell>
          <cell r="M1277">
            <v>-12867</v>
          </cell>
          <cell r="N1277">
            <v>-11200</v>
          </cell>
          <cell r="O1277">
            <v>-9500</v>
          </cell>
          <cell r="P1277">
            <v>-7276</v>
          </cell>
          <cell r="Q1277">
            <v>-7500</v>
          </cell>
          <cell r="R1277">
            <v>-18000</v>
          </cell>
          <cell r="S1277">
            <v>-18000</v>
          </cell>
        </row>
        <row r="1278">
          <cell r="C1278">
            <v>40033</v>
          </cell>
          <cell r="D1278" t="str">
            <v>Rettifiche nette su crediti</v>
          </cell>
          <cell r="E1278">
            <v>-7570</v>
          </cell>
          <cell r="F1278">
            <v>-5916</v>
          </cell>
          <cell r="G1278">
            <v>-4322</v>
          </cell>
          <cell r="H1278">
            <v>-2907</v>
          </cell>
          <cell r="I1278">
            <v>-1011</v>
          </cell>
          <cell r="J1278">
            <v>-15663.65</v>
          </cell>
          <cell r="K1278">
            <v>-14223</v>
          </cell>
          <cell r="L1278">
            <v>-13608</v>
          </cell>
          <cell r="M1278">
            <v>-12175</v>
          </cell>
          <cell r="N1278">
            <v>-10216</v>
          </cell>
          <cell r="O1278">
            <v>-8226</v>
          </cell>
          <cell r="P1278">
            <v>-7003</v>
          </cell>
          <cell r="Q1278">
            <v>-4947</v>
          </cell>
          <cell r="R1278">
            <v>-16308.603209999999</v>
          </cell>
          <cell r="S1278">
            <v>-16308.603209999999</v>
          </cell>
        </row>
        <row r="1279">
          <cell r="C1279">
            <v>40034</v>
          </cell>
          <cell r="D1279" t="str">
            <v>Altri Accantonamenti</v>
          </cell>
          <cell r="E1279">
            <v>-2252</v>
          </cell>
          <cell r="F1279">
            <v>-1810</v>
          </cell>
          <cell r="G1279">
            <v>-1743</v>
          </cell>
          <cell r="H1279">
            <v>-357</v>
          </cell>
          <cell r="I1279">
            <v>-284</v>
          </cell>
          <cell r="J1279">
            <v>-6907</v>
          </cell>
          <cell r="K1279">
            <v>-4757</v>
          </cell>
          <cell r="L1279">
            <v>-4730</v>
          </cell>
          <cell r="M1279">
            <v>-3741</v>
          </cell>
          <cell r="N1279">
            <v>-3356</v>
          </cell>
          <cell r="O1279">
            <v>-3055</v>
          </cell>
          <cell r="P1279">
            <v>-2364</v>
          </cell>
          <cell r="Q1279">
            <v>-2665</v>
          </cell>
          <cell r="R1279">
            <v>-7191.3967899999998</v>
          </cell>
          <cell r="S1279">
            <v>-7191.3967899999998</v>
          </cell>
        </row>
        <row r="1280">
          <cell r="C1280">
            <v>40035</v>
          </cell>
          <cell r="D1280" t="str">
            <v>Proventi/Oneri Straordinari</v>
          </cell>
          <cell r="E1280">
            <v>-47</v>
          </cell>
          <cell r="F1280">
            <v>-188</v>
          </cell>
          <cell r="G1280">
            <v>-328</v>
          </cell>
          <cell r="H1280">
            <v>648</v>
          </cell>
          <cell r="I1280">
            <v>660</v>
          </cell>
          <cell r="J1280">
            <v>-8233.56</v>
          </cell>
          <cell r="K1280">
            <v>9914.4</v>
          </cell>
          <cell r="L1280">
            <v>381</v>
          </cell>
          <cell r="M1280">
            <v>127</v>
          </cell>
          <cell r="N1280">
            <v>164</v>
          </cell>
          <cell r="O1280">
            <v>262</v>
          </cell>
          <cell r="P1280">
            <v>198</v>
          </cell>
          <cell r="Q1280">
            <v>122</v>
          </cell>
          <cell r="R1280">
            <v>-1000</v>
          </cell>
          <cell r="S1280">
            <v>-1000</v>
          </cell>
        </row>
        <row r="1281">
          <cell r="C1281">
            <v>40036</v>
          </cell>
          <cell r="D1281" t="str">
            <v>Imposte sul reddito</v>
          </cell>
          <cell r="E1281">
            <v>-24198</v>
          </cell>
          <cell r="F1281">
            <v>-18586</v>
          </cell>
          <cell r="G1281">
            <v>-15921</v>
          </cell>
          <cell r="H1281">
            <v>-8488</v>
          </cell>
          <cell r="I1281">
            <v>-3595</v>
          </cell>
          <cell r="J1281">
            <v>-50693.85</v>
          </cell>
          <cell r="K1281">
            <v>-33236.480000000003</v>
          </cell>
          <cell r="L1281">
            <v>-21448</v>
          </cell>
          <cell r="M1281">
            <v>-20161</v>
          </cell>
          <cell r="N1281">
            <v>-18681</v>
          </cell>
          <cell r="O1281">
            <v>-16719</v>
          </cell>
          <cell r="P1281">
            <v>-16316.4</v>
          </cell>
          <cell r="Q1281">
            <v>-13296</v>
          </cell>
          <cell r="R1281">
            <v>-50000</v>
          </cell>
          <cell r="S1281">
            <v>-50000</v>
          </cell>
        </row>
        <row r="1282">
          <cell r="C1282">
            <v>40037</v>
          </cell>
          <cell r="D1282" t="str">
            <v># punti distributivi totale</v>
          </cell>
          <cell r="E1282">
            <v>111</v>
          </cell>
          <cell r="F1282">
            <v>111</v>
          </cell>
          <cell r="G1282">
            <v>111</v>
          </cell>
          <cell r="H1282">
            <v>111</v>
          </cell>
          <cell r="I1282">
            <v>111</v>
          </cell>
          <cell r="J1282">
            <v>111</v>
          </cell>
          <cell r="K1282">
            <v>111</v>
          </cell>
          <cell r="L1282">
            <v>111</v>
          </cell>
          <cell r="M1282">
            <v>109</v>
          </cell>
          <cell r="N1282">
            <v>108</v>
          </cell>
          <cell r="O1282">
            <v>107</v>
          </cell>
          <cell r="P1282">
            <v>107</v>
          </cell>
          <cell r="Q1282">
            <v>107</v>
          </cell>
          <cell r="R1282">
            <v>0</v>
          </cell>
          <cell r="S1282">
            <v>0</v>
          </cell>
        </row>
        <row r="1283">
          <cell r="C1283">
            <v>40038</v>
          </cell>
          <cell r="D1283" t="str">
            <v># punti distributivi aperti negli ultimi 3 anni</v>
          </cell>
          <cell r="E1283">
            <v>21</v>
          </cell>
          <cell r="F1283">
            <v>21</v>
          </cell>
          <cell r="G1283">
            <v>21</v>
          </cell>
          <cell r="H1283">
            <v>21</v>
          </cell>
          <cell r="I1283">
            <v>21</v>
          </cell>
          <cell r="J1283">
            <v>28</v>
          </cell>
          <cell r="K1283">
            <v>28</v>
          </cell>
          <cell r="L1283">
            <v>28</v>
          </cell>
          <cell r="M1283">
            <v>25</v>
          </cell>
          <cell r="N1283">
            <v>23</v>
          </cell>
          <cell r="O1283">
            <v>22</v>
          </cell>
          <cell r="P1283">
            <v>22</v>
          </cell>
          <cell r="Q1283">
            <v>22</v>
          </cell>
          <cell r="R1283">
            <v>0</v>
          </cell>
          <cell r="S1283">
            <v>0</v>
          </cell>
        </row>
        <row r="1284">
          <cell r="C1284">
            <v>40039</v>
          </cell>
          <cell r="D1284" t="str">
            <v>Margine finanziario Raccolta da Clientela</v>
          </cell>
          <cell r="E1284">
            <v>27588.452000000001</v>
          </cell>
          <cell r="F1284">
            <v>21096.994999999999</v>
          </cell>
          <cell r="G1284">
            <v>15384.528</v>
          </cell>
          <cell r="H1284">
            <v>9838.1280000000006</v>
          </cell>
          <cell r="I1284">
            <v>5013.6487999999999</v>
          </cell>
          <cell r="J1284">
            <v>53636.004999999997</v>
          </cell>
          <cell r="K1284">
            <v>48245.188000000002</v>
          </cell>
          <cell r="L1284">
            <v>43528.07</v>
          </cell>
          <cell r="M1284">
            <v>39307.584000000003</v>
          </cell>
          <cell r="N1284">
            <v>35361.444000000003</v>
          </cell>
          <cell r="O1284">
            <v>31494.187000000002</v>
          </cell>
          <cell r="P1284">
            <v>27534.133000000002</v>
          </cell>
          <cell r="Q1284">
            <v>23748.877</v>
          </cell>
          <cell r="R1284">
            <v>68949.3</v>
          </cell>
          <cell r="S1284">
            <v>58060</v>
          </cell>
        </row>
        <row r="1285">
          <cell r="C1285">
            <v>40040</v>
          </cell>
          <cell r="D1285" t="str">
            <v>Raccolta Totale da Clientela (esclusi Pct)</v>
          </cell>
          <cell r="E1285">
            <v>3446792.6644700002</v>
          </cell>
          <cell r="F1285">
            <v>3431436.5619800002</v>
          </cell>
          <cell r="G1285">
            <v>3411143.89011</v>
          </cell>
          <cell r="H1285">
            <v>3422545.1166699999</v>
          </cell>
          <cell r="I1285">
            <v>3395883.0322599998</v>
          </cell>
          <cell r="J1285">
            <v>3510181.9397300002</v>
          </cell>
          <cell r="K1285">
            <v>3513544.50599</v>
          </cell>
          <cell r="L1285">
            <v>3520204.35855</v>
          </cell>
          <cell r="M1285">
            <v>3531038.1611700002</v>
          </cell>
          <cell r="N1285">
            <v>3543769.5390900001</v>
          </cell>
          <cell r="O1285">
            <v>3551832.25</v>
          </cell>
          <cell r="P1285">
            <v>3564224.4143599998</v>
          </cell>
          <cell r="Q1285">
            <v>3568100.45695</v>
          </cell>
          <cell r="R1285">
            <v>3554527.4</v>
          </cell>
          <cell r="S1285">
            <v>3580795</v>
          </cell>
        </row>
        <row r="1286">
          <cell r="C1286">
            <v>40041</v>
          </cell>
          <cell r="D1286" t="str">
            <v>Margine finanziario Impieghi a Clientela</v>
          </cell>
          <cell r="E1286">
            <v>37706.36995</v>
          </cell>
          <cell r="F1286">
            <v>30327.160520000001</v>
          </cell>
          <cell r="G1286">
            <v>23667.34173</v>
          </cell>
          <cell r="H1286">
            <v>15973.995999999999</v>
          </cell>
          <cell r="I1286">
            <v>8101</v>
          </cell>
          <cell r="J1286">
            <v>93836.554510000002</v>
          </cell>
          <cell r="K1286">
            <v>86233.050690000004</v>
          </cell>
          <cell r="L1286">
            <v>78094.108810000005</v>
          </cell>
          <cell r="M1286">
            <v>70062.696119999993</v>
          </cell>
          <cell r="N1286">
            <v>62276.902139999998</v>
          </cell>
          <cell r="O1286">
            <v>54507.432009999997</v>
          </cell>
          <cell r="P1286">
            <v>47068.65797</v>
          </cell>
          <cell r="Q1286">
            <v>39425.932489999999</v>
          </cell>
          <cell r="R1286">
            <v>95083.8</v>
          </cell>
          <cell r="S1286">
            <v>104019</v>
          </cell>
        </row>
        <row r="1287">
          <cell r="C1287">
            <v>40042</v>
          </cell>
          <cell r="D1287" t="str">
            <v xml:space="preserve"> Impieghi Totali a Clientela (esclusi Pct)</v>
          </cell>
          <cell r="E1287">
            <v>3599976.2026300002</v>
          </cell>
          <cell r="F1287">
            <v>3560928.1250700001</v>
          </cell>
          <cell r="G1287">
            <v>3520265.9685</v>
          </cell>
          <cell r="H1287">
            <v>3508820.0116699999</v>
          </cell>
          <cell r="I1287">
            <v>3527107.2580599999</v>
          </cell>
          <cell r="J1287">
            <v>3045537.0078500002</v>
          </cell>
          <cell r="K1287">
            <v>3016138.3318400001</v>
          </cell>
          <cell r="L1287">
            <v>2993593.7593200002</v>
          </cell>
          <cell r="M1287">
            <v>2969915.6253999998</v>
          </cell>
          <cell r="N1287">
            <v>2946477.4309999999</v>
          </cell>
          <cell r="O1287">
            <v>2915758.5996900001</v>
          </cell>
          <cell r="P1287">
            <v>2882816.8349899999</v>
          </cell>
          <cell r="Q1287">
            <v>2878855.4114799998</v>
          </cell>
          <cell r="R1287">
            <v>3805431.9</v>
          </cell>
          <cell r="S1287">
            <v>3572000</v>
          </cell>
        </row>
        <row r="1288">
          <cell r="C1288">
            <v>40043</v>
          </cell>
          <cell r="D1288" t="str">
            <v xml:space="preserve">Attivo Ponderato per il rischio </v>
          </cell>
          <cell r="E1288">
            <v>0</v>
          </cell>
          <cell r="F1288">
            <v>0</v>
          </cell>
          <cell r="G1288">
            <v>4178553</v>
          </cell>
          <cell r="H1288">
            <v>0</v>
          </cell>
          <cell r="I1288">
            <v>0</v>
          </cell>
          <cell r="J1288">
            <v>4190557</v>
          </cell>
          <cell r="K1288">
            <v>0</v>
          </cell>
          <cell r="L1288">
            <v>0</v>
          </cell>
          <cell r="M1288">
            <v>3690605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</row>
        <row r="1289">
          <cell r="C1289">
            <v>40044</v>
          </cell>
          <cell r="D1289" t="str">
            <v>Sofferenze lorde</v>
          </cell>
          <cell r="E1289">
            <v>78813.3</v>
          </cell>
          <cell r="F1289">
            <v>78440.904999999999</v>
          </cell>
          <cell r="G1289">
            <v>78580.960000000006</v>
          </cell>
          <cell r="H1289">
            <v>78524.97</v>
          </cell>
          <cell r="I1289">
            <v>76016</v>
          </cell>
          <cell r="J1289">
            <v>75853</v>
          </cell>
          <cell r="K1289">
            <v>80414.179999999993</v>
          </cell>
          <cell r="L1289">
            <v>79988.899999999994</v>
          </cell>
          <cell r="M1289">
            <v>82001.48</v>
          </cell>
          <cell r="N1289">
            <v>77884.45</v>
          </cell>
          <cell r="O1289">
            <v>79177.2</v>
          </cell>
          <cell r="P1289">
            <v>80252</v>
          </cell>
          <cell r="Q1289">
            <v>78499.350000000006</v>
          </cell>
          <cell r="R1289">
            <v>79000</v>
          </cell>
          <cell r="S1289">
            <v>79000</v>
          </cell>
        </row>
        <row r="1290">
          <cell r="C1290">
            <v>40045</v>
          </cell>
          <cell r="D1290" t="str">
            <v>Incagli lordi</v>
          </cell>
          <cell r="E1290">
            <v>72581</v>
          </cell>
          <cell r="F1290">
            <v>70621.45</v>
          </cell>
          <cell r="G1290">
            <v>74276.466</v>
          </cell>
          <cell r="H1290">
            <v>68573.960000000006</v>
          </cell>
          <cell r="I1290">
            <v>72166.66</v>
          </cell>
          <cell r="J1290">
            <v>69484</v>
          </cell>
          <cell r="K1290">
            <v>60177.599999999999</v>
          </cell>
          <cell r="L1290">
            <v>59399.5</v>
          </cell>
          <cell r="M1290">
            <v>69979.493000000002</v>
          </cell>
          <cell r="N1290">
            <v>73845.63</v>
          </cell>
          <cell r="O1290">
            <v>76039.7</v>
          </cell>
          <cell r="P1290">
            <v>76596.544999999998</v>
          </cell>
          <cell r="Q1290">
            <v>76576</v>
          </cell>
          <cell r="R1290">
            <v>0</v>
          </cell>
          <cell r="S1290">
            <v>0</v>
          </cell>
        </row>
        <row r="1291">
          <cell r="C1291">
            <v>40046</v>
          </cell>
          <cell r="D1291" t="str">
            <v>Evidenze (watch list)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</row>
        <row r="1292">
          <cell r="C1292">
            <v>40047</v>
          </cell>
          <cell r="D1292" t="str">
            <v>Previsioni di Perdita su sofferenze</v>
          </cell>
          <cell r="E1292">
            <v>0</v>
          </cell>
          <cell r="F1292">
            <v>0</v>
          </cell>
          <cell r="G1292">
            <v>29533.4</v>
          </cell>
          <cell r="H1292">
            <v>0</v>
          </cell>
          <cell r="I1292">
            <v>0</v>
          </cell>
          <cell r="J1292">
            <v>26581.3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28545.06</v>
          </cell>
          <cell r="P1292">
            <v>28545.06</v>
          </cell>
          <cell r="Q1292">
            <v>0</v>
          </cell>
          <cell r="R1292">
            <v>0</v>
          </cell>
          <cell r="S1292">
            <v>0</v>
          </cell>
        </row>
        <row r="1293">
          <cell r="C1293">
            <v>40048</v>
          </cell>
          <cell r="D1293" t="str">
            <v>Recuperi su crediti Totale Banca</v>
          </cell>
          <cell r="E1293">
            <v>1944</v>
          </cell>
          <cell r="F1293">
            <v>1712</v>
          </cell>
          <cell r="G1293">
            <v>1634</v>
          </cell>
          <cell r="H1293">
            <v>968</v>
          </cell>
          <cell r="I1293">
            <v>0</v>
          </cell>
          <cell r="J1293">
            <v>15492</v>
          </cell>
          <cell r="K1293">
            <v>0</v>
          </cell>
          <cell r="L1293">
            <v>0</v>
          </cell>
          <cell r="M1293">
            <v>9061</v>
          </cell>
          <cell r="N1293">
            <v>0</v>
          </cell>
          <cell r="O1293">
            <v>0</v>
          </cell>
          <cell r="P1293">
            <v>6478.7</v>
          </cell>
          <cell r="Q1293">
            <v>0</v>
          </cell>
          <cell r="R1293">
            <v>0</v>
          </cell>
          <cell r="S1293">
            <v>0</v>
          </cell>
        </row>
        <row r="1294">
          <cell r="C1294">
            <v>40049</v>
          </cell>
          <cell r="D1294" t="str">
            <v>Impieghi vivi Sud+Isole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</row>
        <row r="1295">
          <cell r="C1295">
            <v>40050</v>
          </cell>
          <cell r="D1295" t="str">
            <v>Impieghi paesi a rischio</v>
          </cell>
          <cell r="E1295">
            <v>123.24</v>
          </cell>
          <cell r="F1295">
            <v>124.4</v>
          </cell>
          <cell r="G1295">
            <v>89</v>
          </cell>
          <cell r="H1295">
            <v>88.8</v>
          </cell>
          <cell r="I1295">
            <v>89</v>
          </cell>
          <cell r="J1295">
            <v>88.9</v>
          </cell>
          <cell r="K1295">
            <v>75.3</v>
          </cell>
          <cell r="L1295">
            <v>73</v>
          </cell>
          <cell r="M1295">
            <v>73</v>
          </cell>
          <cell r="N1295">
            <v>72</v>
          </cell>
          <cell r="O1295">
            <v>72.474000000000004</v>
          </cell>
          <cell r="P1295">
            <v>70.396000000000001</v>
          </cell>
          <cell r="Q1295">
            <v>70</v>
          </cell>
          <cell r="R1295">
            <v>0</v>
          </cell>
          <cell r="S1295">
            <v>0</v>
          </cell>
        </row>
        <row r="1296">
          <cell r="C1296">
            <v>40051</v>
          </cell>
          <cell r="D1296" t="str">
            <v>Volumi Impieghi vivi totali</v>
          </cell>
          <cell r="E1296">
            <v>3522502.08421</v>
          </cell>
          <cell r="F1296">
            <v>3483735.7944899998</v>
          </cell>
          <cell r="G1296">
            <v>3443436.1663000002</v>
          </cell>
          <cell r="H1296">
            <v>3432756.0116699999</v>
          </cell>
          <cell r="I1296">
            <v>3451043.2580599999</v>
          </cell>
          <cell r="J1296">
            <v>2965785.1393599999</v>
          </cell>
          <cell r="K1296">
            <v>2936291.8048899998</v>
          </cell>
          <cell r="L1296">
            <v>2913789.6145799998</v>
          </cell>
          <cell r="M1296">
            <v>2890165.0612900001</v>
          </cell>
          <cell r="N1296">
            <v>2867073.9577500001</v>
          </cell>
          <cell r="O1296">
            <v>2836816.98648</v>
          </cell>
          <cell r="P1296">
            <v>2804336.0062600002</v>
          </cell>
          <cell r="Q1296">
            <v>2800162.63002</v>
          </cell>
          <cell r="R1296">
            <v>3727321.5</v>
          </cell>
          <cell r="S1296">
            <v>3492000</v>
          </cell>
        </row>
        <row r="1297">
          <cell r="C1297">
            <v>40052</v>
          </cell>
          <cell r="D1297" t="str">
            <v>Sofferenze Lorde medie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</row>
        <row r="1298">
          <cell r="C1298">
            <v>40053</v>
          </cell>
          <cell r="D1298" t="str">
            <v>Sofferenze Nette medie</v>
          </cell>
          <cell r="E1298">
            <v>77474.118419999999</v>
          </cell>
          <cell r="F1298">
            <v>77192.330579999994</v>
          </cell>
          <cell r="G1298">
            <v>76829.802200000006</v>
          </cell>
          <cell r="H1298">
            <v>76064</v>
          </cell>
          <cell r="I1298">
            <v>76064</v>
          </cell>
          <cell r="J1298">
            <v>79751.868489999993</v>
          </cell>
          <cell r="K1298">
            <v>79846.526949999999</v>
          </cell>
          <cell r="L1298">
            <v>79804.144740000003</v>
          </cell>
          <cell r="M1298">
            <v>79750.564100000003</v>
          </cell>
          <cell r="N1298">
            <v>79403.473249999995</v>
          </cell>
          <cell r="O1298">
            <v>78941.613209999996</v>
          </cell>
          <cell r="P1298">
            <v>78480.828729999994</v>
          </cell>
          <cell r="Q1298">
            <v>78692.781459999998</v>
          </cell>
          <cell r="R1298">
            <v>78110.399999999994</v>
          </cell>
          <cell r="S1298">
            <v>80000</v>
          </cell>
        </row>
        <row r="1299">
          <cell r="C1299">
            <v>40054</v>
          </cell>
          <cell r="D1299" t="str">
            <v>Patrimonio Netto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422239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380609</v>
          </cell>
          <cell r="Q1299">
            <v>0</v>
          </cell>
          <cell r="R1299">
            <v>0</v>
          </cell>
          <cell r="S1299">
            <v>0</v>
          </cell>
        </row>
        <row r="1300">
          <cell r="C1300">
            <v>40055</v>
          </cell>
          <cell r="D1300" t="str">
            <v>Patrimonio Netto medio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358806.5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382958.5</v>
          </cell>
          <cell r="Q1300">
            <v>0</v>
          </cell>
          <cell r="R1300">
            <v>0</v>
          </cell>
          <cell r="S1300">
            <v>0</v>
          </cell>
        </row>
        <row r="1301">
          <cell r="C1301">
            <v>40056</v>
          </cell>
          <cell r="D1301" t="str">
            <v>Patrimonio netto rettificato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422239</v>
          </cell>
          <cell r="K1301">
            <v>0</v>
          </cell>
          <cell r="L1301">
            <v>0</v>
          </cell>
          <cell r="M1301">
            <v>380609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</row>
        <row r="1302">
          <cell r="C1302">
            <v>40058</v>
          </cell>
          <cell r="D1302" t="str">
            <v>Patrimonio di Vigilanza</v>
          </cell>
          <cell r="E1302">
            <v>0</v>
          </cell>
          <cell r="F1302">
            <v>0</v>
          </cell>
          <cell r="G1302">
            <v>381987</v>
          </cell>
          <cell r="H1302">
            <v>0</v>
          </cell>
          <cell r="I1302">
            <v>0</v>
          </cell>
          <cell r="J1302">
            <v>381987</v>
          </cell>
          <cell r="K1302">
            <v>0</v>
          </cell>
          <cell r="L1302">
            <v>0</v>
          </cell>
          <cell r="M1302">
            <v>369850</v>
          </cell>
          <cell r="N1302">
            <v>0</v>
          </cell>
          <cell r="O1302">
            <v>0</v>
          </cell>
          <cell r="P1302">
            <v>369850</v>
          </cell>
          <cell r="Q1302">
            <v>0</v>
          </cell>
          <cell r="R1302">
            <v>0</v>
          </cell>
          <cell r="S1302">
            <v>0</v>
          </cell>
        </row>
        <row r="1303">
          <cell r="C1303">
            <v>40059</v>
          </cell>
          <cell r="D1303" t="str">
            <v>Capitale assorbito (totale attività)</v>
          </cell>
          <cell r="E1303">
            <v>0</v>
          </cell>
          <cell r="F1303">
            <v>0</v>
          </cell>
          <cell r="G1303">
            <v>292498</v>
          </cell>
          <cell r="H1303">
            <v>0</v>
          </cell>
          <cell r="I1303">
            <v>0</v>
          </cell>
          <cell r="J1303">
            <v>286653</v>
          </cell>
          <cell r="K1303">
            <v>0</v>
          </cell>
          <cell r="L1303">
            <v>0</v>
          </cell>
          <cell r="M1303">
            <v>258342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</row>
        <row r="1304">
          <cell r="C1304">
            <v>40060</v>
          </cell>
          <cell r="D1304" t="str">
            <v>Utile Netto rettificato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23233</v>
          </cell>
          <cell r="N1304">
            <v>0</v>
          </cell>
          <cell r="O1304">
            <v>0</v>
          </cell>
          <cell r="P1304">
            <v>19914</v>
          </cell>
          <cell r="Q1304">
            <v>0</v>
          </cell>
          <cell r="R1304">
            <v>0</v>
          </cell>
          <cell r="S1304">
            <v>0</v>
          </cell>
        </row>
        <row r="1305">
          <cell r="C1305">
            <v>40061</v>
          </cell>
          <cell r="D1305" t="str">
            <v>Numeri Racc. a vista (c/c e dep. risp.)</v>
          </cell>
          <cell r="E1305">
            <v>297091883.20721</v>
          </cell>
          <cell r="F1305">
            <v>236228730.26903999</v>
          </cell>
          <cell r="G1305">
            <v>178146588.61234</v>
          </cell>
          <cell r="H1305">
            <v>117451916.88538</v>
          </cell>
          <cell r="I1305">
            <v>61049892</v>
          </cell>
          <cell r="J1305">
            <v>704834940.03918004</v>
          </cell>
          <cell r="K1305">
            <v>644848842.68539</v>
          </cell>
          <cell r="L1305">
            <v>586287095.94382</v>
          </cell>
          <cell r="M1305">
            <v>526612869.08903998</v>
          </cell>
          <cell r="N1305">
            <v>467810852.57341999</v>
          </cell>
          <cell r="O1305">
            <v>405677983.38274002</v>
          </cell>
          <cell r="P1305">
            <v>346164104.62023997</v>
          </cell>
          <cell r="Q1305">
            <v>288264795.63353997</v>
          </cell>
          <cell r="R1305">
            <v>717202144.20000005</v>
          </cell>
          <cell r="S1305">
            <v>737692764</v>
          </cell>
        </row>
        <row r="1306">
          <cell r="C1306">
            <v>40062</v>
          </cell>
          <cell r="D1306" t="str">
            <v>Margine Racc. a vista</v>
          </cell>
          <cell r="E1306">
            <v>22601.937750000001</v>
          </cell>
          <cell r="F1306">
            <v>17311.381170000001</v>
          </cell>
          <cell r="G1306">
            <v>12644.409379999999</v>
          </cell>
          <cell r="H1306">
            <v>8082.9969300000002</v>
          </cell>
          <cell r="I1306">
            <v>4070</v>
          </cell>
          <cell r="J1306">
            <v>40836.389860000003</v>
          </cell>
          <cell r="K1306">
            <v>36655.003449999997</v>
          </cell>
          <cell r="L1306">
            <v>32944.665240000002</v>
          </cell>
          <cell r="M1306">
            <v>29715.68921</v>
          </cell>
          <cell r="N1306">
            <v>26747.735240000002</v>
          </cell>
          <cell r="O1306">
            <v>23564.949270000001</v>
          </cell>
          <cell r="P1306">
            <v>20384.621640000001</v>
          </cell>
          <cell r="Q1306">
            <v>17352.376179999999</v>
          </cell>
          <cell r="R1306">
            <v>55914.1</v>
          </cell>
          <cell r="S1306">
            <v>46600</v>
          </cell>
        </row>
        <row r="1307">
          <cell r="C1307">
            <v>40063</v>
          </cell>
          <cell r="D1307" t="str">
            <v>Numeri Racc. a termine (CD+Obbl.)</v>
          </cell>
          <cell r="E1307">
            <v>162036089.79719001</v>
          </cell>
          <cell r="F1307">
            <v>126907718.81989001</v>
          </cell>
          <cell r="G1307">
            <v>92961394.903029993</v>
          </cell>
          <cell r="H1307">
            <v>61599874.661300004</v>
          </cell>
          <cell r="I1307">
            <v>30979242</v>
          </cell>
          <cell r="J1307">
            <v>432478009.32771999</v>
          </cell>
          <cell r="K1307">
            <v>399228254.84064001</v>
          </cell>
          <cell r="L1307">
            <v>368865757.72746998</v>
          </cell>
          <cell r="M1307">
            <v>336114919.11211002</v>
          </cell>
          <cell r="N1307">
            <v>303971655.67628998</v>
          </cell>
          <cell r="O1307">
            <v>269918751.51133001</v>
          </cell>
          <cell r="P1307">
            <v>233510338.44637999</v>
          </cell>
          <cell r="Q1307">
            <v>197185895.97922</v>
          </cell>
          <cell r="R1307">
            <v>426536546.39999998</v>
          </cell>
          <cell r="S1307">
            <v>426390000</v>
          </cell>
        </row>
        <row r="1308">
          <cell r="C1308">
            <v>40064</v>
          </cell>
          <cell r="D1308" t="str">
            <v>Margine Racc. a termine</v>
          </cell>
          <cell r="E1308">
            <v>3336.3577500000001</v>
          </cell>
          <cell r="F1308">
            <v>2587.7344800000001</v>
          </cell>
          <cell r="G1308">
            <v>1845.1750300000001</v>
          </cell>
          <cell r="H1308">
            <v>1221.67319</v>
          </cell>
          <cell r="I1308">
            <v>686</v>
          </cell>
          <cell r="J1308">
            <v>9630.1775799999996</v>
          </cell>
          <cell r="K1308">
            <v>8772.7639299999992</v>
          </cell>
          <cell r="L1308">
            <v>8047.6168900000002</v>
          </cell>
          <cell r="M1308">
            <v>7285.3230299999996</v>
          </cell>
          <cell r="N1308">
            <v>6505.4647000000004</v>
          </cell>
          <cell r="O1308">
            <v>6015.6636799999997</v>
          </cell>
          <cell r="P1308">
            <v>5519.1435799999999</v>
          </cell>
          <cell r="Q1308">
            <v>5029.9948100000001</v>
          </cell>
          <cell r="R1308">
            <v>8034.9</v>
          </cell>
          <cell r="S1308">
            <v>8090</v>
          </cell>
        </row>
        <row r="1309">
          <cell r="C1309">
            <v>40065</v>
          </cell>
          <cell r="D1309" t="str">
            <v>Numeri Racc. totale (esclusi PCT)</v>
          </cell>
          <cell r="E1309">
            <v>459127973.00440001</v>
          </cell>
          <cell r="F1309">
            <v>363136449.08893001</v>
          </cell>
          <cell r="G1309">
            <v>271107983.51537001</v>
          </cell>
          <cell r="H1309">
            <v>179051791.54668</v>
          </cell>
          <cell r="I1309">
            <v>92029134</v>
          </cell>
          <cell r="J1309">
            <v>1137312949.36689</v>
          </cell>
          <cell r="K1309">
            <v>1044077097.52604</v>
          </cell>
          <cell r="L1309">
            <v>955152853.67129004</v>
          </cell>
          <cell r="M1309">
            <v>862727788.20114994</v>
          </cell>
          <cell r="N1309">
            <v>771782508.24970996</v>
          </cell>
          <cell r="O1309">
            <v>675596734.89407003</v>
          </cell>
          <cell r="P1309">
            <v>579674443.06661999</v>
          </cell>
          <cell r="Q1309">
            <v>485450691.61274999</v>
          </cell>
          <cell r="R1309">
            <v>1143738690.5999999</v>
          </cell>
          <cell r="S1309">
            <v>1164082764</v>
          </cell>
        </row>
        <row r="1310">
          <cell r="C1310">
            <v>40066</v>
          </cell>
          <cell r="D1310" t="str">
            <v>Margine Raccolta Totale</v>
          </cell>
          <cell r="E1310">
            <v>25938.29551</v>
          </cell>
          <cell r="F1310">
            <v>19899.11565</v>
          </cell>
          <cell r="G1310">
            <v>14489.584409999999</v>
          </cell>
          <cell r="H1310">
            <v>9304.6701200000007</v>
          </cell>
          <cell r="I1310">
            <v>4756</v>
          </cell>
          <cell r="J1310">
            <v>50466.567439999999</v>
          </cell>
          <cell r="K1310">
            <v>45427.767379999998</v>
          </cell>
          <cell r="L1310">
            <v>40992.282140000003</v>
          </cell>
          <cell r="M1310">
            <v>37001.012239999996</v>
          </cell>
          <cell r="N1310">
            <v>33253.199939999999</v>
          </cell>
          <cell r="O1310">
            <v>29580.612949999999</v>
          </cell>
          <cell r="P1310">
            <v>25903.765220000001</v>
          </cell>
          <cell r="Q1310">
            <v>22382.37098</v>
          </cell>
          <cell r="R1310">
            <v>63949</v>
          </cell>
          <cell r="S1310">
            <v>54690</v>
          </cell>
        </row>
        <row r="1311">
          <cell r="C1311">
            <v>40067</v>
          </cell>
          <cell r="D1311" t="str">
            <v>Numeri Impieghi vivi totali</v>
          </cell>
          <cell r="E1311">
            <v>240705169.85832</v>
          </cell>
          <cell r="F1311">
            <v>190298792.70401999</v>
          </cell>
          <cell r="G1311">
            <v>141915462.48368001</v>
          </cell>
          <cell r="H1311">
            <v>93194321.663550004</v>
          </cell>
          <cell r="I1311">
            <v>47930144</v>
          </cell>
          <cell r="J1311">
            <v>473054928.56235999</v>
          </cell>
          <cell r="K1311">
            <v>427945590.15897</v>
          </cell>
          <cell r="L1311">
            <v>385857265.20086002</v>
          </cell>
          <cell r="M1311">
            <v>343003317.43506002</v>
          </cell>
          <cell r="N1311">
            <v>302289489.42861998</v>
          </cell>
          <cell r="O1311">
            <v>260811700.41712999</v>
          </cell>
          <cell r="P1311">
            <v>220430514.99625999</v>
          </cell>
          <cell r="Q1311">
            <v>182946943.52184999</v>
          </cell>
          <cell r="R1311">
            <v>619378506</v>
          </cell>
          <cell r="S1311">
            <v>577182000</v>
          </cell>
        </row>
        <row r="1312">
          <cell r="C1312">
            <v>40068</v>
          </cell>
          <cell r="D1312" t="str">
            <v>Margine Imp. Vivi totali</v>
          </cell>
          <cell r="E1312">
            <v>24685.819019999999</v>
          </cell>
          <cell r="F1312">
            <v>19876.136760000001</v>
          </cell>
          <cell r="G1312">
            <v>15386.071760000001</v>
          </cell>
          <cell r="H1312">
            <v>10350.46485</v>
          </cell>
          <cell r="I1312">
            <v>5241</v>
          </cell>
          <cell r="J1312">
            <v>61207.040110000002</v>
          </cell>
          <cell r="K1312">
            <v>56095.524720000001</v>
          </cell>
          <cell r="L1312">
            <v>50838.60426</v>
          </cell>
          <cell r="M1312">
            <v>45688.633150000001</v>
          </cell>
          <cell r="N1312">
            <v>40534.061110000002</v>
          </cell>
          <cell r="O1312">
            <v>35429.556819999998</v>
          </cell>
          <cell r="P1312">
            <v>30514.36274</v>
          </cell>
          <cell r="Q1312">
            <v>25405.61708</v>
          </cell>
          <cell r="R1312">
            <v>61682.2</v>
          </cell>
          <cell r="S1312">
            <v>66620</v>
          </cell>
        </row>
        <row r="1313">
          <cell r="C1313">
            <v>40069</v>
          </cell>
          <cell r="D1313" t="str">
            <v>Numeri Impieghi vivi a breve (c/c)</v>
          </cell>
          <cell r="E1313">
            <v>89156170.577380002</v>
          </cell>
          <cell r="F1313">
            <v>70824240.908869997</v>
          </cell>
          <cell r="G1313">
            <v>52989988.058430001</v>
          </cell>
          <cell r="H1313">
            <v>35249964.777539998</v>
          </cell>
          <cell r="I1313">
            <v>18210724</v>
          </cell>
          <cell r="J1313">
            <v>175685648.22358</v>
          </cell>
          <cell r="K1313">
            <v>159762301.25378001</v>
          </cell>
          <cell r="L1313">
            <v>145107292.75914001</v>
          </cell>
          <cell r="M1313">
            <v>130008438.78619</v>
          </cell>
          <cell r="N1313">
            <v>115368405.42103</v>
          </cell>
          <cell r="O1313">
            <v>100454381.79132999</v>
          </cell>
          <cell r="P1313">
            <v>85844196.990669996</v>
          </cell>
          <cell r="Q1313">
            <v>72278283.265770003</v>
          </cell>
          <cell r="R1313">
            <v>235354872.59999999</v>
          </cell>
          <cell r="S1313">
            <v>198738000</v>
          </cell>
        </row>
        <row r="1314">
          <cell r="C1314">
            <v>40070</v>
          </cell>
          <cell r="D1314" t="str">
            <v>Margine Imp. Vivi a breve</v>
          </cell>
          <cell r="E1314">
            <v>14157.4822</v>
          </cell>
          <cell r="F1314">
            <v>11213.21387</v>
          </cell>
          <cell r="G1314">
            <v>8752.5831199999993</v>
          </cell>
          <cell r="H1314">
            <v>5831.5649000000003</v>
          </cell>
          <cell r="I1314">
            <v>2939</v>
          </cell>
          <cell r="J1314">
            <v>32407.208129999999</v>
          </cell>
          <cell r="K1314">
            <v>29462.372370000001</v>
          </cell>
          <cell r="L1314">
            <v>26505.05154</v>
          </cell>
          <cell r="M1314">
            <v>23839.032660000001</v>
          </cell>
          <cell r="N1314">
            <v>21183.07849</v>
          </cell>
          <cell r="O1314">
            <v>18533.4794</v>
          </cell>
          <cell r="P1314">
            <v>15989.841259999999</v>
          </cell>
          <cell r="Q1314">
            <v>13338.47163</v>
          </cell>
          <cell r="R1314">
            <v>36773.199999999997</v>
          </cell>
          <cell r="S1314">
            <v>34490</v>
          </cell>
        </row>
        <row r="1315">
          <cell r="C1315">
            <v>40071</v>
          </cell>
          <cell r="D1315" t="str">
            <v>Numeri Impieghi vivi a termine</v>
          </cell>
          <cell r="E1315">
            <v>151548999.28095001</v>
          </cell>
          <cell r="F1315">
            <v>119474551.79515</v>
          </cell>
          <cell r="G1315">
            <v>88925474.425239995</v>
          </cell>
          <cell r="H1315">
            <v>57944356.886</v>
          </cell>
          <cell r="I1315">
            <v>29719420</v>
          </cell>
          <cell r="J1315">
            <v>297369280.33877999</v>
          </cell>
          <cell r="K1315">
            <v>268183288.90518999</v>
          </cell>
          <cell r="L1315">
            <v>240749972.44172001</v>
          </cell>
          <cell r="M1315">
            <v>212994878.64886999</v>
          </cell>
          <cell r="N1315">
            <v>186921084.00759</v>
          </cell>
          <cell r="O1315">
            <v>160357318.62580001</v>
          </cell>
          <cell r="P1315">
            <v>134586318.00558999</v>
          </cell>
          <cell r="Q1315">
            <v>110668660.25608</v>
          </cell>
          <cell r="R1315">
            <v>384023633.39999998</v>
          </cell>
          <cell r="S1315">
            <v>378444000</v>
          </cell>
        </row>
        <row r="1316">
          <cell r="C1316">
            <v>40072</v>
          </cell>
          <cell r="D1316" t="str">
            <v>Margine Imp. Vivi a termine</v>
          </cell>
          <cell r="E1316">
            <v>10528.33682</v>
          </cell>
          <cell r="F1316">
            <v>8662.9228899999998</v>
          </cell>
          <cell r="G1316">
            <v>6633.4886399999996</v>
          </cell>
          <cell r="H1316">
            <v>4518.89995</v>
          </cell>
          <cell r="I1316">
            <v>2302</v>
          </cell>
          <cell r="J1316">
            <v>28799.831989999999</v>
          </cell>
          <cell r="K1316">
            <v>26633.15235</v>
          </cell>
          <cell r="L1316">
            <v>24333.552729999999</v>
          </cell>
          <cell r="M1316">
            <v>21849.6005</v>
          </cell>
          <cell r="N1316">
            <v>19350.982619999999</v>
          </cell>
          <cell r="O1316">
            <v>16896.077420000001</v>
          </cell>
          <cell r="P1316">
            <v>14524.521479999999</v>
          </cell>
          <cell r="Q1316">
            <v>12067.14544</v>
          </cell>
          <cell r="R1316">
            <v>24909</v>
          </cell>
          <cell r="S1316">
            <v>32130</v>
          </cell>
        </row>
        <row r="1317">
          <cell r="C1317">
            <v>40073</v>
          </cell>
          <cell r="D1317" t="str">
            <v>Numeri contenzioso</v>
          </cell>
          <cell r="E1317">
            <v>7749057.15888</v>
          </cell>
          <cell r="F1317">
            <v>6152514.5132400002</v>
          </cell>
          <cell r="G1317">
            <v>4603694.6512799999</v>
          </cell>
          <cell r="H1317">
            <v>3009653.1200600001</v>
          </cell>
          <cell r="I1317">
            <v>1561887</v>
          </cell>
          <cell r="J1317">
            <v>17594952.244180001</v>
          </cell>
          <cell r="K1317">
            <v>16196612.77571</v>
          </cell>
          <cell r="L1317">
            <v>14869572.93754</v>
          </cell>
          <cell r="M1317">
            <v>13492694.971519999</v>
          </cell>
          <cell r="N1317">
            <v>12068123.601880001</v>
          </cell>
          <cell r="O1317">
            <v>10638619.802689999</v>
          </cell>
          <cell r="P1317">
            <v>9203974.8281399999</v>
          </cell>
          <cell r="Q1317">
            <v>7883487.4227700001</v>
          </cell>
          <cell r="R1317">
            <v>18768553.199999999</v>
          </cell>
          <cell r="S1317">
            <v>16836000</v>
          </cell>
        </row>
        <row r="1318">
          <cell r="C1318">
            <v>40074</v>
          </cell>
          <cell r="D1318" t="str">
            <v>Margine Contenzioso</v>
          </cell>
          <cell r="E1318">
            <v>-755.74373000000003</v>
          </cell>
          <cell r="F1318">
            <v>-578.68059000000005</v>
          </cell>
          <cell r="G1318">
            <v>-419.76742999999999</v>
          </cell>
          <cell r="H1318">
            <v>-265.73498000000001</v>
          </cell>
          <cell r="I1318">
            <v>-134</v>
          </cell>
          <cell r="J1318">
            <v>-1354.5402999999999</v>
          </cell>
          <cell r="K1318">
            <v>-1229.5325800000001</v>
          </cell>
          <cell r="L1318">
            <v>-1121.0061700000001</v>
          </cell>
          <cell r="M1318">
            <v>-1022.02185</v>
          </cell>
          <cell r="N1318">
            <v>-923.08244000000002</v>
          </cell>
          <cell r="O1318">
            <v>-822.58636999999999</v>
          </cell>
          <cell r="P1318">
            <v>-719.37054000000001</v>
          </cell>
          <cell r="Q1318">
            <v>-625.48931000000005</v>
          </cell>
          <cell r="R1318">
            <v>-2001.6</v>
          </cell>
          <cell r="S1318">
            <v>-1426</v>
          </cell>
        </row>
        <row r="1319">
          <cell r="C1319">
            <v>40075</v>
          </cell>
          <cell r="D1319" t="str">
            <v>Commissioni su GP</v>
          </cell>
          <cell r="E1319">
            <v>11634.58942</v>
          </cell>
          <cell r="F1319">
            <v>9568.5887700000003</v>
          </cell>
          <cell r="G1319">
            <v>7031.9878200000003</v>
          </cell>
          <cell r="H1319">
            <v>4725.4553299999998</v>
          </cell>
          <cell r="I1319">
            <v>2466</v>
          </cell>
          <cell r="J1319">
            <v>22822.372520000001</v>
          </cell>
          <cell r="K1319">
            <v>18919.072209999998</v>
          </cell>
          <cell r="L1319">
            <v>16204.08619</v>
          </cell>
          <cell r="M1319">
            <v>14138.079</v>
          </cell>
          <cell r="N1319">
            <v>12350.430619999999</v>
          </cell>
          <cell r="O1319">
            <v>10295.306259999999</v>
          </cell>
          <cell r="P1319">
            <v>8448.9840999999997</v>
          </cell>
          <cell r="Q1319">
            <v>6948.1112700000003</v>
          </cell>
          <cell r="R1319">
            <v>17184.2</v>
          </cell>
          <cell r="S1319">
            <v>20266</v>
          </cell>
        </row>
        <row r="1320">
          <cell r="C1320">
            <v>40076</v>
          </cell>
          <cell r="D1320" t="str">
            <v>volumi GP</v>
          </cell>
          <cell r="E1320">
            <v>1649554</v>
          </cell>
          <cell r="F1320">
            <v>1655777</v>
          </cell>
          <cell r="G1320">
            <v>1667676</v>
          </cell>
          <cell r="H1320">
            <v>1731796</v>
          </cell>
          <cell r="I1320">
            <v>1718692</v>
          </cell>
          <cell r="J1320">
            <v>1904471</v>
          </cell>
          <cell r="K1320">
            <v>1900639</v>
          </cell>
          <cell r="L1320">
            <v>1900015</v>
          </cell>
          <cell r="M1320">
            <v>1901023</v>
          </cell>
          <cell r="N1320">
            <v>1898820</v>
          </cell>
          <cell r="O1320">
            <v>1896535</v>
          </cell>
          <cell r="P1320">
            <v>1885930</v>
          </cell>
          <cell r="Q1320">
            <v>1866873</v>
          </cell>
          <cell r="R1320">
            <v>0</v>
          </cell>
          <cell r="S1320">
            <v>0</v>
          </cell>
        </row>
        <row r="1321">
          <cell r="C1321">
            <v>40077</v>
          </cell>
          <cell r="D1321" t="str">
            <v>Commissioni su fondi</v>
          </cell>
          <cell r="E1321">
            <v>7311.1524499999996</v>
          </cell>
          <cell r="F1321">
            <v>5761.3633900000004</v>
          </cell>
          <cell r="G1321">
            <v>2595.0441099999998</v>
          </cell>
          <cell r="H1321">
            <v>1675.0045700000001</v>
          </cell>
          <cell r="I1321">
            <v>887</v>
          </cell>
          <cell r="J1321">
            <v>11387.70925</v>
          </cell>
          <cell r="K1321">
            <v>7639.8044499999996</v>
          </cell>
          <cell r="L1321">
            <v>6823.1053899999997</v>
          </cell>
          <cell r="M1321">
            <v>5980.55033</v>
          </cell>
          <cell r="N1321">
            <v>5175.1153299999996</v>
          </cell>
          <cell r="O1321">
            <v>4404.4475199999997</v>
          </cell>
          <cell r="P1321">
            <v>3626.2219799999998</v>
          </cell>
          <cell r="Q1321">
            <v>2920.3912300000002</v>
          </cell>
          <cell r="R1321">
            <v>23222.5</v>
          </cell>
          <cell r="S1321">
            <v>21994</v>
          </cell>
        </row>
        <row r="1322">
          <cell r="C1322">
            <v>40078</v>
          </cell>
          <cell r="D1322" t="str">
            <v>volumi fondi</v>
          </cell>
          <cell r="E1322">
            <v>1333322</v>
          </cell>
          <cell r="F1322">
            <v>1307359</v>
          </cell>
          <cell r="G1322">
            <v>1256159</v>
          </cell>
          <cell r="H1322">
            <v>1183218</v>
          </cell>
          <cell r="I1322">
            <v>1183396</v>
          </cell>
          <cell r="J1322">
            <v>1039036</v>
          </cell>
          <cell r="K1322">
            <v>1023595</v>
          </cell>
          <cell r="L1322">
            <v>1005631</v>
          </cell>
          <cell r="M1322">
            <v>983622</v>
          </cell>
          <cell r="N1322">
            <v>972500</v>
          </cell>
          <cell r="O1322">
            <v>959069</v>
          </cell>
          <cell r="P1322">
            <v>949347</v>
          </cell>
          <cell r="Q1322">
            <v>943237</v>
          </cell>
          <cell r="R1322">
            <v>0</v>
          </cell>
          <cell r="S1322">
            <v>0</v>
          </cell>
        </row>
        <row r="1323">
          <cell r="C1323">
            <v>40079</v>
          </cell>
          <cell r="D1323" t="str">
            <v>Commissioni su titoli amministrati</v>
          </cell>
          <cell r="E1323">
            <v>16069.6931</v>
          </cell>
          <cell r="F1323">
            <v>13237.04113</v>
          </cell>
          <cell r="G1323">
            <v>11752.29088</v>
          </cell>
          <cell r="H1323">
            <v>4772.5585600000004</v>
          </cell>
          <cell r="I1323">
            <v>1991</v>
          </cell>
          <cell r="J1323">
            <v>18040.698639999999</v>
          </cell>
          <cell r="K1323">
            <v>10589.48155</v>
          </cell>
          <cell r="L1323">
            <v>8773.8410700000004</v>
          </cell>
          <cell r="M1323">
            <v>7924.8716299999996</v>
          </cell>
          <cell r="N1323">
            <v>6937.0197900000003</v>
          </cell>
          <cell r="O1323">
            <v>6140.5037899999998</v>
          </cell>
          <cell r="P1323">
            <v>5366.5484699999997</v>
          </cell>
          <cell r="Q1323">
            <v>4684.7674900000002</v>
          </cell>
          <cell r="R1323">
            <v>36665.599999999999</v>
          </cell>
          <cell r="S1323">
            <v>19397</v>
          </cell>
        </row>
        <row r="1324">
          <cell r="C1324">
            <v>40080</v>
          </cell>
          <cell r="D1324" t="str">
            <v>volumi Titoli Ammin. (stock)</v>
          </cell>
          <cell r="E1324">
            <v>3121749</v>
          </cell>
          <cell r="F1324">
            <v>3138882</v>
          </cell>
          <cell r="G1324">
            <v>3193378</v>
          </cell>
          <cell r="H1324">
            <v>3190510</v>
          </cell>
          <cell r="I1324">
            <v>3117902</v>
          </cell>
          <cell r="J1324">
            <v>3100375</v>
          </cell>
          <cell r="K1324">
            <v>3085880</v>
          </cell>
          <cell r="L1324">
            <v>3075388</v>
          </cell>
          <cell r="M1324">
            <v>3086934</v>
          </cell>
          <cell r="N1324">
            <v>3079037</v>
          </cell>
          <cell r="O1324">
            <v>3076284</v>
          </cell>
          <cell r="P1324">
            <v>3092205</v>
          </cell>
          <cell r="Q1324">
            <v>3111784</v>
          </cell>
          <cell r="R1324">
            <v>0</v>
          </cell>
          <cell r="S1324">
            <v>0</v>
          </cell>
        </row>
        <row r="1325">
          <cell r="C1325">
            <v>40081</v>
          </cell>
          <cell r="D1325" t="str">
            <v>Commissioni su operazioni di PcT</v>
          </cell>
          <cell r="E1325">
            <v>316.94835</v>
          </cell>
          <cell r="F1325">
            <v>273.41185999999999</v>
          </cell>
          <cell r="G1325">
            <v>206.09044</v>
          </cell>
          <cell r="H1325">
            <v>165.86671999999999</v>
          </cell>
          <cell r="I1325">
            <v>132</v>
          </cell>
          <cell r="J1325">
            <v>586.59429999999998</v>
          </cell>
          <cell r="K1325">
            <v>382.37276000000003</v>
          </cell>
          <cell r="L1325">
            <v>338.45204000000001</v>
          </cell>
          <cell r="M1325">
            <v>294.57369</v>
          </cell>
          <cell r="N1325">
            <v>261.24011000000002</v>
          </cell>
          <cell r="O1325">
            <v>171.08125999999999</v>
          </cell>
          <cell r="P1325">
            <v>97.652180000000001</v>
          </cell>
          <cell r="Q1325">
            <v>28.475999999999999</v>
          </cell>
          <cell r="R1325">
            <v>617.6</v>
          </cell>
          <cell r="S1325">
            <v>403</v>
          </cell>
        </row>
        <row r="1326">
          <cell r="C1326">
            <v>40082</v>
          </cell>
          <cell r="D1326" t="str">
            <v>volumi PcT</v>
          </cell>
          <cell r="E1326">
            <v>201024.35282999999</v>
          </cell>
          <cell r="F1326">
            <v>211451.02509000001</v>
          </cell>
          <cell r="G1326">
            <v>228485.09633999999</v>
          </cell>
          <cell r="H1326">
            <v>518507.15629000001</v>
          </cell>
          <cell r="I1326">
            <v>311332</v>
          </cell>
          <cell r="J1326">
            <v>201627.52314</v>
          </cell>
          <cell r="K1326">
            <v>187399.69828000001</v>
          </cell>
          <cell r="L1326">
            <v>188559.49974999999</v>
          </cell>
          <cell r="M1326">
            <v>191904.92895</v>
          </cell>
          <cell r="N1326">
            <v>196588.52530000001</v>
          </cell>
          <cell r="O1326">
            <v>200895.13521000001</v>
          </cell>
          <cell r="P1326">
            <v>208547.79715</v>
          </cell>
          <cell r="Q1326">
            <v>215957.19944999999</v>
          </cell>
          <cell r="R1326">
            <v>0</v>
          </cell>
          <cell r="S1326">
            <v>0</v>
          </cell>
        </row>
        <row r="1327">
          <cell r="C1327">
            <v>40083</v>
          </cell>
          <cell r="D1327" t="str">
            <v>Commissioni su assicurazioni</v>
          </cell>
          <cell r="E1327">
            <v>2401.2697199999998</v>
          </cell>
          <cell r="F1327">
            <v>1961.55908</v>
          </cell>
          <cell r="G1327">
            <v>1442.1804500000001</v>
          </cell>
          <cell r="H1327">
            <v>723.85236999999995</v>
          </cell>
          <cell r="I1327">
            <v>272</v>
          </cell>
          <cell r="J1327">
            <v>7435.0817200000001</v>
          </cell>
          <cell r="K1327">
            <v>6059.9035299999996</v>
          </cell>
          <cell r="L1327">
            <v>5630.8965099999996</v>
          </cell>
          <cell r="M1327">
            <v>5273.3945100000001</v>
          </cell>
          <cell r="N1327">
            <v>4641.7668899999999</v>
          </cell>
          <cell r="O1327">
            <v>3908.1008900000002</v>
          </cell>
          <cell r="P1327">
            <v>3256.8362900000002</v>
          </cell>
          <cell r="Q1327">
            <v>2675.1333100000002</v>
          </cell>
          <cell r="R1327">
            <v>9690</v>
          </cell>
          <cell r="S1327">
            <v>9700</v>
          </cell>
        </row>
        <row r="1328">
          <cell r="C1328">
            <v>40084</v>
          </cell>
          <cell r="D1328" t="str">
            <v>volumi assicurazioni</v>
          </cell>
          <cell r="E1328">
            <v>240721.81662999999</v>
          </cell>
          <cell r="F1328">
            <v>233987.31662999999</v>
          </cell>
          <cell r="G1328">
            <v>227589.81662999999</v>
          </cell>
          <cell r="H1328">
            <v>218486.81662999999</v>
          </cell>
          <cell r="I1328">
            <v>210134.18252999999</v>
          </cell>
          <cell r="J1328">
            <v>205945.31662999999</v>
          </cell>
          <cell r="K1328">
            <v>198698.31662999999</v>
          </cell>
          <cell r="L1328">
            <v>189522.37942000001</v>
          </cell>
          <cell r="M1328">
            <v>182623.37942000001</v>
          </cell>
          <cell r="N1328">
            <v>168721.37942000001</v>
          </cell>
          <cell r="O1328">
            <v>155186.37942000001</v>
          </cell>
          <cell r="P1328">
            <v>140813.37942000001</v>
          </cell>
          <cell r="Q1328">
            <v>127399.37942</v>
          </cell>
          <cell r="R1328">
            <v>0</v>
          </cell>
          <cell r="S1328">
            <v>0</v>
          </cell>
        </row>
        <row r="1329">
          <cell r="C1329">
            <v>40085</v>
          </cell>
          <cell r="D1329" t="str">
            <v>commissioni tenuta conto</v>
          </cell>
          <cell r="E1329">
            <v>15666.05206</v>
          </cell>
          <cell r="F1329">
            <v>12641.012129999999</v>
          </cell>
          <cell r="G1329">
            <v>9557.0905999999995</v>
          </cell>
          <cell r="H1329">
            <v>6131.0958000000001</v>
          </cell>
          <cell r="I1329">
            <v>3204</v>
          </cell>
          <cell r="J1329">
            <v>35079.332589999998</v>
          </cell>
          <cell r="K1329">
            <v>31316.066650000001</v>
          </cell>
          <cell r="L1329">
            <v>27848.18144</v>
          </cell>
          <cell r="M1329">
            <v>25116.52018</v>
          </cell>
          <cell r="N1329">
            <v>22142.778389999999</v>
          </cell>
          <cell r="O1329">
            <v>19563.423340000001</v>
          </cell>
          <cell r="P1329">
            <v>16618.287820000001</v>
          </cell>
          <cell r="Q1329">
            <v>12888.32339</v>
          </cell>
          <cell r="R1329">
            <v>37120.699999999997</v>
          </cell>
          <cell r="S1329">
            <v>40500</v>
          </cell>
        </row>
        <row r="1330">
          <cell r="C1330">
            <v>40086</v>
          </cell>
          <cell r="D1330" t="str">
            <v>commissioni su carte di credito e debito</v>
          </cell>
          <cell r="E1330">
            <v>2140.8593599999999</v>
          </cell>
          <cell r="F1330">
            <v>1734.25711</v>
          </cell>
          <cell r="G1330">
            <v>1300.92786</v>
          </cell>
          <cell r="H1330">
            <v>819.19358999999997</v>
          </cell>
          <cell r="I1330">
            <v>415</v>
          </cell>
          <cell r="J1330">
            <v>3543.6773899999998</v>
          </cell>
          <cell r="K1330">
            <v>1712.5286799999999</v>
          </cell>
          <cell r="L1330">
            <v>1435.9954</v>
          </cell>
          <cell r="M1330">
            <v>1157.8147100000001</v>
          </cell>
          <cell r="N1330">
            <v>1012.61393</v>
          </cell>
          <cell r="O1330">
            <v>763.35073999999997</v>
          </cell>
          <cell r="P1330">
            <v>558.34912999999995</v>
          </cell>
          <cell r="Q1330">
            <v>227.73903999999999</v>
          </cell>
          <cell r="R1330">
            <v>5075</v>
          </cell>
          <cell r="S1330">
            <v>2600</v>
          </cell>
        </row>
        <row r="1331">
          <cell r="C1331">
            <v>40087</v>
          </cell>
          <cell r="D1331" t="str">
            <v>commissioni su servizi estero</v>
          </cell>
          <cell r="E1331">
            <v>843.43704000000002</v>
          </cell>
          <cell r="F1331">
            <v>655.90450999999996</v>
          </cell>
          <cell r="G1331">
            <v>490.48885999999999</v>
          </cell>
          <cell r="H1331">
            <v>322.92842000000002</v>
          </cell>
          <cell r="I1331">
            <v>179</v>
          </cell>
          <cell r="J1331">
            <v>2224.3458000000001</v>
          </cell>
          <cell r="K1331">
            <v>2037.4759200000001</v>
          </cell>
          <cell r="L1331">
            <v>1890.3187</v>
          </cell>
          <cell r="M1331">
            <v>1707.5463099999999</v>
          </cell>
          <cell r="N1331">
            <v>1525.1843100000001</v>
          </cell>
          <cell r="O1331">
            <v>1337.0603000000001</v>
          </cell>
          <cell r="P1331">
            <v>1113.0550900000001</v>
          </cell>
          <cell r="Q1331">
            <v>889.64427999999998</v>
          </cell>
          <cell r="R1331">
            <v>2908.4</v>
          </cell>
          <cell r="S1331">
            <v>3040</v>
          </cell>
        </row>
        <row r="1332">
          <cell r="C1332">
            <v>40088</v>
          </cell>
          <cell r="D1332" t="str">
            <v>Commissioni da portafoglio</v>
          </cell>
          <cell r="E1332">
            <v>872.74017000000003</v>
          </cell>
          <cell r="F1332">
            <v>688.31061</v>
          </cell>
          <cell r="G1332">
            <v>514.29530999999997</v>
          </cell>
          <cell r="H1332">
            <v>324.06195000000002</v>
          </cell>
          <cell r="I1332">
            <v>148.15295</v>
          </cell>
          <cell r="J1332">
            <v>1868.75703</v>
          </cell>
          <cell r="K1332">
            <v>1680.20281</v>
          </cell>
          <cell r="L1332">
            <v>1514.4871000000001</v>
          </cell>
          <cell r="M1332">
            <v>1356.7485300000001</v>
          </cell>
          <cell r="N1332">
            <v>1231.80205</v>
          </cell>
          <cell r="O1332">
            <v>1091.60717</v>
          </cell>
          <cell r="P1332">
            <v>926.87608</v>
          </cell>
          <cell r="Q1332">
            <v>754.87904000000003</v>
          </cell>
          <cell r="R1332">
            <v>2693</v>
          </cell>
          <cell r="S1332">
            <v>2500</v>
          </cell>
        </row>
        <row r="1333">
          <cell r="C1333">
            <v>40089</v>
          </cell>
          <cell r="D1333" t="str">
            <v>altre Commissioni</v>
          </cell>
          <cell r="E1333">
            <v>1416.35932</v>
          </cell>
          <cell r="F1333">
            <v>1084.73152</v>
          </cell>
          <cell r="G1333">
            <v>876.26903000000004</v>
          </cell>
          <cell r="H1333">
            <v>545.43141000000003</v>
          </cell>
          <cell r="I1333">
            <v>255.13980000000001</v>
          </cell>
          <cell r="J1333">
            <v>3302.3717000000001</v>
          </cell>
          <cell r="K1333">
            <v>3072.9515700000002</v>
          </cell>
          <cell r="L1333">
            <v>2503.5909799999999</v>
          </cell>
          <cell r="M1333">
            <v>2299.9785099999999</v>
          </cell>
          <cell r="N1333">
            <v>2098.15589</v>
          </cell>
          <cell r="O1333">
            <v>1390.4942599999999</v>
          </cell>
          <cell r="P1333">
            <v>1066.0205100000001</v>
          </cell>
          <cell r="Q1333">
            <v>826.36379999999997</v>
          </cell>
          <cell r="R1333">
            <v>3306</v>
          </cell>
          <cell r="S1333">
            <v>3500</v>
          </cell>
        </row>
        <row r="1334">
          <cell r="C1334">
            <v>40090</v>
          </cell>
          <cell r="D1334" t="str">
            <v>di cui sistema di pagamento</v>
          </cell>
          <cell r="E1334">
            <v>430.31166999999999</v>
          </cell>
          <cell r="F1334">
            <v>327.50389999999999</v>
          </cell>
          <cell r="G1334">
            <v>262.04628000000002</v>
          </cell>
          <cell r="H1334">
            <v>177.30453</v>
          </cell>
          <cell r="I1334">
            <v>91.139799999999994</v>
          </cell>
          <cell r="J1334">
            <v>231.73121</v>
          </cell>
          <cell r="K1334">
            <v>207.16684000000001</v>
          </cell>
          <cell r="L1334">
            <v>184.76777000000001</v>
          </cell>
          <cell r="M1334">
            <v>171.29695000000001</v>
          </cell>
          <cell r="N1334">
            <v>135.41047</v>
          </cell>
          <cell r="O1334">
            <v>117.71286000000001</v>
          </cell>
          <cell r="P1334">
            <v>103.82604000000001</v>
          </cell>
          <cell r="Q1334">
            <v>87.242080000000001</v>
          </cell>
          <cell r="R1334">
            <v>749.2</v>
          </cell>
          <cell r="S1334">
            <v>227</v>
          </cell>
        </row>
        <row r="1335">
          <cell r="C1335">
            <v>40091</v>
          </cell>
          <cell r="D1335" t="str">
            <v>effetto giorni banca</v>
          </cell>
          <cell r="E1335">
            <v>2261.2901900000002</v>
          </cell>
          <cell r="F1335">
            <v>1717.4644800000001</v>
          </cell>
          <cell r="G1335">
            <v>1274.8205399999999</v>
          </cell>
          <cell r="H1335">
            <v>784.00167999999996</v>
          </cell>
          <cell r="I1335">
            <v>332</v>
          </cell>
          <cell r="J1335">
            <v>4255.1802600000001</v>
          </cell>
          <cell r="K1335">
            <v>3828.0664700000002</v>
          </cell>
          <cell r="L1335">
            <v>3374.36535</v>
          </cell>
          <cell r="M1335">
            <v>3081.3987200000001</v>
          </cell>
          <cell r="N1335">
            <v>2820.0003999999999</v>
          </cell>
          <cell r="O1335">
            <v>2296.6227199999998</v>
          </cell>
          <cell r="P1335">
            <v>1910.1553899999999</v>
          </cell>
          <cell r="Q1335">
            <v>1633.09637</v>
          </cell>
          <cell r="R1335">
            <v>3915</v>
          </cell>
          <cell r="S1335">
            <v>4600</v>
          </cell>
        </row>
        <row r="1336">
          <cell r="C1336">
            <v>40092</v>
          </cell>
          <cell r="D1336" t="str">
            <v># c/c</v>
          </cell>
          <cell r="E1336">
            <v>131100</v>
          </cell>
          <cell r="F1336">
            <v>131494</v>
          </cell>
          <cell r="G1336">
            <v>131609</v>
          </cell>
          <cell r="H1336">
            <v>131609</v>
          </cell>
          <cell r="I1336">
            <v>131473</v>
          </cell>
          <cell r="J1336">
            <v>128758</v>
          </cell>
          <cell r="K1336">
            <v>128334</v>
          </cell>
          <cell r="L1336">
            <v>127993</v>
          </cell>
          <cell r="M1336">
            <v>127699</v>
          </cell>
          <cell r="N1336">
            <v>128225</v>
          </cell>
          <cell r="O1336">
            <v>127967</v>
          </cell>
          <cell r="P1336">
            <v>127527</v>
          </cell>
          <cell r="Q1336">
            <v>126608</v>
          </cell>
          <cell r="R1336">
            <v>0</v>
          </cell>
          <cell r="S1336">
            <v>0</v>
          </cell>
        </row>
        <row r="1337">
          <cell r="C1337">
            <v>40093</v>
          </cell>
          <cell r="D1337" t="str">
            <v>di cui standardizzati</v>
          </cell>
          <cell r="E1337">
            <v>34399</v>
          </cell>
          <cell r="F1337">
            <v>32001</v>
          </cell>
          <cell r="G1337">
            <v>29633</v>
          </cell>
          <cell r="H1337">
            <v>26295</v>
          </cell>
          <cell r="I1337">
            <v>22945</v>
          </cell>
          <cell r="J1337">
            <v>18431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</row>
        <row r="1338">
          <cell r="C1338">
            <v>40094</v>
          </cell>
          <cell r="D1338" t="str">
            <v>Erogazione Mutui</v>
          </cell>
          <cell r="E1338">
            <v>125961.17075</v>
          </cell>
          <cell r="F1338">
            <v>117858.13</v>
          </cell>
          <cell r="G1338">
            <v>91021.494000000006</v>
          </cell>
          <cell r="H1338">
            <v>50243.74</v>
          </cell>
          <cell r="I1338">
            <v>20122</v>
          </cell>
          <cell r="J1338">
            <v>235836</v>
          </cell>
          <cell r="K1338">
            <v>232948</v>
          </cell>
          <cell r="L1338">
            <v>227047</v>
          </cell>
          <cell r="M1338">
            <v>232288</v>
          </cell>
          <cell r="N1338">
            <v>216184</v>
          </cell>
          <cell r="O1338">
            <v>247141</v>
          </cell>
          <cell r="P1338">
            <v>194717.1</v>
          </cell>
          <cell r="Q1338">
            <v>154254.1</v>
          </cell>
          <cell r="R1338">
            <v>0</v>
          </cell>
          <cell r="S1338">
            <v>0</v>
          </cell>
        </row>
        <row r="1339">
          <cell r="C1339">
            <v>40095</v>
          </cell>
          <cell r="D1339" t="str">
            <v>GP flusso netto</v>
          </cell>
          <cell r="E1339">
            <v>-16938</v>
          </cell>
          <cell r="F1339">
            <v>7518</v>
          </cell>
          <cell r="G1339">
            <v>26779</v>
          </cell>
          <cell r="H1339">
            <v>42001</v>
          </cell>
          <cell r="I1339">
            <v>12438</v>
          </cell>
          <cell r="J1339">
            <v>187708</v>
          </cell>
          <cell r="K1339">
            <v>227079</v>
          </cell>
          <cell r="L1339">
            <v>271312</v>
          </cell>
          <cell r="M1339">
            <v>288427</v>
          </cell>
          <cell r="N1339">
            <v>279536</v>
          </cell>
          <cell r="O1339">
            <v>324045</v>
          </cell>
          <cell r="P1339">
            <v>333743</v>
          </cell>
          <cell r="Q1339">
            <v>319093</v>
          </cell>
          <cell r="R1339">
            <v>0</v>
          </cell>
          <cell r="S1339">
            <v>0</v>
          </cell>
        </row>
        <row r="1340">
          <cell r="C1340">
            <v>40096</v>
          </cell>
          <cell r="D1340" t="str">
            <v>Fondi flusso netto</v>
          </cell>
          <cell r="E1340">
            <v>86779</v>
          </cell>
          <cell r="F1340">
            <v>72823</v>
          </cell>
          <cell r="G1340">
            <v>49941</v>
          </cell>
          <cell r="H1340">
            <v>-2147</v>
          </cell>
          <cell r="I1340">
            <v>-2875</v>
          </cell>
          <cell r="J1340">
            <v>338101</v>
          </cell>
          <cell r="K1340">
            <v>249610</v>
          </cell>
          <cell r="L1340">
            <v>265861</v>
          </cell>
          <cell r="M1340">
            <v>239040</v>
          </cell>
          <cell r="N1340">
            <v>225432</v>
          </cell>
          <cell r="O1340">
            <v>191079</v>
          </cell>
          <cell r="P1340">
            <v>164694</v>
          </cell>
          <cell r="Q1340">
            <v>197806</v>
          </cell>
          <cell r="R1340">
            <v>0</v>
          </cell>
          <cell r="S1340">
            <v>0</v>
          </cell>
        </row>
        <row r="1341">
          <cell r="C1341">
            <v>40097</v>
          </cell>
          <cell r="D1341" t="str">
            <v>Assicurazioni nuovi premi</v>
          </cell>
          <cell r="E1341">
            <v>61426.611169999996</v>
          </cell>
          <cell r="F1341">
            <v>47957.611169999996</v>
          </cell>
          <cell r="G1341">
            <v>35162.611169999996</v>
          </cell>
          <cell r="H1341">
            <v>16956.61117</v>
          </cell>
          <cell r="I1341">
            <v>7673.8790200000003</v>
          </cell>
          <cell r="J1341">
            <v>142896.31662999999</v>
          </cell>
          <cell r="K1341">
            <v>135649.31662999999</v>
          </cell>
          <cell r="L1341">
            <v>126473.37942</v>
          </cell>
          <cell r="M1341">
            <v>119574.37942</v>
          </cell>
          <cell r="N1341">
            <v>105672.37942</v>
          </cell>
          <cell r="O1341">
            <v>92137.379419999997</v>
          </cell>
          <cell r="P1341">
            <v>77764.379419999997</v>
          </cell>
          <cell r="Q1341">
            <v>64350.379419999997</v>
          </cell>
          <cell r="R1341">
            <v>0</v>
          </cell>
          <cell r="S1341">
            <v>0</v>
          </cell>
        </row>
        <row r="1342">
          <cell r="C1342">
            <v>40098</v>
          </cell>
          <cell r="D1342" t="str">
            <v># clienti</v>
          </cell>
          <cell r="E1342">
            <v>181255</v>
          </cell>
          <cell r="F1342">
            <v>181342</v>
          </cell>
          <cell r="G1342">
            <v>182655</v>
          </cell>
          <cell r="H1342">
            <v>182015</v>
          </cell>
          <cell r="I1342">
            <v>180043</v>
          </cell>
          <cell r="J1342">
            <v>180511</v>
          </cell>
          <cell r="K1342">
            <v>180292</v>
          </cell>
          <cell r="L1342">
            <v>180226</v>
          </cell>
          <cell r="M1342">
            <v>179486</v>
          </cell>
          <cell r="N1342">
            <v>178294</v>
          </cell>
          <cell r="O1342">
            <v>178350</v>
          </cell>
          <cell r="P1342">
            <v>177803</v>
          </cell>
          <cell r="Q1342">
            <v>179313</v>
          </cell>
          <cell r="R1342">
            <v>0</v>
          </cell>
          <cell r="S1342">
            <v>0</v>
          </cell>
        </row>
        <row r="1343">
          <cell r="C1343">
            <v>40099</v>
          </cell>
          <cell r="D1343" t="str">
            <v>Nuovi clienti Retail</v>
          </cell>
          <cell r="E1343">
            <v>6945</v>
          </cell>
          <cell r="F1343">
            <v>5710</v>
          </cell>
          <cell r="G1343">
            <v>4969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</row>
        <row r="1344">
          <cell r="C1344">
            <v>40100</v>
          </cell>
          <cell r="D1344" t="str">
            <v># clienti CU</v>
          </cell>
          <cell r="E1344">
            <v>145544</v>
          </cell>
          <cell r="F1344">
            <v>145637</v>
          </cell>
          <cell r="G1344">
            <v>146641</v>
          </cell>
          <cell r="H1344">
            <v>146012</v>
          </cell>
          <cell r="I1344">
            <v>144034</v>
          </cell>
          <cell r="J1344">
            <v>144453</v>
          </cell>
          <cell r="K1344">
            <v>144083</v>
          </cell>
          <cell r="L1344">
            <v>144075</v>
          </cell>
          <cell r="M1344">
            <v>143538</v>
          </cell>
          <cell r="N1344">
            <v>142510</v>
          </cell>
          <cell r="O1344">
            <v>142603</v>
          </cell>
          <cell r="P1344">
            <v>142245</v>
          </cell>
          <cell r="Q1344">
            <v>143640</v>
          </cell>
          <cell r="R1344">
            <v>0</v>
          </cell>
          <cell r="S1344">
            <v>0</v>
          </cell>
        </row>
        <row r="1345">
          <cell r="C1345">
            <v>40101</v>
          </cell>
          <cell r="D1345" t="str">
            <v>MI CU</v>
          </cell>
          <cell r="E1345">
            <v>52635.684309999997</v>
          </cell>
          <cell r="F1345">
            <v>41868.805310000003</v>
          </cell>
          <cell r="G1345">
            <v>31304.322530000001</v>
          </cell>
          <cell r="H1345">
            <v>18865.987649999999</v>
          </cell>
          <cell r="I1345">
            <v>9458.04378</v>
          </cell>
          <cell r="J1345">
            <v>102797.54120000001</v>
          </cell>
          <cell r="K1345">
            <v>87261.946880000003</v>
          </cell>
          <cell r="L1345">
            <v>77791.188110000003</v>
          </cell>
          <cell r="M1345">
            <v>70046.177330000006</v>
          </cell>
          <cell r="N1345">
            <v>62299.593269999998</v>
          </cell>
          <cell r="O1345">
            <v>54324.109709999997</v>
          </cell>
          <cell r="P1345">
            <v>46518.061399999999</v>
          </cell>
          <cell r="Q1345">
            <v>38478.641459999999</v>
          </cell>
          <cell r="R1345">
            <v>0</v>
          </cell>
          <cell r="S1345">
            <v>0</v>
          </cell>
        </row>
        <row r="1346">
          <cell r="C1346">
            <v>40102</v>
          </cell>
          <cell r="D1346" t="str">
            <v>MI PAR</v>
          </cell>
          <cell r="E1346">
            <v>24496.17036</v>
          </cell>
          <cell r="F1346">
            <v>19792.448219999998</v>
          </cell>
          <cell r="G1346">
            <v>14795.860199999999</v>
          </cell>
          <cell r="H1346">
            <v>8460.6351099999993</v>
          </cell>
          <cell r="I1346">
            <v>4151.93649</v>
          </cell>
          <cell r="J1346">
            <v>43676.308259999998</v>
          </cell>
          <cell r="K1346">
            <v>35399.243719999999</v>
          </cell>
          <cell r="L1346">
            <v>31103.74108</v>
          </cell>
          <cell r="M1346">
            <v>27819.75418</v>
          </cell>
          <cell r="N1346">
            <v>24673.607550000001</v>
          </cell>
          <cell r="O1346">
            <v>21092.991610000001</v>
          </cell>
          <cell r="P1346">
            <v>17905.396710000001</v>
          </cell>
          <cell r="Q1346">
            <v>15023.82742</v>
          </cell>
          <cell r="R1346">
            <v>0</v>
          </cell>
          <cell r="S1346">
            <v>0</v>
          </cell>
        </row>
        <row r="1347">
          <cell r="C1347">
            <v>40103</v>
          </cell>
          <cell r="D1347" t="str">
            <v>MI PP</v>
          </cell>
          <cell r="E1347">
            <v>9042.3163399999994</v>
          </cell>
          <cell r="F1347">
            <v>7381.0401300000003</v>
          </cell>
          <cell r="G1347">
            <v>5465.0144899999996</v>
          </cell>
          <cell r="H1347">
            <v>3303.6151500000001</v>
          </cell>
          <cell r="I1347">
            <v>1643.8439000000001</v>
          </cell>
          <cell r="J1347">
            <v>16801.434280000001</v>
          </cell>
          <cell r="K1347">
            <v>13276.237059999999</v>
          </cell>
          <cell r="L1347">
            <v>11756.507670000001</v>
          </cell>
          <cell r="M1347">
            <v>10448.67765</v>
          </cell>
          <cell r="N1347">
            <v>8963.8579000000009</v>
          </cell>
          <cell r="O1347">
            <v>7785.9506000000001</v>
          </cell>
          <cell r="P1347">
            <v>6567.11679</v>
          </cell>
          <cell r="Q1347">
            <v>5435.5755200000003</v>
          </cell>
          <cell r="R1347">
            <v>0</v>
          </cell>
          <cell r="S1347">
            <v>0</v>
          </cell>
        </row>
        <row r="1348">
          <cell r="C1348">
            <v>40104</v>
          </cell>
          <cell r="D1348" t="str">
            <v>MI SB</v>
          </cell>
          <cell r="E1348">
            <v>24628.590980000001</v>
          </cell>
          <cell r="F1348">
            <v>19477.922760000001</v>
          </cell>
          <cell r="G1348">
            <v>14932.1774</v>
          </cell>
          <cell r="H1348">
            <v>9748.6124799999998</v>
          </cell>
          <cell r="I1348">
            <v>4890.46857</v>
          </cell>
          <cell r="J1348">
            <v>57589.904699999999</v>
          </cell>
          <cell r="K1348">
            <v>51594.258459999997</v>
          </cell>
          <cell r="L1348">
            <v>46395.76354</v>
          </cell>
          <cell r="M1348">
            <v>41684.490519999999</v>
          </cell>
          <cell r="N1348">
            <v>37123.227610000002</v>
          </cell>
          <cell r="O1348">
            <v>32346.529719999999</v>
          </cell>
          <cell r="P1348">
            <v>27697.169539999999</v>
          </cell>
          <cell r="Q1348">
            <v>22701.379570000001</v>
          </cell>
          <cell r="R1348">
            <v>64038.9</v>
          </cell>
          <cell r="S1348">
            <v>64030</v>
          </cell>
        </row>
        <row r="1349">
          <cell r="C1349">
            <v>40105</v>
          </cell>
          <cell r="D1349" t="str">
            <v># clienti PAR</v>
          </cell>
          <cell r="E1349">
            <v>19205</v>
          </cell>
          <cell r="F1349">
            <v>19270</v>
          </cell>
          <cell r="G1349">
            <v>19478</v>
          </cell>
          <cell r="H1349">
            <v>19459</v>
          </cell>
          <cell r="I1349">
            <v>19392</v>
          </cell>
          <cell r="J1349">
            <v>19427</v>
          </cell>
          <cell r="K1349">
            <v>19509</v>
          </cell>
          <cell r="L1349">
            <v>19480</v>
          </cell>
          <cell r="M1349">
            <v>19385</v>
          </cell>
          <cell r="N1349">
            <v>19266</v>
          </cell>
          <cell r="O1349">
            <v>19261</v>
          </cell>
          <cell r="P1349">
            <v>19222</v>
          </cell>
          <cell r="Q1349">
            <v>19359</v>
          </cell>
          <cell r="R1349">
            <v>0</v>
          </cell>
          <cell r="S1349">
            <v>0</v>
          </cell>
        </row>
        <row r="1350">
          <cell r="C1350">
            <v>40106</v>
          </cell>
          <cell r="D1350" t="str">
            <v># clienti PP</v>
          </cell>
          <cell r="E1350">
            <v>2249</v>
          </cell>
          <cell r="F1350">
            <v>2241</v>
          </cell>
          <cell r="G1350">
            <v>2267</v>
          </cell>
          <cell r="H1350">
            <v>2274</v>
          </cell>
          <cell r="I1350">
            <v>2257</v>
          </cell>
          <cell r="J1350">
            <v>2253</v>
          </cell>
          <cell r="K1350">
            <v>2261</v>
          </cell>
          <cell r="L1350">
            <v>2258</v>
          </cell>
          <cell r="M1350">
            <v>2237</v>
          </cell>
          <cell r="N1350">
            <v>2216</v>
          </cell>
          <cell r="O1350">
            <v>2206</v>
          </cell>
          <cell r="P1350">
            <v>2189</v>
          </cell>
          <cell r="Q1350">
            <v>2185</v>
          </cell>
          <cell r="R1350">
            <v>0</v>
          </cell>
          <cell r="S1350">
            <v>0</v>
          </cell>
        </row>
        <row r="1351">
          <cell r="C1351">
            <v>40107</v>
          </cell>
          <cell r="D1351" t="str">
            <v># clienti SB</v>
          </cell>
          <cell r="E1351">
            <v>14257</v>
          </cell>
          <cell r="F1351">
            <v>14194</v>
          </cell>
          <cell r="G1351">
            <v>14269</v>
          </cell>
          <cell r="H1351">
            <v>14270</v>
          </cell>
          <cell r="I1351">
            <v>14360</v>
          </cell>
          <cell r="J1351">
            <v>14378</v>
          </cell>
          <cell r="K1351">
            <v>14439</v>
          </cell>
          <cell r="L1351">
            <v>14413</v>
          </cell>
          <cell r="M1351">
            <v>14326</v>
          </cell>
          <cell r="N1351">
            <v>14302</v>
          </cell>
          <cell r="O1351">
            <v>14280</v>
          </cell>
          <cell r="P1351">
            <v>14147</v>
          </cell>
          <cell r="Q1351">
            <v>14129</v>
          </cell>
          <cell r="R1351">
            <v>0</v>
          </cell>
          <cell r="S1351">
            <v>0</v>
          </cell>
        </row>
        <row r="1352">
          <cell r="C1352">
            <v>40108</v>
          </cell>
          <cell r="D1352" t="str">
            <v># sportelli PB</v>
          </cell>
          <cell r="E1352">
            <v>3</v>
          </cell>
          <cell r="F1352">
            <v>3</v>
          </cell>
          <cell r="G1352">
            <v>3</v>
          </cell>
          <cell r="H1352">
            <v>3</v>
          </cell>
          <cell r="I1352">
            <v>3</v>
          </cell>
          <cell r="J1352">
            <v>3</v>
          </cell>
          <cell r="K1352">
            <v>2</v>
          </cell>
          <cell r="L1352">
            <v>1</v>
          </cell>
          <cell r="M1352">
            <v>1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</row>
        <row r="1353">
          <cell r="C1353">
            <v>40109</v>
          </cell>
          <cell r="D1353" t="str">
            <v>Attivo Ponderato per il rischio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</row>
        <row r="1354">
          <cell r="C1354">
            <v>40110</v>
          </cell>
          <cell r="D1354" t="str">
            <v>Volumi mutui</v>
          </cell>
          <cell r="E1354">
            <v>893445.96623000002</v>
          </cell>
          <cell r="F1354">
            <v>874054.33519000001</v>
          </cell>
          <cell r="G1354">
            <v>862166.84161999996</v>
          </cell>
          <cell r="H1354">
            <v>838094.51826000004</v>
          </cell>
          <cell r="I1354">
            <v>808559</v>
          </cell>
          <cell r="J1354">
            <v>814201</v>
          </cell>
          <cell r="K1354">
            <v>792352</v>
          </cell>
          <cell r="L1354">
            <v>772309</v>
          </cell>
          <cell r="M1354">
            <v>756985</v>
          </cell>
          <cell r="N1354">
            <v>736892</v>
          </cell>
          <cell r="O1354">
            <v>731985</v>
          </cell>
          <cell r="P1354">
            <v>696110</v>
          </cell>
          <cell r="Q1354">
            <v>693355</v>
          </cell>
          <cell r="R1354">
            <v>0</v>
          </cell>
          <cell r="S1354">
            <v>0</v>
          </cell>
        </row>
        <row r="1355">
          <cell r="C1355">
            <v>40111</v>
          </cell>
          <cell r="D1355" t="str">
            <v>Volumi prestiti pers.</v>
          </cell>
          <cell r="E1355">
            <v>81743.851379999993</v>
          </cell>
          <cell r="F1355">
            <v>81062.908530000001</v>
          </cell>
          <cell r="G1355">
            <v>80086.975489999997</v>
          </cell>
          <cell r="H1355">
            <v>79811.761620000005</v>
          </cell>
          <cell r="I1355">
            <v>78033</v>
          </cell>
          <cell r="J1355">
            <v>76841</v>
          </cell>
          <cell r="K1355">
            <v>76276</v>
          </cell>
          <cell r="L1355">
            <v>74758</v>
          </cell>
          <cell r="M1355">
            <v>74191</v>
          </cell>
          <cell r="N1355">
            <v>74246</v>
          </cell>
          <cell r="O1355">
            <v>73549</v>
          </cell>
          <cell r="P1355">
            <v>73211</v>
          </cell>
          <cell r="Q1355">
            <v>57719</v>
          </cell>
          <cell r="R1355">
            <v>0</v>
          </cell>
          <cell r="S1355">
            <v>0</v>
          </cell>
        </row>
        <row r="1356">
          <cell r="C1356">
            <v>40112</v>
          </cell>
          <cell r="D1356" t="str">
            <v># prodotti</v>
          </cell>
          <cell r="E1356">
            <v>216550</v>
          </cell>
          <cell r="F1356">
            <v>215273</v>
          </cell>
          <cell r="G1356">
            <v>221871</v>
          </cell>
          <cell r="H1356">
            <v>219741</v>
          </cell>
          <cell r="I1356">
            <v>229694</v>
          </cell>
          <cell r="J1356">
            <v>341053</v>
          </cell>
          <cell r="K1356">
            <v>335957</v>
          </cell>
          <cell r="L1356">
            <v>332509</v>
          </cell>
          <cell r="M1356">
            <v>329444</v>
          </cell>
          <cell r="N1356">
            <v>0</v>
          </cell>
          <cell r="O1356">
            <v>0</v>
          </cell>
          <cell r="P1356">
            <v>309316</v>
          </cell>
          <cell r="Q1356">
            <v>0</v>
          </cell>
          <cell r="R1356">
            <v>0</v>
          </cell>
          <cell r="S1356">
            <v>0</v>
          </cell>
        </row>
        <row r="1357">
          <cell r="C1357">
            <v>40113</v>
          </cell>
          <cell r="D1357" t="str">
            <v># clienti con c/c</v>
          </cell>
          <cell r="E1357">
            <v>119083</v>
          </cell>
          <cell r="F1357">
            <v>119178</v>
          </cell>
          <cell r="G1357">
            <v>119178</v>
          </cell>
          <cell r="H1357">
            <v>119178</v>
          </cell>
          <cell r="I1357">
            <v>118961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</row>
        <row r="1358">
          <cell r="C1358">
            <v>40114</v>
          </cell>
          <cell r="D1358" t="str">
            <v># clienti con Mutuo</v>
          </cell>
          <cell r="E1358">
            <v>18122</v>
          </cell>
          <cell r="F1358">
            <v>17939</v>
          </cell>
          <cell r="G1358">
            <v>17825</v>
          </cell>
          <cell r="H1358">
            <v>17641</v>
          </cell>
          <cell r="I1358">
            <v>17509</v>
          </cell>
          <cell r="J1358">
            <v>19283</v>
          </cell>
          <cell r="K1358">
            <v>19099</v>
          </cell>
          <cell r="L1358">
            <v>18923</v>
          </cell>
          <cell r="M1358">
            <v>18754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</row>
        <row r="1359">
          <cell r="C1359">
            <v>40115</v>
          </cell>
          <cell r="D1359" t="str">
            <v># clienti con Assicurazioni</v>
          </cell>
          <cell r="E1359">
            <v>12656</v>
          </cell>
          <cell r="F1359">
            <v>12436</v>
          </cell>
          <cell r="G1359">
            <v>12280</v>
          </cell>
          <cell r="H1359">
            <v>12088</v>
          </cell>
          <cell r="I1359">
            <v>11932</v>
          </cell>
          <cell r="J1359">
            <v>13324</v>
          </cell>
          <cell r="K1359">
            <v>10103</v>
          </cell>
          <cell r="L1359">
            <v>9929</v>
          </cell>
          <cell r="M1359">
            <v>9763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</row>
        <row r="1360">
          <cell r="C1360">
            <v>40116</v>
          </cell>
          <cell r="D1360" t="str">
            <v># clienti con Prestiti Personali</v>
          </cell>
          <cell r="E1360">
            <v>16810</v>
          </cell>
          <cell r="F1360">
            <v>16414</v>
          </cell>
          <cell r="G1360">
            <v>16085</v>
          </cell>
          <cell r="H1360">
            <v>15629</v>
          </cell>
          <cell r="I1360">
            <v>15240</v>
          </cell>
          <cell r="J1360">
            <v>15928</v>
          </cell>
          <cell r="K1360">
            <v>15574</v>
          </cell>
          <cell r="L1360">
            <v>15169</v>
          </cell>
          <cell r="M1360">
            <v>14784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</row>
        <row r="1361">
          <cell r="C1361">
            <v>40117</v>
          </cell>
          <cell r="D1361" t="str">
            <v># clienti con Fondi</v>
          </cell>
          <cell r="E1361">
            <v>29281</v>
          </cell>
          <cell r="F1361">
            <v>28201</v>
          </cell>
          <cell r="G1361">
            <v>27971</v>
          </cell>
          <cell r="H1361">
            <v>27485</v>
          </cell>
          <cell r="I1361">
            <v>26951</v>
          </cell>
          <cell r="J1361">
            <v>27302</v>
          </cell>
          <cell r="K1361">
            <v>26852</v>
          </cell>
          <cell r="L1361">
            <v>26461</v>
          </cell>
          <cell r="M1361">
            <v>26137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</row>
        <row r="1362">
          <cell r="C1362">
            <v>40118</v>
          </cell>
          <cell r="D1362" t="str">
            <v># carte debito</v>
          </cell>
          <cell r="E1362">
            <v>69965</v>
          </cell>
          <cell r="F1362">
            <v>69687</v>
          </cell>
          <cell r="G1362">
            <v>69072</v>
          </cell>
          <cell r="H1362">
            <v>69072</v>
          </cell>
          <cell r="I1362">
            <v>69071</v>
          </cell>
          <cell r="J1362">
            <v>66793</v>
          </cell>
          <cell r="K1362">
            <v>65770</v>
          </cell>
          <cell r="L1362">
            <v>65044</v>
          </cell>
          <cell r="M1362">
            <v>64710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</row>
        <row r="1363">
          <cell r="C1363">
            <v>40119</v>
          </cell>
          <cell r="D1363" t="str">
            <v># carte credito</v>
          </cell>
          <cell r="E1363">
            <v>6065</v>
          </cell>
          <cell r="F1363">
            <v>6108</v>
          </cell>
          <cell r="G1363">
            <v>6181</v>
          </cell>
          <cell r="H1363">
            <v>6181</v>
          </cell>
          <cell r="I1363">
            <v>5866</v>
          </cell>
          <cell r="J1363">
            <v>5535</v>
          </cell>
          <cell r="K1363">
            <v>6453</v>
          </cell>
          <cell r="L1363">
            <v>5394</v>
          </cell>
          <cell r="M1363">
            <v>5146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</row>
        <row r="1364">
          <cell r="C1364">
            <v>40120</v>
          </cell>
          <cell r="D1364" t="str">
            <v>M Racc. Indir.  SB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</row>
        <row r="1365">
          <cell r="C1365">
            <v>40121</v>
          </cell>
          <cell r="D1365" t="str">
            <v>Sofferenze lorde tot. segmento</v>
          </cell>
          <cell r="E1365">
            <v>50980.639199999998</v>
          </cell>
          <cell r="F1365">
            <v>50847.227379999997</v>
          </cell>
          <cell r="G1365">
            <v>50590.05111</v>
          </cell>
          <cell r="H1365">
            <v>50160.885329999997</v>
          </cell>
          <cell r="I1365">
            <v>50383.451609999996</v>
          </cell>
          <cell r="J1365">
            <v>48205.348610000001</v>
          </cell>
          <cell r="K1365">
            <v>48492.852619999998</v>
          </cell>
          <cell r="L1365">
            <v>48913.068870000003</v>
          </cell>
          <cell r="M1365">
            <v>49423.791100000002</v>
          </cell>
          <cell r="N1365">
            <v>49663.060089999999</v>
          </cell>
          <cell r="O1365">
            <v>50182.168879999997</v>
          </cell>
          <cell r="P1365">
            <v>50850.689659999996</v>
          </cell>
          <cell r="Q1365">
            <v>52208.525979999999</v>
          </cell>
          <cell r="R1365">
            <v>51280.2</v>
          </cell>
          <cell r="S1365">
            <v>46000</v>
          </cell>
        </row>
        <row r="1366">
          <cell r="C1366">
            <v>40122</v>
          </cell>
          <cell r="D1366" t="str">
            <v>Sofferenze nette tot. segmento</v>
          </cell>
          <cell r="E1366">
            <v>50980.639199999998</v>
          </cell>
          <cell r="F1366">
            <v>50847.227379999997</v>
          </cell>
          <cell r="G1366">
            <v>50590.05111</v>
          </cell>
          <cell r="H1366">
            <v>50160.885329999997</v>
          </cell>
          <cell r="I1366">
            <v>50383.451609999996</v>
          </cell>
          <cell r="J1366">
            <v>48205.348610000001</v>
          </cell>
          <cell r="K1366">
            <v>48492.852619999998</v>
          </cell>
          <cell r="L1366">
            <v>48913.068870000003</v>
          </cell>
          <cell r="M1366">
            <v>49423.791100000002</v>
          </cell>
          <cell r="N1366">
            <v>49663.060089999999</v>
          </cell>
          <cell r="O1366">
            <v>50182.168879999997</v>
          </cell>
          <cell r="P1366">
            <v>50850.689659999996</v>
          </cell>
          <cell r="Q1366">
            <v>52208.525979999999</v>
          </cell>
          <cell r="R1366">
            <v>51280.2</v>
          </cell>
          <cell r="S1366">
            <v>46000</v>
          </cell>
        </row>
        <row r="1367">
          <cell r="C1367">
            <v>40123</v>
          </cell>
          <cell r="D1367" t="str">
            <v>Volumi Impieghi vivi totali Privati</v>
          </cell>
          <cell r="E1367">
            <v>817574.88540999999</v>
          </cell>
          <cell r="F1367">
            <v>806872.15026999998</v>
          </cell>
          <cell r="G1367">
            <v>794986.70655999996</v>
          </cell>
          <cell r="H1367">
            <v>785610.15352000005</v>
          </cell>
          <cell r="I1367">
            <v>762767.29032000003</v>
          </cell>
          <cell r="J1367">
            <v>607407.00057000003</v>
          </cell>
          <cell r="K1367">
            <v>597373.90058000002</v>
          </cell>
          <cell r="L1367">
            <v>588498.41512999998</v>
          </cell>
          <cell r="M1367">
            <v>579480.12132999999</v>
          </cell>
          <cell r="N1367">
            <v>571018.14980000001</v>
          </cell>
          <cell r="O1367">
            <v>561762.80007999996</v>
          </cell>
          <cell r="P1367">
            <v>554682.00321</v>
          </cell>
          <cell r="Q1367">
            <v>549560.64922999998</v>
          </cell>
          <cell r="R1367">
            <v>846638</v>
          </cell>
          <cell r="S1367">
            <v>762000</v>
          </cell>
        </row>
        <row r="1368">
          <cell r="C1368">
            <v>40124</v>
          </cell>
          <cell r="D1368" t="str">
            <v>Sofferenze  Lorde Privati</v>
          </cell>
          <cell r="E1368">
            <v>33249.48272</v>
          </cell>
          <cell r="F1368">
            <v>33270.5334</v>
          </cell>
          <cell r="G1368">
            <v>33194.736669999998</v>
          </cell>
          <cell r="H1368">
            <v>33072.742859999998</v>
          </cell>
          <cell r="I1368">
            <v>33443.838710000004</v>
          </cell>
          <cell r="J1368">
            <v>16296.86969</v>
          </cell>
          <cell r="K1368">
            <v>16333.949570000001</v>
          </cell>
          <cell r="L1368">
            <v>16406.8698</v>
          </cell>
          <cell r="M1368">
            <v>16495.12715</v>
          </cell>
          <cell r="N1368">
            <v>16493.766729999999</v>
          </cell>
          <cell r="O1368">
            <v>16585.25099</v>
          </cell>
          <cell r="P1368">
            <v>16701.630730000001</v>
          </cell>
          <cell r="Q1368">
            <v>16972.411080000002</v>
          </cell>
          <cell r="R1368">
            <v>33198.9</v>
          </cell>
          <cell r="S1368">
            <v>16000</v>
          </cell>
        </row>
        <row r="1369">
          <cell r="C1369">
            <v>40125</v>
          </cell>
          <cell r="D1369" t="str">
            <v>Sofferenze Nette Privati</v>
          </cell>
          <cell r="E1369">
            <v>33249.48272</v>
          </cell>
          <cell r="F1369">
            <v>33270.5334</v>
          </cell>
          <cell r="G1369">
            <v>33194.736669999998</v>
          </cell>
          <cell r="H1369">
            <v>33072.742859999998</v>
          </cell>
          <cell r="I1369">
            <v>33443.838710000004</v>
          </cell>
          <cell r="J1369">
            <v>16296.86969</v>
          </cell>
          <cell r="K1369">
            <v>16333.949570000001</v>
          </cell>
          <cell r="L1369">
            <v>16406.8698</v>
          </cell>
          <cell r="M1369">
            <v>16495.12715</v>
          </cell>
          <cell r="N1369">
            <v>16493.766729999999</v>
          </cell>
          <cell r="O1369">
            <v>16585.25099</v>
          </cell>
          <cell r="P1369">
            <v>16701.630730000001</v>
          </cell>
          <cell r="Q1369">
            <v>16972.411080000002</v>
          </cell>
          <cell r="R1369">
            <v>33198.9</v>
          </cell>
          <cell r="S1369">
            <v>16000</v>
          </cell>
        </row>
        <row r="1370">
          <cell r="C1370">
            <v>40126</v>
          </cell>
          <cell r="D1370" t="str">
            <v>Volumi Impieghi vivi totali SB</v>
          </cell>
          <cell r="E1370">
            <v>766011.75840000005</v>
          </cell>
          <cell r="F1370">
            <v>765845.14480000001</v>
          </cell>
          <cell r="G1370">
            <v>764523.87017999997</v>
          </cell>
          <cell r="H1370">
            <v>767628.54087000003</v>
          </cell>
          <cell r="I1370">
            <v>783366.38710000005</v>
          </cell>
          <cell r="J1370">
            <v>688633.8996</v>
          </cell>
          <cell r="K1370">
            <v>683900.32146000001</v>
          </cell>
          <cell r="L1370">
            <v>680768.90460999997</v>
          </cell>
          <cell r="M1370">
            <v>676942.28685999999</v>
          </cell>
          <cell r="N1370">
            <v>672971.51862999995</v>
          </cell>
          <cell r="O1370">
            <v>668481.06981999998</v>
          </cell>
          <cell r="P1370">
            <v>663166.14593999996</v>
          </cell>
          <cell r="Q1370">
            <v>662008.51315999997</v>
          </cell>
          <cell r="R1370">
            <v>845653</v>
          </cell>
          <cell r="S1370">
            <v>815000</v>
          </cell>
        </row>
        <row r="1371">
          <cell r="C1371">
            <v>40127</v>
          </cell>
          <cell r="D1371" t="str">
            <v>Sofferenze Lorde SB</v>
          </cell>
          <cell r="E1371">
            <v>17731.156480000001</v>
          </cell>
          <cell r="F1371">
            <v>17576.69398</v>
          </cell>
          <cell r="G1371">
            <v>17395.314439999998</v>
          </cell>
          <cell r="H1371">
            <v>17088.142469999999</v>
          </cell>
          <cell r="I1371">
            <v>16939.6129</v>
          </cell>
          <cell r="J1371">
            <v>31908.478920000001</v>
          </cell>
          <cell r="K1371">
            <v>32158.903060000001</v>
          </cell>
          <cell r="L1371">
            <v>32506.199079999999</v>
          </cell>
          <cell r="M1371">
            <v>32928.663950000002</v>
          </cell>
          <cell r="N1371">
            <v>33169.293360000003</v>
          </cell>
          <cell r="O1371">
            <v>33596.917889999997</v>
          </cell>
          <cell r="P1371">
            <v>34149.058929999999</v>
          </cell>
          <cell r="Q1371">
            <v>35236.114889999997</v>
          </cell>
          <cell r="R1371">
            <v>18081.3</v>
          </cell>
          <cell r="S1371">
            <v>30000</v>
          </cell>
        </row>
        <row r="1372">
          <cell r="C1372">
            <v>40128</v>
          </cell>
          <cell r="D1372" t="str">
            <v>Sofferenze Nette SB</v>
          </cell>
          <cell r="E1372">
            <v>17731.156480000001</v>
          </cell>
          <cell r="F1372">
            <v>17576.69398</v>
          </cell>
          <cell r="G1372">
            <v>17395.314439999998</v>
          </cell>
          <cell r="H1372">
            <v>17088.142469999999</v>
          </cell>
          <cell r="I1372">
            <v>16939.6129</v>
          </cell>
          <cell r="J1372">
            <v>31908.478920000001</v>
          </cell>
          <cell r="K1372">
            <v>32158.903060000001</v>
          </cell>
          <cell r="L1372">
            <v>32506.199079999999</v>
          </cell>
          <cell r="M1372">
            <v>32928.663950000002</v>
          </cell>
          <cell r="N1372">
            <v>33169.293360000003</v>
          </cell>
          <cell r="O1372">
            <v>33596.917889999997</v>
          </cell>
          <cell r="P1372">
            <v>34149.058929999999</v>
          </cell>
          <cell r="Q1372">
            <v>35236.114889999997</v>
          </cell>
          <cell r="R1372">
            <v>18081.3</v>
          </cell>
          <cell r="S1372">
            <v>30000</v>
          </cell>
        </row>
        <row r="1373">
          <cell r="C1373">
            <v>40129</v>
          </cell>
          <cell r="D1373" t="str">
            <v>Capitale assorbito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</row>
        <row r="1374">
          <cell r="C1374">
            <v>40130</v>
          </cell>
          <cell r="D1374" t="str">
            <v>Numeri Racc. totale (esclusi PCT)</v>
          </cell>
          <cell r="E1374">
            <v>64784511.9956</v>
          </cell>
          <cell r="F1374">
            <v>52067374.911069997</v>
          </cell>
          <cell r="G1374">
            <v>39306110.484630004</v>
          </cell>
          <cell r="H1374">
            <v>26300915.45332</v>
          </cell>
          <cell r="I1374">
            <v>13243240</v>
          </cell>
          <cell r="J1374">
            <v>143903458.63310999</v>
          </cell>
          <cell r="K1374">
            <v>129446767.47396</v>
          </cell>
          <cell r="L1374">
            <v>114989271.32871</v>
          </cell>
          <cell r="M1374">
            <v>101245629.79885</v>
          </cell>
          <cell r="N1374">
            <v>89353489.750290006</v>
          </cell>
          <cell r="O1374">
            <v>77391702.105930001</v>
          </cell>
          <cell r="P1374">
            <v>65450175.93338</v>
          </cell>
          <cell r="Q1374">
            <v>53332477.387249999</v>
          </cell>
          <cell r="R1374">
            <v>157218337.80000001</v>
          </cell>
          <cell r="S1374">
            <v>146488206</v>
          </cell>
        </row>
        <row r="1375">
          <cell r="C1375">
            <v>40131</v>
          </cell>
          <cell r="D1375" t="str">
            <v>Margine Raccolta Totale</v>
          </cell>
          <cell r="E1375">
            <v>1650.1564900000001</v>
          </cell>
          <cell r="F1375">
            <v>1197.8793499999999</v>
          </cell>
          <cell r="G1375">
            <v>894.94358999999997</v>
          </cell>
          <cell r="H1375">
            <v>533.45788000000005</v>
          </cell>
          <cell r="I1375">
            <v>257.64879999999999</v>
          </cell>
          <cell r="J1375">
            <v>3169.4375599999998</v>
          </cell>
          <cell r="K1375">
            <v>2817.4206199999999</v>
          </cell>
          <cell r="L1375">
            <v>2535.7878599999999</v>
          </cell>
          <cell r="M1375">
            <v>2306.5717599999998</v>
          </cell>
          <cell r="N1375">
            <v>2108.24406</v>
          </cell>
          <cell r="O1375">
            <v>1913.5740499999999</v>
          </cell>
          <cell r="P1375">
            <v>1630.36778</v>
          </cell>
          <cell r="Q1375">
            <v>1366.50602</v>
          </cell>
          <cell r="R1375">
            <v>5000.3</v>
          </cell>
          <cell r="S1375">
            <v>3370</v>
          </cell>
        </row>
        <row r="1376">
          <cell r="C1376">
            <v>40132</v>
          </cell>
          <cell r="D1376" t="str">
            <v>Numeri Impieghi vivi totali</v>
          </cell>
          <cell r="E1376">
            <v>294715146.94168001</v>
          </cell>
          <cell r="F1376">
            <v>231233238.42930999</v>
          </cell>
          <cell r="G1376">
            <v>171437228.64965999</v>
          </cell>
          <cell r="H1376">
            <v>112771039.03645</v>
          </cell>
          <cell r="I1376">
            <v>59052197</v>
          </cell>
          <cell r="J1376">
            <v>609456647.30430996</v>
          </cell>
          <cell r="K1376">
            <v>552775872.67436004</v>
          </cell>
          <cell r="L1376">
            <v>499934777.63247001</v>
          </cell>
          <cell r="M1376">
            <v>446011744.29826999</v>
          </cell>
          <cell r="N1376">
            <v>394409482.30470997</v>
          </cell>
          <cell r="O1376">
            <v>340593500.71621001</v>
          </cell>
          <cell r="P1376">
            <v>287154302.13708001</v>
          </cell>
          <cell r="Q1376">
            <v>239877613.61148</v>
          </cell>
          <cell r="R1376">
            <v>744821163</v>
          </cell>
          <cell r="S1376">
            <v>700890000</v>
          </cell>
        </row>
        <row r="1377">
          <cell r="C1377">
            <v>40133</v>
          </cell>
          <cell r="D1377" t="str">
            <v>Margine Imp. Vivi totali</v>
          </cell>
          <cell r="E1377">
            <v>14169.27598</v>
          </cell>
          <cell r="F1377">
            <v>11329.60924</v>
          </cell>
          <cell r="G1377">
            <v>8918.8662399999994</v>
          </cell>
          <cell r="H1377">
            <v>6026.54115</v>
          </cell>
          <cell r="I1377">
            <v>3062</v>
          </cell>
          <cell r="J1377">
            <v>34875.66489</v>
          </cell>
          <cell r="K1377">
            <v>32165.485280000001</v>
          </cell>
          <cell r="L1377">
            <v>29086.512739999998</v>
          </cell>
          <cell r="M1377">
            <v>26026.167850000002</v>
          </cell>
          <cell r="N1377">
            <v>23222.922890000002</v>
          </cell>
          <cell r="O1377">
            <v>20378.026180000001</v>
          </cell>
          <cell r="P1377">
            <v>17672.382259999998</v>
          </cell>
          <cell r="Q1377">
            <v>14973.287920000001</v>
          </cell>
          <cell r="R1377">
            <v>36450.699999999997</v>
          </cell>
          <cell r="S1377">
            <v>39880</v>
          </cell>
        </row>
        <row r="1378">
          <cell r="C1378">
            <v>40134</v>
          </cell>
          <cell r="D1378" t="str">
            <v>Numeri Impieghi vivi a breve (c/c)</v>
          </cell>
          <cell r="E1378">
            <v>244729127.42262</v>
          </cell>
          <cell r="F1378">
            <v>192273487.09112999</v>
          </cell>
          <cell r="G1378">
            <v>142926039.94157001</v>
          </cell>
          <cell r="H1378">
            <v>94465036.222460002</v>
          </cell>
          <cell r="I1378">
            <v>49790566</v>
          </cell>
          <cell r="J1378">
            <v>529264932.77642</v>
          </cell>
          <cell r="K1378">
            <v>481395890.74621999</v>
          </cell>
          <cell r="L1378">
            <v>436379309.24085999</v>
          </cell>
          <cell r="M1378">
            <v>390232145.21381003</v>
          </cell>
          <cell r="N1378">
            <v>345436958.57897002</v>
          </cell>
          <cell r="O1378">
            <v>298625394.20867002</v>
          </cell>
          <cell r="P1378">
            <v>252020871.00933</v>
          </cell>
          <cell r="Q1378">
            <v>210956484.73423001</v>
          </cell>
          <cell r="R1378">
            <v>615848545.79999995</v>
          </cell>
          <cell r="S1378">
            <v>602070000</v>
          </cell>
        </row>
        <row r="1379">
          <cell r="C1379">
            <v>40135</v>
          </cell>
          <cell r="D1379" t="str">
            <v>Margine Imp. Vivi a breve</v>
          </cell>
          <cell r="E1379">
            <v>12135.290800000001</v>
          </cell>
          <cell r="F1379">
            <v>9650.6371299999992</v>
          </cell>
          <cell r="G1379">
            <v>7648.2168799999999</v>
          </cell>
          <cell r="H1379">
            <v>5171.6421</v>
          </cell>
          <cell r="I1379">
            <v>2623</v>
          </cell>
          <cell r="J1379">
            <v>29718.742869999998</v>
          </cell>
          <cell r="K1379">
            <v>27390.534629999998</v>
          </cell>
          <cell r="L1379">
            <v>24715.376459999999</v>
          </cell>
          <cell r="M1379">
            <v>22097.423340000001</v>
          </cell>
          <cell r="N1379">
            <v>19718.465510000002</v>
          </cell>
          <cell r="O1379">
            <v>17300.426599999999</v>
          </cell>
          <cell r="P1379">
            <v>15007.53874</v>
          </cell>
          <cell r="Q1379">
            <v>12749.37837</v>
          </cell>
          <cell r="R1379">
            <v>31596.799999999999</v>
          </cell>
          <cell r="S1379">
            <v>34270</v>
          </cell>
        </row>
        <row r="1380">
          <cell r="C1380">
            <v>40136</v>
          </cell>
          <cell r="D1380" t="str">
            <v>Numeri Impieghi vivi a termine</v>
          </cell>
          <cell r="E1380">
            <v>49986019.519050002</v>
          </cell>
          <cell r="F1380">
            <v>38959751.338179998</v>
          </cell>
          <cell r="G1380">
            <v>28511188.70809</v>
          </cell>
          <cell r="H1380">
            <v>18306002.813999999</v>
          </cell>
          <cell r="I1380">
            <v>9261631</v>
          </cell>
          <cell r="J1380">
            <v>80191714.527889997</v>
          </cell>
          <cell r="K1380">
            <v>71379981.92814</v>
          </cell>
          <cell r="L1380">
            <v>63555468.391609997</v>
          </cell>
          <cell r="M1380">
            <v>55779599.084459998</v>
          </cell>
          <cell r="N1380">
            <v>48972523.725740001</v>
          </cell>
          <cell r="O1380">
            <v>41968106.507529996</v>
          </cell>
          <cell r="P1380">
            <v>35133431.127750002</v>
          </cell>
          <cell r="Q1380">
            <v>28921128.87726</v>
          </cell>
          <cell r="R1380">
            <v>128972617.2</v>
          </cell>
          <cell r="S1380">
            <v>98820000</v>
          </cell>
        </row>
        <row r="1381">
          <cell r="C1381">
            <v>40137</v>
          </cell>
          <cell r="D1381" t="str">
            <v>Margine Imp. Vivi a termine</v>
          </cell>
          <cell r="E1381">
            <v>2033.9851799999999</v>
          </cell>
          <cell r="F1381">
            <v>1678.9721099999999</v>
          </cell>
          <cell r="G1381">
            <v>1270.6493599999999</v>
          </cell>
          <cell r="H1381">
            <v>854.89904999999999</v>
          </cell>
          <cell r="I1381">
            <v>439</v>
          </cell>
          <cell r="J1381">
            <v>5156.9220100000002</v>
          </cell>
          <cell r="K1381">
            <v>4774.9506499999998</v>
          </cell>
          <cell r="L1381">
            <v>4371.13627</v>
          </cell>
          <cell r="M1381">
            <v>3928.7444999999998</v>
          </cell>
          <cell r="N1381">
            <v>3504.4573799999998</v>
          </cell>
          <cell r="O1381">
            <v>3077.5995800000001</v>
          </cell>
          <cell r="P1381">
            <v>2664.8435199999999</v>
          </cell>
          <cell r="Q1381">
            <v>2223.9095600000001</v>
          </cell>
          <cell r="R1381">
            <v>4853.8999999999996</v>
          </cell>
          <cell r="S1381">
            <v>5610</v>
          </cell>
        </row>
        <row r="1382">
          <cell r="C1382">
            <v>40138</v>
          </cell>
          <cell r="D1382" t="str">
            <v>Numeri contenzioso</v>
          </cell>
          <cell r="E1382">
            <v>4027008.84112</v>
          </cell>
          <cell r="F1382">
            <v>3187757.4867600002</v>
          </cell>
          <cell r="G1382">
            <v>2387817.3487200001</v>
          </cell>
          <cell r="H1382">
            <v>1554186.8799399999</v>
          </cell>
          <cell r="I1382">
            <v>796097</v>
          </cell>
          <cell r="J1382">
            <v>11514479.755820001</v>
          </cell>
          <cell r="K1382">
            <v>10472127.22429</v>
          </cell>
          <cell r="L1382">
            <v>9390887.0624599997</v>
          </cell>
          <cell r="M1382">
            <v>8279209.0284799999</v>
          </cell>
          <cell r="N1382">
            <v>7226920.39812</v>
          </cell>
          <cell r="O1382">
            <v>6097002.1973099997</v>
          </cell>
          <cell r="P1382">
            <v>5001055.1718600001</v>
          </cell>
          <cell r="Q1382">
            <v>3999122.5772299999</v>
          </cell>
          <cell r="R1382">
            <v>9819853.1999999993</v>
          </cell>
          <cell r="S1382">
            <v>12444000</v>
          </cell>
        </row>
        <row r="1383">
          <cell r="C1383">
            <v>40139</v>
          </cell>
          <cell r="D1383" t="str">
            <v>Margine Contenzioso</v>
          </cell>
          <cell r="E1383">
            <v>-392.98131999999998</v>
          </cell>
          <cell r="F1383">
            <v>-299.9049</v>
          </cell>
          <cell r="G1383">
            <v>-217.82884999999999</v>
          </cell>
          <cell r="H1383">
            <v>-137.27502000000001</v>
          </cell>
          <cell r="I1383">
            <v>-68</v>
          </cell>
          <cell r="J1383">
            <v>-891.61018999999999</v>
          </cell>
          <cell r="K1383">
            <v>-798.42673000000002</v>
          </cell>
          <cell r="L1383">
            <v>-710.00202000000002</v>
          </cell>
          <cell r="M1383">
            <v>-630.08303000000001</v>
          </cell>
          <cell r="N1383">
            <v>-556.99941999999999</v>
          </cell>
          <cell r="O1383">
            <v>-477.56461999999999</v>
          </cell>
          <cell r="P1383">
            <v>-398.71649000000002</v>
          </cell>
          <cell r="Q1383">
            <v>-327.48320000000001</v>
          </cell>
          <cell r="R1383">
            <v>-1047.5</v>
          </cell>
          <cell r="S1383">
            <v>-1055</v>
          </cell>
        </row>
        <row r="1384">
          <cell r="C1384">
            <v>40140</v>
          </cell>
          <cell r="D1384" t="str">
            <v>Commissioni su GP</v>
          </cell>
          <cell r="E1384">
            <v>146.4067</v>
          </cell>
          <cell r="F1384">
            <v>122.56135</v>
          </cell>
          <cell r="G1384">
            <v>86.389309999999995</v>
          </cell>
          <cell r="H1384">
            <v>53.129669999999997</v>
          </cell>
          <cell r="I1384">
            <v>27</v>
          </cell>
          <cell r="J1384">
            <v>360.65048000000002</v>
          </cell>
          <cell r="K1384">
            <v>328.73979000000003</v>
          </cell>
          <cell r="L1384">
            <v>303.18281000000002</v>
          </cell>
          <cell r="M1384">
            <v>274.54199999999997</v>
          </cell>
          <cell r="N1384">
            <v>257.18238000000002</v>
          </cell>
          <cell r="O1384">
            <v>225.26774</v>
          </cell>
          <cell r="P1384">
            <v>198.35990000000001</v>
          </cell>
          <cell r="Q1384">
            <v>166.64773</v>
          </cell>
          <cell r="R1384">
            <v>349</v>
          </cell>
          <cell r="S1384">
            <v>328</v>
          </cell>
        </row>
        <row r="1385">
          <cell r="C1385">
            <v>40141</v>
          </cell>
          <cell r="D1385" t="str">
            <v>volumi GP</v>
          </cell>
          <cell r="E1385">
            <v>195915</v>
          </cell>
          <cell r="F1385">
            <v>191099</v>
          </cell>
          <cell r="G1385">
            <v>109334</v>
          </cell>
          <cell r="H1385">
            <v>124706</v>
          </cell>
          <cell r="I1385">
            <v>105536</v>
          </cell>
          <cell r="J1385">
            <v>78121</v>
          </cell>
          <cell r="K1385">
            <v>76880</v>
          </cell>
          <cell r="L1385">
            <v>76505</v>
          </cell>
          <cell r="M1385">
            <v>76106</v>
          </cell>
          <cell r="N1385">
            <v>75891</v>
          </cell>
          <cell r="O1385">
            <v>75543</v>
          </cell>
          <cell r="P1385">
            <v>74452</v>
          </cell>
          <cell r="Q1385">
            <v>73358</v>
          </cell>
          <cell r="R1385">
            <v>0</v>
          </cell>
          <cell r="S1385">
            <v>0</v>
          </cell>
        </row>
        <row r="1386">
          <cell r="C1386">
            <v>40142</v>
          </cell>
          <cell r="D1386" t="str">
            <v>Commissioni su fondi</v>
          </cell>
          <cell r="E1386">
            <v>67.329759999999993</v>
          </cell>
          <cell r="F1386">
            <v>58.40137</v>
          </cell>
          <cell r="G1386">
            <v>22.970890000000001</v>
          </cell>
          <cell r="H1386">
            <v>14.395429999999999</v>
          </cell>
          <cell r="I1386">
            <v>7</v>
          </cell>
          <cell r="J1386">
            <v>111.15075</v>
          </cell>
          <cell r="K1386">
            <v>82.714550000000003</v>
          </cell>
          <cell r="L1386">
            <v>75.687610000000006</v>
          </cell>
          <cell r="M1386">
            <v>67.617670000000004</v>
          </cell>
          <cell r="N1386">
            <v>58.033670000000001</v>
          </cell>
          <cell r="O1386">
            <v>50.29748</v>
          </cell>
          <cell r="P1386">
            <v>44.727020000000003</v>
          </cell>
          <cell r="Q1386">
            <v>40.815770000000001</v>
          </cell>
          <cell r="R1386">
            <v>130</v>
          </cell>
          <cell r="S1386">
            <v>72</v>
          </cell>
        </row>
        <row r="1387">
          <cell r="C1387">
            <v>40143</v>
          </cell>
          <cell r="D1387" t="str">
            <v>volumi fondi</v>
          </cell>
          <cell r="E1387">
            <v>17950</v>
          </cell>
          <cell r="F1387">
            <v>17213</v>
          </cell>
          <cell r="G1387">
            <v>15780</v>
          </cell>
          <cell r="H1387">
            <v>13245</v>
          </cell>
          <cell r="I1387">
            <v>12714</v>
          </cell>
          <cell r="J1387">
            <v>246331</v>
          </cell>
          <cell r="K1387">
            <v>253189</v>
          </cell>
          <cell r="L1387">
            <v>242876</v>
          </cell>
          <cell r="M1387">
            <v>229251</v>
          </cell>
          <cell r="N1387">
            <v>214385</v>
          </cell>
          <cell r="O1387">
            <v>194969</v>
          </cell>
          <cell r="P1387">
            <v>169534</v>
          </cell>
          <cell r="Q1387">
            <v>134477</v>
          </cell>
          <cell r="R1387">
            <v>0</v>
          </cell>
          <cell r="S1387">
            <v>0</v>
          </cell>
        </row>
        <row r="1388">
          <cell r="C1388">
            <v>40144</v>
          </cell>
          <cell r="D1388" t="str">
            <v>Commissioni su titoli amministrati</v>
          </cell>
          <cell r="E1388">
            <v>81.997889999999998</v>
          </cell>
          <cell r="F1388">
            <v>61.185859999999998</v>
          </cell>
          <cell r="G1388">
            <v>57.950119999999998</v>
          </cell>
          <cell r="H1388">
            <v>24.56344</v>
          </cell>
          <cell r="I1388">
            <v>13</v>
          </cell>
          <cell r="J1388">
            <v>161.59636</v>
          </cell>
          <cell r="K1388">
            <v>151.96545</v>
          </cell>
          <cell r="L1388">
            <v>110.37293</v>
          </cell>
          <cell r="M1388">
            <v>99.316370000000006</v>
          </cell>
          <cell r="N1388">
            <v>56.972209999999997</v>
          </cell>
          <cell r="O1388">
            <v>46.644210000000001</v>
          </cell>
          <cell r="P1388">
            <v>42.953530000000001</v>
          </cell>
          <cell r="Q1388">
            <v>33.915509999999998</v>
          </cell>
          <cell r="R1388">
            <v>228.4</v>
          </cell>
          <cell r="S1388">
            <v>241</v>
          </cell>
        </row>
        <row r="1389">
          <cell r="C1389">
            <v>40145</v>
          </cell>
          <cell r="D1389" t="str">
            <v>volumi Titoli Ammin. (stock)</v>
          </cell>
          <cell r="E1389">
            <v>120775</v>
          </cell>
          <cell r="F1389">
            <v>113102</v>
          </cell>
          <cell r="G1389">
            <v>68150</v>
          </cell>
          <cell r="H1389">
            <v>69858</v>
          </cell>
          <cell r="I1389">
            <v>103815</v>
          </cell>
          <cell r="J1389">
            <v>71959</v>
          </cell>
          <cell r="K1389">
            <v>67983</v>
          </cell>
          <cell r="L1389">
            <v>68697</v>
          </cell>
          <cell r="M1389">
            <v>68467</v>
          </cell>
          <cell r="N1389">
            <v>68984</v>
          </cell>
          <cell r="O1389">
            <v>70477</v>
          </cell>
          <cell r="P1389">
            <v>72862</v>
          </cell>
          <cell r="Q1389">
            <v>76017</v>
          </cell>
          <cell r="R1389">
            <v>0</v>
          </cell>
          <cell r="S1389">
            <v>0</v>
          </cell>
        </row>
        <row r="1390">
          <cell r="C1390">
            <v>40146</v>
          </cell>
          <cell r="D1390" t="str">
            <v>Commissioni su operazioni di PcT</v>
          </cell>
          <cell r="E1390">
            <v>38.391100000000002</v>
          </cell>
          <cell r="F1390">
            <v>30.508690000000001</v>
          </cell>
          <cell r="G1390">
            <v>19.627659999999999</v>
          </cell>
          <cell r="H1390">
            <v>11.73748</v>
          </cell>
          <cell r="I1390">
            <v>6</v>
          </cell>
          <cell r="J1390">
            <v>-54.0623</v>
          </cell>
          <cell r="K1390">
            <v>-69.823759999999993</v>
          </cell>
          <cell r="L1390">
            <v>-78.761039999999994</v>
          </cell>
          <cell r="M1390">
            <v>-87.689689999999999</v>
          </cell>
          <cell r="N1390">
            <v>-92.943110000000004</v>
          </cell>
          <cell r="O1390">
            <v>-42.13026</v>
          </cell>
          <cell r="P1390">
            <v>-0.74617999999999995</v>
          </cell>
          <cell r="Q1390">
            <v>38.241</v>
          </cell>
          <cell r="R1390">
            <v>87</v>
          </cell>
          <cell r="S1390">
            <v>59</v>
          </cell>
        </row>
        <row r="1391">
          <cell r="C1391">
            <v>40147</v>
          </cell>
          <cell r="D1391" t="str">
            <v>volumi PcT</v>
          </cell>
          <cell r="E1391">
            <v>24289.38075</v>
          </cell>
          <cell r="F1391">
            <v>24896.11709</v>
          </cell>
          <cell r="G1391">
            <v>27302.017230000001</v>
          </cell>
          <cell r="H1391">
            <v>59214.622799999997</v>
          </cell>
          <cell r="I1391">
            <v>25505.05646</v>
          </cell>
          <cell r="J1391">
            <v>72383.361789999995</v>
          </cell>
          <cell r="K1391">
            <v>48244.684950000003</v>
          </cell>
          <cell r="L1391">
            <v>49159.460769999998</v>
          </cell>
          <cell r="M1391">
            <v>50732.920870000002</v>
          </cell>
          <cell r="N1391">
            <v>50517.824489999999</v>
          </cell>
          <cell r="O1391">
            <v>52175.841209999999</v>
          </cell>
          <cell r="P1391">
            <v>54840.352019999998</v>
          </cell>
          <cell r="Q1391">
            <v>57760.118430000002</v>
          </cell>
          <cell r="R1391">
            <v>0</v>
          </cell>
          <cell r="S1391">
            <v>0</v>
          </cell>
        </row>
        <row r="1392">
          <cell r="C1392">
            <v>40148</v>
          </cell>
          <cell r="D1392" t="str">
            <v>Commissioni su assicurazioni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18.592960000000001</v>
          </cell>
          <cell r="K1392">
            <v>18.592960000000001</v>
          </cell>
          <cell r="L1392">
            <v>6.9190500000000004</v>
          </cell>
          <cell r="M1392">
            <v>6.9190500000000004</v>
          </cell>
          <cell r="N1392">
            <v>6.9190500000000004</v>
          </cell>
          <cell r="O1392">
            <v>6.9190500000000004</v>
          </cell>
          <cell r="P1392">
            <v>6.9190500000000004</v>
          </cell>
          <cell r="Q1392">
            <v>6.9190500000000004</v>
          </cell>
          <cell r="R1392">
            <v>0</v>
          </cell>
          <cell r="S1392">
            <v>250</v>
          </cell>
        </row>
        <row r="1393">
          <cell r="C1393">
            <v>40149</v>
          </cell>
          <cell r="D1393" t="str">
            <v>volumi assicurazioni</v>
          </cell>
          <cell r="E1393">
            <v>398.68337000000002</v>
          </cell>
          <cell r="F1393">
            <v>398.68337000000002</v>
          </cell>
          <cell r="G1393">
            <v>398.68337000000002</v>
          </cell>
          <cell r="H1393">
            <v>398.68337000000002</v>
          </cell>
          <cell r="I1393">
            <v>399</v>
          </cell>
          <cell r="J1393">
            <v>398.68337000000002</v>
          </cell>
          <cell r="K1393">
            <v>398.68337000000002</v>
          </cell>
          <cell r="L1393">
            <v>163.62057999999999</v>
          </cell>
          <cell r="M1393">
            <v>163.62057999999999</v>
          </cell>
          <cell r="N1393">
            <v>163.62057999999999</v>
          </cell>
          <cell r="O1393">
            <v>163.62057999999999</v>
          </cell>
          <cell r="P1393">
            <v>163.62057999999999</v>
          </cell>
          <cell r="Q1393">
            <v>163.62057999999999</v>
          </cell>
          <cell r="R1393">
            <v>0</v>
          </cell>
          <cell r="S1393">
            <v>0</v>
          </cell>
        </row>
        <row r="1394">
          <cell r="C1394">
            <v>40150</v>
          </cell>
          <cell r="D1394" t="str">
            <v>commissioni tenuta conto</v>
          </cell>
          <cell r="E1394">
            <v>2640.8358699999999</v>
          </cell>
          <cell r="F1394">
            <v>2096.1569399999998</v>
          </cell>
          <cell r="G1394">
            <v>1591.38087</v>
          </cell>
          <cell r="H1394">
            <v>1025.8022000000001</v>
          </cell>
          <cell r="I1394">
            <v>533</v>
          </cell>
          <cell r="J1394">
            <v>6072.8927000000003</v>
          </cell>
          <cell r="K1394">
            <v>5607.4261299999998</v>
          </cell>
          <cell r="L1394">
            <v>4992.9403300000004</v>
          </cell>
          <cell r="M1394">
            <v>4483.1062700000002</v>
          </cell>
          <cell r="N1394">
            <v>3897.3660500000001</v>
          </cell>
          <cell r="O1394">
            <v>3479.4589299999998</v>
          </cell>
          <cell r="P1394">
            <v>3097.7392399999999</v>
          </cell>
          <cell r="Q1394">
            <v>2410.8916100000001</v>
          </cell>
          <cell r="R1394">
            <v>6695.4</v>
          </cell>
          <cell r="S1394">
            <v>6890</v>
          </cell>
        </row>
        <row r="1395">
          <cell r="C1395">
            <v>40151</v>
          </cell>
          <cell r="D1395" t="str">
            <v>commissioni su carte di credito e debito</v>
          </cell>
          <cell r="E1395">
            <v>81.626159999999999</v>
          </cell>
          <cell r="F1395">
            <v>55.723649999999999</v>
          </cell>
          <cell r="G1395">
            <v>39.382579999999997</v>
          </cell>
          <cell r="H1395">
            <v>23.24342</v>
          </cell>
          <cell r="I1395">
            <v>11</v>
          </cell>
          <cell r="J1395">
            <v>276.43430000000001</v>
          </cell>
          <cell r="K1395">
            <v>80.282709999999994</v>
          </cell>
          <cell r="L1395">
            <v>54.869540000000001</v>
          </cell>
          <cell r="M1395">
            <v>27.793009999999999</v>
          </cell>
          <cell r="N1395">
            <v>21.600860000000001</v>
          </cell>
          <cell r="O1395">
            <v>-3.9297900000000001</v>
          </cell>
          <cell r="P1395">
            <v>-8.7291299999999996</v>
          </cell>
          <cell r="Q1395">
            <v>-34.437040000000003</v>
          </cell>
          <cell r="R1395">
            <v>263</v>
          </cell>
          <cell r="S1395">
            <v>200</v>
          </cell>
        </row>
        <row r="1396">
          <cell r="C1396">
            <v>40152</v>
          </cell>
          <cell r="D1396" t="str">
            <v>commissioni su servizi estero</v>
          </cell>
          <cell r="E1396">
            <v>1928.05404</v>
          </cell>
          <cell r="F1396">
            <v>1390.60886</v>
          </cell>
          <cell r="G1396">
            <v>953.84914000000003</v>
          </cell>
          <cell r="H1396">
            <v>576.74458000000004</v>
          </cell>
          <cell r="I1396">
            <v>271</v>
          </cell>
          <cell r="J1396">
            <v>3203.5781999999999</v>
          </cell>
          <cell r="K1396">
            <v>2900.0430799999999</v>
          </cell>
          <cell r="L1396">
            <v>2614.7193000000002</v>
          </cell>
          <cell r="M1396">
            <v>2344.6256899999998</v>
          </cell>
          <cell r="N1396">
            <v>2061.82269</v>
          </cell>
          <cell r="O1396">
            <v>1819.1516999999999</v>
          </cell>
          <cell r="P1396">
            <v>1548.09791</v>
          </cell>
          <cell r="Q1396">
            <v>1281.03972</v>
          </cell>
          <cell r="R1396">
            <v>5518.4</v>
          </cell>
          <cell r="S1396">
            <v>5500</v>
          </cell>
        </row>
        <row r="1397">
          <cell r="C1397">
            <v>40153</v>
          </cell>
          <cell r="D1397" t="str">
            <v>di cui forex&amp;derivatives</v>
          </cell>
          <cell r="E1397">
            <v>176.50158999999999</v>
          </cell>
          <cell r="F1397">
            <v>30.01174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</row>
        <row r="1398">
          <cell r="C1398">
            <v>40154</v>
          </cell>
          <cell r="D1398" t="str">
            <v>Commissioni da portafoglio</v>
          </cell>
          <cell r="E1398">
            <v>1851.5148300000001</v>
          </cell>
          <cell r="F1398">
            <v>1443.05539</v>
          </cell>
          <cell r="G1398">
            <v>1078.92769</v>
          </cell>
          <cell r="H1398">
            <v>663.56304999999998</v>
          </cell>
          <cell r="I1398">
            <v>284.81004999999999</v>
          </cell>
          <cell r="J1398">
            <v>4146.9189699999997</v>
          </cell>
          <cell r="K1398">
            <v>3711.86519</v>
          </cell>
          <cell r="L1398">
            <v>3337.5399000000002</v>
          </cell>
          <cell r="M1398">
            <v>2980.7674699999998</v>
          </cell>
          <cell r="N1398">
            <v>2678.2069499999998</v>
          </cell>
          <cell r="O1398">
            <v>2405.6098299999999</v>
          </cell>
          <cell r="P1398">
            <v>2011.65292</v>
          </cell>
          <cell r="Q1398">
            <v>1634.13096</v>
          </cell>
          <cell r="R1398">
            <v>5400.4</v>
          </cell>
          <cell r="S1398">
            <v>5400</v>
          </cell>
        </row>
        <row r="1399">
          <cell r="C1399">
            <v>40155</v>
          </cell>
          <cell r="D1399" t="str">
            <v>altre Commissioni</v>
          </cell>
          <cell r="E1399">
            <v>920.12567999999999</v>
          </cell>
          <cell r="F1399">
            <v>758.46748000000002</v>
          </cell>
          <cell r="G1399">
            <v>643.14796999999999</v>
          </cell>
          <cell r="H1399">
            <v>529.78859</v>
          </cell>
          <cell r="I1399">
            <v>387.01620000000003</v>
          </cell>
          <cell r="J1399">
            <v>1422.4612999999999</v>
          </cell>
          <cell r="K1399">
            <v>1286.4694300000001</v>
          </cell>
          <cell r="L1399">
            <v>1082.7240200000001</v>
          </cell>
          <cell r="M1399">
            <v>1007.00649</v>
          </cell>
          <cell r="N1399">
            <v>929.16310999999996</v>
          </cell>
          <cell r="O1399">
            <v>856.32773999999995</v>
          </cell>
          <cell r="P1399">
            <v>811.56349</v>
          </cell>
          <cell r="Q1399">
            <v>712.88319999999999</v>
          </cell>
          <cell r="R1399">
            <v>2055.4</v>
          </cell>
          <cell r="S1399">
            <v>1600</v>
          </cell>
        </row>
        <row r="1400">
          <cell r="C1400">
            <v>40156</v>
          </cell>
          <cell r="D1400" t="str">
            <v>di cui sistema di pagamento</v>
          </cell>
          <cell r="E1400">
            <v>239.13732999999999</v>
          </cell>
          <cell r="F1400">
            <v>179.3681</v>
          </cell>
          <cell r="G1400">
            <v>145.58771999999999</v>
          </cell>
          <cell r="H1400">
            <v>95.724469999999997</v>
          </cell>
          <cell r="I1400">
            <v>40.016199999999998</v>
          </cell>
          <cell r="J1400">
            <v>106.71079</v>
          </cell>
          <cell r="K1400">
            <v>98.393159999999995</v>
          </cell>
          <cell r="L1400">
            <v>89.44623</v>
          </cell>
          <cell r="M1400">
            <v>83.120050000000006</v>
          </cell>
          <cell r="N1400">
            <v>69.115530000000007</v>
          </cell>
          <cell r="O1400">
            <v>61.230139999999999</v>
          </cell>
          <cell r="P1400">
            <v>54.092959999999998</v>
          </cell>
          <cell r="Q1400">
            <v>46.54692</v>
          </cell>
          <cell r="R1400">
            <v>660</v>
          </cell>
          <cell r="S1400">
            <v>144</v>
          </cell>
        </row>
        <row r="1401">
          <cell r="C1401">
            <v>40157</v>
          </cell>
          <cell r="D1401" t="str">
            <v>effetto giorni banca</v>
          </cell>
          <cell r="E1401">
            <v>1968.10781</v>
          </cell>
          <cell r="F1401">
            <v>1437.5065199999999</v>
          </cell>
          <cell r="G1401">
            <v>1093.1754599999999</v>
          </cell>
          <cell r="H1401">
            <v>734.75732000000005</v>
          </cell>
          <cell r="I1401">
            <v>331</v>
          </cell>
          <cell r="J1401">
            <v>3751.44274</v>
          </cell>
          <cell r="K1401">
            <v>3419.0165299999999</v>
          </cell>
          <cell r="L1401">
            <v>3002.34465</v>
          </cell>
          <cell r="M1401">
            <v>2687.8952800000002</v>
          </cell>
          <cell r="N1401">
            <v>2440.5185999999999</v>
          </cell>
          <cell r="O1401">
            <v>2032.96228</v>
          </cell>
          <cell r="P1401">
            <v>1797.6886099999999</v>
          </cell>
          <cell r="Q1401">
            <v>1539.4306300000001</v>
          </cell>
          <cell r="R1401">
            <v>5685.4</v>
          </cell>
          <cell r="S1401">
            <v>4140</v>
          </cell>
        </row>
        <row r="1402">
          <cell r="C1402">
            <v>40158</v>
          </cell>
          <cell r="D1402" t="str">
            <v># postazioni e-banking</v>
          </cell>
          <cell r="E1402">
            <v>1190</v>
          </cell>
          <cell r="F1402">
            <v>1154</v>
          </cell>
          <cell r="G1402">
            <v>1125</v>
          </cell>
          <cell r="H1402">
            <v>1030</v>
          </cell>
          <cell r="I1402">
            <v>1030</v>
          </cell>
          <cell r="J1402">
            <v>1015</v>
          </cell>
          <cell r="K1402">
            <v>998</v>
          </cell>
          <cell r="L1402">
            <v>971</v>
          </cell>
          <cell r="M1402">
            <v>940</v>
          </cell>
          <cell r="N1402">
            <v>916</v>
          </cell>
          <cell r="O1402">
            <v>906</v>
          </cell>
          <cell r="P1402">
            <v>899</v>
          </cell>
          <cell r="Q1402">
            <v>883</v>
          </cell>
          <cell r="R1402">
            <v>0</v>
          </cell>
          <cell r="S1402">
            <v>0</v>
          </cell>
        </row>
        <row r="1403">
          <cell r="C1403">
            <v>40159</v>
          </cell>
          <cell r="D1403" t="str">
            <v># clienti</v>
          </cell>
          <cell r="E1403">
            <v>4134</v>
          </cell>
          <cell r="F1403">
            <v>4082</v>
          </cell>
          <cell r="G1403">
            <v>4089</v>
          </cell>
          <cell r="H1403">
            <v>4020</v>
          </cell>
          <cell r="I1403">
            <v>3967</v>
          </cell>
          <cell r="J1403">
            <v>3981</v>
          </cell>
          <cell r="K1403">
            <v>4000</v>
          </cell>
          <cell r="L1403">
            <v>3943</v>
          </cell>
          <cell r="M1403">
            <v>3930</v>
          </cell>
          <cell r="N1403">
            <v>3903</v>
          </cell>
          <cell r="O1403">
            <v>3907</v>
          </cell>
          <cell r="P1403">
            <v>3897</v>
          </cell>
          <cell r="Q1403">
            <v>3921</v>
          </cell>
          <cell r="R1403">
            <v>0</v>
          </cell>
          <cell r="S1403">
            <v>0</v>
          </cell>
        </row>
        <row r="1404">
          <cell r="C1404">
            <v>40160</v>
          </cell>
          <cell r="D1404" t="str">
            <v>Nuovi clienti Corporate</v>
          </cell>
          <cell r="E1404">
            <v>304</v>
          </cell>
          <cell r="F1404">
            <v>238</v>
          </cell>
          <cell r="G1404">
            <v>223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</row>
        <row r="1405">
          <cell r="C1405">
            <v>40161</v>
          </cell>
          <cell r="D1405" t="str">
            <v>Attivo Ponderato per il rischio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</row>
        <row r="1406">
          <cell r="C1406">
            <v>40162</v>
          </cell>
          <cell r="D1406" t="str">
            <v># clienti con postazioni e-banking</v>
          </cell>
          <cell r="E1406">
            <v>1517</v>
          </cell>
          <cell r="F1406">
            <v>1471</v>
          </cell>
          <cell r="G1406">
            <v>1437</v>
          </cell>
          <cell r="H1406">
            <v>1309</v>
          </cell>
          <cell r="I1406">
            <v>1309</v>
          </cell>
          <cell r="J1406">
            <v>1285</v>
          </cell>
          <cell r="K1406">
            <v>1264</v>
          </cell>
          <cell r="L1406">
            <v>1231</v>
          </cell>
          <cell r="M1406">
            <v>1196</v>
          </cell>
          <cell r="N1406">
            <v>1167</v>
          </cell>
          <cell r="O1406">
            <v>1151</v>
          </cell>
          <cell r="P1406">
            <v>1136</v>
          </cell>
          <cell r="Q1406">
            <v>1113</v>
          </cell>
          <cell r="R1406">
            <v>0</v>
          </cell>
          <cell r="S1406">
            <v>0</v>
          </cell>
        </row>
        <row r="1407">
          <cell r="C1407">
            <v>40163</v>
          </cell>
          <cell r="D1407" t="str">
            <v>Sofferenze lorde</v>
          </cell>
          <cell r="E1407">
            <v>26493.479220000001</v>
          </cell>
          <cell r="F1407">
            <v>26345.103200000001</v>
          </cell>
          <cell r="G1407">
            <v>26239.751079999998</v>
          </cell>
          <cell r="H1407">
            <v>25903.114669999999</v>
          </cell>
          <cell r="I1407">
            <v>25680.54839</v>
          </cell>
          <cell r="J1407">
            <v>31546.51988</v>
          </cell>
          <cell r="K1407">
            <v>31353.674319999998</v>
          </cell>
          <cell r="L1407">
            <v>30891.075860000001</v>
          </cell>
          <cell r="M1407">
            <v>30326.773000000001</v>
          </cell>
          <cell r="N1407">
            <v>29740.41316</v>
          </cell>
          <cell r="O1407">
            <v>28759.444329999998</v>
          </cell>
          <cell r="P1407">
            <v>27630.139070000001</v>
          </cell>
          <cell r="Q1407">
            <v>26484.25548</v>
          </cell>
          <cell r="R1407">
            <v>26830.2</v>
          </cell>
          <cell r="S1407">
            <v>34000</v>
          </cell>
        </row>
        <row r="1408">
          <cell r="C1408">
            <v>40164</v>
          </cell>
          <cell r="D1408" t="str">
            <v>Sofferenze nette</v>
          </cell>
          <cell r="E1408">
            <v>26493.479220000001</v>
          </cell>
          <cell r="F1408">
            <v>26345.103200000001</v>
          </cell>
          <cell r="G1408">
            <v>26239.751079999998</v>
          </cell>
          <cell r="H1408">
            <v>25903.114669999999</v>
          </cell>
          <cell r="I1408">
            <v>25680.54839</v>
          </cell>
          <cell r="J1408">
            <v>31546.51988</v>
          </cell>
          <cell r="K1408">
            <v>31353.674319999998</v>
          </cell>
          <cell r="L1408">
            <v>30891.075860000001</v>
          </cell>
          <cell r="M1408">
            <v>30326.773000000001</v>
          </cell>
          <cell r="N1408">
            <v>29740.41316</v>
          </cell>
          <cell r="O1408">
            <v>28759.444329999998</v>
          </cell>
          <cell r="P1408">
            <v>27630.139070000001</v>
          </cell>
          <cell r="Q1408">
            <v>26484.25548</v>
          </cell>
          <cell r="R1408">
            <v>26830.2</v>
          </cell>
          <cell r="S1408">
            <v>34000</v>
          </cell>
        </row>
        <row r="1409">
          <cell r="C1409">
            <v>40165</v>
          </cell>
          <cell r="D1409" t="str">
            <v>Capitale assorbito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</row>
        <row r="1410">
          <cell r="C1410">
            <v>40166</v>
          </cell>
          <cell r="D1410" t="str">
            <v>Numeri Racc. totale (esclusi PCT)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</row>
        <row r="1411">
          <cell r="C1411">
            <v>40167</v>
          </cell>
          <cell r="D1411" t="str">
            <v>Margine Raccolta Totale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</row>
        <row r="1412">
          <cell r="C1412">
            <v>40168</v>
          </cell>
          <cell r="D1412" t="str">
            <v>Numeri Impieghi vivi totali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</row>
        <row r="1413">
          <cell r="C1413">
            <v>40169</v>
          </cell>
          <cell r="D1413" t="str">
            <v>Margine Imp. Vivi totali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</row>
        <row r="1414">
          <cell r="C1414">
            <v>40170</v>
          </cell>
          <cell r="D1414" t="str">
            <v>Numeri Impieghi vivi a breve (c/c)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</row>
        <row r="1415">
          <cell r="C1415">
            <v>40171</v>
          </cell>
          <cell r="D1415" t="str">
            <v>Margine Imp. Vivi a breve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</row>
        <row r="1416">
          <cell r="C1416">
            <v>40172</v>
          </cell>
          <cell r="D1416" t="str">
            <v>Numeri Impieghi vivi a termine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</row>
        <row r="1417">
          <cell r="C1417">
            <v>40173</v>
          </cell>
          <cell r="D1417" t="str">
            <v>Margine Imp. Vivi a termine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</row>
        <row r="1418">
          <cell r="C1418">
            <v>40174</v>
          </cell>
          <cell r="D1418" t="str">
            <v>Numeri contenzioso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</row>
        <row r="1419">
          <cell r="C1419">
            <v>40175</v>
          </cell>
          <cell r="D1419" t="str">
            <v>Margine Contenzioso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</row>
        <row r="1420">
          <cell r="C1420">
            <v>40176</v>
          </cell>
          <cell r="D1420" t="str">
            <v xml:space="preserve"> Commissioni su GP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</row>
        <row r="1421">
          <cell r="C1421">
            <v>40177</v>
          </cell>
          <cell r="D1421" t="str">
            <v>volumi GP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</row>
        <row r="1422">
          <cell r="C1422">
            <v>40178</v>
          </cell>
          <cell r="D1422" t="str">
            <v>Commissioni su fondi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</row>
        <row r="1423">
          <cell r="C1423">
            <v>40179</v>
          </cell>
          <cell r="D1423" t="str">
            <v>volumi fondi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</row>
        <row r="1424">
          <cell r="C1424">
            <v>40180</v>
          </cell>
          <cell r="D1424" t="str">
            <v>Commissioni su titoli amministrati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</row>
        <row r="1425">
          <cell r="C1425">
            <v>40181</v>
          </cell>
          <cell r="D1425" t="str">
            <v>volumi Titoli Ammin. (stock)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</row>
        <row r="1426">
          <cell r="C1426">
            <v>40182</v>
          </cell>
          <cell r="D1426" t="str">
            <v>Commissioni su operazioni di PcT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</row>
        <row r="1427">
          <cell r="C1427">
            <v>40183</v>
          </cell>
          <cell r="D1427" t="str">
            <v>volumi PcT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</row>
        <row r="1428">
          <cell r="C1428">
            <v>40184</v>
          </cell>
          <cell r="D1428" t="str">
            <v>Commissioni su assicurazioni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</row>
        <row r="1429">
          <cell r="C1429">
            <v>40185</v>
          </cell>
          <cell r="D1429" t="str">
            <v>volumi assicurazioni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</row>
        <row r="1430">
          <cell r="C1430">
            <v>40186</v>
          </cell>
          <cell r="D1430" t="str">
            <v>commissioni tenuta conto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</row>
        <row r="1431">
          <cell r="C1431">
            <v>40187</v>
          </cell>
          <cell r="D1431" t="str">
            <v>commissioni su carte di credito e debito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</row>
        <row r="1432">
          <cell r="C1432">
            <v>40188</v>
          </cell>
          <cell r="D1432" t="str">
            <v>commissioni su servizi estero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</row>
        <row r="1433">
          <cell r="C1433">
            <v>40189</v>
          </cell>
          <cell r="D1433" t="str">
            <v>di cui forex&amp;derivatives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</row>
        <row r="1434">
          <cell r="C1434">
            <v>40190</v>
          </cell>
          <cell r="D1434" t="str">
            <v>Commissioni da portafoglio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</row>
        <row r="1435">
          <cell r="C1435">
            <v>40191</v>
          </cell>
          <cell r="D1435" t="str">
            <v>altre Commissioni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</row>
        <row r="1436">
          <cell r="C1436">
            <v>40192</v>
          </cell>
          <cell r="D1436" t="str">
            <v>di cui sistema di pagamento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</row>
        <row r="1437">
          <cell r="C1437">
            <v>40193</v>
          </cell>
          <cell r="D1437" t="str">
            <v>effetto giorni banca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</row>
        <row r="1438">
          <cell r="C1438">
            <v>40194</v>
          </cell>
          <cell r="D1438" t="str">
            <v># gruppi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</row>
        <row r="1439">
          <cell r="C1439">
            <v>40195</v>
          </cell>
          <cell r="D1439" t="str">
            <v># clienti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</row>
        <row r="1440">
          <cell r="C1440">
            <v>40196</v>
          </cell>
          <cell r="D1440" t="str">
            <v>Attivo Ponderato per il rischio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</row>
        <row r="1441">
          <cell r="C1441">
            <v>40197</v>
          </cell>
          <cell r="D1441" t="str">
            <v>Sofferenze lorde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</row>
        <row r="1442">
          <cell r="C1442">
            <v>40198</v>
          </cell>
          <cell r="D1442" t="str">
            <v>Sofferenze nette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</row>
        <row r="1443">
          <cell r="C1443">
            <v>40199</v>
          </cell>
          <cell r="D1443" t="str">
            <v>Capitale assorbito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</row>
        <row r="1444">
          <cell r="C1444">
            <v>40200</v>
          </cell>
          <cell r="D1444" t="str">
            <v>Raccolta da Clientela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</row>
        <row r="1445">
          <cell r="C1445">
            <v>40201</v>
          </cell>
          <cell r="D1445" t="str">
            <v>Raccolta da Banche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</row>
        <row r="1446">
          <cell r="C1446">
            <v>40202</v>
          </cell>
          <cell r="D1446" t="str">
            <v>Raccolta da CM (escluso Fondo di Dotazione)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</row>
        <row r="1447">
          <cell r="C1447">
            <v>40203</v>
          </cell>
          <cell r="D1447" t="str">
            <v>Impieghi con Clientela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</row>
        <row r="1448">
          <cell r="C1448">
            <v>40204</v>
          </cell>
          <cell r="D1448" t="str">
            <v>Impieghi con banche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</row>
        <row r="1449">
          <cell r="C1449">
            <v>40205</v>
          </cell>
          <cell r="D1449" t="str">
            <v xml:space="preserve">Impieghi con CM 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</row>
        <row r="1450">
          <cell r="C1450">
            <v>40206</v>
          </cell>
          <cell r="D1450" t="str">
            <v>Portafoglio Titoli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</row>
        <row r="1451">
          <cell r="C1451">
            <v>40207</v>
          </cell>
          <cell r="D1451" t="str">
            <v>Sofferenze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</row>
        <row r="1452">
          <cell r="C1452">
            <v>40208</v>
          </cell>
          <cell r="D1452" t="str">
            <v>Margine di Interesse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</row>
        <row r="1453">
          <cell r="C1453">
            <v>40209</v>
          </cell>
          <cell r="D1453" t="str">
            <v>Totale Ricavi da Servizi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</row>
        <row r="1454">
          <cell r="C1454">
            <v>40210</v>
          </cell>
          <cell r="D1454" t="str">
            <v>Costi del Personale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</row>
        <row r="1455">
          <cell r="C1455">
            <v>40211</v>
          </cell>
          <cell r="D1455" t="str">
            <v>Costi e spese diverse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</row>
        <row r="1456">
          <cell r="C1456">
            <v>40212</v>
          </cell>
          <cell r="D1456" t="str">
            <v>Imposte e tasse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</row>
        <row r="1457">
          <cell r="C1457">
            <v>40213</v>
          </cell>
          <cell r="D1457" t="str">
            <v>Ammortamenti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</row>
        <row r="1458">
          <cell r="C1458">
            <v>40214</v>
          </cell>
          <cell r="D1458" t="str">
            <v>Altri costi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</row>
        <row r="1459">
          <cell r="C1459">
            <v>40215</v>
          </cell>
          <cell r="D1459" t="str">
            <v>Oneri/Ricavi straordinari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</row>
        <row r="1460">
          <cell r="C1460">
            <v>40216</v>
          </cell>
          <cell r="D1460" t="str">
            <v>Cambio lira/Dollaro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</row>
        <row r="1461">
          <cell r="C1461">
            <v>40217</v>
          </cell>
          <cell r="D1461" t="str">
            <v>Cambio lira /Sterlina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</row>
        <row r="1462">
          <cell r="C1462">
            <v>40218</v>
          </cell>
          <cell r="D1462" t="str">
            <v>Impieghi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</row>
        <row r="1463">
          <cell r="C1463">
            <v>40219</v>
          </cell>
          <cell r="D1463" t="str">
            <v>Raccolta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</row>
        <row r="1464">
          <cell r="C1464">
            <v>40220</v>
          </cell>
          <cell r="D1464" t="str">
            <v>Margine Impieghi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</row>
        <row r="1465">
          <cell r="C1465">
            <v>40221</v>
          </cell>
          <cell r="D1465" t="str">
            <v>Margine Raccolta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</row>
        <row r="1466">
          <cell r="C1466">
            <v>40222</v>
          </cell>
          <cell r="D1466" t="str">
            <v>Totale Ricavi da Servizi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</row>
        <row r="1467">
          <cell r="C1467">
            <v>40224</v>
          </cell>
          <cell r="D1467" t="str">
            <v>Rettifiche nette su crediti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</row>
        <row r="1468">
          <cell r="C1468">
            <v>40225</v>
          </cell>
          <cell r="D1468" t="str">
            <v>Previsioni di perdita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</row>
        <row r="1469">
          <cell r="C1469">
            <v>40226</v>
          </cell>
          <cell r="D1469" t="str">
            <v>Recuperi su crediti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</row>
        <row r="1470">
          <cell r="C1470">
            <v>40227</v>
          </cell>
          <cell r="D1470" t="str">
            <v>Capitale assorbito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</row>
        <row r="1471">
          <cell r="C1471">
            <v>40228</v>
          </cell>
          <cell r="D1471" t="str">
            <v>B.O.T.</v>
          </cell>
          <cell r="E1471">
            <v>14064.71996</v>
          </cell>
          <cell r="F1471">
            <v>7745.19949</v>
          </cell>
          <cell r="G1471">
            <v>14014.199699999999</v>
          </cell>
          <cell r="H1471">
            <v>13703.44097</v>
          </cell>
          <cell r="I1471">
            <v>8465.5242500000004</v>
          </cell>
          <cell r="J1471">
            <v>5401.8899600000004</v>
          </cell>
          <cell r="K1471">
            <v>5576.1276799999996</v>
          </cell>
          <cell r="L1471">
            <v>7423.9851699999999</v>
          </cell>
          <cell r="M1471">
            <v>7160.7060000000001</v>
          </cell>
          <cell r="N1471">
            <v>10322.869000000001</v>
          </cell>
          <cell r="O1471">
            <v>6476.21</v>
          </cell>
          <cell r="P1471">
            <v>4947.9799999999996</v>
          </cell>
          <cell r="Q1471">
            <v>11145.682000000001</v>
          </cell>
          <cell r="R1471">
            <v>0</v>
          </cell>
          <cell r="S1471">
            <v>0</v>
          </cell>
        </row>
        <row r="1472">
          <cell r="C1472">
            <v>40229</v>
          </cell>
          <cell r="D1472" t="str">
            <v>Titoli di stato altri</v>
          </cell>
          <cell r="E1472">
            <v>357964.05946000002</v>
          </cell>
          <cell r="F1472">
            <v>386824.95939999999</v>
          </cell>
          <cell r="G1472">
            <v>386830.57695000002</v>
          </cell>
          <cell r="H1472">
            <v>582589.12199000001</v>
          </cell>
          <cell r="I1472">
            <v>598184.23179999995</v>
          </cell>
          <cell r="J1472">
            <v>878043.40543000004</v>
          </cell>
          <cell r="K1472">
            <v>899899.56782</v>
          </cell>
          <cell r="L1472">
            <v>906787.23473999999</v>
          </cell>
          <cell r="M1472">
            <v>902695.76888999995</v>
          </cell>
          <cell r="N1472">
            <v>909718.43099999998</v>
          </cell>
          <cell r="O1472">
            <v>883983.09400000004</v>
          </cell>
          <cell r="P1472">
            <v>892551.29700000002</v>
          </cell>
          <cell r="Q1472">
            <v>884094.61600000004</v>
          </cell>
          <cell r="R1472">
            <v>0</v>
          </cell>
          <cell r="S1472">
            <v>0</v>
          </cell>
        </row>
        <row r="1473">
          <cell r="C1473">
            <v>40230</v>
          </cell>
          <cell r="D1473" t="str">
            <v>Altri titoli</v>
          </cell>
          <cell r="E1473">
            <v>273353.94016</v>
          </cell>
          <cell r="F1473">
            <v>274477.66139999998</v>
          </cell>
          <cell r="G1473">
            <v>209683.25052999999</v>
          </cell>
          <cell r="H1473">
            <v>266408.72376000002</v>
          </cell>
          <cell r="I1473">
            <v>268328.73031000001</v>
          </cell>
          <cell r="J1473">
            <v>146819.71783000001</v>
          </cell>
          <cell r="K1473">
            <v>143380.33299</v>
          </cell>
          <cell r="L1473">
            <v>155542.36082</v>
          </cell>
          <cell r="M1473">
            <v>162780.50919000001</v>
          </cell>
          <cell r="N1473">
            <v>157815.94500000001</v>
          </cell>
          <cell r="O1473">
            <v>153430.326</v>
          </cell>
          <cell r="P1473">
            <v>155764.19399999999</v>
          </cell>
          <cell r="Q1473">
            <v>147122.08900000001</v>
          </cell>
          <cell r="R1473">
            <v>0</v>
          </cell>
          <cell r="S1473">
            <v>0</v>
          </cell>
        </row>
        <row r="1474">
          <cell r="C1474">
            <v>40231</v>
          </cell>
          <cell r="D1474" t="str">
            <v>Portaf. Immobilizzato di Casa Madre</v>
          </cell>
          <cell r="E1474">
            <v>419262</v>
          </cell>
          <cell r="F1474">
            <v>419262</v>
          </cell>
          <cell r="G1474">
            <v>419262</v>
          </cell>
          <cell r="H1474">
            <v>419262</v>
          </cell>
          <cell r="I1474">
            <v>419262</v>
          </cell>
          <cell r="J1474">
            <v>419262</v>
          </cell>
          <cell r="K1474">
            <v>225596</v>
          </cell>
          <cell r="L1474">
            <v>225596</v>
          </cell>
          <cell r="M1474">
            <v>225596</v>
          </cell>
          <cell r="N1474">
            <v>225596</v>
          </cell>
          <cell r="O1474">
            <v>225596</v>
          </cell>
          <cell r="P1474">
            <v>225596</v>
          </cell>
          <cell r="Q1474">
            <v>225596</v>
          </cell>
          <cell r="R1474">
            <v>0</v>
          </cell>
          <cell r="S1474">
            <v>0</v>
          </cell>
        </row>
        <row r="1475">
          <cell r="C1475">
            <v>40232</v>
          </cell>
          <cell r="D1475" t="str">
            <v>Interbancario Netto</v>
          </cell>
          <cell r="E1475">
            <v>-273449</v>
          </cell>
          <cell r="F1475">
            <v>-264066</v>
          </cell>
          <cell r="G1475">
            <v>-274594</v>
          </cell>
          <cell r="H1475">
            <v>-245870</v>
          </cell>
          <cell r="I1475">
            <v>-197197</v>
          </cell>
          <cell r="J1475">
            <v>9159</v>
          </cell>
          <cell r="K1475">
            <v>27645</v>
          </cell>
          <cell r="L1475">
            <v>6360</v>
          </cell>
          <cell r="M1475">
            <v>10673</v>
          </cell>
          <cell r="N1475">
            <v>-23649</v>
          </cell>
          <cell r="O1475">
            <v>104398</v>
          </cell>
          <cell r="P1475">
            <v>49353</v>
          </cell>
          <cell r="Q1475">
            <v>-15751</v>
          </cell>
          <cell r="R1475">
            <v>0</v>
          </cell>
          <cell r="S1475">
            <v>0</v>
          </cell>
        </row>
        <row r="1476">
          <cell r="C1476">
            <v>40233</v>
          </cell>
          <cell r="D1476" t="str">
            <v>Margine finanziario</v>
          </cell>
          <cell r="E1476">
            <v>5401.6</v>
          </cell>
          <cell r="F1476">
            <v>4644.6000000000004</v>
          </cell>
          <cell r="G1476">
            <v>3719</v>
          </cell>
          <cell r="H1476">
            <v>2416</v>
          </cell>
          <cell r="I1476">
            <v>1168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11126</v>
          </cell>
          <cell r="S1476">
            <v>10600</v>
          </cell>
        </row>
        <row r="1477">
          <cell r="C1477">
            <v>40234</v>
          </cell>
          <cell r="D1477" t="str">
            <v>POF</v>
          </cell>
          <cell r="E1477">
            <v>2025</v>
          </cell>
          <cell r="F1477">
            <v>1625</v>
          </cell>
          <cell r="G1477">
            <v>1766</v>
          </cell>
          <cell r="H1477">
            <v>1849.4</v>
          </cell>
          <cell r="I1477">
            <v>937</v>
          </cell>
          <cell r="J1477">
            <v>165.4</v>
          </cell>
          <cell r="K1477">
            <v>-697</v>
          </cell>
          <cell r="L1477">
            <v>-2548</v>
          </cell>
          <cell r="M1477">
            <v>-2031</v>
          </cell>
          <cell r="N1477">
            <v>-1921</v>
          </cell>
          <cell r="O1477">
            <v>-2152.4</v>
          </cell>
          <cell r="P1477">
            <v>-349</v>
          </cell>
          <cell r="Q1477">
            <v>2448</v>
          </cell>
          <cell r="R1477">
            <v>1658</v>
          </cell>
          <cell r="S1477">
            <v>7700</v>
          </cell>
        </row>
        <row r="1478">
          <cell r="C1478">
            <v>40235</v>
          </cell>
          <cell r="D1478" t="str">
            <v>Titoli Stato Portafoglio di Trading</v>
          </cell>
          <cell r="E1478">
            <v>372028.77941999998</v>
          </cell>
          <cell r="F1478">
            <v>394570.15889000002</v>
          </cell>
          <cell r="G1478">
            <v>400844.77665000001</v>
          </cell>
          <cell r="H1478">
            <v>596292.56296000001</v>
          </cell>
          <cell r="I1478">
            <v>606649.75604999997</v>
          </cell>
          <cell r="J1478">
            <v>883445.29539999994</v>
          </cell>
          <cell r="K1478">
            <v>905475.69550000003</v>
          </cell>
          <cell r="L1478">
            <v>914211.21990999999</v>
          </cell>
          <cell r="M1478">
            <v>909856.47488999995</v>
          </cell>
          <cell r="N1478">
            <v>920041.3</v>
          </cell>
          <cell r="O1478">
            <v>890459.304</v>
          </cell>
          <cell r="P1478">
            <v>897499.277</v>
          </cell>
          <cell r="Q1478">
            <v>895240.29799999995</v>
          </cell>
          <cell r="R1478">
            <v>0</v>
          </cell>
          <cell r="S1478">
            <v>0</v>
          </cell>
        </row>
        <row r="1479">
          <cell r="C1479">
            <v>40236</v>
          </cell>
          <cell r="D1479" t="str">
            <v>Altri Titoli Portafoglio di Trading</v>
          </cell>
          <cell r="E1479">
            <v>273353.94016</v>
          </cell>
          <cell r="F1479">
            <v>274477.66139999998</v>
          </cell>
          <cell r="G1479">
            <v>209683.25052999999</v>
          </cell>
          <cell r="H1479">
            <v>266408.72376000002</v>
          </cell>
          <cell r="I1479">
            <v>268328.73031000001</v>
          </cell>
          <cell r="J1479">
            <v>146819.71783000001</v>
          </cell>
          <cell r="K1479">
            <v>143380.33299</v>
          </cell>
          <cell r="L1479">
            <v>155542.36082</v>
          </cell>
          <cell r="M1479">
            <v>162780.50919000001</v>
          </cell>
          <cell r="N1479">
            <v>157815.94500000001</v>
          </cell>
          <cell r="O1479">
            <v>153430.326</v>
          </cell>
          <cell r="P1479">
            <v>155764.19399999999</v>
          </cell>
          <cell r="Q1479">
            <v>147122.08900000001</v>
          </cell>
          <cell r="R1479">
            <v>0</v>
          </cell>
          <cell r="S1479">
            <v>0</v>
          </cell>
        </row>
        <row r="1480">
          <cell r="C1480">
            <v>40237</v>
          </cell>
          <cell r="D1480" t="str">
            <v>MI Capital Markets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</row>
        <row r="1481">
          <cell r="C1481">
            <v>40238</v>
          </cell>
          <cell r="D1481" t="str">
            <v>MI Fixed Income Trading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</row>
        <row r="1482">
          <cell r="C1482">
            <v>40239</v>
          </cell>
          <cell r="D1482" t="str">
            <v>MI Fixed Income Sales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</row>
        <row r="1483">
          <cell r="C1483">
            <v>40240</v>
          </cell>
          <cell r="D1483" t="str">
            <v>MI Equity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</row>
        <row r="1484">
          <cell r="C1484">
            <v>40241</v>
          </cell>
          <cell r="D1484" t="str">
            <v>MI Warrants &amp; Equity Derivatives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</row>
        <row r="1485">
          <cell r="C1485">
            <v>40242</v>
          </cell>
          <cell r="D1485" t="str">
            <v>MI Proprietary Trading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</row>
        <row r="1486">
          <cell r="C1486">
            <v>40243</v>
          </cell>
          <cell r="D1486" t="str">
            <v>MI Forex &amp; Derivatives Sales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</row>
        <row r="1487">
          <cell r="C1487">
            <v>40244</v>
          </cell>
          <cell r="D1487" t="str">
            <v>MI Altro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</row>
        <row r="1488">
          <cell r="C1488">
            <v>40245</v>
          </cell>
          <cell r="D1488" t="str">
            <v>Costo del personale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</row>
        <row r="1489">
          <cell r="C1489">
            <v>40246</v>
          </cell>
          <cell r="D1489" t="str">
            <v>Altri costi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</row>
        <row r="1490">
          <cell r="C1490">
            <v>40247</v>
          </cell>
          <cell r="D1490" t="str">
            <v>Imposte e tasse indirette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</row>
        <row r="1491">
          <cell r="C1491">
            <v>40248</v>
          </cell>
          <cell r="D1491" t="str">
            <v>Ammortamenti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</row>
        <row r="1492">
          <cell r="C1492">
            <v>40249</v>
          </cell>
          <cell r="D1492" t="str">
            <v>Accantonamenti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</row>
        <row r="1493">
          <cell r="C1493">
            <v>40250</v>
          </cell>
          <cell r="D1493" t="str">
            <v>Imposte sul reddito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</row>
        <row r="1494">
          <cell r="C1494">
            <v>40251</v>
          </cell>
          <cell r="D1494" t="str">
            <v>VAR (10 gg, 99%)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</row>
        <row r="1495">
          <cell r="C1495">
            <v>40252</v>
          </cell>
          <cell r="D1495" t="str">
            <v>Sensitività</v>
          </cell>
          <cell r="E1495">
            <v>-15000</v>
          </cell>
          <cell r="F1495">
            <v>-15000</v>
          </cell>
          <cell r="G1495">
            <v>-16000</v>
          </cell>
          <cell r="H1495">
            <v>-18000</v>
          </cell>
          <cell r="I1495">
            <v>-19000</v>
          </cell>
          <cell r="J1495">
            <v>-23000</v>
          </cell>
          <cell r="K1495">
            <v>-17000</v>
          </cell>
          <cell r="L1495">
            <v>-18000</v>
          </cell>
          <cell r="M1495">
            <v>-18000</v>
          </cell>
          <cell r="N1495">
            <v>-18000</v>
          </cell>
          <cell r="O1495">
            <v>-18000</v>
          </cell>
          <cell r="P1495">
            <v>-20000</v>
          </cell>
          <cell r="Q1495">
            <v>-20000</v>
          </cell>
          <cell r="R1495">
            <v>0</v>
          </cell>
          <cell r="S1495">
            <v>0</v>
          </cell>
        </row>
        <row r="1496">
          <cell r="C1496">
            <v>40253</v>
          </cell>
          <cell r="D1496" t="str">
            <v xml:space="preserve">Duration </v>
          </cell>
          <cell r="E1496">
            <v>0.65</v>
          </cell>
          <cell r="F1496">
            <v>0.64</v>
          </cell>
          <cell r="G1496">
            <v>0.63</v>
          </cell>
          <cell r="H1496">
            <v>0.6</v>
          </cell>
          <cell r="I1496">
            <v>0.56999999999999995</v>
          </cell>
          <cell r="J1496">
            <v>0.55000000000000004</v>
          </cell>
          <cell r="K1496">
            <v>0.56999999999999995</v>
          </cell>
          <cell r="L1496">
            <v>0.61</v>
          </cell>
          <cell r="M1496">
            <v>0.77</v>
          </cell>
          <cell r="N1496">
            <v>0.77</v>
          </cell>
          <cell r="O1496">
            <v>0.54</v>
          </cell>
          <cell r="P1496">
            <v>0.55000000000000004</v>
          </cell>
          <cell r="Q1496">
            <v>0.57999999999999996</v>
          </cell>
          <cell r="R1496">
            <v>0</v>
          </cell>
          <cell r="S1496">
            <v>0</v>
          </cell>
        </row>
        <row r="1497">
          <cell r="C1497">
            <v>40254</v>
          </cell>
          <cell r="D1497" t="str">
            <v>VAR puntuale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</row>
        <row r="1498">
          <cell r="C1498">
            <v>40255</v>
          </cell>
          <cell r="D1498" t="str">
            <v>VAR utilizzato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</row>
        <row r="1499">
          <cell r="C1499">
            <v>40256</v>
          </cell>
          <cell r="D1499" t="str">
            <v># addetti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</row>
        <row r="1500">
          <cell r="C1500">
            <v>40257</v>
          </cell>
          <cell r="D1500" t="str">
            <v>Capitale assorbito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</row>
        <row r="1501">
          <cell r="C1501">
            <v>40258</v>
          </cell>
          <cell r="D1501" t="str">
            <v>Compensi a professionisti esterni</v>
          </cell>
          <cell r="E1501">
            <v>-1700</v>
          </cell>
          <cell r="F1501">
            <v>-1221.78</v>
          </cell>
          <cell r="G1501">
            <v>-921</v>
          </cell>
          <cell r="H1501">
            <v>-629.97</v>
          </cell>
          <cell r="I1501">
            <v>-307.67</v>
          </cell>
          <cell r="J1501">
            <v>-4106.8599999999997</v>
          </cell>
          <cell r="K1501">
            <v>-3557.1</v>
          </cell>
          <cell r="L1501">
            <v>-3312.1</v>
          </cell>
          <cell r="M1501">
            <v>-2931.6</v>
          </cell>
          <cell r="N1501">
            <v>-2600.1999999999998</v>
          </cell>
          <cell r="O1501">
            <v>-2340.6799999999998</v>
          </cell>
          <cell r="P1501">
            <v>-2079.7440000000001</v>
          </cell>
          <cell r="Q1501">
            <v>-1636</v>
          </cell>
          <cell r="R1501">
            <v>-3323</v>
          </cell>
          <cell r="S1501">
            <v>-3323</v>
          </cell>
        </row>
        <row r="1502">
          <cell r="C1502">
            <v>40259</v>
          </cell>
          <cell r="D1502" t="str">
            <v>Assicurazioni</v>
          </cell>
          <cell r="E1502">
            <v>-1070.8</v>
          </cell>
          <cell r="F1502">
            <v>-848.4</v>
          </cell>
          <cell r="G1502">
            <v>-642.75</v>
          </cell>
          <cell r="H1502">
            <v>-420.13</v>
          </cell>
          <cell r="I1502">
            <v>-349.68</v>
          </cell>
          <cell r="J1502">
            <v>-2358.86</v>
          </cell>
          <cell r="K1502">
            <v>-2373.6</v>
          </cell>
          <cell r="L1502">
            <v>-2051.6</v>
          </cell>
          <cell r="M1502">
            <v>-1839</v>
          </cell>
          <cell r="N1502">
            <v>-1635.6</v>
          </cell>
          <cell r="O1502">
            <v>-1454</v>
          </cell>
          <cell r="P1502">
            <v>-1227.0999999999999</v>
          </cell>
          <cell r="Q1502">
            <v>-1013.6</v>
          </cell>
          <cell r="R1502">
            <v>-2550</v>
          </cell>
          <cell r="S1502">
            <v>-2550</v>
          </cell>
        </row>
        <row r="1503">
          <cell r="C1503">
            <v>40260</v>
          </cell>
          <cell r="D1503" t="str">
            <v>Pubblicità</v>
          </cell>
          <cell r="E1503">
            <v>-2446.9</v>
          </cell>
          <cell r="F1503">
            <v>-1877.24</v>
          </cell>
          <cell r="G1503">
            <v>-1234.53</v>
          </cell>
          <cell r="H1503">
            <v>-825.2</v>
          </cell>
          <cell r="I1503">
            <v>-204.1</v>
          </cell>
          <cell r="J1503">
            <v>-4527.1000000000004</v>
          </cell>
          <cell r="K1503">
            <v>-3848.3</v>
          </cell>
          <cell r="L1503">
            <v>-3519.4</v>
          </cell>
          <cell r="M1503">
            <v>-2348.6999999999998</v>
          </cell>
          <cell r="N1503">
            <v>-2013</v>
          </cell>
          <cell r="O1503">
            <v>-1867.499</v>
          </cell>
          <cell r="P1503">
            <v>-1491.16</v>
          </cell>
          <cell r="Q1503">
            <v>-1331.6</v>
          </cell>
          <cell r="R1503">
            <v>-5025</v>
          </cell>
          <cell r="S1503">
            <v>-5025</v>
          </cell>
        </row>
        <row r="1504">
          <cell r="C1504">
            <v>40261</v>
          </cell>
          <cell r="D1504" t="str">
            <v>Beneficenza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</row>
        <row r="1505">
          <cell r="C1505">
            <v>40262</v>
          </cell>
          <cell r="D1505" t="str">
            <v>Locazione macchine</v>
          </cell>
          <cell r="E1505">
            <v>-181.25</v>
          </cell>
          <cell r="F1505">
            <v>-145</v>
          </cell>
          <cell r="G1505">
            <v>-108.75</v>
          </cell>
          <cell r="H1505">
            <v>-72.5</v>
          </cell>
          <cell r="I1505">
            <v>-36.25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-456</v>
          </cell>
          <cell r="S1505">
            <v>-456</v>
          </cell>
        </row>
        <row r="1506">
          <cell r="C1506">
            <v>40263</v>
          </cell>
          <cell r="D1506" t="str">
            <v>Postali, Telefoni, Trasmissione dati</v>
          </cell>
          <cell r="E1506">
            <v>-3089.88</v>
          </cell>
          <cell r="F1506">
            <v>-2514.3760000000002</v>
          </cell>
          <cell r="G1506">
            <v>-1855.57</v>
          </cell>
          <cell r="H1506">
            <v>-1276.2</v>
          </cell>
          <cell r="I1506">
            <v>-620.67999999999995</v>
          </cell>
          <cell r="J1506">
            <v>-7108.42</v>
          </cell>
          <cell r="K1506">
            <v>-6521.3</v>
          </cell>
          <cell r="L1506">
            <v>-5753.76</v>
          </cell>
          <cell r="M1506">
            <v>-5343.8</v>
          </cell>
          <cell r="N1506">
            <v>-4809</v>
          </cell>
          <cell r="O1506">
            <v>-4259.3</v>
          </cell>
          <cell r="P1506">
            <v>-3469.7649999999999</v>
          </cell>
          <cell r="Q1506">
            <v>-2986.3</v>
          </cell>
          <cell r="R1506">
            <v>-7270</v>
          </cell>
          <cell r="S1506">
            <v>-7270</v>
          </cell>
        </row>
        <row r="1507">
          <cell r="C1507">
            <v>40264</v>
          </cell>
          <cell r="D1507" t="str">
            <v>Stampati e cancelleria</v>
          </cell>
          <cell r="E1507">
            <v>-595.83000000000004</v>
          </cell>
          <cell r="F1507">
            <v>-476.7</v>
          </cell>
          <cell r="G1507">
            <v>-357.5</v>
          </cell>
          <cell r="H1507">
            <v>-238.3</v>
          </cell>
          <cell r="I1507">
            <v>-119.1</v>
          </cell>
          <cell r="J1507">
            <v>-1301.7750000000001</v>
          </cell>
          <cell r="K1507">
            <v>-1310.83</v>
          </cell>
          <cell r="L1507">
            <v>-1202.92</v>
          </cell>
          <cell r="M1507">
            <v>-1006.6</v>
          </cell>
          <cell r="N1507">
            <v>-915.3</v>
          </cell>
          <cell r="O1507">
            <v>-767.18</v>
          </cell>
          <cell r="P1507">
            <v>-655</v>
          </cell>
          <cell r="Q1507">
            <v>-545.79999999999995</v>
          </cell>
          <cell r="R1507">
            <v>-1430</v>
          </cell>
          <cell r="S1507">
            <v>-1430</v>
          </cell>
        </row>
        <row r="1508">
          <cell r="C1508">
            <v>40265</v>
          </cell>
          <cell r="D1508" t="str">
            <v>Fornitura oggetti vari per ufficio</v>
          </cell>
          <cell r="E1508">
            <v>-361.67</v>
          </cell>
          <cell r="F1508">
            <v>-289.3</v>
          </cell>
          <cell r="G1508">
            <v>-215</v>
          </cell>
          <cell r="H1508">
            <v>-180.84</v>
          </cell>
          <cell r="I1508">
            <v>-90.4</v>
          </cell>
          <cell r="J1508">
            <v>-641.37</v>
          </cell>
          <cell r="K1508">
            <v>-765.4</v>
          </cell>
          <cell r="L1508">
            <v>-633.95000000000005</v>
          </cell>
          <cell r="M1508">
            <v>-563.29999999999995</v>
          </cell>
          <cell r="N1508">
            <v>-572.79999999999995</v>
          </cell>
          <cell r="O1508">
            <v>-480.6</v>
          </cell>
          <cell r="P1508">
            <v>-352</v>
          </cell>
          <cell r="Q1508">
            <v>-279.2</v>
          </cell>
          <cell r="R1508">
            <v>-650</v>
          </cell>
          <cell r="S1508">
            <v>-650</v>
          </cell>
        </row>
        <row r="1509">
          <cell r="C1509">
            <v>40266</v>
          </cell>
          <cell r="D1509" t="str">
            <v>Sorveglianza</v>
          </cell>
          <cell r="E1509">
            <v>-343.75</v>
          </cell>
          <cell r="F1509">
            <v>-275</v>
          </cell>
          <cell r="G1509">
            <v>-206.25</v>
          </cell>
          <cell r="H1509">
            <v>-137.5</v>
          </cell>
          <cell r="I1509">
            <v>-68.75</v>
          </cell>
          <cell r="J1509">
            <v>-1186.78</v>
          </cell>
          <cell r="K1509">
            <v>-1012.9</v>
          </cell>
          <cell r="L1509">
            <v>-837.5</v>
          </cell>
          <cell r="M1509">
            <v>-753.75</v>
          </cell>
          <cell r="N1509">
            <v>-682.8</v>
          </cell>
          <cell r="O1509">
            <v>-603.995</v>
          </cell>
          <cell r="P1509">
            <v>-502.5</v>
          </cell>
          <cell r="Q1509">
            <v>-418.7</v>
          </cell>
          <cell r="R1509">
            <v>-825</v>
          </cell>
          <cell r="S1509">
            <v>-825</v>
          </cell>
        </row>
        <row r="1510">
          <cell r="C1510">
            <v>40267</v>
          </cell>
          <cell r="D1510" t="str">
            <v>Informazioni e visure</v>
          </cell>
          <cell r="E1510">
            <v>-604.16700000000003</v>
          </cell>
          <cell r="F1510">
            <v>-483.3</v>
          </cell>
          <cell r="G1510">
            <v>-362.5</v>
          </cell>
          <cell r="H1510">
            <v>-241.7</v>
          </cell>
          <cell r="I1510">
            <v>-120.8</v>
          </cell>
          <cell r="J1510">
            <v>-1594.75</v>
          </cell>
          <cell r="K1510">
            <v>-1512.5</v>
          </cell>
          <cell r="L1510">
            <v>-1375</v>
          </cell>
          <cell r="M1510">
            <v>-1237.5</v>
          </cell>
          <cell r="N1510">
            <v>-1100</v>
          </cell>
          <cell r="O1510">
            <v>-962.49900000000002</v>
          </cell>
          <cell r="P1510">
            <v>-825</v>
          </cell>
          <cell r="Q1510">
            <v>-687.5</v>
          </cell>
          <cell r="R1510">
            <v>-1450</v>
          </cell>
          <cell r="S1510">
            <v>-1450</v>
          </cell>
        </row>
        <row r="1511">
          <cell r="C1511">
            <v>40268</v>
          </cell>
          <cell r="D1511" t="str">
            <v>Prestazioni di servizi resi a terzi</v>
          </cell>
          <cell r="E1511">
            <v>-7047.5</v>
          </cell>
          <cell r="F1511">
            <v>-5571.33</v>
          </cell>
          <cell r="G1511">
            <v>-4178.5</v>
          </cell>
          <cell r="H1511">
            <v>-2782.3</v>
          </cell>
          <cell r="I1511">
            <v>-1391</v>
          </cell>
          <cell r="J1511">
            <v>-18367.830000000002</v>
          </cell>
          <cell r="K1511">
            <v>-18319.2</v>
          </cell>
          <cell r="L1511">
            <v>-16887.939999999999</v>
          </cell>
          <cell r="M1511">
            <v>-14984.57</v>
          </cell>
          <cell r="N1511">
            <v>-15275.487999999999</v>
          </cell>
          <cell r="O1511">
            <v>-11679.8</v>
          </cell>
          <cell r="P1511">
            <v>-10110.200000000001</v>
          </cell>
          <cell r="Q1511">
            <v>-9557.7999999999993</v>
          </cell>
          <cell r="R1511">
            <v>-17011</v>
          </cell>
          <cell r="S1511">
            <v>-17011</v>
          </cell>
        </row>
        <row r="1512">
          <cell r="C1512">
            <v>40269</v>
          </cell>
          <cell r="D1512" t="str">
            <v>Trasporto valori e documenti</v>
          </cell>
          <cell r="E1512">
            <v>-575</v>
          </cell>
          <cell r="F1512">
            <v>-460</v>
          </cell>
          <cell r="G1512">
            <v>-345</v>
          </cell>
          <cell r="H1512">
            <v>-230</v>
          </cell>
          <cell r="I1512">
            <v>-115</v>
          </cell>
          <cell r="J1512">
            <v>-1288.26</v>
          </cell>
          <cell r="K1512">
            <v>-1237.5</v>
          </cell>
          <cell r="L1512">
            <v>-1119.92</v>
          </cell>
          <cell r="M1512">
            <v>-1012.5</v>
          </cell>
          <cell r="N1512">
            <v>-900</v>
          </cell>
          <cell r="O1512">
            <v>-787.49900000000002</v>
          </cell>
          <cell r="P1512">
            <v>-675</v>
          </cell>
          <cell r="Q1512">
            <v>-562.5</v>
          </cell>
          <cell r="R1512">
            <v>-1380</v>
          </cell>
          <cell r="S1512">
            <v>-1380</v>
          </cell>
        </row>
        <row r="1513">
          <cell r="C1513">
            <v>40270</v>
          </cell>
          <cell r="D1513" t="str">
            <v>Pulizia locali</v>
          </cell>
          <cell r="E1513">
            <v>-666.7</v>
          </cell>
          <cell r="F1513">
            <v>-600</v>
          </cell>
          <cell r="G1513">
            <v>-350</v>
          </cell>
          <cell r="H1513">
            <v>-300</v>
          </cell>
          <cell r="I1513">
            <v>-150</v>
          </cell>
          <cell r="J1513">
            <v>-1811.46</v>
          </cell>
          <cell r="K1513">
            <v>-1741.6</v>
          </cell>
          <cell r="L1513">
            <v>-1583.3</v>
          </cell>
          <cell r="M1513">
            <v>-1500</v>
          </cell>
          <cell r="N1513">
            <v>-1333.3</v>
          </cell>
          <cell r="O1513">
            <v>-1166.6600000000001</v>
          </cell>
          <cell r="P1513">
            <v>-1000</v>
          </cell>
          <cell r="Q1513">
            <v>-833.3</v>
          </cell>
          <cell r="R1513">
            <v>-1800</v>
          </cell>
          <cell r="S1513">
            <v>-1800</v>
          </cell>
        </row>
        <row r="1514">
          <cell r="C1514">
            <v>40271</v>
          </cell>
          <cell r="D1514" t="str">
            <v xml:space="preserve"> Man. Rip. Mobili e Macc. Imp.</v>
          </cell>
          <cell r="E1514">
            <v>-1439.16</v>
          </cell>
          <cell r="F1514">
            <v>-1150</v>
          </cell>
          <cell r="G1514">
            <v>-863</v>
          </cell>
          <cell r="H1514">
            <v>-570.54999999999995</v>
          </cell>
          <cell r="I1514">
            <v>-285</v>
          </cell>
          <cell r="J1514">
            <v>-3327.4</v>
          </cell>
          <cell r="K1514">
            <v>-3759.9</v>
          </cell>
          <cell r="L1514">
            <v>-3451.9</v>
          </cell>
          <cell r="M1514">
            <v>-3105.55</v>
          </cell>
          <cell r="N1514">
            <v>-2711.53</v>
          </cell>
          <cell r="O1514">
            <v>-2329.788</v>
          </cell>
          <cell r="P1514">
            <v>-1654.5</v>
          </cell>
          <cell r="Q1514">
            <v>-1667.6</v>
          </cell>
          <cell r="R1514">
            <v>-5500</v>
          </cell>
          <cell r="S1514">
            <v>-5500</v>
          </cell>
        </row>
        <row r="1515">
          <cell r="C1515">
            <v>40272</v>
          </cell>
          <cell r="D1515" t="str">
            <v>Manutenzione locali</v>
          </cell>
          <cell r="E1515">
            <v>-1410.8</v>
          </cell>
          <cell r="F1515">
            <v>-1129.33</v>
          </cell>
          <cell r="G1515">
            <v>-847</v>
          </cell>
          <cell r="H1515">
            <v>-564.70000000000005</v>
          </cell>
          <cell r="I1515">
            <v>-282.3</v>
          </cell>
          <cell r="J1515">
            <v>-2993</v>
          </cell>
          <cell r="K1515">
            <v>-3204.18</v>
          </cell>
          <cell r="L1515">
            <v>-3337.4</v>
          </cell>
          <cell r="M1515">
            <v>-3058.7</v>
          </cell>
          <cell r="N1515">
            <v>-2755.66</v>
          </cell>
          <cell r="O1515">
            <v>-2393.5300000000002</v>
          </cell>
          <cell r="P1515">
            <v>-1306.5999999999999</v>
          </cell>
          <cell r="Q1515">
            <v>-1687</v>
          </cell>
          <cell r="R1515">
            <v>-1643</v>
          </cell>
          <cell r="S1515">
            <v>-1643</v>
          </cell>
        </row>
        <row r="1516">
          <cell r="C1516">
            <v>40273</v>
          </cell>
          <cell r="D1516" t="str">
            <v>Oneri inerenti i viaggi</v>
          </cell>
          <cell r="E1516">
            <v>-533.27</v>
          </cell>
          <cell r="F1516">
            <v>-437.13</v>
          </cell>
          <cell r="G1516">
            <v>-286.89999999999998</v>
          </cell>
          <cell r="H1516">
            <v>-179.56</v>
          </cell>
          <cell r="I1516">
            <v>-96.8</v>
          </cell>
          <cell r="J1516">
            <v>-1237.17</v>
          </cell>
          <cell r="K1516">
            <v>-1161.94</v>
          </cell>
          <cell r="L1516">
            <v>-971.36</v>
          </cell>
          <cell r="M1516">
            <v>-836.5</v>
          </cell>
          <cell r="N1516">
            <v>-770</v>
          </cell>
          <cell r="O1516">
            <v>-707.6</v>
          </cell>
          <cell r="P1516">
            <v>-600.5</v>
          </cell>
          <cell r="Q1516">
            <v>-479.5</v>
          </cell>
          <cell r="R1516">
            <v>-991</v>
          </cell>
          <cell r="S1516">
            <v>-991</v>
          </cell>
        </row>
        <row r="1517">
          <cell r="C1517">
            <v>40274</v>
          </cell>
          <cell r="D1517" t="str">
            <v>Noleggio e sviluppo software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</row>
        <row r="1518">
          <cell r="C1518">
            <v>40275</v>
          </cell>
          <cell r="D1518" t="str">
            <v>Fitti passivi</v>
          </cell>
          <cell r="E1518">
            <v>-2382.1</v>
          </cell>
          <cell r="F1518">
            <v>-1905.7</v>
          </cell>
          <cell r="G1518">
            <v>-1429.25</v>
          </cell>
          <cell r="H1518">
            <v>-960.65</v>
          </cell>
          <cell r="I1518">
            <v>-484.2</v>
          </cell>
          <cell r="J1518">
            <v>-5388.84</v>
          </cell>
          <cell r="K1518">
            <v>-4977.5</v>
          </cell>
          <cell r="L1518">
            <v>-4525</v>
          </cell>
          <cell r="M1518">
            <v>-4072.5</v>
          </cell>
          <cell r="N1518">
            <v>-3620</v>
          </cell>
          <cell r="O1518">
            <v>-3167.4989999999998</v>
          </cell>
          <cell r="P1518">
            <v>-2715</v>
          </cell>
          <cell r="Q1518">
            <v>-2262.5</v>
          </cell>
          <cell r="R1518">
            <v>-5717</v>
          </cell>
          <cell r="S1518">
            <v>-5717</v>
          </cell>
        </row>
        <row r="1519">
          <cell r="C1519">
            <v>40276</v>
          </cell>
          <cell r="D1519" t="str">
            <v>Spese gest. immobili (en., el., risc.)</v>
          </cell>
          <cell r="E1519">
            <v>-1420.67</v>
          </cell>
          <cell r="F1519">
            <v>-1151.25</v>
          </cell>
          <cell r="G1519">
            <v>-798.3</v>
          </cell>
          <cell r="H1519">
            <v>-532.4</v>
          </cell>
          <cell r="I1519">
            <v>-265</v>
          </cell>
          <cell r="J1519">
            <v>-3124.5</v>
          </cell>
          <cell r="K1519">
            <v>-2683.75</v>
          </cell>
          <cell r="L1519">
            <v>-2344.15</v>
          </cell>
          <cell r="M1519">
            <v>-2240</v>
          </cell>
          <cell r="N1519">
            <v>-1997.3</v>
          </cell>
          <cell r="O1519">
            <v>-1728.28</v>
          </cell>
          <cell r="P1519">
            <v>-1529.56</v>
          </cell>
          <cell r="Q1519">
            <v>-1308.9000000000001</v>
          </cell>
          <cell r="R1519">
            <v>-3180</v>
          </cell>
          <cell r="S1519">
            <v>-3180</v>
          </cell>
        </row>
        <row r="1520">
          <cell r="C1520">
            <v>40277</v>
          </cell>
          <cell r="D1520" t="str">
            <v xml:space="preserve"> Altre spese</v>
          </cell>
          <cell r="E1520">
            <v>-1087.6300000000001</v>
          </cell>
          <cell r="F1520">
            <v>-790.74</v>
          </cell>
          <cell r="G1520">
            <v>-459.29</v>
          </cell>
          <cell r="H1520">
            <v>-291.83999999999997</v>
          </cell>
          <cell r="I1520">
            <v>-115.464</v>
          </cell>
          <cell r="J1520">
            <v>-2653.79</v>
          </cell>
          <cell r="K1520">
            <v>-2472</v>
          </cell>
          <cell r="L1520">
            <v>-2293.3000000000002</v>
          </cell>
          <cell r="M1520">
            <v>-2004.43</v>
          </cell>
          <cell r="N1520">
            <v>276.97800000000001</v>
          </cell>
          <cell r="O1520">
            <v>-1575.5909999999999</v>
          </cell>
          <cell r="P1520">
            <v>-1356.3710000000001</v>
          </cell>
          <cell r="Q1520">
            <v>-1613.2</v>
          </cell>
          <cell r="R1520">
            <v>-759</v>
          </cell>
          <cell r="S1520">
            <v>-759</v>
          </cell>
        </row>
        <row r="1521">
          <cell r="C1521">
            <v>40278</v>
          </cell>
          <cell r="D1521" t="str">
            <v>di cui Information Technology</v>
          </cell>
          <cell r="E1521">
            <v>-534</v>
          </cell>
          <cell r="F1521">
            <v>-330</v>
          </cell>
          <cell r="G1521">
            <v>-330</v>
          </cell>
          <cell r="H1521">
            <v>-71</v>
          </cell>
          <cell r="I1521">
            <v>0</v>
          </cell>
          <cell r="J1521">
            <v>-1058</v>
          </cell>
          <cell r="K1521">
            <v>-518</v>
          </cell>
          <cell r="L1521">
            <v>-391</v>
          </cell>
          <cell r="M1521">
            <v>-388</v>
          </cell>
          <cell r="N1521">
            <v>-379</v>
          </cell>
          <cell r="O1521">
            <v>-379</v>
          </cell>
          <cell r="P1521">
            <v>-203</v>
          </cell>
          <cell r="Q1521">
            <v>-1570.8333299999999</v>
          </cell>
          <cell r="R1521">
            <v>0</v>
          </cell>
          <cell r="S1521">
            <v>0</v>
          </cell>
        </row>
        <row r="1522">
          <cell r="C1522">
            <v>40279</v>
          </cell>
          <cell r="D1522" t="str">
            <v>Hardware</v>
          </cell>
          <cell r="E1522">
            <v>-531</v>
          </cell>
          <cell r="F1522">
            <v>-327</v>
          </cell>
          <cell r="G1522">
            <v>-327</v>
          </cell>
          <cell r="H1522">
            <v>-71</v>
          </cell>
          <cell r="I1522">
            <v>0</v>
          </cell>
          <cell r="J1522">
            <v>-919</v>
          </cell>
          <cell r="K1522">
            <v>-454</v>
          </cell>
          <cell r="L1522">
            <v>-327</v>
          </cell>
          <cell r="M1522">
            <v>-324</v>
          </cell>
          <cell r="N1522">
            <v>-315</v>
          </cell>
          <cell r="O1522">
            <v>-315</v>
          </cell>
          <cell r="P1522">
            <v>-203</v>
          </cell>
          <cell r="Q1522">
            <v>-1154.1666700000001</v>
          </cell>
          <cell r="R1522">
            <v>0</v>
          </cell>
          <cell r="S1522">
            <v>0</v>
          </cell>
        </row>
        <row r="1523">
          <cell r="C1523">
            <v>40280</v>
          </cell>
          <cell r="D1523" t="str">
            <v>Software</v>
          </cell>
          <cell r="E1523">
            <v>-3</v>
          </cell>
          <cell r="F1523">
            <v>-3</v>
          </cell>
          <cell r="G1523">
            <v>-3</v>
          </cell>
          <cell r="H1523">
            <v>0</v>
          </cell>
          <cell r="I1523">
            <v>0</v>
          </cell>
          <cell r="J1523">
            <v>-139</v>
          </cell>
          <cell r="K1523">
            <v>-64</v>
          </cell>
          <cell r="L1523">
            <v>-64</v>
          </cell>
          <cell r="M1523">
            <v>-64</v>
          </cell>
          <cell r="N1523">
            <v>-64</v>
          </cell>
          <cell r="O1523">
            <v>-64</v>
          </cell>
          <cell r="P1523">
            <v>0</v>
          </cell>
          <cell r="Q1523">
            <v>-416.66667000000001</v>
          </cell>
          <cell r="R1523">
            <v>0</v>
          </cell>
          <cell r="S1523">
            <v>0</v>
          </cell>
        </row>
        <row r="1524">
          <cell r="C1524">
            <v>40281</v>
          </cell>
          <cell r="D1524" t="str">
            <v>di cui Altri</v>
          </cell>
          <cell r="E1524">
            <v>-3028</v>
          </cell>
          <cell r="F1524">
            <v>-912</v>
          </cell>
          <cell r="G1524">
            <v>-1134</v>
          </cell>
          <cell r="H1524">
            <v>-176</v>
          </cell>
          <cell r="I1524">
            <v>0</v>
          </cell>
          <cell r="J1524">
            <v>-18027</v>
          </cell>
          <cell r="K1524">
            <v>-13420</v>
          </cell>
          <cell r="L1524">
            <v>-11418</v>
          </cell>
          <cell r="M1524">
            <v>-10241</v>
          </cell>
          <cell r="N1524">
            <v>-9906</v>
          </cell>
          <cell r="O1524">
            <v>-8008</v>
          </cell>
          <cell r="P1524">
            <v>-7143</v>
          </cell>
          <cell r="Q1524">
            <v>-9301.25</v>
          </cell>
          <cell r="R1524">
            <v>0</v>
          </cell>
          <cell r="S1524">
            <v>0</v>
          </cell>
        </row>
        <row r="1525">
          <cell r="C1525">
            <v>40282</v>
          </cell>
          <cell r="D1525" t="str">
            <v>Immobilizzazioni tecniche (diverse dall'Hardware)</v>
          </cell>
          <cell r="E1525">
            <v>-1858</v>
          </cell>
          <cell r="F1525">
            <v>-798</v>
          </cell>
          <cell r="G1525">
            <v>-1020</v>
          </cell>
          <cell r="H1525">
            <v>-90</v>
          </cell>
          <cell r="I1525">
            <v>0</v>
          </cell>
          <cell r="J1525">
            <v>-4637</v>
          </cell>
          <cell r="K1525">
            <v>-3052</v>
          </cell>
          <cell r="L1525">
            <v>-2334</v>
          </cell>
          <cell r="M1525">
            <v>-2028</v>
          </cell>
          <cell r="N1525">
            <v>-1970</v>
          </cell>
          <cell r="O1525">
            <v>-1839</v>
          </cell>
          <cell r="P1525">
            <v>-1544</v>
          </cell>
          <cell r="Q1525">
            <v>-2521.6666700000001</v>
          </cell>
          <cell r="R1525">
            <v>0</v>
          </cell>
          <cell r="S1525">
            <v>0</v>
          </cell>
        </row>
        <row r="1526">
          <cell r="C1526">
            <v>40283</v>
          </cell>
          <cell r="D1526" t="str">
            <v>Oneri di incentivazione all'uscita</v>
          </cell>
          <cell r="E1526">
            <v>-1133</v>
          </cell>
          <cell r="F1526">
            <v>-1104</v>
          </cell>
          <cell r="G1526">
            <v>-1004</v>
          </cell>
          <cell r="H1526">
            <v>-36</v>
          </cell>
          <cell r="I1526">
            <v>0</v>
          </cell>
          <cell r="J1526">
            <v>-1342</v>
          </cell>
          <cell r="K1526">
            <v>-1262</v>
          </cell>
          <cell r="L1526">
            <v>-1262</v>
          </cell>
          <cell r="M1526">
            <v>-1262</v>
          </cell>
          <cell r="N1526">
            <v>-1125</v>
          </cell>
          <cell r="O1526">
            <v>-1006</v>
          </cell>
          <cell r="P1526">
            <v>-986</v>
          </cell>
          <cell r="Q1526">
            <v>-953</v>
          </cell>
          <cell r="R1526">
            <v>0</v>
          </cell>
          <cell r="S1526">
            <v>0</v>
          </cell>
        </row>
        <row r="1527">
          <cell r="C1527">
            <v>40284</v>
          </cell>
          <cell r="D1527" t="str">
            <v>Costo del personale variabile</v>
          </cell>
          <cell r="E1527">
            <v>-567.29999999999995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</row>
        <row r="1528">
          <cell r="C1528">
            <v>40285</v>
          </cell>
          <cell r="D1528" t="str">
            <v>Costo del personale fisso</v>
          </cell>
          <cell r="E1528">
            <v>-52278.7</v>
          </cell>
          <cell r="F1528">
            <v>-42554</v>
          </cell>
          <cell r="G1528">
            <v>-31959</v>
          </cell>
          <cell r="H1528">
            <v>-21239</v>
          </cell>
          <cell r="I1528">
            <v>-10842</v>
          </cell>
          <cell r="J1528">
            <v>-125341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-62106</v>
          </cell>
          <cell r="Q1528">
            <v>0</v>
          </cell>
          <cell r="R1528">
            <v>-127000</v>
          </cell>
          <cell r="S1528">
            <v>-127000</v>
          </cell>
        </row>
        <row r="1529">
          <cell r="C1529">
            <v>40286</v>
          </cell>
          <cell r="D1529" t="str">
            <v># risorse Direzione Centrale</v>
          </cell>
          <cell r="E1529">
            <v>306</v>
          </cell>
          <cell r="F1529">
            <v>309</v>
          </cell>
          <cell r="G1529">
            <v>314</v>
          </cell>
          <cell r="H1529">
            <v>312</v>
          </cell>
          <cell r="I1529">
            <v>311</v>
          </cell>
          <cell r="J1529">
            <v>312</v>
          </cell>
          <cell r="K1529">
            <v>309</v>
          </cell>
          <cell r="L1529">
            <v>313</v>
          </cell>
          <cell r="M1529">
            <v>316</v>
          </cell>
          <cell r="N1529">
            <v>316</v>
          </cell>
          <cell r="O1529">
            <v>315</v>
          </cell>
          <cell r="P1529">
            <v>316</v>
          </cell>
          <cell r="Q1529">
            <v>315</v>
          </cell>
          <cell r="R1529">
            <v>0</v>
          </cell>
          <cell r="S1529">
            <v>0</v>
          </cell>
        </row>
        <row r="1530">
          <cell r="C1530">
            <v>40287</v>
          </cell>
          <cell r="D1530" t="str">
            <v># risorse Rete (Italia e estero)</v>
          </cell>
          <cell r="E1530">
            <v>803</v>
          </cell>
          <cell r="F1530">
            <v>801</v>
          </cell>
          <cell r="G1530">
            <v>796</v>
          </cell>
          <cell r="H1530">
            <v>799</v>
          </cell>
          <cell r="I1530">
            <v>797</v>
          </cell>
          <cell r="J1530">
            <v>802</v>
          </cell>
          <cell r="K1530">
            <v>803</v>
          </cell>
          <cell r="L1530">
            <v>797</v>
          </cell>
          <cell r="M1530">
            <v>792</v>
          </cell>
          <cell r="N1530">
            <v>782</v>
          </cell>
          <cell r="O1530">
            <v>778</v>
          </cell>
          <cell r="P1530">
            <v>778</v>
          </cell>
          <cell r="Q1530">
            <v>781</v>
          </cell>
          <cell r="R1530">
            <v>0</v>
          </cell>
          <cell r="S1530">
            <v>0</v>
          </cell>
        </row>
        <row r="1531">
          <cell r="C1531">
            <v>40288</v>
          </cell>
          <cell r="D1531" t="str">
            <v xml:space="preserve"># risorse distaccate </v>
          </cell>
          <cell r="E1531">
            <v>10</v>
          </cell>
          <cell r="F1531">
            <v>10</v>
          </cell>
          <cell r="G1531">
            <v>9</v>
          </cell>
          <cell r="H1531">
            <v>9</v>
          </cell>
          <cell r="I1531">
            <v>9</v>
          </cell>
          <cell r="J1531">
            <v>9</v>
          </cell>
          <cell r="K1531">
            <v>9</v>
          </cell>
          <cell r="L1531">
            <v>8</v>
          </cell>
          <cell r="M1531">
            <v>8</v>
          </cell>
          <cell r="N1531">
            <v>8</v>
          </cell>
          <cell r="O1531">
            <v>9</v>
          </cell>
          <cell r="P1531">
            <v>9</v>
          </cell>
          <cell r="Q1531">
            <v>9</v>
          </cell>
          <cell r="R1531">
            <v>0</v>
          </cell>
          <cell r="S1531">
            <v>0</v>
          </cell>
        </row>
        <row r="1532">
          <cell r="C1532">
            <v>40289</v>
          </cell>
          <cell r="D1532" t="str">
            <v># addetti Filiali Estere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</row>
        <row r="1533">
          <cell r="C1533">
            <v>40290</v>
          </cell>
          <cell r="D1533" t="str">
            <v>Nuove assunzioni</v>
          </cell>
          <cell r="E1533">
            <v>23</v>
          </cell>
          <cell r="F1533">
            <v>19</v>
          </cell>
          <cell r="G1533">
            <v>10</v>
          </cell>
          <cell r="H1533">
            <v>6</v>
          </cell>
          <cell r="I1533">
            <v>2</v>
          </cell>
          <cell r="J1533">
            <v>57</v>
          </cell>
          <cell r="K1533">
            <v>54</v>
          </cell>
          <cell r="L1533">
            <v>49</v>
          </cell>
          <cell r="M1533">
            <v>45</v>
          </cell>
          <cell r="N1533">
            <v>30</v>
          </cell>
          <cell r="O1533">
            <v>25</v>
          </cell>
          <cell r="P1533">
            <v>20</v>
          </cell>
          <cell r="Q1533">
            <v>19</v>
          </cell>
          <cell r="R1533">
            <v>0</v>
          </cell>
          <cell r="S1533">
            <v>0</v>
          </cell>
        </row>
        <row r="1534">
          <cell r="C1534">
            <v>40291</v>
          </cell>
          <cell r="D1534" t="str">
            <v>Uscite</v>
          </cell>
          <cell r="E1534">
            <v>27</v>
          </cell>
          <cell r="F1534">
            <v>22</v>
          </cell>
          <cell r="G1534">
            <v>14</v>
          </cell>
          <cell r="H1534">
            <v>9</v>
          </cell>
          <cell r="I1534">
            <v>8</v>
          </cell>
          <cell r="J1534">
            <v>57</v>
          </cell>
          <cell r="K1534">
            <v>56</v>
          </cell>
          <cell r="L1534">
            <v>54</v>
          </cell>
          <cell r="M1534">
            <v>52</v>
          </cell>
          <cell r="N1534">
            <v>47</v>
          </cell>
          <cell r="O1534">
            <v>46</v>
          </cell>
          <cell r="P1534">
            <v>40</v>
          </cell>
          <cell r="Q1534">
            <v>37</v>
          </cell>
          <cell r="R1534">
            <v>0</v>
          </cell>
          <cell r="S1534">
            <v>0</v>
          </cell>
        </row>
        <row r="1535">
          <cell r="C1535">
            <v>40292</v>
          </cell>
          <cell r="D1535" t="str">
            <v>di cui Uscite incentivate</v>
          </cell>
          <cell r="E1535">
            <v>8</v>
          </cell>
          <cell r="F1535">
            <v>6</v>
          </cell>
          <cell r="G1535">
            <v>5</v>
          </cell>
          <cell r="H1535">
            <v>0</v>
          </cell>
          <cell r="I1535">
            <v>0</v>
          </cell>
          <cell r="J1535">
            <v>20</v>
          </cell>
          <cell r="K1535">
            <v>18</v>
          </cell>
          <cell r="L1535">
            <v>18</v>
          </cell>
          <cell r="M1535">
            <v>18</v>
          </cell>
          <cell r="N1535">
            <v>15</v>
          </cell>
          <cell r="O1535">
            <v>14</v>
          </cell>
          <cell r="P1535">
            <v>13</v>
          </cell>
          <cell r="Q1535">
            <v>12</v>
          </cell>
          <cell r="R1535">
            <v>0</v>
          </cell>
          <cell r="S1535">
            <v>0</v>
          </cell>
        </row>
        <row r="1536">
          <cell r="C1536">
            <v>40293</v>
          </cell>
          <cell r="D1536" t="str">
            <v># promozioni a dirigente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</row>
        <row r="1537">
          <cell r="C1537">
            <v>40294</v>
          </cell>
          <cell r="D1537" t="str">
            <v># promozioni a funzionario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13</v>
          </cell>
          <cell r="K1537">
            <v>0</v>
          </cell>
          <cell r="L1537">
            <v>0</v>
          </cell>
          <cell r="M1537">
            <v>11</v>
          </cell>
          <cell r="N1537">
            <v>0</v>
          </cell>
          <cell r="O1537">
            <v>0</v>
          </cell>
          <cell r="P1537">
            <v>7</v>
          </cell>
          <cell r="Q1537">
            <v>0</v>
          </cell>
          <cell r="R1537">
            <v>0</v>
          </cell>
          <cell r="S1537">
            <v>0</v>
          </cell>
        </row>
        <row r="1538">
          <cell r="C1538">
            <v>40295</v>
          </cell>
          <cell r="D1538" t="str">
            <v># promozioni a quadro</v>
          </cell>
          <cell r="E1538">
            <v>19</v>
          </cell>
          <cell r="F1538">
            <v>10</v>
          </cell>
          <cell r="G1538">
            <v>8</v>
          </cell>
          <cell r="H1538">
            <v>8</v>
          </cell>
          <cell r="I1538">
            <v>8</v>
          </cell>
          <cell r="J1538">
            <v>23</v>
          </cell>
          <cell r="K1538">
            <v>0</v>
          </cell>
          <cell r="L1538">
            <v>0</v>
          </cell>
          <cell r="M1538">
            <v>21</v>
          </cell>
          <cell r="N1538">
            <v>0</v>
          </cell>
          <cell r="O1538">
            <v>0</v>
          </cell>
          <cell r="P1538">
            <v>9</v>
          </cell>
          <cell r="Q1538">
            <v>0</v>
          </cell>
          <cell r="R1538">
            <v>0</v>
          </cell>
          <cell r="S1538">
            <v>0</v>
          </cell>
        </row>
        <row r="1539">
          <cell r="C1539">
            <v>40296</v>
          </cell>
          <cell r="D1539" t="str">
            <v>Costo Lavoro Dirigenti</v>
          </cell>
          <cell r="E1539">
            <v>-5769</v>
          </cell>
          <cell r="F1539">
            <v>-5799</v>
          </cell>
          <cell r="G1539">
            <v>-6004</v>
          </cell>
          <cell r="H1539">
            <v>0</v>
          </cell>
          <cell r="I1539">
            <v>0</v>
          </cell>
          <cell r="J1539">
            <v>-6400</v>
          </cell>
          <cell r="K1539">
            <v>0</v>
          </cell>
          <cell r="L1539">
            <v>0</v>
          </cell>
          <cell r="M1539">
            <v>-6506.6666699999996</v>
          </cell>
          <cell r="N1539">
            <v>0</v>
          </cell>
          <cell r="O1539">
            <v>0</v>
          </cell>
          <cell r="P1539">
            <v>-6594</v>
          </cell>
          <cell r="Q1539">
            <v>0</v>
          </cell>
          <cell r="R1539">
            <v>0</v>
          </cell>
          <cell r="S1539">
            <v>0</v>
          </cell>
        </row>
        <row r="1540">
          <cell r="C1540">
            <v>40297</v>
          </cell>
          <cell r="D1540" t="str">
            <v>Costo Lavoro Funzionari</v>
          </cell>
          <cell r="E1540">
            <v>-26761</v>
          </cell>
          <cell r="F1540">
            <v>-26757</v>
          </cell>
          <cell r="G1540">
            <v>-26304</v>
          </cell>
          <cell r="H1540">
            <v>0</v>
          </cell>
          <cell r="I1540">
            <v>0</v>
          </cell>
          <cell r="J1540">
            <v>-26063</v>
          </cell>
          <cell r="K1540">
            <v>0</v>
          </cell>
          <cell r="L1540">
            <v>0</v>
          </cell>
          <cell r="M1540">
            <v>-27333.333330000001</v>
          </cell>
          <cell r="N1540">
            <v>0</v>
          </cell>
          <cell r="O1540">
            <v>0</v>
          </cell>
          <cell r="P1540">
            <v>-24814</v>
          </cell>
          <cell r="Q1540">
            <v>0</v>
          </cell>
          <cell r="R1540">
            <v>0</v>
          </cell>
          <cell r="S1540">
            <v>0</v>
          </cell>
        </row>
        <row r="1541">
          <cell r="C1541">
            <v>40298</v>
          </cell>
          <cell r="D1541" t="str">
            <v>Costo Lavoro Quadri</v>
          </cell>
          <cell r="E1541">
            <v>-32546</v>
          </cell>
          <cell r="F1541">
            <v>-31902</v>
          </cell>
          <cell r="G1541">
            <v>-30508</v>
          </cell>
          <cell r="H1541">
            <v>0</v>
          </cell>
          <cell r="I1541">
            <v>0</v>
          </cell>
          <cell r="J1541">
            <v>-30165</v>
          </cell>
          <cell r="K1541">
            <v>0</v>
          </cell>
          <cell r="L1541">
            <v>0</v>
          </cell>
          <cell r="M1541">
            <v>-29113.333330000001</v>
          </cell>
          <cell r="N1541">
            <v>0</v>
          </cell>
          <cell r="O1541">
            <v>0</v>
          </cell>
          <cell r="P1541">
            <v>-28464</v>
          </cell>
          <cell r="Q1541">
            <v>0</v>
          </cell>
          <cell r="R1541">
            <v>0</v>
          </cell>
          <cell r="S1541">
            <v>0</v>
          </cell>
        </row>
        <row r="1542">
          <cell r="C1542">
            <v>40299</v>
          </cell>
          <cell r="D1542" t="str">
            <v>Costo Lavoro Impiegati e altro</v>
          </cell>
          <cell r="E1542">
            <v>-61754</v>
          </cell>
          <cell r="F1542">
            <v>-63204</v>
          </cell>
          <cell r="G1542">
            <v>-65020</v>
          </cell>
          <cell r="H1542">
            <v>0</v>
          </cell>
          <cell r="I1542">
            <v>0</v>
          </cell>
          <cell r="J1542">
            <v>-62713</v>
          </cell>
          <cell r="K1542">
            <v>0</v>
          </cell>
          <cell r="L1542">
            <v>0</v>
          </cell>
          <cell r="M1542">
            <v>-61541.333330000001</v>
          </cell>
          <cell r="N1542">
            <v>0</v>
          </cell>
          <cell r="O1542">
            <v>0</v>
          </cell>
          <cell r="P1542">
            <v>-64340</v>
          </cell>
          <cell r="Q1542">
            <v>0</v>
          </cell>
          <cell r="R1542">
            <v>0</v>
          </cell>
          <cell r="S1542">
            <v>0</v>
          </cell>
        </row>
        <row r="1543">
          <cell r="C1543">
            <v>40300</v>
          </cell>
          <cell r="D1543" t="str">
            <v>età media funzionari</v>
          </cell>
          <cell r="E1543">
            <v>47</v>
          </cell>
          <cell r="F1543">
            <v>47.7</v>
          </cell>
          <cell r="G1543">
            <v>47.7</v>
          </cell>
          <cell r="H1543">
            <v>47.7</v>
          </cell>
          <cell r="I1543">
            <v>47.7</v>
          </cell>
          <cell r="J1543">
            <v>47.5</v>
          </cell>
          <cell r="K1543">
            <v>0</v>
          </cell>
          <cell r="L1543">
            <v>0</v>
          </cell>
          <cell r="M1543">
            <v>48.29</v>
          </cell>
          <cell r="N1543">
            <v>0</v>
          </cell>
          <cell r="O1543">
            <v>0</v>
          </cell>
          <cell r="P1543">
            <v>47.87</v>
          </cell>
          <cell r="Q1543">
            <v>0</v>
          </cell>
          <cell r="R1543">
            <v>0</v>
          </cell>
          <cell r="S1543">
            <v>0</v>
          </cell>
        </row>
        <row r="1544">
          <cell r="C1544">
            <v>40301</v>
          </cell>
          <cell r="D1544" t="str">
            <v>età media quadri</v>
          </cell>
          <cell r="E1544">
            <v>45</v>
          </cell>
          <cell r="F1544">
            <v>45.6</v>
          </cell>
          <cell r="G1544">
            <v>45.6</v>
          </cell>
          <cell r="H1544">
            <v>45.6</v>
          </cell>
          <cell r="I1544">
            <v>45.6</v>
          </cell>
          <cell r="J1544">
            <v>45.6</v>
          </cell>
          <cell r="K1544">
            <v>0</v>
          </cell>
          <cell r="L1544">
            <v>0</v>
          </cell>
          <cell r="M1544">
            <v>46.02</v>
          </cell>
          <cell r="N1544">
            <v>0</v>
          </cell>
          <cell r="O1544">
            <v>0</v>
          </cell>
          <cell r="P1544">
            <v>45.94</v>
          </cell>
          <cell r="Q1544">
            <v>0</v>
          </cell>
          <cell r="R1544">
            <v>0</v>
          </cell>
          <cell r="S1544">
            <v>0</v>
          </cell>
        </row>
        <row r="1545">
          <cell r="C1545">
            <v>40302</v>
          </cell>
          <cell r="D1545" t="str">
            <v>età media impiegati e altro</v>
          </cell>
          <cell r="E1545">
            <v>38</v>
          </cell>
          <cell r="F1545">
            <v>38.9</v>
          </cell>
          <cell r="G1545">
            <v>38.9</v>
          </cell>
          <cell r="H1545">
            <v>38.9</v>
          </cell>
          <cell r="I1545">
            <v>38.9</v>
          </cell>
          <cell r="J1545">
            <v>38.9</v>
          </cell>
          <cell r="K1545">
            <v>0</v>
          </cell>
          <cell r="L1545">
            <v>0</v>
          </cell>
          <cell r="M1545">
            <v>38.51</v>
          </cell>
          <cell r="N1545">
            <v>0</v>
          </cell>
          <cell r="O1545">
            <v>0</v>
          </cell>
          <cell r="P1545">
            <v>34.369999999999997</v>
          </cell>
          <cell r="Q1545">
            <v>0</v>
          </cell>
          <cell r="R1545">
            <v>0</v>
          </cell>
          <cell r="S1545">
            <v>0</v>
          </cell>
        </row>
        <row r="1546">
          <cell r="C1546">
            <v>40303</v>
          </cell>
          <cell r="D1546" t="str">
            <v># Dirigenti.</v>
          </cell>
          <cell r="E1546">
            <v>7</v>
          </cell>
          <cell r="F1546">
            <v>7</v>
          </cell>
          <cell r="G1546">
            <v>7</v>
          </cell>
          <cell r="H1546">
            <v>7</v>
          </cell>
          <cell r="I1546">
            <v>7</v>
          </cell>
          <cell r="J1546">
            <v>7</v>
          </cell>
          <cell r="K1546">
            <v>0</v>
          </cell>
          <cell r="L1546">
            <v>0</v>
          </cell>
          <cell r="M1546">
            <v>7</v>
          </cell>
          <cell r="N1546">
            <v>0</v>
          </cell>
          <cell r="O1546">
            <v>0</v>
          </cell>
          <cell r="P1546">
            <v>8</v>
          </cell>
          <cell r="Q1546">
            <v>0</v>
          </cell>
          <cell r="R1546">
            <v>0</v>
          </cell>
          <cell r="S1546">
            <v>0</v>
          </cell>
        </row>
        <row r="1547">
          <cell r="C1547">
            <v>40304</v>
          </cell>
          <cell r="D1547" t="str">
            <v># Funzionari</v>
          </cell>
          <cell r="E1547">
            <v>120</v>
          </cell>
          <cell r="F1547">
            <v>121</v>
          </cell>
          <cell r="G1547">
            <v>125</v>
          </cell>
          <cell r="H1547">
            <v>125</v>
          </cell>
          <cell r="I1547">
            <v>125</v>
          </cell>
          <cell r="J1547">
            <v>126</v>
          </cell>
          <cell r="K1547">
            <v>0</v>
          </cell>
          <cell r="L1547">
            <v>0</v>
          </cell>
          <cell r="M1547">
            <v>122</v>
          </cell>
          <cell r="N1547">
            <v>0</v>
          </cell>
          <cell r="O1547">
            <v>0</v>
          </cell>
          <cell r="P1547">
            <v>110</v>
          </cell>
          <cell r="Q1547">
            <v>0</v>
          </cell>
          <cell r="R1547">
            <v>0</v>
          </cell>
          <cell r="S1547">
            <v>0</v>
          </cell>
        </row>
        <row r="1548">
          <cell r="C1548">
            <v>40305</v>
          </cell>
          <cell r="D1548" t="str">
            <v># Quadri</v>
          </cell>
          <cell r="E1548">
            <v>270</v>
          </cell>
          <cell r="F1548">
            <v>270</v>
          </cell>
          <cell r="G1548">
            <v>260</v>
          </cell>
          <cell r="H1548">
            <v>261</v>
          </cell>
          <cell r="I1548">
            <v>260</v>
          </cell>
          <cell r="J1548">
            <v>252</v>
          </cell>
          <cell r="K1548">
            <v>0</v>
          </cell>
          <cell r="L1548">
            <v>0</v>
          </cell>
          <cell r="M1548">
            <v>252</v>
          </cell>
          <cell r="N1548">
            <v>0</v>
          </cell>
          <cell r="O1548">
            <v>0</v>
          </cell>
          <cell r="P1548">
            <v>239</v>
          </cell>
          <cell r="Q1548">
            <v>0</v>
          </cell>
          <cell r="R1548">
            <v>0</v>
          </cell>
          <cell r="S1548">
            <v>0</v>
          </cell>
        </row>
        <row r="1549">
          <cell r="C1549">
            <v>40306</v>
          </cell>
          <cell r="D1549" t="str">
            <v># Impiegati e Altro</v>
          </cell>
          <cell r="E1549">
            <v>722</v>
          </cell>
          <cell r="F1549">
            <v>727</v>
          </cell>
          <cell r="G1549">
            <v>727</v>
          </cell>
          <cell r="H1549">
            <v>727</v>
          </cell>
          <cell r="I1549">
            <v>725</v>
          </cell>
          <cell r="J1549">
            <v>738</v>
          </cell>
          <cell r="K1549">
            <v>0</v>
          </cell>
          <cell r="L1549">
            <v>0</v>
          </cell>
          <cell r="M1549">
            <v>735</v>
          </cell>
          <cell r="N1549">
            <v>0</v>
          </cell>
          <cell r="O1549">
            <v>0</v>
          </cell>
          <cell r="P1549">
            <v>746</v>
          </cell>
          <cell r="Q1549">
            <v>0</v>
          </cell>
          <cell r="R1549">
            <v>0</v>
          </cell>
          <cell r="S1549">
            <v>0</v>
          </cell>
        </row>
        <row r="1550">
          <cell r="C1550">
            <v>40307</v>
          </cell>
          <cell r="D1550" t="str">
            <v>Accantonamenti al Fondo rischi bancari generali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-7500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</row>
        <row r="1551">
          <cell r="C1551">
            <v>40308</v>
          </cell>
          <cell r="D1551" t="str">
            <v>Imposte sul reddito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</row>
        <row r="1552">
          <cell r="C1552">
            <v>40309</v>
          </cell>
          <cell r="D1552" t="str">
            <v>Cambio lira /$HongKong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</row>
        <row r="1553">
          <cell r="C1553">
            <v>40310</v>
          </cell>
          <cell r="D1553" t="str">
            <v>Cambio lira /$Singapore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</row>
        <row r="1554">
          <cell r="C1554">
            <v>40311</v>
          </cell>
          <cell r="D1554" t="str">
            <v>Cambio lira /Franco francese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</row>
        <row r="1555">
          <cell r="C1555">
            <v>40312</v>
          </cell>
          <cell r="D1555" t="str">
            <v>Spese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</row>
        <row r="1556">
          <cell r="C1556">
            <v>40313</v>
          </cell>
          <cell r="D1556" t="str">
            <v>Investimenti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</row>
        <row r="1557">
          <cell r="C1557">
            <v>40314</v>
          </cell>
          <cell r="D1557" t="str">
            <v>Margine Finanziario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</row>
        <row r="1558">
          <cell r="C1558">
            <v>40315</v>
          </cell>
          <cell r="D1558" t="str">
            <v>Ricavi da Servizi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</row>
        <row r="1559">
          <cell r="C1559">
            <v>40316</v>
          </cell>
          <cell r="D1559" t="str">
            <v>Margine di Intermediazione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</row>
        <row r="1560">
          <cell r="C1560">
            <v>40317</v>
          </cell>
          <cell r="D1560" t="str">
            <v>Margine di Intermediazione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</row>
        <row r="1561">
          <cell r="C1561">
            <v>40318</v>
          </cell>
          <cell r="D1561" t="str">
            <v>Margine di Intermediazione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</row>
        <row r="1562">
          <cell r="C1562">
            <v>40319</v>
          </cell>
          <cell r="D1562" t="str">
            <v>Giri lordi a sofferenze</v>
          </cell>
          <cell r="E1562">
            <v>7143</v>
          </cell>
          <cell r="F1562">
            <v>6123.55</v>
          </cell>
          <cell r="G1562">
            <v>5089.62</v>
          </cell>
          <cell r="H1562">
            <v>3857.9</v>
          </cell>
          <cell r="I1562">
            <v>1004</v>
          </cell>
          <cell r="J1562">
            <v>23827.06</v>
          </cell>
          <cell r="K1562">
            <v>23400.16</v>
          </cell>
          <cell r="L1562">
            <v>21782.81</v>
          </cell>
          <cell r="M1562">
            <v>18842.939999999999</v>
          </cell>
          <cell r="N1562">
            <v>17423.740000000002</v>
          </cell>
          <cell r="O1562">
            <v>14040.74</v>
          </cell>
          <cell r="P1562">
            <v>13235.77</v>
          </cell>
          <cell r="Q1562">
            <v>6306.47</v>
          </cell>
          <cell r="R1562">
            <v>0</v>
          </cell>
          <cell r="S1562">
            <v>0</v>
          </cell>
        </row>
        <row r="1563">
          <cell r="C1563">
            <v>40320</v>
          </cell>
          <cell r="D1563" t="str">
            <v>Volumi fondi azionari e bilanciati</v>
          </cell>
          <cell r="E1563">
            <v>1002133</v>
          </cell>
          <cell r="F1563">
            <v>1070390</v>
          </cell>
          <cell r="G1563">
            <v>1065478</v>
          </cell>
          <cell r="H1563">
            <v>1032215</v>
          </cell>
          <cell r="I1563">
            <v>871312</v>
          </cell>
          <cell r="J1563">
            <v>813560</v>
          </cell>
          <cell r="K1563">
            <v>684970</v>
          </cell>
          <cell r="L1563">
            <v>584290</v>
          </cell>
          <cell r="M1563">
            <v>554610</v>
          </cell>
          <cell r="N1563">
            <v>512480</v>
          </cell>
          <cell r="O1563">
            <v>445178</v>
          </cell>
          <cell r="P1563">
            <v>355002</v>
          </cell>
          <cell r="Q1563">
            <v>360939</v>
          </cell>
          <cell r="R1563">
            <v>0</v>
          </cell>
          <cell r="S1563">
            <v>0</v>
          </cell>
        </row>
        <row r="1564">
          <cell r="C1564">
            <v>40321</v>
          </cell>
          <cell r="D1564" t="str">
            <v>Commissioni GP+Fondi Retail</v>
          </cell>
          <cell r="E1564">
            <v>18945.741870000002</v>
          </cell>
          <cell r="F1564">
            <v>15329.952160000001</v>
          </cell>
          <cell r="G1564">
            <v>9627.0319299999992</v>
          </cell>
          <cell r="H1564">
            <v>6400.4598999999998</v>
          </cell>
          <cell r="I1564">
            <v>3353</v>
          </cell>
          <cell r="J1564">
            <v>34210.081769999997</v>
          </cell>
          <cell r="K1564">
            <v>26558.876660000002</v>
          </cell>
          <cell r="L1564">
            <v>23027.191589999999</v>
          </cell>
          <cell r="M1564">
            <v>20118.62933</v>
          </cell>
          <cell r="N1564">
            <v>17525.545959999999</v>
          </cell>
          <cell r="O1564">
            <v>14699.753779999999</v>
          </cell>
          <cell r="P1564">
            <v>12075.20607</v>
          </cell>
          <cell r="Q1564">
            <v>9868.5025000000005</v>
          </cell>
          <cell r="R1564">
            <v>40406.699999999997</v>
          </cell>
          <cell r="S1564">
            <v>42260</v>
          </cell>
        </row>
        <row r="1565">
          <cell r="C1565">
            <v>40322</v>
          </cell>
          <cell r="D1565" t="str">
            <v>Volumi GP+Fondi Retail</v>
          </cell>
          <cell r="E1565">
            <v>2982876</v>
          </cell>
          <cell r="F1565">
            <v>2963136</v>
          </cell>
          <cell r="G1565">
            <v>2923835</v>
          </cell>
          <cell r="H1565">
            <v>2915014</v>
          </cell>
          <cell r="I1565">
            <v>2902088</v>
          </cell>
          <cell r="J1565">
            <v>2943507</v>
          </cell>
          <cell r="K1565">
            <v>2924234</v>
          </cell>
          <cell r="L1565">
            <v>2905646</v>
          </cell>
          <cell r="M1565">
            <v>2884645</v>
          </cell>
          <cell r="N1565">
            <v>2871320</v>
          </cell>
          <cell r="O1565">
            <v>2855604</v>
          </cell>
          <cell r="P1565">
            <v>2835277</v>
          </cell>
          <cell r="Q1565">
            <v>2810110</v>
          </cell>
          <cell r="R1565">
            <v>0</v>
          </cell>
          <cell r="S1565">
            <v>0</v>
          </cell>
        </row>
        <row r="1566">
          <cell r="C1566">
            <v>40323</v>
          </cell>
          <cell r="D1566" t="str">
            <v>Commissioni Titoli Amministrati+Pct  Retail</v>
          </cell>
          <cell r="E1566">
            <v>16386.641449999999</v>
          </cell>
          <cell r="F1566">
            <v>13510.45299</v>
          </cell>
          <cell r="G1566">
            <v>11958.38132</v>
          </cell>
          <cell r="H1566">
            <v>4938.4252800000004</v>
          </cell>
          <cell r="I1566">
            <v>2123</v>
          </cell>
          <cell r="J1566">
            <v>18627.292939999999</v>
          </cell>
          <cell r="K1566">
            <v>10971.854310000001</v>
          </cell>
          <cell r="L1566">
            <v>9112.2931100000005</v>
          </cell>
          <cell r="M1566">
            <v>8219.4453200000007</v>
          </cell>
          <cell r="N1566">
            <v>7198.2599099999998</v>
          </cell>
          <cell r="O1566">
            <v>6311.5850399999999</v>
          </cell>
          <cell r="P1566">
            <v>5464.2006499999998</v>
          </cell>
          <cell r="Q1566">
            <v>4713.2434899999998</v>
          </cell>
          <cell r="R1566">
            <v>37283.199999999997</v>
          </cell>
          <cell r="S1566">
            <v>19800</v>
          </cell>
        </row>
        <row r="1567">
          <cell r="C1567">
            <v>40325</v>
          </cell>
          <cell r="D1567" t="str">
            <v>Commissioni GP+Fondi Corporate</v>
          </cell>
          <cell r="E1567">
            <v>213.73647</v>
          </cell>
          <cell r="F1567">
            <v>180.96272999999999</v>
          </cell>
          <cell r="G1567">
            <v>109.36019</v>
          </cell>
          <cell r="H1567">
            <v>67.525099999999995</v>
          </cell>
          <cell r="I1567">
            <v>34</v>
          </cell>
          <cell r="J1567">
            <v>471.80122999999998</v>
          </cell>
          <cell r="K1567">
            <v>411.45434</v>
          </cell>
          <cell r="L1567">
            <v>378.87040999999999</v>
          </cell>
          <cell r="M1567">
            <v>342.15967000000001</v>
          </cell>
          <cell r="N1567">
            <v>315.21604000000002</v>
          </cell>
          <cell r="O1567">
            <v>275.56522000000001</v>
          </cell>
          <cell r="P1567">
            <v>243.08693</v>
          </cell>
          <cell r="Q1567">
            <v>207.46350000000001</v>
          </cell>
          <cell r="R1567">
            <v>479</v>
          </cell>
          <cell r="S1567">
            <v>400</v>
          </cell>
        </row>
        <row r="1568">
          <cell r="C1568">
            <v>40326</v>
          </cell>
          <cell r="D1568" t="str">
            <v>Volumi GP+Fondi Corporate</v>
          </cell>
          <cell r="E1568">
            <v>213865</v>
          </cell>
          <cell r="F1568">
            <v>208312</v>
          </cell>
          <cell r="G1568">
            <v>125114</v>
          </cell>
          <cell r="H1568">
            <v>137951</v>
          </cell>
          <cell r="I1568">
            <v>118250</v>
          </cell>
          <cell r="J1568">
            <v>324452</v>
          </cell>
          <cell r="K1568">
            <v>330069</v>
          </cell>
          <cell r="L1568">
            <v>319381</v>
          </cell>
          <cell r="M1568">
            <v>305357</v>
          </cell>
          <cell r="N1568">
            <v>290276</v>
          </cell>
          <cell r="O1568">
            <v>270512</v>
          </cell>
          <cell r="P1568">
            <v>243986</v>
          </cell>
          <cell r="Q1568">
            <v>207835</v>
          </cell>
          <cell r="R1568">
            <v>0</v>
          </cell>
          <cell r="S1568">
            <v>0</v>
          </cell>
        </row>
        <row r="1569">
          <cell r="C1569">
            <v>40327</v>
          </cell>
          <cell r="D1569" t="str">
            <v>Commissioni Titoli Amministrati+Pct Corporate</v>
          </cell>
          <cell r="E1569">
            <v>120.38898</v>
          </cell>
          <cell r="F1569">
            <v>91.694540000000003</v>
          </cell>
          <cell r="G1569">
            <v>77.577780000000004</v>
          </cell>
          <cell r="H1569">
            <v>36.300910000000002</v>
          </cell>
          <cell r="I1569">
            <v>19</v>
          </cell>
          <cell r="J1569">
            <v>107.53406</v>
          </cell>
          <cell r="K1569">
            <v>82.141689999999997</v>
          </cell>
          <cell r="L1569">
            <v>31.611889999999999</v>
          </cell>
          <cell r="M1569">
            <v>11.62668</v>
          </cell>
          <cell r="N1569">
            <v>-35.970910000000003</v>
          </cell>
          <cell r="O1569">
            <v>4.51396</v>
          </cell>
          <cell r="P1569">
            <v>42.207349999999998</v>
          </cell>
          <cell r="Q1569">
            <v>72.156509999999997</v>
          </cell>
          <cell r="R1569">
            <v>315.39999999999998</v>
          </cell>
          <cell r="S1569">
            <v>300</v>
          </cell>
        </row>
        <row r="1570">
          <cell r="C1570">
            <v>40329</v>
          </cell>
          <cell r="D1570" t="str">
            <v>Commissioni GP+Fondi Large Corporate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</row>
        <row r="1571">
          <cell r="C1571">
            <v>40330</v>
          </cell>
          <cell r="D1571" t="str">
            <v>Volumi GP+Fondi Large Corporate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</row>
        <row r="1572">
          <cell r="C1572">
            <v>40332</v>
          </cell>
          <cell r="D1572" t="str">
            <v>Commissioni Titoli Amministrati+Pct Large Corporate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</row>
        <row r="1573">
          <cell r="C1573">
            <v>40333</v>
          </cell>
          <cell r="D1573" t="str">
            <v>Margine di intermediazione Correspondent Banking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</row>
        <row r="1574">
          <cell r="C1574">
            <v>40334</v>
          </cell>
          <cell r="D1574" t="str">
            <v>Margine di intermediazione Tesoreria</v>
          </cell>
          <cell r="E1574">
            <v>7426.6</v>
          </cell>
          <cell r="F1574">
            <v>6269.6</v>
          </cell>
          <cell r="G1574">
            <v>5485</v>
          </cell>
          <cell r="H1574">
            <v>4265.3999999999996</v>
          </cell>
          <cell r="I1574">
            <v>2105</v>
          </cell>
          <cell r="J1574">
            <v>165.4</v>
          </cell>
          <cell r="K1574">
            <v>-697</v>
          </cell>
          <cell r="L1574">
            <v>-2548</v>
          </cell>
          <cell r="M1574">
            <v>-2031</v>
          </cell>
          <cell r="N1574">
            <v>-1921</v>
          </cell>
          <cell r="O1574">
            <v>-2152.4</v>
          </cell>
          <cell r="P1574">
            <v>-349</v>
          </cell>
          <cell r="Q1574">
            <v>2448</v>
          </cell>
          <cell r="R1574">
            <v>12784</v>
          </cell>
          <cell r="S1574">
            <v>18300</v>
          </cell>
        </row>
        <row r="1575">
          <cell r="C1575">
            <v>40335</v>
          </cell>
          <cell r="D1575" t="str">
            <v># risorse totali</v>
          </cell>
          <cell r="E1575">
            <v>1119</v>
          </cell>
          <cell r="F1575">
            <v>1120</v>
          </cell>
          <cell r="G1575">
            <v>1119</v>
          </cell>
          <cell r="H1575">
            <v>1120</v>
          </cell>
          <cell r="I1575">
            <v>1117</v>
          </cell>
          <cell r="J1575">
            <v>1123</v>
          </cell>
          <cell r="K1575">
            <v>1121</v>
          </cell>
          <cell r="L1575">
            <v>1118</v>
          </cell>
          <cell r="M1575">
            <v>1116</v>
          </cell>
          <cell r="N1575">
            <v>1106</v>
          </cell>
          <cell r="O1575">
            <v>1102</v>
          </cell>
          <cell r="P1575">
            <v>1103</v>
          </cell>
          <cell r="Q1575">
            <v>1105</v>
          </cell>
          <cell r="R1575">
            <v>1086</v>
          </cell>
          <cell r="S1575">
            <v>1086</v>
          </cell>
        </row>
        <row r="1576">
          <cell r="C1576">
            <v>40340</v>
          </cell>
          <cell r="D1576" t="str">
            <v>Impieghi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</row>
        <row r="1577">
          <cell r="C1577">
            <v>40341</v>
          </cell>
          <cell r="D1577" t="str">
            <v>Raccolta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</row>
        <row r="1578">
          <cell r="C1578">
            <v>40342</v>
          </cell>
          <cell r="D1578" t="str">
            <v>Margine Impieghi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</row>
        <row r="1579">
          <cell r="C1579">
            <v>40343</v>
          </cell>
          <cell r="D1579" t="str">
            <v>Margine Raccolta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</row>
        <row r="1580">
          <cell r="C1580">
            <v>40344</v>
          </cell>
          <cell r="D1580" t="str">
            <v>Totale Ricavi da Servizi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</row>
        <row r="1581">
          <cell r="C1581">
            <v>40345</v>
          </cell>
          <cell r="D1581" t="str">
            <v>Impieghi Clientela Bilancio</v>
          </cell>
          <cell r="E1581">
            <v>3904702</v>
          </cell>
          <cell r="F1581">
            <v>3828218</v>
          </cell>
          <cell r="G1581">
            <v>3734875</v>
          </cell>
          <cell r="H1581">
            <v>3684520</v>
          </cell>
          <cell r="I1581">
            <v>3670171</v>
          </cell>
          <cell r="J1581">
            <v>4570152</v>
          </cell>
          <cell r="K1581">
            <v>3487914</v>
          </cell>
          <cell r="L1581">
            <v>3420225</v>
          </cell>
          <cell r="M1581">
            <v>3410040</v>
          </cell>
          <cell r="N1581">
            <v>3362769</v>
          </cell>
          <cell r="O1581">
            <v>3336002</v>
          </cell>
          <cell r="P1581">
            <v>3743236</v>
          </cell>
          <cell r="Q1581">
            <v>3148764</v>
          </cell>
          <cell r="R1581">
            <v>0</v>
          </cell>
          <cell r="S1581">
            <v>0</v>
          </cell>
        </row>
        <row r="1582">
          <cell r="C1582">
            <v>40346</v>
          </cell>
          <cell r="D1582" t="str">
            <v>Sofferenze nette totali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</row>
        <row r="1583">
          <cell r="C1583">
            <v>40347</v>
          </cell>
          <cell r="D1583" t="str">
            <v>Sofferenze lorde Rete Italia</v>
          </cell>
          <cell r="E1583">
            <v>78813.3</v>
          </cell>
          <cell r="F1583">
            <v>78440.904999999999</v>
          </cell>
          <cell r="G1583">
            <v>78580.960000000006</v>
          </cell>
          <cell r="H1583">
            <v>78524.97</v>
          </cell>
          <cell r="I1583">
            <v>76016</v>
          </cell>
          <cell r="J1583">
            <v>75853</v>
          </cell>
          <cell r="K1583">
            <v>80414.179999999993</v>
          </cell>
          <cell r="L1583">
            <v>79988.899999999994</v>
          </cell>
          <cell r="M1583">
            <v>79608</v>
          </cell>
          <cell r="N1583">
            <v>83208.5</v>
          </cell>
          <cell r="O1583">
            <v>81563.3</v>
          </cell>
          <cell r="P1583">
            <v>82001.48</v>
          </cell>
          <cell r="Q1583">
            <v>77884.45</v>
          </cell>
          <cell r="R1583">
            <v>79000</v>
          </cell>
          <cell r="S1583">
            <v>79000</v>
          </cell>
        </row>
        <row r="1584">
          <cell r="C1584">
            <v>40348</v>
          </cell>
          <cell r="D1584" t="str">
            <v>Rettifiche di valore su crediti</v>
          </cell>
          <cell r="E1584">
            <v>9380</v>
          </cell>
          <cell r="F1584">
            <v>7523</v>
          </cell>
          <cell r="G1584">
            <v>5875</v>
          </cell>
          <cell r="H1584">
            <v>3821</v>
          </cell>
          <cell r="I1584">
            <v>0</v>
          </cell>
          <cell r="J1584">
            <v>21877.3</v>
          </cell>
          <cell r="K1584">
            <v>18300</v>
          </cell>
          <cell r="L1584">
            <v>16673</v>
          </cell>
          <cell r="M1584">
            <v>15158</v>
          </cell>
          <cell r="N1584">
            <v>13379</v>
          </cell>
          <cell r="O1584">
            <v>11382</v>
          </cell>
          <cell r="P1584">
            <v>9931.5</v>
          </cell>
          <cell r="Q1584">
            <v>7193</v>
          </cell>
          <cell r="R1584">
            <v>0</v>
          </cell>
          <cell r="S1584">
            <v>0</v>
          </cell>
        </row>
        <row r="1585">
          <cell r="C1585">
            <v>40349</v>
          </cell>
          <cell r="D1585" t="str">
            <v>Radiati fiscali Rete Italia</v>
          </cell>
          <cell r="E1585">
            <v>1111.58</v>
          </cell>
          <cell r="F1585">
            <v>1111.58</v>
          </cell>
          <cell r="G1585">
            <v>1092.4780000000001</v>
          </cell>
          <cell r="H1585">
            <v>0</v>
          </cell>
          <cell r="I1585">
            <v>0</v>
          </cell>
          <cell r="J1585">
            <v>12007.2</v>
          </cell>
          <cell r="K1585">
            <v>7941.8</v>
          </cell>
          <cell r="L1585">
            <v>7941.8</v>
          </cell>
          <cell r="M1585">
            <v>7941.8</v>
          </cell>
          <cell r="N1585">
            <v>3275</v>
          </cell>
          <cell r="O1585">
            <v>2072.39</v>
          </cell>
          <cell r="P1585">
            <v>2072.39</v>
          </cell>
          <cell r="Q1585">
            <v>115.68</v>
          </cell>
          <cell r="R1585">
            <v>0</v>
          </cell>
          <cell r="S1585">
            <v>0</v>
          </cell>
        </row>
        <row r="1586">
          <cell r="C1586">
            <v>40350</v>
          </cell>
          <cell r="D1586" t="str">
            <v>Radiati fiscali Filiali Estere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</row>
        <row r="1587">
          <cell r="C1587">
            <v>40351</v>
          </cell>
          <cell r="D1587" t="str">
            <v>Incagli lordi Rete Italia</v>
          </cell>
          <cell r="E1587">
            <v>72581</v>
          </cell>
          <cell r="F1587">
            <v>70621.45</v>
          </cell>
          <cell r="G1587">
            <v>74276.466</v>
          </cell>
          <cell r="H1587">
            <v>68573.960000000006</v>
          </cell>
          <cell r="I1587">
            <v>72166.66</v>
          </cell>
          <cell r="J1587">
            <v>69484</v>
          </cell>
          <cell r="K1587">
            <v>60177.599999999999</v>
          </cell>
          <cell r="L1587">
            <v>59399.5</v>
          </cell>
          <cell r="M1587">
            <v>60667.5</v>
          </cell>
          <cell r="N1587">
            <v>64771.88</v>
          </cell>
          <cell r="O1587">
            <v>69040</v>
          </cell>
          <cell r="P1587">
            <v>69979.493000000002</v>
          </cell>
          <cell r="Q1587">
            <v>73845.63</v>
          </cell>
          <cell r="R1587">
            <v>0</v>
          </cell>
          <cell r="S1587">
            <v>0</v>
          </cell>
        </row>
        <row r="1588">
          <cell r="C1588">
            <v>40352</v>
          </cell>
          <cell r="D1588" t="str">
            <v>Incagli lordi Filiali Estere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</row>
        <row r="1589">
          <cell r="C1589">
            <v>40353</v>
          </cell>
          <cell r="D1589" t="str">
            <v>Giri lordi a sofferenze Rete Italia</v>
          </cell>
          <cell r="E1589">
            <v>7143</v>
          </cell>
          <cell r="F1589">
            <v>6123.55</v>
          </cell>
          <cell r="G1589">
            <v>5089.62</v>
          </cell>
          <cell r="H1589">
            <v>3857.9</v>
          </cell>
          <cell r="I1589">
            <v>1004</v>
          </cell>
          <cell r="J1589">
            <v>23827.06</v>
          </cell>
          <cell r="K1589">
            <v>23400.16</v>
          </cell>
          <cell r="L1589">
            <v>21782.81</v>
          </cell>
          <cell r="M1589">
            <v>18842.939999999999</v>
          </cell>
          <cell r="N1589">
            <v>17423.740000000002</v>
          </cell>
          <cell r="O1589">
            <v>14040.74</v>
          </cell>
          <cell r="P1589">
            <v>13235.77</v>
          </cell>
          <cell r="Q1589">
            <v>6306.47</v>
          </cell>
          <cell r="R1589">
            <v>0</v>
          </cell>
          <cell r="S1589">
            <v>0</v>
          </cell>
        </row>
        <row r="1590">
          <cell r="C1590">
            <v>40354</v>
          </cell>
          <cell r="D1590" t="str">
            <v>Giri lordi a sofferenze Filiali Estere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</row>
        <row r="1591">
          <cell r="C1591">
            <v>40461</v>
          </cell>
          <cell r="D1591" t="str">
            <v>Numeri Racc. a vista (c/c e dep. risp.)</v>
          </cell>
          <cell r="E1591">
            <v>27928715.361699998</v>
          </cell>
          <cell r="F1591">
            <v>21869101.908190001</v>
          </cell>
          <cell r="G1591">
            <v>16139549.8817</v>
          </cell>
          <cell r="H1591">
            <v>10487930.009989999</v>
          </cell>
          <cell r="I1591">
            <v>5318469</v>
          </cell>
          <cell r="J1591">
            <v>66435061.581110001</v>
          </cell>
          <cell r="K1591">
            <v>60853723.994319998</v>
          </cell>
          <cell r="L1591">
            <v>55027774.467459999</v>
          </cell>
          <cell r="M1591">
            <v>49121666.219020002</v>
          </cell>
          <cell r="N1591">
            <v>43498578.94703</v>
          </cell>
          <cell r="O1591">
            <v>37548256.035769999</v>
          </cell>
          <cell r="P1591">
            <v>31591390.179900002</v>
          </cell>
          <cell r="Q1591">
            <v>25623779.465720002</v>
          </cell>
          <cell r="R1591">
            <v>69749974.200000003</v>
          </cell>
          <cell r="S1591">
            <v>69376764</v>
          </cell>
        </row>
        <row r="1592">
          <cell r="C1592">
            <v>40462</v>
          </cell>
          <cell r="D1592" t="str">
            <v>Margine Racc. a vista</v>
          </cell>
          <cell r="E1592">
            <v>1994.0891799999999</v>
          </cell>
          <cell r="F1592">
            <v>1496.2164499999999</v>
          </cell>
          <cell r="G1592">
            <v>1066.0092500000001</v>
          </cell>
          <cell r="H1592">
            <v>670.47820000000002</v>
          </cell>
          <cell r="I1592">
            <v>329</v>
          </cell>
          <cell r="J1592">
            <v>3649.36</v>
          </cell>
          <cell r="K1592">
            <v>3284.01424</v>
          </cell>
          <cell r="L1592">
            <v>2936.4321199999999</v>
          </cell>
          <cell r="M1592">
            <v>2634.5715100000002</v>
          </cell>
          <cell r="N1592">
            <v>2363.4241299999999</v>
          </cell>
          <cell r="O1592">
            <v>2068.5845300000001</v>
          </cell>
          <cell r="P1592">
            <v>1765.5262700000001</v>
          </cell>
          <cell r="Q1592">
            <v>1465.6559099999999</v>
          </cell>
          <cell r="R1592">
            <v>5438.9</v>
          </cell>
          <cell r="S1592">
            <v>3900</v>
          </cell>
        </row>
        <row r="1593">
          <cell r="C1593">
            <v>40463</v>
          </cell>
          <cell r="D1593" t="str">
            <v>Numeri Racc. a termine (CD+Obbl.)</v>
          </cell>
          <cell r="E1593">
            <v>3197954.26217</v>
          </cell>
          <cell r="F1593">
            <v>2526587.9174700002</v>
          </cell>
          <cell r="G1593">
            <v>1870658.7285</v>
          </cell>
          <cell r="H1593">
            <v>1235236.7291999999</v>
          </cell>
          <cell r="I1593">
            <v>621283</v>
          </cell>
          <cell r="J1593">
            <v>10445650.52492</v>
          </cell>
          <cell r="K1593">
            <v>9819585.8392999992</v>
          </cell>
          <cell r="L1593">
            <v>9227302.8739</v>
          </cell>
          <cell r="M1593">
            <v>8495016.3208399992</v>
          </cell>
          <cell r="N1593">
            <v>7804270.12629</v>
          </cell>
          <cell r="O1593">
            <v>7024203.31195</v>
          </cell>
          <cell r="P1593">
            <v>4711587.9341200003</v>
          </cell>
          <cell r="Q1593">
            <v>3945664.3143500001</v>
          </cell>
          <cell r="R1593">
            <v>8473778.4000000004</v>
          </cell>
          <cell r="S1593">
            <v>8418000</v>
          </cell>
        </row>
        <row r="1594">
          <cell r="C1594">
            <v>40464</v>
          </cell>
          <cell r="D1594" t="str">
            <v>Margine Racc. a termine</v>
          </cell>
          <cell r="E1594">
            <v>65.804130000000001</v>
          </cell>
          <cell r="F1594">
            <v>51.525289999999998</v>
          </cell>
          <cell r="G1594">
            <v>37.793430000000001</v>
          </cell>
          <cell r="H1594">
            <v>24.89312</v>
          </cell>
          <cell r="I1594">
            <v>15</v>
          </cell>
          <cell r="J1594">
            <v>208.45151000000001</v>
          </cell>
          <cell r="K1594">
            <v>192.74369999999999</v>
          </cell>
          <cell r="L1594">
            <v>178.40511000000001</v>
          </cell>
          <cell r="M1594">
            <v>162.07602</v>
          </cell>
          <cell r="N1594">
            <v>145.38037</v>
          </cell>
          <cell r="O1594">
            <v>134.62832</v>
          </cell>
          <cell r="P1594">
            <v>123.71836999999999</v>
          </cell>
          <cell r="Q1594">
            <v>113.63789</v>
          </cell>
          <cell r="R1594">
            <v>159.69999999999999</v>
          </cell>
          <cell r="S1594">
            <v>200</v>
          </cell>
        </row>
        <row r="1595">
          <cell r="C1595">
            <v>40465</v>
          </cell>
          <cell r="D1595" t="str">
            <v>Numeri Racc. totale (esclusi PCT)</v>
          </cell>
          <cell r="E1595">
            <v>31126669.62387</v>
          </cell>
          <cell r="F1595">
            <v>24395689.825649999</v>
          </cell>
          <cell r="G1595">
            <v>18010208.610199999</v>
          </cell>
          <cell r="H1595">
            <v>11723166.739189999</v>
          </cell>
          <cell r="I1595">
            <v>5939752</v>
          </cell>
          <cell r="J1595">
            <v>76880712.106030002</v>
          </cell>
          <cell r="K1595">
            <v>70673309.833609998</v>
          </cell>
          <cell r="L1595">
            <v>64255077.341349997</v>
          </cell>
          <cell r="M1595">
            <v>57616682.539860003</v>
          </cell>
          <cell r="N1595">
            <v>51302849.073320001</v>
          </cell>
          <cell r="O1595">
            <v>44572459.347719997</v>
          </cell>
          <cell r="P1595">
            <v>36302978.114019997</v>
          </cell>
          <cell r="Q1595">
            <v>29569443.780080002</v>
          </cell>
          <cell r="R1595">
            <v>78223752.599999994</v>
          </cell>
          <cell r="S1595">
            <v>77794764</v>
          </cell>
        </row>
        <row r="1596">
          <cell r="C1596">
            <v>40466</v>
          </cell>
          <cell r="D1596" t="str">
            <v>Margine Raccolta Totale</v>
          </cell>
          <cell r="E1596">
            <v>2059.8933099999999</v>
          </cell>
          <cell r="F1596">
            <v>1547.7417399999999</v>
          </cell>
          <cell r="G1596">
            <v>1103.80267</v>
          </cell>
          <cell r="H1596">
            <v>695.37131999999997</v>
          </cell>
          <cell r="I1596">
            <v>344</v>
          </cell>
          <cell r="J1596">
            <v>3857.81151</v>
          </cell>
          <cell r="K1596">
            <v>3476.7579300000002</v>
          </cell>
          <cell r="L1596">
            <v>3114.8372300000001</v>
          </cell>
          <cell r="M1596">
            <v>2796.6475300000002</v>
          </cell>
          <cell r="N1596">
            <v>2508.8045000000002</v>
          </cell>
          <cell r="O1596">
            <v>2203.2128400000001</v>
          </cell>
          <cell r="P1596">
            <v>1889.2446500000001</v>
          </cell>
          <cell r="Q1596">
            <v>1579.2937999999999</v>
          </cell>
          <cell r="R1596">
            <v>5598.6</v>
          </cell>
          <cell r="S1596">
            <v>4100</v>
          </cell>
        </row>
        <row r="1597">
          <cell r="C1597">
            <v>40467</v>
          </cell>
          <cell r="D1597" t="str">
            <v>Numeri Impieghi vivi totali</v>
          </cell>
          <cell r="E1597">
            <v>116433787.27653</v>
          </cell>
          <cell r="F1597">
            <v>92667262.52087</v>
          </cell>
          <cell r="G1597">
            <v>69571672.186389998</v>
          </cell>
          <cell r="H1597">
            <v>46057712.452289999</v>
          </cell>
          <cell r="I1597">
            <v>24284358</v>
          </cell>
          <cell r="J1597">
            <v>251351373.35372001</v>
          </cell>
          <cell r="K1597">
            <v>228422707.36651</v>
          </cell>
          <cell r="L1597">
            <v>206953747.00077</v>
          </cell>
          <cell r="M1597">
            <v>184805244.31308001</v>
          </cell>
          <cell r="N1597">
            <v>163532079.02625</v>
          </cell>
          <cell r="O1597">
            <v>141717986.80098999</v>
          </cell>
          <cell r="P1597">
            <v>120033072.41501001</v>
          </cell>
          <cell r="Q1597">
            <v>99963285.487709999</v>
          </cell>
          <cell r="R1597">
            <v>309508998</v>
          </cell>
          <cell r="S1597">
            <v>298290000</v>
          </cell>
        </row>
        <row r="1598">
          <cell r="C1598">
            <v>40468</v>
          </cell>
          <cell r="D1598" t="str">
            <v>Margine Imp. Vivi totali</v>
          </cell>
          <cell r="E1598">
            <v>14088.28873</v>
          </cell>
          <cell r="F1598">
            <v>11338.25124</v>
          </cell>
          <cell r="G1598">
            <v>8819.3470099999995</v>
          </cell>
          <cell r="H1598">
            <v>5973.74892</v>
          </cell>
          <cell r="I1598">
            <v>3067</v>
          </cell>
          <cell r="J1598">
            <v>35436.024469999997</v>
          </cell>
          <cell r="K1598">
            <v>32496.71588</v>
          </cell>
          <cell r="L1598">
            <v>29424.562880000001</v>
          </cell>
          <cell r="M1598">
            <v>26454.623520000001</v>
          </cell>
          <cell r="N1598">
            <v>23523.853569999999</v>
          </cell>
          <cell r="O1598">
            <v>20586.46026</v>
          </cell>
          <cell r="P1598">
            <v>17725.593219999999</v>
          </cell>
          <cell r="Q1598">
            <v>14782.190399999999</v>
          </cell>
          <cell r="R1598">
            <v>36738.9</v>
          </cell>
          <cell r="S1598">
            <v>38860</v>
          </cell>
        </row>
        <row r="1599">
          <cell r="C1599">
            <v>40469</v>
          </cell>
          <cell r="D1599" t="str">
            <v>Numeri Impieghi vivi a breve (c/c)</v>
          </cell>
          <cell r="E1599">
            <v>59741103.47862</v>
          </cell>
          <cell r="F1599">
            <v>47811331.365350001</v>
          </cell>
          <cell r="G1599">
            <v>36077154.997730002</v>
          </cell>
          <cell r="H1599">
            <v>24114616.44689</v>
          </cell>
          <cell r="I1599">
            <v>12920579</v>
          </cell>
          <cell r="J1599">
            <v>133790182.13715</v>
          </cell>
          <cell r="K1599">
            <v>122158267.2034</v>
          </cell>
          <cell r="L1599">
            <v>111360082.86036</v>
          </cell>
          <cell r="M1599">
            <v>100154949.47883999</v>
          </cell>
          <cell r="N1599">
            <v>89192911.401460007</v>
          </cell>
          <cell r="O1599">
            <v>77958851.866060004</v>
          </cell>
          <cell r="P1599">
            <v>66580195.531640001</v>
          </cell>
          <cell r="Q1599">
            <v>56011845.49656</v>
          </cell>
          <cell r="R1599">
            <v>154893322.80000001</v>
          </cell>
          <cell r="S1599">
            <v>151524000</v>
          </cell>
        </row>
        <row r="1600">
          <cell r="C1600">
            <v>40470</v>
          </cell>
          <cell r="D1600" t="str">
            <v>Margine Imp. Vivi a breve</v>
          </cell>
          <cell r="E1600">
            <v>9994.0015500000009</v>
          </cell>
          <cell r="F1600">
            <v>7964.5250400000004</v>
          </cell>
          <cell r="G1600">
            <v>6233.9795400000003</v>
          </cell>
          <cell r="H1600">
            <v>4208.6536900000001</v>
          </cell>
          <cell r="I1600">
            <v>2158</v>
          </cell>
          <cell r="J1600">
            <v>23919.005150000001</v>
          </cell>
          <cell r="K1600">
            <v>21848.324140000001</v>
          </cell>
          <cell r="L1600">
            <v>19695.243259999999</v>
          </cell>
          <cell r="M1600">
            <v>17717.806280000001</v>
          </cell>
          <cell r="N1600">
            <v>15785.21118</v>
          </cell>
          <cell r="O1600">
            <v>13831.49595</v>
          </cell>
          <cell r="P1600">
            <v>11922.66093</v>
          </cell>
          <cell r="Q1600">
            <v>9959.2261999999992</v>
          </cell>
          <cell r="R1600">
            <v>26304.5</v>
          </cell>
          <cell r="S1600">
            <v>25970</v>
          </cell>
        </row>
        <row r="1601">
          <cell r="C1601">
            <v>40471</v>
          </cell>
          <cell r="D1601" t="str">
            <v>Numeri Impieghi vivi a termine</v>
          </cell>
          <cell r="E1601">
            <v>56692683.797899999</v>
          </cell>
          <cell r="F1601">
            <v>44855931.155529998</v>
          </cell>
          <cell r="G1601">
            <v>33494517.18866</v>
          </cell>
          <cell r="H1601">
            <v>21943096.005410001</v>
          </cell>
          <cell r="I1601">
            <v>11363779</v>
          </cell>
          <cell r="J1601">
            <v>117561191.21657</v>
          </cell>
          <cell r="K1601">
            <v>106264440.16312</v>
          </cell>
          <cell r="L1601">
            <v>95593664.140410006</v>
          </cell>
          <cell r="M1601">
            <v>84650294.834250003</v>
          </cell>
          <cell r="N1601">
            <v>74339167.624779999</v>
          </cell>
          <cell r="O1601">
            <v>63759134.934940003</v>
          </cell>
          <cell r="P1601">
            <v>53452876.883359998</v>
          </cell>
          <cell r="Q1601">
            <v>43951439.991149999</v>
          </cell>
          <cell r="R1601">
            <v>154615675.19999999</v>
          </cell>
          <cell r="S1601">
            <v>146766000</v>
          </cell>
        </row>
        <row r="1602">
          <cell r="C1602">
            <v>40472</v>
          </cell>
          <cell r="D1602" t="str">
            <v>Margine Imp. Vivi a termine</v>
          </cell>
          <cell r="E1602">
            <v>4094.28719</v>
          </cell>
          <cell r="F1602">
            <v>3373.7262000000001</v>
          </cell>
          <cell r="G1602">
            <v>2585.3674700000001</v>
          </cell>
          <cell r="H1602">
            <v>1765.0952299999999</v>
          </cell>
          <cell r="I1602">
            <v>909</v>
          </cell>
          <cell r="J1602">
            <v>11517.019319999999</v>
          </cell>
          <cell r="K1602">
            <v>10648.391739999999</v>
          </cell>
          <cell r="L1602">
            <v>9729.3196200000002</v>
          </cell>
          <cell r="M1602">
            <v>8736.8172300000006</v>
          </cell>
          <cell r="N1602">
            <v>7738.64239</v>
          </cell>
          <cell r="O1602">
            <v>6754.9643100000003</v>
          </cell>
          <cell r="P1602">
            <v>5802.9323000000004</v>
          </cell>
          <cell r="Q1602">
            <v>4822.9642000000003</v>
          </cell>
          <cell r="R1602">
            <v>10434.4</v>
          </cell>
          <cell r="S1602">
            <v>12890</v>
          </cell>
        </row>
        <row r="1603">
          <cell r="C1603">
            <v>40473</v>
          </cell>
          <cell r="D1603" t="str">
            <v>Numeri contenzioso</v>
          </cell>
          <cell r="E1603">
            <v>2695135.78535</v>
          </cell>
          <cell r="F1603">
            <v>2126779.9716699999</v>
          </cell>
          <cell r="G1603">
            <v>1582973.61387</v>
          </cell>
          <cell r="H1603">
            <v>1025288.54845</v>
          </cell>
          <cell r="I1603">
            <v>525128</v>
          </cell>
          <cell r="J1603">
            <v>11646594.806709999</v>
          </cell>
          <cell r="K1603">
            <v>10741073.62057</v>
          </cell>
          <cell r="L1603">
            <v>9881884.5193499997</v>
          </cell>
          <cell r="M1603">
            <v>8989525.2593200002</v>
          </cell>
          <cell r="N1603">
            <v>8060138.2860099999</v>
          </cell>
          <cell r="O1603">
            <v>7122546.5932099996</v>
          </cell>
          <cell r="P1603">
            <v>6180979.6663300004</v>
          </cell>
          <cell r="Q1603">
            <v>5320653.34901</v>
          </cell>
          <cell r="R1603">
            <v>6617755.7999999998</v>
          </cell>
          <cell r="S1603">
            <v>10980000</v>
          </cell>
        </row>
        <row r="1604">
          <cell r="C1604">
            <v>40474</v>
          </cell>
          <cell r="D1604" t="str">
            <v>Margine Contenzioso</v>
          </cell>
          <cell r="E1604">
            <v>-263.27803</v>
          </cell>
          <cell r="F1604">
            <v>-200.24503000000001</v>
          </cell>
          <cell r="G1604">
            <v>-144.44900999999999</v>
          </cell>
          <cell r="H1604">
            <v>-90.559830000000005</v>
          </cell>
          <cell r="I1604">
            <v>-45</v>
          </cell>
          <cell r="J1604">
            <v>-895.00084000000004</v>
          </cell>
          <cell r="K1604">
            <v>-814.04971999999998</v>
          </cell>
          <cell r="L1604">
            <v>-743.78453000000002</v>
          </cell>
          <cell r="M1604">
            <v>-679.63246000000004</v>
          </cell>
          <cell r="N1604">
            <v>-615.08461999999997</v>
          </cell>
          <cell r="O1604">
            <v>-549.17064000000005</v>
          </cell>
          <cell r="P1604">
            <v>-481.42941999999999</v>
          </cell>
          <cell r="Q1604">
            <v>-420.26375000000002</v>
          </cell>
          <cell r="R1604">
            <v>-705.4</v>
          </cell>
          <cell r="S1604">
            <v>-930</v>
          </cell>
        </row>
        <row r="1605">
          <cell r="C1605">
            <v>40475</v>
          </cell>
          <cell r="D1605" t="str">
            <v>Commissioni su GP</v>
          </cell>
          <cell r="E1605">
            <v>338.37031000000002</v>
          </cell>
          <cell r="F1605">
            <v>275.95299999999997</v>
          </cell>
          <cell r="G1605">
            <v>200.00317000000001</v>
          </cell>
          <cell r="H1605">
            <v>139.39315999999999</v>
          </cell>
          <cell r="I1605">
            <v>71</v>
          </cell>
          <cell r="J1605">
            <v>685.29330000000004</v>
          </cell>
          <cell r="K1605">
            <v>561.27212999999995</v>
          </cell>
          <cell r="L1605">
            <v>475.89735999999999</v>
          </cell>
          <cell r="M1605">
            <v>409.57404000000002</v>
          </cell>
          <cell r="N1605">
            <v>354.01751999999999</v>
          </cell>
          <cell r="O1605">
            <v>307.01774</v>
          </cell>
          <cell r="P1605">
            <v>256.68826000000001</v>
          </cell>
          <cell r="Q1605">
            <v>208.20079000000001</v>
          </cell>
          <cell r="R1605">
            <v>770</v>
          </cell>
          <cell r="S1605">
            <v>615</v>
          </cell>
        </row>
        <row r="1606">
          <cell r="C1606">
            <v>40476</v>
          </cell>
          <cell r="D1606" t="str">
            <v>volumi GP</v>
          </cell>
          <cell r="E1606">
            <v>46939</v>
          </cell>
          <cell r="F1606">
            <v>46724</v>
          </cell>
          <cell r="G1606">
            <v>43379</v>
          </cell>
          <cell r="H1606">
            <v>49917</v>
          </cell>
          <cell r="I1606">
            <v>49343</v>
          </cell>
          <cell r="J1606">
            <v>276021</v>
          </cell>
          <cell r="K1606">
            <v>271440</v>
          </cell>
          <cell r="L1606">
            <v>267970</v>
          </cell>
          <cell r="M1606">
            <v>264677</v>
          </cell>
          <cell r="N1606">
            <v>263833</v>
          </cell>
          <cell r="O1606">
            <v>263256</v>
          </cell>
          <cell r="P1606">
            <v>261026</v>
          </cell>
          <cell r="Q1606">
            <v>257087</v>
          </cell>
          <cell r="R1606">
            <v>0</v>
          </cell>
          <cell r="S1606">
            <v>0</v>
          </cell>
        </row>
        <row r="1607">
          <cell r="C1607">
            <v>40477</v>
          </cell>
          <cell r="D1607" t="str">
            <v>Commissioni su fondi</v>
          </cell>
          <cell r="E1607">
            <v>186.09473</v>
          </cell>
          <cell r="F1607">
            <v>140.97361000000001</v>
          </cell>
          <cell r="G1607">
            <v>66.462789999999998</v>
          </cell>
          <cell r="H1607">
            <v>44.095579999999998</v>
          </cell>
          <cell r="I1607">
            <v>21</v>
          </cell>
          <cell r="J1607">
            <v>343.92241999999999</v>
          </cell>
          <cell r="K1607">
            <v>254.36072999999999</v>
          </cell>
          <cell r="L1607">
            <v>232.19945999999999</v>
          </cell>
          <cell r="M1607">
            <v>210.35757000000001</v>
          </cell>
          <cell r="N1607">
            <v>186.41457</v>
          </cell>
          <cell r="O1607">
            <v>167.52897999999999</v>
          </cell>
          <cell r="P1607">
            <v>148.46915999999999</v>
          </cell>
          <cell r="Q1607">
            <v>131.06287</v>
          </cell>
          <cell r="R1607">
            <v>501</v>
          </cell>
          <cell r="S1607">
            <v>585</v>
          </cell>
        </row>
        <row r="1608">
          <cell r="C1608">
            <v>40478</v>
          </cell>
          <cell r="D1608" t="str">
            <v>volumi fondi</v>
          </cell>
          <cell r="E1608">
            <v>34666</v>
          </cell>
          <cell r="F1608">
            <v>33396</v>
          </cell>
          <cell r="G1608">
            <v>32295</v>
          </cell>
          <cell r="H1608">
            <v>30784</v>
          </cell>
          <cell r="I1608">
            <v>30612</v>
          </cell>
          <cell r="J1608">
            <v>85447</v>
          </cell>
          <cell r="K1608">
            <v>84367</v>
          </cell>
          <cell r="L1608">
            <v>83074</v>
          </cell>
          <cell r="M1608">
            <v>81352</v>
          </cell>
          <cell r="N1608">
            <v>80577</v>
          </cell>
          <cell r="O1608">
            <v>79644</v>
          </cell>
          <cell r="P1608">
            <v>79176</v>
          </cell>
          <cell r="Q1608">
            <v>79074</v>
          </cell>
          <cell r="R1608">
            <v>0</v>
          </cell>
          <cell r="S1608">
            <v>0</v>
          </cell>
        </row>
        <row r="1609">
          <cell r="C1609">
            <v>40479</v>
          </cell>
          <cell r="D1609" t="str">
            <v>Commissioni su titoli amministrati</v>
          </cell>
          <cell r="E1609">
            <v>622.01509999999996</v>
          </cell>
          <cell r="F1609">
            <v>442.34985999999998</v>
          </cell>
          <cell r="G1609">
            <v>348.31365</v>
          </cell>
          <cell r="H1609">
            <v>160.07093</v>
          </cell>
          <cell r="I1609">
            <v>66</v>
          </cell>
          <cell r="J1609">
            <v>744.94880000000001</v>
          </cell>
          <cell r="K1609">
            <v>406.42514999999997</v>
          </cell>
          <cell r="L1609">
            <v>339.99835000000002</v>
          </cell>
          <cell r="M1609">
            <v>275.89098000000001</v>
          </cell>
          <cell r="N1609">
            <v>246.91125</v>
          </cell>
          <cell r="O1609">
            <v>221.30203</v>
          </cell>
          <cell r="P1609">
            <v>195.75853000000001</v>
          </cell>
          <cell r="Q1609">
            <v>174.01651000000001</v>
          </cell>
          <cell r="R1609">
            <v>1882</v>
          </cell>
          <cell r="S1609">
            <v>383</v>
          </cell>
        </row>
        <row r="1610">
          <cell r="C1610">
            <v>40480</v>
          </cell>
          <cell r="D1610" t="str">
            <v>volumi Titoli Ammin. (stock)</v>
          </cell>
          <cell r="E1610">
            <v>74758</v>
          </cell>
          <cell r="F1610">
            <v>75162</v>
          </cell>
          <cell r="G1610">
            <v>73205</v>
          </cell>
          <cell r="H1610">
            <v>70995</v>
          </cell>
          <cell r="I1610">
            <v>68081</v>
          </cell>
          <cell r="J1610">
            <v>398650</v>
          </cell>
          <cell r="K1610">
            <v>398005</v>
          </cell>
          <cell r="L1610">
            <v>397896</v>
          </cell>
          <cell r="M1610">
            <v>400516</v>
          </cell>
          <cell r="N1610">
            <v>395038</v>
          </cell>
          <cell r="O1610">
            <v>390304</v>
          </cell>
          <cell r="P1610">
            <v>386801</v>
          </cell>
          <cell r="Q1610">
            <v>380104</v>
          </cell>
          <cell r="R1610">
            <v>0</v>
          </cell>
          <cell r="S1610">
            <v>0</v>
          </cell>
        </row>
        <row r="1611">
          <cell r="C1611">
            <v>40481</v>
          </cell>
          <cell r="D1611" t="str">
            <v>Commissioni su operazioni di PcT</v>
          </cell>
          <cell r="E1611">
            <v>21.91649</v>
          </cell>
          <cell r="F1611">
            <v>17.602</v>
          </cell>
          <cell r="G1611">
            <v>10.055709999999999</v>
          </cell>
          <cell r="H1611">
            <v>6.0227199999999996</v>
          </cell>
          <cell r="I1611">
            <v>3</v>
          </cell>
          <cell r="J1611">
            <v>42.979550000000003</v>
          </cell>
          <cell r="K1611">
            <v>38.527769999999997</v>
          </cell>
          <cell r="L1611">
            <v>35.601860000000002</v>
          </cell>
          <cell r="M1611">
            <v>32.678780000000003</v>
          </cell>
          <cell r="N1611">
            <v>29.976130000000001</v>
          </cell>
          <cell r="O1611">
            <v>20.581990000000001</v>
          </cell>
          <cell r="P1611">
            <v>12.931010000000001</v>
          </cell>
          <cell r="Q1611">
            <v>5.7231699999999996</v>
          </cell>
          <cell r="R1611">
            <v>49.6</v>
          </cell>
          <cell r="S1611">
            <v>17</v>
          </cell>
        </row>
        <row r="1612">
          <cell r="C1612">
            <v>40482</v>
          </cell>
          <cell r="D1612" t="str">
            <v>volumi PcT</v>
          </cell>
          <cell r="E1612">
            <v>10716.13819</v>
          </cell>
          <cell r="F1612">
            <v>10589.02678</v>
          </cell>
          <cell r="G1612">
            <v>10096.86145</v>
          </cell>
          <cell r="H1612">
            <v>19212.743490000001</v>
          </cell>
          <cell r="I1612">
            <v>8160</v>
          </cell>
          <cell r="J1612">
            <v>11276.57591</v>
          </cell>
          <cell r="K1612">
            <v>11479.661190000001</v>
          </cell>
          <cell r="L1612">
            <v>11489.417390000001</v>
          </cell>
          <cell r="M1612">
            <v>11623.51016</v>
          </cell>
          <cell r="N1612">
            <v>11886.521339999999</v>
          </cell>
          <cell r="O1612">
            <v>12380.17331</v>
          </cell>
          <cell r="P1612">
            <v>13138.185369999999</v>
          </cell>
          <cell r="Q1612">
            <v>14015.928330000001</v>
          </cell>
          <cell r="R1612">
            <v>0</v>
          </cell>
          <cell r="S1612">
            <v>0</v>
          </cell>
        </row>
        <row r="1613">
          <cell r="C1613">
            <v>40483</v>
          </cell>
          <cell r="D1613" t="str">
            <v>Commissioni su assicurazioni</v>
          </cell>
          <cell r="E1613">
            <v>48.018459999999997</v>
          </cell>
          <cell r="F1613">
            <v>28.467079999999999</v>
          </cell>
          <cell r="G1613">
            <v>24.607659999999999</v>
          </cell>
          <cell r="H1613">
            <v>14.866020000000001</v>
          </cell>
          <cell r="I1613">
            <v>9</v>
          </cell>
          <cell r="J1613">
            <v>215.22453999999999</v>
          </cell>
          <cell r="K1613">
            <v>179.69734</v>
          </cell>
          <cell r="L1613">
            <v>174.74803</v>
          </cell>
          <cell r="M1613">
            <v>171.40216000000001</v>
          </cell>
          <cell r="N1613">
            <v>161.27583999999999</v>
          </cell>
          <cell r="O1613">
            <v>141.75970000000001</v>
          </cell>
          <cell r="P1613">
            <v>127.69629</v>
          </cell>
          <cell r="Q1613">
            <v>125.54995</v>
          </cell>
          <cell r="R1613">
            <v>189</v>
          </cell>
          <cell r="S1613">
            <v>200</v>
          </cell>
        </row>
        <row r="1614">
          <cell r="C1614">
            <v>40484</v>
          </cell>
          <cell r="D1614" t="str">
            <v>volumi assicurazioni</v>
          </cell>
          <cell r="E1614">
            <v>5010.5905000000002</v>
          </cell>
          <cell r="F1614">
            <v>4713.5216</v>
          </cell>
          <cell r="G1614">
            <v>4662.8729000000003</v>
          </cell>
          <cell r="H1614">
            <v>4537.2014200000003</v>
          </cell>
          <cell r="I1614">
            <v>4662.8729000000003</v>
          </cell>
          <cell r="J1614">
            <v>4310.9465099999998</v>
          </cell>
          <cell r="K1614">
            <v>4162.15463</v>
          </cell>
          <cell r="L1614">
            <v>4062.49674</v>
          </cell>
          <cell r="M1614">
            <v>4002.0970200000002</v>
          </cell>
          <cell r="N1614">
            <v>3737.7221800000002</v>
          </cell>
          <cell r="O1614">
            <v>3381.0448099999999</v>
          </cell>
          <cell r="P1614">
            <v>3065.4915799999999</v>
          </cell>
          <cell r="Q1614">
            <v>3014.2435700000001</v>
          </cell>
          <cell r="R1614">
            <v>0</v>
          </cell>
          <cell r="S1614">
            <v>0</v>
          </cell>
        </row>
        <row r="1615">
          <cell r="C1615">
            <v>40485</v>
          </cell>
          <cell r="D1615" t="str">
            <v>commissioni tenuta conto</v>
          </cell>
          <cell r="E1615">
            <v>4327.5245000000004</v>
          </cell>
          <cell r="F1615">
            <v>3462.9053899999999</v>
          </cell>
          <cell r="G1615">
            <v>2665.05429</v>
          </cell>
          <cell r="H1615">
            <v>1662.3190199999999</v>
          </cell>
          <cell r="I1615">
            <v>843</v>
          </cell>
          <cell r="J1615">
            <v>10302.824189999999</v>
          </cell>
          <cell r="K1615">
            <v>9229.5611000000008</v>
          </cell>
          <cell r="L1615">
            <v>8269.4022399999994</v>
          </cell>
          <cell r="M1615">
            <v>7472.33662</v>
          </cell>
          <cell r="N1615">
            <v>6619.41327</v>
          </cell>
          <cell r="O1615">
            <v>5840.2147000000004</v>
          </cell>
          <cell r="P1615">
            <v>5035.4670599999999</v>
          </cell>
          <cell r="Q1615">
            <v>3868.7988700000001</v>
          </cell>
          <cell r="R1615">
            <v>10663.2</v>
          </cell>
          <cell r="S1615">
            <v>11800</v>
          </cell>
        </row>
        <row r="1616">
          <cell r="C1616">
            <v>40486</v>
          </cell>
          <cell r="D1616" t="str">
            <v>commissioni su carte di credito e debito</v>
          </cell>
          <cell r="E1616">
            <v>420.99185999999997</v>
          </cell>
          <cell r="F1616">
            <v>343.35440999999997</v>
          </cell>
          <cell r="G1616">
            <v>256.85287</v>
          </cell>
          <cell r="H1616">
            <v>161.8449</v>
          </cell>
          <cell r="I1616">
            <v>87</v>
          </cell>
          <cell r="J1616">
            <v>1080.2269200000001</v>
          </cell>
          <cell r="K1616">
            <v>535.35592999999994</v>
          </cell>
          <cell r="L1616">
            <v>442.74588999999997</v>
          </cell>
          <cell r="M1616">
            <v>351.2688</v>
          </cell>
          <cell r="N1616">
            <v>305.64118000000002</v>
          </cell>
          <cell r="O1616">
            <v>229.38991999999999</v>
          </cell>
          <cell r="P1616">
            <v>167.40114</v>
          </cell>
          <cell r="Q1616">
            <v>62.710619999999999</v>
          </cell>
          <cell r="R1616">
            <v>968</v>
          </cell>
          <cell r="S1616">
            <v>600</v>
          </cell>
        </row>
        <row r="1617">
          <cell r="C1617">
            <v>40487</v>
          </cell>
          <cell r="D1617" t="str">
            <v>commissioni su servizi estero</v>
          </cell>
          <cell r="E1617">
            <v>257.08686999999998</v>
          </cell>
          <cell r="F1617">
            <v>193.61510999999999</v>
          </cell>
          <cell r="G1617">
            <v>147.52719999999999</v>
          </cell>
          <cell r="H1617">
            <v>89.181299999999993</v>
          </cell>
          <cell r="I1617">
            <v>41</v>
          </cell>
          <cell r="J1617">
            <v>543.43643999999995</v>
          </cell>
          <cell r="K1617">
            <v>492.25245999999999</v>
          </cell>
          <cell r="L1617">
            <v>446.13884000000002</v>
          </cell>
          <cell r="M1617">
            <v>401.57373999999999</v>
          </cell>
          <cell r="N1617">
            <v>354.92153000000002</v>
          </cell>
          <cell r="O1617">
            <v>315.84924000000001</v>
          </cell>
          <cell r="P1617">
            <v>268.30592000000001</v>
          </cell>
          <cell r="Q1617">
            <v>219.58765</v>
          </cell>
          <cell r="R1617">
            <v>1502</v>
          </cell>
          <cell r="S1617">
            <v>1500</v>
          </cell>
        </row>
        <row r="1618">
          <cell r="C1618">
            <v>40488</v>
          </cell>
          <cell r="D1618" t="str">
            <v>Commissioni da portafoglio</v>
          </cell>
          <cell r="E1618">
            <v>752.93894</v>
          </cell>
          <cell r="F1618">
            <v>595.94659000000001</v>
          </cell>
          <cell r="G1618">
            <v>446.95832999999999</v>
          </cell>
          <cell r="H1618">
            <v>281.39184</v>
          </cell>
          <cell r="I1618">
            <v>128.21832000000001</v>
          </cell>
          <cell r="J1618">
            <v>1706.3694800000001</v>
          </cell>
          <cell r="K1618">
            <v>1538.3110799999999</v>
          </cell>
          <cell r="L1618">
            <v>1388.39354</v>
          </cell>
          <cell r="M1618">
            <v>1245.5988299999999</v>
          </cell>
          <cell r="N1618">
            <v>1132.39669</v>
          </cell>
          <cell r="O1618">
            <v>1003.64918</v>
          </cell>
          <cell r="P1618">
            <v>852.19773999999995</v>
          </cell>
          <cell r="Q1618">
            <v>693.27921000000003</v>
          </cell>
          <cell r="R1618">
            <v>2405</v>
          </cell>
          <cell r="S1618">
            <v>2400</v>
          </cell>
        </row>
        <row r="1619">
          <cell r="C1619">
            <v>40489</v>
          </cell>
          <cell r="D1619" t="str">
            <v>altre Commissioni</v>
          </cell>
          <cell r="E1619">
            <v>607.29747999999995</v>
          </cell>
          <cell r="F1619">
            <v>449.34868999999998</v>
          </cell>
          <cell r="G1619">
            <v>367.41262999999998</v>
          </cell>
          <cell r="H1619">
            <v>226.39505</v>
          </cell>
          <cell r="I1619">
            <v>107.25024999999999</v>
          </cell>
          <cell r="J1619">
            <v>1228.7826700000001</v>
          </cell>
          <cell r="K1619">
            <v>1129.3274100000001</v>
          </cell>
          <cell r="L1619">
            <v>939.33077000000003</v>
          </cell>
          <cell r="M1619">
            <v>863.15345000000002</v>
          </cell>
          <cell r="N1619">
            <v>783.95737999999994</v>
          </cell>
          <cell r="O1619">
            <v>540.81056000000001</v>
          </cell>
          <cell r="P1619">
            <v>434.22010999999998</v>
          </cell>
          <cell r="Q1619">
            <v>367.83890000000002</v>
          </cell>
          <cell r="R1619">
            <v>1362</v>
          </cell>
          <cell r="S1619">
            <v>1400</v>
          </cell>
        </row>
        <row r="1620">
          <cell r="C1620">
            <v>40490</v>
          </cell>
          <cell r="D1620" t="str">
            <v>di cui sistema di pagamento</v>
          </cell>
          <cell r="E1620">
            <v>197.61147</v>
          </cell>
          <cell r="F1620">
            <v>148.70041000000001</v>
          </cell>
          <cell r="G1620">
            <v>121.64375</v>
          </cell>
          <cell r="H1620">
            <v>84.719239999999999</v>
          </cell>
          <cell r="I1620">
            <v>44.250250000000001</v>
          </cell>
          <cell r="J1620">
            <v>149.24683999999999</v>
          </cell>
          <cell r="K1620">
            <v>136.67957999999999</v>
          </cell>
          <cell r="L1620">
            <v>122.79761000000001</v>
          </cell>
          <cell r="M1620">
            <v>114.99464</v>
          </cell>
          <cell r="N1620">
            <v>96.638980000000004</v>
          </cell>
          <cell r="O1620">
            <v>84.111429999999999</v>
          </cell>
          <cell r="P1620">
            <v>74.268479999999997</v>
          </cell>
          <cell r="Q1620">
            <v>63.05603</v>
          </cell>
          <cell r="R1620">
            <v>190</v>
          </cell>
          <cell r="S1620">
            <v>167</v>
          </cell>
        </row>
        <row r="1621">
          <cell r="C1621">
            <v>40491</v>
          </cell>
          <cell r="D1621" t="str">
            <v>effetto giorni banca</v>
          </cell>
          <cell r="E1621">
            <v>1161.4322099999999</v>
          </cell>
          <cell r="F1621">
            <v>841.65908000000002</v>
          </cell>
          <cell r="G1621">
            <v>620.22843999999998</v>
          </cell>
          <cell r="H1621">
            <v>384.47154</v>
          </cell>
          <cell r="I1621">
            <v>148</v>
          </cell>
          <cell r="J1621">
            <v>2297.0612599999999</v>
          </cell>
          <cell r="K1621">
            <v>2069.7432699999999</v>
          </cell>
          <cell r="L1621">
            <v>1855.6916100000001</v>
          </cell>
          <cell r="M1621">
            <v>1679.0169699999999</v>
          </cell>
          <cell r="N1621">
            <v>1530.7288100000001</v>
          </cell>
          <cell r="O1621">
            <v>1317.9232199999999</v>
          </cell>
          <cell r="P1621">
            <v>1064.6258600000001</v>
          </cell>
          <cell r="Q1621">
            <v>903.39058</v>
          </cell>
          <cell r="R1621">
            <v>2115</v>
          </cell>
          <cell r="S1621">
            <v>2500</v>
          </cell>
        </row>
        <row r="1622">
          <cell r="C1622">
            <v>40492</v>
          </cell>
          <cell r="D1622" t="str">
            <v>Commissioni GP+Fondi</v>
          </cell>
          <cell r="E1622">
            <v>524.46505000000002</v>
          </cell>
          <cell r="F1622">
            <v>416.92660999999998</v>
          </cell>
          <cell r="G1622">
            <v>266.46596</v>
          </cell>
          <cell r="H1622">
            <v>183.48874000000001</v>
          </cell>
          <cell r="I1622">
            <v>92</v>
          </cell>
          <cell r="J1622">
            <v>1029.2157199999999</v>
          </cell>
          <cell r="K1622">
            <v>815.63286000000005</v>
          </cell>
          <cell r="L1622">
            <v>708.09681999999998</v>
          </cell>
          <cell r="M1622">
            <v>619.93160999999998</v>
          </cell>
          <cell r="N1622">
            <v>540.43209000000002</v>
          </cell>
          <cell r="O1622">
            <v>474.54673000000003</v>
          </cell>
          <cell r="P1622">
            <v>405.15742</v>
          </cell>
          <cell r="Q1622">
            <v>339.26366000000002</v>
          </cell>
          <cell r="R1622">
            <v>1271</v>
          </cell>
          <cell r="S1622">
            <v>1200</v>
          </cell>
        </row>
        <row r="1623">
          <cell r="C1623">
            <v>40493</v>
          </cell>
          <cell r="D1623" t="str">
            <v>Volumi GP+Fondi</v>
          </cell>
          <cell r="E1623">
            <v>81605</v>
          </cell>
          <cell r="F1623">
            <v>80120</v>
          </cell>
          <cell r="G1623">
            <v>75674</v>
          </cell>
          <cell r="H1623">
            <v>80701</v>
          </cell>
          <cell r="I1623">
            <v>79955</v>
          </cell>
          <cell r="J1623">
            <v>361468</v>
          </cell>
          <cell r="K1623">
            <v>355807</v>
          </cell>
          <cell r="L1623">
            <v>351044</v>
          </cell>
          <cell r="M1623">
            <v>346029</v>
          </cell>
          <cell r="N1623">
            <v>344410</v>
          </cell>
          <cell r="O1623">
            <v>342900</v>
          </cell>
          <cell r="P1623">
            <v>340202</v>
          </cell>
          <cell r="Q1623">
            <v>336161</v>
          </cell>
          <cell r="R1623">
            <v>0</v>
          </cell>
          <cell r="S1623">
            <v>0</v>
          </cell>
        </row>
        <row r="1624">
          <cell r="C1624">
            <v>40494</v>
          </cell>
          <cell r="D1624" t="str">
            <v xml:space="preserve">Commissioni Titoli Amministrati+Pct </v>
          </cell>
          <cell r="E1624">
            <v>643.93159000000003</v>
          </cell>
          <cell r="F1624">
            <v>459.95184999999998</v>
          </cell>
          <cell r="G1624">
            <v>358.36937</v>
          </cell>
          <cell r="H1624">
            <v>166.09365</v>
          </cell>
          <cell r="I1624">
            <v>69</v>
          </cell>
          <cell r="J1624">
            <v>787.92835000000002</v>
          </cell>
          <cell r="K1624">
            <v>444.95292000000001</v>
          </cell>
          <cell r="L1624">
            <v>375.60021999999998</v>
          </cell>
          <cell r="M1624">
            <v>308.56975999999997</v>
          </cell>
          <cell r="N1624">
            <v>276.88738000000001</v>
          </cell>
          <cell r="O1624">
            <v>241.88401999999999</v>
          </cell>
          <cell r="P1624">
            <v>208.68953999999999</v>
          </cell>
          <cell r="Q1624">
            <v>179.73967999999999</v>
          </cell>
          <cell r="R1624">
            <v>1931.6</v>
          </cell>
          <cell r="S1624">
            <v>400</v>
          </cell>
        </row>
        <row r="1625">
          <cell r="C1625">
            <v>40561</v>
          </cell>
          <cell r="D1625" t="str">
            <v>Numeri Racc. a vista (c/c e dep. risp.)</v>
          </cell>
          <cell r="E1625">
            <v>269163167.84551001</v>
          </cell>
          <cell r="F1625">
            <v>214359628.36085001</v>
          </cell>
          <cell r="G1625">
            <v>162007038.73063999</v>
          </cell>
          <cell r="H1625">
            <v>106963986.87540001</v>
          </cell>
          <cell r="I1625">
            <v>55731423</v>
          </cell>
          <cell r="J1625">
            <v>638399878.45807004</v>
          </cell>
          <cell r="K1625">
            <v>583995118.69107997</v>
          </cell>
          <cell r="L1625">
            <v>531259321.47636998</v>
          </cell>
          <cell r="M1625">
            <v>477491202.87001997</v>
          </cell>
          <cell r="N1625">
            <v>424312273.62638998</v>
          </cell>
          <cell r="O1625">
            <v>368129727.34697002</v>
          </cell>
          <cell r="P1625">
            <v>314572714.44033998</v>
          </cell>
          <cell r="Q1625">
            <v>262641016.16782001</v>
          </cell>
          <cell r="R1625">
            <v>647452170</v>
          </cell>
          <cell r="S1625">
            <v>668316000</v>
          </cell>
        </row>
        <row r="1626">
          <cell r="C1626">
            <v>40562</v>
          </cell>
          <cell r="D1626" t="str">
            <v>Margine Racc. a vista</v>
          </cell>
          <cell r="E1626">
            <v>20607.848569999998</v>
          </cell>
          <cell r="F1626">
            <v>15815.164720000001</v>
          </cell>
          <cell r="G1626">
            <v>11578.40013</v>
          </cell>
          <cell r="H1626">
            <v>7412.51872</v>
          </cell>
          <cell r="I1626">
            <v>3741</v>
          </cell>
          <cell r="J1626">
            <v>37187.029849999999</v>
          </cell>
          <cell r="K1626">
            <v>33370.989220000003</v>
          </cell>
          <cell r="L1626">
            <v>30008.233130000001</v>
          </cell>
          <cell r="M1626">
            <v>27081.117709999999</v>
          </cell>
          <cell r="N1626">
            <v>24384.311099999999</v>
          </cell>
          <cell r="O1626">
            <v>21496.364740000001</v>
          </cell>
          <cell r="P1626">
            <v>18619.095369999999</v>
          </cell>
          <cell r="Q1626">
            <v>15886.72026</v>
          </cell>
          <cell r="R1626">
            <v>50475.199999999997</v>
          </cell>
          <cell r="S1626">
            <v>42700</v>
          </cell>
        </row>
        <row r="1627">
          <cell r="C1627">
            <v>40563</v>
          </cell>
          <cell r="D1627" t="str">
            <v>Numeri Racc. a termine (CD+Obbl.)</v>
          </cell>
          <cell r="E1627">
            <v>158838135.53501999</v>
          </cell>
          <cell r="F1627">
            <v>124381130.90243</v>
          </cell>
          <cell r="G1627">
            <v>91090736.174520001</v>
          </cell>
          <cell r="H1627">
            <v>60364637.932089999</v>
          </cell>
          <cell r="I1627">
            <v>30357959</v>
          </cell>
          <cell r="J1627">
            <v>422032358.80278999</v>
          </cell>
          <cell r="K1627">
            <v>389408669.00133997</v>
          </cell>
          <cell r="L1627">
            <v>359638454.85356998</v>
          </cell>
          <cell r="M1627">
            <v>327619902.79127002</v>
          </cell>
          <cell r="N1627">
            <v>296167385.55000001</v>
          </cell>
          <cell r="O1627">
            <v>262894548.19938001</v>
          </cell>
          <cell r="P1627">
            <v>228798750.51225999</v>
          </cell>
          <cell r="Q1627">
            <v>193240231.66486001</v>
          </cell>
          <cell r="R1627">
            <v>418062768</v>
          </cell>
          <cell r="S1627">
            <v>417972000</v>
          </cell>
        </row>
        <row r="1628">
          <cell r="C1628">
            <v>40564</v>
          </cell>
          <cell r="D1628" t="str">
            <v>Margine Racc. a termine</v>
          </cell>
          <cell r="E1628">
            <v>3270.5536299999999</v>
          </cell>
          <cell r="F1628">
            <v>2536.20919</v>
          </cell>
          <cell r="G1628">
            <v>1807.3816099999999</v>
          </cell>
          <cell r="H1628">
            <v>1196.78007</v>
          </cell>
          <cell r="I1628">
            <v>671</v>
          </cell>
          <cell r="J1628">
            <v>9421.7260700000006</v>
          </cell>
          <cell r="K1628">
            <v>8580.0202300000001</v>
          </cell>
          <cell r="L1628">
            <v>7869.2117799999996</v>
          </cell>
          <cell r="M1628">
            <v>7123.24701</v>
          </cell>
          <cell r="N1628">
            <v>6360.0843299999997</v>
          </cell>
          <cell r="O1628">
            <v>5881.0353599999999</v>
          </cell>
          <cell r="P1628">
            <v>5395.4251999999997</v>
          </cell>
          <cell r="Q1628">
            <v>4916.3569100000004</v>
          </cell>
          <cell r="R1628">
            <v>7875.2</v>
          </cell>
          <cell r="S1628">
            <v>7890</v>
          </cell>
        </row>
        <row r="1629">
          <cell r="C1629">
            <v>40565</v>
          </cell>
          <cell r="D1629" t="str">
            <v>Numeri Racc. totale (esclusi PCT)</v>
          </cell>
          <cell r="E1629">
            <v>428001303.38053</v>
          </cell>
          <cell r="F1629">
            <v>338740759.26327997</v>
          </cell>
          <cell r="G1629">
            <v>253097774.90516999</v>
          </cell>
          <cell r="H1629">
            <v>167328624.80748999</v>
          </cell>
          <cell r="I1629">
            <v>86089382</v>
          </cell>
          <cell r="J1629">
            <v>1060432237.26086</v>
          </cell>
          <cell r="K1629">
            <v>973403787.69242001</v>
          </cell>
          <cell r="L1629">
            <v>890897776.32993996</v>
          </cell>
          <cell r="M1629">
            <v>805111105.66129005</v>
          </cell>
          <cell r="N1629">
            <v>720479659.17639005</v>
          </cell>
          <cell r="O1629">
            <v>631024275.54633999</v>
          </cell>
          <cell r="P1629">
            <v>543371464.95258999</v>
          </cell>
          <cell r="Q1629">
            <v>455881247.83267999</v>
          </cell>
          <cell r="R1629">
            <v>1065514938</v>
          </cell>
          <cell r="S1629">
            <v>1086288000</v>
          </cell>
        </row>
        <row r="1630">
          <cell r="C1630">
            <v>40566</v>
          </cell>
          <cell r="D1630" t="str">
            <v>Margine Raccolta Totale</v>
          </cell>
          <cell r="E1630">
            <v>23878.4022</v>
          </cell>
          <cell r="F1630">
            <v>18351.373909999998</v>
          </cell>
          <cell r="G1630">
            <v>13385.78174</v>
          </cell>
          <cell r="H1630">
            <v>8609.2988000000005</v>
          </cell>
          <cell r="I1630">
            <v>4412</v>
          </cell>
          <cell r="J1630">
            <v>46608.755920000003</v>
          </cell>
          <cell r="K1630">
            <v>41951.009449999998</v>
          </cell>
          <cell r="L1630">
            <v>37877.444909999998</v>
          </cell>
          <cell r="M1630">
            <v>34204.364719999998</v>
          </cell>
          <cell r="N1630">
            <v>30744.39543</v>
          </cell>
          <cell r="O1630">
            <v>27377.400109999999</v>
          </cell>
          <cell r="P1630">
            <v>24014.520570000001</v>
          </cell>
          <cell r="Q1630">
            <v>20803.07718</v>
          </cell>
          <cell r="R1630">
            <v>58350.400000000001</v>
          </cell>
          <cell r="S1630">
            <v>50590</v>
          </cell>
        </row>
        <row r="1631">
          <cell r="C1631">
            <v>40567</v>
          </cell>
          <cell r="D1631" t="str">
            <v>Numeri Impieghi vivi totali</v>
          </cell>
          <cell r="E1631">
            <v>124271382.5818</v>
          </cell>
          <cell r="F1631">
            <v>97631530.183149993</v>
          </cell>
          <cell r="G1631">
            <v>72343790.297289997</v>
          </cell>
          <cell r="H1631">
            <v>47136609.21125</v>
          </cell>
          <cell r="I1631">
            <v>23645786</v>
          </cell>
          <cell r="J1631">
            <v>221703555.20864001</v>
          </cell>
          <cell r="K1631">
            <v>199522882.79245999</v>
          </cell>
          <cell r="L1631">
            <v>178903518.20008999</v>
          </cell>
          <cell r="M1631">
            <v>158198073.12198001</v>
          </cell>
          <cell r="N1631">
            <v>138757410.40237999</v>
          </cell>
          <cell r="O1631">
            <v>119093713.61612999</v>
          </cell>
          <cell r="P1631">
            <v>100397442.58125</v>
          </cell>
          <cell r="Q1631">
            <v>82983658.034140006</v>
          </cell>
          <cell r="R1631">
            <v>309869508</v>
          </cell>
          <cell r="S1631">
            <v>278892000</v>
          </cell>
        </row>
        <row r="1632">
          <cell r="C1632">
            <v>40568</v>
          </cell>
          <cell r="D1632" t="str">
            <v>Margine Imp. Vivi totali</v>
          </cell>
          <cell r="E1632">
            <v>10597.530280000001</v>
          </cell>
          <cell r="F1632">
            <v>8537.8855199999998</v>
          </cell>
          <cell r="G1632">
            <v>6566.7247500000003</v>
          </cell>
          <cell r="H1632">
            <v>4376.7159300000003</v>
          </cell>
          <cell r="I1632">
            <v>2174</v>
          </cell>
          <cell r="J1632">
            <v>25771.015640000001</v>
          </cell>
          <cell r="K1632">
            <v>23598.808840000002</v>
          </cell>
          <cell r="L1632">
            <v>21414.041379999999</v>
          </cell>
          <cell r="M1632">
            <v>19234.00964</v>
          </cell>
          <cell r="N1632">
            <v>17010.207539999999</v>
          </cell>
          <cell r="O1632">
            <v>14843.09656</v>
          </cell>
          <cell r="P1632">
            <v>12788.76952</v>
          </cell>
          <cell r="Q1632">
            <v>10623.42668</v>
          </cell>
          <cell r="R1632">
            <v>24943.3</v>
          </cell>
          <cell r="S1632">
            <v>27760</v>
          </cell>
        </row>
        <row r="1633">
          <cell r="C1633">
            <v>40569</v>
          </cell>
          <cell r="D1633" t="str">
            <v>Numeri Impieghi vivi a breve (c/c)</v>
          </cell>
          <cell r="E1633">
            <v>29415067.098749999</v>
          </cell>
          <cell r="F1633">
            <v>23012909.54352</v>
          </cell>
          <cell r="G1633">
            <v>16912833.060710002</v>
          </cell>
          <cell r="H1633">
            <v>11135348.33065</v>
          </cell>
          <cell r="I1633">
            <v>5290145</v>
          </cell>
          <cell r="J1633">
            <v>41895466.086429998</v>
          </cell>
          <cell r="K1633">
            <v>37604034.050379999</v>
          </cell>
          <cell r="L1633">
            <v>33747209.898780003</v>
          </cell>
          <cell r="M1633">
            <v>29853489.307360001</v>
          </cell>
          <cell r="N1633">
            <v>26175494.01957</v>
          </cell>
          <cell r="O1633">
            <v>22495529.925269999</v>
          </cell>
          <cell r="P1633">
            <v>19264001.459029999</v>
          </cell>
          <cell r="Q1633">
            <v>16266437.76921</v>
          </cell>
          <cell r="R1633">
            <v>80461549.799999997</v>
          </cell>
          <cell r="S1633">
            <v>47214000</v>
          </cell>
        </row>
        <row r="1634">
          <cell r="C1634">
            <v>40570</v>
          </cell>
          <cell r="D1634" t="str">
            <v>Margine Imp. Vivi a breve</v>
          </cell>
          <cell r="E1634">
            <v>4163.4806500000004</v>
          </cell>
          <cell r="F1634">
            <v>3248.6888300000001</v>
          </cell>
          <cell r="G1634">
            <v>2518.60358</v>
          </cell>
          <cell r="H1634">
            <v>1622.91121</v>
          </cell>
          <cell r="I1634">
            <v>781</v>
          </cell>
          <cell r="J1634">
            <v>8488.20298</v>
          </cell>
          <cell r="K1634">
            <v>7614.0482300000003</v>
          </cell>
          <cell r="L1634">
            <v>6809.8082800000002</v>
          </cell>
          <cell r="M1634">
            <v>6121.2263700000003</v>
          </cell>
          <cell r="N1634">
            <v>5397.8673099999996</v>
          </cell>
          <cell r="O1634">
            <v>4701.9834499999997</v>
          </cell>
          <cell r="P1634">
            <v>4067.1803399999999</v>
          </cell>
          <cell r="Q1634">
            <v>3379.2454299999999</v>
          </cell>
          <cell r="R1634">
            <v>10468.700000000001</v>
          </cell>
          <cell r="S1634">
            <v>8520</v>
          </cell>
        </row>
        <row r="1635">
          <cell r="C1635">
            <v>40571</v>
          </cell>
          <cell r="D1635" t="str">
            <v>Numeri Impieghi vivi a termine</v>
          </cell>
          <cell r="E1635">
            <v>94856315.483050004</v>
          </cell>
          <cell r="F1635">
            <v>74618620.639630005</v>
          </cell>
          <cell r="G1635">
            <v>55430957.236579999</v>
          </cell>
          <cell r="H1635">
            <v>36001260.880599998</v>
          </cell>
          <cell r="I1635">
            <v>18355641</v>
          </cell>
          <cell r="J1635">
            <v>179808089.12221</v>
          </cell>
          <cell r="K1635">
            <v>161918848.74206999</v>
          </cell>
          <cell r="L1635">
            <v>145156308.30131999</v>
          </cell>
          <cell r="M1635">
            <v>128344583.81462</v>
          </cell>
          <cell r="N1635">
            <v>112581916.38281</v>
          </cell>
          <cell r="O1635">
            <v>96598183.690860003</v>
          </cell>
          <cell r="P1635">
            <v>81133441.122219995</v>
          </cell>
          <cell r="Q1635">
            <v>66717220.264930002</v>
          </cell>
          <cell r="R1635">
            <v>229407958.19999999</v>
          </cell>
          <cell r="S1635">
            <v>231678000</v>
          </cell>
        </row>
        <row r="1636">
          <cell r="C1636">
            <v>40572</v>
          </cell>
          <cell r="D1636" t="str">
            <v>Margine Imp. Vivi a termine</v>
          </cell>
          <cell r="E1636">
            <v>6434.0496300000004</v>
          </cell>
          <cell r="F1636">
            <v>5289.1966899999998</v>
          </cell>
          <cell r="G1636">
            <v>4048.1211600000001</v>
          </cell>
          <cell r="H1636">
            <v>2753.8047200000001</v>
          </cell>
          <cell r="I1636">
            <v>1393</v>
          </cell>
          <cell r="J1636">
            <v>17282.812669999999</v>
          </cell>
          <cell r="K1636">
            <v>15984.760619999999</v>
          </cell>
          <cell r="L1636">
            <v>14604.233109999999</v>
          </cell>
          <cell r="M1636">
            <v>13112.78326</v>
          </cell>
          <cell r="N1636">
            <v>11612.34023</v>
          </cell>
          <cell r="O1636">
            <v>10141.11311</v>
          </cell>
          <cell r="P1636">
            <v>8721.5891800000009</v>
          </cell>
          <cell r="Q1636">
            <v>7244.1812499999996</v>
          </cell>
          <cell r="R1636">
            <v>14474.6</v>
          </cell>
          <cell r="S1636">
            <v>19240</v>
          </cell>
        </row>
        <row r="1637">
          <cell r="C1637">
            <v>40573</v>
          </cell>
          <cell r="D1637" t="str">
            <v>Numeri contenzioso</v>
          </cell>
          <cell r="E1637">
            <v>5053921.3735300004</v>
          </cell>
          <cell r="F1637">
            <v>4025734.5415699999</v>
          </cell>
          <cell r="G1637">
            <v>3020721.0374199999</v>
          </cell>
          <cell r="H1637">
            <v>1984364.57161</v>
          </cell>
          <cell r="I1637">
            <v>1036759</v>
          </cell>
          <cell r="J1637">
            <v>5948357.4374700002</v>
          </cell>
          <cell r="K1637">
            <v>5455539.1551299999</v>
          </cell>
          <cell r="L1637">
            <v>4987688.4181899996</v>
          </cell>
          <cell r="M1637">
            <v>4503169.7122</v>
          </cell>
          <cell r="N1637">
            <v>4007985.31586</v>
          </cell>
          <cell r="O1637">
            <v>3516073.2094800002</v>
          </cell>
          <cell r="P1637">
            <v>3022995.16181</v>
          </cell>
          <cell r="Q1637">
            <v>2562834.07375</v>
          </cell>
          <cell r="R1637">
            <v>12150797.4</v>
          </cell>
          <cell r="S1637">
            <v>5856000</v>
          </cell>
        </row>
        <row r="1638">
          <cell r="C1638">
            <v>40574</v>
          </cell>
          <cell r="D1638" t="str">
            <v>Margine Contenzioso</v>
          </cell>
          <cell r="E1638">
            <v>-492.46570000000003</v>
          </cell>
          <cell r="F1638">
            <v>-378.43556000000001</v>
          </cell>
          <cell r="G1638">
            <v>-275.31842</v>
          </cell>
          <cell r="H1638">
            <v>-175.17515</v>
          </cell>
          <cell r="I1638">
            <v>-89</v>
          </cell>
          <cell r="J1638">
            <v>-459.53946000000002</v>
          </cell>
          <cell r="K1638">
            <v>-415.48286000000002</v>
          </cell>
          <cell r="L1638">
            <v>-377.22163999999998</v>
          </cell>
          <cell r="M1638">
            <v>-342.38938999999999</v>
          </cell>
          <cell r="N1638">
            <v>-307.99781999999999</v>
          </cell>
          <cell r="O1638">
            <v>-273.41572000000002</v>
          </cell>
          <cell r="P1638">
            <v>-237.94112000000001</v>
          </cell>
          <cell r="Q1638">
            <v>-205.22556</v>
          </cell>
          <cell r="R1638">
            <v>-1296.2</v>
          </cell>
          <cell r="S1638">
            <v>-496</v>
          </cell>
        </row>
        <row r="1639">
          <cell r="C1639">
            <v>40575</v>
          </cell>
          <cell r="D1639" t="str">
            <v>Commissioni su GP</v>
          </cell>
          <cell r="E1639">
            <v>11296.21911</v>
          </cell>
          <cell r="F1639">
            <v>9292.6357700000008</v>
          </cell>
          <cell r="G1639">
            <v>6831.9846500000003</v>
          </cell>
          <cell r="H1639">
            <v>4586.0621700000002</v>
          </cell>
          <cell r="I1639">
            <v>2395</v>
          </cell>
          <cell r="J1639">
            <v>22137.07922</v>
          </cell>
          <cell r="K1639">
            <v>18357.800080000001</v>
          </cell>
          <cell r="L1639">
            <v>15728.188840000001</v>
          </cell>
          <cell r="M1639">
            <v>13728.50496</v>
          </cell>
          <cell r="N1639">
            <v>11996.4131</v>
          </cell>
          <cell r="O1639">
            <v>9988.2885100000003</v>
          </cell>
          <cell r="P1639">
            <v>8192.2958299999991</v>
          </cell>
          <cell r="Q1639">
            <v>6739.9104799999996</v>
          </cell>
          <cell r="R1639">
            <v>16414.2</v>
          </cell>
          <cell r="S1639">
            <v>19651</v>
          </cell>
        </row>
        <row r="1640">
          <cell r="C1640">
            <v>40576</v>
          </cell>
          <cell r="D1640" t="str">
            <v>volumi GP</v>
          </cell>
          <cell r="E1640">
            <v>1602615</v>
          </cell>
          <cell r="F1640">
            <v>1609053</v>
          </cell>
          <cell r="G1640">
            <v>1624297</v>
          </cell>
          <cell r="H1640">
            <v>1681879</v>
          </cell>
          <cell r="I1640">
            <v>1669349</v>
          </cell>
          <cell r="J1640">
            <v>1628450</v>
          </cell>
          <cell r="K1640">
            <v>1629199</v>
          </cell>
          <cell r="L1640">
            <v>1632045</v>
          </cell>
          <cell r="M1640">
            <v>1636346</v>
          </cell>
          <cell r="N1640">
            <v>1634987</v>
          </cell>
          <cell r="O1640">
            <v>1633279</v>
          </cell>
          <cell r="P1640">
            <v>1624904</v>
          </cell>
          <cell r="Q1640">
            <v>1609786</v>
          </cell>
          <cell r="R1640">
            <v>0</v>
          </cell>
          <cell r="S1640">
            <v>0</v>
          </cell>
        </row>
        <row r="1641">
          <cell r="C1641">
            <v>40577</v>
          </cell>
          <cell r="D1641" t="str">
            <v>Commissioni su fondi</v>
          </cell>
          <cell r="E1641">
            <v>7125.05771</v>
          </cell>
          <cell r="F1641">
            <v>5620.3897800000004</v>
          </cell>
          <cell r="G1641">
            <v>2528.58133</v>
          </cell>
          <cell r="H1641">
            <v>1630.9089899999999</v>
          </cell>
          <cell r="I1641">
            <v>866</v>
          </cell>
          <cell r="J1641">
            <v>11043.786829999999</v>
          </cell>
          <cell r="K1641">
            <v>7385.4437200000002</v>
          </cell>
          <cell r="L1641">
            <v>6590.9059299999999</v>
          </cell>
          <cell r="M1641">
            <v>5770.1927599999999</v>
          </cell>
          <cell r="N1641">
            <v>4988.7007599999997</v>
          </cell>
          <cell r="O1641">
            <v>4236.9185399999997</v>
          </cell>
          <cell r="P1641">
            <v>3477.7528200000002</v>
          </cell>
          <cell r="Q1641">
            <v>2789.32836</v>
          </cell>
          <cell r="R1641">
            <v>22721.5</v>
          </cell>
          <cell r="S1641">
            <v>21409</v>
          </cell>
        </row>
        <row r="1642">
          <cell r="C1642">
            <v>40578</v>
          </cell>
          <cell r="D1642" t="str">
            <v>volumi fondi</v>
          </cell>
          <cell r="E1642">
            <v>1298656</v>
          </cell>
          <cell r="F1642">
            <v>1273963</v>
          </cell>
          <cell r="G1642">
            <v>1223864</v>
          </cell>
          <cell r="H1642">
            <v>1152434</v>
          </cell>
          <cell r="I1642">
            <v>1152784</v>
          </cell>
          <cell r="J1642">
            <v>953589</v>
          </cell>
          <cell r="K1642">
            <v>939228</v>
          </cell>
          <cell r="L1642">
            <v>922557</v>
          </cell>
          <cell r="M1642">
            <v>902270</v>
          </cell>
          <cell r="N1642">
            <v>891923</v>
          </cell>
          <cell r="O1642">
            <v>879425</v>
          </cell>
          <cell r="P1642">
            <v>870171</v>
          </cell>
          <cell r="Q1642">
            <v>864163</v>
          </cell>
          <cell r="R1642">
            <v>0</v>
          </cell>
          <cell r="S1642">
            <v>0</v>
          </cell>
        </row>
        <row r="1643">
          <cell r="C1643">
            <v>40579</v>
          </cell>
          <cell r="D1643" t="str">
            <v>Commissioni su titoli amministrati</v>
          </cell>
          <cell r="E1643">
            <v>15447.678</v>
          </cell>
          <cell r="F1643">
            <v>12794.691269999999</v>
          </cell>
          <cell r="G1643">
            <v>11403.97723</v>
          </cell>
          <cell r="H1643">
            <v>4612.4876400000003</v>
          </cell>
          <cell r="I1643">
            <v>1925</v>
          </cell>
          <cell r="J1643">
            <v>17295.74985</v>
          </cell>
          <cell r="K1643">
            <v>10183.056399999999</v>
          </cell>
          <cell r="L1643">
            <v>8433.8427200000006</v>
          </cell>
          <cell r="M1643">
            <v>7648.9806500000004</v>
          </cell>
          <cell r="N1643">
            <v>6690.1085499999999</v>
          </cell>
          <cell r="O1643">
            <v>5919.2017599999999</v>
          </cell>
          <cell r="P1643">
            <v>5170.7899500000003</v>
          </cell>
          <cell r="Q1643">
            <v>4510.7509700000001</v>
          </cell>
          <cell r="R1643">
            <v>34783.599999999999</v>
          </cell>
          <cell r="S1643">
            <v>19014</v>
          </cell>
        </row>
        <row r="1644">
          <cell r="C1644">
            <v>40580</v>
          </cell>
          <cell r="D1644" t="str">
            <v>volumi Titoli Ammin. (stock)</v>
          </cell>
          <cell r="E1644">
            <v>3046991</v>
          </cell>
          <cell r="F1644">
            <v>3063720</v>
          </cell>
          <cell r="G1644">
            <v>3120173</v>
          </cell>
          <cell r="H1644">
            <v>3119515</v>
          </cell>
          <cell r="I1644">
            <v>3049821</v>
          </cell>
          <cell r="J1644">
            <v>2701725</v>
          </cell>
          <cell r="K1644">
            <v>2687875</v>
          </cell>
          <cell r="L1644">
            <v>2677492</v>
          </cell>
          <cell r="M1644">
            <v>2686418</v>
          </cell>
          <cell r="N1644">
            <v>2683999</v>
          </cell>
          <cell r="O1644">
            <v>2685980</v>
          </cell>
          <cell r="P1644">
            <v>2705404</v>
          </cell>
          <cell r="Q1644">
            <v>2731680</v>
          </cell>
          <cell r="R1644">
            <v>0</v>
          </cell>
          <cell r="S1644">
            <v>0</v>
          </cell>
        </row>
        <row r="1645">
          <cell r="C1645">
            <v>40581</v>
          </cell>
          <cell r="D1645" t="str">
            <v>Commissioni su operazioni di PcT</v>
          </cell>
          <cell r="E1645">
            <v>295.03185999999999</v>
          </cell>
          <cell r="F1645">
            <v>255.80985999999999</v>
          </cell>
          <cell r="G1645">
            <v>196.03471999999999</v>
          </cell>
          <cell r="H1645">
            <v>159.84399999999999</v>
          </cell>
          <cell r="I1645">
            <v>129</v>
          </cell>
          <cell r="J1645">
            <v>543.61474999999996</v>
          </cell>
          <cell r="K1645">
            <v>343.84499</v>
          </cell>
          <cell r="L1645">
            <v>302.85016999999999</v>
          </cell>
          <cell r="M1645">
            <v>261.89490999999998</v>
          </cell>
          <cell r="N1645">
            <v>231.26399000000001</v>
          </cell>
          <cell r="O1645">
            <v>150.49927</v>
          </cell>
          <cell r="P1645">
            <v>84.721170000000001</v>
          </cell>
          <cell r="Q1645">
            <v>22.752839999999999</v>
          </cell>
          <cell r="R1645">
            <v>568</v>
          </cell>
          <cell r="S1645">
            <v>386</v>
          </cell>
        </row>
        <row r="1646">
          <cell r="C1646">
            <v>40582</v>
          </cell>
          <cell r="D1646" t="str">
            <v>volumi PcT</v>
          </cell>
          <cell r="E1646">
            <v>190308.21463</v>
          </cell>
          <cell r="F1646">
            <v>200861.99830000001</v>
          </cell>
          <cell r="G1646">
            <v>218388.23488999999</v>
          </cell>
          <cell r="H1646">
            <v>499294.41279999999</v>
          </cell>
          <cell r="I1646">
            <v>303172</v>
          </cell>
          <cell r="J1646">
            <v>190350.94722999999</v>
          </cell>
          <cell r="K1646">
            <v>175920.03709999999</v>
          </cell>
          <cell r="L1646">
            <v>177070.08236999999</v>
          </cell>
          <cell r="M1646">
            <v>180281.41879</v>
          </cell>
          <cell r="N1646">
            <v>184702.00396</v>
          </cell>
          <cell r="O1646">
            <v>188514.96189999999</v>
          </cell>
          <cell r="P1646">
            <v>195409.61178000001</v>
          </cell>
          <cell r="Q1646">
            <v>201941.27111999999</v>
          </cell>
          <cell r="R1646">
            <v>0</v>
          </cell>
          <cell r="S1646">
            <v>0</v>
          </cell>
        </row>
        <row r="1647">
          <cell r="C1647">
            <v>40583</v>
          </cell>
          <cell r="D1647" t="str">
            <v>Commissioni su assicurazioni</v>
          </cell>
          <cell r="E1647">
            <v>2353.25126</v>
          </cell>
          <cell r="F1647">
            <v>1933.0920000000001</v>
          </cell>
          <cell r="G1647">
            <v>1417.57278</v>
          </cell>
          <cell r="H1647">
            <v>708.98635000000002</v>
          </cell>
          <cell r="I1647">
            <v>263</v>
          </cell>
          <cell r="J1647">
            <v>7219.85718</v>
          </cell>
          <cell r="K1647">
            <v>5880.2061899999999</v>
          </cell>
          <cell r="L1647">
            <v>5456.1484700000001</v>
          </cell>
          <cell r="M1647">
            <v>5101.9923500000004</v>
          </cell>
          <cell r="N1647">
            <v>4480.4910499999996</v>
          </cell>
          <cell r="O1647">
            <v>3766.3411900000001</v>
          </cell>
          <cell r="P1647">
            <v>3129.14</v>
          </cell>
          <cell r="Q1647">
            <v>2549.5833600000001</v>
          </cell>
          <cell r="R1647">
            <v>9501</v>
          </cell>
          <cell r="S1647">
            <v>9500</v>
          </cell>
        </row>
        <row r="1648">
          <cell r="C1648">
            <v>40584</v>
          </cell>
          <cell r="D1648" t="str">
            <v>volumi assicurazioni</v>
          </cell>
          <cell r="E1648">
            <v>235711.22613</v>
          </cell>
          <cell r="F1648">
            <v>229273.79501999999</v>
          </cell>
          <cell r="G1648">
            <v>222926.94372000001</v>
          </cell>
          <cell r="H1648">
            <v>213949.61520999999</v>
          </cell>
          <cell r="I1648">
            <v>205471.30963</v>
          </cell>
          <cell r="J1648">
            <v>201634.37012000001</v>
          </cell>
          <cell r="K1648">
            <v>194536.16200000001</v>
          </cell>
          <cell r="L1648">
            <v>185459.88268000001</v>
          </cell>
          <cell r="M1648">
            <v>178621.28241000001</v>
          </cell>
          <cell r="N1648">
            <v>164983.65724999999</v>
          </cell>
          <cell r="O1648">
            <v>151805.33460999999</v>
          </cell>
          <cell r="P1648">
            <v>137747.88785</v>
          </cell>
          <cell r="Q1648">
            <v>124385.13585000001</v>
          </cell>
          <cell r="R1648">
            <v>0</v>
          </cell>
          <cell r="S1648">
            <v>0</v>
          </cell>
        </row>
        <row r="1649">
          <cell r="C1649">
            <v>40585</v>
          </cell>
          <cell r="D1649" t="str">
            <v>commissioni tenuta conto</v>
          </cell>
          <cell r="E1649">
            <v>11338.52756</v>
          </cell>
          <cell r="F1649">
            <v>9178.1067399999993</v>
          </cell>
          <cell r="G1649">
            <v>6892.0363100000004</v>
          </cell>
          <cell r="H1649">
            <v>4468.7767700000004</v>
          </cell>
          <cell r="I1649">
            <v>2361</v>
          </cell>
          <cell r="J1649">
            <v>24776.508399999999</v>
          </cell>
          <cell r="K1649">
            <v>22086.505550000002</v>
          </cell>
          <cell r="L1649">
            <v>19578.779200000001</v>
          </cell>
          <cell r="M1649">
            <v>17644.183550000002</v>
          </cell>
          <cell r="N1649">
            <v>15523.36512</v>
          </cell>
          <cell r="O1649">
            <v>13723.208640000001</v>
          </cell>
          <cell r="P1649">
            <v>11582.820760000001</v>
          </cell>
          <cell r="Q1649">
            <v>9019.5245200000008</v>
          </cell>
          <cell r="R1649">
            <v>26457.5</v>
          </cell>
          <cell r="S1649">
            <v>28700</v>
          </cell>
        </row>
        <row r="1650">
          <cell r="C1650">
            <v>40586</v>
          </cell>
          <cell r="D1650" t="str">
            <v>commissioni su carte di credito e debito</v>
          </cell>
          <cell r="E1650">
            <v>1719.86751</v>
          </cell>
          <cell r="F1650">
            <v>1390.9027000000001</v>
          </cell>
          <cell r="G1650">
            <v>1044.0749800000001</v>
          </cell>
          <cell r="H1650">
            <v>657.34869000000003</v>
          </cell>
          <cell r="I1650">
            <v>328</v>
          </cell>
          <cell r="J1650">
            <v>2463.4504700000002</v>
          </cell>
          <cell r="K1650">
            <v>1177.17275</v>
          </cell>
          <cell r="L1650">
            <v>993.24950999999999</v>
          </cell>
          <cell r="M1650">
            <v>806.54591000000005</v>
          </cell>
          <cell r="N1650">
            <v>706.97275000000002</v>
          </cell>
          <cell r="O1650">
            <v>533.96082000000001</v>
          </cell>
          <cell r="P1650">
            <v>390.94799</v>
          </cell>
          <cell r="Q1650">
            <v>165.02842000000001</v>
          </cell>
          <cell r="R1650">
            <v>4107</v>
          </cell>
          <cell r="S1650">
            <v>2000</v>
          </cell>
        </row>
        <row r="1651">
          <cell r="C1651">
            <v>40587</v>
          </cell>
          <cell r="D1651" t="str">
            <v>commissioni su servizi estero</v>
          </cell>
          <cell r="E1651">
            <v>586.35017000000005</v>
          </cell>
          <cell r="F1651">
            <v>462.2894</v>
          </cell>
          <cell r="G1651">
            <v>342.96165999999999</v>
          </cell>
          <cell r="H1651">
            <v>233.74712</v>
          </cell>
          <cell r="I1651">
            <v>138</v>
          </cell>
          <cell r="J1651">
            <v>1680.9093700000001</v>
          </cell>
          <cell r="K1651">
            <v>1545.2234599999999</v>
          </cell>
          <cell r="L1651">
            <v>1444.17985</v>
          </cell>
          <cell r="M1651">
            <v>1305.9725699999999</v>
          </cell>
          <cell r="N1651">
            <v>1170.26278</v>
          </cell>
          <cell r="O1651">
            <v>1021.21106</v>
          </cell>
          <cell r="P1651">
            <v>844.74917000000005</v>
          </cell>
          <cell r="Q1651">
            <v>670.05664000000002</v>
          </cell>
          <cell r="R1651">
            <v>1406.4</v>
          </cell>
          <cell r="S1651">
            <v>1540</v>
          </cell>
        </row>
        <row r="1652">
          <cell r="C1652">
            <v>40588</v>
          </cell>
          <cell r="D1652" t="str">
            <v>Commissioni da portafoglio</v>
          </cell>
          <cell r="E1652">
            <v>119.80124000000001</v>
          </cell>
          <cell r="F1652">
            <v>92.364019999999996</v>
          </cell>
          <cell r="G1652">
            <v>67.336979999999997</v>
          </cell>
          <cell r="H1652">
            <v>42.670119999999997</v>
          </cell>
          <cell r="I1652">
            <v>19.934629999999999</v>
          </cell>
          <cell r="J1652">
            <v>162.38756000000001</v>
          </cell>
          <cell r="K1652">
            <v>141.89173</v>
          </cell>
          <cell r="L1652">
            <v>126.09354999999999</v>
          </cell>
          <cell r="M1652">
            <v>111.14971</v>
          </cell>
          <cell r="N1652">
            <v>99.405370000000005</v>
          </cell>
          <cell r="O1652">
            <v>87.957989999999995</v>
          </cell>
          <cell r="P1652">
            <v>74.678330000000003</v>
          </cell>
          <cell r="Q1652">
            <v>61.599829999999997</v>
          </cell>
          <cell r="R1652">
            <v>288</v>
          </cell>
          <cell r="S1652">
            <v>100</v>
          </cell>
        </row>
        <row r="1653">
          <cell r="C1653">
            <v>40589</v>
          </cell>
          <cell r="D1653" t="str">
            <v>altre Commissioni</v>
          </cell>
          <cell r="E1653">
            <v>809.06183999999996</v>
          </cell>
          <cell r="F1653">
            <v>635.38283000000001</v>
          </cell>
          <cell r="G1653">
            <v>508.85640999999998</v>
          </cell>
          <cell r="H1653">
            <v>319.03636</v>
          </cell>
          <cell r="I1653">
            <v>147.88955000000001</v>
          </cell>
          <cell r="J1653">
            <v>2073.5890300000001</v>
          </cell>
          <cell r="K1653">
            <v>1943.6241600000001</v>
          </cell>
          <cell r="L1653">
            <v>1564.2602099999999</v>
          </cell>
          <cell r="M1653">
            <v>1436.8250599999999</v>
          </cell>
          <cell r="N1653">
            <v>1314.1985099999999</v>
          </cell>
          <cell r="O1653">
            <v>849.68371000000002</v>
          </cell>
          <cell r="P1653">
            <v>631.80039999999997</v>
          </cell>
          <cell r="Q1653">
            <v>458.5249</v>
          </cell>
          <cell r="R1653">
            <v>1944</v>
          </cell>
          <cell r="S1653">
            <v>2100</v>
          </cell>
        </row>
        <row r="1654">
          <cell r="C1654">
            <v>40590</v>
          </cell>
          <cell r="D1654" t="str">
            <v>di cui sistema di pagamento</v>
          </cell>
          <cell r="E1654">
            <v>232.7002</v>
          </cell>
          <cell r="F1654">
            <v>178.80349000000001</v>
          </cell>
          <cell r="G1654">
            <v>140.40253000000001</v>
          </cell>
          <cell r="H1654">
            <v>92.585290000000001</v>
          </cell>
          <cell r="I1654">
            <v>46.88955</v>
          </cell>
          <cell r="J1654">
            <v>82.484369999999998</v>
          </cell>
          <cell r="K1654">
            <v>70.487260000000006</v>
          </cell>
          <cell r="L1654">
            <v>61.970149999999997</v>
          </cell>
          <cell r="M1654">
            <v>56.302309999999999</v>
          </cell>
          <cell r="N1654">
            <v>38.77149</v>
          </cell>
          <cell r="O1654">
            <v>33.601419999999997</v>
          </cell>
          <cell r="P1654">
            <v>29.557559999999999</v>
          </cell>
          <cell r="Q1654">
            <v>24.186050000000002</v>
          </cell>
          <cell r="R1654">
            <v>559.20000000000005</v>
          </cell>
          <cell r="S1654">
            <v>60</v>
          </cell>
        </row>
        <row r="1655">
          <cell r="C1655">
            <v>40591</v>
          </cell>
          <cell r="D1655" t="str">
            <v>effetto giorni banca</v>
          </cell>
          <cell r="E1655">
            <v>1099.85797</v>
          </cell>
          <cell r="F1655">
            <v>875.80539999999996</v>
          </cell>
          <cell r="G1655">
            <v>654.59209999999996</v>
          </cell>
          <cell r="H1655">
            <v>399.53012999999999</v>
          </cell>
          <cell r="I1655">
            <v>184</v>
          </cell>
          <cell r="J1655">
            <v>1958.1189999999999</v>
          </cell>
          <cell r="K1655">
            <v>1758.3232</v>
          </cell>
          <cell r="L1655">
            <v>1518.67374</v>
          </cell>
          <cell r="M1655">
            <v>1402.38175</v>
          </cell>
          <cell r="N1655">
            <v>1289.2715900000001</v>
          </cell>
          <cell r="O1655">
            <v>978.69949999999994</v>
          </cell>
          <cell r="P1655">
            <v>845.52952000000005</v>
          </cell>
          <cell r="Q1655">
            <v>729.70578999999998</v>
          </cell>
          <cell r="R1655">
            <v>1800</v>
          </cell>
          <cell r="S1655">
            <v>2100</v>
          </cell>
        </row>
        <row r="1656">
          <cell r="C1656">
            <v>40592</v>
          </cell>
          <cell r="D1656" t="str">
            <v>Commissioni GP+Fondi</v>
          </cell>
          <cell r="E1656">
            <v>18421.276819999999</v>
          </cell>
          <cell r="F1656">
            <v>14913.02555</v>
          </cell>
          <cell r="G1656">
            <v>9360.5659799999994</v>
          </cell>
          <cell r="H1656">
            <v>6216.9711600000001</v>
          </cell>
          <cell r="I1656">
            <v>3261</v>
          </cell>
          <cell r="J1656">
            <v>33180.866049999997</v>
          </cell>
          <cell r="K1656">
            <v>25743.2438</v>
          </cell>
          <cell r="L1656">
            <v>22319.09477</v>
          </cell>
          <cell r="M1656">
            <v>19498.69772</v>
          </cell>
          <cell r="N1656">
            <v>16985.113860000001</v>
          </cell>
          <cell r="O1656">
            <v>14225.207050000001</v>
          </cell>
          <cell r="P1656">
            <v>11670.048650000001</v>
          </cell>
          <cell r="Q1656">
            <v>9529.23884</v>
          </cell>
          <cell r="R1656">
            <v>39135.699999999997</v>
          </cell>
          <cell r="S1656">
            <v>41060</v>
          </cell>
        </row>
        <row r="1657">
          <cell r="C1657">
            <v>40593</v>
          </cell>
          <cell r="D1657" t="str">
            <v>Volumi GP+Fondi</v>
          </cell>
          <cell r="E1657">
            <v>2901271</v>
          </cell>
          <cell r="F1657">
            <v>2883016</v>
          </cell>
          <cell r="G1657">
            <v>2848161</v>
          </cell>
          <cell r="H1657">
            <v>2834313</v>
          </cell>
          <cell r="I1657">
            <v>2822133</v>
          </cell>
          <cell r="J1657">
            <v>2582039</v>
          </cell>
          <cell r="K1657">
            <v>2568427</v>
          </cell>
          <cell r="L1657">
            <v>2554602</v>
          </cell>
          <cell r="M1657">
            <v>2538616</v>
          </cell>
          <cell r="N1657">
            <v>2526910</v>
          </cell>
          <cell r="O1657">
            <v>2512704</v>
          </cell>
          <cell r="P1657">
            <v>2495075</v>
          </cell>
          <cell r="Q1657">
            <v>2473949</v>
          </cell>
          <cell r="R1657">
            <v>0</v>
          </cell>
          <cell r="S1657">
            <v>0</v>
          </cell>
        </row>
        <row r="1658">
          <cell r="C1658">
            <v>40594</v>
          </cell>
          <cell r="D1658" t="str">
            <v xml:space="preserve">Commissioni Titoli Amministrati+Pct </v>
          </cell>
          <cell r="E1658">
            <v>15742.709860000001</v>
          </cell>
          <cell r="F1658">
            <v>13050.50114</v>
          </cell>
          <cell r="G1658">
            <v>11600.01195</v>
          </cell>
          <cell r="H1658">
            <v>4772.3316400000003</v>
          </cell>
          <cell r="I1658">
            <v>2054</v>
          </cell>
          <cell r="J1658">
            <v>17839.364590000001</v>
          </cell>
          <cell r="K1658">
            <v>10526.901379999999</v>
          </cell>
          <cell r="L1658">
            <v>8736.6928900000003</v>
          </cell>
          <cell r="M1658">
            <v>7910.8755700000002</v>
          </cell>
          <cell r="N1658">
            <v>6921.3725299999996</v>
          </cell>
          <cell r="O1658">
            <v>6069.7010300000002</v>
          </cell>
          <cell r="P1658">
            <v>5255.5111100000004</v>
          </cell>
          <cell r="Q1658">
            <v>4533.5038100000002</v>
          </cell>
          <cell r="R1658">
            <v>35351.599999999999</v>
          </cell>
          <cell r="S1658">
            <v>19400</v>
          </cell>
        </row>
        <row r="1659">
          <cell r="C1659">
            <v>40600</v>
          </cell>
          <cell r="D1659" t="str">
            <v>Accantonamenti per incentivazione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</row>
        <row r="1660">
          <cell r="C1660">
            <v>50001</v>
          </cell>
          <cell r="D1660" t="str">
            <v>Raccolta diretta totale da clientela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</row>
        <row r="1661">
          <cell r="C1661">
            <v>50002</v>
          </cell>
          <cell r="D1661" t="str">
            <v>c/c e depositi fruttiferi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</row>
        <row r="1662">
          <cell r="C1662">
            <v>50003</v>
          </cell>
          <cell r="D1662" t="str">
            <v xml:space="preserve">certificati di deposito a breve 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</row>
        <row r="1663">
          <cell r="C1663">
            <v>50004</v>
          </cell>
          <cell r="D1663" t="str">
            <v>certificati di deposito a medio lungo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</row>
        <row r="1664">
          <cell r="C1664">
            <v>50005</v>
          </cell>
          <cell r="D1664" t="str">
            <v>Obbligazioni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</row>
        <row r="1665">
          <cell r="C1665">
            <v>50006</v>
          </cell>
          <cell r="D1665" t="str">
            <v>Tasso medio depositi in lire da residenti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</row>
        <row r="1666">
          <cell r="C1666">
            <v>50007</v>
          </cell>
          <cell r="D1666" t="str">
            <v>Tasso medio sulle obbligazioni in essere in lire di residenti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</row>
        <row r="1667">
          <cell r="C1667">
            <v>50008</v>
          </cell>
          <cell r="D1667" t="str">
            <v>Raccolta Gestita - GPM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</row>
        <row r="1668">
          <cell r="C1668">
            <v>50009</v>
          </cell>
          <cell r="D1668" t="str">
            <v>Raccolta Gestita - GPF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</row>
        <row r="1669">
          <cell r="C1669">
            <v>50010</v>
          </cell>
          <cell r="D1669" t="str">
            <v>Raccolta Gestita - Fondi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</row>
        <row r="1670">
          <cell r="C1670">
            <v>50011</v>
          </cell>
          <cell r="D1670" t="str">
            <v>Raccolta Gestita - Unit Linked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</row>
        <row r="1671">
          <cell r="C1671">
            <v>50012</v>
          </cell>
          <cell r="D1671" t="str">
            <v>Raccolta Gestita - Altri Prodotti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</row>
        <row r="1672">
          <cell r="C1672">
            <v>50013</v>
          </cell>
          <cell r="D1672" t="str">
            <v>Raccolta Gestita - Bancassicurazione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</row>
        <row r="1673">
          <cell r="C1673">
            <v>50014</v>
          </cell>
          <cell r="D1673" t="str">
            <v>Raccolta Amministrata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</row>
        <row r="1674">
          <cell r="C1674">
            <v>50015</v>
          </cell>
          <cell r="D1674" t="str">
            <v>Impieghi totali a clientela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</row>
        <row r="1675">
          <cell r="C1675">
            <v>50016</v>
          </cell>
          <cell r="D1675" t="str">
            <v xml:space="preserve">Impieghi di filiali italiane a residenti a breve termine 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</row>
        <row r="1676">
          <cell r="C1676">
            <v>50017</v>
          </cell>
          <cell r="D1676" t="str">
            <v xml:space="preserve">Impieghi di filiali italiane a residenti a m/lungo termine 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</row>
        <row r="1677">
          <cell r="C1677">
            <v>50018</v>
          </cell>
          <cell r="D1677" t="str">
            <v>Impieghi di filiali italiane a residenti a breve termine (lire)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</row>
        <row r="1678">
          <cell r="C1678">
            <v>50019</v>
          </cell>
          <cell r="D1678" t="str">
            <v>Impieghi di filiali italiane a residenti a m/l termine (lire)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</row>
        <row r="1679">
          <cell r="C1679">
            <v>50020</v>
          </cell>
          <cell r="D1679" t="str">
            <v>Tasso impieghi a breve in lire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</row>
        <row r="1680">
          <cell r="C1680">
            <v>50021</v>
          </cell>
          <cell r="D1680" t="str">
            <v>Tasso impieghi a m/lungo in lire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</row>
        <row r="1681">
          <cell r="C1681">
            <v>50022</v>
          </cell>
          <cell r="D1681" t="str">
            <v>PCT Passivi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</row>
        <row r="1682">
          <cell r="C1682">
            <v>50023</v>
          </cell>
          <cell r="D1682" t="str">
            <v>PCT Attivi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</row>
        <row r="1683">
          <cell r="C1683">
            <v>50024</v>
          </cell>
          <cell r="D1683" t="str">
            <v>Margine di Interesse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</row>
        <row r="1684">
          <cell r="C1684">
            <v>50025</v>
          </cell>
          <cell r="D1684" t="str">
            <v>Dividendi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</row>
        <row r="1685">
          <cell r="C1685">
            <v>50026</v>
          </cell>
          <cell r="D1685" t="str">
            <v>Commissioni nette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</row>
        <row r="1686">
          <cell r="C1686">
            <v>50027</v>
          </cell>
          <cell r="D1686" t="str">
            <v>Proventi da operazioni finanziarie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</row>
        <row r="1687">
          <cell r="C1687">
            <v>50028</v>
          </cell>
          <cell r="D1687" t="str">
            <v>Altri proventi di gestione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</row>
        <row r="1688">
          <cell r="C1688">
            <v>50029</v>
          </cell>
          <cell r="D1688" t="str">
            <v>Costi del Personale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</row>
        <row r="1689">
          <cell r="C1689">
            <v>50030</v>
          </cell>
          <cell r="D1689" t="str">
            <v>Costi e spese diverse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</row>
        <row r="1690">
          <cell r="C1690">
            <v>50031</v>
          </cell>
          <cell r="D1690" t="str">
            <v>Imposte indirette e tasse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</row>
        <row r="1691">
          <cell r="C1691">
            <v>50032</v>
          </cell>
          <cell r="D1691" t="str">
            <v>Ammortamenti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</row>
        <row r="1692">
          <cell r="C1692">
            <v>50033</v>
          </cell>
          <cell r="D1692" t="str">
            <v>Rettifiche nette su crediti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</row>
        <row r="1693">
          <cell r="C1693">
            <v>50034</v>
          </cell>
          <cell r="D1693" t="str">
            <v>Altri Accantonamenti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</row>
        <row r="1694">
          <cell r="C1694">
            <v>50035</v>
          </cell>
          <cell r="D1694" t="str">
            <v>Proventi/Oneri Straordinari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</row>
        <row r="1695">
          <cell r="C1695">
            <v>50036</v>
          </cell>
          <cell r="D1695" t="str">
            <v>Imposte sul reddito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</row>
        <row r="1696">
          <cell r="C1696">
            <v>50037</v>
          </cell>
          <cell r="D1696" t="str">
            <v># punti distributivi totale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</row>
        <row r="1697">
          <cell r="C1697">
            <v>50038</v>
          </cell>
          <cell r="D1697" t="str">
            <v># punti distributivi aperti negli ultimi 3 anni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</row>
        <row r="1698">
          <cell r="C1698">
            <v>50039</v>
          </cell>
          <cell r="D1698" t="str">
            <v>Margine finanziario Raccolta da Clientela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</row>
        <row r="1699">
          <cell r="C1699">
            <v>50040</v>
          </cell>
          <cell r="D1699" t="str">
            <v>Raccolta Totale da Clientela (esclusi Pct)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</row>
        <row r="1700">
          <cell r="C1700">
            <v>50041</v>
          </cell>
          <cell r="D1700" t="str">
            <v>Margine finanziario Impieghi a Clientela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</row>
        <row r="1701">
          <cell r="C1701">
            <v>50042</v>
          </cell>
          <cell r="D1701" t="str">
            <v xml:space="preserve"> Impieghi Totali a Clientela (esclusi Pct)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</row>
        <row r="1702">
          <cell r="C1702">
            <v>50043</v>
          </cell>
          <cell r="D1702" t="str">
            <v xml:space="preserve">Attivo Ponderato per il rischio 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</row>
        <row r="1703">
          <cell r="C1703">
            <v>50044</v>
          </cell>
          <cell r="D1703" t="str">
            <v>Sofferenze lorde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</row>
        <row r="1704">
          <cell r="C1704">
            <v>50045</v>
          </cell>
          <cell r="D1704" t="str">
            <v>Incagli lordi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</row>
        <row r="1705">
          <cell r="C1705">
            <v>50046</v>
          </cell>
          <cell r="D1705" t="str">
            <v>Evidenze (watch list)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</row>
        <row r="1706">
          <cell r="C1706">
            <v>50047</v>
          </cell>
          <cell r="D1706" t="str">
            <v>Previsioni di Perdita su sofferenze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</row>
        <row r="1707">
          <cell r="C1707">
            <v>50048</v>
          </cell>
          <cell r="D1707" t="str">
            <v>Recuperi su crediti Totale Banca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</row>
        <row r="1708">
          <cell r="C1708">
            <v>50049</v>
          </cell>
          <cell r="D1708" t="str">
            <v>Impieghi vivi Sud+Isole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</row>
        <row r="1709">
          <cell r="C1709">
            <v>50050</v>
          </cell>
          <cell r="D1709" t="str">
            <v>Impieghi paesi a rischio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</row>
        <row r="1710">
          <cell r="C1710">
            <v>50051</v>
          </cell>
          <cell r="D1710" t="str">
            <v>Volumi Impieghi vivi totali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</row>
        <row r="1711">
          <cell r="C1711">
            <v>50052</v>
          </cell>
          <cell r="D1711" t="str">
            <v>Sofferenze Lorde medie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</row>
        <row r="1712">
          <cell r="C1712">
            <v>50053</v>
          </cell>
          <cell r="D1712" t="str">
            <v>Sofferenze Nette medie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</row>
        <row r="1713">
          <cell r="C1713">
            <v>50054</v>
          </cell>
          <cell r="D1713" t="str">
            <v>Patrimonio Netto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</row>
        <row r="1714">
          <cell r="C1714">
            <v>50055</v>
          </cell>
          <cell r="D1714" t="str">
            <v>Patrimonio Netto medio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</row>
        <row r="1715">
          <cell r="C1715">
            <v>50056</v>
          </cell>
          <cell r="D1715" t="str">
            <v>Patrimonio netto rettificato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</row>
        <row r="1716">
          <cell r="C1716">
            <v>50058</v>
          </cell>
          <cell r="D1716" t="str">
            <v>Patrimonio di Vigilanza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</row>
        <row r="1717">
          <cell r="C1717">
            <v>50059</v>
          </cell>
          <cell r="D1717" t="str">
            <v>Capitale assorbito (totale attività)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</row>
        <row r="1718">
          <cell r="C1718">
            <v>50060</v>
          </cell>
          <cell r="D1718" t="str">
            <v>Utile Netto rettificato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</row>
        <row r="1719">
          <cell r="C1719">
            <v>50061</v>
          </cell>
          <cell r="D1719" t="str">
            <v>Numeri Racc. a vista (c/c e dep. risp.)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</row>
        <row r="1720">
          <cell r="C1720">
            <v>50062</v>
          </cell>
          <cell r="D1720" t="str">
            <v>Margine Racc. a vista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</row>
        <row r="1721">
          <cell r="C1721">
            <v>50063</v>
          </cell>
          <cell r="D1721" t="str">
            <v>Numeri Racc. a termine (CD+Obbl.)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</row>
        <row r="1722">
          <cell r="C1722">
            <v>50064</v>
          </cell>
          <cell r="D1722" t="str">
            <v>Margine Racc. a termine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</row>
        <row r="1723">
          <cell r="C1723">
            <v>50065</v>
          </cell>
          <cell r="D1723" t="str">
            <v>Numeri Racc. totale (esclusi PCT)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</row>
        <row r="1724">
          <cell r="C1724">
            <v>50066</v>
          </cell>
          <cell r="D1724" t="str">
            <v>Margine Raccolta Totale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</row>
        <row r="1725">
          <cell r="C1725">
            <v>50067</v>
          </cell>
          <cell r="D1725" t="str">
            <v>Numeri Impieghi vivi totali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</row>
        <row r="1726">
          <cell r="C1726">
            <v>50068</v>
          </cell>
          <cell r="D1726" t="str">
            <v>Margine Imp. Vivi totali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</row>
        <row r="1727">
          <cell r="C1727">
            <v>50069</v>
          </cell>
          <cell r="D1727" t="str">
            <v>Numeri Impieghi vivi a breve (c/c)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</row>
        <row r="1728">
          <cell r="C1728">
            <v>50070</v>
          </cell>
          <cell r="D1728" t="str">
            <v>Margine Imp. Vivi a breve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</row>
        <row r="1729">
          <cell r="C1729">
            <v>50071</v>
          </cell>
          <cell r="D1729" t="str">
            <v>Numeri Impieghi vivi a termine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</row>
        <row r="1730">
          <cell r="C1730">
            <v>50072</v>
          </cell>
          <cell r="D1730" t="str">
            <v>Margine Imp. Vivi a termine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</row>
        <row r="1731">
          <cell r="C1731">
            <v>50073</v>
          </cell>
          <cell r="D1731" t="str">
            <v>Numeri contenzioso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</row>
        <row r="1732">
          <cell r="C1732">
            <v>50074</v>
          </cell>
          <cell r="D1732" t="str">
            <v>Margine Contenzioso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</row>
        <row r="1733">
          <cell r="C1733">
            <v>50075</v>
          </cell>
          <cell r="D1733" t="str">
            <v>Commissioni su GP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</row>
        <row r="1734">
          <cell r="C1734">
            <v>50076</v>
          </cell>
          <cell r="D1734" t="str">
            <v>volumi GP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</row>
        <row r="1735">
          <cell r="C1735">
            <v>50077</v>
          </cell>
          <cell r="D1735" t="str">
            <v>Commissioni su fondi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</row>
        <row r="1736">
          <cell r="C1736">
            <v>50078</v>
          </cell>
          <cell r="D1736" t="str">
            <v>volumi fondi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</row>
        <row r="1737">
          <cell r="C1737">
            <v>50079</v>
          </cell>
          <cell r="D1737" t="str">
            <v>Commissioni su titoli amministrati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</row>
        <row r="1738">
          <cell r="C1738">
            <v>50080</v>
          </cell>
          <cell r="D1738" t="str">
            <v>volumi Titoli Ammin. (stock)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</row>
        <row r="1739">
          <cell r="C1739">
            <v>50081</v>
          </cell>
          <cell r="D1739" t="str">
            <v>Commissioni su operazioni di PcT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</row>
        <row r="1740">
          <cell r="C1740">
            <v>50082</v>
          </cell>
          <cell r="D1740" t="str">
            <v>volumi PcT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</row>
        <row r="1741">
          <cell r="C1741">
            <v>50083</v>
          </cell>
          <cell r="D1741" t="str">
            <v>Commissioni su assicurazioni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</row>
        <row r="1742">
          <cell r="C1742">
            <v>50084</v>
          </cell>
          <cell r="D1742" t="str">
            <v>volumi assicurazioni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</row>
        <row r="1743">
          <cell r="C1743">
            <v>50085</v>
          </cell>
          <cell r="D1743" t="str">
            <v>commissioni tenuta conto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</row>
        <row r="1744">
          <cell r="C1744">
            <v>50086</v>
          </cell>
          <cell r="D1744" t="str">
            <v>commissioni su carte di credito e debito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</row>
        <row r="1745">
          <cell r="C1745">
            <v>50087</v>
          </cell>
          <cell r="D1745" t="str">
            <v>commissioni su servizi estero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</row>
        <row r="1746">
          <cell r="C1746">
            <v>50088</v>
          </cell>
          <cell r="D1746" t="str">
            <v>Commissioni da portafoglio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</row>
        <row r="1747">
          <cell r="C1747">
            <v>50089</v>
          </cell>
          <cell r="D1747" t="str">
            <v>altre Commissioni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</row>
        <row r="1748">
          <cell r="C1748">
            <v>50090</v>
          </cell>
          <cell r="D1748" t="str">
            <v>di cui sistema di pagamento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</row>
        <row r="1749">
          <cell r="C1749">
            <v>50091</v>
          </cell>
          <cell r="D1749" t="str">
            <v>effetto giorni banca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</row>
        <row r="1750">
          <cell r="C1750">
            <v>50092</v>
          </cell>
          <cell r="D1750" t="str">
            <v># c/c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</row>
        <row r="1751">
          <cell r="C1751">
            <v>50093</v>
          </cell>
          <cell r="D1751" t="str">
            <v>di cui standardizzati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</row>
        <row r="1752">
          <cell r="C1752">
            <v>50094</v>
          </cell>
          <cell r="D1752" t="str">
            <v>Erogazione Mutui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</row>
        <row r="1753">
          <cell r="C1753">
            <v>50095</v>
          </cell>
          <cell r="D1753" t="str">
            <v>GP flusso netto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</row>
        <row r="1754">
          <cell r="C1754">
            <v>50096</v>
          </cell>
          <cell r="D1754" t="str">
            <v>Fondi flusso netto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</row>
        <row r="1755">
          <cell r="C1755">
            <v>50097</v>
          </cell>
          <cell r="D1755" t="str">
            <v>Assicurazioni nuovi premi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</row>
        <row r="1756">
          <cell r="C1756">
            <v>50098</v>
          </cell>
          <cell r="D1756" t="str">
            <v># clienti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</row>
        <row r="1757">
          <cell r="C1757">
            <v>50099</v>
          </cell>
          <cell r="D1757" t="str">
            <v>Nuovi clienti Retail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</row>
        <row r="1758">
          <cell r="C1758">
            <v>50100</v>
          </cell>
          <cell r="D1758" t="str">
            <v># clienti CU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</row>
        <row r="1759">
          <cell r="C1759">
            <v>50101</v>
          </cell>
          <cell r="D1759" t="str">
            <v>MI CU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</row>
        <row r="1760">
          <cell r="C1760">
            <v>50102</v>
          </cell>
          <cell r="D1760" t="str">
            <v>MI PAR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</row>
        <row r="1761">
          <cell r="C1761">
            <v>50103</v>
          </cell>
          <cell r="D1761" t="str">
            <v>MI PP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</row>
        <row r="1762">
          <cell r="C1762">
            <v>50104</v>
          </cell>
          <cell r="D1762" t="str">
            <v>MI SB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</row>
        <row r="1763">
          <cell r="C1763">
            <v>50105</v>
          </cell>
          <cell r="D1763" t="str">
            <v># clienti PAR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</row>
        <row r="1764">
          <cell r="C1764">
            <v>50106</v>
          </cell>
          <cell r="D1764" t="str">
            <v># clienti PP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</row>
        <row r="1765">
          <cell r="C1765">
            <v>50107</v>
          </cell>
          <cell r="D1765" t="str">
            <v># clienti SB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</row>
        <row r="1766">
          <cell r="C1766">
            <v>50108</v>
          </cell>
          <cell r="D1766" t="str">
            <v># sportelli PB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</row>
        <row r="1767">
          <cell r="C1767">
            <v>50109</v>
          </cell>
          <cell r="D1767" t="str">
            <v>Attivo Ponderato per il rischio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</row>
        <row r="1768">
          <cell r="C1768">
            <v>50110</v>
          </cell>
          <cell r="D1768" t="str">
            <v>Volumi mutui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</row>
        <row r="1769">
          <cell r="C1769">
            <v>50111</v>
          </cell>
          <cell r="D1769" t="str">
            <v>Volumi prestiti pers.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</row>
        <row r="1770">
          <cell r="C1770">
            <v>50112</v>
          </cell>
          <cell r="D1770" t="str">
            <v># prodotti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</row>
        <row r="1771">
          <cell r="C1771">
            <v>50113</v>
          </cell>
          <cell r="D1771" t="str">
            <v># clienti con c/c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</row>
        <row r="1772">
          <cell r="C1772">
            <v>50114</v>
          </cell>
          <cell r="D1772" t="str">
            <v># clienti con Mutuo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</row>
        <row r="1773">
          <cell r="C1773">
            <v>50115</v>
          </cell>
          <cell r="D1773" t="str">
            <v># clienti con Assicurazioni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</row>
        <row r="1774">
          <cell r="C1774">
            <v>50116</v>
          </cell>
          <cell r="D1774" t="str">
            <v># clienti con Prestiti Personali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</row>
        <row r="1775">
          <cell r="C1775">
            <v>50117</v>
          </cell>
          <cell r="D1775" t="str">
            <v># clienti con Fondi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</row>
        <row r="1776">
          <cell r="C1776">
            <v>50118</v>
          </cell>
          <cell r="D1776" t="str">
            <v># carte debito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</row>
        <row r="1777">
          <cell r="C1777">
            <v>50119</v>
          </cell>
          <cell r="D1777" t="str">
            <v># carte credito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</row>
        <row r="1778">
          <cell r="C1778">
            <v>50120</v>
          </cell>
          <cell r="D1778" t="str">
            <v>M Racc. Indir.  SB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</row>
        <row r="1779">
          <cell r="C1779">
            <v>50121</v>
          </cell>
          <cell r="D1779" t="str">
            <v>Sofferenze lorde tot. segmento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</row>
        <row r="1780">
          <cell r="C1780">
            <v>50122</v>
          </cell>
          <cell r="D1780" t="str">
            <v>Sofferenze nette tot. segmento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</row>
        <row r="1781">
          <cell r="C1781">
            <v>50123</v>
          </cell>
          <cell r="D1781" t="str">
            <v>Volumi Impieghi vivi totali Privati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</row>
        <row r="1782">
          <cell r="C1782">
            <v>50124</v>
          </cell>
          <cell r="D1782" t="str">
            <v>Sofferenze  Lorde Privati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</row>
        <row r="1783">
          <cell r="C1783">
            <v>50125</v>
          </cell>
          <cell r="D1783" t="str">
            <v>Sofferenze Nette Privati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</row>
        <row r="1784">
          <cell r="C1784">
            <v>50126</v>
          </cell>
          <cell r="D1784" t="str">
            <v>Volumi Impieghi vivi totali SB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</row>
        <row r="1785">
          <cell r="C1785">
            <v>50127</v>
          </cell>
          <cell r="D1785" t="str">
            <v>Sofferenze Lorde SB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</row>
        <row r="1786">
          <cell r="C1786">
            <v>50128</v>
          </cell>
          <cell r="D1786" t="str">
            <v>Sofferenze Nette SB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</row>
        <row r="1787">
          <cell r="C1787">
            <v>50129</v>
          </cell>
          <cell r="D1787" t="str">
            <v>Capitale assorbito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</row>
        <row r="1788">
          <cell r="C1788">
            <v>50130</v>
          </cell>
          <cell r="D1788" t="str">
            <v>Numeri Racc. totale (esclusi PCT)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</row>
        <row r="1789">
          <cell r="C1789">
            <v>50131</v>
          </cell>
          <cell r="D1789" t="str">
            <v>Margine Raccolta Totale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</row>
        <row r="1790">
          <cell r="C1790">
            <v>50132</v>
          </cell>
          <cell r="D1790" t="str">
            <v>Numeri Impieghi vivi totali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</row>
        <row r="1791">
          <cell r="C1791">
            <v>50133</v>
          </cell>
          <cell r="D1791" t="str">
            <v>Margine Imp. Vivi totali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</row>
        <row r="1792">
          <cell r="C1792">
            <v>50134</v>
          </cell>
          <cell r="D1792" t="str">
            <v>Numeri Impieghi vivi a breve (c/c)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</row>
        <row r="1793">
          <cell r="C1793">
            <v>50135</v>
          </cell>
          <cell r="D1793" t="str">
            <v>Margine Imp. Vivi a breve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</row>
        <row r="1794">
          <cell r="C1794">
            <v>50136</v>
          </cell>
          <cell r="D1794" t="str">
            <v>Numeri Impieghi vivi a termine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</row>
        <row r="1795">
          <cell r="C1795">
            <v>50137</v>
          </cell>
          <cell r="D1795" t="str">
            <v>Margine Imp. Vivi a termine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</row>
        <row r="1796">
          <cell r="C1796">
            <v>50138</v>
          </cell>
          <cell r="D1796" t="str">
            <v>Numeri contenzioso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</row>
        <row r="1797">
          <cell r="C1797">
            <v>50139</v>
          </cell>
          <cell r="D1797" t="str">
            <v>Margine Contenzioso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</row>
        <row r="1798">
          <cell r="C1798">
            <v>50140</v>
          </cell>
          <cell r="D1798" t="str">
            <v>Commissioni su GP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</row>
        <row r="1799">
          <cell r="C1799">
            <v>50141</v>
          </cell>
          <cell r="D1799" t="str">
            <v>volumi GP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</row>
        <row r="1800">
          <cell r="C1800">
            <v>50142</v>
          </cell>
          <cell r="D1800" t="str">
            <v>Commissioni su fondi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</row>
        <row r="1801">
          <cell r="C1801">
            <v>50143</v>
          </cell>
          <cell r="D1801" t="str">
            <v>volumi fondi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</row>
        <row r="1802">
          <cell r="C1802">
            <v>50144</v>
          </cell>
          <cell r="D1802" t="str">
            <v>Commissioni su titoli amministrati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</row>
        <row r="1803">
          <cell r="C1803">
            <v>50145</v>
          </cell>
          <cell r="D1803" t="str">
            <v>volumi Titoli Ammin. (stock)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</row>
        <row r="1804">
          <cell r="C1804">
            <v>50146</v>
          </cell>
          <cell r="D1804" t="str">
            <v>Commissioni su operazioni di PcT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</row>
        <row r="1805">
          <cell r="C1805">
            <v>50147</v>
          </cell>
          <cell r="D1805" t="str">
            <v>volumi PcT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</row>
        <row r="1806">
          <cell r="C1806">
            <v>50148</v>
          </cell>
          <cell r="D1806" t="str">
            <v>Commissioni su assicurazioni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</row>
        <row r="1807">
          <cell r="C1807">
            <v>50149</v>
          </cell>
          <cell r="D1807" t="str">
            <v>volumi assicurazioni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</row>
        <row r="1808">
          <cell r="C1808">
            <v>50150</v>
          </cell>
          <cell r="D1808" t="str">
            <v>commissioni tenuta conto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</row>
        <row r="1809">
          <cell r="C1809">
            <v>50151</v>
          </cell>
          <cell r="D1809" t="str">
            <v>commissioni su carte di credito e debito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</row>
        <row r="1810">
          <cell r="C1810">
            <v>50152</v>
          </cell>
          <cell r="D1810" t="str">
            <v>commissioni su servizi estero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</row>
        <row r="1811">
          <cell r="C1811">
            <v>50153</v>
          </cell>
          <cell r="D1811" t="str">
            <v>di cui forex&amp;derivatives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</row>
        <row r="1812">
          <cell r="C1812">
            <v>50154</v>
          </cell>
          <cell r="D1812" t="str">
            <v>Commissioni da portafoglio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</row>
        <row r="1813">
          <cell r="C1813">
            <v>50155</v>
          </cell>
          <cell r="D1813" t="str">
            <v>altre Commissioni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</row>
        <row r="1814">
          <cell r="C1814">
            <v>50156</v>
          </cell>
          <cell r="D1814" t="str">
            <v>di cui sistema di pagamento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</row>
        <row r="1815">
          <cell r="C1815">
            <v>50157</v>
          </cell>
          <cell r="D1815" t="str">
            <v>effetto giorni banca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</row>
        <row r="1816">
          <cell r="C1816">
            <v>50158</v>
          </cell>
          <cell r="D1816" t="str">
            <v># postazioni e-banking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</row>
        <row r="1817">
          <cell r="C1817">
            <v>50159</v>
          </cell>
          <cell r="D1817" t="str">
            <v># clienti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</row>
        <row r="1818">
          <cell r="C1818">
            <v>50160</v>
          </cell>
          <cell r="D1818" t="str">
            <v>Nuovi clienti Corporate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</row>
        <row r="1819">
          <cell r="C1819">
            <v>50161</v>
          </cell>
          <cell r="D1819" t="str">
            <v>Attivo Ponderato per il rischio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</row>
        <row r="1820">
          <cell r="C1820">
            <v>50162</v>
          </cell>
          <cell r="D1820" t="str">
            <v># clienti con postazioni e-banking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</row>
        <row r="1821">
          <cell r="C1821">
            <v>50163</v>
          </cell>
          <cell r="D1821" t="str">
            <v>Sofferenze lorde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</row>
        <row r="1822">
          <cell r="C1822">
            <v>50164</v>
          </cell>
          <cell r="D1822" t="str">
            <v>Sofferenze nette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</row>
        <row r="1823">
          <cell r="C1823">
            <v>50165</v>
          </cell>
          <cell r="D1823" t="str">
            <v>Capitale assorbito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</row>
        <row r="1824">
          <cell r="C1824">
            <v>50166</v>
          </cell>
          <cell r="D1824" t="str">
            <v>Numeri Racc. totale (esclusi PCT)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</row>
        <row r="1825">
          <cell r="C1825">
            <v>50167</v>
          </cell>
          <cell r="D1825" t="str">
            <v>Margine Raccolta Totale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</row>
        <row r="1826">
          <cell r="C1826">
            <v>50168</v>
          </cell>
          <cell r="D1826" t="str">
            <v>Numeri Impieghi vivi totali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</row>
        <row r="1827">
          <cell r="C1827">
            <v>50169</v>
          </cell>
          <cell r="D1827" t="str">
            <v>Margine Imp. Vivi totali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</row>
        <row r="1828">
          <cell r="C1828">
            <v>50170</v>
          </cell>
          <cell r="D1828" t="str">
            <v>Numeri Impieghi vivi a breve (c/c)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</row>
        <row r="1829">
          <cell r="C1829">
            <v>50171</v>
          </cell>
          <cell r="D1829" t="str">
            <v>Margine Imp. Vivi a breve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</row>
        <row r="1830">
          <cell r="C1830">
            <v>50172</v>
          </cell>
          <cell r="D1830" t="str">
            <v>Numeri Impieghi vivi a termine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</row>
        <row r="1831">
          <cell r="C1831">
            <v>50173</v>
          </cell>
          <cell r="D1831" t="str">
            <v>Margine Imp. Vivi a termine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</row>
        <row r="1832">
          <cell r="C1832">
            <v>50174</v>
          </cell>
          <cell r="D1832" t="str">
            <v>Numeri contenzioso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</row>
        <row r="1833">
          <cell r="C1833">
            <v>50175</v>
          </cell>
          <cell r="D1833" t="str">
            <v>Margine Contenzioso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</row>
        <row r="1834">
          <cell r="C1834">
            <v>50176</v>
          </cell>
          <cell r="D1834" t="str">
            <v xml:space="preserve"> Commissioni su GP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</row>
        <row r="1835">
          <cell r="C1835">
            <v>50177</v>
          </cell>
          <cell r="D1835" t="str">
            <v>volumi GP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</row>
        <row r="1836">
          <cell r="C1836">
            <v>50178</v>
          </cell>
          <cell r="D1836" t="str">
            <v>Commissioni su fondi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</row>
        <row r="1837">
          <cell r="C1837">
            <v>50179</v>
          </cell>
          <cell r="D1837" t="str">
            <v>volumi fondi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</row>
        <row r="1838">
          <cell r="C1838">
            <v>50180</v>
          </cell>
          <cell r="D1838" t="str">
            <v>Commissioni su titoli amministrati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</row>
        <row r="1839">
          <cell r="C1839">
            <v>50181</v>
          </cell>
          <cell r="D1839" t="str">
            <v>volumi Titoli Ammin. (stock)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</row>
        <row r="1840">
          <cell r="C1840">
            <v>50182</v>
          </cell>
          <cell r="D1840" t="str">
            <v>Commissioni su operazioni di PcT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</row>
        <row r="1841">
          <cell r="C1841">
            <v>50183</v>
          </cell>
          <cell r="D1841" t="str">
            <v>volumi PcT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</row>
        <row r="1842">
          <cell r="C1842">
            <v>50184</v>
          </cell>
          <cell r="D1842" t="str">
            <v>Commissioni su assicurazioni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</row>
        <row r="1843">
          <cell r="C1843">
            <v>50185</v>
          </cell>
          <cell r="D1843" t="str">
            <v>volumi assicurazioni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</row>
        <row r="1844">
          <cell r="C1844">
            <v>50186</v>
          </cell>
          <cell r="D1844" t="str">
            <v>commissioni tenuta conto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</row>
        <row r="1845">
          <cell r="C1845">
            <v>50187</v>
          </cell>
          <cell r="D1845" t="str">
            <v>commissioni su carte di credito e debito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</row>
        <row r="1846">
          <cell r="C1846">
            <v>50188</v>
          </cell>
          <cell r="D1846" t="str">
            <v>commissioni su servizi estero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</row>
        <row r="1847">
          <cell r="C1847">
            <v>50189</v>
          </cell>
          <cell r="D1847" t="str">
            <v>di cui forex&amp;derivatives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</row>
        <row r="1848">
          <cell r="C1848">
            <v>50190</v>
          </cell>
          <cell r="D1848" t="str">
            <v>Commissioni da portafoglio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</row>
        <row r="1849">
          <cell r="C1849">
            <v>50191</v>
          </cell>
          <cell r="D1849" t="str">
            <v>altre Commissioni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</row>
        <row r="1850">
          <cell r="C1850">
            <v>50192</v>
          </cell>
          <cell r="D1850" t="str">
            <v>di cui sistema di pagamento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</row>
        <row r="1851">
          <cell r="C1851">
            <v>50193</v>
          </cell>
          <cell r="D1851" t="str">
            <v>effetto giorni banca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</row>
        <row r="1852">
          <cell r="C1852">
            <v>50194</v>
          </cell>
          <cell r="D1852" t="str">
            <v># gruppi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</row>
        <row r="1853">
          <cell r="C1853">
            <v>50195</v>
          </cell>
          <cell r="D1853" t="str">
            <v># clienti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</row>
        <row r="1854">
          <cell r="C1854">
            <v>50196</v>
          </cell>
          <cell r="D1854" t="str">
            <v>Attivo Ponderato per il rischio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</row>
        <row r="1855">
          <cell r="C1855">
            <v>50197</v>
          </cell>
          <cell r="D1855" t="str">
            <v>Sofferenze lorde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</row>
        <row r="1856">
          <cell r="C1856">
            <v>50198</v>
          </cell>
          <cell r="D1856" t="str">
            <v>Sofferenze nette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</row>
        <row r="1857">
          <cell r="C1857">
            <v>50199</v>
          </cell>
          <cell r="D1857" t="str">
            <v>Capitale assorbito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</row>
        <row r="1858">
          <cell r="C1858">
            <v>50200</v>
          </cell>
          <cell r="D1858" t="str">
            <v>Raccolta da Clientela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</row>
        <row r="1859">
          <cell r="C1859">
            <v>50201</v>
          </cell>
          <cell r="D1859" t="str">
            <v>Raccolta da Banche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</row>
        <row r="1860">
          <cell r="C1860">
            <v>50202</v>
          </cell>
          <cell r="D1860" t="str">
            <v>Raccolta da CM (escluso Fondo di Dotazione)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</row>
        <row r="1861">
          <cell r="C1861">
            <v>50203</v>
          </cell>
          <cell r="D1861" t="str">
            <v>Impieghi con Clientela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</row>
        <row r="1862">
          <cell r="C1862">
            <v>50204</v>
          </cell>
          <cell r="D1862" t="str">
            <v>Impieghi con banche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</row>
        <row r="1863">
          <cell r="C1863">
            <v>50205</v>
          </cell>
          <cell r="D1863" t="str">
            <v xml:space="preserve">Impieghi con CM 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</row>
        <row r="1864">
          <cell r="C1864">
            <v>50206</v>
          </cell>
          <cell r="D1864" t="str">
            <v>Portafoglio Titoli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</row>
        <row r="1865">
          <cell r="C1865">
            <v>50207</v>
          </cell>
          <cell r="D1865" t="str">
            <v>Sofferenze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</row>
        <row r="1866">
          <cell r="C1866">
            <v>50208</v>
          </cell>
          <cell r="D1866" t="str">
            <v>Margine di Interesse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</row>
        <row r="1867">
          <cell r="C1867">
            <v>50209</v>
          </cell>
          <cell r="D1867" t="str">
            <v>Totale Ricavi da Servizi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</row>
        <row r="1868">
          <cell r="C1868">
            <v>50210</v>
          </cell>
          <cell r="D1868" t="str">
            <v>Costi del Personale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</row>
        <row r="1869">
          <cell r="C1869">
            <v>50211</v>
          </cell>
          <cell r="D1869" t="str">
            <v>Costi e spese diverse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</row>
        <row r="1870">
          <cell r="C1870">
            <v>50212</v>
          </cell>
          <cell r="D1870" t="str">
            <v>Imposte e tasse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</row>
        <row r="1871">
          <cell r="C1871">
            <v>50213</v>
          </cell>
          <cell r="D1871" t="str">
            <v>Ammortamenti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</row>
        <row r="1872">
          <cell r="C1872">
            <v>50214</v>
          </cell>
          <cell r="D1872" t="str">
            <v>Altri costi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</row>
        <row r="1873">
          <cell r="C1873">
            <v>50215</v>
          </cell>
          <cell r="D1873" t="str">
            <v>Oneri/Ricavi straordinari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</row>
        <row r="1874">
          <cell r="C1874">
            <v>50216</v>
          </cell>
          <cell r="D1874" t="str">
            <v>Cambio lira/Dollaro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</row>
        <row r="1875">
          <cell r="C1875">
            <v>50217</v>
          </cell>
          <cell r="D1875" t="str">
            <v>Cambio lira /Sterlina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</row>
        <row r="1876">
          <cell r="C1876">
            <v>50218</v>
          </cell>
          <cell r="D1876" t="str">
            <v>Impieghi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</row>
        <row r="1877">
          <cell r="C1877">
            <v>50219</v>
          </cell>
          <cell r="D1877" t="str">
            <v>Raccolta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</row>
        <row r="1878">
          <cell r="C1878">
            <v>50220</v>
          </cell>
          <cell r="D1878" t="str">
            <v>Margine Impieghi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</row>
        <row r="1879">
          <cell r="C1879">
            <v>50221</v>
          </cell>
          <cell r="D1879" t="str">
            <v>Margine Raccolta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</row>
        <row r="1880">
          <cell r="C1880">
            <v>50222</v>
          </cell>
          <cell r="D1880" t="str">
            <v>Totale Ricavi da Servizi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</row>
        <row r="1881">
          <cell r="C1881">
            <v>50224</v>
          </cell>
          <cell r="D1881" t="str">
            <v>Rettifiche nette su crediti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</row>
        <row r="1882">
          <cell r="C1882">
            <v>50225</v>
          </cell>
          <cell r="D1882" t="str">
            <v>Previsioni di perdita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</row>
        <row r="1883">
          <cell r="C1883">
            <v>50226</v>
          </cell>
          <cell r="D1883" t="str">
            <v>Recuperi su crediti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</row>
        <row r="1884">
          <cell r="C1884">
            <v>50227</v>
          </cell>
          <cell r="D1884" t="str">
            <v>Capitale assorbito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</row>
        <row r="1885">
          <cell r="C1885">
            <v>50228</v>
          </cell>
          <cell r="D1885" t="str">
            <v>B.O.T.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</row>
        <row r="1886">
          <cell r="C1886">
            <v>50229</v>
          </cell>
          <cell r="D1886" t="str">
            <v>Titoli di stato altri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</row>
        <row r="1887">
          <cell r="C1887">
            <v>50230</v>
          </cell>
          <cell r="D1887" t="str">
            <v>Altri titoli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</row>
        <row r="1888">
          <cell r="C1888">
            <v>50231</v>
          </cell>
          <cell r="D1888" t="str">
            <v>Portaf. Immobilizzato di Casa Madre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</row>
        <row r="1889">
          <cell r="C1889">
            <v>50232</v>
          </cell>
          <cell r="D1889" t="str">
            <v>Interbancario Netto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</row>
        <row r="1890">
          <cell r="C1890">
            <v>50233</v>
          </cell>
          <cell r="D1890" t="str">
            <v>Margine finanziario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</row>
        <row r="1891">
          <cell r="C1891">
            <v>50234</v>
          </cell>
          <cell r="D1891" t="str">
            <v>POF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</row>
        <row r="1892">
          <cell r="C1892">
            <v>50235</v>
          </cell>
          <cell r="D1892" t="str">
            <v>Titoli Stato Portafoglio di Trading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</row>
        <row r="1893">
          <cell r="C1893">
            <v>50236</v>
          </cell>
          <cell r="D1893" t="str">
            <v>Altri Titoli Portafoglio di Trading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</row>
        <row r="1894">
          <cell r="C1894">
            <v>50237</v>
          </cell>
          <cell r="D1894" t="str">
            <v>MI Capital Markets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</row>
        <row r="1895">
          <cell r="C1895">
            <v>50238</v>
          </cell>
          <cell r="D1895" t="str">
            <v>MI Fixed Income Trading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</row>
        <row r="1896">
          <cell r="C1896">
            <v>50239</v>
          </cell>
          <cell r="D1896" t="str">
            <v>MI Fixed Income Sales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</row>
        <row r="1897">
          <cell r="C1897">
            <v>50240</v>
          </cell>
          <cell r="D1897" t="str">
            <v>MI Equity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</row>
        <row r="1898">
          <cell r="C1898">
            <v>50241</v>
          </cell>
          <cell r="D1898" t="str">
            <v>MI Warrants &amp; Equity Derivatives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</row>
        <row r="1899">
          <cell r="C1899">
            <v>50242</v>
          </cell>
          <cell r="D1899" t="str">
            <v>MI Proprietary Trading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</row>
        <row r="1900">
          <cell r="C1900">
            <v>50243</v>
          </cell>
          <cell r="D1900" t="str">
            <v>MI Forex &amp; Derivatives Sales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</row>
        <row r="1901">
          <cell r="C1901">
            <v>50244</v>
          </cell>
          <cell r="D1901" t="str">
            <v>MI Altro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</row>
        <row r="1902">
          <cell r="C1902">
            <v>50245</v>
          </cell>
          <cell r="D1902" t="str">
            <v>Costo del personale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</row>
        <row r="1903">
          <cell r="C1903">
            <v>50246</v>
          </cell>
          <cell r="D1903" t="str">
            <v>Altri costi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</row>
        <row r="1904">
          <cell r="C1904">
            <v>50247</v>
          </cell>
          <cell r="D1904" t="str">
            <v>Imposte e tasse indirette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</row>
        <row r="1905">
          <cell r="C1905">
            <v>50248</v>
          </cell>
          <cell r="D1905" t="str">
            <v>Ammortamenti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</row>
        <row r="1906">
          <cell r="C1906">
            <v>50249</v>
          </cell>
          <cell r="D1906" t="str">
            <v>Accantonamenti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</row>
        <row r="1907">
          <cell r="C1907">
            <v>50250</v>
          </cell>
          <cell r="D1907" t="str">
            <v>Imposte sul reddito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</row>
        <row r="1908">
          <cell r="C1908">
            <v>50251</v>
          </cell>
          <cell r="D1908" t="str">
            <v>VAR (10 gg, 99%)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</row>
        <row r="1909">
          <cell r="C1909">
            <v>50252</v>
          </cell>
          <cell r="D1909" t="str">
            <v>Sensitività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</row>
        <row r="1910">
          <cell r="C1910">
            <v>50253</v>
          </cell>
          <cell r="D1910" t="str">
            <v xml:space="preserve">Duration 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</row>
        <row r="1911">
          <cell r="C1911">
            <v>50254</v>
          </cell>
          <cell r="D1911" t="str">
            <v>VAR puntuale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</row>
        <row r="1912">
          <cell r="C1912">
            <v>50255</v>
          </cell>
          <cell r="D1912" t="str">
            <v>VAR utilizzato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</row>
        <row r="1913">
          <cell r="C1913">
            <v>50256</v>
          </cell>
          <cell r="D1913" t="str">
            <v># addetti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</row>
        <row r="1914">
          <cell r="C1914">
            <v>50257</v>
          </cell>
          <cell r="D1914" t="str">
            <v>Capitale assorbito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</row>
        <row r="1915">
          <cell r="C1915">
            <v>50258</v>
          </cell>
          <cell r="D1915" t="str">
            <v>Compensi a professionisti esterni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</row>
        <row r="1916">
          <cell r="C1916">
            <v>50259</v>
          </cell>
          <cell r="D1916" t="str">
            <v>Assicurazioni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</row>
        <row r="1917">
          <cell r="C1917">
            <v>50260</v>
          </cell>
          <cell r="D1917" t="str">
            <v>Pubblicità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</row>
        <row r="1918">
          <cell r="C1918">
            <v>50261</v>
          </cell>
          <cell r="D1918" t="str">
            <v>Beneficenza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</row>
        <row r="1919">
          <cell r="C1919">
            <v>50262</v>
          </cell>
          <cell r="D1919" t="str">
            <v>Locazione macchine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</row>
        <row r="1920">
          <cell r="C1920">
            <v>50263</v>
          </cell>
          <cell r="D1920" t="str">
            <v>Postali, Telefoni, Trasmissione dati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</row>
        <row r="1921">
          <cell r="C1921">
            <v>50264</v>
          </cell>
          <cell r="D1921" t="str">
            <v>Stampati e cancelleria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</row>
        <row r="1922">
          <cell r="C1922">
            <v>50265</v>
          </cell>
          <cell r="D1922" t="str">
            <v>Fornitura oggetti vari per ufficio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</row>
        <row r="1923">
          <cell r="C1923">
            <v>50266</v>
          </cell>
          <cell r="D1923" t="str">
            <v>Sorveglianza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</row>
        <row r="1924">
          <cell r="C1924">
            <v>50267</v>
          </cell>
          <cell r="D1924" t="str">
            <v>Informazioni e visure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</row>
        <row r="1925">
          <cell r="C1925">
            <v>50268</v>
          </cell>
          <cell r="D1925" t="str">
            <v>Prestazioni di servizi resi a terzi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</row>
        <row r="1926">
          <cell r="C1926">
            <v>50269</v>
          </cell>
          <cell r="D1926" t="str">
            <v>Trasporto valori e documenti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</row>
        <row r="1927">
          <cell r="C1927">
            <v>50270</v>
          </cell>
          <cell r="D1927" t="str">
            <v>Pulizia locali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</row>
        <row r="1928">
          <cell r="C1928">
            <v>50271</v>
          </cell>
          <cell r="D1928" t="str">
            <v xml:space="preserve"> Man. Rip. Mobili e Macc. Imp.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</row>
        <row r="1929">
          <cell r="C1929">
            <v>50272</v>
          </cell>
          <cell r="D1929" t="str">
            <v>Manutenzione locali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</row>
        <row r="1930">
          <cell r="C1930">
            <v>50273</v>
          </cell>
          <cell r="D1930" t="str">
            <v>Oneri inerenti i viaggi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</row>
        <row r="1931">
          <cell r="C1931">
            <v>50274</v>
          </cell>
          <cell r="D1931" t="str">
            <v>Noleggio e sviluppo software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</row>
        <row r="1932">
          <cell r="C1932">
            <v>50275</v>
          </cell>
          <cell r="D1932" t="str">
            <v>Fitti passivi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</row>
        <row r="1933">
          <cell r="C1933">
            <v>50276</v>
          </cell>
          <cell r="D1933" t="str">
            <v>Spese gest. immobili (en., el., risc.)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</row>
        <row r="1934">
          <cell r="C1934">
            <v>50277</v>
          </cell>
          <cell r="D1934" t="str">
            <v xml:space="preserve"> Altre spese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</row>
        <row r="1935">
          <cell r="C1935">
            <v>50278</v>
          </cell>
          <cell r="D1935" t="str">
            <v>di cui Information Technology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</row>
        <row r="1936">
          <cell r="C1936">
            <v>50279</v>
          </cell>
          <cell r="D1936" t="str">
            <v>Hardware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</row>
        <row r="1937">
          <cell r="C1937">
            <v>50280</v>
          </cell>
          <cell r="D1937" t="str">
            <v>Software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</row>
        <row r="1938">
          <cell r="C1938">
            <v>50281</v>
          </cell>
          <cell r="D1938" t="str">
            <v>di cui Altri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</row>
        <row r="1939">
          <cell r="C1939">
            <v>50282</v>
          </cell>
          <cell r="D1939" t="str">
            <v>Immobilizzazioni tecniche (diverse dall'Hardware)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</row>
        <row r="1940">
          <cell r="C1940">
            <v>50283</v>
          </cell>
          <cell r="D1940" t="str">
            <v>Oneri di incentivazione all'uscita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</row>
        <row r="1941">
          <cell r="C1941">
            <v>50284</v>
          </cell>
          <cell r="D1941" t="str">
            <v>Costo del personale variabile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</row>
        <row r="1942">
          <cell r="C1942">
            <v>50285</v>
          </cell>
          <cell r="D1942" t="str">
            <v>Costo del personale fisso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</row>
        <row r="1943">
          <cell r="C1943">
            <v>50286</v>
          </cell>
          <cell r="D1943" t="str">
            <v># risorse Direzione Centrale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</row>
        <row r="1944">
          <cell r="C1944">
            <v>50287</v>
          </cell>
          <cell r="D1944" t="str">
            <v># risorse Rete (Italia e estero)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</row>
        <row r="1945">
          <cell r="C1945">
            <v>50288</v>
          </cell>
          <cell r="D1945" t="str">
            <v xml:space="preserve"># risorse distaccate 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</row>
        <row r="1946">
          <cell r="C1946">
            <v>50289</v>
          </cell>
          <cell r="D1946" t="str">
            <v># addetti Filiali Estere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</row>
        <row r="1947">
          <cell r="C1947">
            <v>50290</v>
          </cell>
          <cell r="D1947" t="str">
            <v>Nuove assunzioni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</row>
        <row r="1948">
          <cell r="C1948">
            <v>50291</v>
          </cell>
          <cell r="D1948" t="str">
            <v>Uscite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</row>
        <row r="1949">
          <cell r="C1949">
            <v>50292</v>
          </cell>
          <cell r="D1949" t="str">
            <v>di cui Uscite incentivate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</row>
        <row r="1950">
          <cell r="C1950">
            <v>50293</v>
          </cell>
          <cell r="D1950" t="str">
            <v># promozioni a dirigente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</row>
        <row r="1951">
          <cell r="C1951">
            <v>50294</v>
          </cell>
          <cell r="D1951" t="str">
            <v># promozioni a funzionario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</row>
        <row r="1952">
          <cell r="C1952">
            <v>50295</v>
          </cell>
          <cell r="D1952" t="str">
            <v># promozioni a quadro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</row>
        <row r="1953">
          <cell r="C1953">
            <v>50296</v>
          </cell>
          <cell r="D1953" t="str">
            <v>Costo Lavoro Dirigenti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</row>
        <row r="1954">
          <cell r="C1954">
            <v>50297</v>
          </cell>
          <cell r="D1954" t="str">
            <v>Costo Lavoro Funzionari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</row>
        <row r="1955">
          <cell r="C1955">
            <v>50298</v>
          </cell>
          <cell r="D1955" t="str">
            <v>Costo Lavoro Quadri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</row>
        <row r="1956">
          <cell r="C1956">
            <v>50299</v>
          </cell>
          <cell r="D1956" t="str">
            <v>Costo Lavoro Impiegati e altro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</row>
        <row r="1957">
          <cell r="C1957">
            <v>50300</v>
          </cell>
          <cell r="D1957" t="str">
            <v>età media funzionari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</row>
        <row r="1958">
          <cell r="C1958">
            <v>50301</v>
          </cell>
          <cell r="D1958" t="str">
            <v>età media quadri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</row>
        <row r="1959">
          <cell r="C1959">
            <v>50302</v>
          </cell>
          <cell r="D1959" t="str">
            <v>età media impiegati e altro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</row>
        <row r="1960">
          <cell r="C1960">
            <v>50303</v>
          </cell>
          <cell r="D1960" t="str">
            <v># Dirigenti.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</row>
        <row r="1961">
          <cell r="C1961">
            <v>50304</v>
          </cell>
          <cell r="D1961" t="str">
            <v># Funzionari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</row>
        <row r="1962">
          <cell r="C1962">
            <v>50305</v>
          </cell>
          <cell r="D1962" t="str">
            <v># Quadri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</row>
        <row r="1963">
          <cell r="C1963">
            <v>50306</v>
          </cell>
          <cell r="D1963" t="str">
            <v># Impiegati e Altro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</row>
        <row r="1964">
          <cell r="C1964">
            <v>50307</v>
          </cell>
          <cell r="D1964" t="str">
            <v>Accantonamenti al Fondo rischi bancari generali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</row>
        <row r="1965">
          <cell r="C1965">
            <v>50308</v>
          </cell>
          <cell r="D1965" t="str">
            <v>Imposte sul reddito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</row>
        <row r="1966">
          <cell r="C1966">
            <v>50309</v>
          </cell>
          <cell r="D1966" t="str">
            <v>Cambio lira /$HongKong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</row>
        <row r="1967">
          <cell r="C1967">
            <v>50310</v>
          </cell>
          <cell r="D1967" t="str">
            <v>Cambio lira /$Singapore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</row>
        <row r="1968">
          <cell r="C1968">
            <v>50311</v>
          </cell>
          <cell r="D1968" t="str">
            <v>Cambio lira /Franco francese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</row>
        <row r="1969">
          <cell r="C1969">
            <v>50312</v>
          </cell>
          <cell r="D1969" t="str">
            <v>Spese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</row>
        <row r="1970">
          <cell r="C1970">
            <v>50313</v>
          </cell>
          <cell r="D1970" t="str">
            <v>Investimenti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</row>
        <row r="1971">
          <cell r="C1971">
            <v>50314</v>
          </cell>
          <cell r="D1971" t="str">
            <v>Margine Finanziario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</row>
        <row r="1972">
          <cell r="C1972">
            <v>50315</v>
          </cell>
          <cell r="D1972" t="str">
            <v>Ricavi da Servizi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</row>
        <row r="1973">
          <cell r="C1973">
            <v>50316</v>
          </cell>
          <cell r="D1973" t="str">
            <v>Margine di Intermediazione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</row>
        <row r="1974">
          <cell r="C1974">
            <v>50317</v>
          </cell>
          <cell r="D1974" t="str">
            <v>Margine di Intermediazione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</row>
        <row r="1975">
          <cell r="C1975">
            <v>50318</v>
          </cell>
          <cell r="D1975" t="str">
            <v>Margine di Intermediazione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</row>
        <row r="1976">
          <cell r="C1976">
            <v>50319</v>
          </cell>
          <cell r="D1976" t="str">
            <v>Giri lordi a sofferenze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</row>
        <row r="1977">
          <cell r="C1977">
            <v>50320</v>
          </cell>
          <cell r="D1977" t="str">
            <v>Volumi fondi azionari e bilanciati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</row>
        <row r="1978">
          <cell r="C1978">
            <v>50321</v>
          </cell>
          <cell r="D1978" t="str">
            <v>Commissioni GP+Fondi Retail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</row>
        <row r="1979">
          <cell r="C1979">
            <v>50322</v>
          </cell>
          <cell r="D1979" t="str">
            <v>Volumi GP+Fondi Retail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</row>
        <row r="1980">
          <cell r="C1980">
            <v>50323</v>
          </cell>
          <cell r="D1980" t="str">
            <v>Commissioni Titoli Amministrati+Pct  Retail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</row>
        <row r="1981">
          <cell r="C1981">
            <v>50325</v>
          </cell>
          <cell r="D1981" t="str">
            <v>Commissioni GP+Fondi Corporate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</row>
        <row r="1982">
          <cell r="C1982">
            <v>50326</v>
          </cell>
          <cell r="D1982" t="str">
            <v>Volumi GP+Fondi Corporate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</row>
        <row r="1983">
          <cell r="C1983">
            <v>50327</v>
          </cell>
          <cell r="D1983" t="str">
            <v>Commissioni Titoli Amministrati+Pct Corporate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</row>
        <row r="1984">
          <cell r="C1984">
            <v>50329</v>
          </cell>
          <cell r="D1984" t="str">
            <v>Commissioni GP+Fondi Large Corporate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</row>
        <row r="1985">
          <cell r="C1985">
            <v>50330</v>
          </cell>
          <cell r="D1985" t="str">
            <v>Volumi GP+Fondi Large Corporate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</row>
        <row r="1986">
          <cell r="C1986">
            <v>50332</v>
          </cell>
          <cell r="D1986" t="str">
            <v>Commissioni Titoli Amministrati+Pct Large Corporate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</row>
        <row r="1987">
          <cell r="C1987">
            <v>50333</v>
          </cell>
          <cell r="D1987" t="str">
            <v>Margine di intermediazione Correspondent Banking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</row>
        <row r="1988">
          <cell r="C1988">
            <v>50334</v>
          </cell>
          <cell r="D1988" t="str">
            <v>Margine di intermediazione Tesoreria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</row>
        <row r="1989">
          <cell r="C1989">
            <v>50335</v>
          </cell>
          <cell r="D1989" t="str">
            <v># risorse totali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</row>
        <row r="1990">
          <cell r="C1990">
            <v>50340</v>
          </cell>
          <cell r="D1990" t="str">
            <v>Impieghi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</row>
        <row r="1991">
          <cell r="C1991">
            <v>50341</v>
          </cell>
          <cell r="D1991" t="str">
            <v>Raccolta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</row>
        <row r="1992">
          <cell r="C1992">
            <v>50342</v>
          </cell>
          <cell r="D1992" t="str">
            <v>Margine Impieghi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</row>
        <row r="1993">
          <cell r="C1993">
            <v>50343</v>
          </cell>
          <cell r="D1993" t="str">
            <v>Margine Raccolta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</row>
        <row r="1994">
          <cell r="C1994">
            <v>50344</v>
          </cell>
          <cell r="D1994" t="str">
            <v>Totale Ricavi da Servizi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</row>
        <row r="1995">
          <cell r="C1995">
            <v>50345</v>
          </cell>
          <cell r="D1995" t="str">
            <v>Impieghi Clientela Bilancio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</row>
        <row r="1996">
          <cell r="C1996">
            <v>50346</v>
          </cell>
          <cell r="D1996" t="str">
            <v>Sofferenze nette totali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</row>
        <row r="1997">
          <cell r="C1997">
            <v>50347</v>
          </cell>
          <cell r="D1997" t="str">
            <v>Sofferenze lorde Rete Italia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</row>
        <row r="1998">
          <cell r="C1998">
            <v>50348</v>
          </cell>
          <cell r="D1998" t="str">
            <v>Rettifiche di valore su crediti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</row>
        <row r="1999">
          <cell r="C1999">
            <v>50349</v>
          </cell>
          <cell r="D1999" t="str">
            <v>Radiati fiscali Rete Italia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</row>
        <row r="2000">
          <cell r="C2000">
            <v>50350</v>
          </cell>
          <cell r="D2000" t="str">
            <v>Radiati fiscali Filiali Estere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"/>
      <sheetName val="EBIT adjustments"/>
      <sheetName val="Working Capital"/>
      <sheetName val="Debot Analysis"/>
      <sheetName val="Overheads"/>
      <sheetName val="5.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B17">
            <v>13.760300000000001</v>
          </cell>
        </row>
      </sheetData>
      <sheetData sheetId="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ICHE"/>
      <sheetName val="CANALE"/>
      <sheetName val="ASSUMPTION"/>
      <sheetName val="MIX PRODOTTO"/>
      <sheetName val="PORTAFO GESTITO"/>
      <sheetName val="P&amp;L CONSOL SIGLA"/>
      <sheetName val="SIGLA SRL CE"/>
      <sheetName val="BGT personale 07"/>
      <sheetName val="CE FINANZIARIA"/>
      <sheetName val="SP FINANZIARIA"/>
      <sheetName val=" Sigla Srl Costi "/>
      <sheetName val="SIGLA SRL SP"/>
      <sheetName val="funding finanz"/>
      <sheetName val="2007"/>
      <sheetName val="OVER2"/>
      <sheetName val="2007 (b)"/>
      <sheetName val="dett 2007"/>
      <sheetName val="OVER2 OLD"/>
      <sheetName val="OVERDUE"/>
      <sheetName val="Balance Sheet"/>
      <sheetName val="sigla holding CE"/>
      <sheetName val="SP TANT"/>
      <sheetName val="CE TANT"/>
      <sheetName val="ASS TANTIRA"/>
      <sheetName val="OUTS lordo"/>
      <sheetName val="OUTS netto"/>
      <sheetName val="uneard income"/>
      <sheetName val="INT ATTIVI"/>
      <sheetName val="amm finanziaria"/>
      <sheetName val="amm holding"/>
      <sheetName val="costi holding"/>
      <sheetName val="pa12"/>
      <sheetName val="pa24"/>
      <sheetName val="pa36"/>
      <sheetName val="pa48"/>
      <sheetName val="pa42"/>
      <sheetName val="pa60"/>
      <sheetName val="pa72"/>
      <sheetName val="RATE new"/>
      <sheetName val="RATE capitale new"/>
      <sheetName val="RATE interessi new"/>
      <sheetName val="COSTI BOLLI"/>
      <sheetName val="SGL"/>
      <sheetName val="OPEN FEES cns"/>
      <sheetName val="% Insoluti per Rata"/>
      <sheetName val="costi finanziaria"/>
      <sheetName val="INC MEDIATORI"/>
      <sheetName val="RECUPERO SPESE INCASSO"/>
      <sheetName val="banche dati"/>
      <sheetName val="default ratio"/>
      <sheetName val="rete commerciale"/>
      <sheetName val="sigla holding SP"/>
      <sheetName val="CASH FLOW TOTALE"/>
      <sheetName val="Cash Flow solo Finanziaria"/>
      <sheetName val="Cash Flow solo SRL"/>
      <sheetName val="Cash Flow solo Tantira"/>
      <sheetName val="Cash Flow solo Hold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CCONTO</v>
          </cell>
          <cell r="B1" t="str">
            <v>DCONTO</v>
          </cell>
          <cell r="C1" t="str">
            <v>31.12.2006</v>
          </cell>
        </row>
        <row r="2">
          <cell r="A2" t="str">
            <v>00</v>
          </cell>
          <cell r="B2" t="str">
            <v>CONTI TRANSITORI E DI ATTESA</v>
          </cell>
          <cell r="C2">
            <v>5751746.3099999996</v>
          </cell>
        </row>
        <row r="3">
          <cell r="A3" t="str">
            <v>00 20</v>
          </cell>
          <cell r="B3" t="str">
            <v>CLIENTI</v>
          </cell>
          <cell r="C3">
            <v>5920376.1900000004</v>
          </cell>
        </row>
        <row r="4">
          <cell r="A4" t="str">
            <v>00 20    00001</v>
          </cell>
          <cell r="B4" t="str">
            <v>Clienti c/contratti da caricare</v>
          </cell>
          <cell r="C4">
            <v>5901823.8600000003</v>
          </cell>
        </row>
        <row r="5">
          <cell r="A5" t="str">
            <v>00 20    00010</v>
          </cell>
          <cell r="B5" t="str">
            <v>Clienti c/incassi sconosciuti</v>
          </cell>
          <cell r="C5">
            <v>2495.96</v>
          </cell>
        </row>
        <row r="6">
          <cell r="A6" t="str">
            <v>00 20    00015</v>
          </cell>
          <cell r="B6" t="str">
            <v>Clienti c/estinzioni future</v>
          </cell>
          <cell r="C6">
            <v>16056.37</v>
          </cell>
        </row>
        <row r="7">
          <cell r="A7" t="str">
            <v>00 30</v>
          </cell>
          <cell r="B7" t="str">
            <v>BANCHE</v>
          </cell>
          <cell r="C7">
            <v>168629.88</v>
          </cell>
        </row>
        <row r="8">
          <cell r="A8" t="str">
            <v>00 30    00010</v>
          </cell>
          <cell r="B8" t="str">
            <v>Sanpaolo Imi spa c/trans. D.I.</v>
          </cell>
          <cell r="C8">
            <v>0</v>
          </cell>
        </row>
        <row r="9">
          <cell r="A9" t="str">
            <v>00 30    00011</v>
          </cell>
          <cell r="B9" t="str">
            <v>Sanpaolo c/trans. Rinegoziati D.I.</v>
          </cell>
          <cell r="C9">
            <v>200</v>
          </cell>
        </row>
        <row r="10">
          <cell r="A10" t="str">
            <v>00 30    01010</v>
          </cell>
          <cell r="B10" t="str">
            <v>Sanpaolo Imi spa c/trans cambiali sbf</v>
          </cell>
          <cell r="C10">
            <v>154036.99</v>
          </cell>
        </row>
        <row r="11">
          <cell r="A11" t="str">
            <v>00 30    02010</v>
          </cell>
          <cell r="B11" t="str">
            <v>Sanpaolo Imi spa c/trans Rid sbf</v>
          </cell>
          <cell r="C11">
            <v>5950.89</v>
          </cell>
        </row>
        <row r="12">
          <cell r="A12" t="str">
            <v>00 30    03010</v>
          </cell>
          <cell r="B12" t="str">
            <v>Sanpaolo Imi spa c/trans. Riba sbf</v>
          </cell>
          <cell r="C12">
            <v>8442</v>
          </cell>
        </row>
        <row r="13">
          <cell r="A13" t="str">
            <v>01</v>
          </cell>
          <cell r="B13" t="str">
            <v>CASSA E DISPONIBILITA'</v>
          </cell>
          <cell r="C13">
            <v>74505.27</v>
          </cell>
        </row>
        <row r="14">
          <cell r="A14" t="str">
            <v>01 10</v>
          </cell>
          <cell r="B14" t="str">
            <v>DENARO E VALORI IN CASSA</v>
          </cell>
          <cell r="C14">
            <v>50185.23</v>
          </cell>
        </row>
        <row r="15">
          <cell r="A15" t="str">
            <v>01 10    00010</v>
          </cell>
          <cell r="B15" t="str">
            <v>Cassa</v>
          </cell>
          <cell r="C15">
            <v>327.62</v>
          </cell>
        </row>
        <row r="16">
          <cell r="A16" t="str">
            <v>01 10    00040</v>
          </cell>
          <cell r="B16" t="str">
            <v>Valori bollati per cambiali</v>
          </cell>
          <cell r="C16">
            <v>45238.93</v>
          </cell>
        </row>
        <row r="17">
          <cell r="A17" t="str">
            <v>01 10    00050</v>
          </cell>
          <cell r="B17" t="str">
            <v>Valori bollati per contratti</v>
          </cell>
          <cell r="C17">
            <v>0</v>
          </cell>
        </row>
        <row r="18">
          <cell r="A18" t="str">
            <v>01 10    00060</v>
          </cell>
          <cell r="B18" t="str">
            <v>Valori bollati per cambiali recupero</v>
          </cell>
          <cell r="C18">
            <v>4618.68</v>
          </cell>
        </row>
        <row r="19">
          <cell r="A19" t="str">
            <v>01 15</v>
          </cell>
          <cell r="B19" t="str">
            <v>CONTO CORRENTE POSTALE</v>
          </cell>
          <cell r="C19">
            <v>24320.04</v>
          </cell>
        </row>
        <row r="20">
          <cell r="C20">
            <v>0</v>
          </cell>
        </row>
        <row r="21">
          <cell r="A21" t="str">
            <v>02</v>
          </cell>
          <cell r="B21" t="str">
            <v>CREDITI VERSO ENTI CREDITIZI</v>
          </cell>
          <cell r="C21">
            <v>126597.59</v>
          </cell>
        </row>
        <row r="22">
          <cell r="A22" t="str">
            <v>02 10</v>
          </cell>
          <cell r="B22" t="str">
            <v>BANCHE C/C ORDINARIO</v>
          </cell>
          <cell r="C22">
            <v>126597.59</v>
          </cell>
        </row>
        <row r="23">
          <cell r="A23" t="str">
            <v>02 10    00015</v>
          </cell>
          <cell r="B23" t="str">
            <v>Barclays Bank PLC c/c 361372</v>
          </cell>
          <cell r="C23" t="str">
            <v/>
          </cell>
        </row>
        <row r="24">
          <cell r="A24" t="str">
            <v>02 10    00020</v>
          </cell>
          <cell r="B24" t="str">
            <v>SPI unrestricted c/c 1000/00010808</v>
          </cell>
          <cell r="C24">
            <v>10242.719999999999</v>
          </cell>
        </row>
        <row r="25">
          <cell r="A25" t="str">
            <v>02 10    00050</v>
          </cell>
          <cell r="B25" t="str">
            <v>SPI funding c/c 1000/00010809</v>
          </cell>
          <cell r="C25" t="str">
            <v/>
          </cell>
        </row>
        <row r="26">
          <cell r="A26" t="str">
            <v>02 10    00055</v>
          </cell>
          <cell r="B26" t="str">
            <v>SPI funding nr 100000011626</v>
          </cell>
          <cell r="C26">
            <v>2990817</v>
          </cell>
        </row>
        <row r="27">
          <cell r="A27" t="str">
            <v>02 10    00080</v>
          </cell>
          <cell r="B27" t="str">
            <v>SPI collection c/c 1000/00010810</v>
          </cell>
          <cell r="C27" t="str">
            <v/>
          </cell>
        </row>
        <row r="28">
          <cell r="A28" t="str">
            <v>02 10    00085</v>
          </cell>
          <cell r="B28" t="str">
            <v>SPI collection nr 100000011627</v>
          </cell>
          <cell r="C28">
            <v>3107171.87</v>
          </cell>
        </row>
        <row r="29">
          <cell r="A29" t="str">
            <v>03</v>
          </cell>
          <cell r="B29" t="str">
            <v>CREDITI V/ ENTI FINANZIARI</v>
          </cell>
          <cell r="C29">
            <v>344065.27</v>
          </cell>
        </row>
        <row r="30">
          <cell r="A30" t="str">
            <v>03 50</v>
          </cell>
          <cell r="B30" t="str">
            <v>CREDITI V/SOCIETA' CONTROLLANTI</v>
          </cell>
          <cell r="C30">
            <v>344065.27</v>
          </cell>
        </row>
        <row r="31">
          <cell r="A31" t="str">
            <v>03 50    00020</v>
          </cell>
          <cell r="B31" t="str">
            <v>Sigla Luxembourg c/anticipi</v>
          </cell>
          <cell r="C31">
            <v>344065.27</v>
          </cell>
        </row>
        <row r="32">
          <cell r="A32" t="str">
            <v>04 A</v>
          </cell>
          <cell r="B32" t="str">
            <v>CREDITI VERSO CLIENTELA</v>
          </cell>
          <cell r="C32">
            <v>106819514.68000001</v>
          </cell>
        </row>
        <row r="33">
          <cell r="A33" t="str">
            <v>04 B</v>
          </cell>
          <cell r="B33" t="str">
            <v>CREDITI SCADUTI CLIENTELA</v>
          </cell>
        </row>
        <row r="34">
          <cell r="A34" t="str">
            <v>04 C</v>
          </cell>
          <cell r="B34" t="str">
            <v>CREDITI IN DEFAULT VS CLIENTELA</v>
          </cell>
        </row>
        <row r="35">
          <cell r="A35" t="str">
            <v>04 10</v>
          </cell>
          <cell r="B35" t="str">
            <v>CLIENTI C/VERSAMENTI</v>
          </cell>
          <cell r="C35">
            <v>46371457.859999999</v>
          </cell>
        </row>
        <row r="36">
          <cell r="A36" t="str">
            <v>04 10    00015</v>
          </cell>
          <cell r="B36" t="str">
            <v>Portafoglio cessione V°</v>
          </cell>
          <cell r="C36">
            <v>305083.49</v>
          </cell>
        </row>
        <row r="37">
          <cell r="A37" t="str">
            <v>04 10    00030</v>
          </cell>
          <cell r="B37" t="str">
            <v>Portafoglio RID</v>
          </cell>
          <cell r="C37">
            <v>46066374.369999997</v>
          </cell>
        </row>
        <row r="38">
          <cell r="A38" t="str">
            <v>04 15</v>
          </cell>
          <cell r="B38" t="str">
            <v>EFFETTI ATTIVI</v>
          </cell>
          <cell r="C38">
            <v>54870118.43</v>
          </cell>
        </row>
        <row r="39">
          <cell r="A39" t="str">
            <v>04 15    00010</v>
          </cell>
          <cell r="B39" t="str">
            <v>Cambiali attive</v>
          </cell>
          <cell r="C39">
            <v>7154317.6100000003</v>
          </cell>
        </row>
        <row r="40">
          <cell r="A40" t="str">
            <v>04 15    00050</v>
          </cell>
          <cell r="B40" t="str">
            <v>Portafoglio RI.BA</v>
          </cell>
          <cell r="C40">
            <v>44269700</v>
          </cell>
        </row>
        <row r="41">
          <cell r="A41" t="str">
            <v>04 15    01010</v>
          </cell>
          <cell r="B41" t="str">
            <v>Sanpaolo Imi Dopo Incasso</v>
          </cell>
          <cell r="C41">
            <v>0</v>
          </cell>
        </row>
        <row r="42">
          <cell r="A42" t="str">
            <v>04 15    01011</v>
          </cell>
          <cell r="B42" t="str">
            <v>Sanpaolo Rinegoziati Dopo Incasso</v>
          </cell>
          <cell r="C42">
            <v>286.33</v>
          </cell>
        </row>
        <row r="43">
          <cell r="A43" t="str">
            <v>04 15    02010</v>
          </cell>
          <cell r="B43" t="str">
            <v>Sanpaolo Imi cambiali sbf</v>
          </cell>
          <cell r="C43" t="str">
            <v/>
          </cell>
        </row>
        <row r="44">
          <cell r="A44" t="str">
            <v>04 15    02015</v>
          </cell>
          <cell r="B44" t="str">
            <v>Sanpaolo cambiali sbf 11627</v>
          </cell>
          <cell r="C44">
            <v>201889.73</v>
          </cell>
        </row>
        <row r="45">
          <cell r="A45" t="str">
            <v>04 15    03010</v>
          </cell>
          <cell r="B45" t="str">
            <v>Sanpaolo Imi Riba/Rid sbf</v>
          </cell>
          <cell r="C45" t="str">
            <v/>
          </cell>
        </row>
        <row r="46">
          <cell r="A46" t="str">
            <v>04 15    03015</v>
          </cell>
          <cell r="B46" t="str">
            <v>Sanpaolo Riba/Rid sbf 11627</v>
          </cell>
          <cell r="C46">
            <v>3243924.76</v>
          </cell>
        </row>
        <row r="47">
          <cell r="A47" t="str">
            <v>04 30</v>
          </cell>
          <cell r="B47" t="str">
            <v>CREDITI DUBBI</v>
          </cell>
          <cell r="C47">
            <v>24510.639999999999</v>
          </cell>
        </row>
        <row r="48">
          <cell r="A48" t="str">
            <v>04 30    00010</v>
          </cell>
          <cell r="B48" t="str">
            <v>Clienti per interessi di mora</v>
          </cell>
          <cell r="C48">
            <v>24510.639999999999</v>
          </cell>
        </row>
        <row r="49">
          <cell r="A49" t="str">
            <v>04 90</v>
          </cell>
          <cell r="B49" t="str">
            <v>CLIENTI C/TRANSITORIO</v>
          </cell>
          <cell r="C49">
            <v>5553427.75</v>
          </cell>
        </row>
        <row r="50">
          <cell r="A50" t="str">
            <v>04 90    00030</v>
          </cell>
          <cell r="B50" t="str">
            <v>Clienti c/assegni in circolazione</v>
          </cell>
          <cell r="C50">
            <v>5901823.8600000003</v>
          </cell>
        </row>
        <row r="51">
          <cell r="A51" t="str">
            <v>04 90    00040</v>
          </cell>
          <cell r="B51" t="str">
            <v>Portafoglio c/ritiro effetti</v>
          </cell>
          <cell r="C51">
            <v>306574.59999999998</v>
          </cell>
        </row>
        <row r="52">
          <cell r="A52" t="str">
            <v>04 90    00060</v>
          </cell>
          <cell r="B52" t="str">
            <v>Effetti richiamati non pervenuti</v>
          </cell>
          <cell r="C52">
            <v>8771.0400000000009</v>
          </cell>
        </row>
        <row r="53">
          <cell r="A53" t="str">
            <v>04 90    00061</v>
          </cell>
          <cell r="B53" t="str">
            <v>Ri.ba richiamate non pervenute</v>
          </cell>
          <cell r="C53">
            <v>15319.09</v>
          </cell>
        </row>
        <row r="54">
          <cell r="A54" t="str">
            <v>04 90    00062</v>
          </cell>
          <cell r="B54" t="str">
            <v>Rid richiamati non pervenuti</v>
          </cell>
          <cell r="C54">
            <v>17731.38</v>
          </cell>
        </row>
        <row r="55">
          <cell r="A55" t="str">
            <v>09</v>
          </cell>
          <cell r="B55" t="str">
            <v>IMMOBILIZZAZIONI IMMATERIALI</v>
          </cell>
          <cell r="C55">
            <v>252669.22</v>
          </cell>
        </row>
        <row r="56">
          <cell r="A56" t="str">
            <v>09 10</v>
          </cell>
          <cell r="B56" t="str">
            <v>COSTI D' IMPIANTO E AMPLIAMENTO</v>
          </cell>
          <cell r="C56">
            <v>140238.03</v>
          </cell>
        </row>
        <row r="57">
          <cell r="A57" t="str">
            <v>09 10    00010</v>
          </cell>
          <cell r="B57" t="str">
            <v>Costi d'impianto</v>
          </cell>
          <cell r="C57">
            <v>217261.83</v>
          </cell>
        </row>
        <row r="58">
          <cell r="A58" t="str">
            <v>09 10    00020</v>
          </cell>
          <cell r="B58" t="str">
            <v>Fondo ammort.costi d'impianto e ampl.</v>
          </cell>
          <cell r="C58">
            <v>77023.8</v>
          </cell>
        </row>
        <row r="59">
          <cell r="A59" t="str">
            <v>09 60</v>
          </cell>
          <cell r="B59" t="str">
            <v>ALTRE IMMOBILIZZAZIONI IMMATERIALI</v>
          </cell>
          <cell r="C59">
            <v>112431.19</v>
          </cell>
        </row>
        <row r="60">
          <cell r="A60" t="str">
            <v>09 60    00060</v>
          </cell>
          <cell r="B60" t="str">
            <v>Oneri pluriennali</v>
          </cell>
          <cell r="C60">
            <v>168638.36</v>
          </cell>
        </row>
        <row r="61">
          <cell r="A61" t="str">
            <v>09 60    00061</v>
          </cell>
          <cell r="B61" t="str">
            <v>Fondo ammortamento oneri pluriennali</v>
          </cell>
          <cell r="C61">
            <v>56207.17</v>
          </cell>
        </row>
        <row r="62">
          <cell r="A62" t="str">
            <v>13</v>
          </cell>
          <cell r="B62" t="str">
            <v>ALTRE ATTIVITA'</v>
          </cell>
          <cell r="C62">
            <v>5771607.2000000002</v>
          </cell>
        </row>
        <row r="63">
          <cell r="A63" t="str">
            <v>13 30</v>
          </cell>
          <cell r="B63" t="str">
            <v>CREDITI VERSO ERARIO</v>
          </cell>
          <cell r="C63">
            <v>1072219.28</v>
          </cell>
        </row>
        <row r="64">
          <cell r="A64" t="str">
            <v>13 30    00010</v>
          </cell>
          <cell r="B64" t="str">
            <v>Erario c/ritenute su interessi bancari</v>
          </cell>
          <cell r="C64">
            <v>6682.09</v>
          </cell>
        </row>
        <row r="65">
          <cell r="A65" t="str">
            <v>13 30    00098</v>
          </cell>
          <cell r="B65" t="str">
            <v>Crediti v/erario per imposte anticipate</v>
          </cell>
          <cell r="C65">
            <v>1065537.19</v>
          </cell>
        </row>
        <row r="66">
          <cell r="A66" t="str">
            <v>13 35</v>
          </cell>
          <cell r="B66" t="str">
            <v>ANTICIPI BOLLO VIRTUALE</v>
          </cell>
          <cell r="C66">
            <v>12833.92</v>
          </cell>
        </row>
        <row r="67">
          <cell r="A67" t="str">
            <v>13 35    00030</v>
          </cell>
          <cell r="B67" t="str">
            <v>Bolli per contratti</v>
          </cell>
          <cell r="C67">
            <v>12833.92</v>
          </cell>
        </row>
        <row r="68">
          <cell r="A68" t="str">
            <v>13 60</v>
          </cell>
          <cell r="B68" t="str">
            <v>FORNITORI</v>
          </cell>
          <cell r="C68">
            <v>12452.22</v>
          </cell>
        </row>
        <row r="69">
          <cell r="A69" t="str">
            <v>13 60    00010</v>
          </cell>
          <cell r="B69" t="str">
            <v>Fornitori c/anticipi</v>
          </cell>
          <cell r="C69">
            <v>12452.22</v>
          </cell>
        </row>
        <row r="70">
          <cell r="A70" t="str">
            <v>13 90</v>
          </cell>
          <cell r="B70" t="str">
            <v>CREDITI DIVERSI</v>
          </cell>
          <cell r="C70">
            <v>4699769.62</v>
          </cell>
        </row>
        <row r="71">
          <cell r="A71" t="str">
            <v>13 90    00050</v>
          </cell>
          <cell r="B71" t="str">
            <v>Sigla srl c/anticipi</v>
          </cell>
          <cell r="C71">
            <v>4699769.62</v>
          </cell>
        </row>
        <row r="72">
          <cell r="A72" t="str">
            <v>14</v>
          </cell>
          <cell r="B72" t="str">
            <v>RATEI E RISCONTI ATTIVI</v>
          </cell>
          <cell r="C72">
            <v>3839936.68</v>
          </cell>
        </row>
        <row r="73">
          <cell r="A73" t="str">
            <v>14 50</v>
          </cell>
          <cell r="B73" t="str">
            <v>RISCONTI ATTIVI</v>
          </cell>
          <cell r="C73">
            <v>3839936.68</v>
          </cell>
        </row>
        <row r="74">
          <cell r="A74" t="str">
            <v>14 50    00030</v>
          </cell>
          <cell r="B74" t="str">
            <v>Risconti attivi su compensi di intermed.</v>
          </cell>
          <cell r="C74">
            <v>3647751.5</v>
          </cell>
        </row>
        <row r="75">
          <cell r="A75" t="str">
            <v>14 50    00040</v>
          </cell>
          <cell r="B75" t="str">
            <v>Risconti attivi diversi</v>
          </cell>
          <cell r="C75">
            <v>192185.18</v>
          </cell>
        </row>
        <row r="76">
          <cell r="A76" t="str">
            <v>14 50    00050</v>
          </cell>
          <cell r="B76" t="str">
            <v>Costi esercizi futuri</v>
          </cell>
          <cell r="C76" t="str">
            <v/>
          </cell>
        </row>
        <row r="77">
          <cell r="A77" t="str">
            <v>19</v>
          </cell>
          <cell r="B77" t="str">
            <v>CLIENTI</v>
          </cell>
          <cell r="C77">
            <v>9695557.0399999991</v>
          </cell>
        </row>
        <row r="78">
          <cell r="A78" t="str">
            <v>19 10</v>
          </cell>
          <cell r="B78" t="str">
            <v>CLIENTI</v>
          </cell>
          <cell r="C78">
            <v>9695254</v>
          </cell>
        </row>
        <row r="79">
          <cell r="A79" t="str">
            <v>19 50</v>
          </cell>
          <cell r="B79" t="str">
            <v>MEDIATORI</v>
          </cell>
          <cell r="C79">
            <v>303.04000000000002</v>
          </cell>
        </row>
        <row r="80">
          <cell r="A80" t="str">
            <v>19 60</v>
          </cell>
          <cell r="B80" t="str">
            <v>ALTRI</v>
          </cell>
          <cell r="C80" t="str">
            <v/>
          </cell>
        </row>
        <row r="81">
          <cell r="C81">
            <v>0</v>
          </cell>
        </row>
        <row r="82">
          <cell r="C82">
            <v>0</v>
          </cell>
        </row>
        <row r="84">
          <cell r="C84">
            <v>0</v>
          </cell>
        </row>
        <row r="85">
          <cell r="A85" t="str">
            <v>21</v>
          </cell>
          <cell r="B85" t="str">
            <v>DEBITI VERSO ENTI CREDITIZI</v>
          </cell>
          <cell r="C85">
            <v>78759261.5</v>
          </cell>
        </row>
        <row r="86">
          <cell r="A86" t="str">
            <v>21 50</v>
          </cell>
          <cell r="B86" t="str">
            <v>DEBITI A MEDIO/LUNGO TERMINE</v>
          </cell>
          <cell r="C86">
            <v>78759261.5</v>
          </cell>
        </row>
        <row r="87">
          <cell r="A87" t="str">
            <v>21 50    00020</v>
          </cell>
          <cell r="B87" t="str">
            <v>Finanziamento Merrill Lynch</v>
          </cell>
          <cell r="C87">
            <v>78759261.5</v>
          </cell>
        </row>
        <row r="88">
          <cell r="A88" t="str">
            <v>22</v>
          </cell>
          <cell r="B88" t="str">
            <v>DEBITI V/ENTI FINANZIARI</v>
          </cell>
          <cell r="C88">
            <v>6017850.2699999996</v>
          </cell>
        </row>
        <row r="89">
          <cell r="A89" t="str">
            <v>22 10</v>
          </cell>
          <cell r="B89" t="str">
            <v>DEBITI V/SOCIETA' COLLEGATE</v>
          </cell>
          <cell r="C89">
            <v>0</v>
          </cell>
        </row>
        <row r="90">
          <cell r="A90" t="str">
            <v>22 10    00051</v>
          </cell>
          <cell r="B90" t="str">
            <v>Sigla srl c/fatt. da ricevere</v>
          </cell>
          <cell r="C90">
            <v>0</v>
          </cell>
        </row>
        <row r="91">
          <cell r="A91" t="str">
            <v>22 50</v>
          </cell>
          <cell r="B91" t="str">
            <v>DEBITI V/SOCIETA' CONTROLLANTI</v>
          </cell>
          <cell r="C91">
            <v>6017850.2699999996</v>
          </cell>
        </row>
        <row r="92">
          <cell r="A92" t="str">
            <v>22 50    00030</v>
          </cell>
          <cell r="B92" t="str">
            <v>Sigla Holding srl c/approvvigionamento</v>
          </cell>
          <cell r="C92">
            <v>6017850.2699999996</v>
          </cell>
        </row>
        <row r="93">
          <cell r="A93" t="str">
            <v>25</v>
          </cell>
          <cell r="B93" t="str">
            <v>ALTRE PASSIVITA'</v>
          </cell>
          <cell r="C93">
            <v>6631403.7800000003</v>
          </cell>
        </row>
        <row r="94">
          <cell r="A94" t="str">
            <v>25 02</v>
          </cell>
          <cell r="B94" t="str">
            <v>DEBITI VERSO ENTI PREVIDENZIALI</v>
          </cell>
          <cell r="C94">
            <v>0</v>
          </cell>
        </row>
        <row r="95">
          <cell r="A95" t="str">
            <v>25 02    00020</v>
          </cell>
          <cell r="B95" t="str">
            <v>Inps co.co.pro</v>
          </cell>
          <cell r="C95">
            <v>0</v>
          </cell>
        </row>
        <row r="96">
          <cell r="A96" t="str">
            <v>25 02    00030</v>
          </cell>
          <cell r="B96" t="str">
            <v>Inail</v>
          </cell>
          <cell r="C96">
            <v>0</v>
          </cell>
        </row>
        <row r="97">
          <cell r="A97" t="str">
            <v>25 04</v>
          </cell>
          <cell r="B97" t="str">
            <v>ERARIO C/RITENUTE</v>
          </cell>
          <cell r="C97">
            <v>0</v>
          </cell>
        </row>
        <row r="98">
          <cell r="C98">
            <v>0</v>
          </cell>
        </row>
        <row r="99">
          <cell r="A99" t="str">
            <v>25 04    00015</v>
          </cell>
          <cell r="B99" t="str">
            <v>Ritenute compensi co.co.pro</v>
          </cell>
          <cell r="C99">
            <v>0</v>
          </cell>
        </row>
        <row r="100">
          <cell r="A100" t="str">
            <v>25 04    00030</v>
          </cell>
          <cell r="B100" t="str">
            <v>Ritenute su provvigioni</v>
          </cell>
          <cell r="C100">
            <v>0</v>
          </cell>
        </row>
        <row r="101">
          <cell r="C101">
            <v>0</v>
          </cell>
        </row>
        <row r="102">
          <cell r="C102">
            <v>0</v>
          </cell>
        </row>
        <row r="103">
          <cell r="A103" t="str">
            <v>25 50</v>
          </cell>
          <cell r="B103" t="str">
            <v>ALTRI DEBITI</v>
          </cell>
          <cell r="C103">
            <v>0</v>
          </cell>
        </row>
        <row r="104">
          <cell r="A104" t="str">
            <v>25 50    00030</v>
          </cell>
          <cell r="B104" t="str">
            <v>Fabbian Giorgio (valori bollati)</v>
          </cell>
          <cell r="C104">
            <v>0</v>
          </cell>
        </row>
        <row r="105">
          <cell r="A105" t="str">
            <v>25 80</v>
          </cell>
          <cell r="B105" t="str">
            <v>FORNITORI</v>
          </cell>
          <cell r="C105">
            <v>0</v>
          </cell>
        </row>
        <row r="106">
          <cell r="A106" t="str">
            <v>25 80    20001</v>
          </cell>
          <cell r="B106" t="str">
            <v>Experian Information Services spa</v>
          </cell>
          <cell r="C106">
            <v>0</v>
          </cell>
        </row>
        <row r="107">
          <cell r="A107" t="str">
            <v>25 80    20002</v>
          </cell>
          <cell r="B107" t="str">
            <v>Crif spa</v>
          </cell>
          <cell r="C107">
            <v>0</v>
          </cell>
        </row>
        <row r="108">
          <cell r="A108" t="str">
            <v>25 80    50007</v>
          </cell>
          <cell r="B108" t="str">
            <v>Tantira srl</v>
          </cell>
          <cell r="C108">
            <v>0</v>
          </cell>
        </row>
        <row r="109">
          <cell r="A109" t="str">
            <v>25 80    50011</v>
          </cell>
          <cell r="B109" t="str">
            <v>Gaiotti rag.Mauro</v>
          </cell>
          <cell r="C109">
            <v>0</v>
          </cell>
        </row>
        <row r="110">
          <cell r="A110" t="str">
            <v>25 85</v>
          </cell>
          <cell r="B110" t="str">
            <v>FATTURE DA RICEVERE</v>
          </cell>
        </row>
        <row r="111">
          <cell r="A111" t="str">
            <v>25 85    00010</v>
          </cell>
          <cell r="B111" t="str">
            <v>Fornitori c/fatture da ricevere</v>
          </cell>
        </row>
        <row r="112">
          <cell r="A112" t="str">
            <v>25 85    00020</v>
          </cell>
          <cell r="B112" t="str">
            <v>Sigla srl c/fatture da ricevere</v>
          </cell>
        </row>
        <row r="113">
          <cell r="A113" t="str">
            <v>25 85    00030</v>
          </cell>
          <cell r="B113" t="str">
            <v>Tantira srl c/fatture da ricevere</v>
          </cell>
        </row>
        <row r="114">
          <cell r="A114" t="str">
            <v>25 90</v>
          </cell>
          <cell r="B114" t="str">
            <v>ALTRI DEBITI</v>
          </cell>
        </row>
        <row r="115">
          <cell r="A115" t="str">
            <v>25 90    00010</v>
          </cell>
          <cell r="B115" t="str">
            <v>Amministratori c/compensi</v>
          </cell>
        </row>
        <row r="116">
          <cell r="A116" t="str">
            <v>26</v>
          </cell>
          <cell r="B116" t="str">
            <v>RATEI E RISCONTI PASSIVI</v>
          </cell>
          <cell r="C116">
            <v>25731502.300000001</v>
          </cell>
        </row>
        <row r="117">
          <cell r="A117" t="str">
            <v>26 20</v>
          </cell>
          <cell r="B117" t="str">
            <v>RATEI PASSIVI</v>
          </cell>
          <cell r="C117">
            <v>301734.24</v>
          </cell>
        </row>
        <row r="118">
          <cell r="A118" t="str">
            <v>26 20    00030</v>
          </cell>
          <cell r="B118" t="str">
            <v>Ratei passivi per commiss.banca passive</v>
          </cell>
          <cell r="C118">
            <v>301734.24</v>
          </cell>
        </row>
        <row r="119">
          <cell r="A119" t="str">
            <v>26 20    00040</v>
          </cell>
          <cell r="B119" t="str">
            <v>Ratei passivi diversi</v>
          </cell>
          <cell r="C119">
            <v>0</v>
          </cell>
        </row>
        <row r="120">
          <cell r="A120" t="str">
            <v>26 50</v>
          </cell>
          <cell r="B120" t="str">
            <v>RISCONTI PASSIVI</v>
          </cell>
          <cell r="C120">
            <v>25429768.059999999</v>
          </cell>
        </row>
        <row r="121">
          <cell r="A121" t="str">
            <v>26 50    00030</v>
          </cell>
          <cell r="B121" t="str">
            <v>Risconti passivi su interessi clienti</v>
          </cell>
          <cell r="C121">
            <v>25315271.059999999</v>
          </cell>
        </row>
        <row r="122">
          <cell r="A122" t="str">
            <v>26 50    00050</v>
          </cell>
          <cell r="B122" t="str">
            <v>Risconti passivi diversi</v>
          </cell>
          <cell r="C122">
            <v>114497</v>
          </cell>
        </row>
        <row r="123">
          <cell r="A123" t="str">
            <v>29 10    00015</v>
          </cell>
          <cell r="B123" t="str">
            <v>Fondo svalutazione crediti forfettario</v>
          </cell>
          <cell r="C123">
            <v>1622074.19</v>
          </cell>
        </row>
        <row r="124">
          <cell r="A124" t="str">
            <v>29 10    00020</v>
          </cell>
          <cell r="B124" t="str">
            <v>Fondo svalutaz. interessi di mora</v>
          </cell>
          <cell r="C124">
            <v>25243.5</v>
          </cell>
        </row>
        <row r="125">
          <cell r="A125" t="str">
            <v>32</v>
          </cell>
          <cell r="B125" t="str">
            <v>CAPITALE</v>
          </cell>
          <cell r="C125">
            <v>905117</v>
          </cell>
        </row>
        <row r="126">
          <cell r="A126" t="str">
            <v>32 10</v>
          </cell>
          <cell r="B126" t="str">
            <v>CAPITALE SOCIALE</v>
          </cell>
          <cell r="C126">
            <v>600000</v>
          </cell>
        </row>
        <row r="127">
          <cell r="A127" t="str">
            <v>32 10    00010</v>
          </cell>
          <cell r="B127" t="str">
            <v>Capitale sociale</v>
          </cell>
          <cell r="C127">
            <v>600000</v>
          </cell>
        </row>
        <row r="128">
          <cell r="A128" t="str">
            <v>32 60</v>
          </cell>
          <cell r="B128" t="str">
            <v>PERDITE PORTATE A NUOVO</v>
          </cell>
          <cell r="C128">
            <v>1505117</v>
          </cell>
        </row>
        <row r="129">
          <cell r="A129" t="str">
            <v>32 60    00010</v>
          </cell>
          <cell r="B129" t="str">
            <v>Perdita d'esercizio  portata a nuovo</v>
          </cell>
          <cell r="C129">
            <v>1505117</v>
          </cell>
        </row>
        <row r="130">
          <cell r="A130" t="str">
            <v>34</v>
          </cell>
          <cell r="B130" t="str">
            <v>RISERVE</v>
          </cell>
          <cell r="C130">
            <v>4000000</v>
          </cell>
        </row>
        <row r="131">
          <cell r="A131" t="str">
            <v>34 20</v>
          </cell>
          <cell r="B131" t="str">
            <v>ALTRE RISERVE</v>
          </cell>
          <cell r="C131">
            <v>4000000</v>
          </cell>
        </row>
        <row r="132">
          <cell r="A132" t="str">
            <v>34 20    00010</v>
          </cell>
          <cell r="B132" t="str">
            <v>Riserva in c/futuro aumento di capitale</v>
          </cell>
          <cell r="C132">
            <v>4000000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 recap"/>
      <sheetName val="Foglio2"/>
    </sheetNames>
    <sheetDataSet>
      <sheetData sheetId="0"/>
      <sheetData sheetId="1">
        <row r="1">
          <cell r="A1" t="str">
            <v>Asset</v>
          </cell>
        </row>
        <row r="2">
          <cell r="A2" t="str">
            <v>Liability</v>
          </cell>
        </row>
        <row r="3">
          <cell r="A3" t="str">
            <v>P&amp;L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 recap"/>
      <sheetName val="Foglio2"/>
    </sheetNames>
    <sheetDataSet>
      <sheetData sheetId="0"/>
      <sheetData sheetId="1">
        <row r="1">
          <cell r="A1" t="str">
            <v>Asset</v>
          </cell>
        </row>
        <row r="2">
          <cell r="A2" t="str">
            <v>Liability</v>
          </cell>
        </row>
        <row r="3">
          <cell r="A3" t="str">
            <v>P&amp;L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e"/>
      <sheetName val="Data"/>
      <sheetName val="IRCS"/>
      <sheetName val="FFSA LUX"/>
      <sheetName val="IRS non ripassati"/>
      <sheetName val="Garanzie"/>
      <sheetName val="NIXES"/>
      <sheetName val="SP FINANZIARIA"/>
    </sheetNames>
    <sheetDataSet>
      <sheetData sheetId="0" refreshError="1">
        <row r="40">
          <cell r="K40" t="str">
            <v>EUR</v>
          </cell>
          <cell r="L40">
            <v>1</v>
          </cell>
        </row>
        <row r="41">
          <cell r="K41" t="str">
            <v>CHF</v>
          </cell>
          <cell r="L41">
            <v>1.5589999999999999</v>
          </cell>
        </row>
        <row r="42">
          <cell r="K42" t="str">
            <v>DKK</v>
          </cell>
          <cell r="L42">
            <v>7.4269999999999996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-obbl"/>
      <sheetName val="contabilità"/>
      <sheetName val="CTR-IRS"/>
      <sheetName val="311298"/>
      <sheetName val="2703.04"/>
      <sheetName val="interessi 2703"/>
      <sheetName val="date irs x puma"/>
      <sheetName val="Int-obbl"/>
      <sheetName val="PIVOT1"/>
      <sheetName val="diff_puma 177710"/>
      <sheetName val="mov"/>
      <sheetName val="pr-obbl 311298"/>
      <sheetName val="Foglio8"/>
      <sheetName val="Foglio9"/>
      <sheetName val="Foglio10"/>
      <sheetName val="Foglio11"/>
      <sheetName val="Foglio12"/>
      <sheetName val="Foglio13"/>
      <sheetName val="Foglio14"/>
      <sheetName val="Foglio15"/>
      <sheetName val="Foglio16"/>
      <sheetName val="PRESTOBB"/>
      <sheetName val="PARAM"/>
      <sheetName val="SINTES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(2)"/>
      <sheetName val="Index"/>
      <sheetName val="5 Year Summary"/>
      <sheetName val="Economic Summary"/>
      <sheetName val="Annual Summary SPV"/>
      <sheetName val="Annual Summary SFT"/>
      <sheetName val="Consolidation"/>
      <sheetName val="Cons Accts"/>
      <sheetName val="SFTH Accts"/>
      <sheetName val="SFTS Accts"/>
      <sheetName val="SFTI Accts"/>
      <sheetName val="PF No1 Accts"/>
      <sheetName val="Group"/>
      <sheetName val="SFTH"/>
      <sheetName val="SFTS"/>
      <sheetName val="SFTI"/>
      <sheetName val="PF NO 1"/>
      <sheetName val="EBITDA Summary"/>
      <sheetName val="Signup"/>
      <sheetName val="5 yr contrib sum"/>
      <sheetName val="Contrib Sum"/>
      <sheetName val="Supplier Assumptions"/>
      <sheetName val="MOI"/>
      <sheetName val="MOL"/>
      <sheetName val="MOM"/>
      <sheetName val="MOS"/>
      <sheetName val="Phar"/>
      <sheetName val="Spare"/>
      <sheetName val="End"/>
      <sheetName val="Sales &amp; Marketing"/>
      <sheetName val="Recruitment &amp; Training"/>
      <sheetName val="Servicing &amp; Technology"/>
      <sheetName val="Finance &amp; Treasury"/>
      <sheetName val="Introducers"/>
      <sheetName val="Other Assumptions"/>
      <sheetName val="Funding Costs"/>
      <sheetName val="Payroll"/>
      <sheetName val="OP Bal"/>
      <sheetName val="cf to budget"/>
      <sheetName val="Origination Metrics"/>
      <sheetName val="Monthly Metrics"/>
      <sheetName val="summ of supp profiles"/>
      <sheetName val="Budget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Index</v>
          </cell>
        </row>
        <row r="3">
          <cell r="A3" t="str">
            <v>MOI - IG</v>
          </cell>
          <cell r="B3">
            <v>0</v>
          </cell>
          <cell r="D3">
            <v>39446</v>
          </cell>
          <cell r="E3">
            <v>39474</v>
          </cell>
          <cell r="F3">
            <v>39502</v>
          </cell>
          <cell r="G3">
            <v>39537</v>
          </cell>
          <cell r="H3">
            <v>39565</v>
          </cell>
          <cell r="I3">
            <v>39593</v>
          </cell>
          <cell r="J3">
            <v>39628</v>
          </cell>
          <cell r="K3">
            <v>39656</v>
          </cell>
          <cell r="L3">
            <v>39684</v>
          </cell>
          <cell r="M3">
            <v>39719</v>
          </cell>
          <cell r="N3">
            <v>39747</v>
          </cell>
          <cell r="O3">
            <v>39775</v>
          </cell>
          <cell r="P3">
            <v>39810</v>
          </cell>
          <cell r="Q3">
            <v>39838</v>
          </cell>
          <cell r="R3">
            <v>39866</v>
          </cell>
          <cell r="S3">
            <v>39901</v>
          </cell>
          <cell r="T3">
            <v>39929</v>
          </cell>
          <cell r="U3">
            <v>39957</v>
          </cell>
          <cell r="V3">
            <v>39992</v>
          </cell>
          <cell r="W3">
            <v>40020</v>
          </cell>
          <cell r="X3">
            <v>40048</v>
          </cell>
          <cell r="Y3">
            <v>40083</v>
          </cell>
          <cell r="Z3">
            <v>40111</v>
          </cell>
          <cell r="AA3">
            <v>40139</v>
          </cell>
          <cell r="AB3">
            <v>40174</v>
          </cell>
          <cell r="AC3">
            <v>40202</v>
          </cell>
          <cell r="AD3">
            <v>40230</v>
          </cell>
          <cell r="AE3">
            <v>40265</v>
          </cell>
          <cell r="AF3">
            <v>40293</v>
          </cell>
          <cell r="AG3">
            <v>40321</v>
          </cell>
          <cell r="AH3">
            <v>40356</v>
          </cell>
          <cell r="AI3">
            <v>40384</v>
          </cell>
          <cell r="AJ3">
            <v>40412</v>
          </cell>
          <cell r="AK3">
            <v>40447</v>
          </cell>
          <cell r="AL3">
            <v>40475</v>
          </cell>
          <cell r="AM3">
            <v>40503</v>
          </cell>
          <cell r="AN3">
            <v>40538</v>
          </cell>
          <cell r="AO3">
            <v>40566</v>
          </cell>
          <cell r="AP3">
            <v>40594</v>
          </cell>
          <cell r="AQ3">
            <v>40629</v>
          </cell>
          <cell r="AR3">
            <v>40657</v>
          </cell>
          <cell r="AS3">
            <v>40685</v>
          </cell>
          <cell r="AT3">
            <v>40720</v>
          </cell>
          <cell r="AU3">
            <v>40748</v>
          </cell>
          <cell r="AV3">
            <v>40776</v>
          </cell>
          <cell r="AW3">
            <v>40811</v>
          </cell>
          <cell r="AX3">
            <v>40839</v>
          </cell>
          <cell r="AY3">
            <v>40867</v>
          </cell>
          <cell r="AZ3">
            <v>40902</v>
          </cell>
          <cell r="BA3">
            <v>40930</v>
          </cell>
          <cell r="BB3">
            <v>40958</v>
          </cell>
          <cell r="BC3">
            <v>40993</v>
          </cell>
          <cell r="BD3">
            <v>41021</v>
          </cell>
          <cell r="BE3">
            <v>41049</v>
          </cell>
          <cell r="BF3">
            <v>41084</v>
          </cell>
          <cell r="BG3">
            <v>41112</v>
          </cell>
          <cell r="BH3">
            <v>41140</v>
          </cell>
          <cell r="BI3">
            <v>41175</v>
          </cell>
          <cell r="BJ3">
            <v>41203</v>
          </cell>
          <cell r="BK3">
            <v>41231</v>
          </cell>
          <cell r="BL3">
            <v>41266</v>
          </cell>
          <cell r="BM3">
            <v>41294</v>
          </cell>
          <cell r="BN3">
            <v>41322</v>
          </cell>
          <cell r="BO3">
            <v>41357</v>
          </cell>
          <cell r="BP3">
            <v>41385</v>
          </cell>
          <cell r="BQ3">
            <v>41413</v>
          </cell>
          <cell r="BR3">
            <v>41448</v>
          </cell>
          <cell r="BS3">
            <v>41476</v>
          </cell>
          <cell r="BT3">
            <v>41504</v>
          </cell>
          <cell r="BU3">
            <v>41539</v>
          </cell>
          <cell r="BV3">
            <v>41567</v>
          </cell>
          <cell r="BW3">
            <v>41595</v>
          </cell>
          <cell r="BX3">
            <v>41630</v>
          </cell>
          <cell r="BY3">
            <v>41658</v>
          </cell>
          <cell r="BZ3">
            <v>41686</v>
          </cell>
          <cell r="CA3">
            <v>41721</v>
          </cell>
          <cell r="CB3">
            <v>41749</v>
          </cell>
          <cell r="CC3">
            <v>41784</v>
          </cell>
          <cell r="CD3">
            <v>41819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(2)"/>
      <sheetName val="Index"/>
      <sheetName val="5 Year Summary"/>
      <sheetName val="Economic Summary"/>
      <sheetName val="Annual Summary SPV"/>
      <sheetName val="Annual Summary SFT"/>
      <sheetName val="Consolidation"/>
      <sheetName val="Cons Accts"/>
      <sheetName val="SFTH Accts"/>
      <sheetName val="SFTS Accts"/>
      <sheetName val="SFTI Accts"/>
      <sheetName val="PF No1 Accts"/>
      <sheetName val="Group"/>
      <sheetName val="SFTH"/>
      <sheetName val="SFTS"/>
      <sheetName val="SFTI"/>
      <sheetName val="PF NO 1"/>
      <sheetName val="EBITDA Summary"/>
      <sheetName val="Signup"/>
      <sheetName val="5 yr contrib sum"/>
      <sheetName val="Contrib Sum"/>
      <sheetName val="Supplier Assumptions"/>
      <sheetName val="MOI"/>
      <sheetName val="MOL"/>
      <sheetName val="MOM"/>
      <sheetName val="MOS"/>
      <sheetName val="Phar"/>
      <sheetName val="Spare"/>
      <sheetName val="End"/>
      <sheetName val="Sales &amp; Marketing"/>
      <sheetName val="Recruitment &amp; Training"/>
      <sheetName val="Servicing &amp; Technology"/>
      <sheetName val="Finance &amp; Treasury"/>
      <sheetName val="Introducers"/>
      <sheetName val="Other Assumptions"/>
      <sheetName val="Funding Costs"/>
      <sheetName val="Payroll"/>
      <sheetName val="OP Bal"/>
      <sheetName val="cf to budget"/>
      <sheetName val="Origination Metrics"/>
      <sheetName val="Monthly Metrics"/>
      <sheetName val="summ of supp profiles"/>
      <sheetName val="Budget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Index</v>
          </cell>
        </row>
        <row r="3">
          <cell r="A3" t="str">
            <v>MOI - IG</v>
          </cell>
          <cell r="B3">
            <v>0</v>
          </cell>
          <cell r="D3">
            <v>39446</v>
          </cell>
          <cell r="E3">
            <v>39474</v>
          </cell>
          <cell r="F3">
            <v>39502</v>
          </cell>
          <cell r="G3">
            <v>39537</v>
          </cell>
          <cell r="H3">
            <v>39565</v>
          </cell>
          <cell r="I3">
            <v>39593</v>
          </cell>
          <cell r="J3">
            <v>39628</v>
          </cell>
          <cell r="K3">
            <v>39656</v>
          </cell>
          <cell r="L3">
            <v>39684</v>
          </cell>
          <cell r="M3">
            <v>39719</v>
          </cell>
          <cell r="N3">
            <v>39747</v>
          </cell>
          <cell r="O3">
            <v>39775</v>
          </cell>
          <cell r="P3">
            <v>39810</v>
          </cell>
          <cell r="Q3">
            <v>39838</v>
          </cell>
          <cell r="R3">
            <v>39866</v>
          </cell>
          <cell r="S3">
            <v>39901</v>
          </cell>
          <cell r="T3">
            <v>39929</v>
          </cell>
          <cell r="U3">
            <v>39957</v>
          </cell>
          <cell r="V3">
            <v>39992</v>
          </cell>
          <cell r="W3">
            <v>40020</v>
          </cell>
          <cell r="X3">
            <v>40048</v>
          </cell>
          <cell r="Y3">
            <v>40083</v>
          </cell>
          <cell r="Z3">
            <v>40111</v>
          </cell>
          <cell r="AA3">
            <v>40139</v>
          </cell>
          <cell r="AB3">
            <v>40174</v>
          </cell>
          <cell r="AC3">
            <v>40202</v>
          </cell>
          <cell r="AD3">
            <v>40230</v>
          </cell>
          <cell r="AE3">
            <v>40265</v>
          </cell>
          <cell r="AF3">
            <v>40293</v>
          </cell>
          <cell r="AG3">
            <v>40321</v>
          </cell>
          <cell r="AH3">
            <v>40356</v>
          </cell>
          <cell r="AI3">
            <v>40384</v>
          </cell>
          <cell r="AJ3">
            <v>40412</v>
          </cell>
          <cell r="AK3">
            <v>40447</v>
          </cell>
          <cell r="AL3">
            <v>40475</v>
          </cell>
          <cell r="AM3">
            <v>40503</v>
          </cell>
          <cell r="AN3">
            <v>40538</v>
          </cell>
          <cell r="AO3">
            <v>40566</v>
          </cell>
          <cell r="AP3">
            <v>40594</v>
          </cell>
          <cell r="AQ3">
            <v>40629</v>
          </cell>
          <cell r="AR3">
            <v>40657</v>
          </cell>
          <cell r="AS3">
            <v>40685</v>
          </cell>
          <cell r="AT3">
            <v>40720</v>
          </cell>
          <cell r="AU3">
            <v>40748</v>
          </cell>
          <cell r="AV3">
            <v>40776</v>
          </cell>
          <cell r="AW3">
            <v>40811</v>
          </cell>
          <cell r="AX3">
            <v>40839</v>
          </cell>
          <cell r="AY3">
            <v>40867</v>
          </cell>
          <cell r="AZ3">
            <v>40902</v>
          </cell>
          <cell r="BA3">
            <v>40930</v>
          </cell>
          <cell r="BB3">
            <v>40958</v>
          </cell>
          <cell r="BC3">
            <v>40993</v>
          </cell>
          <cell r="BD3">
            <v>41021</v>
          </cell>
          <cell r="BE3">
            <v>41049</v>
          </cell>
          <cell r="BF3">
            <v>41084</v>
          </cell>
          <cell r="BG3">
            <v>41112</v>
          </cell>
          <cell r="BH3">
            <v>41140</v>
          </cell>
          <cell r="BI3">
            <v>41175</v>
          </cell>
          <cell r="BJ3">
            <v>41203</v>
          </cell>
          <cell r="BK3">
            <v>41231</v>
          </cell>
          <cell r="BL3">
            <v>41266</v>
          </cell>
          <cell r="BM3">
            <v>41294</v>
          </cell>
          <cell r="BN3">
            <v>41322</v>
          </cell>
          <cell r="BO3">
            <v>41357</v>
          </cell>
          <cell r="BP3">
            <v>41385</v>
          </cell>
          <cell r="BQ3">
            <v>41413</v>
          </cell>
          <cell r="BR3">
            <v>41448</v>
          </cell>
          <cell r="BS3">
            <v>41476</v>
          </cell>
          <cell r="BT3">
            <v>41504</v>
          </cell>
          <cell r="BU3">
            <v>41539</v>
          </cell>
          <cell r="BV3">
            <v>41567</v>
          </cell>
          <cell r="BW3">
            <v>41595</v>
          </cell>
          <cell r="BX3">
            <v>41630</v>
          </cell>
          <cell r="BY3">
            <v>41658</v>
          </cell>
          <cell r="BZ3">
            <v>41686</v>
          </cell>
          <cell r="CA3">
            <v>41721</v>
          </cell>
          <cell r="CB3">
            <v>41749</v>
          </cell>
          <cell r="CC3">
            <v>41784</v>
          </cell>
          <cell r="CD3">
            <v>41819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"/>
      <sheetName val="EBIT adjustments"/>
      <sheetName val="Working Capital"/>
      <sheetName val="Debot Analysis"/>
      <sheetName val="Overheads"/>
      <sheetName val="5.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B17">
            <v>13.760300000000001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 vs PRE FINAL"/>
      <sheetName val="treasury risk"/>
      <sheetName val="Costo del Funding"/>
      <sheetName val="Covenant"/>
      <sheetName val="incentivi"/>
      <sheetName val="losses"/>
      <sheetName val="PRE FINAL"/>
      <sheetName val="margine"/>
      <sheetName val="2007 (b)"/>
      <sheetName val="2007 vs precedente"/>
      <sheetName val="OPEN FEES cns"/>
      <sheetName val="sigla holding CE"/>
      <sheetName val="Bilancio Sigla Finanziaria"/>
      <sheetName val="SP FINANZIARIA"/>
      <sheetName val="Balance Sheet"/>
      <sheetName val="SIGLA SRL SP"/>
      <sheetName val="SP TANT"/>
      <sheetName val="OVER2 OLD"/>
      <sheetName val="OVER2"/>
      <sheetName val="ADJ"/>
      <sheetName val="P&amp;L CONSOL SIGLA"/>
      <sheetName val="CE FINANZIARIA"/>
      <sheetName val="2007 CASH"/>
      <sheetName val="MATCHING"/>
      <sheetName val="CE TANT"/>
      <sheetName val="Cash Flow 1 (2)"/>
      <sheetName val="Cash Flow 1"/>
      <sheetName val="DETTAGLIO COSTI forecast"/>
      <sheetName val="2007"/>
      <sheetName val="DETTAGLIO COSTI vs paln"/>
      <sheetName val="2007 (vs Plan)"/>
      <sheetName val="Cash Flow 2 inviato"/>
      <sheetName val="Cash Flow 2 inviato (2)"/>
      <sheetName val="SIGLA SRL CE"/>
      <sheetName val="sigla holding SP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>
        <row r="2">
          <cell r="S2" t="str">
            <v>0510000000000</v>
          </cell>
          <cell r="T2" t="str">
            <v>INTERESSI ATTIVI E PROVENTI ASSIMILATI</v>
          </cell>
          <cell r="U2">
            <v>17.87</v>
          </cell>
          <cell r="V2" t="str">
            <v>A</v>
          </cell>
          <cell r="W2">
            <v>-14.14</v>
          </cell>
          <cell r="X2">
            <v>5188.84</v>
          </cell>
          <cell r="Y2">
            <v>6911.25</v>
          </cell>
          <cell r="Z2">
            <v>8633.67</v>
          </cell>
        </row>
        <row r="3">
          <cell r="S3" t="str">
            <v>0515000000010</v>
          </cell>
          <cell r="T3" t="str">
            <v>INTERESSI ATTIVI V/BANCHE</v>
          </cell>
          <cell r="U3">
            <v>17.87</v>
          </cell>
          <cell r="V3" t="str">
            <v>a</v>
          </cell>
          <cell r="W3">
            <v>-14.14</v>
          </cell>
          <cell r="X3">
            <v>5188.84</v>
          </cell>
          <cell r="Y3">
            <v>6911.25</v>
          </cell>
          <cell r="Z3">
            <v>8633.67</v>
          </cell>
        </row>
        <row r="4">
          <cell r="S4" t="str">
            <v>0530000000000</v>
          </cell>
          <cell r="T4" t="str">
            <v>COMMISIONI ATTIVE</v>
          </cell>
          <cell r="U4">
            <v>11376156.909999998</v>
          </cell>
          <cell r="V4" t="str">
            <v>A</v>
          </cell>
          <cell r="W4">
            <v>12851298.35</v>
          </cell>
          <cell r="X4">
            <v>14862459.299999999</v>
          </cell>
          <cell r="Y4">
            <v>17107902.059999999</v>
          </cell>
          <cell r="Z4">
            <v>19200545.479999997</v>
          </cell>
        </row>
        <row r="5">
          <cell r="S5" t="str">
            <v>0531000000010</v>
          </cell>
          <cell r="T5" t="str">
            <v>RIMBORSO SERVIZI DI PRODUZIONE</v>
          </cell>
          <cell r="U5">
            <v>5250000</v>
          </cell>
          <cell r="V5" t="str">
            <v>a</v>
          </cell>
          <cell r="W5">
            <v>6000000</v>
          </cell>
          <cell r="X5">
            <v>6750000</v>
          </cell>
          <cell r="Y5">
            <v>7500000</v>
          </cell>
          <cell r="Z5">
            <v>8250000</v>
          </cell>
        </row>
        <row r="6">
          <cell r="S6" t="str">
            <v>0531000000015</v>
          </cell>
          <cell r="T6" t="str">
            <v>RIMBORSO SERVIZI AMMINISTRATIVI</v>
          </cell>
          <cell r="U6">
            <v>128333.33</v>
          </cell>
          <cell r="V6" t="str">
            <v>a</v>
          </cell>
          <cell r="W6">
            <v>146666.67000000001</v>
          </cell>
          <cell r="X6">
            <v>165000</v>
          </cell>
          <cell r="Y6">
            <v>183333.33</v>
          </cell>
          <cell r="Z6">
            <v>201666.67</v>
          </cell>
        </row>
        <row r="7">
          <cell r="S7" t="str">
            <v>0531000000020</v>
          </cell>
          <cell r="T7" t="str">
            <v>RIMBORSO SERVIZI DI INCASSO</v>
          </cell>
          <cell r="U7">
            <v>116666.67</v>
          </cell>
          <cell r="V7" t="str">
            <v>a</v>
          </cell>
          <cell r="W7">
            <v>133333.32999999999</v>
          </cell>
          <cell r="X7">
            <v>150000</v>
          </cell>
          <cell r="Y7">
            <v>166666.67000000001</v>
          </cell>
          <cell r="Z7">
            <v>183333.33</v>
          </cell>
        </row>
        <row r="8">
          <cell r="S8" t="str">
            <v>0531000000025</v>
          </cell>
          <cell r="T8" t="str">
            <v>RIMBORSO SERVIZI PER SPESE MEDIATOR</v>
          </cell>
          <cell r="U8">
            <v>4276168.7699999996</v>
          </cell>
          <cell r="V8" t="str">
            <v>a</v>
          </cell>
          <cell r="W8">
            <v>4796789.01</v>
          </cell>
          <cell r="X8">
            <v>5381108.0199999996</v>
          </cell>
          <cell r="Y8">
            <v>6207659.5700000003</v>
          </cell>
          <cell r="Z8">
            <v>6836044.5999999996</v>
          </cell>
        </row>
        <row r="9">
          <cell r="S9" t="str">
            <v>0531000000026</v>
          </cell>
          <cell r="T9" t="str">
            <v>RIMBORSO SERVIZI PER PREM PERF MED</v>
          </cell>
          <cell r="U9">
            <v>311978.88</v>
          </cell>
          <cell r="V9" t="str">
            <v>a</v>
          </cell>
          <cell r="W9">
            <v>344919.64</v>
          </cell>
          <cell r="X9">
            <v>377500.46</v>
          </cell>
          <cell r="Y9">
            <v>443161.79</v>
          </cell>
          <cell r="Z9">
            <v>509872.47</v>
          </cell>
        </row>
        <row r="10">
          <cell r="S10" t="str">
            <v>0531000000030</v>
          </cell>
          <cell r="T10" t="str">
            <v>RIMBORSO SERVIZI PER SPESE STRUTTUR</v>
          </cell>
          <cell r="U10">
            <v>87500</v>
          </cell>
          <cell r="V10" t="str">
            <v>a</v>
          </cell>
          <cell r="W10">
            <v>100000</v>
          </cell>
          <cell r="X10">
            <v>112500</v>
          </cell>
          <cell r="Y10">
            <v>125000</v>
          </cell>
          <cell r="Z10">
            <v>137500</v>
          </cell>
        </row>
        <row r="11">
          <cell r="S11" t="str">
            <v>0531000000100</v>
          </cell>
          <cell r="T11" t="str">
            <v>RIMBORSO SERVIZI ASSISTENZA SOFTW</v>
          </cell>
          <cell r="U11">
            <v>20000</v>
          </cell>
          <cell r="V11" t="str">
            <v>a</v>
          </cell>
          <cell r="W11">
            <v>22500</v>
          </cell>
          <cell r="X11">
            <v>22500</v>
          </cell>
          <cell r="Y11">
            <v>25000</v>
          </cell>
          <cell r="Z11">
            <v>27500</v>
          </cell>
        </row>
        <row r="12">
          <cell r="S12" t="str">
            <v>0533000000010</v>
          </cell>
          <cell r="T12" t="str">
            <v>COMMISSIONI SIGLA SRL C/APULIA</v>
          </cell>
          <cell r="U12">
            <v>106181.7</v>
          </cell>
          <cell r="V12" t="str">
            <v>a</v>
          </cell>
          <cell r="W12">
            <v>149088.99</v>
          </cell>
          <cell r="X12">
            <v>350343.75</v>
          </cell>
          <cell r="Y12">
            <v>539764.12</v>
          </cell>
          <cell r="Z12">
            <v>697548.7</v>
          </cell>
        </row>
        <row r="13">
          <cell r="S13" t="str">
            <v>0533000000020</v>
          </cell>
          <cell r="T13" t="str">
            <v>COMMISSIONI SIGLA SRL C/FINECO</v>
          </cell>
          <cell r="U13">
            <v>346348.44</v>
          </cell>
          <cell r="V13" t="str">
            <v>a</v>
          </cell>
          <cell r="W13">
            <v>354301.68</v>
          </cell>
          <cell r="X13">
            <v>384465.45</v>
          </cell>
          <cell r="Y13">
            <v>396779.43</v>
          </cell>
          <cell r="Z13">
            <v>467173.83</v>
          </cell>
        </row>
        <row r="14">
          <cell r="S14" t="str">
            <v>0533000000050</v>
          </cell>
          <cell r="T14" t="str">
            <v>COMMISSIONI PER ASSICURAZIONI CQS</v>
          </cell>
          <cell r="U14">
            <v>42247.53</v>
          </cell>
          <cell r="V14" t="str">
            <v>a</v>
          </cell>
          <cell r="W14">
            <v>31214.2</v>
          </cell>
          <cell r="X14">
            <v>33236.53</v>
          </cell>
          <cell r="Y14">
            <v>50690.15</v>
          </cell>
          <cell r="Z14">
            <v>52523.49</v>
          </cell>
        </row>
        <row r="15">
          <cell r="S15" t="str">
            <v>0533000000080</v>
          </cell>
          <cell r="T15" t="str">
            <v>COMMIS EST ANTIC. CQS</v>
          </cell>
          <cell r="U15">
            <v>170.75</v>
          </cell>
          <cell r="V15" t="str">
            <v>a</v>
          </cell>
          <cell r="W15">
            <v>170.75</v>
          </cell>
          <cell r="X15">
            <v>333.41</v>
          </cell>
          <cell r="Y15">
            <v>1096.27</v>
          </cell>
          <cell r="Z15">
            <v>1472.13</v>
          </cell>
        </row>
        <row r="16">
          <cell r="S16" t="str">
            <v>0533000000090</v>
          </cell>
          <cell r="T16" t="str">
            <v>RIMBORSO SPESE C/MEDIATORI CQS</v>
          </cell>
          <cell r="U16">
            <v>690560.84</v>
          </cell>
          <cell r="V16" t="str">
            <v>a</v>
          </cell>
          <cell r="W16">
            <v>772314.08</v>
          </cell>
          <cell r="X16">
            <v>1135471.68</v>
          </cell>
          <cell r="Y16">
            <v>1468750.73</v>
          </cell>
          <cell r="Z16">
            <v>1835910.26</v>
          </cell>
        </row>
        <row r="17">
          <cell r="S17" t="str">
            <v>0570000000000</v>
          </cell>
          <cell r="T17" t="str">
            <v>ALTRI PROVENTI DI GESTIONE</v>
          </cell>
          <cell r="U17">
            <v>122080.93</v>
          </cell>
          <cell r="V17" t="str">
            <v>A</v>
          </cell>
          <cell r="W17">
            <v>136659.26</v>
          </cell>
          <cell r="X17">
            <v>196000.18</v>
          </cell>
          <cell r="Y17">
            <v>249539.63</v>
          </cell>
          <cell r="Z17">
            <v>309502.95999999996</v>
          </cell>
        </row>
        <row r="18">
          <cell r="S18" t="str">
            <v>0572000000100</v>
          </cell>
          <cell r="T18" t="str">
            <v>RECUPERO SPESE DIPENDENTI</v>
          </cell>
          <cell r="U18">
            <v>3782.62</v>
          </cell>
          <cell r="V18" t="str">
            <v>a</v>
          </cell>
          <cell r="W18">
            <v>3782.62</v>
          </cell>
          <cell r="X18">
            <v>3782.62</v>
          </cell>
          <cell r="Y18">
            <v>4183.74</v>
          </cell>
          <cell r="Z18">
            <v>4183.74</v>
          </cell>
        </row>
        <row r="19">
          <cell r="S19" t="str">
            <v>0572000000110</v>
          </cell>
          <cell r="T19" t="str">
            <v>RECUPERO SPESE LOCAZIONE UFFICI</v>
          </cell>
          <cell r="U19">
            <v>4818.3100000000004</v>
          </cell>
          <cell r="V19" t="str">
            <v>a</v>
          </cell>
          <cell r="W19">
            <v>5506.64</v>
          </cell>
          <cell r="X19">
            <v>6194.97</v>
          </cell>
          <cell r="Y19">
            <v>6883.3</v>
          </cell>
          <cell r="Z19">
            <v>7571.63</v>
          </cell>
        </row>
        <row r="20">
          <cell r="S20" t="str">
            <v>0572500000010</v>
          </cell>
          <cell r="T20" t="str">
            <v>RECUPERO SPESE CQS C/APULIA</v>
          </cell>
          <cell r="U20">
            <v>26000</v>
          </cell>
          <cell r="V20" t="str">
            <v>a</v>
          </cell>
          <cell r="W20">
            <v>37390</v>
          </cell>
          <cell r="X20">
            <v>89092.59</v>
          </cell>
          <cell r="Y20">
            <v>137792.59</v>
          </cell>
          <cell r="Z20">
            <v>176367.59</v>
          </cell>
        </row>
        <row r="21">
          <cell r="S21" t="str">
            <v>0572500000020</v>
          </cell>
          <cell r="T21" t="str">
            <v>RECUPERO SPESE CQS C/FINECO</v>
          </cell>
          <cell r="U21">
            <v>87480</v>
          </cell>
          <cell r="V21" t="str">
            <v>a</v>
          </cell>
          <cell r="W21">
            <v>89980</v>
          </cell>
          <cell r="X21">
            <v>96930</v>
          </cell>
          <cell r="Y21">
            <v>100680</v>
          </cell>
          <cell r="Z21">
            <v>121380</v>
          </cell>
        </row>
        <row r="22">
          <cell r="S22" t="str">
            <v>0580000000000</v>
          </cell>
          <cell r="T22" t="str">
            <v>PROVENTI STRAORDINARI</v>
          </cell>
          <cell r="U22">
            <v>3371.63</v>
          </cell>
          <cell r="V22" t="str">
            <v>A</v>
          </cell>
          <cell r="W22">
            <v>3411.27</v>
          </cell>
          <cell r="X22">
            <v>3465.57</v>
          </cell>
          <cell r="Y22">
            <v>3508.84</v>
          </cell>
          <cell r="Z22">
            <v>20521.249999999996</v>
          </cell>
        </row>
        <row r="23">
          <cell r="S23" t="str">
            <v>0581000000010</v>
          </cell>
          <cell r="T23" t="str">
            <v>SOPRAVVENIENZE ATTIVE</v>
          </cell>
          <cell r="U23">
            <v>3343.73</v>
          </cell>
          <cell r="V23" t="str">
            <v>a</v>
          </cell>
          <cell r="W23">
            <v>3368.18</v>
          </cell>
          <cell r="X23">
            <v>3389.86</v>
          </cell>
          <cell r="Y23">
            <v>3389.86</v>
          </cell>
          <cell r="Z23">
            <v>20389.87</v>
          </cell>
        </row>
        <row r="24">
          <cell r="S24" t="str">
            <v>0581000000030</v>
          </cell>
          <cell r="T24" t="str">
            <v>ABBUONI ATTIVI E ARROTONDAMENTI</v>
          </cell>
          <cell r="U24">
            <v>28.03</v>
          </cell>
          <cell r="V24" t="str">
            <v>a</v>
          </cell>
          <cell r="W24">
            <v>42.96</v>
          </cell>
          <cell r="X24">
            <v>42.96</v>
          </cell>
          <cell r="Y24">
            <v>43.39</v>
          </cell>
          <cell r="Z24">
            <v>44.46</v>
          </cell>
        </row>
        <row r="25">
          <cell r="S25" t="str">
            <v>0582000000030</v>
          </cell>
          <cell r="T25" t="str">
            <v>ABBUONI ATTIVI E ARROTONDAM. CQS</v>
          </cell>
          <cell r="U25">
            <v>-0.13</v>
          </cell>
          <cell r="V25" t="str">
            <v>a</v>
          </cell>
          <cell r="W25">
            <v>0.13</v>
          </cell>
          <cell r="X25">
            <v>32.75</v>
          </cell>
          <cell r="Y25">
            <v>75.59</v>
          </cell>
          <cell r="Z25">
            <v>86.92</v>
          </cell>
        </row>
        <row r="26">
          <cell r="S26" t="str">
            <v>0710000000000</v>
          </cell>
          <cell r="T26" t="str">
            <v>INTERESSI PASSIVI E ONERI ASSIMILATI</v>
          </cell>
          <cell r="U26">
            <v>22014.75</v>
          </cell>
          <cell r="V26" t="str">
            <v>D</v>
          </cell>
          <cell r="W26">
            <v>25562.33</v>
          </cell>
          <cell r="X26">
            <v>32564.420000000002</v>
          </cell>
          <cell r="Y26">
            <v>38407.050000000003</v>
          </cell>
          <cell r="Z26">
            <v>46447.58</v>
          </cell>
        </row>
        <row r="27">
          <cell r="S27" t="str">
            <v>0711000000010</v>
          </cell>
          <cell r="T27" t="str">
            <v>INTERESSI PASSIVI SU C/C ORDINARIO</v>
          </cell>
          <cell r="U27">
            <v>2302.0300000000002</v>
          </cell>
          <cell r="V27" t="str">
            <v>d</v>
          </cell>
          <cell r="W27">
            <v>2818.49</v>
          </cell>
          <cell r="X27">
            <v>4464.3500000000004</v>
          </cell>
          <cell r="Y27">
            <v>5357.27</v>
          </cell>
          <cell r="Z27">
            <v>6250.2</v>
          </cell>
        </row>
        <row r="28">
          <cell r="S28" t="str">
            <v>0712000000010</v>
          </cell>
          <cell r="T28" t="str">
            <v>SPESE CHIUSURA TRIMESTRE</v>
          </cell>
          <cell r="U28">
            <v>6284.35</v>
          </cell>
          <cell r="V28" t="str">
            <v>d</v>
          </cell>
          <cell r="W28">
            <v>7406.71</v>
          </cell>
          <cell r="X28">
            <v>11459.6</v>
          </cell>
          <cell r="Y28">
            <v>13572.72</v>
          </cell>
          <cell r="Z28">
            <v>15671.92</v>
          </cell>
        </row>
        <row r="29">
          <cell r="S29" t="str">
            <v>0712000000020</v>
          </cell>
          <cell r="T29" t="str">
            <v>SPESE DIVERSE BANCA</v>
          </cell>
          <cell r="U29">
            <v>7012.41</v>
          </cell>
          <cell r="V29" t="str">
            <v>d</v>
          </cell>
          <cell r="W29">
            <v>8002.18</v>
          </cell>
          <cell r="X29">
            <v>8384.9599999999991</v>
          </cell>
          <cell r="Y29">
            <v>10302.56</v>
          </cell>
          <cell r="Z29">
            <v>11697.99</v>
          </cell>
        </row>
        <row r="30">
          <cell r="S30" t="str">
            <v>0712000000030</v>
          </cell>
          <cell r="T30" t="str">
            <v>SPESE PER FIDEIUSSIONI</v>
          </cell>
          <cell r="U30">
            <v>131.19999999999999</v>
          </cell>
          <cell r="V30" t="str">
            <v>d</v>
          </cell>
          <cell r="W30">
            <v>131.19999999999999</v>
          </cell>
          <cell r="X30">
            <v>162.4</v>
          </cell>
          <cell r="Y30">
            <v>162.4</v>
          </cell>
          <cell r="Z30">
            <v>162.4</v>
          </cell>
        </row>
        <row r="31">
          <cell r="S31" t="str">
            <v>0715000000030</v>
          </cell>
          <cell r="T31" t="str">
            <v>INTERESSI PASSIVI V/SIGLA HOLDING</v>
          </cell>
          <cell r="U31">
            <v>6284.76</v>
          </cell>
          <cell r="V31" t="str">
            <v>d</v>
          </cell>
          <cell r="W31">
            <v>7203.75</v>
          </cell>
          <cell r="X31">
            <v>8093.11</v>
          </cell>
          <cell r="Y31">
            <v>9012.1</v>
          </cell>
          <cell r="Z31">
            <v>12521.32</v>
          </cell>
        </row>
        <row r="32">
          <cell r="S32" t="str">
            <v>0716000000010</v>
          </cell>
          <cell r="T32" t="str">
            <v>INTERESSI DI MORA V/FORNITORI</v>
          </cell>
          <cell r="Z32">
            <v>143.75</v>
          </cell>
        </row>
        <row r="33">
          <cell r="S33" t="str">
            <v>0720000000000</v>
          </cell>
          <cell r="T33" t="str">
            <v>COMMISSIONI PASSIVE</v>
          </cell>
          <cell r="U33">
            <v>5637029.879999999</v>
          </cell>
          <cell r="V33" t="str">
            <v>D</v>
          </cell>
          <cell r="W33">
            <v>6322617.9299999997</v>
          </cell>
          <cell r="X33">
            <v>7350139.419999999</v>
          </cell>
          <cell r="Y33">
            <v>8634880.1699999999</v>
          </cell>
          <cell r="Z33">
            <v>9770917.959999999</v>
          </cell>
        </row>
        <row r="34">
          <cell r="S34" t="str">
            <v>0721000000010</v>
          </cell>
          <cell r="T34" t="str">
            <v>PROVVIGIONI A MEDIATORI</v>
          </cell>
          <cell r="U34">
            <v>4276168.7699999996</v>
          </cell>
          <cell r="V34" t="str">
            <v>d</v>
          </cell>
          <cell r="W34">
            <v>4796789</v>
          </cell>
          <cell r="X34">
            <v>5381108.0199999996</v>
          </cell>
          <cell r="Y34">
            <v>6207831.8099999996</v>
          </cell>
          <cell r="Z34">
            <v>6835985.1799999997</v>
          </cell>
        </row>
        <row r="35">
          <cell r="S35" t="str">
            <v>0721000000015</v>
          </cell>
          <cell r="T35" t="str">
            <v>PREMIO PERFORMANCE MEDIATORI</v>
          </cell>
          <cell r="U35">
            <v>311978.88</v>
          </cell>
          <cell r="V35" t="str">
            <v>d</v>
          </cell>
          <cell r="W35">
            <v>344919.64</v>
          </cell>
          <cell r="X35">
            <v>377500.46</v>
          </cell>
          <cell r="Y35">
            <v>443161.79</v>
          </cell>
          <cell r="Z35">
            <v>509872.47</v>
          </cell>
        </row>
        <row r="36">
          <cell r="S36" t="str">
            <v>0721000000050</v>
          </cell>
          <cell r="T36" t="str">
            <v>PROVVIGIONI SGL SPA</v>
          </cell>
          <cell r="U36">
            <v>293125</v>
          </cell>
          <cell r="V36" t="str">
            <v>d</v>
          </cell>
          <cell r="W36">
            <v>335000</v>
          </cell>
          <cell r="X36">
            <v>376875</v>
          </cell>
          <cell r="Y36">
            <v>418750</v>
          </cell>
          <cell r="Z36">
            <v>460625</v>
          </cell>
        </row>
        <row r="37">
          <cell r="S37" t="str">
            <v>0721000000055</v>
          </cell>
          <cell r="T37" t="str">
            <v>SPESE PERSONALE SGL SPA</v>
          </cell>
          <cell r="U37">
            <v>57206.58</v>
          </cell>
          <cell r="V37" t="str">
            <v>d</v>
          </cell>
          <cell r="W37">
            <v>65605.399999999994</v>
          </cell>
          <cell r="X37">
            <v>71194.45</v>
          </cell>
          <cell r="Y37">
            <v>77439.070000000007</v>
          </cell>
          <cell r="Z37">
            <v>85549.03</v>
          </cell>
        </row>
        <row r="38">
          <cell r="S38" t="str">
            <v>0721500000010</v>
          </cell>
          <cell r="T38" t="str">
            <v>PROVVIGIONI MEDIATORI CQS</v>
          </cell>
          <cell r="U38">
            <v>690560.84</v>
          </cell>
          <cell r="V38" t="str">
            <v>d</v>
          </cell>
          <cell r="W38">
            <v>772314.08</v>
          </cell>
          <cell r="X38">
            <v>1135471.68</v>
          </cell>
          <cell r="Y38">
            <v>1471102.73</v>
          </cell>
          <cell r="Z38">
            <v>1835910.26</v>
          </cell>
        </row>
        <row r="39">
          <cell r="S39" t="str">
            <v>0721500000015</v>
          </cell>
          <cell r="T39" t="str">
            <v>PREMI PERFORMANCE CQS</v>
          </cell>
          <cell r="U39">
            <v>7989.81</v>
          </cell>
          <cell r="V39" t="str">
            <v>d</v>
          </cell>
          <cell r="W39">
            <v>7989.81</v>
          </cell>
          <cell r="X39">
            <v>7989.81</v>
          </cell>
          <cell r="Y39">
            <v>16200.87</v>
          </cell>
          <cell r="Z39">
            <v>16200.87</v>
          </cell>
        </row>
        <row r="40">
          <cell r="S40" t="str">
            <v>0721500000020</v>
          </cell>
          <cell r="T40" t="str">
            <v>COMMISSIONI AMMINISTRAZIONI CQS</v>
          </cell>
          <cell r="Y40">
            <v>393.9</v>
          </cell>
          <cell r="Z40">
            <v>621.15</v>
          </cell>
        </row>
        <row r="41">
          <cell r="S41" t="str">
            <v>0721500000025</v>
          </cell>
          <cell r="T41" t="str">
            <v>COMM. PASS. ASS.NE B.CA APULIA</v>
          </cell>
          <cell r="Z41">
            <v>26154</v>
          </cell>
        </row>
        <row r="42">
          <cell r="S42" t="str">
            <v>0740000000000</v>
          </cell>
          <cell r="T42" t="str">
            <v>SPESE AMMINISTRATIVE</v>
          </cell>
          <cell r="U42">
            <v>4174984.4700000007</v>
          </cell>
          <cell r="V42" t="str">
            <v>D</v>
          </cell>
          <cell r="W42">
            <v>4752984.97</v>
          </cell>
          <cell r="X42">
            <v>5489560.0600000005</v>
          </cell>
          <cell r="Y42">
            <v>6302467.070000004</v>
          </cell>
          <cell r="Z42">
            <v>7138778.5100000026</v>
          </cell>
        </row>
        <row r="43">
          <cell r="S43" t="str">
            <v>0741000000010</v>
          </cell>
          <cell r="T43" t="str">
            <v>STIPENDI</v>
          </cell>
          <cell r="U43">
            <v>1738468.4</v>
          </cell>
          <cell r="V43" t="str">
            <v>d</v>
          </cell>
          <cell r="W43">
            <v>1890343.18</v>
          </cell>
          <cell r="X43">
            <v>2151212.25</v>
          </cell>
          <cell r="Y43">
            <v>2466011.52</v>
          </cell>
          <cell r="Z43">
            <v>2765163.66</v>
          </cell>
        </row>
        <row r="45">
          <cell r="S45" t="str">
            <v>0741000000012</v>
          </cell>
          <cell r="T45" t="str">
            <v>Costo lavoro interinale</v>
          </cell>
          <cell r="X45">
            <v>1000</v>
          </cell>
          <cell r="Y45">
            <v>1334.68</v>
          </cell>
          <cell r="Z45">
            <v>4334.68</v>
          </cell>
        </row>
        <row r="46">
          <cell r="S46" t="str">
            <v>0741000000015</v>
          </cell>
          <cell r="T46" t="str">
            <v>ACCANTONAMENTO T.F.R.</v>
          </cell>
          <cell r="U46">
            <v>105698.78</v>
          </cell>
          <cell r="V46" t="str">
            <v>d</v>
          </cell>
          <cell r="W46">
            <v>123603.86</v>
          </cell>
          <cell r="X46">
            <v>137949.14000000001</v>
          </cell>
          <cell r="Y46">
            <v>158278.16</v>
          </cell>
          <cell r="Z46">
            <v>166941.57999999999</v>
          </cell>
        </row>
        <row r="47">
          <cell r="S47" t="str">
            <v>0741000000020</v>
          </cell>
          <cell r="T47" t="str">
            <v>INPS</v>
          </cell>
          <cell r="U47">
            <v>473587.57</v>
          </cell>
          <cell r="V47" t="str">
            <v>d</v>
          </cell>
          <cell r="W47">
            <v>511764.36</v>
          </cell>
          <cell r="X47">
            <v>577615.64</v>
          </cell>
          <cell r="Y47">
            <v>662809.09</v>
          </cell>
          <cell r="Z47">
            <v>745068.77</v>
          </cell>
        </row>
        <row r="49">
          <cell r="S49" t="str">
            <v>0741000000025</v>
          </cell>
          <cell r="T49" t="str">
            <v>INPS CO.CO.PRO.</v>
          </cell>
          <cell r="U49">
            <v>8072.25</v>
          </cell>
          <cell r="V49" t="str">
            <v>d</v>
          </cell>
          <cell r="W49">
            <v>8153.25</v>
          </cell>
          <cell r="X49">
            <v>8529.86</v>
          </cell>
          <cell r="Y49">
            <v>8539.01</v>
          </cell>
          <cell r="Z49">
            <v>9058.81</v>
          </cell>
        </row>
        <row r="50">
          <cell r="S50" t="str">
            <v>0741000000050</v>
          </cell>
          <cell r="T50" t="str">
            <v>FONDO MARIO NEGRI</v>
          </cell>
          <cell r="U50">
            <v>41213</v>
          </cell>
          <cell r="V50" t="str">
            <v>d</v>
          </cell>
          <cell r="W50">
            <v>47085.2</v>
          </cell>
          <cell r="X50">
            <v>52957.4</v>
          </cell>
          <cell r="Y50">
            <v>58829.599999999999</v>
          </cell>
          <cell r="Z50">
            <v>65876.240000000005</v>
          </cell>
        </row>
        <row r="51">
          <cell r="S51" t="str">
            <v>0741000000055</v>
          </cell>
          <cell r="T51" t="str">
            <v>FONDO BESUSSO</v>
          </cell>
          <cell r="U51">
            <v>15274.98</v>
          </cell>
          <cell r="V51" t="str">
            <v>d</v>
          </cell>
          <cell r="W51">
            <v>17457.12</v>
          </cell>
          <cell r="X51">
            <v>19639.259999999998</v>
          </cell>
          <cell r="Y51">
            <v>21821.4</v>
          </cell>
          <cell r="Z51">
            <v>24439.98</v>
          </cell>
        </row>
        <row r="52">
          <cell r="S52" t="str">
            <v>0741000000060</v>
          </cell>
          <cell r="T52" t="str">
            <v>FONDO PASTORE</v>
          </cell>
          <cell r="U52">
            <v>28018.2</v>
          </cell>
          <cell r="V52" t="str">
            <v>d</v>
          </cell>
          <cell r="W52">
            <v>32408.1</v>
          </cell>
          <cell r="X52">
            <v>36798</v>
          </cell>
          <cell r="Y52">
            <v>41187.9</v>
          </cell>
          <cell r="Z52">
            <v>46455.78</v>
          </cell>
        </row>
        <row r="53">
          <cell r="S53" t="str">
            <v>0741000000070</v>
          </cell>
          <cell r="T53" t="str">
            <v>QUADRIFOR</v>
          </cell>
          <cell r="U53">
            <v>425</v>
          </cell>
          <cell r="V53" t="str">
            <v>d</v>
          </cell>
          <cell r="W53">
            <v>425</v>
          </cell>
          <cell r="X53">
            <v>500</v>
          </cell>
          <cell r="Y53">
            <v>475</v>
          </cell>
          <cell r="Z53">
            <v>475</v>
          </cell>
        </row>
        <row r="54">
          <cell r="S54" t="str">
            <v>0741000000080</v>
          </cell>
          <cell r="T54" t="str">
            <v>QUAS</v>
          </cell>
          <cell r="U54">
            <v>3129</v>
          </cell>
          <cell r="V54" t="str">
            <v>d</v>
          </cell>
          <cell r="W54">
            <v>3129</v>
          </cell>
          <cell r="X54">
            <v>4019</v>
          </cell>
          <cell r="Y54">
            <v>3977</v>
          </cell>
          <cell r="Z54">
            <v>3977</v>
          </cell>
        </row>
        <row r="55">
          <cell r="S55" t="str">
            <v>0741000000085</v>
          </cell>
          <cell r="T55" t="str">
            <v>FONDO EST</v>
          </cell>
          <cell r="U55">
            <v>1394</v>
          </cell>
          <cell r="V55" t="str">
            <v>d</v>
          </cell>
          <cell r="W55">
            <v>2305</v>
          </cell>
          <cell r="X55">
            <v>2305</v>
          </cell>
          <cell r="Y55">
            <v>2692</v>
          </cell>
          <cell r="Z55">
            <v>3086</v>
          </cell>
        </row>
        <row r="56">
          <cell r="S56" t="str">
            <v>0741000000100</v>
          </cell>
          <cell r="T56" t="str">
            <v>STANZIAMENTO PREMI DIPENDENTI</v>
          </cell>
          <cell r="U56">
            <v>164343.19</v>
          </cell>
          <cell r="V56" t="str">
            <v>d</v>
          </cell>
          <cell r="W56">
            <v>189996.37</v>
          </cell>
          <cell r="X56">
            <v>215649.55</v>
          </cell>
          <cell r="Y56">
            <v>242446</v>
          </cell>
          <cell r="Z56">
            <v>272642</v>
          </cell>
        </row>
        <row r="57">
          <cell r="S57" t="str">
            <v>0743000000010</v>
          </cell>
          <cell r="T57" t="str">
            <v>COMPENSO AMMINISTRATORI</v>
          </cell>
          <cell r="U57">
            <v>40133.31</v>
          </cell>
          <cell r="V57" t="str">
            <v>d</v>
          </cell>
          <cell r="W57">
            <v>45866.64</v>
          </cell>
          <cell r="X57">
            <v>51599.97</v>
          </cell>
          <cell r="Y57">
            <v>51599.97</v>
          </cell>
          <cell r="Z57">
            <v>56599.97</v>
          </cell>
        </row>
        <row r="60">
          <cell r="S60" t="str">
            <v>0743000000015</v>
          </cell>
          <cell r="T60" t="str">
            <v>COMPENSO SINDACI</v>
          </cell>
          <cell r="U60">
            <v>17500</v>
          </cell>
          <cell r="V60" t="str">
            <v>d</v>
          </cell>
          <cell r="W60">
            <v>20000</v>
          </cell>
          <cell r="X60">
            <v>22500</v>
          </cell>
          <cell r="Y60">
            <v>30204.57</v>
          </cell>
          <cell r="Z60">
            <v>32704.57</v>
          </cell>
        </row>
        <row r="61">
          <cell r="S61" t="str">
            <v>0743000000020</v>
          </cell>
          <cell r="T61" t="str">
            <v>CONSULENTI FISCALI</v>
          </cell>
          <cell r="U61">
            <v>17500</v>
          </cell>
          <cell r="V61" t="str">
            <v>d</v>
          </cell>
          <cell r="W61">
            <v>20000</v>
          </cell>
          <cell r="X61">
            <v>22464</v>
          </cell>
          <cell r="Y61">
            <v>24960</v>
          </cell>
          <cell r="Z61">
            <v>27656</v>
          </cell>
        </row>
        <row r="62">
          <cell r="S62" t="str">
            <v>0743000000025</v>
          </cell>
          <cell r="T62" t="str">
            <v>CONSULENTI DEL LAVORO</v>
          </cell>
          <cell r="U62">
            <v>9947.2000000000007</v>
          </cell>
          <cell r="V62" t="str">
            <v>d</v>
          </cell>
          <cell r="W62">
            <v>8889.2000000000007</v>
          </cell>
          <cell r="X62">
            <v>9875.2000000000007</v>
          </cell>
          <cell r="Y62">
            <v>12795.2</v>
          </cell>
          <cell r="Z62">
            <v>12857.2</v>
          </cell>
        </row>
        <row r="63">
          <cell r="S63" t="str">
            <v>0743000000030</v>
          </cell>
          <cell r="T63" t="str">
            <v>CONSULENTI LEGALI</v>
          </cell>
          <cell r="U63">
            <v>26123.33</v>
          </cell>
          <cell r="V63" t="str">
            <v>d</v>
          </cell>
          <cell r="W63">
            <v>29706.67</v>
          </cell>
          <cell r="X63">
            <v>32270</v>
          </cell>
          <cell r="Y63">
            <v>38653.33</v>
          </cell>
          <cell r="Z63">
            <v>42236.67</v>
          </cell>
        </row>
        <row r="64">
          <cell r="S64" t="str">
            <v>0743000000040</v>
          </cell>
          <cell r="T64" t="str">
            <v>COMPENSI SOCIETA' DI REVISIONE</v>
          </cell>
          <cell r="U64">
            <v>14552.16</v>
          </cell>
          <cell r="V64" t="str">
            <v>d</v>
          </cell>
          <cell r="W64">
            <v>15542.36</v>
          </cell>
          <cell r="X64">
            <v>16532.36</v>
          </cell>
          <cell r="Y64">
            <v>17522.36</v>
          </cell>
          <cell r="Z64">
            <v>18512.36</v>
          </cell>
        </row>
        <row r="65">
          <cell r="S65" t="str">
            <v>0743000000050</v>
          </cell>
          <cell r="T65" t="str">
            <v>ALTRI COMPENSI A TERZI</v>
          </cell>
          <cell r="U65">
            <v>5641.84</v>
          </cell>
          <cell r="V65" t="str">
            <v>d</v>
          </cell>
          <cell r="W65">
            <v>9008.5</v>
          </cell>
          <cell r="X65">
            <v>10675.17</v>
          </cell>
          <cell r="Y65">
            <v>12341.84</v>
          </cell>
          <cell r="Z65">
            <v>14508.5</v>
          </cell>
        </row>
        <row r="66">
          <cell r="S66" t="str">
            <v>0743000000060</v>
          </cell>
          <cell r="T66" t="str">
            <v>COMPENSO CO.CO.PRO.</v>
          </cell>
          <cell r="U66">
            <v>25640.61</v>
          </cell>
          <cell r="V66" t="str">
            <v>d</v>
          </cell>
          <cell r="W66">
            <v>26157.279999999999</v>
          </cell>
          <cell r="X66">
            <v>28895.62</v>
          </cell>
          <cell r="Y66">
            <v>28895.62</v>
          </cell>
          <cell r="Z66">
            <v>32532.62</v>
          </cell>
        </row>
        <row r="67">
          <cell r="S67" t="str">
            <v>0743000000070</v>
          </cell>
          <cell r="T67" t="str">
            <v>COMPENSI PER SERVIZI INFORMATICI</v>
          </cell>
          <cell r="U67">
            <v>6978.12</v>
          </cell>
          <cell r="V67" t="str">
            <v>d</v>
          </cell>
          <cell r="W67">
            <v>6378.12</v>
          </cell>
          <cell r="X67">
            <v>6378.12</v>
          </cell>
          <cell r="Y67">
            <v>6378.12</v>
          </cell>
          <cell r="Z67">
            <v>6378.12</v>
          </cell>
        </row>
        <row r="68">
          <cell r="S68" t="str">
            <v>0743000000090</v>
          </cell>
          <cell r="X68">
            <v>1013.83</v>
          </cell>
          <cell r="Y68">
            <v>4542.62</v>
          </cell>
          <cell r="Z68">
            <v>6360.87</v>
          </cell>
        </row>
        <row r="69">
          <cell r="S69" t="str">
            <v>0743500000010</v>
          </cell>
          <cell r="T69" t="str">
            <v>SERVIZI INFORMATICI</v>
          </cell>
          <cell r="U69">
            <v>85125.94</v>
          </cell>
          <cell r="V69" t="str">
            <v>d</v>
          </cell>
          <cell r="W69">
            <v>88678.080000000002</v>
          </cell>
          <cell r="X69">
            <v>256931.35</v>
          </cell>
          <cell r="Y69">
            <v>344769.92</v>
          </cell>
          <cell r="Z69">
            <v>412058.63</v>
          </cell>
        </row>
        <row r="71">
          <cell r="S71" t="str">
            <v>0743500000025</v>
          </cell>
          <cell r="T71" t="str">
            <v>ENERGIA ELETTRICA</v>
          </cell>
          <cell r="U71">
            <v>7584.75</v>
          </cell>
          <cell r="V71" t="str">
            <v>d</v>
          </cell>
          <cell r="W71">
            <v>8993.73</v>
          </cell>
          <cell r="X71">
            <v>8646.9500000000007</v>
          </cell>
          <cell r="Y71">
            <v>10603.18</v>
          </cell>
          <cell r="Z71">
            <v>11731.9</v>
          </cell>
        </row>
        <row r="72">
          <cell r="S72" t="str">
            <v>0743500000030</v>
          </cell>
          <cell r="T72" t="str">
            <v>SPESE POSTALI</v>
          </cell>
          <cell r="U72">
            <v>72361.759999999995</v>
          </cell>
          <cell r="V72" t="str">
            <v>d</v>
          </cell>
          <cell r="W72">
            <v>84151.4</v>
          </cell>
          <cell r="X72">
            <v>89468.53</v>
          </cell>
          <cell r="Y72">
            <v>90059.97</v>
          </cell>
          <cell r="Z72">
            <v>95004.54</v>
          </cell>
        </row>
        <row r="73">
          <cell r="S73" t="str">
            <v>0743500000035</v>
          </cell>
          <cell r="T73" t="str">
            <v>CORRIERE</v>
          </cell>
          <cell r="U73">
            <v>42084.67</v>
          </cell>
          <cell r="V73" t="str">
            <v>d</v>
          </cell>
          <cell r="W73">
            <v>47289.67</v>
          </cell>
          <cell r="X73">
            <v>49543.49</v>
          </cell>
          <cell r="Y73">
            <v>58356.78</v>
          </cell>
          <cell r="Z73">
            <v>66578.740000000005</v>
          </cell>
        </row>
        <row r="74">
          <cell r="S74" t="str">
            <v>0743500000040</v>
          </cell>
          <cell r="T74" t="str">
            <v>SERVIZI TELEFONICI</v>
          </cell>
          <cell r="U74">
            <v>45522.17</v>
          </cell>
          <cell r="V74" t="str">
            <v>d</v>
          </cell>
          <cell r="W74">
            <v>60162.66</v>
          </cell>
          <cell r="X74">
            <v>63181.43</v>
          </cell>
          <cell r="Y74">
            <v>76437.039999999994</v>
          </cell>
          <cell r="Z74">
            <v>79625.03</v>
          </cell>
        </row>
        <row r="75">
          <cell r="S75" t="str">
            <v>0743500000045</v>
          </cell>
          <cell r="T75" t="str">
            <v>SERVIZI TELEFONICI RADIOMOBILE</v>
          </cell>
          <cell r="U75">
            <v>56133.18</v>
          </cell>
          <cell r="V75" t="str">
            <v>d</v>
          </cell>
          <cell r="W75">
            <v>75367.149999999994</v>
          </cell>
          <cell r="X75">
            <v>96989.36</v>
          </cell>
          <cell r="Y75">
            <v>96783.99</v>
          </cell>
          <cell r="Z75">
            <v>97225.83</v>
          </cell>
        </row>
        <row r="76">
          <cell r="S76" t="str">
            <v>0743500000050</v>
          </cell>
          <cell r="T76" t="str">
            <v>VIGILANZA</v>
          </cell>
          <cell r="U76">
            <v>247.92</v>
          </cell>
          <cell r="V76" t="str">
            <v>d</v>
          </cell>
          <cell r="W76">
            <v>247.92</v>
          </cell>
          <cell r="X76">
            <v>309.89999999999998</v>
          </cell>
          <cell r="Y76">
            <v>309.89999999999998</v>
          </cell>
          <cell r="Z76">
            <v>371.88</v>
          </cell>
        </row>
        <row r="77">
          <cell r="S77" t="str">
            <v>0743500000060</v>
          </cell>
          <cell r="T77" t="str">
            <v>NOLEGGIO AUTOVETTURE</v>
          </cell>
          <cell r="U77">
            <v>25521.38</v>
          </cell>
          <cell r="V77" t="str">
            <v>d</v>
          </cell>
          <cell r="W77">
            <v>29312.03</v>
          </cell>
          <cell r="X77">
            <v>37082.5</v>
          </cell>
          <cell r="Y77">
            <v>39937.730000000003</v>
          </cell>
          <cell r="Z77">
            <v>51228.36</v>
          </cell>
        </row>
        <row r="78">
          <cell r="S78" t="str">
            <v>0743500000061</v>
          </cell>
          <cell r="T78" t="str">
            <v>NOLEGGIO AUTOVETTURE AREA VENDITE</v>
          </cell>
          <cell r="U78">
            <v>27973.01</v>
          </cell>
          <cell r="V78" t="str">
            <v>d</v>
          </cell>
          <cell r="W78">
            <v>34583.040000000001</v>
          </cell>
          <cell r="X78">
            <v>44768.02</v>
          </cell>
          <cell r="Y78">
            <v>44351.64</v>
          </cell>
          <cell r="Z78">
            <v>53663.18</v>
          </cell>
        </row>
        <row r="79">
          <cell r="S79" t="str">
            <v>0743500000065</v>
          </cell>
          <cell r="T79" t="str">
            <v>SPESE NOLEGGIO AUTOVETTURE</v>
          </cell>
          <cell r="U79">
            <v>16874.55</v>
          </cell>
          <cell r="V79" t="str">
            <v>d</v>
          </cell>
          <cell r="W79">
            <v>19556.330000000002</v>
          </cell>
          <cell r="X79">
            <v>23427.24</v>
          </cell>
          <cell r="Y79">
            <v>25062.57</v>
          </cell>
          <cell r="Z79">
            <v>30243.25</v>
          </cell>
        </row>
        <row r="80">
          <cell r="S80" t="str">
            <v>0743500000066</v>
          </cell>
          <cell r="T80" t="str">
            <v>SPESE NOLEGGIO AUTOVETTURE AREA VEN</v>
          </cell>
          <cell r="U80">
            <v>20668.03</v>
          </cell>
          <cell r="V80" t="str">
            <v>d</v>
          </cell>
          <cell r="W80">
            <v>25398.78</v>
          </cell>
          <cell r="X80">
            <v>33057.279999999999</v>
          </cell>
          <cell r="Y80">
            <v>32458.82</v>
          </cell>
          <cell r="Z80">
            <v>39480.620000000003</v>
          </cell>
        </row>
        <row r="81">
          <cell r="S81" t="str">
            <v>0743500000070</v>
          </cell>
          <cell r="T81" t="str">
            <v>CONTRIBUTI ASSOCIATIVI</v>
          </cell>
          <cell r="U81">
            <v>677.6</v>
          </cell>
          <cell r="V81" t="str">
            <v>d</v>
          </cell>
          <cell r="W81">
            <v>774.58</v>
          </cell>
          <cell r="X81">
            <v>871.3</v>
          </cell>
          <cell r="Y81">
            <v>2995.79</v>
          </cell>
          <cell r="Z81">
            <v>3295.26</v>
          </cell>
        </row>
        <row r="82">
          <cell r="S82" t="str">
            <v>0743500000090</v>
          </cell>
          <cell r="T82" t="str">
            <v>SERVIZI DIVERSI</v>
          </cell>
          <cell r="U82">
            <v>122220.36</v>
          </cell>
          <cell r="V82" t="str">
            <v>d</v>
          </cell>
          <cell r="W82">
            <v>130420.45</v>
          </cell>
          <cell r="X82">
            <v>120386.71</v>
          </cell>
          <cell r="Y82">
            <v>134964.18</v>
          </cell>
          <cell r="Z82">
            <v>172689.02</v>
          </cell>
        </row>
        <row r="83">
          <cell r="S83" t="str">
            <v>0743500000095</v>
          </cell>
          <cell r="T83" t="str">
            <v>SERVIZI LAVORO INTERINALE</v>
          </cell>
          <cell r="Z83">
            <v>6252.76</v>
          </cell>
        </row>
        <row r="84">
          <cell r="S84" t="str">
            <v>0743500000100</v>
          </cell>
          <cell r="T84" t="str">
            <v>NOLEGGIO FOTOCOPIATORI</v>
          </cell>
          <cell r="U84">
            <v>11886.82</v>
          </cell>
          <cell r="V84" t="str">
            <v>d</v>
          </cell>
          <cell r="W84">
            <v>12949.48</v>
          </cell>
          <cell r="X84">
            <v>19950.009999999998</v>
          </cell>
          <cell r="Y84">
            <v>19306.54</v>
          </cell>
          <cell r="Z84">
            <v>21047.58</v>
          </cell>
        </row>
        <row r="85">
          <cell r="S85" t="str">
            <v>0743500000110</v>
          </cell>
          <cell r="T85" t="str">
            <v>NOLEGGIO STAMPANTI</v>
          </cell>
          <cell r="U85">
            <v>984</v>
          </cell>
          <cell r="V85" t="str">
            <v>d</v>
          </cell>
          <cell r="W85">
            <v>984</v>
          </cell>
          <cell r="X85">
            <v>984</v>
          </cell>
          <cell r="Y85">
            <v>984</v>
          </cell>
          <cell r="Z85">
            <v>1608</v>
          </cell>
        </row>
        <row r="86">
          <cell r="S86" t="str">
            <v>0743500000120</v>
          </cell>
          <cell r="T86" t="str">
            <v>NOLEGGIO MACCHINE UFF. ELETTRICHE</v>
          </cell>
          <cell r="U86">
            <v>324</v>
          </cell>
          <cell r="V86" t="str">
            <v>d</v>
          </cell>
          <cell r="W86">
            <v>324</v>
          </cell>
          <cell r="X86">
            <v>324</v>
          </cell>
          <cell r="Y86">
            <v>324</v>
          </cell>
          <cell r="Z86">
            <v>324</v>
          </cell>
        </row>
        <row r="87">
          <cell r="S87" t="str">
            <v>0743500000130</v>
          </cell>
          <cell r="T87" t="str">
            <v>SPESE RICERCA E SELEZIONE</v>
          </cell>
          <cell r="U87">
            <v>86494.67</v>
          </cell>
          <cell r="V87" t="str">
            <v>d</v>
          </cell>
          <cell r="W87">
            <v>115763.23</v>
          </cell>
          <cell r="X87">
            <v>129096.56</v>
          </cell>
          <cell r="Y87">
            <v>159096.56</v>
          </cell>
          <cell r="Z87">
            <v>186636.56</v>
          </cell>
        </row>
        <row r="88">
          <cell r="S88" t="str">
            <v>0744000000010</v>
          </cell>
          <cell r="T88" t="str">
            <v>CANONI DI LOCAZIONE</v>
          </cell>
          <cell r="U88">
            <v>120217.71</v>
          </cell>
          <cell r="V88" t="str">
            <v>d</v>
          </cell>
          <cell r="W88">
            <v>120843.73</v>
          </cell>
          <cell r="X88">
            <v>127580.22</v>
          </cell>
          <cell r="Y88">
            <v>148093.59</v>
          </cell>
          <cell r="Z88">
            <v>161034.57999999999</v>
          </cell>
        </row>
        <row r="89">
          <cell r="S89" t="str">
            <v>0744000000015</v>
          </cell>
          <cell r="T89" t="str">
            <v>SPESE CONDOMINIALI</v>
          </cell>
          <cell r="U89">
            <v>26572.81</v>
          </cell>
          <cell r="V89" t="str">
            <v>d</v>
          </cell>
          <cell r="W89">
            <v>26572.81</v>
          </cell>
          <cell r="X89">
            <v>26917.81</v>
          </cell>
          <cell r="Y89">
            <v>28667.81</v>
          </cell>
          <cell r="Z89">
            <v>28968.57</v>
          </cell>
        </row>
        <row r="90">
          <cell r="S90" t="str">
            <v>0744000000020</v>
          </cell>
          <cell r="T90" t="str">
            <v>SPESE DI PULIZIA</v>
          </cell>
          <cell r="U90">
            <v>14804.86</v>
          </cell>
          <cell r="V90" t="str">
            <v>d</v>
          </cell>
          <cell r="W90">
            <v>18235.66</v>
          </cell>
          <cell r="X90">
            <v>21320.46</v>
          </cell>
          <cell r="Y90">
            <v>25047.86</v>
          </cell>
          <cell r="Z90">
            <v>28167.06</v>
          </cell>
        </row>
        <row r="91">
          <cell r="S91" t="str">
            <v>0744500000010</v>
          </cell>
          <cell r="T91" t="str">
            <v>MANUTENZIONI FOTOCOPIATORI</v>
          </cell>
          <cell r="U91">
            <v>7771.98</v>
          </cell>
          <cell r="V91" t="str">
            <v>d</v>
          </cell>
          <cell r="W91">
            <v>7981.57</v>
          </cell>
          <cell r="X91">
            <v>8819.92</v>
          </cell>
          <cell r="Y91">
            <v>9410.4699999999993</v>
          </cell>
          <cell r="Z91">
            <v>10124.92</v>
          </cell>
        </row>
        <row r="92">
          <cell r="S92" t="str">
            <v>0744500000020</v>
          </cell>
          <cell r="T92" t="str">
            <v>MANUTENZIONI MACCHINE ELETTRONICHE</v>
          </cell>
          <cell r="U92">
            <v>1569.55</v>
          </cell>
          <cell r="V92" t="str">
            <v>d</v>
          </cell>
          <cell r="W92">
            <v>1630.9</v>
          </cell>
          <cell r="X92">
            <v>1690.27</v>
          </cell>
          <cell r="Y92">
            <v>1751.62</v>
          </cell>
          <cell r="Z92">
            <v>1810.99</v>
          </cell>
        </row>
        <row r="93">
          <cell r="S93" t="str">
            <v>0744500000025</v>
          </cell>
          <cell r="T93" t="str">
            <v>MANUTENZIONI IMPIANTO TELEFONICO</v>
          </cell>
          <cell r="Y93">
            <v>250</v>
          </cell>
          <cell r="Z93">
            <v>500</v>
          </cell>
        </row>
        <row r="94">
          <cell r="S94" t="str">
            <v>0744500000040</v>
          </cell>
          <cell r="T94" t="str">
            <v>MANUTENZIONI UFFICI</v>
          </cell>
          <cell r="U94">
            <v>3470.02</v>
          </cell>
          <cell r="V94" t="str">
            <v>d</v>
          </cell>
          <cell r="W94">
            <v>3495.5</v>
          </cell>
          <cell r="X94">
            <v>3572.15</v>
          </cell>
          <cell r="Y94">
            <v>3597.63</v>
          </cell>
          <cell r="Z94">
            <v>3622.29</v>
          </cell>
        </row>
        <row r="95">
          <cell r="S95" t="str">
            <v>0745000000010</v>
          </cell>
          <cell r="T95" t="str">
            <v>ASSICURAZIONI INFORTUNI</v>
          </cell>
          <cell r="U95">
            <v>6045.39</v>
          </cell>
          <cell r="V95" t="str">
            <v>d</v>
          </cell>
          <cell r="W95">
            <v>7623.69</v>
          </cell>
          <cell r="X95">
            <v>7165.47</v>
          </cell>
          <cell r="Y95">
            <v>11750</v>
          </cell>
          <cell r="Z95">
            <v>12300.87</v>
          </cell>
        </row>
        <row r="96">
          <cell r="S96" t="str">
            <v>0745000000030</v>
          </cell>
          <cell r="T96" t="str">
            <v>ASSICURAZIONI UFFICI</v>
          </cell>
          <cell r="U96">
            <v>3712.87</v>
          </cell>
          <cell r="V96" t="str">
            <v>d</v>
          </cell>
          <cell r="W96">
            <v>3016.61</v>
          </cell>
          <cell r="X96">
            <v>4328.41</v>
          </cell>
          <cell r="Y96">
            <v>4641.2299999999996</v>
          </cell>
          <cell r="Z96">
            <v>4943.96</v>
          </cell>
        </row>
        <row r="97">
          <cell r="S97" t="str">
            <v>0745000000060</v>
          </cell>
          <cell r="T97" t="str">
            <v>ASSICURAZIONI VARIE</v>
          </cell>
          <cell r="U97">
            <v>4600.03</v>
          </cell>
          <cell r="V97" t="str">
            <v>d</v>
          </cell>
          <cell r="W97">
            <v>4616.26</v>
          </cell>
          <cell r="X97">
            <v>4631.96</v>
          </cell>
          <cell r="Y97">
            <v>4648.1899999999996</v>
          </cell>
          <cell r="Z97">
            <v>6868.38</v>
          </cell>
        </row>
        <row r="98">
          <cell r="S98" t="str">
            <v>0746000000017</v>
          </cell>
          <cell r="T98" t="str">
            <v>VALORI BOLLATI CQS</v>
          </cell>
          <cell r="U98">
            <v>24086.7</v>
          </cell>
          <cell r="V98" t="str">
            <v>d</v>
          </cell>
          <cell r="W98">
            <v>29263.7</v>
          </cell>
          <cell r="X98">
            <v>36116.660000000003</v>
          </cell>
          <cell r="Y98">
            <v>46770.54</v>
          </cell>
          <cell r="Z98">
            <v>54794.44</v>
          </cell>
        </row>
        <row r="99">
          <cell r="S99" t="str">
            <v>0746000000020</v>
          </cell>
          <cell r="T99" t="str">
            <v>VALORI BOLLATI</v>
          </cell>
          <cell r="U99">
            <v>11620.94</v>
          </cell>
          <cell r="V99" t="str">
            <v>d</v>
          </cell>
          <cell r="W99">
            <v>12455.95</v>
          </cell>
          <cell r="X99">
            <v>14024.24</v>
          </cell>
          <cell r="Y99">
            <v>15537.94</v>
          </cell>
          <cell r="Z99">
            <v>16967.63</v>
          </cell>
        </row>
        <row r="100">
          <cell r="S100" t="str">
            <v>0746000000080</v>
          </cell>
          <cell r="T100" t="str">
            <v>IMPOSTE E TASSE VARIE</v>
          </cell>
          <cell r="U100">
            <v>2001.77</v>
          </cell>
          <cell r="V100" t="str">
            <v>d</v>
          </cell>
          <cell r="W100">
            <v>3812.15</v>
          </cell>
          <cell r="X100">
            <v>3882.54</v>
          </cell>
          <cell r="Y100">
            <v>3926.41</v>
          </cell>
          <cell r="Z100">
            <v>3968.86</v>
          </cell>
        </row>
        <row r="101">
          <cell r="S101" t="str">
            <v>0746000000081</v>
          </cell>
          <cell r="T101" t="str">
            <v>TASSA ISCRIZIONE CCIAA</v>
          </cell>
          <cell r="U101">
            <v>448</v>
          </cell>
          <cell r="V101" t="str">
            <v>d</v>
          </cell>
          <cell r="W101">
            <v>448</v>
          </cell>
          <cell r="X101">
            <v>448</v>
          </cell>
          <cell r="Y101">
            <v>448</v>
          </cell>
          <cell r="Z101">
            <v>448</v>
          </cell>
        </row>
        <row r="102">
          <cell r="S102" t="str">
            <v>0746000000085</v>
          </cell>
          <cell r="T102" t="str">
            <v>IMPOSTE E TASSE CQS</v>
          </cell>
          <cell r="U102">
            <v>576</v>
          </cell>
          <cell r="V102" t="str">
            <v>d</v>
          </cell>
          <cell r="W102">
            <v>576</v>
          </cell>
          <cell r="X102">
            <v>576</v>
          </cell>
          <cell r="Y102">
            <v>576</v>
          </cell>
          <cell r="Z102">
            <v>576</v>
          </cell>
        </row>
        <row r="103">
          <cell r="S103" t="str">
            <v>0746000000100</v>
          </cell>
          <cell r="T103" t="str">
            <v>COSTO IVA PRO-RATA</v>
          </cell>
          <cell r="U103">
            <v>337573.48</v>
          </cell>
          <cell r="V103" t="str">
            <v>d</v>
          </cell>
          <cell r="W103">
            <v>496740.31</v>
          </cell>
          <cell r="X103">
            <v>546746.47</v>
          </cell>
          <cell r="Y103">
            <v>607302.04</v>
          </cell>
          <cell r="Z103">
            <v>725886.16</v>
          </cell>
        </row>
        <row r="104">
          <cell r="S104" t="str">
            <v>0747000000010</v>
          </cell>
          <cell r="T104" t="str">
            <v>SPESE DI RAPPRESENTANZA</v>
          </cell>
          <cell r="U104">
            <v>5477.51</v>
          </cell>
          <cell r="V104" t="str">
            <v>d</v>
          </cell>
          <cell r="W104">
            <v>6127.75</v>
          </cell>
          <cell r="X104">
            <v>6793.71</v>
          </cell>
          <cell r="Y104">
            <v>7539.4</v>
          </cell>
          <cell r="Z104">
            <v>8118.94</v>
          </cell>
        </row>
        <row r="105">
          <cell r="S105" t="str">
            <v>0747000000020</v>
          </cell>
          <cell r="T105" t="str">
            <v>OMAGGI</v>
          </cell>
          <cell r="U105">
            <v>523.05999999999995</v>
          </cell>
          <cell r="V105" t="str">
            <v>d</v>
          </cell>
          <cell r="W105">
            <v>757.89</v>
          </cell>
          <cell r="X105">
            <v>757.89</v>
          </cell>
          <cell r="Y105">
            <v>778.39</v>
          </cell>
          <cell r="Z105">
            <v>778.39</v>
          </cell>
        </row>
        <row r="106">
          <cell r="S106" t="str">
            <v>0747100000010</v>
          </cell>
          <cell r="T106" t="str">
            <v>SPESE DI RAPPRESENTANZA VENDITE</v>
          </cell>
          <cell r="U106">
            <v>2172.69</v>
          </cell>
          <cell r="V106" t="str">
            <v>d</v>
          </cell>
          <cell r="W106">
            <v>2172.69</v>
          </cell>
          <cell r="X106">
            <v>2172.69</v>
          </cell>
          <cell r="Y106">
            <v>2172.69</v>
          </cell>
          <cell r="Z106">
            <v>2172.69</v>
          </cell>
        </row>
        <row r="107">
          <cell r="S107" t="str">
            <v>0748000000010</v>
          </cell>
          <cell r="T107" t="str">
            <v>SPESE AUTOSTRADALI</v>
          </cell>
          <cell r="U107">
            <v>5569.77</v>
          </cell>
          <cell r="V107" t="str">
            <v>d</v>
          </cell>
          <cell r="W107">
            <v>6382.45</v>
          </cell>
          <cell r="X107">
            <v>7020.15</v>
          </cell>
          <cell r="Y107">
            <v>7581.86</v>
          </cell>
          <cell r="Z107">
            <v>8520.48</v>
          </cell>
        </row>
        <row r="108">
          <cell r="S108" t="str">
            <v>0748000000020</v>
          </cell>
          <cell r="T108" t="str">
            <v>CARBURANTE</v>
          </cell>
          <cell r="U108">
            <v>12221.66</v>
          </cell>
          <cell r="V108" t="str">
            <v>d</v>
          </cell>
          <cell r="W108">
            <v>12635.94</v>
          </cell>
          <cell r="X108">
            <v>15270.45</v>
          </cell>
          <cell r="Y108">
            <v>17627.5</v>
          </cell>
          <cell r="Z108">
            <v>20462.330000000002</v>
          </cell>
        </row>
        <row r="109">
          <cell r="S109" t="str">
            <v>0748000000030</v>
          </cell>
          <cell r="T109" t="str">
            <v>RIMBORSO CHILOMETRICO</v>
          </cell>
          <cell r="U109">
            <v>2099.4699999999998</v>
          </cell>
          <cell r="V109" t="str">
            <v>d</v>
          </cell>
          <cell r="W109">
            <v>3707.88</v>
          </cell>
          <cell r="X109">
            <v>3829.45</v>
          </cell>
          <cell r="Y109">
            <v>3829.45</v>
          </cell>
          <cell r="Z109">
            <v>4729.45</v>
          </cell>
        </row>
        <row r="110">
          <cell r="S110" t="str">
            <v>0748000000040</v>
          </cell>
          <cell r="T110" t="str">
            <v>RIMBORSO VITTO E ALLOGGIO</v>
          </cell>
          <cell r="U110">
            <v>25528.29</v>
          </cell>
          <cell r="V110" t="str">
            <v>d</v>
          </cell>
          <cell r="W110">
            <v>27473.97</v>
          </cell>
          <cell r="X110">
            <v>29173.15</v>
          </cell>
          <cell r="Y110">
            <v>29950.15</v>
          </cell>
          <cell r="Z110">
            <v>31705.9</v>
          </cell>
        </row>
        <row r="111">
          <cell r="S111" t="str">
            <v>0748000000090</v>
          </cell>
          <cell r="T111" t="str">
            <v>RIMBORSO SPESE VARIE</v>
          </cell>
          <cell r="U111">
            <v>9913.5</v>
          </cell>
          <cell r="V111" t="str">
            <v>d</v>
          </cell>
          <cell r="W111">
            <v>11837.77</v>
          </cell>
          <cell r="X111">
            <v>12847</v>
          </cell>
          <cell r="Y111">
            <v>12847</v>
          </cell>
          <cell r="Z111">
            <v>12929.8</v>
          </cell>
        </row>
        <row r="112">
          <cell r="S112" t="str">
            <v>0748100000010</v>
          </cell>
          <cell r="T112" t="str">
            <v>SPESE AUTOSTRADALI VENDITE</v>
          </cell>
          <cell r="U112">
            <v>8521.98</v>
          </cell>
          <cell r="V112" t="str">
            <v>d</v>
          </cell>
          <cell r="W112">
            <v>10823.7</v>
          </cell>
          <cell r="X112">
            <v>13261</v>
          </cell>
          <cell r="Y112">
            <v>13686.69</v>
          </cell>
          <cell r="Z112">
            <v>15659.48</v>
          </cell>
        </row>
        <row r="113">
          <cell r="S113" t="str">
            <v>0748100000020</v>
          </cell>
          <cell r="T113" t="str">
            <v>SPESE CARBURANTI VENDITE</v>
          </cell>
          <cell r="U113">
            <v>30621.01</v>
          </cell>
          <cell r="V113" t="str">
            <v>d</v>
          </cell>
          <cell r="W113">
            <v>31775.3</v>
          </cell>
          <cell r="X113">
            <v>35632.74</v>
          </cell>
          <cell r="Y113">
            <v>40518.69</v>
          </cell>
          <cell r="Z113">
            <v>47274.17</v>
          </cell>
        </row>
        <row r="114">
          <cell r="S114" t="str">
            <v>0748100000040</v>
          </cell>
          <cell r="T114" t="str">
            <v>RIMBORSO VITTO E ALLOGGIO VENDITE</v>
          </cell>
          <cell r="U114">
            <v>16964</v>
          </cell>
          <cell r="V114" t="str">
            <v>d</v>
          </cell>
          <cell r="W114">
            <v>23511</v>
          </cell>
          <cell r="X114">
            <v>23511</v>
          </cell>
          <cell r="Y114">
            <v>37101.32</v>
          </cell>
          <cell r="Z114">
            <v>32029.99</v>
          </cell>
        </row>
        <row r="115">
          <cell r="S115" t="str">
            <v>0748100000041</v>
          </cell>
          <cell r="T115" t="str">
            <v>RIMBORSO SPESE PASTO AREA VENDITE</v>
          </cell>
          <cell r="U115">
            <v>9580.74</v>
          </cell>
          <cell r="V115" t="str">
            <v>d</v>
          </cell>
          <cell r="W115">
            <v>9580.19</v>
          </cell>
          <cell r="X115">
            <v>13917.99</v>
          </cell>
          <cell r="Y115">
            <v>15716.59</v>
          </cell>
          <cell r="Z115">
            <v>17419.97</v>
          </cell>
        </row>
        <row r="116">
          <cell r="S116" t="str">
            <v>0748100000090</v>
          </cell>
          <cell r="T116" t="str">
            <v>SPESE VARIE VENDITE</v>
          </cell>
          <cell r="U116">
            <v>7885.43</v>
          </cell>
          <cell r="V116" t="str">
            <v>d</v>
          </cell>
          <cell r="W116">
            <v>11233.7</v>
          </cell>
          <cell r="X116">
            <v>11233.7</v>
          </cell>
          <cell r="Y116">
            <v>14629.74</v>
          </cell>
          <cell r="Z116">
            <v>18147.490000000002</v>
          </cell>
        </row>
        <row r="117">
          <cell r="S117" t="str">
            <v>0748100000100</v>
          </cell>
          <cell r="T117" t="str">
            <v>SPESE VIAGGI AEREO VENDITE</v>
          </cell>
          <cell r="U117">
            <v>6334.72</v>
          </cell>
          <cell r="V117" t="str">
            <v>d</v>
          </cell>
          <cell r="W117">
            <v>6334.72</v>
          </cell>
          <cell r="X117">
            <v>6334.72</v>
          </cell>
          <cell r="Y117">
            <v>13200.3</v>
          </cell>
          <cell r="Z117">
            <v>13436.02</v>
          </cell>
        </row>
        <row r="118">
          <cell r="S118" t="str">
            <v>0748100000101</v>
          </cell>
          <cell r="T118" t="str">
            <v>SPESE VIAGGI VENDITE</v>
          </cell>
          <cell r="U118">
            <v>52.24</v>
          </cell>
          <cell r="V118" t="str">
            <v>d</v>
          </cell>
          <cell r="W118">
            <v>52.24</v>
          </cell>
          <cell r="X118">
            <v>52.24</v>
          </cell>
          <cell r="Y118">
            <v>52.24</v>
          </cell>
          <cell r="Z118">
            <v>52.24</v>
          </cell>
        </row>
        <row r="119">
          <cell r="S119" t="str">
            <v>0749000000010</v>
          </cell>
          <cell r="T119" t="str">
            <v>CARTA E STAMPATI</v>
          </cell>
          <cell r="U119">
            <v>25603.24</v>
          </cell>
          <cell r="V119" t="str">
            <v>d</v>
          </cell>
          <cell r="W119">
            <v>26291.94</v>
          </cell>
          <cell r="X119">
            <v>26311.94</v>
          </cell>
          <cell r="Y119">
            <v>26883.94</v>
          </cell>
          <cell r="Z119">
            <v>29448.94</v>
          </cell>
        </row>
        <row r="120">
          <cell r="S120" t="str">
            <v>0749000000020</v>
          </cell>
          <cell r="T120" t="str">
            <v>MATERIALE DI CONSUMO</v>
          </cell>
          <cell r="U120">
            <v>3867.73</v>
          </cell>
          <cell r="V120" t="str">
            <v>d</v>
          </cell>
          <cell r="W120">
            <v>3867.96</v>
          </cell>
          <cell r="X120">
            <v>4494.41</v>
          </cell>
          <cell r="Y120">
            <v>4731.7700000000004</v>
          </cell>
          <cell r="Z120">
            <v>5639.33</v>
          </cell>
        </row>
        <row r="121">
          <cell r="S121" t="str">
            <v>0749000000030</v>
          </cell>
          <cell r="T121" t="str">
            <v>CANCELLERIA</v>
          </cell>
          <cell r="U121">
            <v>6599.25</v>
          </cell>
          <cell r="V121" t="str">
            <v>d</v>
          </cell>
          <cell r="W121">
            <v>6963.79</v>
          </cell>
          <cell r="X121">
            <v>7588.03</v>
          </cell>
          <cell r="Y121">
            <v>8309.86</v>
          </cell>
          <cell r="Z121">
            <v>10418.66</v>
          </cell>
        </row>
        <row r="122">
          <cell r="S122" t="str">
            <v>0749000000050</v>
          </cell>
          <cell r="T122" t="str">
            <v>ABBONAMENTI E LIBRI</v>
          </cell>
          <cell r="U122">
            <v>1593.4</v>
          </cell>
          <cell r="V122" t="str">
            <v>d</v>
          </cell>
          <cell r="W122">
            <v>1689.01</v>
          </cell>
          <cell r="X122">
            <v>1806.32</v>
          </cell>
          <cell r="Y122">
            <v>1941.94</v>
          </cell>
          <cell r="Z122">
            <v>2034.49</v>
          </cell>
        </row>
        <row r="123">
          <cell r="S123" t="str">
            <v>0749000000070</v>
          </cell>
          <cell r="T123" t="str">
            <v>SPESE NOTIFICA CQS</v>
          </cell>
          <cell r="U123">
            <v>5754.31</v>
          </cell>
          <cell r="V123" t="str">
            <v>d</v>
          </cell>
          <cell r="W123">
            <v>7093.69</v>
          </cell>
          <cell r="X123">
            <v>8591.16</v>
          </cell>
          <cell r="Y123">
            <v>10780.99</v>
          </cell>
          <cell r="Z123">
            <v>13200.31</v>
          </cell>
        </row>
        <row r="124">
          <cell r="S124" t="str">
            <v>0749000000090</v>
          </cell>
          <cell r="T124" t="str">
            <v>SPESE VARIE</v>
          </cell>
          <cell r="U124">
            <v>4419.16</v>
          </cell>
          <cell r="V124" t="str">
            <v>d</v>
          </cell>
          <cell r="W124">
            <v>5548.57</v>
          </cell>
          <cell r="X124">
            <v>6592.6</v>
          </cell>
          <cell r="Y124">
            <v>8559.33</v>
          </cell>
          <cell r="Z124">
            <v>9162</v>
          </cell>
        </row>
        <row r="125">
          <cell r="S125" t="str">
            <v>0749000000095</v>
          </cell>
          <cell r="T125" t="str">
            <v>SPESE VARIE INDEDUCIBILI</v>
          </cell>
          <cell r="U125">
            <v>8323.7099999999991</v>
          </cell>
          <cell r="V125" t="str">
            <v>d</v>
          </cell>
          <cell r="W125">
            <v>8904.69</v>
          </cell>
          <cell r="X125">
            <v>9836.41</v>
          </cell>
          <cell r="Y125">
            <v>10263.51</v>
          </cell>
          <cell r="Z125">
            <v>11550.04</v>
          </cell>
        </row>
        <row r="126">
          <cell r="S126" t="str">
            <v>0749000000100</v>
          </cell>
          <cell r="T126" t="str">
            <v>SPESE VIAGGI AEREO</v>
          </cell>
          <cell r="U126">
            <v>4191.93</v>
          </cell>
          <cell r="V126" t="str">
            <v>d</v>
          </cell>
          <cell r="W126">
            <v>4191.93</v>
          </cell>
          <cell r="X126">
            <v>4191.93</v>
          </cell>
          <cell r="Y126">
            <v>8008.83</v>
          </cell>
          <cell r="Z126">
            <v>9704.3799999999992</v>
          </cell>
        </row>
        <row r="127">
          <cell r="S127" t="str">
            <v>0749000000101</v>
          </cell>
          <cell r="T127" t="str">
            <v>SPESE VIAGGI</v>
          </cell>
          <cell r="U127">
            <v>614</v>
          </cell>
          <cell r="V127" t="str">
            <v>d</v>
          </cell>
          <cell r="W127">
            <v>614</v>
          </cell>
          <cell r="X127">
            <v>614</v>
          </cell>
          <cell r="Y127">
            <v>661.9</v>
          </cell>
          <cell r="Z127">
            <v>680.8</v>
          </cell>
        </row>
        <row r="128">
          <cell r="S128" t="str">
            <v>0749000000105</v>
          </cell>
          <cell r="T128" t="str">
            <v>BENI STRUMENTALI INDEDUCIBILI</v>
          </cell>
          <cell r="Y128">
            <v>1452.1</v>
          </cell>
          <cell r="Z128">
            <v>3262.72</v>
          </cell>
        </row>
        <row r="129">
          <cell r="S129" t="str">
            <v>0749500000010</v>
          </cell>
          <cell r="T129" t="str">
            <v>SPESE LOCAZIONI DIPENDENTI</v>
          </cell>
          <cell r="U129">
            <v>32008.43</v>
          </cell>
          <cell r="V129" t="str">
            <v>d</v>
          </cell>
          <cell r="W129">
            <v>35466.07</v>
          </cell>
          <cell r="X129">
            <v>36970.21</v>
          </cell>
          <cell r="Y129">
            <v>49276.22</v>
          </cell>
          <cell r="Z129">
            <v>52633.43</v>
          </cell>
        </row>
        <row r="130">
          <cell r="S130" t="str">
            <v>0749500000020</v>
          </cell>
          <cell r="T130" t="str">
            <v>SPESE ENERGIA ELETTRICA DIPENDENTI</v>
          </cell>
          <cell r="U130">
            <v>542.96</v>
          </cell>
          <cell r="V130" t="str">
            <v>d</v>
          </cell>
          <cell r="W130">
            <v>542.96</v>
          </cell>
          <cell r="X130">
            <v>573.64</v>
          </cell>
          <cell r="Y130">
            <v>679.08</v>
          </cell>
          <cell r="Z130">
            <v>857.89</v>
          </cell>
        </row>
        <row r="131">
          <cell r="S131" t="str">
            <v>0749500000046</v>
          </cell>
          <cell r="T131" t="str">
            <v>SPESE UTENZE GAS DIPENDENTI</v>
          </cell>
          <cell r="U131">
            <v>1086.3499999999999</v>
          </cell>
          <cell r="V131" t="str">
            <v>d</v>
          </cell>
          <cell r="W131">
            <v>1296.27</v>
          </cell>
          <cell r="X131">
            <v>1296.27</v>
          </cell>
          <cell r="Y131">
            <v>1360.88</v>
          </cell>
          <cell r="Z131">
            <v>1360.88</v>
          </cell>
        </row>
        <row r="132">
          <cell r="S132" t="str">
            <v>0749500000048</v>
          </cell>
          <cell r="T132" t="str">
            <v>SPESE UTENZE ACQUEDOTTO DIPENDENTI</v>
          </cell>
          <cell r="U132">
            <v>13.39</v>
          </cell>
          <cell r="V132" t="str">
            <v>d</v>
          </cell>
          <cell r="W132">
            <v>13.39</v>
          </cell>
          <cell r="X132">
            <v>13.39</v>
          </cell>
          <cell r="Y132">
            <v>13.39</v>
          </cell>
          <cell r="Z132">
            <v>80.39</v>
          </cell>
        </row>
        <row r="133">
          <cell r="S133" t="str">
            <v>0749500000050</v>
          </cell>
          <cell r="T133" t="str">
            <v>SPESE VARIE DIPENDENTI</v>
          </cell>
          <cell r="U133">
            <v>5502.68</v>
          </cell>
          <cell r="V133" t="str">
            <v>d</v>
          </cell>
          <cell r="W133">
            <v>5604.93</v>
          </cell>
          <cell r="X133">
            <v>5653.29</v>
          </cell>
          <cell r="Y133">
            <v>6794.39</v>
          </cell>
          <cell r="Z133">
            <v>7392.68</v>
          </cell>
        </row>
        <row r="134">
          <cell r="S134" t="str">
            <v>0750000000000</v>
          </cell>
          <cell r="T134" t="str">
            <v>RETTIFICHE DI VAL. SU IMMOB.</v>
          </cell>
          <cell r="U134">
            <v>381139.47</v>
          </cell>
          <cell r="V134" t="str">
            <v>D</v>
          </cell>
          <cell r="W134">
            <v>457767.16</v>
          </cell>
          <cell r="X134">
            <v>546337.63</v>
          </cell>
          <cell r="Y134">
            <v>632781.68999999994</v>
          </cell>
          <cell r="Z134">
            <v>719771.3</v>
          </cell>
        </row>
        <row r="135">
          <cell r="S135" t="str">
            <v>0751000000000</v>
          </cell>
          <cell r="T135" t="str">
            <v>AMMORTAMENTI IMM.IMMATERIALI</v>
          </cell>
          <cell r="U135">
            <v>313084.20999999996</v>
          </cell>
          <cell r="W135">
            <v>379034.87</v>
          </cell>
          <cell r="X135">
            <v>450084.1</v>
          </cell>
          <cell r="Y135">
            <v>525771.68999999994</v>
          </cell>
          <cell r="Z135">
            <v>599507.87</v>
          </cell>
        </row>
        <row r="136">
          <cell r="S136" t="str">
            <v>0751000000010</v>
          </cell>
          <cell r="T136" t="str">
            <v>AMMORTAMENTO COSTI D'IMPIANTO</v>
          </cell>
          <cell r="U136">
            <v>64457.09</v>
          </cell>
          <cell r="V136" t="str">
            <v>d</v>
          </cell>
          <cell r="W136">
            <v>73665.240000000005</v>
          </cell>
          <cell r="X136">
            <v>82873.399999999994</v>
          </cell>
          <cell r="Y136">
            <v>92081.55</v>
          </cell>
          <cell r="Z136">
            <v>101289.71</v>
          </cell>
        </row>
        <row r="137">
          <cell r="S137" t="str">
            <v>0751000000031</v>
          </cell>
          <cell r="T137" t="str">
            <v>AMMORTAMENTO PROGRAMMI SOFTWARE</v>
          </cell>
          <cell r="U137">
            <v>56033.84</v>
          </cell>
          <cell r="V137" t="str">
            <v>d</v>
          </cell>
          <cell r="W137">
            <v>85263.02</v>
          </cell>
          <cell r="X137">
            <v>119590.76</v>
          </cell>
          <cell r="Y137">
            <v>157911.85999999999</v>
          </cell>
          <cell r="Z137">
            <v>194348.69</v>
          </cell>
        </row>
        <row r="138">
          <cell r="S138" t="str">
            <v>0751000000041</v>
          </cell>
          <cell r="T138" t="str">
            <v>AMMORTAMENTO KNOW HOW</v>
          </cell>
          <cell r="U138">
            <v>70000</v>
          </cell>
          <cell r="V138" t="str">
            <v>d</v>
          </cell>
          <cell r="W138">
            <v>80000</v>
          </cell>
          <cell r="X138">
            <v>90000</v>
          </cell>
          <cell r="Y138">
            <v>100000</v>
          </cell>
          <cell r="Z138">
            <v>110000</v>
          </cell>
        </row>
        <row r="139">
          <cell r="S139" t="str">
            <v>0751000000051</v>
          </cell>
          <cell r="T139" t="str">
            <v>AMMORTAMENTO MARCHIO</v>
          </cell>
          <cell r="U139">
            <v>113972.78</v>
          </cell>
          <cell r="V139" t="str">
            <v>d</v>
          </cell>
          <cell r="W139">
            <v>130254.61</v>
          </cell>
          <cell r="X139">
            <v>146536.44</v>
          </cell>
          <cell r="Y139">
            <v>162818.26</v>
          </cell>
          <cell r="Z139">
            <v>179100.09</v>
          </cell>
        </row>
        <row r="140">
          <cell r="S140" t="str">
            <v>0751000000070</v>
          </cell>
          <cell r="T140" t="str">
            <v>AMM. COSTI PLURIENNALI BENI TERZI</v>
          </cell>
          <cell r="U140">
            <v>8620.5</v>
          </cell>
          <cell r="V140" t="str">
            <v>d</v>
          </cell>
          <cell r="W140">
            <v>9852</v>
          </cell>
          <cell r="X140">
            <v>11083.5</v>
          </cell>
          <cell r="Y140">
            <v>12960.02</v>
          </cell>
          <cell r="Z140">
            <v>14769.38</v>
          </cell>
        </row>
        <row r="141">
          <cell r="S141" t="str">
            <v>0753000000000</v>
          </cell>
          <cell r="T141" t="str">
            <v>AMMORTAMENTI IMM.MATERIALI</v>
          </cell>
          <cell r="U141">
            <v>68055.259999999995</v>
          </cell>
          <cell r="W141">
            <v>78732.289999999994</v>
          </cell>
          <cell r="X141">
            <v>96253.53</v>
          </cell>
          <cell r="Y141">
            <v>107010</v>
          </cell>
          <cell r="Z141">
            <v>120263.43000000001</v>
          </cell>
        </row>
        <row r="142">
          <cell r="S142" t="str">
            <v>0753000000015</v>
          </cell>
          <cell r="T142" t="str">
            <v>AMM. MACCH. UFFICIO ELETTRONICHE</v>
          </cell>
          <cell r="U142">
            <v>48798.05</v>
          </cell>
          <cell r="V142" t="str">
            <v>d</v>
          </cell>
          <cell r="W142">
            <v>55769.2</v>
          </cell>
          <cell r="X142">
            <v>70205.66</v>
          </cell>
          <cell r="Y142">
            <v>78067.94</v>
          </cell>
          <cell r="Z142">
            <v>87203.29</v>
          </cell>
        </row>
        <row r="143">
          <cell r="S143" t="str">
            <v>0753000000020</v>
          </cell>
          <cell r="T143" t="str">
            <v>AMM. MOBILI E MACCHINE ORDINARIE</v>
          </cell>
          <cell r="U143">
            <v>7830.12</v>
          </cell>
          <cell r="V143" t="str">
            <v>d</v>
          </cell>
          <cell r="W143">
            <v>8948.7099999999991</v>
          </cell>
          <cell r="X143">
            <v>10228.59</v>
          </cell>
          <cell r="Y143">
            <v>11365.1</v>
          </cell>
          <cell r="Z143">
            <v>13725.46</v>
          </cell>
        </row>
        <row r="144">
          <cell r="S144" t="str">
            <v>0753000000022</v>
          </cell>
          <cell r="T144" t="str">
            <v>AMMORTAMENTO ARREDI</v>
          </cell>
          <cell r="U144">
            <v>1658.52</v>
          </cell>
          <cell r="V144" t="str">
            <v>d</v>
          </cell>
          <cell r="W144">
            <v>2841.13</v>
          </cell>
          <cell r="X144">
            <v>3196.27</v>
          </cell>
          <cell r="Y144">
            <v>3551.41</v>
          </cell>
          <cell r="Z144">
            <v>3906.55</v>
          </cell>
        </row>
        <row r="145">
          <cell r="S145" t="str">
            <v>0753000000025</v>
          </cell>
          <cell r="T145" t="str">
            <v>AMM. ATTREZZATURE VARIE</v>
          </cell>
          <cell r="U145">
            <v>1539.65</v>
          </cell>
          <cell r="V145" t="str">
            <v>d</v>
          </cell>
          <cell r="W145">
            <v>1768.77</v>
          </cell>
          <cell r="X145">
            <v>2042.97</v>
          </cell>
          <cell r="Y145">
            <v>2269.96</v>
          </cell>
          <cell r="Z145">
            <v>2496.96</v>
          </cell>
        </row>
        <row r="146">
          <cell r="S146" t="str">
            <v>0753000000030</v>
          </cell>
          <cell r="T146" t="str">
            <v>AMM. BANCONI BLINDATI</v>
          </cell>
          <cell r="U146">
            <v>128.33000000000001</v>
          </cell>
          <cell r="V146" t="str">
            <v>d</v>
          </cell>
          <cell r="W146">
            <v>146.66999999999999</v>
          </cell>
          <cell r="X146">
            <v>165</v>
          </cell>
          <cell r="Y146">
            <v>183.33</v>
          </cell>
          <cell r="Z146">
            <v>201.67</v>
          </cell>
        </row>
        <row r="147">
          <cell r="S147" t="str">
            <v>0753000000033</v>
          </cell>
          <cell r="T147" t="str">
            <v>AMM. IMPIANTI ELETTRICI</v>
          </cell>
          <cell r="U147">
            <v>5443.91</v>
          </cell>
          <cell r="V147" t="str">
            <v>d</v>
          </cell>
          <cell r="W147">
            <v>6221.61</v>
          </cell>
          <cell r="X147">
            <v>6999.31</v>
          </cell>
          <cell r="Y147">
            <v>7777.01</v>
          </cell>
          <cell r="Z147">
            <v>8554.7099999999991</v>
          </cell>
        </row>
        <row r="148">
          <cell r="S148" t="str">
            <v>0753000000035</v>
          </cell>
          <cell r="T148" t="str">
            <v>AMM. IMPIANTI DI ALLARME</v>
          </cell>
          <cell r="U148">
            <v>2298.67</v>
          </cell>
          <cell r="V148" t="str">
            <v>d</v>
          </cell>
          <cell r="W148">
            <v>2627.05</v>
          </cell>
          <cell r="X148">
            <v>2955.43</v>
          </cell>
          <cell r="Y148">
            <v>3283.81</v>
          </cell>
          <cell r="Z148">
            <v>3612.2</v>
          </cell>
        </row>
        <row r="149">
          <cell r="S149" t="str">
            <v>0753000000040</v>
          </cell>
          <cell r="T149" t="str">
            <v>AMM. IMP. INT. DI COMUNICAZIONE</v>
          </cell>
          <cell r="U149">
            <v>358.01</v>
          </cell>
          <cell r="V149" t="str">
            <v>d</v>
          </cell>
          <cell r="W149">
            <v>409.15</v>
          </cell>
          <cell r="X149">
            <v>460.3</v>
          </cell>
          <cell r="Y149">
            <v>511.44</v>
          </cell>
          <cell r="Z149">
            <v>562.59</v>
          </cell>
        </row>
        <row r="150">
          <cell r="S150" t="str">
            <v>0760000000000</v>
          </cell>
          <cell r="T150" t="str">
            <v>ALTRI ONERI DI GESTIONE</v>
          </cell>
          <cell r="U150">
            <v>571781.15</v>
          </cell>
          <cell r="V150" t="str">
            <v>D</v>
          </cell>
          <cell r="W150">
            <v>591655.56999999995</v>
          </cell>
          <cell r="X150">
            <v>720744.91999999993</v>
          </cell>
          <cell r="Y150">
            <v>840355.92</v>
          </cell>
          <cell r="Z150">
            <v>1037702.9299999999</v>
          </cell>
        </row>
        <row r="151">
          <cell r="S151" t="str">
            <v>0761000000000</v>
          </cell>
          <cell r="T151" t="str">
            <v>SPESE DI PRODUZIONE</v>
          </cell>
        </row>
        <row r="152">
          <cell r="S152" t="str">
            <v>0761000000010</v>
          </cell>
          <cell r="T152" t="str">
            <v>BANCHE DATI</v>
          </cell>
          <cell r="U152">
            <v>56444.05</v>
          </cell>
          <cell r="V152" t="str">
            <v>d</v>
          </cell>
          <cell r="W152">
            <v>60610.720000000001</v>
          </cell>
          <cell r="X152">
            <v>64777.38</v>
          </cell>
          <cell r="Y152">
            <v>68944.05</v>
          </cell>
          <cell r="Z152">
            <v>73110.720000000001</v>
          </cell>
        </row>
        <row r="153">
          <cell r="S153" t="str">
            <v>0761000000030</v>
          </cell>
          <cell r="T153" t="str">
            <v>INFORMAZIONI UFFICIO COMMERCIALE</v>
          </cell>
          <cell r="U153">
            <v>110884.02</v>
          </cell>
          <cell r="V153" t="str">
            <v>d</v>
          </cell>
          <cell r="W153">
            <v>119714.02</v>
          </cell>
          <cell r="X153">
            <v>127249.02</v>
          </cell>
          <cell r="Y153">
            <v>32380</v>
          </cell>
          <cell r="Z153">
            <v>32380</v>
          </cell>
        </row>
        <row r="154">
          <cell r="S154" t="str">
            <v>0761000000031</v>
          </cell>
          <cell r="T154" t="str">
            <v>INFORM. PRE-POST EROGAZIONE</v>
          </cell>
          <cell r="Y154">
            <v>56416</v>
          </cell>
          <cell r="Z154">
            <v>67834</v>
          </cell>
        </row>
        <row r="155">
          <cell r="S155" t="str">
            <v>0761000000050</v>
          </cell>
          <cell r="T155" t="str">
            <v>PUBBLICITA'</v>
          </cell>
          <cell r="U155">
            <v>7329.53</v>
          </cell>
          <cell r="V155" t="str">
            <v>d</v>
          </cell>
          <cell r="W155">
            <v>7647.28</v>
          </cell>
          <cell r="X155">
            <v>7954.78</v>
          </cell>
          <cell r="Y155">
            <v>8272.52</v>
          </cell>
          <cell r="Z155">
            <v>8580.01</v>
          </cell>
        </row>
        <row r="156">
          <cell r="S156" t="str">
            <v>0763000000010</v>
          </cell>
          <cell r="T156" t="str">
            <v>EROGAZIONI LIBERALI</v>
          </cell>
          <cell r="U156">
            <v>250</v>
          </cell>
          <cell r="V156" t="str">
            <v>d</v>
          </cell>
          <cell r="W156">
            <v>250</v>
          </cell>
          <cell r="X156">
            <v>250</v>
          </cell>
          <cell r="Y156">
            <v>250</v>
          </cell>
          <cell r="Z156">
            <v>250</v>
          </cell>
        </row>
        <row r="157">
          <cell r="S157" t="str">
            <v>0765000000010</v>
          </cell>
          <cell r="T157" t="str">
            <v>SPESE MARKETING</v>
          </cell>
          <cell r="U157">
            <v>396873.55</v>
          </cell>
          <cell r="V157" t="str">
            <v>d</v>
          </cell>
          <cell r="W157">
            <v>403433.55</v>
          </cell>
          <cell r="X157">
            <v>520513.74</v>
          </cell>
          <cell r="Y157">
            <v>635670.32999999996</v>
          </cell>
          <cell r="Z157">
            <v>805154.36</v>
          </cell>
        </row>
        <row r="158">
          <cell r="S158" t="str">
            <v>0765000000020</v>
          </cell>
          <cell r="T158" t="str">
            <v>INFO CANALE RB</v>
          </cell>
          <cell r="Y158">
            <v>23703.02</v>
          </cell>
          <cell r="Z158">
            <v>35640.519999999997</v>
          </cell>
        </row>
        <row r="159">
          <cell r="S159" t="str">
            <v>0765000000030</v>
          </cell>
          <cell r="T159" t="str">
            <v>INFO DIRETTI</v>
          </cell>
          <cell r="Y159">
            <v>14720</v>
          </cell>
          <cell r="Z159">
            <v>14753.32</v>
          </cell>
        </row>
        <row r="160">
          <cell r="S160" t="str">
            <v>0810000000000</v>
          </cell>
          <cell r="T160" t="str">
            <v>ONERI STRAORDINARI</v>
          </cell>
          <cell r="U160">
            <v>48474.070000000007</v>
          </cell>
          <cell r="V160" t="str">
            <v>D</v>
          </cell>
          <cell r="W160">
            <v>51589.83</v>
          </cell>
          <cell r="X160">
            <v>51918.600000000006</v>
          </cell>
          <cell r="Y160">
            <v>52401.54</v>
          </cell>
          <cell r="Z160">
            <v>65110.470000000008</v>
          </cell>
        </row>
        <row r="161">
          <cell r="S161" t="str">
            <v>0811000000000</v>
          </cell>
          <cell r="T161" t="str">
            <v>SOPRAVVENIENZE PASSIVE</v>
          </cell>
          <cell r="U161">
            <v>39972.480000000003</v>
          </cell>
          <cell r="W161">
            <v>42381.08</v>
          </cell>
          <cell r="X161">
            <v>42392.65</v>
          </cell>
          <cell r="Y161">
            <v>42387.55</v>
          </cell>
          <cell r="Z161">
            <v>42731.280000000006</v>
          </cell>
        </row>
        <row r="162">
          <cell r="S162" t="str">
            <v>0811000000010</v>
          </cell>
          <cell r="T162" t="str">
            <v>SOPRAVVENIENZE PASSIVE</v>
          </cell>
          <cell r="U162">
            <v>39892.28</v>
          </cell>
          <cell r="V162" t="str">
            <v>d</v>
          </cell>
          <cell r="W162">
            <v>42292.29</v>
          </cell>
          <cell r="X162">
            <v>42292.29</v>
          </cell>
          <cell r="Y162">
            <v>42292.29</v>
          </cell>
          <cell r="Z162">
            <v>42635.19</v>
          </cell>
        </row>
        <row r="163">
          <cell r="S163" t="str">
            <v>0811000000015</v>
          </cell>
          <cell r="T163" t="str">
            <v>SOPRAVVENIENZE PASSIVE INDEDUCIBILI</v>
          </cell>
          <cell r="U163">
            <v>3.29</v>
          </cell>
          <cell r="V163" t="str">
            <v>d</v>
          </cell>
          <cell r="W163">
            <v>3.29</v>
          </cell>
          <cell r="X163">
            <v>3.29</v>
          </cell>
          <cell r="Y163">
            <v>3.29</v>
          </cell>
          <cell r="Z163">
            <v>3.29</v>
          </cell>
        </row>
        <row r="164">
          <cell r="S164" t="str">
            <v>0811000000020</v>
          </cell>
          <cell r="T164" t="str">
            <v>ABBUONI PASSIVI E ARROTONDAMENTI</v>
          </cell>
          <cell r="U164">
            <v>76.91</v>
          </cell>
          <cell r="V164" t="str">
            <v>d</v>
          </cell>
          <cell r="W164">
            <v>85.5</v>
          </cell>
          <cell r="X164">
            <v>97.07</v>
          </cell>
          <cell r="Y164">
            <v>91.97</v>
          </cell>
          <cell r="Z164">
            <v>92.8</v>
          </cell>
        </row>
        <row r="165">
          <cell r="S165" t="str">
            <v>0812000000020</v>
          </cell>
          <cell r="T165" t="str">
            <v>SOPRAVVENIENZE PASSIVE CQS</v>
          </cell>
          <cell r="U165">
            <v>8501.59</v>
          </cell>
          <cell r="W165">
            <v>9208.75</v>
          </cell>
          <cell r="X165">
            <v>9525.9500000000007</v>
          </cell>
          <cell r="Y165">
            <v>10000.530000000001</v>
          </cell>
          <cell r="Z165">
            <v>22379.190000000002</v>
          </cell>
        </row>
        <row r="166">
          <cell r="S166" t="str">
            <v>0812000000010</v>
          </cell>
          <cell r="T166" t="str">
            <v>SOPRAVVENIENZE PASSIVE CQS</v>
          </cell>
          <cell r="U166">
            <v>781.7</v>
          </cell>
          <cell r="V166" t="str">
            <v>d</v>
          </cell>
          <cell r="W166">
            <v>781.7</v>
          </cell>
          <cell r="X166">
            <v>781.7</v>
          </cell>
          <cell r="Y166">
            <v>781.7</v>
          </cell>
          <cell r="Z166">
            <v>781.7</v>
          </cell>
        </row>
        <row r="167">
          <cell r="S167" t="str">
            <v>0812000000030</v>
          </cell>
          <cell r="T167" t="str">
            <v>ABBUONI PASSIVI E ARROT. CQS</v>
          </cell>
          <cell r="U167">
            <v>7719.89</v>
          </cell>
          <cell r="V167" t="str">
            <v>d</v>
          </cell>
          <cell r="W167">
            <v>8427.0499999999993</v>
          </cell>
          <cell r="X167">
            <v>8744.25</v>
          </cell>
          <cell r="Y167">
            <v>9218.83</v>
          </cell>
          <cell r="Z167">
            <v>21597.49</v>
          </cell>
        </row>
      </sheetData>
      <sheetData sheetId="34" refreshError="1">
        <row r="2">
          <cell r="U2" t="str">
            <v>CODICE</v>
          </cell>
          <cell r="V2" t="str">
            <v>RAGSOC</v>
          </cell>
          <cell r="W2" t="str">
            <v>SALDO</v>
          </cell>
        </row>
        <row r="3">
          <cell r="U3" t="str">
            <v>0201000000010</v>
          </cell>
          <cell r="V3" t="str">
            <v>Costi di impianto</v>
          </cell>
          <cell r="W3">
            <v>246342.64</v>
          </cell>
        </row>
        <row r="4">
          <cell r="U4" t="str">
            <v>0201000000020</v>
          </cell>
          <cell r="V4" t="str">
            <v>Fondo ammortamento costi d'impianto e am</v>
          </cell>
          <cell r="W4">
            <v>-137760.66</v>
          </cell>
        </row>
        <row r="5">
          <cell r="U5" t="str">
            <v>0201000000050</v>
          </cell>
          <cell r="V5" t="str">
            <v>Oneri pluriennali</v>
          </cell>
          <cell r="W5">
            <v>15526.79</v>
          </cell>
        </row>
        <row r="6">
          <cell r="U6" t="str">
            <v>0201000000060</v>
          </cell>
          <cell r="V6" t="str">
            <v>Fondo ammortamento oneri pluriennali</v>
          </cell>
          <cell r="W6">
            <v>-9918.9</v>
          </cell>
        </row>
        <row r="7">
          <cell r="U7" t="str">
            <v>0301000000040</v>
          </cell>
          <cell r="V7" t="str">
            <v>Partecipazioni in Sigla Finanziaria srl</v>
          </cell>
          <cell r="W7">
            <v>4713358</v>
          </cell>
        </row>
        <row r="8">
          <cell r="U8" t="str">
            <v>0301000000050</v>
          </cell>
          <cell r="V8" t="str">
            <v>Partecipazioni in Sigla srl</v>
          </cell>
          <cell r="W8">
            <v>3500000</v>
          </cell>
        </row>
        <row r="9">
          <cell r="U9" t="str">
            <v>0301000000060</v>
          </cell>
          <cell r="V9" t="str">
            <v>Partecipazioni in Tantira srl</v>
          </cell>
          <cell r="W9">
            <v>1500000</v>
          </cell>
        </row>
        <row r="10">
          <cell r="U10" t="str">
            <v>0354000000040</v>
          </cell>
          <cell r="V10" t="str">
            <v>Sigla Finanziaria c/approvv.fondi</v>
          </cell>
          <cell r="W10">
            <v>21570840.32</v>
          </cell>
        </row>
        <row r="11">
          <cell r="U11" t="str">
            <v>0354000000050</v>
          </cell>
          <cell r="V11" t="str">
            <v>Sigla srl c/finanziamento</v>
          </cell>
          <cell r="W11">
            <v>1623203.11</v>
          </cell>
        </row>
        <row r="12">
          <cell r="U12" t="str">
            <v>0356000000020</v>
          </cell>
          <cell r="V12" t="str">
            <v>Erario c/ritenute su interessi bancari</v>
          </cell>
          <cell r="W12">
            <v>4013.47</v>
          </cell>
        </row>
        <row r="13">
          <cell r="U13" t="str">
            <v>0356000000050</v>
          </cell>
          <cell r="V13" t="str">
            <v>Crediti per imposte anticipate</v>
          </cell>
          <cell r="W13">
            <v>3489.12</v>
          </cell>
        </row>
        <row r="14">
          <cell r="U14" t="str">
            <v>0356000000060</v>
          </cell>
          <cell r="V14" t="str">
            <v>ACCONTI IRAP</v>
          </cell>
          <cell r="W14">
            <v>1991.96</v>
          </cell>
        </row>
        <row r="15">
          <cell r="U15" t="str">
            <v>0401000000020</v>
          </cell>
          <cell r="V15" t="str">
            <v>San Paolo IMI spa</v>
          </cell>
          <cell r="W15">
            <v>5562252.6399999997</v>
          </cell>
        </row>
        <row r="16">
          <cell r="U16" t="str">
            <v>0422000000020</v>
          </cell>
          <cell r="V16" t="str">
            <v>RATEI ATTIVI DIVERSI</v>
          </cell>
          <cell r="W16">
            <v>874.65</v>
          </cell>
        </row>
        <row r="17">
          <cell r="U17" t="str">
            <v>0503500000010</v>
          </cell>
          <cell r="V17" t="str">
            <v>Fornitori c/fatture da ricevere</v>
          </cell>
          <cell r="W17">
            <v>-72055.960000000006</v>
          </cell>
        </row>
        <row r="18">
          <cell r="U18" t="str">
            <v>0505000000020</v>
          </cell>
          <cell r="V18" t="str">
            <v>SIGLA LUXEMBOURG C/FINANZIAMENTO</v>
          </cell>
          <cell r="W18">
            <v>-3009826.03</v>
          </cell>
        </row>
        <row r="19">
          <cell r="U19" t="str">
            <v>0506000000050</v>
          </cell>
          <cell r="V19" t="str">
            <v>Ritenute d'acconto amministratori</v>
          </cell>
          <cell r="W19">
            <v>-271.22000000000003</v>
          </cell>
        </row>
        <row r="20">
          <cell r="U20" t="str">
            <v>0506000000080</v>
          </cell>
          <cell r="V20" t="str">
            <v>IRAP</v>
          </cell>
          <cell r="W20">
            <v>-20.11</v>
          </cell>
        </row>
        <row r="21">
          <cell r="U21" t="str">
            <v>0506500000030</v>
          </cell>
          <cell r="V21" t="str">
            <v>Inail</v>
          </cell>
          <cell r="W21">
            <v>403.05</v>
          </cell>
        </row>
        <row r="22">
          <cell r="U22" t="str">
            <v>0513000000009</v>
          </cell>
          <cell r="V22" t="str">
            <v>PRICEWATERHOUSECOOPERS SPA</v>
          </cell>
          <cell r="W22">
            <v>-751.92</v>
          </cell>
        </row>
        <row r="23">
          <cell r="U23" t="str">
            <v>0513000000020</v>
          </cell>
          <cell r="V23" t="str">
            <v>EUROPAGHE S.R.L.</v>
          </cell>
          <cell r="W23">
            <v>-67.2</v>
          </cell>
        </row>
        <row r="24">
          <cell r="U24" t="str">
            <v>0552000000020</v>
          </cell>
          <cell r="V24" t="str">
            <v>Ratei passivi diversi</v>
          </cell>
          <cell r="W24">
            <v>-29991.65</v>
          </cell>
        </row>
        <row r="25">
          <cell r="U25" t="str">
            <v>0601000000010</v>
          </cell>
          <cell r="V25" t="str">
            <v>Capitale sociale</v>
          </cell>
          <cell r="W25">
            <v>-100000</v>
          </cell>
        </row>
        <row r="26">
          <cell r="U26" t="str">
            <v>0602000000050</v>
          </cell>
          <cell r="V26" t="str">
            <v>Riserva da sopraprezzo Sigla srl</v>
          </cell>
          <cell r="W26">
            <v>-3430000</v>
          </cell>
        </row>
        <row r="27">
          <cell r="U27" t="str">
            <v>0602000000060</v>
          </cell>
          <cell r="V27" t="str">
            <v>Riserva da sopraprezzo Tantira srl</v>
          </cell>
          <cell r="W27">
            <v>-1470000</v>
          </cell>
        </row>
        <row r="28">
          <cell r="U28" t="str">
            <v>0604000000010</v>
          </cell>
          <cell r="V28" t="str">
            <v>RISERVA LEGALE</v>
          </cell>
          <cell r="W28">
            <v>-1274</v>
          </cell>
        </row>
        <row r="29">
          <cell r="U29" t="str">
            <v>0606000000020</v>
          </cell>
          <cell r="V29" t="str">
            <v>Riserva in c/futuro aumento capitale</v>
          </cell>
          <cell r="W29">
            <v>-22885375</v>
          </cell>
        </row>
        <row r="30">
          <cell r="U30" t="str">
            <v>0606000000030</v>
          </cell>
          <cell r="V30" t="str">
            <v>VERSAMENTI IN C/CAPITALE</v>
          </cell>
          <cell r="W30">
            <v>-7377059</v>
          </cell>
        </row>
        <row r="31">
          <cell r="U31" t="str">
            <v>0607000000010</v>
          </cell>
          <cell r="V31" t="str">
            <v>Perdita d'esercizio portata a nuovo</v>
          </cell>
          <cell r="W31">
            <v>34615</v>
          </cell>
        </row>
        <row r="32">
          <cell r="U32" t="str">
            <v>0607000000020</v>
          </cell>
          <cell r="V32" t="str">
            <v>UTILE D'ESERCIZIO PORTATO A NUOVO</v>
          </cell>
          <cell r="W32">
            <v>-24192.06</v>
          </cell>
        </row>
        <row r="33">
          <cell r="W33">
            <v>228347.03999999404</v>
          </cell>
        </row>
      </sheetData>
      <sheetData sheetId="35"/>
      <sheetData sheetId="3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Andrew___Data"/>
      <sheetName val="Error Sheet"/>
      <sheetName val="FA"/>
      <sheetName val="Assistance Summary"/>
      <sheetName val="LED Summary"/>
      <sheetName val="A&amp;C Summary"/>
      <sheetName val="Group Summary"/>
      <sheetName val="AandC"/>
      <sheetName val="Assistance"/>
      <sheetName val="Group"/>
      <sheetName val="LeD"/>
      <sheetName val="Assumptions"/>
      <sheetName val="Original_Andrew___Data"/>
      <sheetName val="Error_Sheet"/>
      <sheetName val="Assistance_Summary"/>
      <sheetName val="LED_Summary"/>
      <sheetName val="A&amp;C_Summary"/>
      <sheetName val="Group_Summary"/>
      <sheetName val="legenda x Risparmio"/>
      <sheetName val="clini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D3">
            <v>0.03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A_$"/>
      <sheetName val="New Markets_$"/>
      <sheetName val="Italian Region_$"/>
      <sheetName val="Austrian Region_$"/>
      <sheetName val="Momentum_$_ISD"/>
      <sheetName val="Total Momentum_$"/>
      <sheetName val="USA_€"/>
      <sheetName val="New Markets_€"/>
      <sheetName val="Italian Region_€"/>
      <sheetName val="Austrian Region _€"/>
      <sheetName val="Momentum_€_ISD"/>
      <sheetName val="Total Momentum_€"/>
      <sheetName val="AUM Report_$_€"/>
      <sheetName val="Budget"/>
      <sheetName val="Germany Region_$"/>
      <sheetName val="Germany Region_€"/>
    </sheetNames>
    <sheetDataSet>
      <sheetData sheetId="0" refreshError="1">
        <row r="41">
          <cell r="E41">
            <v>1.0891958E-2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 TABLES"/>
      <sheetName val="Assumptions"/>
      <sheetName val="Financial Statements"/>
      <sheetName val="Sintesi"/>
      <sheetName val="SIntesi processi"/>
      <sheetName val="Presentation Tables"/>
      <sheetName val="Capital e stress"/>
      <sheetName val="Earnout Payment"/>
      <sheetName val="Capital"/>
      <sheetName val="Capex"/>
      <sheetName val="Tax"/>
      <sheetName val="Factoring Financials"/>
      <sheetName val="Factoring in Euros"/>
      <sheetName val="Factoring Overhead"/>
      <sheetName val="Private Bank Financials"/>
      <sheetName val="Private Bank"/>
      <sheetName val="Private Bank Overhead"/>
      <sheetName val="Overhead Comparison"/>
      <sheetName val="Deposit Overhead"/>
      <sheetName val="Central Overheads"/>
      <sheetName val="Treasury"/>
      <sheetName val="Interbank Funding"/>
      <sheetName val="2Yr Bond"/>
      <sheetName val="3Yr Bond"/>
      <sheetName val="Overnight Funding"/>
      <sheetName val="Required deposits"/>
      <sheetName val="Easy access"/>
      <sheetName val="1m notice"/>
      <sheetName val="2m notice"/>
      <sheetName val="4m notice"/>
      <sheetName val="1yr Deposits"/>
      <sheetName val="3yr Deposits"/>
      <sheetName val="EURIBOR &amp; Swaps"/>
      <sheetName val="Sheet1"/>
    </sheetNames>
    <sheetDataSet>
      <sheetData sheetId="0"/>
      <sheetData sheetId="1">
        <row r="6">
          <cell r="D6">
            <v>0.08</v>
          </cell>
        </row>
        <row r="23">
          <cell r="D23">
            <v>0.2</v>
          </cell>
        </row>
        <row r="24">
          <cell r="D24">
            <v>1.5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ore di Mercato"/>
      <sheetName val="Allegato di Bilancio"/>
      <sheetName val="rivalim def"/>
      <sheetName val="rivalim 2"/>
      <sheetName val="RIVALIM"/>
      <sheetName val="Perd."/>
      <sheetName val="Statu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Riepilogo"/>
      <sheetName val="Ammin"/>
      <sheetName val="MKT"/>
      <sheetName val="Operation"/>
      <sheetName val="IT"/>
      <sheetName val="Logistica"/>
      <sheetName val="HR"/>
      <sheetName val="DG"/>
      <sheetName val="Legale"/>
      <sheetName val="Tesoreria"/>
      <sheetName val="Risk"/>
      <sheetName val="Altre"/>
      <sheetName val="mov_esclusi"/>
      <sheetName val="movimenti"/>
      <sheetName val="Fornitori"/>
      <sheetName val="Classificazione"/>
      <sheetName val="quadra"/>
      <sheetName val="dettaglio"/>
      <sheetName val="Elenco conti"/>
      <sheetName val="Accantonamenti"/>
      <sheetName val="da note spese"/>
      <sheetName val="Ammortamenti"/>
      <sheetName val="Esterne"/>
      <sheetName val="x tipologia BIL"/>
      <sheetName val="PROGETTI"/>
    </sheetNames>
    <sheetDataSet>
      <sheetData sheetId="0" refreshError="1"/>
      <sheetData sheetId="1">
        <row r="51">
          <cell r="B51" t="str">
            <v>Area</v>
          </cell>
          <cell r="C51">
            <v>40909</v>
          </cell>
          <cell r="D51">
            <v>40940</v>
          </cell>
          <cell r="E51">
            <v>40969</v>
          </cell>
          <cell r="F51">
            <v>41000</v>
          </cell>
          <cell r="G51">
            <v>41030</v>
          </cell>
          <cell r="H51">
            <v>41061</v>
          </cell>
          <cell r="I51">
            <v>41091</v>
          </cell>
          <cell r="J51">
            <v>41122</v>
          </cell>
          <cell r="K51">
            <v>41153</v>
          </cell>
          <cell r="L51">
            <v>41183</v>
          </cell>
          <cell r="M51">
            <v>41214</v>
          </cell>
          <cell r="N51">
            <v>41244</v>
          </cell>
          <cell r="O51" t="str">
            <v>TOTALE</v>
          </cell>
        </row>
        <row r="52">
          <cell r="B52" t="str">
            <v>Amministrazione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Operation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It</v>
          </cell>
          <cell r="C54">
            <v>0</v>
          </cell>
          <cell r="D54">
            <v>0</v>
          </cell>
          <cell r="E54">
            <v>29745.833333333332</v>
          </cell>
          <cell r="F54">
            <v>29745.833333333332</v>
          </cell>
          <cell r="G54">
            <v>29745.833333333332</v>
          </cell>
          <cell r="H54">
            <v>29745.833333333332</v>
          </cell>
          <cell r="I54">
            <v>47245.833333333328</v>
          </cell>
          <cell r="J54">
            <v>47245.833333333328</v>
          </cell>
          <cell r="K54">
            <v>47245.833333333328</v>
          </cell>
          <cell r="L54">
            <v>47245.833333333328</v>
          </cell>
          <cell r="M54">
            <v>47245.833333333328</v>
          </cell>
          <cell r="N54">
            <v>47245.833333333328</v>
          </cell>
          <cell r="O54">
            <v>402458.33333333326</v>
          </cell>
        </row>
        <row r="55">
          <cell r="B55" t="str">
            <v>Marketing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10083.333333333334</v>
          </cell>
          <cell r="J55">
            <v>10083.333333333334</v>
          </cell>
          <cell r="K55">
            <v>10083.333333333334</v>
          </cell>
          <cell r="L55">
            <v>10083.333333333334</v>
          </cell>
          <cell r="M55">
            <v>10083.333333333334</v>
          </cell>
          <cell r="N55">
            <v>10083.333333333334</v>
          </cell>
          <cell r="O55">
            <v>60500.000000000007</v>
          </cell>
        </row>
        <row r="56">
          <cell r="B56" t="str">
            <v>Corporate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Hr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 t="str">
            <v>Legale</v>
          </cell>
          <cell r="C58">
            <v>11305.433333333334</v>
          </cell>
          <cell r="D58">
            <v>11305.433333333334</v>
          </cell>
          <cell r="E58">
            <v>11305.433333333334</v>
          </cell>
          <cell r="F58">
            <v>11305.433333333334</v>
          </cell>
          <cell r="G58">
            <v>11305.433333333334</v>
          </cell>
          <cell r="H58">
            <v>15972.576190476191</v>
          </cell>
          <cell r="I58">
            <v>15972.576190476191</v>
          </cell>
          <cell r="J58">
            <v>15972.576190476191</v>
          </cell>
          <cell r="K58">
            <v>15972.576190476191</v>
          </cell>
          <cell r="L58">
            <v>15972.576190476191</v>
          </cell>
          <cell r="M58">
            <v>15972.576190476191</v>
          </cell>
          <cell r="N58">
            <v>15972.576190476191</v>
          </cell>
          <cell r="O58">
            <v>168335.2</v>
          </cell>
        </row>
        <row r="59">
          <cell r="B59" t="str">
            <v>Logistica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48830.546666666669</v>
          </cell>
          <cell r="M59">
            <v>48830.546666666669</v>
          </cell>
          <cell r="N59">
            <v>48830.546666666669</v>
          </cell>
          <cell r="O59">
            <v>146491.64000000001</v>
          </cell>
        </row>
        <row r="60">
          <cell r="B60" t="str">
            <v>Tesoreria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3529.1666666666665</v>
          </cell>
          <cell r="J60">
            <v>3529.1666666666665</v>
          </cell>
          <cell r="K60">
            <v>3529.1666666666665</v>
          </cell>
          <cell r="L60">
            <v>7764.1666666666661</v>
          </cell>
          <cell r="M60">
            <v>7764.1666666666661</v>
          </cell>
          <cell r="N60">
            <v>7764.1666666666661</v>
          </cell>
          <cell r="O60">
            <v>33879.999999999993</v>
          </cell>
        </row>
        <row r="61">
          <cell r="B61" t="str">
            <v>Risk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 t="str">
            <v>Totale</v>
          </cell>
          <cell r="C62">
            <v>11305.433333333334</v>
          </cell>
          <cell r="D62">
            <v>11305.433333333334</v>
          </cell>
          <cell r="E62">
            <v>41051.266666666663</v>
          </cell>
          <cell r="F62">
            <v>41051.266666666663</v>
          </cell>
          <cell r="G62">
            <v>41051.266666666663</v>
          </cell>
          <cell r="H62">
            <v>45718.409523809525</v>
          </cell>
          <cell r="I62">
            <v>76830.909523809532</v>
          </cell>
          <cell r="J62">
            <v>76830.909523809532</v>
          </cell>
          <cell r="K62">
            <v>76830.909523809532</v>
          </cell>
          <cell r="L62">
            <v>129896.45619047621</v>
          </cell>
          <cell r="M62">
            <v>129896.45619047621</v>
          </cell>
          <cell r="N62">
            <v>129896.45619047621</v>
          </cell>
          <cell r="O62">
            <v>811665.17333333322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_INPUT"/>
      <sheetName val="RECAP"/>
      <sheetName val="PATRIMONI"/>
      <sheetName val="RACCOLTA"/>
      <sheetName val="mgm"/>
      <sheetName val="dati vari"/>
      <sheetName val="conto economico"/>
      <sheetName val="estratto prospetti bdg "/>
      <sheetName val="prospetti bdg"/>
      <sheetName val="VOLUMI e SPREAD"/>
      <sheetName val="input variabili"/>
      <sheetName val="prospetti gestionali"/>
      <sheetName val="input contoeco"/>
      <sheetName val="input budget"/>
      <sheetName val="budget gestionale mensile"/>
      <sheetName val="budget inerziale mensile"/>
      <sheetName val="conto economico mensile"/>
      <sheetName val="stato patrimoniale"/>
      <sheetName val="altre componenti"/>
      <sheetName val="ipotesi di chiusura"/>
      <sheetName val="consuntivi da codg"/>
      <sheetName val="dati per grafici"/>
      <sheetName val="grafici"/>
      <sheetName val="macro"/>
    </sheetNames>
    <sheetDataSet>
      <sheetData sheetId="0" refreshError="1">
        <row r="6">
          <cell r="A6">
            <v>36000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sigla srl 300608"/>
    </sheetNames>
    <sheetDataSet>
      <sheetData sheetId="0" refreshError="1">
        <row r="1">
          <cell r="A1" t="str">
            <v>STATO PATRIMONIALE AL 31/05/2008</v>
          </cell>
        </row>
        <row r="2">
          <cell r="A2" t="str">
            <v>CODICE</v>
          </cell>
          <cell r="B2" t="str">
            <v>RAGSOC</v>
          </cell>
          <cell r="C2" t="str">
            <v>SALDO</v>
          </cell>
        </row>
        <row r="3">
          <cell r="A3" t="str">
            <v>0011000000010</v>
          </cell>
          <cell r="B3" t="str">
            <v>CASSA</v>
          </cell>
          <cell r="C3">
            <v>1029.3399999999999</v>
          </cell>
        </row>
        <row r="4">
          <cell r="A4" t="str">
            <v>0011000000015</v>
          </cell>
          <cell r="B4" t="str">
            <v>VALORI BOLLATI</v>
          </cell>
          <cell r="C4">
            <v>3546.67</v>
          </cell>
        </row>
        <row r="5">
          <cell r="A5" t="str">
            <v>0011000000055</v>
          </cell>
          <cell r="B5" t="str">
            <v>VALORI BOLLATI PER CQS</v>
          </cell>
          <cell r="C5">
            <v>742.98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22426.3</v>
          </cell>
        </row>
        <row r="7">
          <cell r="A7" t="str">
            <v>0021000000010</v>
          </cell>
          <cell r="B7" t="str">
            <v>C.RISP.PD RO 1913 COLLECTION CQS</v>
          </cell>
          <cell r="C7">
            <v>23780.39</v>
          </cell>
        </row>
        <row r="8">
          <cell r="A8" t="str">
            <v>0021000000020</v>
          </cell>
          <cell r="B8" t="str">
            <v>C.RISP.DI PD E RO 2194 GESTIONALE</v>
          </cell>
          <cell r="C8">
            <v>331130.68</v>
          </cell>
        </row>
        <row r="9">
          <cell r="A9" t="str">
            <v>0021000000025</v>
          </cell>
          <cell r="B9" t="str">
            <v>C.RISP.PR RO APP CARTE DI CRED 2275</v>
          </cell>
          <cell r="C9">
            <v>7437.03</v>
          </cell>
        </row>
        <row r="10">
          <cell r="A10" t="str">
            <v>0021000000050</v>
          </cell>
          <cell r="B10" t="str">
            <v>C.RISP.PD RO CQS 2195 FUNDING</v>
          </cell>
          <cell r="C10">
            <v>422261.08</v>
          </cell>
        </row>
        <row r="11">
          <cell r="A11" t="str">
            <v>0021000000090</v>
          </cell>
          <cell r="B11" t="str">
            <v>BANCAPULIA C/C ORDINARIO</v>
          </cell>
          <cell r="C11">
            <v>555.87</v>
          </cell>
        </row>
        <row r="12">
          <cell r="A12" t="str">
            <v>0021000000091</v>
          </cell>
          <cell r="B12" t="str">
            <v>BANCA FINECO C/C ORDINARIO</v>
          </cell>
          <cell r="C12">
            <v>776842.38</v>
          </cell>
        </row>
        <row r="13">
          <cell r="A13" t="str">
            <v>0021000000092</v>
          </cell>
          <cell r="B13" t="str">
            <v>BANCA 24-7 C/C ORDINARIO</v>
          </cell>
          <cell r="C13">
            <v>380.39</v>
          </cell>
        </row>
        <row r="14">
          <cell r="A14" t="str">
            <v>0031000000041</v>
          </cell>
          <cell r="B14" t="str">
            <v>SIGLA FINANZIARIA C/FATT. DA EMETT.</v>
          </cell>
          <cell r="C14">
            <v>12717038.960000001</v>
          </cell>
        </row>
        <row r="15">
          <cell r="A15" t="str">
            <v>0031000000050</v>
          </cell>
          <cell r="B15" t="str">
            <v>CREDITI ASSICURATIVI V/SIGLA FIN</v>
          </cell>
          <cell r="C15">
            <v>425882.25</v>
          </cell>
        </row>
        <row r="16">
          <cell r="A16" t="str">
            <v>0031000000061</v>
          </cell>
          <cell r="B16" t="str">
            <v>TANTIRA SRL C/FATT. DA EMETTERE</v>
          </cell>
          <cell r="C16">
            <v>3441.65</v>
          </cell>
        </row>
        <row r="17">
          <cell r="A17" t="str">
            <v>0044000000050</v>
          </cell>
          <cell r="B17" t="str">
            <v>CLIENTI C/FATTURE DA EMETTERE</v>
          </cell>
          <cell r="C17">
            <v>125786.27</v>
          </cell>
        </row>
        <row r="18">
          <cell r="A18" t="str">
            <v>0044100000010</v>
          </cell>
          <cell r="B18" t="str">
            <v>CREDITI VS SIGLA HOLDING</v>
          </cell>
          <cell r="C18">
            <v>58.8</v>
          </cell>
        </row>
        <row r="19">
          <cell r="A19" t="str">
            <v>0044500000010</v>
          </cell>
          <cell r="B19" t="str">
            <v>CEDENTE PER ANTICIPI C/APULIA</v>
          </cell>
          <cell r="C19">
            <v>125000</v>
          </cell>
        </row>
        <row r="20">
          <cell r="A20" t="str">
            <v>0044500000011</v>
          </cell>
          <cell r="B20" t="str">
            <v>CEDENTE PER ANTICIPI C/FINECO</v>
          </cell>
          <cell r="C20">
            <v>181500</v>
          </cell>
        </row>
        <row r="21">
          <cell r="A21" t="str">
            <v>0044500000012</v>
          </cell>
          <cell r="B21" t="str">
            <v>CEDENTE PER ANTICIPI 24-7</v>
          </cell>
          <cell r="C21">
            <v>347400</v>
          </cell>
        </row>
        <row r="22">
          <cell r="A22" t="str">
            <v>0044500000020</v>
          </cell>
          <cell r="B22" t="str">
            <v>CREDITI V/CLIENTI PER ESTINZ.</v>
          </cell>
          <cell r="C22">
            <v>803970.89</v>
          </cell>
        </row>
        <row r="23">
          <cell r="A23" t="str">
            <v>0049000000020</v>
          </cell>
          <cell r="B23" t="str">
            <v>CLIENTI C/ASSEGNI IN CIRCOLAZ. CQS</v>
          </cell>
          <cell r="C23">
            <v>4000</v>
          </cell>
        </row>
        <row r="24">
          <cell r="A24" t="str">
            <v>0049500000010</v>
          </cell>
          <cell r="B24" t="str">
            <v>CREDITI V/ASSURANT</v>
          </cell>
          <cell r="C24">
            <v>294074.06</v>
          </cell>
        </row>
        <row r="25">
          <cell r="A25" t="str">
            <v>0052000000002</v>
          </cell>
          <cell r="B25" t="str">
            <v>BANCA C/ASSEGNI DA CARICARE</v>
          </cell>
          <cell r="C25">
            <v>8869.07</v>
          </cell>
        </row>
        <row r="26">
          <cell r="A26" t="str">
            <v>0052000000061</v>
          </cell>
          <cell r="B26" t="str">
            <v>CLIENTI C/EROGAZIONI</v>
          </cell>
          <cell r="C26">
            <v>2228484.83</v>
          </cell>
        </row>
        <row r="27">
          <cell r="A27" t="str">
            <v>0052000000090</v>
          </cell>
          <cell r="B27" t="str">
            <v>CLIENTI C/INCASSI TRANS</v>
          </cell>
          <cell r="C27">
            <v>1622.3</v>
          </cell>
        </row>
        <row r="28">
          <cell r="A28" t="str">
            <v>0052600000010</v>
          </cell>
          <cell r="B28" t="str">
            <v>AMMINISTRAZIONI C/ANTICIPI CQS</v>
          </cell>
          <cell r="C28">
            <v>400</v>
          </cell>
        </row>
        <row r="29">
          <cell r="A29" t="str">
            <v>0053000006010</v>
          </cell>
          <cell r="B29" t="str">
            <v>CARTE DI CREDITO - 2275</v>
          </cell>
          <cell r="C29">
            <v>8893.11</v>
          </cell>
        </row>
        <row r="30">
          <cell r="A30" t="str">
            <v>0054000000015</v>
          </cell>
          <cell r="B30" t="str">
            <v>BANCHE C/TRANSITORIO CQS</v>
          </cell>
          <cell r="C30">
            <v>-505758.94</v>
          </cell>
        </row>
        <row r="31">
          <cell r="A31" t="str">
            <v>0055000000001</v>
          </cell>
          <cell r="B31" t="str">
            <v>CLIENTI C/LIQUIDAZIONI</v>
          </cell>
          <cell r="C31">
            <v>2615930.2799999998</v>
          </cell>
        </row>
        <row r="32">
          <cell r="A32" t="str">
            <v>0055000000004</v>
          </cell>
          <cell r="B32" t="str">
            <v>COMMISSIONI BANCARIE</v>
          </cell>
          <cell r="C32">
            <v>-123955.14</v>
          </cell>
        </row>
        <row r="33">
          <cell r="A33" t="str">
            <v>0055000000007</v>
          </cell>
          <cell r="B33" t="str">
            <v>INTERESSI SCALARI NETTI C/APULIA</v>
          </cell>
          <cell r="C33">
            <v>-96052.64</v>
          </cell>
        </row>
        <row r="34">
          <cell r="A34" t="str">
            <v>0055000000023</v>
          </cell>
          <cell r="B34" t="str">
            <v>IMPOSTA DI RIVALSA FINECO</v>
          </cell>
          <cell r="C34">
            <v>-2986.31</v>
          </cell>
        </row>
        <row r="35">
          <cell r="A35" t="str">
            <v>0055000000027</v>
          </cell>
          <cell r="B35" t="str">
            <v>INTERESSI SCALARI NETTI C/FINECO</v>
          </cell>
          <cell r="C35">
            <v>-401006.61</v>
          </cell>
        </row>
        <row r="36">
          <cell r="A36" t="str">
            <v>0055000000029</v>
          </cell>
          <cell r="B36" t="str">
            <v>IMPOSTA DI BOLLO C/APULIA</v>
          </cell>
          <cell r="C36">
            <v>-526.32000000000005</v>
          </cell>
        </row>
        <row r="37">
          <cell r="A37" t="str">
            <v>0055000000030</v>
          </cell>
          <cell r="B37" t="str">
            <v>COMMISSIONI BANCARIE C/24-7</v>
          </cell>
          <cell r="C37">
            <v>-58965.93</v>
          </cell>
        </row>
        <row r="38">
          <cell r="A38" t="str">
            <v>0055000000031</v>
          </cell>
          <cell r="B38" t="str">
            <v>INTERESSI SCALARI NETTI C/24-7</v>
          </cell>
          <cell r="C38">
            <v>-394639.91</v>
          </cell>
        </row>
        <row r="39">
          <cell r="A39" t="str">
            <v>0055000000032</v>
          </cell>
          <cell r="B39" t="str">
            <v>IMPOSTA DI RIVALSA C/24-7</v>
          </cell>
          <cell r="C39">
            <v>-4600.76</v>
          </cell>
        </row>
        <row r="40">
          <cell r="A40" t="str">
            <v>0059000000010</v>
          </cell>
          <cell r="B40" t="str">
            <v>NET INSURANCE C/TRANSITORIO</v>
          </cell>
          <cell r="C40">
            <v>1621.69</v>
          </cell>
        </row>
        <row r="41">
          <cell r="A41" t="str">
            <v>0091000000010</v>
          </cell>
          <cell r="B41" t="str">
            <v>COSTI D'IMPIANTO E AMPLIAMENTO</v>
          </cell>
          <cell r="C41">
            <v>1165768.55</v>
          </cell>
        </row>
        <row r="42">
          <cell r="A42" t="str">
            <v>0091000000020</v>
          </cell>
          <cell r="B42" t="str">
            <v>F.DO AMM. COSTI D'IMPIANTO E AMPL.</v>
          </cell>
          <cell r="C42">
            <v>-640927.84</v>
          </cell>
        </row>
        <row r="43">
          <cell r="A43" t="str">
            <v>0093000000030</v>
          </cell>
          <cell r="B43" t="str">
            <v>PROGRAMMI SOFTWARE</v>
          </cell>
          <cell r="C43">
            <v>3110330.5</v>
          </cell>
        </row>
        <row r="44">
          <cell r="A44" t="str">
            <v>0093000000031</v>
          </cell>
          <cell r="B44" t="str">
            <v>F.DO AMM. PROGRAMMI SOFTWARE</v>
          </cell>
          <cell r="C44">
            <v>-1219515.93</v>
          </cell>
        </row>
        <row r="45">
          <cell r="A45" t="str">
            <v>0093000000050</v>
          </cell>
          <cell r="B45" t="str">
            <v>KNOW HOW</v>
          </cell>
          <cell r="C45">
            <v>1200000</v>
          </cell>
        </row>
        <row r="46">
          <cell r="A46" t="str">
            <v>0093000000060</v>
          </cell>
          <cell r="B46" t="str">
            <v>F.DO AMM. KNOW HOW</v>
          </cell>
          <cell r="C46">
            <v>-399479.45</v>
          </cell>
        </row>
        <row r="47">
          <cell r="A47" t="str">
            <v>0094000000010</v>
          </cell>
          <cell r="B47" t="str">
            <v>MARCHIO</v>
          </cell>
          <cell r="C47">
            <v>1953819.14</v>
          </cell>
        </row>
        <row r="48">
          <cell r="A48" t="str">
            <v>0094000000020</v>
          </cell>
          <cell r="B48" t="str">
            <v>F.DO AMM. MARCHIO</v>
          </cell>
          <cell r="C48">
            <v>-650077.06000000006</v>
          </cell>
        </row>
        <row r="49">
          <cell r="A49" t="str">
            <v>0096000000070</v>
          </cell>
          <cell r="B49" t="str">
            <v>COSTI PLURIENNALI SU BENI DI TERZI</v>
          </cell>
          <cell r="C49">
            <v>78509.59</v>
          </cell>
        </row>
        <row r="50">
          <cell r="A50" t="str">
            <v>0096000000071</v>
          </cell>
          <cell r="B50" t="str">
            <v>F.DO AMM. COSTI PLUR. SU BENI TERZI</v>
          </cell>
          <cell r="C50">
            <v>-37359.25</v>
          </cell>
        </row>
        <row r="51">
          <cell r="A51" t="str">
            <v>0099000000021</v>
          </cell>
          <cell r="B51" t="str">
            <v>PROGRAMMA SOFTW. IN FASE DI COLLAUD</v>
          </cell>
          <cell r="C51">
            <v>245940</v>
          </cell>
        </row>
        <row r="52">
          <cell r="A52" t="str">
            <v>0106000000015</v>
          </cell>
          <cell r="B52" t="str">
            <v>MACCHINE UFFICIO ELETTRICHE</v>
          </cell>
          <cell r="C52">
            <v>739419.99</v>
          </cell>
        </row>
        <row r="53">
          <cell r="A53" t="str">
            <v>0106000000020</v>
          </cell>
          <cell r="B53" t="str">
            <v>MOBILI E MACCHINE ORDINARIE</v>
          </cell>
          <cell r="C53">
            <v>177869.68</v>
          </cell>
        </row>
        <row r="54">
          <cell r="A54" t="str">
            <v>0106000000022</v>
          </cell>
          <cell r="B54" t="str">
            <v>ARREDI</v>
          </cell>
          <cell r="C54">
            <v>39444.410000000003</v>
          </cell>
        </row>
        <row r="55">
          <cell r="A55" t="str">
            <v>0106000000025</v>
          </cell>
          <cell r="B55" t="str">
            <v>MACCHINARI, APPARECCHI E ATTREZZ.</v>
          </cell>
          <cell r="C55">
            <v>38161.410000000003</v>
          </cell>
        </row>
        <row r="56">
          <cell r="A56" t="str">
            <v>0106000000030</v>
          </cell>
          <cell r="B56" t="str">
            <v>BANCONI BLINDATI</v>
          </cell>
          <cell r="C56">
            <v>4787.59</v>
          </cell>
        </row>
        <row r="57">
          <cell r="A57" t="str">
            <v>0106000000033</v>
          </cell>
          <cell r="B57" t="str">
            <v>IMPIANTI ELETTRICI</v>
          </cell>
          <cell r="C57">
            <v>39406.230000000003</v>
          </cell>
        </row>
        <row r="58">
          <cell r="A58" t="str">
            <v>0106000000035</v>
          </cell>
          <cell r="B58" t="str">
            <v>IMPIANTI DI ALLARME</v>
          </cell>
          <cell r="C58">
            <v>26552.57</v>
          </cell>
        </row>
        <row r="59">
          <cell r="A59" t="str">
            <v>0106000000040</v>
          </cell>
          <cell r="B59" t="str">
            <v>IMPIANTI INTERNI SPEC. DI COMUNICAZ</v>
          </cell>
          <cell r="C59">
            <v>31516.98</v>
          </cell>
        </row>
        <row r="60">
          <cell r="A60" t="str">
            <v>0133000000010</v>
          </cell>
          <cell r="B60" t="str">
            <v>ERARIO C/RITENUTE SU INT. BANCARI</v>
          </cell>
          <cell r="C60">
            <v>1114.57</v>
          </cell>
        </row>
        <row r="61">
          <cell r="A61" t="str">
            <v>0133000000020</v>
          </cell>
          <cell r="B61" t="str">
            <v>ERARIO C/RITENUTE SU PROVVIGIONI</v>
          </cell>
          <cell r="C61">
            <v>310053.78999999998</v>
          </cell>
        </row>
        <row r="62">
          <cell r="A62" t="str">
            <v>0133000000081</v>
          </cell>
          <cell r="B62" t="str">
            <v>ACCONTI IRAP</v>
          </cell>
          <cell r="C62">
            <v>92492.5</v>
          </cell>
        </row>
        <row r="63">
          <cell r="A63" t="str">
            <v>0133000000095</v>
          </cell>
          <cell r="B63" t="str">
            <v>CREDITO IMP. ACC. RIT. TFR</v>
          </cell>
          <cell r="C63">
            <v>2457.1799999999998</v>
          </cell>
        </row>
        <row r="64">
          <cell r="A64" t="str">
            <v>0133000000096</v>
          </cell>
          <cell r="B64" t="str">
            <v>ERARIO C/ACCONTO IMPOSTA SOSTITUTIV</v>
          </cell>
          <cell r="C64">
            <v>502.53</v>
          </cell>
        </row>
        <row r="65">
          <cell r="A65" t="str">
            <v>0133000000098</v>
          </cell>
          <cell r="B65" t="str">
            <v>CREDITI V/ERARIO IMPOSTE ANTICIPATE</v>
          </cell>
          <cell r="C65">
            <v>-8</v>
          </cell>
        </row>
        <row r="66">
          <cell r="A66" t="str">
            <v>0135000000010</v>
          </cell>
          <cell r="B66" t="str">
            <v>CREDITI V/HDG PER IMPOSTE DA CONSOL</v>
          </cell>
          <cell r="C66">
            <v>739687.14</v>
          </cell>
        </row>
        <row r="67">
          <cell r="A67" t="str">
            <v>0136000000010</v>
          </cell>
          <cell r="B67" t="str">
            <v>FORNITORI C/ANTICIPI</v>
          </cell>
          <cell r="C67">
            <v>340060.85</v>
          </cell>
        </row>
        <row r="68">
          <cell r="A68" t="str">
            <v>0136000000020</v>
          </cell>
          <cell r="B68" t="str">
            <v>FORNITORI C/NOTE ACCRED. DA RICEV.</v>
          </cell>
          <cell r="C68">
            <v>-635.41</v>
          </cell>
        </row>
        <row r="69">
          <cell r="A69" t="str">
            <v>0138000000010</v>
          </cell>
          <cell r="B69" t="str">
            <v>CAUZIONI ATTIVE TELECOM</v>
          </cell>
          <cell r="C69">
            <v>413.17</v>
          </cell>
        </row>
        <row r="70">
          <cell r="A70" t="str">
            <v>0138000000019</v>
          </cell>
          <cell r="B70" t="str">
            <v>CAUZIONI ATTIVE AEM ELETTRICITA'</v>
          </cell>
          <cell r="C70">
            <v>206.6</v>
          </cell>
        </row>
        <row r="71">
          <cell r="A71" t="str">
            <v>0138000000020</v>
          </cell>
          <cell r="B71" t="str">
            <v>CAUZIONI ATTIVE ENEL</v>
          </cell>
          <cell r="C71">
            <v>-15.49</v>
          </cell>
        </row>
        <row r="72">
          <cell r="A72" t="str">
            <v>0138000000021</v>
          </cell>
          <cell r="B72" t="str">
            <v>CAUZIONI ATTIVE ENEL DIPENDENTI</v>
          </cell>
          <cell r="C72">
            <v>30</v>
          </cell>
        </row>
        <row r="73">
          <cell r="A73" t="str">
            <v>0138000000030</v>
          </cell>
          <cell r="B73" t="str">
            <v>CAUZIONI ATTIVE NOLEGGIO AUTO ALFIE</v>
          </cell>
          <cell r="C73">
            <v>5005</v>
          </cell>
        </row>
        <row r="74">
          <cell r="A74" t="str">
            <v>0138000000031</v>
          </cell>
          <cell r="B74" t="str">
            <v>CAUZIONI ATTIVE AUTOVETT. SOSTITUT.</v>
          </cell>
          <cell r="C74">
            <v>2</v>
          </cell>
        </row>
        <row r="75">
          <cell r="A75" t="str">
            <v>0138000000040</v>
          </cell>
          <cell r="B75" t="str">
            <v>CAUZIONI ATTIVE AFFITTO</v>
          </cell>
          <cell r="C75">
            <v>21000</v>
          </cell>
        </row>
        <row r="76">
          <cell r="A76" t="str">
            <v>0138000000041</v>
          </cell>
          <cell r="B76" t="str">
            <v>CAUZIONI ATTIVE LOCAZIONI DIPENDENT</v>
          </cell>
          <cell r="C76">
            <v>19610</v>
          </cell>
        </row>
        <row r="77">
          <cell r="A77" t="str">
            <v>0139000000041</v>
          </cell>
          <cell r="B77" t="str">
            <v>TICKETS RESTAURANT</v>
          </cell>
          <cell r="C77">
            <v>3194.47</v>
          </cell>
        </row>
        <row r="78">
          <cell r="A78" t="str">
            <v>0139000000080</v>
          </cell>
          <cell r="B78" t="str">
            <v>DEBITORI VARI C/ANTICIPI SPESE</v>
          </cell>
          <cell r="C78">
            <v>2799.31</v>
          </cell>
        </row>
        <row r="79">
          <cell r="A79" t="str">
            <v>0139000000081</v>
          </cell>
          <cell r="B79" t="str">
            <v>DEBITORI VARI VENDITE C/ANTICIPI SP</v>
          </cell>
          <cell r="C79">
            <v>24367.61</v>
          </cell>
        </row>
        <row r="80">
          <cell r="A80" t="str">
            <v>0145000000040</v>
          </cell>
          <cell r="B80" t="str">
            <v>RISCONTI ATTIVI DIVERSI</v>
          </cell>
          <cell r="C80">
            <v>108417.97</v>
          </cell>
        </row>
        <row r="81">
          <cell r="A81" t="str">
            <v>0145000000050</v>
          </cell>
          <cell r="B81" t="str">
            <v>COSTI ESERCIZI FUTURI</v>
          </cell>
          <cell r="C81">
            <v>607.09</v>
          </cell>
        </row>
        <row r="82">
          <cell r="A82" t="str">
            <v>0145000000065</v>
          </cell>
          <cell r="B82" t="str">
            <v>RATEI ATTIVI V/ASSURANT</v>
          </cell>
          <cell r="C82">
            <v>29407.41</v>
          </cell>
        </row>
        <row r="83">
          <cell r="A83" t="str">
            <v>0191010000171</v>
          </cell>
          <cell r="B83" t="str">
            <v>SGL S.P.A.</v>
          </cell>
          <cell r="C83">
            <v>3000</v>
          </cell>
        </row>
        <row r="84">
          <cell r="A84" t="str">
            <v>0191010000244</v>
          </cell>
          <cell r="B84" t="str">
            <v>EUROPAGHE S.R.L.</v>
          </cell>
          <cell r="C84">
            <v>762.84</v>
          </cell>
        </row>
        <row r="85">
          <cell r="A85" t="str">
            <v>0191012001730</v>
          </cell>
          <cell r="B85" t="str">
            <v>CANTON DEI MUS SRL</v>
          </cell>
          <cell r="C85">
            <v>120</v>
          </cell>
        </row>
        <row r="86">
          <cell r="A86" t="str">
            <v>0202000000010</v>
          </cell>
          <cell r="B86" t="str">
            <v>DEBITORI PER QUOTE CQS C/APULIA</v>
          </cell>
          <cell r="C86">
            <v>17709594.41</v>
          </cell>
        </row>
        <row r="87">
          <cell r="A87" t="str">
            <v>0202000000020</v>
          </cell>
          <cell r="B87" t="str">
            <v>DEBITORI PER QUOTE CQS C/FINECO</v>
          </cell>
          <cell r="C87">
            <v>24703067.109999999</v>
          </cell>
        </row>
        <row r="88">
          <cell r="A88" t="str">
            <v>0202000000030</v>
          </cell>
          <cell r="B88" t="str">
            <v>DEBITORI PER QUOTE CQS C/24-7</v>
          </cell>
          <cell r="C88">
            <v>1689120</v>
          </cell>
        </row>
        <row r="89">
          <cell r="A89" t="str">
            <v>0211200000010</v>
          </cell>
          <cell r="B89" t="str">
            <v>INTERESSI PASSIVI DA LIQUIDARE</v>
          </cell>
          <cell r="C89">
            <v>-7536.93</v>
          </cell>
        </row>
        <row r="90">
          <cell r="A90" t="str">
            <v>0211200000020</v>
          </cell>
          <cell r="B90" t="str">
            <v>INTERESSI ATTIVI DA LIQUIDARE</v>
          </cell>
          <cell r="C90">
            <v>1041.83</v>
          </cell>
        </row>
        <row r="91">
          <cell r="A91" t="str">
            <v>0221000000050</v>
          </cell>
          <cell r="B91" t="str">
            <v>DEBITI V/SIGLA FIN COMM ASSIC</v>
          </cell>
          <cell r="C91">
            <v>-294074.06</v>
          </cell>
        </row>
        <row r="92">
          <cell r="A92" t="str">
            <v>0225000000030</v>
          </cell>
          <cell r="B92" t="str">
            <v>SIGLA HOLDING SRL C/FINANZIAMENTO</v>
          </cell>
          <cell r="C92">
            <v>-3754992.22</v>
          </cell>
        </row>
        <row r="93">
          <cell r="A93" t="str">
            <v>0230100000000</v>
          </cell>
          <cell r="B93" t="str">
            <v>FORNITORI</v>
          </cell>
          <cell r="C93">
            <v>-1759314.09</v>
          </cell>
        </row>
        <row r="94">
          <cell r="A94" t="str">
            <v>0250200000010</v>
          </cell>
          <cell r="B94" t="str">
            <v>INPS LAVORATORI DIPENDENTI</v>
          </cell>
          <cell r="C94">
            <v>-94382</v>
          </cell>
        </row>
        <row r="95">
          <cell r="A95" t="str">
            <v>0250200000020</v>
          </cell>
          <cell r="B95" t="str">
            <v>INPS LAVORATORI CO.CO.PRO.</v>
          </cell>
          <cell r="C95">
            <v>-3065</v>
          </cell>
        </row>
        <row r="96">
          <cell r="A96" t="str">
            <v>0250200000030</v>
          </cell>
          <cell r="B96" t="str">
            <v>INAIL</v>
          </cell>
          <cell r="C96">
            <v>-17.3</v>
          </cell>
        </row>
        <row r="97">
          <cell r="A97" t="str">
            <v>0250200000050</v>
          </cell>
          <cell r="B97" t="str">
            <v>FONDO MARIO NEGRI</v>
          </cell>
          <cell r="C97">
            <v>-42561.72</v>
          </cell>
        </row>
        <row r="98">
          <cell r="A98" t="str">
            <v>0250200000060</v>
          </cell>
          <cell r="B98" t="str">
            <v>FONDO MARIO BESUSSO (FASDAC)</v>
          </cell>
          <cell r="C98">
            <v>-3705.58</v>
          </cell>
        </row>
        <row r="99">
          <cell r="A99" t="str">
            <v>0250200000070</v>
          </cell>
          <cell r="B99" t="str">
            <v>FONDO ANTONIO PASTORE</v>
          </cell>
          <cell r="C99">
            <v>-40398.28</v>
          </cell>
        </row>
        <row r="100">
          <cell r="A100" t="str">
            <v>0250200000080</v>
          </cell>
          <cell r="B100" t="str">
            <v>FONDO QUAS</v>
          </cell>
          <cell r="C100">
            <v>-445</v>
          </cell>
        </row>
        <row r="101">
          <cell r="A101" t="str">
            <v>0250200000090</v>
          </cell>
          <cell r="B101" t="str">
            <v>FONDAZIONE ENASARCO</v>
          </cell>
          <cell r="C101">
            <v>-8378.6200000000008</v>
          </cell>
        </row>
        <row r="102">
          <cell r="A102" t="str">
            <v>0250200000095</v>
          </cell>
          <cell r="B102" t="str">
            <v>FONDO EST</v>
          </cell>
          <cell r="C102">
            <v>-1028</v>
          </cell>
        </row>
        <row r="103">
          <cell r="A103" t="str">
            <v>0250300000030</v>
          </cell>
          <cell r="B103" t="str">
            <v>IRAP</v>
          </cell>
          <cell r="C103">
            <v>-247097.61</v>
          </cell>
        </row>
        <row r="104">
          <cell r="A104" t="str">
            <v>0250300000040</v>
          </cell>
          <cell r="B104" t="str">
            <v>DEBITI PER IMPOSTA SOST. TFR</v>
          </cell>
          <cell r="C104">
            <v>692.97</v>
          </cell>
        </row>
        <row r="105">
          <cell r="A105" t="str">
            <v>0250400000010</v>
          </cell>
          <cell r="B105" t="str">
            <v>RITENUTE COMPENSI LAVORO AUTONOMO</v>
          </cell>
          <cell r="C105">
            <v>-627.13</v>
          </cell>
        </row>
        <row r="106">
          <cell r="A106" t="str">
            <v>0250400000015</v>
          </cell>
          <cell r="B106" t="str">
            <v>RITENUTE COMPENSI CO.CO.PRO.</v>
          </cell>
          <cell r="C106">
            <v>-5451.12</v>
          </cell>
        </row>
        <row r="107">
          <cell r="A107" t="str">
            <v>0250400000030</v>
          </cell>
          <cell r="B107" t="str">
            <v>RITENUTE SU PROVVIGIONI</v>
          </cell>
          <cell r="C107">
            <v>-42543.51</v>
          </cell>
        </row>
        <row r="108">
          <cell r="A108" t="str">
            <v>0250400000050</v>
          </cell>
          <cell r="B108" t="str">
            <v>RITENUTE AI DIPENDENTI</v>
          </cell>
          <cell r="C108">
            <v>-190354.47</v>
          </cell>
        </row>
        <row r="109">
          <cell r="A109" t="str">
            <v>0251000000010</v>
          </cell>
          <cell r="B109" t="str">
            <v>IVA VENDITE</v>
          </cell>
          <cell r="C109">
            <v>-19633.52</v>
          </cell>
        </row>
        <row r="110">
          <cell r="A110" t="str">
            <v>0251000000020</v>
          </cell>
          <cell r="B110" t="str">
            <v>IVA ACQUISTI</v>
          </cell>
          <cell r="C110">
            <v>69387.5</v>
          </cell>
        </row>
        <row r="111">
          <cell r="A111" t="str">
            <v>0255000000040</v>
          </cell>
          <cell r="B111" t="str">
            <v>SIGLA FINANZIARIA C/ANTICIPI</v>
          </cell>
          <cell r="C111">
            <v>-14049825.210000001</v>
          </cell>
        </row>
        <row r="112">
          <cell r="A112" t="str">
            <v>0255000000050</v>
          </cell>
          <cell r="B112" t="str">
            <v>DEBITI V/HDG PER IMPOSTE DA CONSOL</v>
          </cell>
          <cell r="C112">
            <v>-205434.2</v>
          </cell>
        </row>
        <row r="113">
          <cell r="A113" t="str">
            <v>0255000000060</v>
          </cell>
          <cell r="B113" t="str">
            <v>DEBITI V/SIGLA HOLDING</v>
          </cell>
          <cell r="C113">
            <v>-12225</v>
          </cell>
        </row>
        <row r="114">
          <cell r="A114" t="str">
            <v>0255000000070</v>
          </cell>
          <cell r="B114" t="str">
            <v>POSTA TARGET</v>
          </cell>
          <cell r="C114">
            <v>808.61</v>
          </cell>
        </row>
        <row r="115">
          <cell r="A115" t="str">
            <v>0256000000010</v>
          </cell>
          <cell r="B115" t="str">
            <v>DEBITI V/NET INSURANCE</v>
          </cell>
          <cell r="C115">
            <v>-295332.59000000003</v>
          </cell>
        </row>
        <row r="116">
          <cell r="A116" t="str">
            <v>0256000000020</v>
          </cell>
          <cell r="B116" t="str">
            <v>DEBITI V/CARIGE ASSICURAZIONI</v>
          </cell>
          <cell r="C116">
            <v>-0.01</v>
          </cell>
        </row>
        <row r="117">
          <cell r="A117" t="str">
            <v>0256000000030</v>
          </cell>
          <cell r="B117" t="str">
            <v>DEBITI V/A.M. SRL ASSICURAZIONI</v>
          </cell>
          <cell r="C117">
            <v>-194237.75</v>
          </cell>
        </row>
        <row r="118">
          <cell r="A118" t="str">
            <v>0256000000040</v>
          </cell>
          <cell r="B118" t="str">
            <v>DEBITI V/AXERIA PREVOYANCE S.A.</v>
          </cell>
          <cell r="C118">
            <v>-345119.44</v>
          </cell>
        </row>
        <row r="119">
          <cell r="A119" t="str">
            <v>0257000000010</v>
          </cell>
          <cell r="B119" t="str">
            <v>DEBITI V/ASSURANT</v>
          </cell>
          <cell r="C119">
            <v>-425882.25</v>
          </cell>
        </row>
        <row r="120">
          <cell r="A120" t="str">
            <v>0258500000010</v>
          </cell>
          <cell r="B120" t="str">
            <v>FORNITORI C/FATTURE DA RICEVERE</v>
          </cell>
          <cell r="C120">
            <v>-1283765.18</v>
          </cell>
        </row>
        <row r="121">
          <cell r="A121" t="str">
            <v>0259000000010</v>
          </cell>
          <cell r="B121" t="str">
            <v>AMMINISTRATORE C/COMPENSO</v>
          </cell>
          <cell r="C121">
            <v>-2632</v>
          </cell>
        </row>
        <row r="122">
          <cell r="A122" t="str">
            <v>0259000000020</v>
          </cell>
          <cell r="B122" t="str">
            <v>PERSONALE C/RETRIBUZIONE</v>
          </cell>
          <cell r="C122">
            <v>-801738.79</v>
          </cell>
        </row>
        <row r="123">
          <cell r="A123" t="str">
            <v>0259000000051</v>
          </cell>
          <cell r="B123" t="str">
            <v>JACKSON CHRISTABEL</v>
          </cell>
          <cell r="C123">
            <v>-1740</v>
          </cell>
        </row>
        <row r="124">
          <cell r="A124" t="str">
            <v>0259000000052</v>
          </cell>
          <cell r="B124" t="str">
            <v>STAGISTI AREA PRODUZ. C/RETRIBUZION</v>
          </cell>
          <cell r="C124">
            <v>0.12</v>
          </cell>
        </row>
        <row r="125">
          <cell r="A125" t="str">
            <v>0259000000053</v>
          </cell>
          <cell r="B125" t="str">
            <v>STAGISTI AREA REPEAT B.C/RETRIBUZIO</v>
          </cell>
          <cell r="C125">
            <v>0.6</v>
          </cell>
        </row>
        <row r="126">
          <cell r="A126" t="str">
            <v>0259000000058</v>
          </cell>
          <cell r="B126" t="str">
            <v>PETTINATO SONIA</v>
          </cell>
          <cell r="C126">
            <v>1141</v>
          </cell>
        </row>
        <row r="127">
          <cell r="A127" t="str">
            <v>0259000000100</v>
          </cell>
          <cell r="B127" t="str">
            <v>F.DO STANZIAMENTO PREMI DIPENDENTI</v>
          </cell>
          <cell r="C127">
            <v>-154237</v>
          </cell>
        </row>
        <row r="128">
          <cell r="A128" t="str">
            <v>0259500000001</v>
          </cell>
          <cell r="B128" t="str">
            <v>DEBITI PREV. COMPLEMENTARE</v>
          </cell>
          <cell r="C128">
            <v>-5688.76</v>
          </cell>
        </row>
        <row r="129">
          <cell r="A129" t="str">
            <v>0262000000040</v>
          </cell>
          <cell r="B129" t="str">
            <v>RATEI PASSIIVI DIVERSI</v>
          </cell>
          <cell r="C129">
            <v>-77132.12</v>
          </cell>
        </row>
        <row r="130">
          <cell r="A130" t="str">
            <v>0262000000050</v>
          </cell>
          <cell r="B130" t="str">
            <v>RATEI PASSIVI V/SIGLA FIN</v>
          </cell>
          <cell r="C130">
            <v>-29407.41</v>
          </cell>
        </row>
        <row r="131">
          <cell r="A131" t="str">
            <v>0271000000010</v>
          </cell>
          <cell r="B131" t="str">
            <v>FONDO T.F.R.</v>
          </cell>
          <cell r="C131">
            <v>-562745.44999999995</v>
          </cell>
        </row>
        <row r="132">
          <cell r="A132" t="str">
            <v>0295000000015</v>
          </cell>
          <cell r="B132" t="str">
            <v>F.DO AMM. MACCH. UFF. EL. EL ELETTR</v>
          </cell>
          <cell r="C132">
            <v>-409101.29</v>
          </cell>
        </row>
        <row r="133">
          <cell r="A133" t="str">
            <v>0295000000020</v>
          </cell>
          <cell r="B133" t="str">
            <v>F.DO AMM. MOBILI E MACCH. ORDINARIE</v>
          </cell>
          <cell r="C133">
            <v>-54035.96</v>
          </cell>
        </row>
        <row r="134">
          <cell r="A134" t="str">
            <v>0295000000022</v>
          </cell>
          <cell r="B134" t="str">
            <v>F.DO AMM. ARREDI</v>
          </cell>
          <cell r="C134">
            <v>-21618.19</v>
          </cell>
        </row>
        <row r="135">
          <cell r="A135" t="str">
            <v>0295000000025</v>
          </cell>
          <cell r="B135" t="str">
            <v>F.DO AMM. ATTREZZATURE VARIE</v>
          </cell>
          <cell r="C135">
            <v>-25792.43</v>
          </cell>
        </row>
        <row r="136">
          <cell r="A136" t="str">
            <v>0295000000030</v>
          </cell>
          <cell r="B136" t="str">
            <v>F.DO AMM. BANCONI BLINDATI</v>
          </cell>
          <cell r="C136">
            <v>-4319.62</v>
          </cell>
        </row>
        <row r="137">
          <cell r="A137" t="str">
            <v>0295000000033</v>
          </cell>
          <cell r="B137" t="str">
            <v>F.DO AMM. IMPIANTI ELETTRICI</v>
          </cell>
          <cell r="C137">
            <v>-22324.14</v>
          </cell>
        </row>
        <row r="138">
          <cell r="A138" t="str">
            <v>0295000000035</v>
          </cell>
          <cell r="B138" t="str">
            <v>F.DO AMM. IMPIANTI DI ALLARME</v>
          </cell>
          <cell r="C138">
            <v>-19588.84</v>
          </cell>
        </row>
        <row r="139">
          <cell r="A139" t="str">
            <v>0295000000040</v>
          </cell>
          <cell r="B139" t="str">
            <v>F.DO AMM. IMP. INT DI COMUNICAZIONE</v>
          </cell>
          <cell r="C139">
            <v>-31433.52</v>
          </cell>
        </row>
        <row r="140">
          <cell r="A140" t="str">
            <v>0296000000020</v>
          </cell>
          <cell r="B140" t="str">
            <v>FONDO IMPOSTE DIFFERITE</v>
          </cell>
          <cell r="C140">
            <v>-735419.92</v>
          </cell>
        </row>
        <row r="141">
          <cell r="A141" t="str">
            <v>0297000000001</v>
          </cell>
          <cell r="B141" t="str">
            <v>F.DO SVAL. CREDITI FORF CQS</v>
          </cell>
          <cell r="C141">
            <v>-210000</v>
          </cell>
        </row>
        <row r="142">
          <cell r="A142" t="str">
            <v>0321000000010</v>
          </cell>
          <cell r="B142" t="str">
            <v>CAPITALE SOCIALE</v>
          </cell>
          <cell r="C142">
            <v>-600000</v>
          </cell>
        </row>
        <row r="143">
          <cell r="A143" t="str">
            <v>0326000000010</v>
          </cell>
          <cell r="B143" t="str">
            <v>PERDITA D'ESERCIZIO PORTATA A NUOVO</v>
          </cell>
          <cell r="C143">
            <v>1245189.54</v>
          </cell>
        </row>
        <row r="144">
          <cell r="A144" t="str">
            <v>0331000000010</v>
          </cell>
          <cell r="B144" t="str">
            <v>SOVRAPPREZZI DA EMISSIONE</v>
          </cell>
          <cell r="C144">
            <v>-1677766</v>
          </cell>
        </row>
        <row r="145">
          <cell r="A145" t="str">
            <v>0372000000010</v>
          </cell>
          <cell r="B145" t="str">
            <v>PERDITA D'ESERCIZIO</v>
          </cell>
          <cell r="C145">
            <v>91243.41</v>
          </cell>
        </row>
        <row r="146">
          <cell r="A146" t="str">
            <v>0402000000010</v>
          </cell>
          <cell r="B146" t="str">
            <v>CREDITORI PER QUOTE CQS C/APULIA</v>
          </cell>
          <cell r="C146">
            <v>-17879313.850000001</v>
          </cell>
        </row>
        <row r="147">
          <cell r="A147" t="str">
            <v>0402000000020</v>
          </cell>
          <cell r="B147" t="str">
            <v>CREDITORI PER QUOTE CQS C/FINECO</v>
          </cell>
          <cell r="C147">
            <v>-24886186.32</v>
          </cell>
        </row>
        <row r="148">
          <cell r="A148" t="str">
            <v>0402000000030</v>
          </cell>
          <cell r="B148" t="str">
            <v>CREDITORI PER QUOTE CQS C/24-7</v>
          </cell>
          <cell r="C148">
            <v>-1689120</v>
          </cell>
        </row>
        <row r="149">
          <cell r="B149" t="str">
            <v>RISULTATO DI ESERCIZIO</v>
          </cell>
          <cell r="C149">
            <v>-213047.35000001639</v>
          </cell>
        </row>
        <row r="152">
          <cell r="A152" t="str">
            <v>CONTO ECONOMICO AL 31/05/2008</v>
          </cell>
        </row>
        <row r="153">
          <cell r="A153" t="str">
            <v>CODICE</v>
          </cell>
          <cell r="B153" t="str">
            <v>RAGSOC</v>
          </cell>
          <cell r="C153" t="str">
            <v>SALDO</v>
          </cell>
        </row>
        <row r="154">
          <cell r="A154" t="str">
            <v>0513000000010</v>
          </cell>
          <cell r="B154" t="str">
            <v>INTERESSI DI MORA</v>
          </cell>
          <cell r="C154">
            <v>3.71</v>
          </cell>
        </row>
        <row r="155">
          <cell r="A155" t="str">
            <v>0515000000010</v>
          </cell>
          <cell r="B155" t="str">
            <v>INTERESSI ATTIVI V/BANCHE</v>
          </cell>
          <cell r="C155">
            <v>-4128.05</v>
          </cell>
        </row>
        <row r="156">
          <cell r="A156" t="str">
            <v>0531000000010</v>
          </cell>
          <cell r="B156" t="str">
            <v>RIMBORSO SERVIZI DI PRODUZIONE</v>
          </cell>
          <cell r="C156">
            <v>-3377186.52</v>
          </cell>
        </row>
        <row r="157">
          <cell r="A157" t="str">
            <v>0531000000015</v>
          </cell>
          <cell r="B157" t="str">
            <v>RIMBORSO SERVIZI AMMINISTRATIVI</v>
          </cell>
          <cell r="C157">
            <v>-77485.75</v>
          </cell>
        </row>
        <row r="158">
          <cell r="A158" t="str">
            <v>0531000000020</v>
          </cell>
          <cell r="B158" t="str">
            <v>RIMBORSO SERVIZI DI INCASSO</v>
          </cell>
          <cell r="C158">
            <v>-84027.78</v>
          </cell>
        </row>
        <row r="159">
          <cell r="A159" t="str">
            <v>0531000000025</v>
          </cell>
          <cell r="B159" t="str">
            <v>RIMBORSO SERVIZI PER SPESE MEDIATOR</v>
          </cell>
          <cell r="C159">
            <v>-1709799.19</v>
          </cell>
        </row>
        <row r="160">
          <cell r="A160" t="str">
            <v>0531000000026</v>
          </cell>
          <cell r="B160" t="str">
            <v>RIMBORSO SERVIZI PER PREM PERF MED</v>
          </cell>
          <cell r="C160">
            <v>-9455.1299999999992</v>
          </cell>
        </row>
        <row r="161">
          <cell r="A161" t="str">
            <v>0531000000030</v>
          </cell>
          <cell r="B161" t="str">
            <v>RIMBORSO SERVIZI PER SPESE STRUTTUR</v>
          </cell>
          <cell r="C161">
            <v>-57416.67</v>
          </cell>
        </row>
        <row r="162">
          <cell r="A162" t="str">
            <v>0531000000050</v>
          </cell>
          <cell r="B162" t="str">
            <v>COMMISSIONI ASS. PP V/ASSURANT</v>
          </cell>
          <cell r="C162">
            <v>-294074.06</v>
          </cell>
        </row>
        <row r="163">
          <cell r="A163" t="str">
            <v>0531000000060</v>
          </cell>
          <cell r="B163" t="str">
            <v>RAPPEL ASS. PP V/ASSURANT</v>
          </cell>
          <cell r="C163">
            <v>-29407.41</v>
          </cell>
        </row>
        <row r="164">
          <cell r="A164" t="str">
            <v>0531000000100</v>
          </cell>
          <cell r="B164" t="str">
            <v>RIMBORSO SERVIZI ASSISTENZA SOFTW</v>
          </cell>
          <cell r="C164">
            <v>-12500</v>
          </cell>
        </row>
        <row r="165">
          <cell r="A165" t="str">
            <v>0533000000010</v>
          </cell>
          <cell r="B165" t="str">
            <v>COMMISSIONI SIGLA SRL C/APULIA</v>
          </cell>
          <cell r="C165">
            <v>-188420.03</v>
          </cell>
        </row>
        <row r="166">
          <cell r="A166" t="str">
            <v>0533000000020</v>
          </cell>
          <cell r="B166" t="str">
            <v>COMMISSIONI SIGLA SRL C/FINECO</v>
          </cell>
          <cell r="C166">
            <v>-766965.13</v>
          </cell>
        </row>
        <row r="167">
          <cell r="A167" t="str">
            <v>0533000000030</v>
          </cell>
          <cell r="B167" t="str">
            <v>COMMISSIONI SIGLA SRL C/24-7</v>
          </cell>
          <cell r="C167">
            <v>-130278.63</v>
          </cell>
        </row>
        <row r="168">
          <cell r="A168" t="str">
            <v>0533000000050</v>
          </cell>
          <cell r="B168" t="str">
            <v>COMMISSIONI PER ASSICURAZIONI CQS</v>
          </cell>
          <cell r="C168">
            <v>-140123.31</v>
          </cell>
        </row>
        <row r="169">
          <cell r="A169" t="str">
            <v>0533000000080</v>
          </cell>
          <cell r="B169" t="str">
            <v>COMMIS EST ANTIC. CQS</v>
          </cell>
          <cell r="C169">
            <v>-7324.09</v>
          </cell>
        </row>
        <row r="170">
          <cell r="A170" t="str">
            <v>0533000000090</v>
          </cell>
          <cell r="B170" t="str">
            <v>RIMBORSO SPESE C/MEDIATORI CQS</v>
          </cell>
          <cell r="C170">
            <v>-1820587.93</v>
          </cell>
        </row>
        <row r="171">
          <cell r="A171" t="str">
            <v>0572000000090</v>
          </cell>
          <cell r="B171" t="str">
            <v>ALTRE VOCI DI RECUPERO SPESE</v>
          </cell>
          <cell r="C171">
            <v>-660.2</v>
          </cell>
        </row>
        <row r="172">
          <cell r="A172" t="str">
            <v>0572000000100</v>
          </cell>
          <cell r="B172" t="str">
            <v>RECUPERO SPESE DIPENDENTI</v>
          </cell>
          <cell r="C172">
            <v>-894.69</v>
          </cell>
        </row>
        <row r="173">
          <cell r="A173" t="str">
            <v>0572000000110</v>
          </cell>
          <cell r="B173" t="str">
            <v>RECUPERO SPESE LOCAZIONE UFFICI</v>
          </cell>
          <cell r="C173">
            <v>-3441.65</v>
          </cell>
        </row>
        <row r="174">
          <cell r="A174" t="str">
            <v>0572500000010</v>
          </cell>
          <cell r="B174" t="str">
            <v>RECUPERO SPESE CQS C/APULIA</v>
          </cell>
          <cell r="C174">
            <v>-50298.64</v>
          </cell>
        </row>
        <row r="175">
          <cell r="A175" t="str">
            <v>0572500000020</v>
          </cell>
          <cell r="B175" t="str">
            <v>RECUPERO SPESE CQS C/FINECO</v>
          </cell>
          <cell r="C175">
            <v>-227600</v>
          </cell>
        </row>
        <row r="176">
          <cell r="A176" t="str">
            <v>0572500000030</v>
          </cell>
          <cell r="B176" t="str">
            <v>RECUPERO SPESE CQS C/24-7</v>
          </cell>
          <cell r="C176">
            <v>-53400</v>
          </cell>
        </row>
        <row r="177">
          <cell r="A177" t="str">
            <v>0581000000010</v>
          </cell>
          <cell r="B177" t="str">
            <v>SOPRAVVENIENZE ATTIVE</v>
          </cell>
          <cell r="C177">
            <v>-10530.83</v>
          </cell>
        </row>
        <row r="178">
          <cell r="A178" t="str">
            <v>0581000000030</v>
          </cell>
          <cell r="B178" t="str">
            <v>ABBUONI ATTIVI E ARROTONDAMENTI</v>
          </cell>
          <cell r="C178">
            <v>-5.74</v>
          </cell>
        </row>
        <row r="179">
          <cell r="A179" t="str">
            <v>0582000000010</v>
          </cell>
          <cell r="B179" t="str">
            <v>SOPRAVVENIENZE ATTIVE CQS</v>
          </cell>
          <cell r="C179">
            <v>-101.61</v>
          </cell>
        </row>
        <row r="180">
          <cell r="A180" t="str">
            <v>0582000000030</v>
          </cell>
          <cell r="B180" t="str">
            <v>ABBUONI ATTIVI E ARROTONDAM. CQS</v>
          </cell>
          <cell r="C180">
            <v>-302.47000000000003</v>
          </cell>
        </row>
        <row r="181">
          <cell r="A181" t="str">
            <v>0711000000010</v>
          </cell>
          <cell r="B181" t="str">
            <v>INTERESSI PASSIVI SU C/C ORDINARIO</v>
          </cell>
          <cell r="C181">
            <v>4282.99</v>
          </cell>
        </row>
        <row r="182">
          <cell r="A182" t="str">
            <v>0712000000010</v>
          </cell>
          <cell r="B182" t="str">
            <v>SPESE CHIUSURA TRIMESTRE</v>
          </cell>
          <cell r="C182">
            <v>14594.04</v>
          </cell>
        </row>
        <row r="183">
          <cell r="A183" t="str">
            <v>0712000000020</v>
          </cell>
          <cell r="B183" t="str">
            <v>SPESE DIVERSE BANCA</v>
          </cell>
          <cell r="C183">
            <v>5812.15</v>
          </cell>
        </row>
        <row r="184">
          <cell r="A184" t="str">
            <v>0713000000001</v>
          </cell>
          <cell r="B184" t="str">
            <v>INTERESSI V/ ENTI PREV</v>
          </cell>
          <cell r="C184">
            <v>1</v>
          </cell>
        </row>
        <row r="185">
          <cell r="A185" t="str">
            <v>0715000000030</v>
          </cell>
          <cell r="B185" t="str">
            <v>INTERESSI PASSIVI V/SIGLA HOLDING</v>
          </cell>
          <cell r="C185">
            <v>54992.22</v>
          </cell>
        </row>
        <row r="186">
          <cell r="A186" t="str">
            <v>0721000000010</v>
          </cell>
          <cell r="B186" t="str">
            <v>PROVVIGIONI A MEDIATORI</v>
          </cell>
          <cell r="C186">
            <v>1709699.23</v>
          </cell>
        </row>
        <row r="187">
          <cell r="A187" t="str">
            <v>0721000000015</v>
          </cell>
          <cell r="B187" t="str">
            <v>PREMIO PERFORMANCE MEDIATORI</v>
          </cell>
          <cell r="C187">
            <v>9455.1299999999992</v>
          </cell>
        </row>
        <row r="188">
          <cell r="A188" t="str">
            <v>0721000000040</v>
          </cell>
          <cell r="B188" t="str">
            <v>COMM PASS ASSIC SU PP V/SIGLA FIN</v>
          </cell>
          <cell r="C188">
            <v>294074.06</v>
          </cell>
        </row>
        <row r="189">
          <cell r="A189" t="str">
            <v>0721000000045</v>
          </cell>
          <cell r="B189" t="str">
            <v>RAPPEL ASS C/SIGLA FIN</v>
          </cell>
          <cell r="C189">
            <v>29407.41</v>
          </cell>
        </row>
        <row r="190">
          <cell r="A190" t="str">
            <v>0721000000050</v>
          </cell>
          <cell r="B190" t="str">
            <v>PROVVIGIONI SGL SPA</v>
          </cell>
          <cell r="C190">
            <v>130250</v>
          </cell>
        </row>
        <row r="191">
          <cell r="A191" t="str">
            <v>0721000000055</v>
          </cell>
          <cell r="B191" t="str">
            <v>SPESE PERSONALE SGL SPA</v>
          </cell>
          <cell r="C191">
            <v>43087.5</v>
          </cell>
        </row>
        <row r="192">
          <cell r="A192" t="str">
            <v>0721500000010</v>
          </cell>
          <cell r="B192" t="str">
            <v>PROVVIGIONI MEDIATORI CQS</v>
          </cell>
          <cell r="C192">
            <v>1820587.91</v>
          </cell>
        </row>
        <row r="193">
          <cell r="A193" t="str">
            <v>0721500000015</v>
          </cell>
          <cell r="B193" t="str">
            <v>PREMI PERFORMANCE CQS</v>
          </cell>
          <cell r="C193">
            <v>1415.4</v>
          </cell>
        </row>
        <row r="194">
          <cell r="A194" t="str">
            <v>0741000000010</v>
          </cell>
          <cell r="B194" t="str">
            <v>STIPENDI</v>
          </cell>
          <cell r="C194">
            <v>1626554.36</v>
          </cell>
        </row>
        <row r="195">
          <cell r="A195" t="str">
            <v>0741000000012</v>
          </cell>
          <cell r="B195" t="str">
            <v>COSTO LAVORO INTERINALE</v>
          </cell>
          <cell r="C195">
            <v>2189.2399999999998</v>
          </cell>
        </row>
        <row r="196">
          <cell r="A196" t="str">
            <v>0741000000015</v>
          </cell>
          <cell r="B196" t="str">
            <v>ACCANTONAMENTO T.F.R.</v>
          </cell>
          <cell r="C196">
            <v>89002.05</v>
          </cell>
        </row>
        <row r="197">
          <cell r="A197" t="str">
            <v>0741000000020</v>
          </cell>
          <cell r="B197" t="str">
            <v>INPS</v>
          </cell>
          <cell r="C197">
            <v>443541.41</v>
          </cell>
        </row>
        <row r="198">
          <cell r="A198" t="str">
            <v>0741000000025</v>
          </cell>
          <cell r="B198" t="str">
            <v>INPS CO.CO.PRO.</v>
          </cell>
          <cell r="C198">
            <v>5371.37</v>
          </cell>
        </row>
        <row r="199">
          <cell r="A199" t="str">
            <v>0741000000030</v>
          </cell>
          <cell r="B199" t="str">
            <v>INAIL</v>
          </cell>
          <cell r="C199">
            <v>13402.71</v>
          </cell>
        </row>
        <row r="200">
          <cell r="A200" t="str">
            <v>0741000000050</v>
          </cell>
          <cell r="B200" t="str">
            <v>FONDO MARIO NEGRI</v>
          </cell>
          <cell r="C200">
            <v>32128.05</v>
          </cell>
        </row>
        <row r="201">
          <cell r="A201" t="str">
            <v>0741000000055</v>
          </cell>
          <cell r="B201" t="str">
            <v>FONDO BESUSSO</v>
          </cell>
          <cell r="C201">
            <v>13083.81</v>
          </cell>
        </row>
        <row r="202">
          <cell r="A202" t="str">
            <v>0741000000060</v>
          </cell>
          <cell r="B202" t="str">
            <v>FONDO PASTORE</v>
          </cell>
          <cell r="C202">
            <v>21533.99</v>
          </cell>
        </row>
        <row r="203">
          <cell r="A203" t="str">
            <v>0741000000070</v>
          </cell>
          <cell r="B203" t="str">
            <v>QUADRIFOR</v>
          </cell>
          <cell r="C203">
            <v>600</v>
          </cell>
        </row>
        <row r="204">
          <cell r="A204" t="str">
            <v>0741000000080</v>
          </cell>
          <cell r="B204" t="str">
            <v>QUAS</v>
          </cell>
          <cell r="C204">
            <v>4500.5</v>
          </cell>
        </row>
        <row r="205">
          <cell r="A205" t="str">
            <v>0741000000085</v>
          </cell>
          <cell r="B205" t="str">
            <v>FONDO EST</v>
          </cell>
          <cell r="C205">
            <v>1920</v>
          </cell>
        </row>
        <row r="206">
          <cell r="A206" t="str">
            <v>0741000000100</v>
          </cell>
          <cell r="B206" t="str">
            <v>STANZIAMENTO PREMI DIPENDENTI</v>
          </cell>
          <cell r="C206">
            <v>154237</v>
          </cell>
        </row>
        <row r="207">
          <cell r="A207" t="str">
            <v>0743000000010</v>
          </cell>
          <cell r="B207" t="str">
            <v>COMPENSO AMMINISTRATORI</v>
          </cell>
          <cell r="C207">
            <v>23666.65</v>
          </cell>
        </row>
        <row r="208">
          <cell r="A208" t="str">
            <v>0743000000015</v>
          </cell>
          <cell r="B208" t="str">
            <v>COMPENSO SINDACI</v>
          </cell>
          <cell r="C208">
            <v>7916.67</v>
          </cell>
        </row>
        <row r="209">
          <cell r="A209" t="str">
            <v>0743000000020</v>
          </cell>
          <cell r="B209" t="str">
            <v>CONSULENTI FISCALI</v>
          </cell>
          <cell r="C209">
            <v>4166.67</v>
          </cell>
        </row>
        <row r="210">
          <cell r="A210" t="str">
            <v>0743000000025</v>
          </cell>
          <cell r="B210" t="str">
            <v>CONSULENTI DEL LAVORO</v>
          </cell>
          <cell r="C210">
            <v>12842.64</v>
          </cell>
        </row>
        <row r="211">
          <cell r="A211" t="str">
            <v>0743000000030</v>
          </cell>
          <cell r="B211" t="str">
            <v>CONSULENTI LEGALI</v>
          </cell>
          <cell r="C211">
            <v>35802.629999999997</v>
          </cell>
        </row>
        <row r="212">
          <cell r="A212" t="str">
            <v>0743000000040</v>
          </cell>
          <cell r="B212" t="str">
            <v>COMPENSI SOCIETA' DI REVISIONE</v>
          </cell>
          <cell r="C212">
            <v>8305</v>
          </cell>
        </row>
        <row r="213">
          <cell r="A213" t="str">
            <v>0743000000050</v>
          </cell>
          <cell r="B213" t="str">
            <v>ALTRI COMPENSI A TERZI</v>
          </cell>
          <cell r="C213">
            <v>38</v>
          </cell>
        </row>
        <row r="214">
          <cell r="A214" t="str">
            <v>0743000000060</v>
          </cell>
          <cell r="B214" t="str">
            <v>COMPENSO CO.CO.PRO.</v>
          </cell>
          <cell r="C214">
            <v>16305.8</v>
          </cell>
        </row>
        <row r="215">
          <cell r="A215" t="str">
            <v>0743000000090</v>
          </cell>
          <cell r="B215" t="str">
            <v>COSTO ENASARCO</v>
          </cell>
          <cell r="C215">
            <v>20118.38</v>
          </cell>
        </row>
        <row r="216">
          <cell r="A216" t="str">
            <v>0743500000010</v>
          </cell>
          <cell r="B216" t="str">
            <v>SERVIZI INFORMATICI</v>
          </cell>
          <cell r="C216">
            <v>269312.19</v>
          </cell>
        </row>
        <row r="217">
          <cell r="A217" t="str">
            <v>0743500000025</v>
          </cell>
          <cell r="B217" t="str">
            <v>ENERGIA ELETTRICA</v>
          </cell>
          <cell r="C217">
            <v>8630.43</v>
          </cell>
        </row>
        <row r="218">
          <cell r="A218" t="str">
            <v>0743500000030</v>
          </cell>
          <cell r="B218" t="str">
            <v>SPESE POSTALI</v>
          </cell>
          <cell r="C218">
            <v>33562.800000000003</v>
          </cell>
        </row>
        <row r="219">
          <cell r="A219" t="str">
            <v>0743500000035</v>
          </cell>
          <cell r="B219" t="str">
            <v>CORRIERE</v>
          </cell>
          <cell r="C219">
            <v>18046.39</v>
          </cell>
        </row>
        <row r="220">
          <cell r="A220" t="str">
            <v>0743500000040</v>
          </cell>
          <cell r="B220" t="str">
            <v>SERVIZI TELEFONICI</v>
          </cell>
          <cell r="C220">
            <v>43485.85</v>
          </cell>
        </row>
        <row r="221">
          <cell r="A221" t="str">
            <v>0743500000045</v>
          </cell>
          <cell r="B221" t="str">
            <v>SERVIZI TELEFONICI RADIOMOBILE</v>
          </cell>
          <cell r="C221">
            <v>68092.62</v>
          </cell>
        </row>
        <row r="222">
          <cell r="A222" t="str">
            <v>0743500000050</v>
          </cell>
          <cell r="B222" t="str">
            <v>VIGILANZA</v>
          </cell>
          <cell r="C222">
            <v>185.94</v>
          </cell>
        </row>
        <row r="223">
          <cell r="A223" t="str">
            <v>0743500000060</v>
          </cell>
          <cell r="B223" t="str">
            <v>NOLEGGIO AUTOVETTURE</v>
          </cell>
          <cell r="C223">
            <v>40618.14</v>
          </cell>
        </row>
        <row r="224">
          <cell r="A224" t="str">
            <v>0743500000061</v>
          </cell>
          <cell r="B224" t="str">
            <v>NOLEGGIO AUTOVETTURE AREA VENDITE</v>
          </cell>
          <cell r="C224">
            <v>57312.49</v>
          </cell>
        </row>
        <row r="225">
          <cell r="A225" t="str">
            <v>0743500000065</v>
          </cell>
          <cell r="B225" t="str">
            <v>SPESE NOLEGGIO AUTOVETTURE</v>
          </cell>
          <cell r="C225">
            <v>3897.6</v>
          </cell>
        </row>
        <row r="226">
          <cell r="A226" t="str">
            <v>0743500000070</v>
          </cell>
          <cell r="B226" t="str">
            <v>CONTRIBUTI ASSOCIATIVI</v>
          </cell>
          <cell r="C226">
            <v>95</v>
          </cell>
        </row>
        <row r="227">
          <cell r="A227" t="str">
            <v>0743500000090</v>
          </cell>
          <cell r="B227" t="str">
            <v>SERVIZI DIVERSI</v>
          </cell>
          <cell r="C227">
            <v>37968.18</v>
          </cell>
        </row>
        <row r="228">
          <cell r="A228" t="str">
            <v>0743500000095</v>
          </cell>
          <cell r="B228" t="str">
            <v>SERVIZI LAVORO INTERINALE</v>
          </cell>
          <cell r="C228">
            <v>498.72</v>
          </cell>
        </row>
        <row r="229">
          <cell r="A229" t="str">
            <v>0743500000100</v>
          </cell>
          <cell r="B229" t="str">
            <v>NOLEGGIO FOTOCOPIATORI</v>
          </cell>
          <cell r="C229">
            <v>13174.49</v>
          </cell>
        </row>
        <row r="230">
          <cell r="A230" t="str">
            <v>0743500000110</v>
          </cell>
          <cell r="B230" t="str">
            <v>NOLEGGIO STAMPANTI</v>
          </cell>
          <cell r="C230">
            <v>1226</v>
          </cell>
        </row>
        <row r="231">
          <cell r="A231" t="str">
            <v>0743500000120</v>
          </cell>
          <cell r="B231" t="str">
            <v>NOLEGGIO MACCHINE UFF. ELETTRICHE</v>
          </cell>
          <cell r="C231">
            <v>324</v>
          </cell>
        </row>
        <row r="232">
          <cell r="A232" t="str">
            <v>0743500000130</v>
          </cell>
          <cell r="B232" t="str">
            <v>SPESE RICERCA E SELEZIONE</v>
          </cell>
          <cell r="C232">
            <v>6300</v>
          </cell>
        </row>
        <row r="233">
          <cell r="A233" t="str">
            <v>0744000000010</v>
          </cell>
          <cell r="B233" t="str">
            <v>CANONI DI LOCAZIONE</v>
          </cell>
          <cell r="C233">
            <v>66031.520000000004</v>
          </cell>
        </row>
        <row r="234">
          <cell r="A234" t="str">
            <v>0744000000015</v>
          </cell>
          <cell r="B234" t="str">
            <v>SPESE CONDOMINIALI</v>
          </cell>
          <cell r="C234">
            <v>12823.51</v>
          </cell>
        </row>
        <row r="235">
          <cell r="A235" t="str">
            <v>0744000000020</v>
          </cell>
          <cell r="B235" t="str">
            <v>SPESE DI PULIZIA</v>
          </cell>
          <cell r="C235">
            <v>16237.5</v>
          </cell>
        </row>
        <row r="236">
          <cell r="A236" t="str">
            <v>0744500000010</v>
          </cell>
          <cell r="B236" t="str">
            <v>MANUTENZIONI FOTOCOPIATORI</v>
          </cell>
          <cell r="C236">
            <v>5469.94</v>
          </cell>
        </row>
        <row r="237">
          <cell r="A237" t="str">
            <v>0744500000025</v>
          </cell>
          <cell r="B237" t="str">
            <v>MANUTENZIONI IMPIANTO TELEFONICO</v>
          </cell>
          <cell r="C237">
            <v>1316.08</v>
          </cell>
        </row>
        <row r="238">
          <cell r="A238" t="str">
            <v>0744500000040</v>
          </cell>
          <cell r="B238" t="str">
            <v>MANUTENZIONI UFFICI</v>
          </cell>
          <cell r="C238">
            <v>2391.98</v>
          </cell>
        </row>
        <row r="239">
          <cell r="A239" t="str">
            <v>0745000000010</v>
          </cell>
          <cell r="B239" t="str">
            <v>ASSICURAZIONI INFORTUNI</v>
          </cell>
          <cell r="C239">
            <v>14366.17</v>
          </cell>
        </row>
        <row r="240">
          <cell r="A240" t="str">
            <v>0745000000060</v>
          </cell>
          <cell r="B240" t="str">
            <v>ASSICURAZIONI VARIE</v>
          </cell>
          <cell r="C240">
            <v>23440.61</v>
          </cell>
        </row>
        <row r="241">
          <cell r="A241" t="str">
            <v>0746000000017</v>
          </cell>
          <cell r="B241" t="str">
            <v>VALORI BOLLATI CQS</v>
          </cell>
          <cell r="C241">
            <v>18010.87</v>
          </cell>
        </row>
        <row r="242">
          <cell r="A242" t="str">
            <v>0746000000020</v>
          </cell>
          <cell r="B242" t="str">
            <v>VALORI BOLLATI</v>
          </cell>
          <cell r="C242">
            <v>11976.13</v>
          </cell>
        </row>
        <row r="243">
          <cell r="A243" t="str">
            <v>0746000000080</v>
          </cell>
          <cell r="B243" t="str">
            <v>IMPOSTE E TASSE VARIE</v>
          </cell>
          <cell r="C243">
            <v>532.16999999999996</v>
          </cell>
        </row>
        <row r="244">
          <cell r="A244" t="str">
            <v>0746000000100</v>
          </cell>
          <cell r="B244" t="str">
            <v>COSTO IVA PRO-RATA</v>
          </cell>
          <cell r="C244">
            <v>295383.25</v>
          </cell>
        </row>
        <row r="245">
          <cell r="A245" t="str">
            <v>0747000000010</v>
          </cell>
          <cell r="B245" t="str">
            <v>SPESE DI RAPPRESENTANZA</v>
          </cell>
          <cell r="C245">
            <v>1627.69</v>
          </cell>
        </row>
        <row r="246">
          <cell r="A246" t="str">
            <v>0747000000020</v>
          </cell>
          <cell r="B246" t="str">
            <v>OMAGGI</v>
          </cell>
          <cell r="C246">
            <v>4091.65</v>
          </cell>
        </row>
        <row r="247">
          <cell r="A247" t="str">
            <v>0748000000010</v>
          </cell>
          <cell r="B247" t="str">
            <v>SPESE AUTOSTRADALI</v>
          </cell>
          <cell r="C247">
            <v>7553.23</v>
          </cell>
        </row>
        <row r="248">
          <cell r="A248" t="str">
            <v>0748000000020</v>
          </cell>
          <cell r="B248" t="str">
            <v>CARBURANTE</v>
          </cell>
          <cell r="C248">
            <v>13435.09</v>
          </cell>
        </row>
        <row r="249">
          <cell r="A249" t="str">
            <v>0748000000030</v>
          </cell>
          <cell r="B249" t="str">
            <v>RIMBORSO CHILOMETRICO</v>
          </cell>
          <cell r="C249">
            <v>983.47</v>
          </cell>
        </row>
        <row r="250">
          <cell r="A250" t="str">
            <v>0748000000040</v>
          </cell>
          <cell r="B250" t="str">
            <v>RIMBORSO VITTO E ALLOGGIO</v>
          </cell>
          <cell r="C250">
            <v>6379.45</v>
          </cell>
        </row>
        <row r="251">
          <cell r="A251" t="str">
            <v>0748000000090</v>
          </cell>
          <cell r="B251" t="str">
            <v>RIMBORSO SPESE VARIE</v>
          </cell>
          <cell r="C251">
            <v>11837.46</v>
          </cell>
        </row>
        <row r="252">
          <cell r="A252" t="str">
            <v>0748100000010</v>
          </cell>
          <cell r="B252" t="str">
            <v>SPESE AUTOSTRADALI VENDITE</v>
          </cell>
          <cell r="C252">
            <v>5684.49</v>
          </cell>
        </row>
        <row r="253">
          <cell r="A253" t="str">
            <v>0748100000020</v>
          </cell>
          <cell r="B253" t="str">
            <v>SPESE CARBURANTI VENDITE</v>
          </cell>
          <cell r="C253">
            <v>28050.63</v>
          </cell>
        </row>
        <row r="254">
          <cell r="A254" t="str">
            <v>0748100000040</v>
          </cell>
          <cell r="B254" t="str">
            <v>RIMBORSO VITTO E ALLOGGIO VENDITE</v>
          </cell>
          <cell r="C254">
            <v>13432.66</v>
          </cell>
        </row>
        <row r="255">
          <cell r="A255" t="str">
            <v>0748100000041</v>
          </cell>
          <cell r="B255" t="str">
            <v>RIMBORSO SPESE PASTO AREA VENDITE</v>
          </cell>
          <cell r="C255">
            <v>7808.04</v>
          </cell>
        </row>
        <row r="256">
          <cell r="A256" t="str">
            <v>0748100000090</v>
          </cell>
          <cell r="B256" t="str">
            <v>SPESE VARIE VENDITE</v>
          </cell>
          <cell r="C256">
            <v>11286.73</v>
          </cell>
        </row>
        <row r="257">
          <cell r="A257" t="str">
            <v>0748100000100</v>
          </cell>
          <cell r="B257" t="str">
            <v>SPESE VIAGGI AEREO VENDITE</v>
          </cell>
          <cell r="C257">
            <v>7145.48</v>
          </cell>
        </row>
        <row r="258">
          <cell r="A258" t="str">
            <v>0748100000101</v>
          </cell>
          <cell r="B258" t="str">
            <v>SPESE VIAGGI VENDITE</v>
          </cell>
          <cell r="C258">
            <v>257.41000000000003</v>
          </cell>
        </row>
        <row r="259">
          <cell r="A259" t="str">
            <v>0749000000010</v>
          </cell>
          <cell r="B259" t="str">
            <v>CARTA E STAMPATI</v>
          </cell>
          <cell r="C259">
            <v>14440.2</v>
          </cell>
        </row>
        <row r="260">
          <cell r="A260" t="str">
            <v>0749000000020</v>
          </cell>
          <cell r="B260" t="str">
            <v>MATERIALE DI CONSUMO</v>
          </cell>
          <cell r="C260">
            <v>2970.87</v>
          </cell>
        </row>
        <row r="261">
          <cell r="A261" t="str">
            <v>0749000000030</v>
          </cell>
          <cell r="B261" t="str">
            <v>CANCELLERIA</v>
          </cell>
          <cell r="C261">
            <v>2966.55</v>
          </cell>
        </row>
        <row r="262">
          <cell r="A262" t="str">
            <v>0749000000050</v>
          </cell>
          <cell r="B262" t="str">
            <v>ABBONAMENTI E LIBRI</v>
          </cell>
          <cell r="C262">
            <v>243.71</v>
          </cell>
        </row>
        <row r="263">
          <cell r="A263" t="str">
            <v>0749000000070</v>
          </cell>
          <cell r="B263" t="str">
            <v>SPESE NOTIFICA CQS</v>
          </cell>
          <cell r="C263">
            <v>11907.84</v>
          </cell>
        </row>
        <row r="264">
          <cell r="A264" t="str">
            <v>0749000000090</v>
          </cell>
          <cell r="B264" t="str">
            <v>SPESE VARIE</v>
          </cell>
          <cell r="C264">
            <v>3069.59</v>
          </cell>
        </row>
        <row r="265">
          <cell r="A265" t="str">
            <v>0749000000095</v>
          </cell>
          <cell r="B265" t="str">
            <v>SPESE VARIE INDEDUCIBILI</v>
          </cell>
          <cell r="C265">
            <v>2011.29</v>
          </cell>
        </row>
        <row r="266">
          <cell r="A266" t="str">
            <v>0749000000100</v>
          </cell>
          <cell r="B266" t="str">
            <v>SPESE VIAGGI AEREO</v>
          </cell>
          <cell r="C266">
            <v>5527.32</v>
          </cell>
        </row>
        <row r="267">
          <cell r="A267" t="str">
            <v>0749000000101</v>
          </cell>
          <cell r="B267" t="str">
            <v>SPESE VIAGGI</v>
          </cell>
          <cell r="C267">
            <v>442.93</v>
          </cell>
        </row>
        <row r="268">
          <cell r="A268" t="str">
            <v>0749000000105</v>
          </cell>
          <cell r="B268" t="str">
            <v>BENI STRUMENTALI INDEDUCIBILI</v>
          </cell>
          <cell r="C268">
            <v>1605.8</v>
          </cell>
        </row>
        <row r="269">
          <cell r="A269" t="str">
            <v>0749500000010</v>
          </cell>
          <cell r="B269" t="str">
            <v>SPESE LOCAZIONI DIPENDENTI</v>
          </cell>
          <cell r="C269">
            <v>37898.14</v>
          </cell>
        </row>
        <row r="270">
          <cell r="A270" t="str">
            <v>0749500000020</v>
          </cell>
          <cell r="B270" t="str">
            <v>SPESE ENERGIA ELETTRICA DIPENDENTI</v>
          </cell>
          <cell r="C270">
            <v>374.49</v>
          </cell>
        </row>
        <row r="271">
          <cell r="A271" t="str">
            <v>0749500000046</v>
          </cell>
          <cell r="B271" t="str">
            <v>SPESE UTENZE GAS DIPENDENTI</v>
          </cell>
          <cell r="C271">
            <v>388.28</v>
          </cell>
        </row>
        <row r="272">
          <cell r="A272" t="str">
            <v>0749500000050</v>
          </cell>
          <cell r="B272" t="str">
            <v>SPESE VARIE DIPENDENTI</v>
          </cell>
          <cell r="C272">
            <v>294.06</v>
          </cell>
        </row>
        <row r="273">
          <cell r="A273" t="str">
            <v>0751000000010</v>
          </cell>
          <cell r="B273" t="str">
            <v>AMMORTAMENTO COSTI D'IMPIANTO</v>
          </cell>
          <cell r="C273">
            <v>129986.69</v>
          </cell>
        </row>
        <row r="274">
          <cell r="A274" t="str">
            <v>0751000000031</v>
          </cell>
          <cell r="B274" t="str">
            <v>AMMORTAMENTO PROGRAMMI SOFTWARE</v>
          </cell>
          <cell r="C274">
            <v>191140.83</v>
          </cell>
        </row>
        <row r="275">
          <cell r="A275" t="str">
            <v>0751000000041</v>
          </cell>
          <cell r="B275" t="str">
            <v>AMMORTAMENTO KNOW HOW</v>
          </cell>
          <cell r="C275">
            <v>50000</v>
          </cell>
        </row>
        <row r="276">
          <cell r="A276" t="str">
            <v>0751000000051</v>
          </cell>
          <cell r="B276" t="str">
            <v>AMMORTAMENTO MARCHIO</v>
          </cell>
          <cell r="C276">
            <v>81409.13</v>
          </cell>
        </row>
        <row r="277">
          <cell r="A277" t="str">
            <v>0751000000070</v>
          </cell>
          <cell r="B277" t="str">
            <v>AMM. COSTI PLURIENNALI BENI TERZI</v>
          </cell>
          <cell r="C277">
            <v>6388.42</v>
          </cell>
        </row>
        <row r="278">
          <cell r="A278" t="str">
            <v>0753000000015</v>
          </cell>
          <cell r="B278" t="str">
            <v>AMM. MACCH. UFFICIO ELETTRONICHE</v>
          </cell>
          <cell r="C278">
            <v>46694.62</v>
          </cell>
        </row>
        <row r="279">
          <cell r="A279" t="str">
            <v>0753000000020</v>
          </cell>
          <cell r="B279" t="str">
            <v>AMM. MOBILI E MACCHINE ORDINARIE</v>
          </cell>
          <cell r="C279">
            <v>7632.82</v>
          </cell>
        </row>
        <row r="280">
          <cell r="A280" t="str">
            <v>0753000000022</v>
          </cell>
          <cell r="B280" t="str">
            <v>AMMORTAMENTO ARREDI</v>
          </cell>
          <cell r="C280">
            <v>1998.29</v>
          </cell>
        </row>
        <row r="281">
          <cell r="A281" t="str">
            <v>0753000000025</v>
          </cell>
          <cell r="B281" t="str">
            <v>AMM. ATTREZZATURE VARIE</v>
          </cell>
          <cell r="C281">
            <v>1334.36</v>
          </cell>
        </row>
        <row r="282">
          <cell r="A282" t="str">
            <v>0753000000030</v>
          </cell>
          <cell r="B282" t="str">
            <v>AMM. BANCONI BLINDATI</v>
          </cell>
          <cell r="C282">
            <v>91.67</v>
          </cell>
        </row>
        <row r="283">
          <cell r="A283" t="str">
            <v>0753000000033</v>
          </cell>
          <cell r="B283" t="str">
            <v>AMM. IMPIANTI ELETTRICI</v>
          </cell>
          <cell r="C283">
            <v>4719.3999999999996</v>
          </cell>
        </row>
        <row r="284">
          <cell r="A284" t="str">
            <v>0753000000035</v>
          </cell>
          <cell r="B284" t="str">
            <v>AMM. IMPIANTI DI ALLARME</v>
          </cell>
          <cell r="C284">
            <v>2273.11</v>
          </cell>
        </row>
        <row r="285">
          <cell r="A285" t="str">
            <v>0753000000040</v>
          </cell>
          <cell r="B285" t="str">
            <v>AMM. IMP. INT. DI COMUNICAZIONE</v>
          </cell>
          <cell r="C285">
            <v>202.16</v>
          </cell>
        </row>
        <row r="286">
          <cell r="A286" t="str">
            <v>0761000000010</v>
          </cell>
          <cell r="B286" t="str">
            <v>BANCHE DATI</v>
          </cell>
          <cell r="C286">
            <v>48888.88</v>
          </cell>
        </row>
        <row r="287">
          <cell r="A287" t="str">
            <v>0761000000015</v>
          </cell>
          <cell r="B287" t="str">
            <v>BANCHE DATI CQS</v>
          </cell>
          <cell r="C287">
            <v>13910.07</v>
          </cell>
        </row>
        <row r="288">
          <cell r="A288" t="str">
            <v>0761000000030</v>
          </cell>
          <cell r="B288" t="str">
            <v>INFORMAZIONI UFFICIO COMMERCIALE</v>
          </cell>
          <cell r="C288">
            <v>4550</v>
          </cell>
        </row>
        <row r="289">
          <cell r="A289" t="str">
            <v>0761000000031</v>
          </cell>
          <cell r="B289" t="str">
            <v>INFORM. PRE-POST EROGAZIONE</v>
          </cell>
          <cell r="C289">
            <v>2570</v>
          </cell>
        </row>
        <row r="290">
          <cell r="A290" t="str">
            <v>0761000000050</v>
          </cell>
          <cell r="B290" t="str">
            <v>PUBBLICITA'</v>
          </cell>
          <cell r="C290">
            <v>1240.81</v>
          </cell>
        </row>
        <row r="291">
          <cell r="A291" t="str">
            <v>0761000000070</v>
          </cell>
          <cell r="B291" t="str">
            <v>SERVIZI D'INCASSO CQS</v>
          </cell>
          <cell r="C291">
            <v>11385</v>
          </cell>
        </row>
        <row r="292">
          <cell r="A292" t="str">
            <v>0765000000010</v>
          </cell>
          <cell r="B292" t="str">
            <v>SPESE MARKETING</v>
          </cell>
          <cell r="C292">
            <v>283328.71000000002</v>
          </cell>
        </row>
        <row r="293">
          <cell r="A293" t="str">
            <v>0765000000020</v>
          </cell>
          <cell r="B293" t="str">
            <v>INFO CANALE RB</v>
          </cell>
          <cell r="C293">
            <v>53568.79</v>
          </cell>
        </row>
        <row r="294">
          <cell r="A294" t="str">
            <v>0765000000030</v>
          </cell>
          <cell r="B294" t="str">
            <v>INFO DIRETTI</v>
          </cell>
          <cell r="C294">
            <v>4.93</v>
          </cell>
        </row>
        <row r="295">
          <cell r="A295" t="str">
            <v>0770100000001</v>
          </cell>
          <cell r="B295" t="str">
            <v>ACCANT. SVAL. CREDITI FORF CQS</v>
          </cell>
          <cell r="C295">
            <v>210000</v>
          </cell>
        </row>
        <row r="296">
          <cell r="A296" t="str">
            <v>0811000000010</v>
          </cell>
          <cell r="B296" t="str">
            <v>SOPRAVVENIENZE PASSIVE</v>
          </cell>
          <cell r="C296">
            <v>149498.92000000001</v>
          </cell>
        </row>
        <row r="297">
          <cell r="A297" t="str">
            <v>0811000000015</v>
          </cell>
          <cell r="B297" t="str">
            <v>SOPRAVVENIENZE PASSIVE INDEDUCIBILI</v>
          </cell>
          <cell r="C297">
            <v>478.45</v>
          </cell>
        </row>
        <row r="298">
          <cell r="A298" t="str">
            <v>0811000000020</v>
          </cell>
          <cell r="B298" t="str">
            <v>ABBUONI PASSIVI E ARROTONDAMENTI</v>
          </cell>
          <cell r="C298">
            <v>15.81</v>
          </cell>
        </row>
        <row r="299">
          <cell r="A299" t="str">
            <v>0812000000030</v>
          </cell>
          <cell r="B299" t="str">
            <v>ABBUONI PASSIVI E ARROT. CQS</v>
          </cell>
          <cell r="C299">
            <v>36836.19</v>
          </cell>
        </row>
        <row r="300">
          <cell r="B300" t="str">
            <v>RISULTATO DI ESERCIZIO</v>
          </cell>
          <cell r="C300">
            <v>213047.35000000219</v>
          </cell>
        </row>
      </sheetData>
      <sheetData sheetId="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sigla srl 300608"/>
    </sheetNames>
    <sheetDataSet>
      <sheetData sheetId="0" refreshError="1">
        <row r="1">
          <cell r="A1" t="str">
            <v>STATO PATRIMONIALE AL 31/05/2008</v>
          </cell>
        </row>
        <row r="2">
          <cell r="A2" t="str">
            <v>CODICE</v>
          </cell>
          <cell r="B2" t="str">
            <v>RAGSOC</v>
          </cell>
          <cell r="C2" t="str">
            <v>SALDO</v>
          </cell>
        </row>
        <row r="3">
          <cell r="A3" t="str">
            <v>0011000000010</v>
          </cell>
          <cell r="B3" t="str">
            <v>CASSA</v>
          </cell>
          <cell r="C3">
            <v>1029.3399999999999</v>
          </cell>
        </row>
        <row r="4">
          <cell r="A4" t="str">
            <v>0011000000015</v>
          </cell>
          <cell r="B4" t="str">
            <v>VALORI BOLLATI</v>
          </cell>
          <cell r="C4">
            <v>3546.67</v>
          </cell>
        </row>
        <row r="5">
          <cell r="A5" t="str">
            <v>0011000000055</v>
          </cell>
          <cell r="B5" t="str">
            <v>VALORI BOLLATI PER CQS</v>
          </cell>
          <cell r="C5">
            <v>742.98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22426.3</v>
          </cell>
        </row>
        <row r="7">
          <cell r="A7" t="str">
            <v>0021000000010</v>
          </cell>
          <cell r="B7" t="str">
            <v>C.RISP.PD RO 1913 COLLECTION CQS</v>
          </cell>
          <cell r="C7">
            <v>23780.39</v>
          </cell>
        </row>
        <row r="8">
          <cell r="A8" t="str">
            <v>0021000000020</v>
          </cell>
          <cell r="B8" t="str">
            <v>C.RISP.DI PD E RO 2194 GESTIONALE</v>
          </cell>
          <cell r="C8">
            <v>331130.68</v>
          </cell>
        </row>
        <row r="9">
          <cell r="A9" t="str">
            <v>0021000000025</v>
          </cell>
          <cell r="B9" t="str">
            <v>C.RISP.PR RO APP CARTE DI CRED 2275</v>
          </cell>
          <cell r="C9">
            <v>7437.03</v>
          </cell>
        </row>
        <row r="10">
          <cell r="A10" t="str">
            <v>0021000000050</v>
          </cell>
          <cell r="B10" t="str">
            <v>C.RISP.PD RO CQS 2195 FUNDING</v>
          </cell>
          <cell r="C10">
            <v>422261.08</v>
          </cell>
        </row>
        <row r="11">
          <cell r="A11" t="str">
            <v>0021000000090</v>
          </cell>
          <cell r="B11" t="str">
            <v>BANCAPULIA C/C ORDINARIO</v>
          </cell>
          <cell r="C11">
            <v>555.87</v>
          </cell>
        </row>
        <row r="12">
          <cell r="A12" t="str">
            <v>0021000000091</v>
          </cell>
          <cell r="B12" t="str">
            <v>BANCA FINECO C/C ORDINARIO</v>
          </cell>
          <cell r="C12">
            <v>776842.38</v>
          </cell>
        </row>
        <row r="13">
          <cell r="A13" t="str">
            <v>0021000000092</v>
          </cell>
          <cell r="B13" t="str">
            <v>BANCA 24-7 C/C ORDINARIO</v>
          </cell>
          <cell r="C13">
            <v>380.39</v>
          </cell>
        </row>
        <row r="14">
          <cell r="A14" t="str">
            <v>0031000000041</v>
          </cell>
          <cell r="B14" t="str">
            <v>SIGLA FINANZIARIA C/FATT. DA EMETT.</v>
          </cell>
          <cell r="C14">
            <v>12717038.960000001</v>
          </cell>
        </row>
        <row r="15">
          <cell r="A15" t="str">
            <v>0031000000050</v>
          </cell>
          <cell r="B15" t="str">
            <v>CREDITI ASSICURATIVI V/SIGLA FIN</v>
          </cell>
          <cell r="C15">
            <v>425882.25</v>
          </cell>
        </row>
        <row r="16">
          <cell r="A16" t="str">
            <v>0031000000061</v>
          </cell>
          <cell r="B16" t="str">
            <v>TANTIRA SRL C/FATT. DA EMETTERE</v>
          </cell>
          <cell r="C16">
            <v>3441.65</v>
          </cell>
        </row>
        <row r="17">
          <cell r="A17" t="str">
            <v>0044000000050</v>
          </cell>
          <cell r="B17" t="str">
            <v>CLIENTI C/FATTURE DA EMETTERE</v>
          </cell>
          <cell r="C17">
            <v>125786.27</v>
          </cell>
        </row>
        <row r="18">
          <cell r="A18" t="str">
            <v>0044100000010</v>
          </cell>
          <cell r="B18" t="str">
            <v>CREDITI VS SIGLA HOLDING</v>
          </cell>
          <cell r="C18">
            <v>58.8</v>
          </cell>
        </row>
        <row r="19">
          <cell r="A19" t="str">
            <v>0044500000010</v>
          </cell>
          <cell r="B19" t="str">
            <v>CEDENTE PER ANTICIPI C/APULIA</v>
          </cell>
          <cell r="C19">
            <v>125000</v>
          </cell>
        </row>
        <row r="20">
          <cell r="A20" t="str">
            <v>0044500000011</v>
          </cell>
          <cell r="B20" t="str">
            <v>CEDENTE PER ANTICIPI C/FINECO</v>
          </cell>
          <cell r="C20">
            <v>181500</v>
          </cell>
        </row>
        <row r="21">
          <cell r="A21" t="str">
            <v>0044500000012</v>
          </cell>
          <cell r="B21" t="str">
            <v>CEDENTE PER ANTICIPI 24-7</v>
          </cell>
          <cell r="C21">
            <v>347400</v>
          </cell>
        </row>
        <row r="22">
          <cell r="A22" t="str">
            <v>0044500000020</v>
          </cell>
          <cell r="B22" t="str">
            <v>CREDITI V/CLIENTI PER ESTINZ.</v>
          </cell>
          <cell r="C22">
            <v>803970.89</v>
          </cell>
        </row>
        <row r="23">
          <cell r="A23" t="str">
            <v>0049000000020</v>
          </cell>
          <cell r="B23" t="str">
            <v>CLIENTI C/ASSEGNI IN CIRCOLAZ. CQS</v>
          </cell>
          <cell r="C23">
            <v>4000</v>
          </cell>
        </row>
        <row r="24">
          <cell r="A24" t="str">
            <v>0049500000010</v>
          </cell>
          <cell r="B24" t="str">
            <v>CREDITI V/ASSURANT</v>
          </cell>
          <cell r="C24">
            <v>294074.06</v>
          </cell>
        </row>
        <row r="25">
          <cell r="A25" t="str">
            <v>0052000000002</v>
          </cell>
          <cell r="B25" t="str">
            <v>BANCA C/ASSEGNI DA CARICARE</v>
          </cell>
          <cell r="C25">
            <v>8869.07</v>
          </cell>
        </row>
        <row r="26">
          <cell r="A26" t="str">
            <v>0052000000061</v>
          </cell>
          <cell r="B26" t="str">
            <v>CLIENTI C/EROGAZIONI</v>
          </cell>
          <cell r="C26">
            <v>2228484.83</v>
          </cell>
        </row>
        <row r="27">
          <cell r="A27" t="str">
            <v>0052000000090</v>
          </cell>
          <cell r="B27" t="str">
            <v>CLIENTI C/INCASSI TRANS</v>
          </cell>
          <cell r="C27">
            <v>1622.3</v>
          </cell>
        </row>
        <row r="28">
          <cell r="A28" t="str">
            <v>0052600000010</v>
          </cell>
          <cell r="B28" t="str">
            <v>AMMINISTRAZIONI C/ANTICIPI CQS</v>
          </cell>
          <cell r="C28">
            <v>400</v>
          </cell>
        </row>
        <row r="29">
          <cell r="A29" t="str">
            <v>0053000006010</v>
          </cell>
          <cell r="B29" t="str">
            <v>CARTE DI CREDITO - 2275</v>
          </cell>
          <cell r="C29">
            <v>8893.11</v>
          </cell>
        </row>
        <row r="30">
          <cell r="A30" t="str">
            <v>0054000000015</v>
          </cell>
          <cell r="B30" t="str">
            <v>BANCHE C/TRANSITORIO CQS</v>
          </cell>
          <cell r="C30">
            <v>-505758.94</v>
          </cell>
        </row>
        <row r="31">
          <cell r="A31" t="str">
            <v>0055000000001</v>
          </cell>
          <cell r="B31" t="str">
            <v>CLIENTI C/LIQUIDAZIONI</v>
          </cell>
          <cell r="C31">
            <v>2615930.2799999998</v>
          </cell>
        </row>
        <row r="32">
          <cell r="A32" t="str">
            <v>0055000000004</v>
          </cell>
          <cell r="B32" t="str">
            <v>COMMISSIONI BANCARIE</v>
          </cell>
          <cell r="C32">
            <v>-123955.14</v>
          </cell>
        </row>
        <row r="33">
          <cell r="A33" t="str">
            <v>0055000000007</v>
          </cell>
          <cell r="B33" t="str">
            <v>INTERESSI SCALARI NETTI C/APULIA</v>
          </cell>
          <cell r="C33">
            <v>-96052.64</v>
          </cell>
        </row>
        <row r="34">
          <cell r="A34" t="str">
            <v>0055000000023</v>
          </cell>
          <cell r="B34" t="str">
            <v>IMPOSTA DI RIVALSA FINECO</v>
          </cell>
          <cell r="C34">
            <v>-2986.31</v>
          </cell>
        </row>
        <row r="35">
          <cell r="A35" t="str">
            <v>0055000000027</v>
          </cell>
          <cell r="B35" t="str">
            <v>INTERESSI SCALARI NETTI C/FINECO</v>
          </cell>
          <cell r="C35">
            <v>-401006.61</v>
          </cell>
        </row>
        <row r="36">
          <cell r="A36" t="str">
            <v>0055000000029</v>
          </cell>
          <cell r="B36" t="str">
            <v>IMPOSTA DI BOLLO C/APULIA</v>
          </cell>
          <cell r="C36">
            <v>-526.32000000000005</v>
          </cell>
        </row>
        <row r="37">
          <cell r="A37" t="str">
            <v>0055000000030</v>
          </cell>
          <cell r="B37" t="str">
            <v>COMMISSIONI BANCARIE C/24-7</v>
          </cell>
          <cell r="C37">
            <v>-58965.93</v>
          </cell>
        </row>
        <row r="38">
          <cell r="A38" t="str">
            <v>0055000000031</v>
          </cell>
          <cell r="B38" t="str">
            <v>INTERESSI SCALARI NETTI C/24-7</v>
          </cell>
          <cell r="C38">
            <v>-394639.91</v>
          </cell>
        </row>
        <row r="39">
          <cell r="A39" t="str">
            <v>0055000000032</v>
          </cell>
          <cell r="B39" t="str">
            <v>IMPOSTA DI RIVALSA C/24-7</v>
          </cell>
          <cell r="C39">
            <v>-4600.76</v>
          </cell>
        </row>
        <row r="40">
          <cell r="A40" t="str">
            <v>0059000000010</v>
          </cell>
          <cell r="B40" t="str">
            <v>NET INSURANCE C/TRANSITORIO</v>
          </cell>
          <cell r="C40">
            <v>1621.69</v>
          </cell>
        </row>
        <row r="41">
          <cell r="A41" t="str">
            <v>0091000000010</v>
          </cell>
          <cell r="B41" t="str">
            <v>COSTI D'IMPIANTO E AMPLIAMENTO</v>
          </cell>
          <cell r="C41">
            <v>1165768.55</v>
          </cell>
        </row>
        <row r="42">
          <cell r="A42" t="str">
            <v>0091000000020</v>
          </cell>
          <cell r="B42" t="str">
            <v>F.DO AMM. COSTI D'IMPIANTO E AMPL.</v>
          </cell>
          <cell r="C42">
            <v>-640927.84</v>
          </cell>
        </row>
        <row r="43">
          <cell r="A43" t="str">
            <v>0093000000030</v>
          </cell>
          <cell r="B43" t="str">
            <v>PROGRAMMI SOFTWARE</v>
          </cell>
          <cell r="C43">
            <v>3110330.5</v>
          </cell>
        </row>
        <row r="44">
          <cell r="A44" t="str">
            <v>0093000000031</v>
          </cell>
          <cell r="B44" t="str">
            <v>F.DO AMM. PROGRAMMI SOFTWARE</v>
          </cell>
          <cell r="C44">
            <v>-1219515.93</v>
          </cell>
        </row>
        <row r="45">
          <cell r="A45" t="str">
            <v>0093000000050</v>
          </cell>
          <cell r="B45" t="str">
            <v>KNOW HOW</v>
          </cell>
          <cell r="C45">
            <v>1200000</v>
          </cell>
        </row>
        <row r="46">
          <cell r="A46" t="str">
            <v>0093000000060</v>
          </cell>
          <cell r="B46" t="str">
            <v>F.DO AMM. KNOW HOW</v>
          </cell>
          <cell r="C46">
            <v>-399479.45</v>
          </cell>
        </row>
        <row r="47">
          <cell r="A47" t="str">
            <v>0094000000010</v>
          </cell>
          <cell r="B47" t="str">
            <v>MARCHIO</v>
          </cell>
          <cell r="C47">
            <v>1953819.14</v>
          </cell>
        </row>
        <row r="48">
          <cell r="A48" t="str">
            <v>0094000000020</v>
          </cell>
          <cell r="B48" t="str">
            <v>F.DO AMM. MARCHIO</v>
          </cell>
          <cell r="C48">
            <v>-650077.06000000006</v>
          </cell>
        </row>
        <row r="49">
          <cell r="A49" t="str">
            <v>0096000000070</v>
          </cell>
          <cell r="B49" t="str">
            <v>COSTI PLURIENNALI SU BENI DI TERZI</v>
          </cell>
          <cell r="C49">
            <v>78509.59</v>
          </cell>
        </row>
        <row r="50">
          <cell r="A50" t="str">
            <v>0096000000071</v>
          </cell>
          <cell r="B50" t="str">
            <v>F.DO AMM. COSTI PLUR. SU BENI TERZI</v>
          </cell>
          <cell r="C50">
            <v>-37359.25</v>
          </cell>
        </row>
        <row r="51">
          <cell r="A51" t="str">
            <v>0099000000021</v>
          </cell>
          <cell r="B51" t="str">
            <v>PROGRAMMA SOFTW. IN FASE DI COLLAUD</v>
          </cell>
          <cell r="C51">
            <v>245940</v>
          </cell>
        </row>
        <row r="52">
          <cell r="A52" t="str">
            <v>0106000000015</v>
          </cell>
          <cell r="B52" t="str">
            <v>MACCHINE UFFICIO ELETTRICHE</v>
          </cell>
          <cell r="C52">
            <v>739419.99</v>
          </cell>
        </row>
        <row r="53">
          <cell r="A53" t="str">
            <v>0106000000020</v>
          </cell>
          <cell r="B53" t="str">
            <v>MOBILI E MACCHINE ORDINARIE</v>
          </cell>
          <cell r="C53">
            <v>177869.68</v>
          </cell>
        </row>
        <row r="54">
          <cell r="A54" t="str">
            <v>0106000000022</v>
          </cell>
          <cell r="B54" t="str">
            <v>ARREDI</v>
          </cell>
          <cell r="C54">
            <v>39444.410000000003</v>
          </cell>
        </row>
        <row r="55">
          <cell r="A55" t="str">
            <v>0106000000025</v>
          </cell>
          <cell r="B55" t="str">
            <v>MACCHINARI, APPARECCHI E ATTREZZ.</v>
          </cell>
          <cell r="C55">
            <v>38161.410000000003</v>
          </cell>
        </row>
        <row r="56">
          <cell r="A56" t="str">
            <v>0106000000030</v>
          </cell>
          <cell r="B56" t="str">
            <v>BANCONI BLINDATI</v>
          </cell>
          <cell r="C56">
            <v>4787.59</v>
          </cell>
        </row>
        <row r="57">
          <cell r="A57" t="str">
            <v>0106000000033</v>
          </cell>
          <cell r="B57" t="str">
            <v>IMPIANTI ELETTRICI</v>
          </cell>
          <cell r="C57">
            <v>39406.230000000003</v>
          </cell>
        </row>
        <row r="58">
          <cell r="A58" t="str">
            <v>0106000000035</v>
          </cell>
          <cell r="B58" t="str">
            <v>IMPIANTI DI ALLARME</v>
          </cell>
          <cell r="C58">
            <v>26552.57</v>
          </cell>
        </row>
        <row r="59">
          <cell r="A59" t="str">
            <v>0106000000040</v>
          </cell>
          <cell r="B59" t="str">
            <v>IMPIANTI INTERNI SPEC. DI COMUNICAZ</v>
          </cell>
          <cell r="C59">
            <v>31516.98</v>
          </cell>
        </row>
        <row r="60">
          <cell r="A60" t="str">
            <v>0133000000010</v>
          </cell>
          <cell r="B60" t="str">
            <v>ERARIO C/RITENUTE SU INT. BANCARI</v>
          </cell>
          <cell r="C60">
            <v>1114.57</v>
          </cell>
        </row>
        <row r="61">
          <cell r="A61" t="str">
            <v>0133000000020</v>
          </cell>
          <cell r="B61" t="str">
            <v>ERARIO C/RITENUTE SU PROVVIGIONI</v>
          </cell>
          <cell r="C61">
            <v>310053.78999999998</v>
          </cell>
        </row>
        <row r="62">
          <cell r="A62" t="str">
            <v>0133000000081</v>
          </cell>
          <cell r="B62" t="str">
            <v>ACCONTI IRAP</v>
          </cell>
          <cell r="C62">
            <v>92492.5</v>
          </cell>
        </row>
        <row r="63">
          <cell r="A63" t="str">
            <v>0133000000095</v>
          </cell>
          <cell r="B63" t="str">
            <v>CREDITO IMP. ACC. RIT. TFR</v>
          </cell>
          <cell r="C63">
            <v>2457.1799999999998</v>
          </cell>
        </row>
        <row r="64">
          <cell r="A64" t="str">
            <v>0133000000096</v>
          </cell>
          <cell r="B64" t="str">
            <v>ERARIO C/ACCONTO IMPOSTA SOSTITUTIV</v>
          </cell>
          <cell r="C64">
            <v>502.53</v>
          </cell>
        </row>
        <row r="65">
          <cell r="A65" t="str">
            <v>0133000000098</v>
          </cell>
          <cell r="B65" t="str">
            <v>CREDITI V/ERARIO IMPOSTE ANTICIPATE</v>
          </cell>
          <cell r="C65">
            <v>-8</v>
          </cell>
        </row>
        <row r="66">
          <cell r="A66" t="str">
            <v>0135000000010</v>
          </cell>
          <cell r="B66" t="str">
            <v>CREDITI V/HDG PER IMPOSTE DA CONSOL</v>
          </cell>
          <cell r="C66">
            <v>739687.14</v>
          </cell>
        </row>
        <row r="67">
          <cell r="A67" t="str">
            <v>0136000000010</v>
          </cell>
          <cell r="B67" t="str">
            <v>FORNITORI C/ANTICIPI</v>
          </cell>
          <cell r="C67">
            <v>340060.85</v>
          </cell>
        </row>
        <row r="68">
          <cell r="A68" t="str">
            <v>0136000000020</v>
          </cell>
          <cell r="B68" t="str">
            <v>FORNITORI C/NOTE ACCRED. DA RICEV.</v>
          </cell>
          <cell r="C68">
            <v>-635.41</v>
          </cell>
        </row>
        <row r="69">
          <cell r="A69" t="str">
            <v>0138000000010</v>
          </cell>
          <cell r="B69" t="str">
            <v>CAUZIONI ATTIVE TELECOM</v>
          </cell>
          <cell r="C69">
            <v>413.17</v>
          </cell>
        </row>
        <row r="70">
          <cell r="A70" t="str">
            <v>0138000000019</v>
          </cell>
          <cell r="B70" t="str">
            <v>CAUZIONI ATTIVE AEM ELETTRICITA'</v>
          </cell>
          <cell r="C70">
            <v>206.6</v>
          </cell>
        </row>
        <row r="71">
          <cell r="A71" t="str">
            <v>0138000000020</v>
          </cell>
          <cell r="B71" t="str">
            <v>CAUZIONI ATTIVE ENEL</v>
          </cell>
          <cell r="C71">
            <v>-15.49</v>
          </cell>
        </row>
        <row r="72">
          <cell r="A72" t="str">
            <v>0138000000021</v>
          </cell>
          <cell r="B72" t="str">
            <v>CAUZIONI ATTIVE ENEL DIPENDENTI</v>
          </cell>
          <cell r="C72">
            <v>30</v>
          </cell>
        </row>
        <row r="73">
          <cell r="A73" t="str">
            <v>0138000000030</v>
          </cell>
          <cell r="B73" t="str">
            <v>CAUZIONI ATTIVE NOLEGGIO AUTO ALFIE</v>
          </cell>
          <cell r="C73">
            <v>5005</v>
          </cell>
        </row>
        <row r="74">
          <cell r="A74" t="str">
            <v>0138000000031</v>
          </cell>
          <cell r="B74" t="str">
            <v>CAUZIONI ATTIVE AUTOVETT. SOSTITUT.</v>
          </cell>
          <cell r="C74">
            <v>2</v>
          </cell>
        </row>
        <row r="75">
          <cell r="A75" t="str">
            <v>0138000000040</v>
          </cell>
          <cell r="B75" t="str">
            <v>CAUZIONI ATTIVE AFFITTO</v>
          </cell>
          <cell r="C75">
            <v>21000</v>
          </cell>
        </row>
        <row r="76">
          <cell r="A76" t="str">
            <v>0138000000041</v>
          </cell>
          <cell r="B76" t="str">
            <v>CAUZIONI ATTIVE LOCAZIONI DIPENDENT</v>
          </cell>
          <cell r="C76">
            <v>19610</v>
          </cell>
        </row>
        <row r="77">
          <cell r="A77" t="str">
            <v>0139000000041</v>
          </cell>
          <cell r="B77" t="str">
            <v>TICKETS RESTAURANT</v>
          </cell>
          <cell r="C77">
            <v>3194.47</v>
          </cell>
        </row>
        <row r="78">
          <cell r="A78" t="str">
            <v>0139000000080</v>
          </cell>
          <cell r="B78" t="str">
            <v>DEBITORI VARI C/ANTICIPI SPESE</v>
          </cell>
          <cell r="C78">
            <v>2799.31</v>
          </cell>
        </row>
        <row r="79">
          <cell r="A79" t="str">
            <v>0139000000081</v>
          </cell>
          <cell r="B79" t="str">
            <v>DEBITORI VARI VENDITE C/ANTICIPI SP</v>
          </cell>
          <cell r="C79">
            <v>24367.61</v>
          </cell>
        </row>
        <row r="80">
          <cell r="A80" t="str">
            <v>0145000000040</v>
          </cell>
          <cell r="B80" t="str">
            <v>RISCONTI ATTIVI DIVERSI</v>
          </cell>
          <cell r="C80">
            <v>108417.97</v>
          </cell>
        </row>
        <row r="81">
          <cell r="A81" t="str">
            <v>0145000000050</v>
          </cell>
          <cell r="B81" t="str">
            <v>COSTI ESERCIZI FUTURI</v>
          </cell>
          <cell r="C81">
            <v>607.09</v>
          </cell>
        </row>
        <row r="82">
          <cell r="A82" t="str">
            <v>0145000000065</v>
          </cell>
          <cell r="B82" t="str">
            <v>RATEI ATTIVI V/ASSURANT</v>
          </cell>
          <cell r="C82">
            <v>29407.41</v>
          </cell>
        </row>
        <row r="83">
          <cell r="A83" t="str">
            <v>0191010000171</v>
          </cell>
          <cell r="B83" t="str">
            <v>SGL S.P.A.</v>
          </cell>
          <cell r="C83">
            <v>3000</v>
          </cell>
        </row>
        <row r="84">
          <cell r="A84" t="str">
            <v>0191010000244</v>
          </cell>
          <cell r="B84" t="str">
            <v>EUROPAGHE S.R.L.</v>
          </cell>
          <cell r="C84">
            <v>762.84</v>
          </cell>
        </row>
        <row r="85">
          <cell r="A85" t="str">
            <v>0191012001730</v>
          </cell>
          <cell r="B85" t="str">
            <v>CANTON DEI MUS SRL</v>
          </cell>
          <cell r="C85">
            <v>120</v>
          </cell>
        </row>
        <row r="86">
          <cell r="A86" t="str">
            <v>0202000000010</v>
          </cell>
          <cell r="B86" t="str">
            <v>DEBITORI PER QUOTE CQS C/APULIA</v>
          </cell>
          <cell r="C86">
            <v>17709594.41</v>
          </cell>
        </row>
        <row r="87">
          <cell r="A87" t="str">
            <v>0202000000020</v>
          </cell>
          <cell r="B87" t="str">
            <v>DEBITORI PER QUOTE CQS C/FINECO</v>
          </cell>
          <cell r="C87">
            <v>24703067.109999999</v>
          </cell>
        </row>
        <row r="88">
          <cell r="A88" t="str">
            <v>0202000000030</v>
          </cell>
          <cell r="B88" t="str">
            <v>DEBITORI PER QUOTE CQS C/24-7</v>
          </cell>
          <cell r="C88">
            <v>1689120</v>
          </cell>
        </row>
        <row r="89">
          <cell r="A89" t="str">
            <v>0211200000010</v>
          </cell>
          <cell r="B89" t="str">
            <v>INTERESSI PASSIVI DA LIQUIDARE</v>
          </cell>
          <cell r="C89">
            <v>-7536.93</v>
          </cell>
        </row>
        <row r="90">
          <cell r="A90" t="str">
            <v>0211200000020</v>
          </cell>
          <cell r="B90" t="str">
            <v>INTERESSI ATTIVI DA LIQUIDARE</v>
          </cell>
          <cell r="C90">
            <v>1041.83</v>
          </cell>
        </row>
        <row r="91">
          <cell r="A91" t="str">
            <v>0221000000050</v>
          </cell>
          <cell r="B91" t="str">
            <v>DEBITI V/SIGLA FIN COMM ASSIC</v>
          </cell>
          <cell r="C91">
            <v>-294074.06</v>
          </cell>
        </row>
        <row r="92">
          <cell r="A92" t="str">
            <v>0225000000030</v>
          </cell>
          <cell r="B92" t="str">
            <v>SIGLA HOLDING SRL C/FINANZIAMENTO</v>
          </cell>
          <cell r="C92">
            <v>-3754992.22</v>
          </cell>
        </row>
        <row r="93">
          <cell r="A93" t="str">
            <v>0230100000000</v>
          </cell>
          <cell r="B93" t="str">
            <v>FORNITORI</v>
          </cell>
          <cell r="C93">
            <v>-1759314.09</v>
          </cell>
        </row>
        <row r="94">
          <cell r="A94" t="str">
            <v>0250200000010</v>
          </cell>
          <cell r="B94" t="str">
            <v>INPS LAVORATORI DIPENDENTI</v>
          </cell>
          <cell r="C94">
            <v>-94382</v>
          </cell>
        </row>
        <row r="95">
          <cell r="A95" t="str">
            <v>0250200000020</v>
          </cell>
          <cell r="B95" t="str">
            <v>INPS LAVORATORI CO.CO.PRO.</v>
          </cell>
          <cell r="C95">
            <v>-3065</v>
          </cell>
        </row>
        <row r="96">
          <cell r="A96" t="str">
            <v>0250200000030</v>
          </cell>
          <cell r="B96" t="str">
            <v>INAIL</v>
          </cell>
          <cell r="C96">
            <v>-17.3</v>
          </cell>
        </row>
        <row r="97">
          <cell r="A97" t="str">
            <v>0250200000050</v>
          </cell>
          <cell r="B97" t="str">
            <v>FONDO MARIO NEGRI</v>
          </cell>
          <cell r="C97">
            <v>-42561.72</v>
          </cell>
        </row>
        <row r="98">
          <cell r="A98" t="str">
            <v>0250200000060</v>
          </cell>
          <cell r="B98" t="str">
            <v>FONDO MARIO BESUSSO (FASDAC)</v>
          </cell>
          <cell r="C98">
            <v>-3705.58</v>
          </cell>
        </row>
        <row r="99">
          <cell r="A99" t="str">
            <v>0250200000070</v>
          </cell>
          <cell r="B99" t="str">
            <v>FONDO ANTONIO PASTORE</v>
          </cell>
          <cell r="C99">
            <v>-40398.28</v>
          </cell>
        </row>
        <row r="100">
          <cell r="A100" t="str">
            <v>0250200000080</v>
          </cell>
          <cell r="B100" t="str">
            <v>FONDO QUAS</v>
          </cell>
          <cell r="C100">
            <v>-445</v>
          </cell>
        </row>
        <row r="101">
          <cell r="A101" t="str">
            <v>0250200000090</v>
          </cell>
          <cell r="B101" t="str">
            <v>FONDAZIONE ENASARCO</v>
          </cell>
          <cell r="C101">
            <v>-8378.6200000000008</v>
          </cell>
        </row>
        <row r="102">
          <cell r="A102" t="str">
            <v>0250200000095</v>
          </cell>
          <cell r="B102" t="str">
            <v>FONDO EST</v>
          </cell>
          <cell r="C102">
            <v>-1028</v>
          </cell>
        </row>
        <row r="103">
          <cell r="A103" t="str">
            <v>0250300000030</v>
          </cell>
          <cell r="B103" t="str">
            <v>IRAP</v>
          </cell>
          <cell r="C103">
            <v>-247097.61</v>
          </cell>
        </row>
        <row r="104">
          <cell r="A104" t="str">
            <v>0250300000040</v>
          </cell>
          <cell r="B104" t="str">
            <v>DEBITI PER IMPOSTA SOST. TFR</v>
          </cell>
          <cell r="C104">
            <v>692.97</v>
          </cell>
        </row>
        <row r="105">
          <cell r="A105" t="str">
            <v>0250400000010</v>
          </cell>
          <cell r="B105" t="str">
            <v>RITENUTE COMPENSI LAVORO AUTONOMO</v>
          </cell>
          <cell r="C105">
            <v>-627.13</v>
          </cell>
        </row>
        <row r="106">
          <cell r="A106" t="str">
            <v>0250400000015</v>
          </cell>
          <cell r="B106" t="str">
            <v>RITENUTE COMPENSI CO.CO.PRO.</v>
          </cell>
          <cell r="C106">
            <v>-5451.12</v>
          </cell>
        </row>
        <row r="107">
          <cell r="A107" t="str">
            <v>0250400000030</v>
          </cell>
          <cell r="B107" t="str">
            <v>RITENUTE SU PROVVIGIONI</v>
          </cell>
          <cell r="C107">
            <v>-42543.51</v>
          </cell>
        </row>
        <row r="108">
          <cell r="A108" t="str">
            <v>0250400000050</v>
          </cell>
          <cell r="B108" t="str">
            <v>RITENUTE AI DIPENDENTI</v>
          </cell>
          <cell r="C108">
            <v>-190354.47</v>
          </cell>
        </row>
        <row r="109">
          <cell r="A109" t="str">
            <v>0251000000010</v>
          </cell>
          <cell r="B109" t="str">
            <v>IVA VENDITE</v>
          </cell>
          <cell r="C109">
            <v>-19633.52</v>
          </cell>
        </row>
        <row r="110">
          <cell r="A110" t="str">
            <v>0251000000020</v>
          </cell>
          <cell r="B110" t="str">
            <v>IVA ACQUISTI</v>
          </cell>
          <cell r="C110">
            <v>69387.5</v>
          </cell>
        </row>
        <row r="111">
          <cell r="A111" t="str">
            <v>0255000000040</v>
          </cell>
          <cell r="B111" t="str">
            <v>SIGLA FINANZIARIA C/ANTICIPI</v>
          </cell>
          <cell r="C111">
            <v>-14049825.210000001</v>
          </cell>
        </row>
        <row r="112">
          <cell r="A112" t="str">
            <v>0255000000050</v>
          </cell>
          <cell r="B112" t="str">
            <v>DEBITI V/HDG PER IMPOSTE DA CONSOL</v>
          </cell>
          <cell r="C112">
            <v>-205434.2</v>
          </cell>
        </row>
        <row r="113">
          <cell r="A113" t="str">
            <v>0255000000060</v>
          </cell>
          <cell r="B113" t="str">
            <v>DEBITI V/SIGLA HOLDING</v>
          </cell>
          <cell r="C113">
            <v>-12225</v>
          </cell>
        </row>
        <row r="114">
          <cell r="A114" t="str">
            <v>0255000000070</v>
          </cell>
          <cell r="B114" t="str">
            <v>POSTA TARGET</v>
          </cell>
          <cell r="C114">
            <v>808.61</v>
          </cell>
        </row>
        <row r="115">
          <cell r="A115" t="str">
            <v>0256000000010</v>
          </cell>
          <cell r="B115" t="str">
            <v>DEBITI V/NET INSURANCE</v>
          </cell>
          <cell r="C115">
            <v>-295332.59000000003</v>
          </cell>
        </row>
        <row r="116">
          <cell r="A116" t="str">
            <v>0256000000020</v>
          </cell>
          <cell r="B116" t="str">
            <v>DEBITI V/CARIGE ASSICURAZIONI</v>
          </cell>
          <cell r="C116">
            <v>-0.01</v>
          </cell>
        </row>
        <row r="117">
          <cell r="A117" t="str">
            <v>0256000000030</v>
          </cell>
          <cell r="B117" t="str">
            <v>DEBITI V/A.M. SRL ASSICURAZIONI</v>
          </cell>
          <cell r="C117">
            <v>-194237.75</v>
          </cell>
        </row>
        <row r="118">
          <cell r="A118" t="str">
            <v>0256000000040</v>
          </cell>
          <cell r="B118" t="str">
            <v>DEBITI V/AXERIA PREVOYANCE S.A.</v>
          </cell>
          <cell r="C118">
            <v>-345119.44</v>
          </cell>
        </row>
        <row r="119">
          <cell r="A119" t="str">
            <v>0257000000010</v>
          </cell>
          <cell r="B119" t="str">
            <v>DEBITI V/ASSURANT</v>
          </cell>
          <cell r="C119">
            <v>-425882.25</v>
          </cell>
        </row>
        <row r="120">
          <cell r="A120" t="str">
            <v>0258500000010</v>
          </cell>
          <cell r="B120" t="str">
            <v>FORNITORI C/FATTURE DA RICEVERE</v>
          </cell>
          <cell r="C120">
            <v>-1283765.18</v>
          </cell>
        </row>
        <row r="121">
          <cell r="A121" t="str">
            <v>0259000000010</v>
          </cell>
          <cell r="B121" t="str">
            <v>AMMINISTRATORE C/COMPENSO</v>
          </cell>
          <cell r="C121">
            <v>-2632</v>
          </cell>
        </row>
        <row r="122">
          <cell r="A122" t="str">
            <v>0259000000020</v>
          </cell>
          <cell r="B122" t="str">
            <v>PERSONALE C/RETRIBUZIONE</v>
          </cell>
          <cell r="C122">
            <v>-801738.79</v>
          </cell>
        </row>
        <row r="123">
          <cell r="A123" t="str">
            <v>0259000000051</v>
          </cell>
          <cell r="B123" t="str">
            <v>JACKSON CHRISTABEL</v>
          </cell>
          <cell r="C123">
            <v>-1740</v>
          </cell>
        </row>
        <row r="124">
          <cell r="A124" t="str">
            <v>0259000000052</v>
          </cell>
          <cell r="B124" t="str">
            <v>STAGISTI AREA PRODUZ. C/RETRIBUZION</v>
          </cell>
          <cell r="C124">
            <v>0.12</v>
          </cell>
        </row>
        <row r="125">
          <cell r="A125" t="str">
            <v>0259000000053</v>
          </cell>
          <cell r="B125" t="str">
            <v>STAGISTI AREA REPEAT B.C/RETRIBUZIO</v>
          </cell>
          <cell r="C125">
            <v>0.6</v>
          </cell>
        </row>
        <row r="126">
          <cell r="A126" t="str">
            <v>0259000000058</v>
          </cell>
          <cell r="B126" t="str">
            <v>PETTINATO SONIA</v>
          </cell>
          <cell r="C126">
            <v>1141</v>
          </cell>
        </row>
        <row r="127">
          <cell r="A127" t="str">
            <v>0259000000100</v>
          </cell>
          <cell r="B127" t="str">
            <v>F.DO STANZIAMENTO PREMI DIPENDENTI</v>
          </cell>
          <cell r="C127">
            <v>-154237</v>
          </cell>
        </row>
        <row r="128">
          <cell r="A128" t="str">
            <v>0259500000001</v>
          </cell>
          <cell r="B128" t="str">
            <v>DEBITI PREV. COMPLEMENTARE</v>
          </cell>
          <cell r="C128">
            <v>-5688.76</v>
          </cell>
        </row>
        <row r="129">
          <cell r="A129" t="str">
            <v>0262000000040</v>
          </cell>
          <cell r="B129" t="str">
            <v>RATEI PASSIIVI DIVERSI</v>
          </cell>
          <cell r="C129">
            <v>-77132.12</v>
          </cell>
        </row>
        <row r="130">
          <cell r="A130" t="str">
            <v>0262000000050</v>
          </cell>
          <cell r="B130" t="str">
            <v>RATEI PASSIVI V/SIGLA FIN</v>
          </cell>
          <cell r="C130">
            <v>-29407.41</v>
          </cell>
        </row>
        <row r="131">
          <cell r="A131" t="str">
            <v>0271000000010</v>
          </cell>
          <cell r="B131" t="str">
            <v>FONDO T.F.R.</v>
          </cell>
          <cell r="C131">
            <v>-562745.44999999995</v>
          </cell>
        </row>
        <row r="132">
          <cell r="A132" t="str">
            <v>0295000000015</v>
          </cell>
          <cell r="B132" t="str">
            <v>F.DO AMM. MACCH. UFF. EL. EL ELETTR</v>
          </cell>
          <cell r="C132">
            <v>-409101.29</v>
          </cell>
        </row>
        <row r="133">
          <cell r="A133" t="str">
            <v>0295000000020</v>
          </cell>
          <cell r="B133" t="str">
            <v>F.DO AMM. MOBILI E MACCH. ORDINARIE</v>
          </cell>
          <cell r="C133">
            <v>-54035.96</v>
          </cell>
        </row>
        <row r="134">
          <cell r="A134" t="str">
            <v>0295000000022</v>
          </cell>
          <cell r="B134" t="str">
            <v>F.DO AMM. ARREDI</v>
          </cell>
          <cell r="C134">
            <v>-21618.19</v>
          </cell>
        </row>
        <row r="135">
          <cell r="A135" t="str">
            <v>0295000000025</v>
          </cell>
          <cell r="B135" t="str">
            <v>F.DO AMM. ATTREZZATURE VARIE</v>
          </cell>
          <cell r="C135">
            <v>-25792.43</v>
          </cell>
        </row>
        <row r="136">
          <cell r="A136" t="str">
            <v>0295000000030</v>
          </cell>
          <cell r="B136" t="str">
            <v>F.DO AMM. BANCONI BLINDATI</v>
          </cell>
          <cell r="C136">
            <v>-4319.62</v>
          </cell>
        </row>
        <row r="137">
          <cell r="A137" t="str">
            <v>0295000000033</v>
          </cell>
          <cell r="B137" t="str">
            <v>F.DO AMM. IMPIANTI ELETTRICI</v>
          </cell>
          <cell r="C137">
            <v>-22324.14</v>
          </cell>
        </row>
        <row r="138">
          <cell r="A138" t="str">
            <v>0295000000035</v>
          </cell>
          <cell r="B138" t="str">
            <v>F.DO AMM. IMPIANTI DI ALLARME</v>
          </cell>
          <cell r="C138">
            <v>-19588.84</v>
          </cell>
        </row>
        <row r="139">
          <cell r="A139" t="str">
            <v>0295000000040</v>
          </cell>
          <cell r="B139" t="str">
            <v>F.DO AMM. IMP. INT DI COMUNICAZIONE</v>
          </cell>
          <cell r="C139">
            <v>-31433.52</v>
          </cell>
        </row>
        <row r="140">
          <cell r="A140" t="str">
            <v>0296000000020</v>
          </cell>
          <cell r="B140" t="str">
            <v>FONDO IMPOSTE DIFFERITE</v>
          </cell>
          <cell r="C140">
            <v>-735419.92</v>
          </cell>
        </row>
        <row r="141">
          <cell r="A141" t="str">
            <v>0297000000001</v>
          </cell>
          <cell r="B141" t="str">
            <v>F.DO SVAL. CREDITI FORF CQS</v>
          </cell>
          <cell r="C141">
            <v>-210000</v>
          </cell>
        </row>
        <row r="142">
          <cell r="A142" t="str">
            <v>0321000000010</v>
          </cell>
          <cell r="B142" t="str">
            <v>CAPITALE SOCIALE</v>
          </cell>
          <cell r="C142">
            <v>-600000</v>
          </cell>
        </row>
        <row r="143">
          <cell r="A143" t="str">
            <v>0326000000010</v>
          </cell>
          <cell r="B143" t="str">
            <v>PERDITA D'ESERCIZIO PORTATA A NUOVO</v>
          </cell>
          <cell r="C143">
            <v>1245189.54</v>
          </cell>
        </row>
        <row r="144">
          <cell r="A144" t="str">
            <v>0331000000010</v>
          </cell>
          <cell r="B144" t="str">
            <v>SOVRAPPREZZI DA EMISSIONE</v>
          </cell>
          <cell r="C144">
            <v>-1677766</v>
          </cell>
        </row>
        <row r="145">
          <cell r="A145" t="str">
            <v>0372000000010</v>
          </cell>
          <cell r="B145" t="str">
            <v>PERDITA D'ESERCIZIO</v>
          </cell>
          <cell r="C145">
            <v>91243.41</v>
          </cell>
        </row>
        <row r="146">
          <cell r="A146" t="str">
            <v>0402000000010</v>
          </cell>
          <cell r="B146" t="str">
            <v>CREDITORI PER QUOTE CQS C/APULIA</v>
          </cell>
          <cell r="C146">
            <v>-17879313.850000001</v>
          </cell>
        </row>
        <row r="147">
          <cell r="A147" t="str">
            <v>0402000000020</v>
          </cell>
          <cell r="B147" t="str">
            <v>CREDITORI PER QUOTE CQS C/FINECO</v>
          </cell>
          <cell r="C147">
            <v>-24886186.32</v>
          </cell>
        </row>
        <row r="148">
          <cell r="A148" t="str">
            <v>0402000000030</v>
          </cell>
          <cell r="B148" t="str">
            <v>CREDITORI PER QUOTE CQS C/24-7</v>
          </cell>
          <cell r="C148">
            <v>-1689120</v>
          </cell>
        </row>
        <row r="149">
          <cell r="B149" t="str">
            <v>RISULTATO DI ESERCIZIO</v>
          </cell>
          <cell r="C149">
            <v>-213047.35000001639</v>
          </cell>
        </row>
        <row r="152">
          <cell r="A152" t="str">
            <v>CONTO ECONOMICO AL 31/05/2008</v>
          </cell>
        </row>
        <row r="153">
          <cell r="A153" t="str">
            <v>CODICE</v>
          </cell>
          <cell r="B153" t="str">
            <v>RAGSOC</v>
          </cell>
          <cell r="C153" t="str">
            <v>SALDO</v>
          </cell>
        </row>
        <row r="154">
          <cell r="A154" t="str">
            <v>0513000000010</v>
          </cell>
          <cell r="B154" t="str">
            <v>INTERESSI DI MORA</v>
          </cell>
          <cell r="C154">
            <v>3.71</v>
          </cell>
        </row>
        <row r="155">
          <cell r="A155" t="str">
            <v>0515000000010</v>
          </cell>
          <cell r="B155" t="str">
            <v>INTERESSI ATTIVI V/BANCHE</v>
          </cell>
          <cell r="C155">
            <v>-4128.05</v>
          </cell>
        </row>
        <row r="156">
          <cell r="A156" t="str">
            <v>0531000000010</v>
          </cell>
          <cell r="B156" t="str">
            <v>RIMBORSO SERVIZI DI PRODUZIONE</v>
          </cell>
          <cell r="C156">
            <v>-3377186.52</v>
          </cell>
        </row>
        <row r="157">
          <cell r="A157" t="str">
            <v>0531000000015</v>
          </cell>
          <cell r="B157" t="str">
            <v>RIMBORSO SERVIZI AMMINISTRATIVI</v>
          </cell>
          <cell r="C157">
            <v>-77485.75</v>
          </cell>
        </row>
        <row r="158">
          <cell r="A158" t="str">
            <v>0531000000020</v>
          </cell>
          <cell r="B158" t="str">
            <v>RIMBORSO SERVIZI DI INCASSO</v>
          </cell>
          <cell r="C158">
            <v>-84027.78</v>
          </cell>
        </row>
        <row r="159">
          <cell r="A159" t="str">
            <v>0531000000025</v>
          </cell>
          <cell r="B159" t="str">
            <v>RIMBORSO SERVIZI PER SPESE MEDIATOR</v>
          </cell>
          <cell r="C159">
            <v>-1709799.19</v>
          </cell>
        </row>
        <row r="160">
          <cell r="A160" t="str">
            <v>0531000000026</v>
          </cell>
          <cell r="B160" t="str">
            <v>RIMBORSO SERVIZI PER PREM PERF MED</v>
          </cell>
          <cell r="C160">
            <v>-9455.1299999999992</v>
          </cell>
        </row>
        <row r="161">
          <cell r="A161" t="str">
            <v>0531000000030</v>
          </cell>
          <cell r="B161" t="str">
            <v>RIMBORSO SERVIZI PER SPESE STRUTTUR</v>
          </cell>
          <cell r="C161">
            <v>-57416.67</v>
          </cell>
        </row>
        <row r="162">
          <cell r="A162" t="str">
            <v>0531000000050</v>
          </cell>
          <cell r="B162" t="str">
            <v>COMMISSIONI ASS. PP V/ASSURANT</v>
          </cell>
          <cell r="C162">
            <v>-294074.06</v>
          </cell>
        </row>
        <row r="163">
          <cell r="A163" t="str">
            <v>0531000000060</v>
          </cell>
          <cell r="B163" t="str">
            <v>RAPPEL ASS. PP V/ASSURANT</v>
          </cell>
          <cell r="C163">
            <v>-29407.41</v>
          </cell>
        </row>
        <row r="164">
          <cell r="A164" t="str">
            <v>0531000000100</v>
          </cell>
          <cell r="B164" t="str">
            <v>RIMBORSO SERVIZI ASSISTENZA SOFTW</v>
          </cell>
          <cell r="C164">
            <v>-12500</v>
          </cell>
        </row>
        <row r="165">
          <cell r="A165" t="str">
            <v>0533000000010</v>
          </cell>
          <cell r="B165" t="str">
            <v>COMMISSIONI SIGLA SRL C/APULIA</v>
          </cell>
          <cell r="C165">
            <v>-188420.03</v>
          </cell>
        </row>
        <row r="166">
          <cell r="A166" t="str">
            <v>0533000000020</v>
          </cell>
          <cell r="B166" t="str">
            <v>COMMISSIONI SIGLA SRL C/FINECO</v>
          </cell>
          <cell r="C166">
            <v>-766965.13</v>
          </cell>
        </row>
        <row r="167">
          <cell r="A167" t="str">
            <v>0533000000030</v>
          </cell>
          <cell r="B167" t="str">
            <v>COMMISSIONI SIGLA SRL C/24-7</v>
          </cell>
          <cell r="C167">
            <v>-130278.63</v>
          </cell>
        </row>
        <row r="168">
          <cell r="A168" t="str">
            <v>0533000000050</v>
          </cell>
          <cell r="B168" t="str">
            <v>COMMISSIONI PER ASSICURAZIONI CQS</v>
          </cell>
          <cell r="C168">
            <v>-140123.31</v>
          </cell>
        </row>
        <row r="169">
          <cell r="A169" t="str">
            <v>0533000000080</v>
          </cell>
          <cell r="B169" t="str">
            <v>COMMIS EST ANTIC. CQS</v>
          </cell>
          <cell r="C169">
            <v>-7324.09</v>
          </cell>
        </row>
        <row r="170">
          <cell r="A170" t="str">
            <v>0533000000090</v>
          </cell>
          <cell r="B170" t="str">
            <v>RIMBORSO SPESE C/MEDIATORI CQS</v>
          </cell>
          <cell r="C170">
            <v>-1820587.93</v>
          </cell>
        </row>
        <row r="171">
          <cell r="A171" t="str">
            <v>0572000000090</v>
          </cell>
          <cell r="B171" t="str">
            <v>ALTRE VOCI DI RECUPERO SPESE</v>
          </cell>
          <cell r="C171">
            <v>-660.2</v>
          </cell>
        </row>
        <row r="172">
          <cell r="A172" t="str">
            <v>0572000000100</v>
          </cell>
          <cell r="B172" t="str">
            <v>RECUPERO SPESE DIPENDENTI</v>
          </cell>
          <cell r="C172">
            <v>-894.69</v>
          </cell>
        </row>
        <row r="173">
          <cell r="A173" t="str">
            <v>0572000000110</v>
          </cell>
          <cell r="B173" t="str">
            <v>RECUPERO SPESE LOCAZIONE UFFICI</v>
          </cell>
          <cell r="C173">
            <v>-3441.65</v>
          </cell>
        </row>
        <row r="174">
          <cell r="A174" t="str">
            <v>0572500000010</v>
          </cell>
          <cell r="B174" t="str">
            <v>RECUPERO SPESE CQS C/APULIA</v>
          </cell>
          <cell r="C174">
            <v>-50298.64</v>
          </cell>
        </row>
        <row r="175">
          <cell r="A175" t="str">
            <v>0572500000020</v>
          </cell>
          <cell r="B175" t="str">
            <v>RECUPERO SPESE CQS C/FINECO</v>
          </cell>
          <cell r="C175">
            <v>-227600</v>
          </cell>
        </row>
        <row r="176">
          <cell r="A176" t="str">
            <v>0572500000030</v>
          </cell>
          <cell r="B176" t="str">
            <v>RECUPERO SPESE CQS C/24-7</v>
          </cell>
          <cell r="C176">
            <v>-53400</v>
          </cell>
        </row>
        <row r="177">
          <cell r="A177" t="str">
            <v>0581000000010</v>
          </cell>
          <cell r="B177" t="str">
            <v>SOPRAVVENIENZE ATTIVE</v>
          </cell>
          <cell r="C177">
            <v>-10530.83</v>
          </cell>
        </row>
        <row r="178">
          <cell r="A178" t="str">
            <v>0581000000030</v>
          </cell>
          <cell r="B178" t="str">
            <v>ABBUONI ATTIVI E ARROTONDAMENTI</v>
          </cell>
          <cell r="C178">
            <v>-5.74</v>
          </cell>
        </row>
        <row r="179">
          <cell r="A179" t="str">
            <v>0582000000010</v>
          </cell>
          <cell r="B179" t="str">
            <v>SOPRAVVENIENZE ATTIVE CQS</v>
          </cell>
          <cell r="C179">
            <v>-101.61</v>
          </cell>
        </row>
        <row r="180">
          <cell r="A180" t="str">
            <v>0582000000030</v>
          </cell>
          <cell r="B180" t="str">
            <v>ABBUONI ATTIVI E ARROTONDAM. CQS</v>
          </cell>
          <cell r="C180">
            <v>-302.47000000000003</v>
          </cell>
        </row>
        <row r="181">
          <cell r="A181" t="str">
            <v>0711000000010</v>
          </cell>
          <cell r="B181" t="str">
            <v>INTERESSI PASSIVI SU C/C ORDINARIO</v>
          </cell>
          <cell r="C181">
            <v>4282.99</v>
          </cell>
        </row>
        <row r="182">
          <cell r="A182" t="str">
            <v>0712000000010</v>
          </cell>
          <cell r="B182" t="str">
            <v>SPESE CHIUSURA TRIMESTRE</v>
          </cell>
          <cell r="C182">
            <v>14594.04</v>
          </cell>
        </row>
        <row r="183">
          <cell r="A183" t="str">
            <v>0712000000020</v>
          </cell>
          <cell r="B183" t="str">
            <v>SPESE DIVERSE BANCA</v>
          </cell>
          <cell r="C183">
            <v>5812.15</v>
          </cell>
        </row>
        <row r="184">
          <cell r="A184" t="str">
            <v>0713000000001</v>
          </cell>
          <cell r="B184" t="str">
            <v>INTERESSI V/ ENTI PREV</v>
          </cell>
          <cell r="C184">
            <v>1</v>
          </cell>
        </row>
        <row r="185">
          <cell r="A185" t="str">
            <v>0715000000030</v>
          </cell>
          <cell r="B185" t="str">
            <v>INTERESSI PASSIVI V/SIGLA HOLDING</v>
          </cell>
          <cell r="C185">
            <v>54992.22</v>
          </cell>
        </row>
        <row r="186">
          <cell r="A186" t="str">
            <v>0721000000010</v>
          </cell>
          <cell r="B186" t="str">
            <v>PROVVIGIONI A MEDIATORI</v>
          </cell>
          <cell r="C186">
            <v>1709699.23</v>
          </cell>
        </row>
        <row r="187">
          <cell r="A187" t="str">
            <v>0721000000015</v>
          </cell>
          <cell r="B187" t="str">
            <v>PREMIO PERFORMANCE MEDIATORI</v>
          </cell>
          <cell r="C187">
            <v>9455.1299999999992</v>
          </cell>
        </row>
        <row r="188">
          <cell r="A188" t="str">
            <v>0721000000040</v>
          </cell>
          <cell r="B188" t="str">
            <v>COMM PASS ASSIC SU PP V/SIGLA FIN</v>
          </cell>
          <cell r="C188">
            <v>294074.06</v>
          </cell>
        </row>
        <row r="189">
          <cell r="A189" t="str">
            <v>0721000000045</v>
          </cell>
          <cell r="B189" t="str">
            <v>RAPPEL ASS C/SIGLA FIN</v>
          </cell>
          <cell r="C189">
            <v>29407.41</v>
          </cell>
        </row>
        <row r="190">
          <cell r="A190" t="str">
            <v>0721000000050</v>
          </cell>
          <cell r="B190" t="str">
            <v>PROVVIGIONI SGL SPA</v>
          </cell>
          <cell r="C190">
            <v>130250</v>
          </cell>
        </row>
        <row r="191">
          <cell r="A191" t="str">
            <v>0721000000055</v>
          </cell>
          <cell r="B191" t="str">
            <v>SPESE PERSONALE SGL SPA</v>
          </cell>
          <cell r="C191">
            <v>43087.5</v>
          </cell>
        </row>
        <row r="192">
          <cell r="A192" t="str">
            <v>0721500000010</v>
          </cell>
          <cell r="B192" t="str">
            <v>PROVVIGIONI MEDIATORI CQS</v>
          </cell>
          <cell r="C192">
            <v>1820587.91</v>
          </cell>
        </row>
        <row r="193">
          <cell r="A193" t="str">
            <v>0721500000015</v>
          </cell>
          <cell r="B193" t="str">
            <v>PREMI PERFORMANCE CQS</v>
          </cell>
          <cell r="C193">
            <v>1415.4</v>
          </cell>
        </row>
        <row r="194">
          <cell r="A194" t="str">
            <v>0741000000010</v>
          </cell>
          <cell r="B194" t="str">
            <v>STIPENDI</v>
          </cell>
          <cell r="C194">
            <v>1626554.36</v>
          </cell>
        </row>
        <row r="195">
          <cell r="A195" t="str">
            <v>0741000000012</v>
          </cell>
          <cell r="B195" t="str">
            <v>COSTO LAVORO INTERINALE</v>
          </cell>
          <cell r="C195">
            <v>2189.2399999999998</v>
          </cell>
        </row>
        <row r="196">
          <cell r="A196" t="str">
            <v>0741000000015</v>
          </cell>
          <cell r="B196" t="str">
            <v>ACCANTONAMENTO T.F.R.</v>
          </cell>
          <cell r="C196">
            <v>89002.05</v>
          </cell>
        </row>
        <row r="197">
          <cell r="A197" t="str">
            <v>0741000000020</v>
          </cell>
          <cell r="B197" t="str">
            <v>INPS</v>
          </cell>
          <cell r="C197">
            <v>443541.41</v>
          </cell>
        </row>
        <row r="198">
          <cell r="A198" t="str">
            <v>0741000000025</v>
          </cell>
          <cell r="B198" t="str">
            <v>INPS CO.CO.PRO.</v>
          </cell>
          <cell r="C198">
            <v>5371.37</v>
          </cell>
        </row>
        <row r="199">
          <cell r="A199" t="str">
            <v>0741000000030</v>
          </cell>
          <cell r="B199" t="str">
            <v>INAIL</v>
          </cell>
          <cell r="C199">
            <v>13402.71</v>
          </cell>
        </row>
        <row r="200">
          <cell r="A200" t="str">
            <v>0741000000050</v>
          </cell>
          <cell r="B200" t="str">
            <v>FONDO MARIO NEGRI</v>
          </cell>
          <cell r="C200">
            <v>32128.05</v>
          </cell>
        </row>
        <row r="201">
          <cell r="A201" t="str">
            <v>0741000000055</v>
          </cell>
          <cell r="B201" t="str">
            <v>FONDO BESUSSO</v>
          </cell>
          <cell r="C201">
            <v>13083.81</v>
          </cell>
        </row>
        <row r="202">
          <cell r="A202" t="str">
            <v>0741000000060</v>
          </cell>
          <cell r="B202" t="str">
            <v>FONDO PASTORE</v>
          </cell>
          <cell r="C202">
            <v>21533.99</v>
          </cell>
        </row>
        <row r="203">
          <cell r="A203" t="str">
            <v>0741000000070</v>
          </cell>
          <cell r="B203" t="str">
            <v>QUADRIFOR</v>
          </cell>
          <cell r="C203">
            <v>600</v>
          </cell>
        </row>
        <row r="204">
          <cell r="A204" t="str">
            <v>0741000000080</v>
          </cell>
          <cell r="B204" t="str">
            <v>QUAS</v>
          </cell>
          <cell r="C204">
            <v>4500.5</v>
          </cell>
        </row>
        <row r="205">
          <cell r="A205" t="str">
            <v>0741000000085</v>
          </cell>
          <cell r="B205" t="str">
            <v>FONDO EST</v>
          </cell>
          <cell r="C205">
            <v>1920</v>
          </cell>
        </row>
        <row r="206">
          <cell r="A206" t="str">
            <v>0741000000100</v>
          </cell>
          <cell r="B206" t="str">
            <v>STANZIAMENTO PREMI DIPENDENTI</v>
          </cell>
          <cell r="C206">
            <v>154237</v>
          </cell>
        </row>
        <row r="207">
          <cell r="A207" t="str">
            <v>0743000000010</v>
          </cell>
          <cell r="B207" t="str">
            <v>COMPENSO AMMINISTRATORI</v>
          </cell>
          <cell r="C207">
            <v>23666.65</v>
          </cell>
        </row>
        <row r="208">
          <cell r="A208" t="str">
            <v>0743000000015</v>
          </cell>
          <cell r="B208" t="str">
            <v>COMPENSO SINDACI</v>
          </cell>
          <cell r="C208">
            <v>7916.67</v>
          </cell>
        </row>
        <row r="209">
          <cell r="A209" t="str">
            <v>0743000000020</v>
          </cell>
          <cell r="B209" t="str">
            <v>CONSULENTI FISCALI</v>
          </cell>
          <cell r="C209">
            <v>4166.67</v>
          </cell>
        </row>
        <row r="210">
          <cell r="A210" t="str">
            <v>0743000000025</v>
          </cell>
          <cell r="B210" t="str">
            <v>CONSULENTI DEL LAVORO</v>
          </cell>
          <cell r="C210">
            <v>12842.64</v>
          </cell>
        </row>
        <row r="211">
          <cell r="A211" t="str">
            <v>0743000000030</v>
          </cell>
          <cell r="B211" t="str">
            <v>CONSULENTI LEGALI</v>
          </cell>
          <cell r="C211">
            <v>35802.629999999997</v>
          </cell>
        </row>
        <row r="212">
          <cell r="A212" t="str">
            <v>0743000000040</v>
          </cell>
          <cell r="B212" t="str">
            <v>COMPENSI SOCIETA' DI REVISIONE</v>
          </cell>
          <cell r="C212">
            <v>8305</v>
          </cell>
        </row>
        <row r="213">
          <cell r="A213" t="str">
            <v>0743000000050</v>
          </cell>
          <cell r="B213" t="str">
            <v>ALTRI COMPENSI A TERZI</v>
          </cell>
          <cell r="C213">
            <v>38</v>
          </cell>
        </row>
        <row r="214">
          <cell r="A214" t="str">
            <v>0743000000060</v>
          </cell>
          <cell r="B214" t="str">
            <v>COMPENSO CO.CO.PRO.</v>
          </cell>
          <cell r="C214">
            <v>16305.8</v>
          </cell>
        </row>
        <row r="215">
          <cell r="A215" t="str">
            <v>0743000000090</v>
          </cell>
          <cell r="B215" t="str">
            <v>COSTO ENASARCO</v>
          </cell>
          <cell r="C215">
            <v>20118.38</v>
          </cell>
        </row>
        <row r="216">
          <cell r="A216" t="str">
            <v>0743500000010</v>
          </cell>
          <cell r="B216" t="str">
            <v>SERVIZI INFORMATICI</v>
          </cell>
          <cell r="C216">
            <v>269312.19</v>
          </cell>
        </row>
        <row r="217">
          <cell r="A217" t="str">
            <v>0743500000025</v>
          </cell>
          <cell r="B217" t="str">
            <v>ENERGIA ELETTRICA</v>
          </cell>
          <cell r="C217">
            <v>8630.43</v>
          </cell>
        </row>
        <row r="218">
          <cell r="A218" t="str">
            <v>0743500000030</v>
          </cell>
          <cell r="B218" t="str">
            <v>SPESE POSTALI</v>
          </cell>
          <cell r="C218">
            <v>33562.800000000003</v>
          </cell>
        </row>
        <row r="219">
          <cell r="A219" t="str">
            <v>0743500000035</v>
          </cell>
          <cell r="B219" t="str">
            <v>CORRIERE</v>
          </cell>
          <cell r="C219">
            <v>18046.39</v>
          </cell>
        </row>
        <row r="220">
          <cell r="A220" t="str">
            <v>0743500000040</v>
          </cell>
          <cell r="B220" t="str">
            <v>SERVIZI TELEFONICI</v>
          </cell>
          <cell r="C220">
            <v>43485.85</v>
          </cell>
        </row>
        <row r="221">
          <cell r="A221" t="str">
            <v>0743500000045</v>
          </cell>
          <cell r="B221" t="str">
            <v>SERVIZI TELEFONICI RADIOMOBILE</v>
          </cell>
          <cell r="C221">
            <v>68092.62</v>
          </cell>
        </row>
        <row r="222">
          <cell r="A222" t="str">
            <v>0743500000050</v>
          </cell>
          <cell r="B222" t="str">
            <v>VIGILANZA</v>
          </cell>
          <cell r="C222">
            <v>185.94</v>
          </cell>
        </row>
        <row r="223">
          <cell r="A223" t="str">
            <v>0743500000060</v>
          </cell>
          <cell r="B223" t="str">
            <v>NOLEGGIO AUTOVETTURE</v>
          </cell>
          <cell r="C223">
            <v>40618.14</v>
          </cell>
        </row>
        <row r="224">
          <cell r="A224" t="str">
            <v>0743500000061</v>
          </cell>
          <cell r="B224" t="str">
            <v>NOLEGGIO AUTOVETTURE AREA VENDITE</v>
          </cell>
          <cell r="C224">
            <v>57312.49</v>
          </cell>
        </row>
        <row r="225">
          <cell r="A225" t="str">
            <v>0743500000065</v>
          </cell>
          <cell r="B225" t="str">
            <v>SPESE NOLEGGIO AUTOVETTURE</v>
          </cell>
          <cell r="C225">
            <v>3897.6</v>
          </cell>
        </row>
        <row r="226">
          <cell r="A226" t="str">
            <v>0743500000070</v>
          </cell>
          <cell r="B226" t="str">
            <v>CONTRIBUTI ASSOCIATIVI</v>
          </cell>
          <cell r="C226">
            <v>95</v>
          </cell>
        </row>
        <row r="227">
          <cell r="A227" t="str">
            <v>0743500000090</v>
          </cell>
          <cell r="B227" t="str">
            <v>SERVIZI DIVERSI</v>
          </cell>
          <cell r="C227">
            <v>37968.18</v>
          </cell>
        </row>
        <row r="228">
          <cell r="A228" t="str">
            <v>0743500000095</v>
          </cell>
          <cell r="B228" t="str">
            <v>SERVIZI LAVORO INTERINALE</v>
          </cell>
          <cell r="C228">
            <v>498.72</v>
          </cell>
        </row>
        <row r="229">
          <cell r="A229" t="str">
            <v>0743500000100</v>
          </cell>
          <cell r="B229" t="str">
            <v>NOLEGGIO FOTOCOPIATORI</v>
          </cell>
          <cell r="C229">
            <v>13174.49</v>
          </cell>
        </row>
        <row r="230">
          <cell r="A230" t="str">
            <v>0743500000110</v>
          </cell>
          <cell r="B230" t="str">
            <v>NOLEGGIO STAMPANTI</v>
          </cell>
          <cell r="C230">
            <v>1226</v>
          </cell>
        </row>
        <row r="231">
          <cell r="A231" t="str">
            <v>0743500000120</v>
          </cell>
          <cell r="B231" t="str">
            <v>NOLEGGIO MACCHINE UFF. ELETTRICHE</v>
          </cell>
          <cell r="C231">
            <v>324</v>
          </cell>
        </row>
        <row r="232">
          <cell r="A232" t="str">
            <v>0743500000130</v>
          </cell>
          <cell r="B232" t="str">
            <v>SPESE RICERCA E SELEZIONE</v>
          </cell>
          <cell r="C232">
            <v>6300</v>
          </cell>
        </row>
        <row r="233">
          <cell r="A233" t="str">
            <v>0744000000010</v>
          </cell>
          <cell r="B233" t="str">
            <v>CANONI DI LOCAZIONE</v>
          </cell>
          <cell r="C233">
            <v>66031.520000000004</v>
          </cell>
        </row>
        <row r="234">
          <cell r="A234" t="str">
            <v>0744000000015</v>
          </cell>
          <cell r="B234" t="str">
            <v>SPESE CONDOMINIALI</v>
          </cell>
          <cell r="C234">
            <v>12823.51</v>
          </cell>
        </row>
        <row r="235">
          <cell r="A235" t="str">
            <v>0744000000020</v>
          </cell>
          <cell r="B235" t="str">
            <v>SPESE DI PULIZIA</v>
          </cell>
          <cell r="C235">
            <v>16237.5</v>
          </cell>
        </row>
        <row r="236">
          <cell r="A236" t="str">
            <v>0744500000010</v>
          </cell>
          <cell r="B236" t="str">
            <v>MANUTENZIONI FOTOCOPIATORI</v>
          </cell>
          <cell r="C236">
            <v>5469.94</v>
          </cell>
        </row>
        <row r="237">
          <cell r="A237" t="str">
            <v>0744500000025</v>
          </cell>
          <cell r="B237" t="str">
            <v>MANUTENZIONI IMPIANTO TELEFONICO</v>
          </cell>
          <cell r="C237">
            <v>1316.08</v>
          </cell>
        </row>
        <row r="238">
          <cell r="A238" t="str">
            <v>0744500000040</v>
          </cell>
          <cell r="B238" t="str">
            <v>MANUTENZIONI UFFICI</v>
          </cell>
          <cell r="C238">
            <v>2391.98</v>
          </cell>
        </row>
        <row r="239">
          <cell r="A239" t="str">
            <v>0745000000010</v>
          </cell>
          <cell r="B239" t="str">
            <v>ASSICURAZIONI INFORTUNI</v>
          </cell>
          <cell r="C239">
            <v>14366.17</v>
          </cell>
        </row>
        <row r="240">
          <cell r="A240" t="str">
            <v>0745000000060</v>
          </cell>
          <cell r="B240" t="str">
            <v>ASSICURAZIONI VARIE</v>
          </cell>
          <cell r="C240">
            <v>23440.61</v>
          </cell>
        </row>
        <row r="241">
          <cell r="A241" t="str">
            <v>0746000000017</v>
          </cell>
          <cell r="B241" t="str">
            <v>VALORI BOLLATI CQS</v>
          </cell>
          <cell r="C241">
            <v>18010.87</v>
          </cell>
        </row>
        <row r="242">
          <cell r="A242" t="str">
            <v>0746000000020</v>
          </cell>
          <cell r="B242" t="str">
            <v>VALORI BOLLATI</v>
          </cell>
          <cell r="C242">
            <v>11976.13</v>
          </cell>
        </row>
        <row r="243">
          <cell r="A243" t="str">
            <v>0746000000080</v>
          </cell>
          <cell r="B243" t="str">
            <v>IMPOSTE E TASSE VARIE</v>
          </cell>
          <cell r="C243">
            <v>532.16999999999996</v>
          </cell>
        </row>
        <row r="244">
          <cell r="A244" t="str">
            <v>0746000000100</v>
          </cell>
          <cell r="B244" t="str">
            <v>COSTO IVA PRO-RATA</v>
          </cell>
          <cell r="C244">
            <v>295383.25</v>
          </cell>
        </row>
        <row r="245">
          <cell r="A245" t="str">
            <v>0747000000010</v>
          </cell>
          <cell r="B245" t="str">
            <v>SPESE DI RAPPRESENTANZA</v>
          </cell>
          <cell r="C245">
            <v>1627.69</v>
          </cell>
        </row>
        <row r="246">
          <cell r="A246" t="str">
            <v>0747000000020</v>
          </cell>
          <cell r="B246" t="str">
            <v>OMAGGI</v>
          </cell>
          <cell r="C246">
            <v>4091.65</v>
          </cell>
        </row>
        <row r="247">
          <cell r="A247" t="str">
            <v>0748000000010</v>
          </cell>
          <cell r="B247" t="str">
            <v>SPESE AUTOSTRADALI</v>
          </cell>
          <cell r="C247">
            <v>7553.23</v>
          </cell>
        </row>
        <row r="248">
          <cell r="A248" t="str">
            <v>0748000000020</v>
          </cell>
          <cell r="B248" t="str">
            <v>CARBURANTE</v>
          </cell>
          <cell r="C248">
            <v>13435.09</v>
          </cell>
        </row>
        <row r="249">
          <cell r="A249" t="str">
            <v>0748000000030</v>
          </cell>
          <cell r="B249" t="str">
            <v>RIMBORSO CHILOMETRICO</v>
          </cell>
          <cell r="C249">
            <v>983.47</v>
          </cell>
        </row>
        <row r="250">
          <cell r="A250" t="str">
            <v>0748000000040</v>
          </cell>
          <cell r="B250" t="str">
            <v>RIMBORSO VITTO E ALLOGGIO</v>
          </cell>
          <cell r="C250">
            <v>6379.45</v>
          </cell>
        </row>
        <row r="251">
          <cell r="A251" t="str">
            <v>0748000000090</v>
          </cell>
          <cell r="B251" t="str">
            <v>RIMBORSO SPESE VARIE</v>
          </cell>
          <cell r="C251">
            <v>11837.46</v>
          </cell>
        </row>
        <row r="252">
          <cell r="A252" t="str">
            <v>0748100000010</v>
          </cell>
          <cell r="B252" t="str">
            <v>SPESE AUTOSTRADALI VENDITE</v>
          </cell>
          <cell r="C252">
            <v>5684.49</v>
          </cell>
        </row>
        <row r="253">
          <cell r="A253" t="str">
            <v>0748100000020</v>
          </cell>
          <cell r="B253" t="str">
            <v>SPESE CARBURANTI VENDITE</v>
          </cell>
          <cell r="C253">
            <v>28050.63</v>
          </cell>
        </row>
        <row r="254">
          <cell r="A254" t="str">
            <v>0748100000040</v>
          </cell>
          <cell r="B254" t="str">
            <v>RIMBORSO VITTO E ALLOGGIO VENDITE</v>
          </cell>
          <cell r="C254">
            <v>13432.66</v>
          </cell>
        </row>
        <row r="255">
          <cell r="A255" t="str">
            <v>0748100000041</v>
          </cell>
          <cell r="B255" t="str">
            <v>RIMBORSO SPESE PASTO AREA VENDITE</v>
          </cell>
          <cell r="C255">
            <v>7808.04</v>
          </cell>
        </row>
        <row r="256">
          <cell r="A256" t="str">
            <v>0748100000090</v>
          </cell>
          <cell r="B256" t="str">
            <v>SPESE VARIE VENDITE</v>
          </cell>
          <cell r="C256">
            <v>11286.73</v>
          </cell>
        </row>
        <row r="257">
          <cell r="A257" t="str">
            <v>0748100000100</v>
          </cell>
          <cell r="B257" t="str">
            <v>SPESE VIAGGI AEREO VENDITE</v>
          </cell>
          <cell r="C257">
            <v>7145.48</v>
          </cell>
        </row>
        <row r="258">
          <cell r="A258" t="str">
            <v>0748100000101</v>
          </cell>
          <cell r="B258" t="str">
            <v>SPESE VIAGGI VENDITE</v>
          </cell>
          <cell r="C258">
            <v>257.41000000000003</v>
          </cell>
        </row>
        <row r="259">
          <cell r="A259" t="str">
            <v>0749000000010</v>
          </cell>
          <cell r="B259" t="str">
            <v>CARTA E STAMPATI</v>
          </cell>
          <cell r="C259">
            <v>14440.2</v>
          </cell>
        </row>
        <row r="260">
          <cell r="A260" t="str">
            <v>0749000000020</v>
          </cell>
          <cell r="B260" t="str">
            <v>MATERIALE DI CONSUMO</v>
          </cell>
          <cell r="C260">
            <v>2970.87</v>
          </cell>
        </row>
        <row r="261">
          <cell r="A261" t="str">
            <v>0749000000030</v>
          </cell>
          <cell r="B261" t="str">
            <v>CANCELLERIA</v>
          </cell>
          <cell r="C261">
            <v>2966.55</v>
          </cell>
        </row>
        <row r="262">
          <cell r="A262" t="str">
            <v>0749000000050</v>
          </cell>
          <cell r="B262" t="str">
            <v>ABBONAMENTI E LIBRI</v>
          </cell>
          <cell r="C262">
            <v>243.71</v>
          </cell>
        </row>
        <row r="263">
          <cell r="A263" t="str">
            <v>0749000000070</v>
          </cell>
          <cell r="B263" t="str">
            <v>SPESE NOTIFICA CQS</v>
          </cell>
          <cell r="C263">
            <v>11907.84</v>
          </cell>
        </row>
        <row r="264">
          <cell r="A264" t="str">
            <v>0749000000090</v>
          </cell>
          <cell r="B264" t="str">
            <v>SPESE VARIE</v>
          </cell>
          <cell r="C264">
            <v>3069.59</v>
          </cell>
        </row>
        <row r="265">
          <cell r="A265" t="str">
            <v>0749000000095</v>
          </cell>
          <cell r="B265" t="str">
            <v>SPESE VARIE INDEDUCIBILI</v>
          </cell>
          <cell r="C265">
            <v>2011.29</v>
          </cell>
        </row>
        <row r="266">
          <cell r="A266" t="str">
            <v>0749000000100</v>
          </cell>
          <cell r="B266" t="str">
            <v>SPESE VIAGGI AEREO</v>
          </cell>
          <cell r="C266">
            <v>5527.32</v>
          </cell>
        </row>
        <row r="267">
          <cell r="A267" t="str">
            <v>0749000000101</v>
          </cell>
          <cell r="B267" t="str">
            <v>SPESE VIAGGI</v>
          </cell>
          <cell r="C267">
            <v>442.93</v>
          </cell>
        </row>
        <row r="268">
          <cell r="A268" t="str">
            <v>0749000000105</v>
          </cell>
          <cell r="B268" t="str">
            <v>BENI STRUMENTALI INDEDUCIBILI</v>
          </cell>
          <cell r="C268">
            <v>1605.8</v>
          </cell>
        </row>
        <row r="269">
          <cell r="A269" t="str">
            <v>0749500000010</v>
          </cell>
          <cell r="B269" t="str">
            <v>SPESE LOCAZIONI DIPENDENTI</v>
          </cell>
          <cell r="C269">
            <v>37898.14</v>
          </cell>
        </row>
        <row r="270">
          <cell r="A270" t="str">
            <v>0749500000020</v>
          </cell>
          <cell r="B270" t="str">
            <v>SPESE ENERGIA ELETTRICA DIPENDENTI</v>
          </cell>
          <cell r="C270">
            <v>374.49</v>
          </cell>
        </row>
        <row r="271">
          <cell r="A271" t="str">
            <v>0749500000046</v>
          </cell>
          <cell r="B271" t="str">
            <v>SPESE UTENZE GAS DIPENDENTI</v>
          </cell>
          <cell r="C271">
            <v>388.28</v>
          </cell>
        </row>
        <row r="272">
          <cell r="A272" t="str">
            <v>0749500000050</v>
          </cell>
          <cell r="B272" t="str">
            <v>SPESE VARIE DIPENDENTI</v>
          </cell>
          <cell r="C272">
            <v>294.06</v>
          </cell>
        </row>
        <row r="273">
          <cell r="A273" t="str">
            <v>0751000000010</v>
          </cell>
          <cell r="B273" t="str">
            <v>AMMORTAMENTO COSTI D'IMPIANTO</v>
          </cell>
          <cell r="C273">
            <v>129986.69</v>
          </cell>
        </row>
        <row r="274">
          <cell r="A274" t="str">
            <v>0751000000031</v>
          </cell>
          <cell r="B274" t="str">
            <v>AMMORTAMENTO PROGRAMMI SOFTWARE</v>
          </cell>
          <cell r="C274">
            <v>191140.83</v>
          </cell>
        </row>
        <row r="275">
          <cell r="A275" t="str">
            <v>0751000000041</v>
          </cell>
          <cell r="B275" t="str">
            <v>AMMORTAMENTO KNOW HOW</v>
          </cell>
          <cell r="C275">
            <v>50000</v>
          </cell>
        </row>
        <row r="276">
          <cell r="A276" t="str">
            <v>0751000000051</v>
          </cell>
          <cell r="B276" t="str">
            <v>AMMORTAMENTO MARCHIO</v>
          </cell>
          <cell r="C276">
            <v>81409.13</v>
          </cell>
        </row>
        <row r="277">
          <cell r="A277" t="str">
            <v>0751000000070</v>
          </cell>
          <cell r="B277" t="str">
            <v>AMM. COSTI PLURIENNALI BENI TERZI</v>
          </cell>
          <cell r="C277">
            <v>6388.42</v>
          </cell>
        </row>
        <row r="278">
          <cell r="A278" t="str">
            <v>0753000000015</v>
          </cell>
          <cell r="B278" t="str">
            <v>AMM. MACCH. UFFICIO ELETTRONICHE</v>
          </cell>
          <cell r="C278">
            <v>46694.62</v>
          </cell>
        </row>
        <row r="279">
          <cell r="A279" t="str">
            <v>0753000000020</v>
          </cell>
          <cell r="B279" t="str">
            <v>AMM. MOBILI E MACCHINE ORDINARIE</v>
          </cell>
          <cell r="C279">
            <v>7632.82</v>
          </cell>
        </row>
        <row r="280">
          <cell r="A280" t="str">
            <v>0753000000022</v>
          </cell>
          <cell r="B280" t="str">
            <v>AMMORTAMENTO ARREDI</v>
          </cell>
          <cell r="C280">
            <v>1998.29</v>
          </cell>
        </row>
        <row r="281">
          <cell r="A281" t="str">
            <v>0753000000025</v>
          </cell>
          <cell r="B281" t="str">
            <v>AMM. ATTREZZATURE VARIE</v>
          </cell>
          <cell r="C281">
            <v>1334.36</v>
          </cell>
        </row>
        <row r="282">
          <cell r="A282" t="str">
            <v>0753000000030</v>
          </cell>
          <cell r="B282" t="str">
            <v>AMM. BANCONI BLINDATI</v>
          </cell>
          <cell r="C282">
            <v>91.67</v>
          </cell>
        </row>
        <row r="283">
          <cell r="A283" t="str">
            <v>0753000000033</v>
          </cell>
          <cell r="B283" t="str">
            <v>AMM. IMPIANTI ELETTRICI</v>
          </cell>
          <cell r="C283">
            <v>4719.3999999999996</v>
          </cell>
        </row>
        <row r="284">
          <cell r="A284" t="str">
            <v>0753000000035</v>
          </cell>
          <cell r="B284" t="str">
            <v>AMM. IMPIANTI DI ALLARME</v>
          </cell>
          <cell r="C284">
            <v>2273.11</v>
          </cell>
        </row>
        <row r="285">
          <cell r="A285" t="str">
            <v>0753000000040</v>
          </cell>
          <cell r="B285" t="str">
            <v>AMM. IMP. INT. DI COMUNICAZIONE</v>
          </cell>
          <cell r="C285">
            <v>202.16</v>
          </cell>
        </row>
        <row r="286">
          <cell r="A286" t="str">
            <v>0761000000010</v>
          </cell>
          <cell r="B286" t="str">
            <v>BANCHE DATI</v>
          </cell>
          <cell r="C286">
            <v>48888.88</v>
          </cell>
        </row>
        <row r="287">
          <cell r="A287" t="str">
            <v>0761000000015</v>
          </cell>
          <cell r="B287" t="str">
            <v>BANCHE DATI CQS</v>
          </cell>
          <cell r="C287">
            <v>13910.07</v>
          </cell>
        </row>
        <row r="288">
          <cell r="A288" t="str">
            <v>0761000000030</v>
          </cell>
          <cell r="B288" t="str">
            <v>INFORMAZIONI UFFICIO COMMERCIALE</v>
          </cell>
          <cell r="C288">
            <v>4550</v>
          </cell>
        </row>
        <row r="289">
          <cell r="A289" t="str">
            <v>0761000000031</v>
          </cell>
          <cell r="B289" t="str">
            <v>INFORM. PRE-POST EROGAZIONE</v>
          </cell>
          <cell r="C289">
            <v>2570</v>
          </cell>
        </row>
        <row r="290">
          <cell r="A290" t="str">
            <v>0761000000050</v>
          </cell>
          <cell r="B290" t="str">
            <v>PUBBLICITA'</v>
          </cell>
          <cell r="C290">
            <v>1240.81</v>
          </cell>
        </row>
        <row r="291">
          <cell r="A291" t="str">
            <v>0761000000070</v>
          </cell>
          <cell r="B291" t="str">
            <v>SERVIZI D'INCASSO CQS</v>
          </cell>
          <cell r="C291">
            <v>11385</v>
          </cell>
        </row>
        <row r="292">
          <cell r="A292" t="str">
            <v>0765000000010</v>
          </cell>
          <cell r="B292" t="str">
            <v>SPESE MARKETING</v>
          </cell>
          <cell r="C292">
            <v>283328.71000000002</v>
          </cell>
        </row>
        <row r="293">
          <cell r="A293" t="str">
            <v>0765000000020</v>
          </cell>
          <cell r="B293" t="str">
            <v>INFO CANALE RB</v>
          </cell>
          <cell r="C293">
            <v>53568.79</v>
          </cell>
        </row>
        <row r="294">
          <cell r="A294" t="str">
            <v>0765000000030</v>
          </cell>
          <cell r="B294" t="str">
            <v>INFO DIRETTI</v>
          </cell>
          <cell r="C294">
            <v>4.93</v>
          </cell>
        </row>
        <row r="295">
          <cell r="A295" t="str">
            <v>0770100000001</v>
          </cell>
          <cell r="B295" t="str">
            <v>ACCANT. SVAL. CREDITI FORF CQS</v>
          </cell>
          <cell r="C295">
            <v>210000</v>
          </cell>
        </row>
        <row r="296">
          <cell r="A296" t="str">
            <v>0811000000010</v>
          </cell>
          <cell r="B296" t="str">
            <v>SOPRAVVENIENZE PASSIVE</v>
          </cell>
          <cell r="C296">
            <v>149498.92000000001</v>
          </cell>
        </row>
        <row r="297">
          <cell r="A297" t="str">
            <v>0811000000015</v>
          </cell>
          <cell r="B297" t="str">
            <v>SOPRAVVENIENZE PASSIVE INDEDUCIBILI</v>
          </cell>
          <cell r="C297">
            <v>478.45</v>
          </cell>
        </row>
        <row r="298">
          <cell r="A298" t="str">
            <v>0811000000020</v>
          </cell>
          <cell r="B298" t="str">
            <v>ABBUONI PASSIVI E ARROTONDAMENTI</v>
          </cell>
          <cell r="C298">
            <v>15.81</v>
          </cell>
        </row>
        <row r="299">
          <cell r="A299" t="str">
            <v>0812000000030</v>
          </cell>
          <cell r="B299" t="str">
            <v>ABBUONI PASSIVI E ARROT. CQS</v>
          </cell>
          <cell r="C299">
            <v>36836.19</v>
          </cell>
        </row>
        <row r="300">
          <cell r="B300" t="str">
            <v>RISULTATO DI ESERCIZIO</v>
          </cell>
          <cell r="C300">
            <v>213047.35000000219</v>
          </cell>
        </row>
      </sheetData>
      <sheetData sheetId="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2"/>
      <sheetName val="Foglio3"/>
      <sheetName val="sigla hdg 310808"/>
    </sheetNames>
    <sheetDataSet>
      <sheetData sheetId="0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-170606.34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-13368.96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34206824.380000003</v>
          </cell>
        </row>
        <row r="10">
          <cell r="A10" t="str">
            <v>0354000000050</v>
          </cell>
          <cell r="B10" t="str">
            <v>Sigla srl c/finanziamento</v>
          </cell>
          <cell r="C10">
            <v>4178591.5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35945.14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7126</v>
          </cell>
        </row>
        <row r="18">
          <cell r="A18" t="str">
            <v>0401000000030</v>
          </cell>
          <cell r="B18" t="str">
            <v>BPM 69310</v>
          </cell>
          <cell r="C18">
            <v>199978.57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0503500000010</v>
          </cell>
          <cell r="B20" t="str">
            <v>Fornitori c/fatture da ricevere</v>
          </cell>
          <cell r="C20">
            <v>-36726.39</v>
          </cell>
        </row>
        <row r="21">
          <cell r="A21" t="str">
            <v>0506000000050</v>
          </cell>
          <cell r="B21" t="str">
            <v>Ritenute d'acconto amministratori</v>
          </cell>
          <cell r="C21">
            <v>-321.08</v>
          </cell>
        </row>
        <row r="22">
          <cell r="A22" t="str">
            <v>0506000000090</v>
          </cell>
          <cell r="B22" t="str">
            <v>IRES</v>
          </cell>
          <cell r="C22">
            <v>-322585.03000000003</v>
          </cell>
        </row>
        <row r="23">
          <cell r="A23" t="str">
            <v>0506500000010</v>
          </cell>
          <cell r="B23" t="str">
            <v>Inps c/amministratori</v>
          </cell>
          <cell r="C23">
            <v>-142</v>
          </cell>
        </row>
        <row r="24">
          <cell r="A24" t="str">
            <v>0507000000010</v>
          </cell>
          <cell r="B24" t="str">
            <v>Amministratori c/compensi</v>
          </cell>
          <cell r="C24">
            <v>-231</v>
          </cell>
        </row>
        <row r="25">
          <cell r="A25" t="str">
            <v>0507000000050</v>
          </cell>
          <cell r="B25" t="str">
            <v>DEBITI V/SIGLA SRL PER IMP DA CONSO</v>
          </cell>
          <cell r="C25">
            <v>-739687.14</v>
          </cell>
        </row>
        <row r="26">
          <cell r="A26" t="str">
            <v>0507000000060</v>
          </cell>
          <cell r="B26" t="str">
            <v>DEBITI V/SIGLA FIN PER IMP DA CONS</v>
          </cell>
          <cell r="C26">
            <v>336230.63</v>
          </cell>
        </row>
        <row r="27">
          <cell r="A27" t="str">
            <v>0507000000070</v>
          </cell>
          <cell r="B27" t="str">
            <v>DEBITI V/TANTIRA PER IMP DA CONSOL</v>
          </cell>
          <cell r="C27">
            <v>-215.41</v>
          </cell>
        </row>
        <row r="28">
          <cell r="A28" t="str">
            <v>0513030000009</v>
          </cell>
          <cell r="B28" t="str">
            <v>PRICEWATERHOUSECOOPERS SPA</v>
          </cell>
          <cell r="C28">
            <v>-1782</v>
          </cell>
        </row>
        <row r="29">
          <cell r="A29" t="str">
            <v>0552000000020</v>
          </cell>
          <cell r="B29" t="str">
            <v>Ratei passivi diversi</v>
          </cell>
          <cell r="C29">
            <v>99.82</v>
          </cell>
        </row>
        <row r="30">
          <cell r="A30" t="str">
            <v>0601000000010</v>
          </cell>
          <cell r="B30" t="str">
            <v>Capitale sociale</v>
          </cell>
          <cell r="C30">
            <v>-100000</v>
          </cell>
        </row>
        <row r="31">
          <cell r="A31" t="str">
            <v>0602000000050</v>
          </cell>
          <cell r="B31" t="str">
            <v>Riserva da sopraprezzo Sigla srl</v>
          </cell>
          <cell r="C31">
            <v>-3430000</v>
          </cell>
        </row>
        <row r="32">
          <cell r="A32" t="str">
            <v>0602000000060</v>
          </cell>
          <cell r="B32" t="str">
            <v>Riserva da sopraprezzo Tantira srl</v>
          </cell>
          <cell r="C32">
            <v>-1470000</v>
          </cell>
        </row>
        <row r="33">
          <cell r="A33" t="str">
            <v>0604000000010</v>
          </cell>
          <cell r="B33" t="str">
            <v>RISERVA LEGALE</v>
          </cell>
          <cell r="C33">
            <v>-11594</v>
          </cell>
        </row>
        <row r="34">
          <cell r="A34" t="str">
            <v>0606000000020</v>
          </cell>
          <cell r="B34" t="str">
            <v>Riserva in c/futuro aumento capitale</v>
          </cell>
          <cell r="C34">
            <v>-22885375</v>
          </cell>
        </row>
        <row r="35">
          <cell r="A35" t="str">
            <v>0606000000030</v>
          </cell>
          <cell r="B35" t="str">
            <v>VERSAMENTI IN C/CAPITALE</v>
          </cell>
          <cell r="C35">
            <v>-24606938.68</v>
          </cell>
        </row>
        <row r="36">
          <cell r="A36" t="str">
            <v>0607000000010</v>
          </cell>
          <cell r="B36" t="str">
            <v>Perdita d'esercizio portata a nuovo</v>
          </cell>
          <cell r="C36">
            <v>24192</v>
          </cell>
        </row>
        <row r="37">
          <cell r="A37" t="str">
            <v>0607000000020</v>
          </cell>
          <cell r="B37" t="str">
            <v>UTILE D'ESERCIZIO PORTATO A NUOVO</v>
          </cell>
          <cell r="C37">
            <v>-209845.06</v>
          </cell>
        </row>
        <row r="38">
          <cell r="C38">
            <v>567409.97000001604</v>
          </cell>
        </row>
        <row r="42">
          <cell r="A42" t="str">
            <v>0722000000040</v>
          </cell>
          <cell r="B42" t="str">
            <v>INT. ATTIVI V/SIGLA FINANZIARIA SRL</v>
          </cell>
          <cell r="C42">
            <v>-556824.38</v>
          </cell>
        </row>
        <row r="43">
          <cell r="A43" t="str">
            <v>0722000000050</v>
          </cell>
          <cell r="B43" t="str">
            <v>INT ATTIVI V/SIGLA SRL</v>
          </cell>
          <cell r="C43">
            <v>-78591.5</v>
          </cell>
        </row>
        <row r="44">
          <cell r="A44" t="str">
            <v>0725000000020</v>
          </cell>
          <cell r="B44" t="str">
            <v>Interessi attivi bancari</v>
          </cell>
          <cell r="C44">
            <v>-3129.46</v>
          </cell>
        </row>
        <row r="45">
          <cell r="A45" t="str">
            <v>0751000000100</v>
          </cell>
          <cell r="B45" t="str">
            <v>Abbuoni attivi e arrotondamenti</v>
          </cell>
          <cell r="C45">
            <v>-0.15</v>
          </cell>
        </row>
        <row r="46">
          <cell r="A46" t="str">
            <v>0801000000030</v>
          </cell>
          <cell r="B46" t="str">
            <v>Spese bancarie</v>
          </cell>
          <cell r="C46">
            <v>177.21</v>
          </cell>
        </row>
        <row r="47">
          <cell r="A47" t="str">
            <v>0801000000040</v>
          </cell>
          <cell r="B47" t="str">
            <v>Spese chiusura trimestre</v>
          </cell>
          <cell r="C47">
            <v>76.930000000000007</v>
          </cell>
        </row>
        <row r="48">
          <cell r="A48" t="str">
            <v>0801000000050</v>
          </cell>
          <cell r="B48" t="str">
            <v>COMPENSI SINDACI</v>
          </cell>
          <cell r="C48">
            <v>13300</v>
          </cell>
        </row>
        <row r="49">
          <cell r="A49" t="str">
            <v>0801000000051</v>
          </cell>
          <cell r="B49" t="str">
            <v>SPESE LEGALI E NOTARILI</v>
          </cell>
          <cell r="C49">
            <v>6577.08</v>
          </cell>
        </row>
        <row r="50">
          <cell r="A50" t="str">
            <v>0801000000052</v>
          </cell>
          <cell r="B50" t="str">
            <v>Consul. certificazione bilancio</v>
          </cell>
          <cell r="C50">
            <v>7854</v>
          </cell>
        </row>
        <row r="51">
          <cell r="A51" t="str">
            <v>0801000000053</v>
          </cell>
          <cell r="B51" t="str">
            <v>Consulenti del lavoro</v>
          </cell>
          <cell r="C51">
            <v>117.6</v>
          </cell>
        </row>
        <row r="52">
          <cell r="A52" t="str">
            <v>0801000000054</v>
          </cell>
          <cell r="B52" t="str">
            <v>CONSULENTI FISCALI</v>
          </cell>
          <cell r="C52">
            <v>5833.33</v>
          </cell>
        </row>
        <row r="53">
          <cell r="A53" t="str">
            <v>0801000000070</v>
          </cell>
          <cell r="B53" t="str">
            <v>SERVIZI DIVERSI</v>
          </cell>
          <cell r="C53">
            <v>58.8</v>
          </cell>
        </row>
        <row r="54">
          <cell r="A54" t="str">
            <v>0803000000040</v>
          </cell>
          <cell r="B54" t="str">
            <v>COSTO INAIL</v>
          </cell>
          <cell r="C54">
            <v>68.209999999999994</v>
          </cell>
        </row>
        <row r="55">
          <cell r="A55" t="str">
            <v>0803000000050</v>
          </cell>
          <cell r="B55" t="str">
            <v>Costo inps amministratori</v>
          </cell>
          <cell r="C55">
            <v>284.22000000000003</v>
          </cell>
        </row>
        <row r="56">
          <cell r="A56" t="str">
            <v>0804000000010</v>
          </cell>
          <cell r="B56" t="str">
            <v>AMM. COSTI D'IMPIANTO E AMPLIAMENTO</v>
          </cell>
          <cell r="C56">
            <v>28739.97</v>
          </cell>
        </row>
        <row r="57">
          <cell r="A57" t="str">
            <v>0804000000020</v>
          </cell>
          <cell r="B57" t="str">
            <v>AMM. ONERI PLURIENNALI</v>
          </cell>
          <cell r="C57">
            <v>3018.8</v>
          </cell>
        </row>
        <row r="58">
          <cell r="A58" t="str">
            <v>0808000000010</v>
          </cell>
          <cell r="B58" t="str">
            <v>Emolumenti amministratori</v>
          </cell>
          <cell r="C58">
            <v>2500.02</v>
          </cell>
        </row>
        <row r="59">
          <cell r="A59" t="str">
            <v>0808000000080</v>
          </cell>
          <cell r="B59" t="str">
            <v>Imposte e tasse varie</v>
          </cell>
          <cell r="C59">
            <v>567.87</v>
          </cell>
        </row>
        <row r="60">
          <cell r="A60" t="str">
            <v>0808000000100</v>
          </cell>
          <cell r="B60" t="str">
            <v>Abbuoni e arrotondamenti passivi</v>
          </cell>
          <cell r="C60">
            <v>0.6</v>
          </cell>
        </row>
        <row r="61">
          <cell r="A61" t="str">
            <v>0821000000020</v>
          </cell>
          <cell r="B61" t="str">
            <v>Interessi passivi bancari</v>
          </cell>
          <cell r="C61">
            <v>0.17</v>
          </cell>
        </row>
        <row r="62">
          <cell r="A62" t="str">
            <v>0851000000010</v>
          </cell>
          <cell r="B62" t="str">
            <v>SOPRAVVENIENZE PASSIVE</v>
          </cell>
          <cell r="C62">
            <v>1960.71</v>
          </cell>
        </row>
        <row r="63">
          <cell r="C63">
            <v>-567409.97000000009</v>
          </cell>
        </row>
      </sheetData>
      <sheetData sheetId="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2"/>
      <sheetName val="Foglio3"/>
      <sheetName val="sigla hdg 310808"/>
    </sheetNames>
    <sheetDataSet>
      <sheetData sheetId="0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-170606.34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-13368.96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34206824.380000003</v>
          </cell>
        </row>
        <row r="10">
          <cell r="A10" t="str">
            <v>0354000000050</v>
          </cell>
          <cell r="B10" t="str">
            <v>Sigla srl c/finanziamento</v>
          </cell>
          <cell r="C10">
            <v>4178591.5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35945.14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7126</v>
          </cell>
        </row>
        <row r="18">
          <cell r="A18" t="str">
            <v>0401000000030</v>
          </cell>
          <cell r="B18" t="str">
            <v>BPM 69310</v>
          </cell>
          <cell r="C18">
            <v>199978.57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0503500000010</v>
          </cell>
          <cell r="B20" t="str">
            <v>Fornitori c/fatture da ricevere</v>
          </cell>
          <cell r="C20">
            <v>-36726.39</v>
          </cell>
        </row>
        <row r="21">
          <cell r="A21" t="str">
            <v>0506000000050</v>
          </cell>
          <cell r="B21" t="str">
            <v>Ritenute d'acconto amministratori</v>
          </cell>
          <cell r="C21">
            <v>-321.08</v>
          </cell>
        </row>
        <row r="22">
          <cell r="A22" t="str">
            <v>0506000000090</v>
          </cell>
          <cell r="B22" t="str">
            <v>IRES</v>
          </cell>
          <cell r="C22">
            <v>-322585.03000000003</v>
          </cell>
        </row>
        <row r="23">
          <cell r="A23" t="str">
            <v>0506500000010</v>
          </cell>
          <cell r="B23" t="str">
            <v>Inps c/amministratori</v>
          </cell>
          <cell r="C23">
            <v>-142</v>
          </cell>
        </row>
        <row r="24">
          <cell r="A24" t="str">
            <v>0507000000010</v>
          </cell>
          <cell r="B24" t="str">
            <v>Amministratori c/compensi</v>
          </cell>
          <cell r="C24">
            <v>-231</v>
          </cell>
        </row>
        <row r="25">
          <cell r="A25" t="str">
            <v>0507000000050</v>
          </cell>
          <cell r="B25" t="str">
            <v>DEBITI V/SIGLA SRL PER IMP DA CONSO</v>
          </cell>
          <cell r="C25">
            <v>-739687.14</v>
          </cell>
        </row>
        <row r="26">
          <cell r="A26" t="str">
            <v>0507000000060</v>
          </cell>
          <cell r="B26" t="str">
            <v>DEBITI V/SIGLA FIN PER IMP DA CONS</v>
          </cell>
          <cell r="C26">
            <v>336230.63</v>
          </cell>
        </row>
        <row r="27">
          <cell r="A27" t="str">
            <v>0507000000070</v>
          </cell>
          <cell r="B27" t="str">
            <v>DEBITI V/TANTIRA PER IMP DA CONSOL</v>
          </cell>
          <cell r="C27">
            <v>-215.41</v>
          </cell>
        </row>
        <row r="28">
          <cell r="A28" t="str">
            <v>0513030000009</v>
          </cell>
          <cell r="B28" t="str">
            <v>PRICEWATERHOUSECOOPERS SPA</v>
          </cell>
          <cell r="C28">
            <v>-1782</v>
          </cell>
        </row>
        <row r="29">
          <cell r="A29" t="str">
            <v>0552000000020</v>
          </cell>
          <cell r="B29" t="str">
            <v>Ratei passivi diversi</v>
          </cell>
          <cell r="C29">
            <v>99.82</v>
          </cell>
        </row>
        <row r="30">
          <cell r="A30" t="str">
            <v>0601000000010</v>
          </cell>
          <cell r="B30" t="str">
            <v>Capitale sociale</v>
          </cell>
          <cell r="C30">
            <v>-100000</v>
          </cell>
        </row>
        <row r="31">
          <cell r="A31" t="str">
            <v>0602000000050</v>
          </cell>
          <cell r="B31" t="str">
            <v>Riserva da sopraprezzo Sigla srl</v>
          </cell>
          <cell r="C31">
            <v>-3430000</v>
          </cell>
        </row>
        <row r="32">
          <cell r="A32" t="str">
            <v>0602000000060</v>
          </cell>
          <cell r="B32" t="str">
            <v>Riserva da sopraprezzo Tantira srl</v>
          </cell>
          <cell r="C32">
            <v>-1470000</v>
          </cell>
        </row>
        <row r="33">
          <cell r="A33" t="str">
            <v>0604000000010</v>
          </cell>
          <cell r="B33" t="str">
            <v>RISERVA LEGALE</v>
          </cell>
          <cell r="C33">
            <v>-11594</v>
          </cell>
        </row>
        <row r="34">
          <cell r="A34" t="str">
            <v>0606000000020</v>
          </cell>
          <cell r="B34" t="str">
            <v>Riserva in c/futuro aumento capitale</v>
          </cell>
          <cell r="C34">
            <v>-22885375</v>
          </cell>
        </row>
        <row r="35">
          <cell r="A35" t="str">
            <v>0606000000030</v>
          </cell>
          <cell r="B35" t="str">
            <v>VERSAMENTI IN C/CAPITALE</v>
          </cell>
          <cell r="C35">
            <v>-24606938.68</v>
          </cell>
        </row>
        <row r="36">
          <cell r="A36" t="str">
            <v>0607000000010</v>
          </cell>
          <cell r="B36" t="str">
            <v>Perdita d'esercizio portata a nuovo</v>
          </cell>
          <cell r="C36">
            <v>24192</v>
          </cell>
        </row>
        <row r="37">
          <cell r="A37" t="str">
            <v>0607000000020</v>
          </cell>
          <cell r="B37" t="str">
            <v>UTILE D'ESERCIZIO PORTATO A NUOVO</v>
          </cell>
          <cell r="C37">
            <v>-209845.06</v>
          </cell>
        </row>
        <row r="38">
          <cell r="C38">
            <v>567409.97000001604</v>
          </cell>
        </row>
        <row r="42">
          <cell r="A42" t="str">
            <v>0722000000040</v>
          </cell>
          <cell r="B42" t="str">
            <v>INT. ATTIVI V/SIGLA FINANZIARIA SRL</v>
          </cell>
          <cell r="C42">
            <v>-556824.38</v>
          </cell>
        </row>
        <row r="43">
          <cell r="A43" t="str">
            <v>0722000000050</v>
          </cell>
          <cell r="B43" t="str">
            <v>INT ATTIVI V/SIGLA SRL</v>
          </cell>
          <cell r="C43">
            <v>-78591.5</v>
          </cell>
        </row>
        <row r="44">
          <cell r="A44" t="str">
            <v>0725000000020</v>
          </cell>
          <cell r="B44" t="str">
            <v>Interessi attivi bancari</v>
          </cell>
          <cell r="C44">
            <v>-3129.46</v>
          </cell>
        </row>
        <row r="45">
          <cell r="A45" t="str">
            <v>0751000000100</v>
          </cell>
          <cell r="B45" t="str">
            <v>Abbuoni attivi e arrotondamenti</v>
          </cell>
          <cell r="C45">
            <v>-0.15</v>
          </cell>
        </row>
        <row r="46">
          <cell r="A46" t="str">
            <v>0801000000030</v>
          </cell>
          <cell r="B46" t="str">
            <v>Spese bancarie</v>
          </cell>
          <cell r="C46">
            <v>177.21</v>
          </cell>
        </row>
        <row r="47">
          <cell r="A47" t="str">
            <v>0801000000040</v>
          </cell>
          <cell r="B47" t="str">
            <v>Spese chiusura trimestre</v>
          </cell>
          <cell r="C47">
            <v>76.930000000000007</v>
          </cell>
        </row>
        <row r="48">
          <cell r="A48" t="str">
            <v>0801000000050</v>
          </cell>
          <cell r="B48" t="str">
            <v>COMPENSI SINDACI</v>
          </cell>
          <cell r="C48">
            <v>13300</v>
          </cell>
        </row>
        <row r="49">
          <cell r="A49" t="str">
            <v>0801000000051</v>
          </cell>
          <cell r="B49" t="str">
            <v>SPESE LEGALI E NOTARILI</v>
          </cell>
          <cell r="C49">
            <v>6577.08</v>
          </cell>
        </row>
        <row r="50">
          <cell r="A50" t="str">
            <v>0801000000052</v>
          </cell>
          <cell r="B50" t="str">
            <v>Consul. certificazione bilancio</v>
          </cell>
          <cell r="C50">
            <v>7854</v>
          </cell>
        </row>
        <row r="51">
          <cell r="A51" t="str">
            <v>0801000000053</v>
          </cell>
          <cell r="B51" t="str">
            <v>Consulenti del lavoro</v>
          </cell>
          <cell r="C51">
            <v>117.6</v>
          </cell>
        </row>
        <row r="52">
          <cell r="A52" t="str">
            <v>0801000000054</v>
          </cell>
          <cell r="B52" t="str">
            <v>CONSULENTI FISCALI</v>
          </cell>
          <cell r="C52">
            <v>5833.33</v>
          </cell>
        </row>
        <row r="53">
          <cell r="A53" t="str">
            <v>0801000000070</v>
          </cell>
          <cell r="B53" t="str">
            <v>SERVIZI DIVERSI</v>
          </cell>
          <cell r="C53">
            <v>58.8</v>
          </cell>
        </row>
        <row r="54">
          <cell r="A54" t="str">
            <v>0803000000040</v>
          </cell>
          <cell r="B54" t="str">
            <v>COSTO INAIL</v>
          </cell>
          <cell r="C54">
            <v>68.209999999999994</v>
          </cell>
        </row>
        <row r="55">
          <cell r="A55" t="str">
            <v>0803000000050</v>
          </cell>
          <cell r="B55" t="str">
            <v>Costo inps amministratori</v>
          </cell>
          <cell r="C55">
            <v>284.22000000000003</v>
          </cell>
        </row>
        <row r="56">
          <cell r="A56" t="str">
            <v>0804000000010</v>
          </cell>
          <cell r="B56" t="str">
            <v>AMM. COSTI D'IMPIANTO E AMPLIAMENTO</v>
          </cell>
          <cell r="C56">
            <v>28739.97</v>
          </cell>
        </row>
        <row r="57">
          <cell r="A57" t="str">
            <v>0804000000020</v>
          </cell>
          <cell r="B57" t="str">
            <v>AMM. ONERI PLURIENNALI</v>
          </cell>
          <cell r="C57">
            <v>3018.8</v>
          </cell>
        </row>
        <row r="58">
          <cell r="A58" t="str">
            <v>0808000000010</v>
          </cell>
          <cell r="B58" t="str">
            <v>Emolumenti amministratori</v>
          </cell>
          <cell r="C58">
            <v>2500.02</v>
          </cell>
        </row>
        <row r="59">
          <cell r="A59" t="str">
            <v>0808000000080</v>
          </cell>
          <cell r="B59" t="str">
            <v>Imposte e tasse varie</v>
          </cell>
          <cell r="C59">
            <v>567.87</v>
          </cell>
        </row>
        <row r="60">
          <cell r="A60" t="str">
            <v>0808000000100</v>
          </cell>
          <cell r="B60" t="str">
            <v>Abbuoni e arrotondamenti passivi</v>
          </cell>
          <cell r="C60">
            <v>0.6</v>
          </cell>
        </row>
        <row r="61">
          <cell r="A61" t="str">
            <v>0821000000020</v>
          </cell>
          <cell r="B61" t="str">
            <v>Interessi passivi bancari</v>
          </cell>
          <cell r="C61">
            <v>0.17</v>
          </cell>
        </row>
        <row r="62">
          <cell r="A62" t="str">
            <v>0851000000010</v>
          </cell>
          <cell r="B62" t="str">
            <v>SOPRAVVENIENZE PASSIVE</v>
          </cell>
          <cell r="C62">
            <v>1960.71</v>
          </cell>
        </row>
        <row r="63">
          <cell r="C63">
            <v>-567409.97000000009</v>
          </cell>
        </row>
      </sheetData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 vs PRE FINAL"/>
      <sheetName val="treasury risk"/>
      <sheetName val="Costo del Funding"/>
      <sheetName val="Covenant"/>
      <sheetName val="incentivi"/>
      <sheetName val="losses"/>
      <sheetName val="PRE FINAL"/>
      <sheetName val="margine"/>
      <sheetName val="2007 (b)"/>
      <sheetName val="2007 vs precedente"/>
      <sheetName val="OPEN FEES cns"/>
      <sheetName val="sigla holding CE"/>
      <sheetName val="Bilancio Sigla Finanziaria"/>
      <sheetName val="SP FINANZIARIA"/>
      <sheetName val="Balance Sheet"/>
      <sheetName val="SIGLA SRL SP"/>
      <sheetName val="SP TANT"/>
      <sheetName val="OVER2 OLD"/>
      <sheetName val="OVER2"/>
      <sheetName val="ADJ"/>
      <sheetName val="P&amp;L CONSOL SIGLA"/>
      <sheetName val="CE FINANZIARIA"/>
      <sheetName val="2007 CASH"/>
      <sheetName val="MATCHING"/>
      <sheetName val="CE TANT"/>
      <sheetName val="Cash Flow 1 (2)"/>
      <sheetName val="Cash Flow 1"/>
      <sheetName val="DETTAGLIO COSTI forecast"/>
      <sheetName val="2007"/>
      <sheetName val="DETTAGLIO COSTI vs paln"/>
      <sheetName val="2007 (vs Plan)"/>
      <sheetName val="Cash Flow 2 inviato"/>
      <sheetName val="Cash Flow 2 inviato (2)"/>
      <sheetName val="SIGLA SRL CE"/>
      <sheetName val="sigla holding SP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>
        <row r="2">
          <cell r="S2" t="str">
            <v>0510000000000</v>
          </cell>
          <cell r="T2" t="str">
            <v>INTERESSI ATTIVI E PROVENTI ASSIMILATI</v>
          </cell>
          <cell r="U2">
            <v>17.87</v>
          </cell>
          <cell r="V2" t="str">
            <v>A</v>
          </cell>
          <cell r="W2">
            <v>-14.14</v>
          </cell>
          <cell r="X2">
            <v>5188.84</v>
          </cell>
          <cell r="Y2">
            <v>6911.25</v>
          </cell>
          <cell r="Z2">
            <v>8633.67</v>
          </cell>
        </row>
        <row r="3">
          <cell r="S3" t="str">
            <v>0515000000010</v>
          </cell>
          <cell r="T3" t="str">
            <v>INTERESSI ATTIVI V/BANCHE</v>
          </cell>
          <cell r="U3">
            <v>17.87</v>
          </cell>
          <cell r="V3" t="str">
            <v>a</v>
          </cell>
          <cell r="W3">
            <v>-14.14</v>
          </cell>
          <cell r="X3">
            <v>5188.84</v>
          </cell>
          <cell r="Y3">
            <v>6911.25</v>
          </cell>
          <cell r="Z3">
            <v>8633.67</v>
          </cell>
        </row>
        <row r="4">
          <cell r="S4" t="str">
            <v>0530000000000</v>
          </cell>
          <cell r="T4" t="str">
            <v>COMMISIONI ATTIVE</v>
          </cell>
          <cell r="U4">
            <v>11376156.909999998</v>
          </cell>
          <cell r="V4" t="str">
            <v>A</v>
          </cell>
          <cell r="W4">
            <v>12851298.35</v>
          </cell>
          <cell r="X4">
            <v>14862459.299999999</v>
          </cell>
          <cell r="Y4">
            <v>17107902.059999999</v>
          </cell>
          <cell r="Z4">
            <v>19200545.479999997</v>
          </cell>
        </row>
        <row r="5">
          <cell r="S5" t="str">
            <v>0531000000010</v>
          </cell>
          <cell r="T5" t="str">
            <v>RIMBORSO SERVIZI DI PRODUZIONE</v>
          </cell>
          <cell r="U5">
            <v>5250000</v>
          </cell>
          <cell r="V5" t="str">
            <v>a</v>
          </cell>
          <cell r="W5">
            <v>6000000</v>
          </cell>
          <cell r="X5">
            <v>6750000</v>
          </cell>
          <cell r="Y5">
            <v>7500000</v>
          </cell>
          <cell r="Z5">
            <v>8250000</v>
          </cell>
        </row>
        <row r="6">
          <cell r="S6" t="str">
            <v>0531000000015</v>
          </cell>
          <cell r="T6" t="str">
            <v>RIMBORSO SERVIZI AMMINISTRATIVI</v>
          </cell>
          <cell r="U6">
            <v>128333.33</v>
          </cell>
          <cell r="V6" t="str">
            <v>a</v>
          </cell>
          <cell r="W6">
            <v>146666.67000000001</v>
          </cell>
          <cell r="X6">
            <v>165000</v>
          </cell>
          <cell r="Y6">
            <v>183333.33</v>
          </cell>
          <cell r="Z6">
            <v>201666.67</v>
          </cell>
        </row>
        <row r="7">
          <cell r="S7" t="str">
            <v>0531000000020</v>
          </cell>
          <cell r="T7" t="str">
            <v>RIMBORSO SERVIZI DI INCASSO</v>
          </cell>
          <cell r="U7">
            <v>116666.67</v>
          </cell>
          <cell r="V7" t="str">
            <v>a</v>
          </cell>
          <cell r="W7">
            <v>133333.32999999999</v>
          </cell>
          <cell r="X7">
            <v>150000</v>
          </cell>
          <cell r="Y7">
            <v>166666.67000000001</v>
          </cell>
          <cell r="Z7">
            <v>183333.33</v>
          </cell>
        </row>
        <row r="8">
          <cell r="S8" t="str">
            <v>0531000000025</v>
          </cell>
          <cell r="T8" t="str">
            <v>RIMBORSO SERVIZI PER SPESE MEDIATOR</v>
          </cell>
          <cell r="U8">
            <v>4276168.7699999996</v>
          </cell>
          <cell r="V8" t="str">
            <v>a</v>
          </cell>
          <cell r="W8">
            <v>4796789.01</v>
          </cell>
          <cell r="X8">
            <v>5381108.0199999996</v>
          </cell>
          <cell r="Y8">
            <v>6207659.5700000003</v>
          </cell>
          <cell r="Z8">
            <v>6836044.5999999996</v>
          </cell>
        </row>
        <row r="9">
          <cell r="S9" t="str">
            <v>0531000000026</v>
          </cell>
          <cell r="T9" t="str">
            <v>RIMBORSO SERVIZI PER PREM PERF MED</v>
          </cell>
          <cell r="U9">
            <v>311978.88</v>
          </cell>
          <cell r="V9" t="str">
            <v>a</v>
          </cell>
          <cell r="W9">
            <v>344919.64</v>
          </cell>
          <cell r="X9">
            <v>377500.46</v>
          </cell>
          <cell r="Y9">
            <v>443161.79</v>
          </cell>
          <cell r="Z9">
            <v>509872.47</v>
          </cell>
        </row>
        <row r="10">
          <cell r="S10" t="str">
            <v>0531000000030</v>
          </cell>
          <cell r="T10" t="str">
            <v>RIMBORSO SERVIZI PER SPESE STRUTTUR</v>
          </cell>
          <cell r="U10">
            <v>87500</v>
          </cell>
          <cell r="V10" t="str">
            <v>a</v>
          </cell>
          <cell r="W10">
            <v>100000</v>
          </cell>
          <cell r="X10">
            <v>112500</v>
          </cell>
          <cell r="Y10">
            <v>125000</v>
          </cell>
          <cell r="Z10">
            <v>137500</v>
          </cell>
        </row>
        <row r="11">
          <cell r="S11" t="str">
            <v>0531000000100</v>
          </cell>
          <cell r="T11" t="str">
            <v>RIMBORSO SERVIZI ASSISTENZA SOFTW</v>
          </cell>
          <cell r="U11">
            <v>20000</v>
          </cell>
          <cell r="V11" t="str">
            <v>a</v>
          </cell>
          <cell r="W11">
            <v>22500</v>
          </cell>
          <cell r="X11">
            <v>22500</v>
          </cell>
          <cell r="Y11">
            <v>25000</v>
          </cell>
          <cell r="Z11">
            <v>27500</v>
          </cell>
        </row>
        <row r="12">
          <cell r="S12" t="str">
            <v>0533000000010</v>
          </cell>
          <cell r="T12" t="str">
            <v>COMMISSIONI SIGLA SRL C/APULIA</v>
          </cell>
          <cell r="U12">
            <v>106181.7</v>
          </cell>
          <cell r="V12" t="str">
            <v>a</v>
          </cell>
          <cell r="W12">
            <v>149088.99</v>
          </cell>
          <cell r="X12">
            <v>350343.75</v>
          </cell>
          <cell r="Y12">
            <v>539764.12</v>
          </cell>
          <cell r="Z12">
            <v>697548.7</v>
          </cell>
        </row>
        <row r="13">
          <cell r="S13" t="str">
            <v>0533000000020</v>
          </cell>
          <cell r="T13" t="str">
            <v>COMMISSIONI SIGLA SRL C/FINECO</v>
          </cell>
          <cell r="U13">
            <v>346348.44</v>
          </cell>
          <cell r="V13" t="str">
            <v>a</v>
          </cell>
          <cell r="W13">
            <v>354301.68</v>
          </cell>
          <cell r="X13">
            <v>384465.45</v>
          </cell>
          <cell r="Y13">
            <v>396779.43</v>
          </cell>
          <cell r="Z13">
            <v>467173.83</v>
          </cell>
        </row>
        <row r="14">
          <cell r="S14" t="str">
            <v>0533000000050</v>
          </cell>
          <cell r="T14" t="str">
            <v>COMMISSIONI PER ASSICURAZIONI CQS</v>
          </cell>
          <cell r="U14">
            <v>42247.53</v>
          </cell>
          <cell r="V14" t="str">
            <v>a</v>
          </cell>
          <cell r="W14">
            <v>31214.2</v>
          </cell>
          <cell r="X14">
            <v>33236.53</v>
          </cell>
          <cell r="Y14">
            <v>50690.15</v>
          </cell>
          <cell r="Z14">
            <v>52523.49</v>
          </cell>
        </row>
        <row r="15">
          <cell r="S15" t="str">
            <v>0533000000080</v>
          </cell>
          <cell r="T15" t="str">
            <v>COMMIS EST ANTIC. CQS</v>
          </cell>
          <cell r="U15">
            <v>170.75</v>
          </cell>
          <cell r="V15" t="str">
            <v>a</v>
          </cell>
          <cell r="W15">
            <v>170.75</v>
          </cell>
          <cell r="X15">
            <v>333.41</v>
          </cell>
          <cell r="Y15">
            <v>1096.27</v>
          </cell>
          <cell r="Z15">
            <v>1472.13</v>
          </cell>
        </row>
        <row r="16">
          <cell r="S16" t="str">
            <v>0533000000090</v>
          </cell>
          <cell r="T16" t="str">
            <v>RIMBORSO SPESE C/MEDIATORI CQS</v>
          </cell>
          <cell r="U16">
            <v>690560.84</v>
          </cell>
          <cell r="V16" t="str">
            <v>a</v>
          </cell>
          <cell r="W16">
            <v>772314.08</v>
          </cell>
          <cell r="X16">
            <v>1135471.68</v>
          </cell>
          <cell r="Y16">
            <v>1468750.73</v>
          </cell>
          <cell r="Z16">
            <v>1835910.26</v>
          </cell>
        </row>
        <row r="17">
          <cell r="S17" t="str">
            <v>0570000000000</v>
          </cell>
          <cell r="T17" t="str">
            <v>ALTRI PROVENTI DI GESTIONE</v>
          </cell>
          <cell r="U17">
            <v>122080.93</v>
          </cell>
          <cell r="V17" t="str">
            <v>A</v>
          </cell>
          <cell r="W17">
            <v>136659.26</v>
          </cell>
          <cell r="X17">
            <v>196000.18</v>
          </cell>
          <cell r="Y17">
            <v>249539.63</v>
          </cell>
          <cell r="Z17">
            <v>309502.95999999996</v>
          </cell>
        </row>
        <row r="18">
          <cell r="S18" t="str">
            <v>0572000000100</v>
          </cell>
          <cell r="T18" t="str">
            <v>RECUPERO SPESE DIPENDENTI</v>
          </cell>
          <cell r="U18">
            <v>3782.62</v>
          </cell>
          <cell r="V18" t="str">
            <v>a</v>
          </cell>
          <cell r="W18">
            <v>3782.62</v>
          </cell>
          <cell r="X18">
            <v>3782.62</v>
          </cell>
          <cell r="Y18">
            <v>4183.74</v>
          </cell>
          <cell r="Z18">
            <v>4183.74</v>
          </cell>
        </row>
        <row r="19">
          <cell r="S19" t="str">
            <v>0572000000110</v>
          </cell>
          <cell r="T19" t="str">
            <v>RECUPERO SPESE LOCAZIONE UFFICI</v>
          </cell>
          <cell r="U19">
            <v>4818.3100000000004</v>
          </cell>
          <cell r="V19" t="str">
            <v>a</v>
          </cell>
          <cell r="W19">
            <v>5506.64</v>
          </cell>
          <cell r="X19">
            <v>6194.97</v>
          </cell>
          <cell r="Y19">
            <v>6883.3</v>
          </cell>
          <cell r="Z19">
            <v>7571.63</v>
          </cell>
        </row>
        <row r="20">
          <cell r="S20" t="str">
            <v>0572500000010</v>
          </cell>
          <cell r="T20" t="str">
            <v>RECUPERO SPESE CQS C/APULIA</v>
          </cell>
          <cell r="U20">
            <v>26000</v>
          </cell>
          <cell r="V20" t="str">
            <v>a</v>
          </cell>
          <cell r="W20">
            <v>37390</v>
          </cell>
          <cell r="X20">
            <v>89092.59</v>
          </cell>
          <cell r="Y20">
            <v>137792.59</v>
          </cell>
          <cell r="Z20">
            <v>176367.59</v>
          </cell>
        </row>
        <row r="21">
          <cell r="S21" t="str">
            <v>0572500000020</v>
          </cell>
          <cell r="T21" t="str">
            <v>RECUPERO SPESE CQS C/FINECO</v>
          </cell>
          <cell r="U21">
            <v>87480</v>
          </cell>
          <cell r="V21" t="str">
            <v>a</v>
          </cell>
          <cell r="W21">
            <v>89980</v>
          </cell>
          <cell r="X21">
            <v>96930</v>
          </cell>
          <cell r="Y21">
            <v>100680</v>
          </cell>
          <cell r="Z21">
            <v>121380</v>
          </cell>
        </row>
        <row r="22">
          <cell r="S22" t="str">
            <v>0580000000000</v>
          </cell>
          <cell r="T22" t="str">
            <v>PROVENTI STRAORDINARI</v>
          </cell>
          <cell r="U22">
            <v>3371.63</v>
          </cell>
          <cell r="V22" t="str">
            <v>A</v>
          </cell>
          <cell r="W22">
            <v>3411.27</v>
          </cell>
          <cell r="X22">
            <v>3465.57</v>
          </cell>
          <cell r="Y22">
            <v>3508.84</v>
          </cell>
          <cell r="Z22">
            <v>20521.249999999996</v>
          </cell>
        </row>
        <row r="23">
          <cell r="S23" t="str">
            <v>0581000000010</v>
          </cell>
          <cell r="T23" t="str">
            <v>SOPRAVVENIENZE ATTIVE</v>
          </cell>
          <cell r="U23">
            <v>3343.73</v>
          </cell>
          <cell r="V23" t="str">
            <v>a</v>
          </cell>
          <cell r="W23">
            <v>3368.18</v>
          </cell>
          <cell r="X23">
            <v>3389.86</v>
          </cell>
          <cell r="Y23">
            <v>3389.86</v>
          </cell>
          <cell r="Z23">
            <v>20389.87</v>
          </cell>
        </row>
        <row r="24">
          <cell r="S24" t="str">
            <v>0581000000030</v>
          </cell>
          <cell r="T24" t="str">
            <v>ABBUONI ATTIVI E ARROTONDAMENTI</v>
          </cell>
          <cell r="U24">
            <v>28.03</v>
          </cell>
          <cell r="V24" t="str">
            <v>a</v>
          </cell>
          <cell r="W24">
            <v>42.96</v>
          </cell>
          <cell r="X24">
            <v>42.96</v>
          </cell>
          <cell r="Y24">
            <v>43.39</v>
          </cell>
          <cell r="Z24">
            <v>44.46</v>
          </cell>
        </row>
        <row r="25">
          <cell r="S25" t="str">
            <v>0582000000030</v>
          </cell>
          <cell r="T25" t="str">
            <v>ABBUONI ATTIVI E ARROTONDAM. CQS</v>
          </cell>
          <cell r="U25">
            <v>-0.13</v>
          </cell>
          <cell r="V25" t="str">
            <v>a</v>
          </cell>
          <cell r="W25">
            <v>0.13</v>
          </cell>
          <cell r="X25">
            <v>32.75</v>
          </cell>
          <cell r="Y25">
            <v>75.59</v>
          </cell>
          <cell r="Z25">
            <v>86.92</v>
          </cell>
        </row>
        <row r="26">
          <cell r="S26" t="str">
            <v>0710000000000</v>
          </cell>
          <cell r="T26" t="str">
            <v>INTERESSI PASSIVI E ONERI ASSIMILATI</v>
          </cell>
          <cell r="U26">
            <v>22014.75</v>
          </cell>
          <cell r="V26" t="str">
            <v>D</v>
          </cell>
          <cell r="W26">
            <v>25562.33</v>
          </cell>
          <cell r="X26">
            <v>32564.420000000002</v>
          </cell>
          <cell r="Y26">
            <v>38407.050000000003</v>
          </cell>
          <cell r="Z26">
            <v>46447.58</v>
          </cell>
        </row>
        <row r="27">
          <cell r="S27" t="str">
            <v>0711000000010</v>
          </cell>
          <cell r="T27" t="str">
            <v>INTERESSI PASSIVI SU C/C ORDINARIO</v>
          </cell>
          <cell r="U27">
            <v>2302.0300000000002</v>
          </cell>
          <cell r="V27" t="str">
            <v>d</v>
          </cell>
          <cell r="W27">
            <v>2818.49</v>
          </cell>
          <cell r="X27">
            <v>4464.3500000000004</v>
          </cell>
          <cell r="Y27">
            <v>5357.27</v>
          </cell>
          <cell r="Z27">
            <v>6250.2</v>
          </cell>
        </row>
        <row r="28">
          <cell r="S28" t="str">
            <v>0712000000010</v>
          </cell>
          <cell r="T28" t="str">
            <v>SPESE CHIUSURA TRIMESTRE</v>
          </cell>
          <cell r="U28">
            <v>6284.35</v>
          </cell>
          <cell r="V28" t="str">
            <v>d</v>
          </cell>
          <cell r="W28">
            <v>7406.71</v>
          </cell>
          <cell r="X28">
            <v>11459.6</v>
          </cell>
          <cell r="Y28">
            <v>13572.72</v>
          </cell>
          <cell r="Z28">
            <v>15671.92</v>
          </cell>
        </row>
        <row r="29">
          <cell r="S29" t="str">
            <v>0712000000020</v>
          </cell>
          <cell r="T29" t="str">
            <v>SPESE DIVERSE BANCA</v>
          </cell>
          <cell r="U29">
            <v>7012.41</v>
          </cell>
          <cell r="V29" t="str">
            <v>d</v>
          </cell>
          <cell r="W29">
            <v>8002.18</v>
          </cell>
          <cell r="X29">
            <v>8384.9599999999991</v>
          </cell>
          <cell r="Y29">
            <v>10302.56</v>
          </cell>
          <cell r="Z29">
            <v>11697.99</v>
          </cell>
        </row>
        <row r="30">
          <cell r="S30" t="str">
            <v>0712000000030</v>
          </cell>
          <cell r="T30" t="str">
            <v>SPESE PER FIDEIUSSIONI</v>
          </cell>
          <cell r="U30">
            <v>131.19999999999999</v>
          </cell>
          <cell r="V30" t="str">
            <v>d</v>
          </cell>
          <cell r="W30">
            <v>131.19999999999999</v>
          </cell>
          <cell r="X30">
            <v>162.4</v>
          </cell>
          <cell r="Y30">
            <v>162.4</v>
          </cell>
          <cell r="Z30">
            <v>162.4</v>
          </cell>
        </row>
        <row r="31">
          <cell r="S31" t="str">
            <v>0715000000030</v>
          </cell>
          <cell r="T31" t="str">
            <v>INTERESSI PASSIVI V/SIGLA HOLDING</v>
          </cell>
          <cell r="U31">
            <v>6284.76</v>
          </cell>
          <cell r="V31" t="str">
            <v>d</v>
          </cell>
          <cell r="W31">
            <v>7203.75</v>
          </cell>
          <cell r="X31">
            <v>8093.11</v>
          </cell>
          <cell r="Y31">
            <v>9012.1</v>
          </cell>
          <cell r="Z31">
            <v>12521.32</v>
          </cell>
        </row>
        <row r="32">
          <cell r="S32" t="str">
            <v>0716000000010</v>
          </cell>
          <cell r="T32" t="str">
            <v>INTERESSI DI MORA V/FORNITORI</v>
          </cell>
          <cell r="Z32">
            <v>143.75</v>
          </cell>
        </row>
        <row r="33">
          <cell r="S33" t="str">
            <v>0720000000000</v>
          </cell>
          <cell r="T33" t="str">
            <v>COMMISSIONI PASSIVE</v>
          </cell>
          <cell r="U33">
            <v>5637029.879999999</v>
          </cell>
          <cell r="V33" t="str">
            <v>D</v>
          </cell>
          <cell r="W33">
            <v>6322617.9299999997</v>
          </cell>
          <cell r="X33">
            <v>7350139.419999999</v>
          </cell>
          <cell r="Y33">
            <v>8634880.1699999999</v>
          </cell>
          <cell r="Z33">
            <v>9770917.959999999</v>
          </cell>
        </row>
        <row r="34">
          <cell r="S34" t="str">
            <v>0721000000010</v>
          </cell>
          <cell r="T34" t="str">
            <v>PROVVIGIONI A MEDIATORI</v>
          </cell>
          <cell r="U34">
            <v>4276168.7699999996</v>
          </cell>
          <cell r="V34" t="str">
            <v>d</v>
          </cell>
          <cell r="W34">
            <v>4796789</v>
          </cell>
          <cell r="X34">
            <v>5381108.0199999996</v>
          </cell>
          <cell r="Y34">
            <v>6207831.8099999996</v>
          </cell>
          <cell r="Z34">
            <v>6835985.1799999997</v>
          </cell>
        </row>
        <row r="35">
          <cell r="S35" t="str">
            <v>0721000000015</v>
          </cell>
          <cell r="T35" t="str">
            <v>PREMIO PERFORMANCE MEDIATORI</v>
          </cell>
          <cell r="U35">
            <v>311978.88</v>
          </cell>
          <cell r="V35" t="str">
            <v>d</v>
          </cell>
          <cell r="W35">
            <v>344919.64</v>
          </cell>
          <cell r="X35">
            <v>377500.46</v>
          </cell>
          <cell r="Y35">
            <v>443161.79</v>
          </cell>
          <cell r="Z35">
            <v>509872.47</v>
          </cell>
        </row>
        <row r="36">
          <cell r="S36" t="str">
            <v>0721000000050</v>
          </cell>
          <cell r="T36" t="str">
            <v>PROVVIGIONI SGL SPA</v>
          </cell>
          <cell r="U36">
            <v>293125</v>
          </cell>
          <cell r="V36" t="str">
            <v>d</v>
          </cell>
          <cell r="W36">
            <v>335000</v>
          </cell>
          <cell r="X36">
            <v>376875</v>
          </cell>
          <cell r="Y36">
            <v>418750</v>
          </cell>
          <cell r="Z36">
            <v>460625</v>
          </cell>
        </row>
        <row r="37">
          <cell r="S37" t="str">
            <v>0721000000055</v>
          </cell>
          <cell r="T37" t="str">
            <v>SPESE PERSONALE SGL SPA</v>
          </cell>
          <cell r="U37">
            <v>57206.58</v>
          </cell>
          <cell r="V37" t="str">
            <v>d</v>
          </cell>
          <cell r="W37">
            <v>65605.399999999994</v>
          </cell>
          <cell r="X37">
            <v>71194.45</v>
          </cell>
          <cell r="Y37">
            <v>77439.070000000007</v>
          </cell>
          <cell r="Z37">
            <v>85549.03</v>
          </cell>
        </row>
        <row r="38">
          <cell r="S38" t="str">
            <v>0721500000010</v>
          </cell>
          <cell r="T38" t="str">
            <v>PROVVIGIONI MEDIATORI CQS</v>
          </cell>
          <cell r="U38">
            <v>690560.84</v>
          </cell>
          <cell r="V38" t="str">
            <v>d</v>
          </cell>
          <cell r="W38">
            <v>772314.08</v>
          </cell>
          <cell r="X38">
            <v>1135471.68</v>
          </cell>
          <cell r="Y38">
            <v>1471102.73</v>
          </cell>
          <cell r="Z38">
            <v>1835910.26</v>
          </cell>
        </row>
        <row r="39">
          <cell r="S39" t="str">
            <v>0721500000015</v>
          </cell>
          <cell r="T39" t="str">
            <v>PREMI PERFORMANCE CQS</v>
          </cell>
          <cell r="U39">
            <v>7989.81</v>
          </cell>
          <cell r="V39" t="str">
            <v>d</v>
          </cell>
          <cell r="W39">
            <v>7989.81</v>
          </cell>
          <cell r="X39">
            <v>7989.81</v>
          </cell>
          <cell r="Y39">
            <v>16200.87</v>
          </cell>
          <cell r="Z39">
            <v>16200.87</v>
          </cell>
        </row>
        <row r="40">
          <cell r="S40" t="str">
            <v>0721500000020</v>
          </cell>
          <cell r="T40" t="str">
            <v>COMMISSIONI AMMINISTRAZIONI CQS</v>
          </cell>
          <cell r="Y40">
            <v>393.9</v>
          </cell>
          <cell r="Z40">
            <v>621.15</v>
          </cell>
        </row>
        <row r="41">
          <cell r="S41" t="str">
            <v>0721500000025</v>
          </cell>
          <cell r="T41" t="str">
            <v>COMM. PASS. ASS.NE B.CA APULIA</v>
          </cell>
          <cell r="Z41">
            <v>26154</v>
          </cell>
        </row>
        <row r="42">
          <cell r="S42" t="str">
            <v>0740000000000</v>
          </cell>
          <cell r="T42" t="str">
            <v>SPESE AMMINISTRATIVE</v>
          </cell>
          <cell r="U42">
            <v>4174984.4700000007</v>
          </cell>
          <cell r="V42" t="str">
            <v>D</v>
          </cell>
          <cell r="W42">
            <v>4752984.97</v>
          </cell>
          <cell r="X42">
            <v>5489560.0600000005</v>
          </cell>
          <cell r="Y42">
            <v>6302467.070000004</v>
          </cell>
          <cell r="Z42">
            <v>7138778.5100000026</v>
          </cell>
        </row>
        <row r="43">
          <cell r="S43" t="str">
            <v>0741000000010</v>
          </cell>
          <cell r="T43" t="str">
            <v>STIPENDI</v>
          </cell>
          <cell r="U43">
            <v>1738468.4</v>
          </cell>
          <cell r="V43" t="str">
            <v>d</v>
          </cell>
          <cell r="W43">
            <v>1890343.18</v>
          </cell>
          <cell r="X43">
            <v>2151212.25</v>
          </cell>
          <cell r="Y43">
            <v>2466011.52</v>
          </cell>
          <cell r="Z43">
            <v>2765163.66</v>
          </cell>
        </row>
        <row r="45">
          <cell r="S45" t="str">
            <v>0741000000012</v>
          </cell>
          <cell r="T45" t="str">
            <v>Costo lavoro interinale</v>
          </cell>
          <cell r="X45">
            <v>1000</v>
          </cell>
          <cell r="Y45">
            <v>1334.68</v>
          </cell>
          <cell r="Z45">
            <v>4334.68</v>
          </cell>
        </row>
        <row r="46">
          <cell r="S46" t="str">
            <v>0741000000015</v>
          </cell>
          <cell r="T46" t="str">
            <v>ACCANTONAMENTO T.F.R.</v>
          </cell>
          <cell r="U46">
            <v>105698.78</v>
          </cell>
          <cell r="V46" t="str">
            <v>d</v>
          </cell>
          <cell r="W46">
            <v>123603.86</v>
          </cell>
          <cell r="X46">
            <v>137949.14000000001</v>
          </cell>
          <cell r="Y46">
            <v>158278.16</v>
          </cell>
          <cell r="Z46">
            <v>166941.57999999999</v>
          </cell>
        </row>
        <row r="47">
          <cell r="S47" t="str">
            <v>0741000000020</v>
          </cell>
          <cell r="T47" t="str">
            <v>INPS</v>
          </cell>
          <cell r="U47">
            <v>473587.57</v>
          </cell>
          <cell r="V47" t="str">
            <v>d</v>
          </cell>
          <cell r="W47">
            <v>511764.36</v>
          </cell>
          <cell r="X47">
            <v>577615.64</v>
          </cell>
          <cell r="Y47">
            <v>662809.09</v>
          </cell>
          <cell r="Z47">
            <v>745068.77</v>
          </cell>
        </row>
        <row r="49">
          <cell r="S49" t="str">
            <v>0741000000025</v>
          </cell>
          <cell r="T49" t="str">
            <v>INPS CO.CO.PRO.</v>
          </cell>
          <cell r="U49">
            <v>8072.25</v>
          </cell>
          <cell r="V49" t="str">
            <v>d</v>
          </cell>
          <cell r="W49">
            <v>8153.25</v>
          </cell>
          <cell r="X49">
            <v>8529.86</v>
          </cell>
          <cell r="Y49">
            <v>8539.01</v>
          </cell>
          <cell r="Z49">
            <v>9058.81</v>
          </cell>
        </row>
        <row r="50">
          <cell r="S50" t="str">
            <v>0741000000050</v>
          </cell>
          <cell r="T50" t="str">
            <v>FONDO MARIO NEGRI</v>
          </cell>
          <cell r="U50">
            <v>41213</v>
          </cell>
          <cell r="V50" t="str">
            <v>d</v>
          </cell>
          <cell r="W50">
            <v>47085.2</v>
          </cell>
          <cell r="X50">
            <v>52957.4</v>
          </cell>
          <cell r="Y50">
            <v>58829.599999999999</v>
          </cell>
          <cell r="Z50">
            <v>65876.240000000005</v>
          </cell>
        </row>
        <row r="51">
          <cell r="S51" t="str">
            <v>0741000000055</v>
          </cell>
          <cell r="T51" t="str">
            <v>FONDO BESUSSO</v>
          </cell>
          <cell r="U51">
            <v>15274.98</v>
          </cell>
          <cell r="V51" t="str">
            <v>d</v>
          </cell>
          <cell r="W51">
            <v>17457.12</v>
          </cell>
          <cell r="X51">
            <v>19639.259999999998</v>
          </cell>
          <cell r="Y51">
            <v>21821.4</v>
          </cell>
          <cell r="Z51">
            <v>24439.98</v>
          </cell>
        </row>
        <row r="52">
          <cell r="S52" t="str">
            <v>0741000000060</v>
          </cell>
          <cell r="T52" t="str">
            <v>FONDO PASTORE</v>
          </cell>
          <cell r="U52">
            <v>28018.2</v>
          </cell>
          <cell r="V52" t="str">
            <v>d</v>
          </cell>
          <cell r="W52">
            <v>32408.1</v>
          </cell>
          <cell r="X52">
            <v>36798</v>
          </cell>
          <cell r="Y52">
            <v>41187.9</v>
          </cell>
          <cell r="Z52">
            <v>46455.78</v>
          </cell>
        </row>
        <row r="53">
          <cell r="S53" t="str">
            <v>0741000000070</v>
          </cell>
          <cell r="T53" t="str">
            <v>QUADRIFOR</v>
          </cell>
          <cell r="U53">
            <v>425</v>
          </cell>
          <cell r="V53" t="str">
            <v>d</v>
          </cell>
          <cell r="W53">
            <v>425</v>
          </cell>
          <cell r="X53">
            <v>500</v>
          </cell>
          <cell r="Y53">
            <v>475</v>
          </cell>
          <cell r="Z53">
            <v>475</v>
          </cell>
        </row>
        <row r="54">
          <cell r="S54" t="str">
            <v>0741000000080</v>
          </cell>
          <cell r="T54" t="str">
            <v>QUAS</v>
          </cell>
          <cell r="U54">
            <v>3129</v>
          </cell>
          <cell r="V54" t="str">
            <v>d</v>
          </cell>
          <cell r="W54">
            <v>3129</v>
          </cell>
          <cell r="X54">
            <v>4019</v>
          </cell>
          <cell r="Y54">
            <v>3977</v>
          </cell>
          <cell r="Z54">
            <v>3977</v>
          </cell>
        </row>
        <row r="55">
          <cell r="S55" t="str">
            <v>0741000000085</v>
          </cell>
          <cell r="T55" t="str">
            <v>FONDO EST</v>
          </cell>
          <cell r="U55">
            <v>1394</v>
          </cell>
          <cell r="V55" t="str">
            <v>d</v>
          </cell>
          <cell r="W55">
            <v>2305</v>
          </cell>
          <cell r="X55">
            <v>2305</v>
          </cell>
          <cell r="Y55">
            <v>2692</v>
          </cell>
          <cell r="Z55">
            <v>3086</v>
          </cell>
        </row>
        <row r="56">
          <cell r="S56" t="str">
            <v>0741000000100</v>
          </cell>
          <cell r="T56" t="str">
            <v>STANZIAMENTO PREMI DIPENDENTI</v>
          </cell>
          <cell r="U56">
            <v>164343.19</v>
          </cell>
          <cell r="V56" t="str">
            <v>d</v>
          </cell>
          <cell r="W56">
            <v>189996.37</v>
          </cell>
          <cell r="X56">
            <v>215649.55</v>
          </cell>
          <cell r="Y56">
            <v>242446</v>
          </cell>
          <cell r="Z56">
            <v>272642</v>
          </cell>
        </row>
        <row r="57">
          <cell r="S57" t="str">
            <v>0743000000010</v>
          </cell>
          <cell r="T57" t="str">
            <v>COMPENSO AMMINISTRATORI</v>
          </cell>
          <cell r="U57">
            <v>40133.31</v>
          </cell>
          <cell r="V57" t="str">
            <v>d</v>
          </cell>
          <cell r="W57">
            <v>45866.64</v>
          </cell>
          <cell r="X57">
            <v>51599.97</v>
          </cell>
          <cell r="Y57">
            <v>51599.97</v>
          </cell>
          <cell r="Z57">
            <v>56599.97</v>
          </cell>
        </row>
        <row r="60">
          <cell r="S60" t="str">
            <v>0743000000015</v>
          </cell>
          <cell r="T60" t="str">
            <v>COMPENSO SINDACI</v>
          </cell>
          <cell r="U60">
            <v>17500</v>
          </cell>
          <cell r="V60" t="str">
            <v>d</v>
          </cell>
          <cell r="W60">
            <v>20000</v>
          </cell>
          <cell r="X60">
            <v>22500</v>
          </cell>
          <cell r="Y60">
            <v>30204.57</v>
          </cell>
          <cell r="Z60">
            <v>32704.57</v>
          </cell>
        </row>
        <row r="61">
          <cell r="S61" t="str">
            <v>0743000000020</v>
          </cell>
          <cell r="T61" t="str">
            <v>CONSULENTI FISCALI</v>
          </cell>
          <cell r="U61">
            <v>17500</v>
          </cell>
          <cell r="V61" t="str">
            <v>d</v>
          </cell>
          <cell r="W61">
            <v>20000</v>
          </cell>
          <cell r="X61">
            <v>22464</v>
          </cell>
          <cell r="Y61">
            <v>24960</v>
          </cell>
          <cell r="Z61">
            <v>27656</v>
          </cell>
        </row>
        <row r="62">
          <cell r="S62" t="str">
            <v>0743000000025</v>
          </cell>
          <cell r="T62" t="str">
            <v>CONSULENTI DEL LAVORO</v>
          </cell>
          <cell r="U62">
            <v>9947.2000000000007</v>
          </cell>
          <cell r="V62" t="str">
            <v>d</v>
          </cell>
          <cell r="W62">
            <v>8889.2000000000007</v>
          </cell>
          <cell r="X62">
            <v>9875.2000000000007</v>
          </cell>
          <cell r="Y62">
            <v>12795.2</v>
          </cell>
          <cell r="Z62">
            <v>12857.2</v>
          </cell>
        </row>
        <row r="63">
          <cell r="S63" t="str">
            <v>0743000000030</v>
          </cell>
          <cell r="T63" t="str">
            <v>CONSULENTI LEGALI</v>
          </cell>
          <cell r="U63">
            <v>26123.33</v>
          </cell>
          <cell r="V63" t="str">
            <v>d</v>
          </cell>
          <cell r="W63">
            <v>29706.67</v>
          </cell>
          <cell r="X63">
            <v>32270</v>
          </cell>
          <cell r="Y63">
            <v>38653.33</v>
          </cell>
          <cell r="Z63">
            <v>42236.67</v>
          </cell>
        </row>
        <row r="64">
          <cell r="S64" t="str">
            <v>0743000000040</v>
          </cell>
          <cell r="T64" t="str">
            <v>COMPENSI SOCIETA' DI REVISIONE</v>
          </cell>
          <cell r="U64">
            <v>14552.16</v>
          </cell>
          <cell r="V64" t="str">
            <v>d</v>
          </cell>
          <cell r="W64">
            <v>15542.36</v>
          </cell>
          <cell r="X64">
            <v>16532.36</v>
          </cell>
          <cell r="Y64">
            <v>17522.36</v>
          </cell>
          <cell r="Z64">
            <v>18512.36</v>
          </cell>
        </row>
        <row r="65">
          <cell r="S65" t="str">
            <v>0743000000050</v>
          </cell>
          <cell r="T65" t="str">
            <v>ALTRI COMPENSI A TERZI</v>
          </cell>
          <cell r="U65">
            <v>5641.84</v>
          </cell>
          <cell r="V65" t="str">
            <v>d</v>
          </cell>
          <cell r="W65">
            <v>9008.5</v>
          </cell>
          <cell r="X65">
            <v>10675.17</v>
          </cell>
          <cell r="Y65">
            <v>12341.84</v>
          </cell>
          <cell r="Z65">
            <v>14508.5</v>
          </cell>
        </row>
        <row r="66">
          <cell r="S66" t="str">
            <v>0743000000060</v>
          </cell>
          <cell r="T66" t="str">
            <v>COMPENSO CO.CO.PRO.</v>
          </cell>
          <cell r="U66">
            <v>25640.61</v>
          </cell>
          <cell r="V66" t="str">
            <v>d</v>
          </cell>
          <cell r="W66">
            <v>26157.279999999999</v>
          </cell>
          <cell r="X66">
            <v>28895.62</v>
          </cell>
          <cell r="Y66">
            <v>28895.62</v>
          </cell>
          <cell r="Z66">
            <v>32532.62</v>
          </cell>
        </row>
        <row r="67">
          <cell r="S67" t="str">
            <v>0743000000070</v>
          </cell>
          <cell r="T67" t="str">
            <v>COMPENSI PER SERVIZI INFORMATICI</v>
          </cell>
          <cell r="U67">
            <v>6978.12</v>
          </cell>
          <cell r="V67" t="str">
            <v>d</v>
          </cell>
          <cell r="W67">
            <v>6378.12</v>
          </cell>
          <cell r="X67">
            <v>6378.12</v>
          </cell>
          <cell r="Y67">
            <v>6378.12</v>
          </cell>
          <cell r="Z67">
            <v>6378.12</v>
          </cell>
        </row>
        <row r="68">
          <cell r="S68" t="str">
            <v>0743000000090</v>
          </cell>
          <cell r="X68">
            <v>1013.83</v>
          </cell>
          <cell r="Y68">
            <v>4542.62</v>
          </cell>
          <cell r="Z68">
            <v>6360.87</v>
          </cell>
        </row>
        <row r="69">
          <cell r="S69" t="str">
            <v>0743500000010</v>
          </cell>
          <cell r="T69" t="str">
            <v>SERVIZI INFORMATICI</v>
          </cell>
          <cell r="U69">
            <v>85125.94</v>
          </cell>
          <cell r="V69" t="str">
            <v>d</v>
          </cell>
          <cell r="W69">
            <v>88678.080000000002</v>
          </cell>
          <cell r="X69">
            <v>256931.35</v>
          </cell>
          <cell r="Y69">
            <v>344769.92</v>
          </cell>
          <cell r="Z69">
            <v>412058.63</v>
          </cell>
        </row>
        <row r="71">
          <cell r="S71" t="str">
            <v>0743500000025</v>
          </cell>
          <cell r="T71" t="str">
            <v>ENERGIA ELETTRICA</v>
          </cell>
          <cell r="U71">
            <v>7584.75</v>
          </cell>
          <cell r="V71" t="str">
            <v>d</v>
          </cell>
          <cell r="W71">
            <v>8993.73</v>
          </cell>
          <cell r="X71">
            <v>8646.9500000000007</v>
          </cell>
          <cell r="Y71">
            <v>10603.18</v>
          </cell>
          <cell r="Z71">
            <v>11731.9</v>
          </cell>
        </row>
        <row r="72">
          <cell r="S72" t="str">
            <v>0743500000030</v>
          </cell>
          <cell r="T72" t="str">
            <v>SPESE POSTALI</v>
          </cell>
          <cell r="U72">
            <v>72361.759999999995</v>
          </cell>
          <cell r="V72" t="str">
            <v>d</v>
          </cell>
          <cell r="W72">
            <v>84151.4</v>
          </cell>
          <cell r="X72">
            <v>89468.53</v>
          </cell>
          <cell r="Y72">
            <v>90059.97</v>
          </cell>
          <cell r="Z72">
            <v>95004.54</v>
          </cell>
        </row>
        <row r="73">
          <cell r="S73" t="str">
            <v>0743500000035</v>
          </cell>
          <cell r="T73" t="str">
            <v>CORRIERE</v>
          </cell>
          <cell r="U73">
            <v>42084.67</v>
          </cell>
          <cell r="V73" t="str">
            <v>d</v>
          </cell>
          <cell r="W73">
            <v>47289.67</v>
          </cell>
          <cell r="X73">
            <v>49543.49</v>
          </cell>
          <cell r="Y73">
            <v>58356.78</v>
          </cell>
          <cell r="Z73">
            <v>66578.740000000005</v>
          </cell>
        </row>
        <row r="74">
          <cell r="S74" t="str">
            <v>0743500000040</v>
          </cell>
          <cell r="T74" t="str">
            <v>SERVIZI TELEFONICI</v>
          </cell>
          <cell r="U74">
            <v>45522.17</v>
          </cell>
          <cell r="V74" t="str">
            <v>d</v>
          </cell>
          <cell r="W74">
            <v>60162.66</v>
          </cell>
          <cell r="X74">
            <v>63181.43</v>
          </cell>
          <cell r="Y74">
            <v>76437.039999999994</v>
          </cell>
          <cell r="Z74">
            <v>79625.03</v>
          </cell>
        </row>
        <row r="75">
          <cell r="S75" t="str">
            <v>0743500000045</v>
          </cell>
          <cell r="T75" t="str">
            <v>SERVIZI TELEFONICI RADIOMOBILE</v>
          </cell>
          <cell r="U75">
            <v>56133.18</v>
          </cell>
          <cell r="V75" t="str">
            <v>d</v>
          </cell>
          <cell r="W75">
            <v>75367.149999999994</v>
          </cell>
          <cell r="X75">
            <v>96989.36</v>
          </cell>
          <cell r="Y75">
            <v>96783.99</v>
          </cell>
          <cell r="Z75">
            <v>97225.83</v>
          </cell>
        </row>
        <row r="76">
          <cell r="S76" t="str">
            <v>0743500000050</v>
          </cell>
          <cell r="T76" t="str">
            <v>VIGILANZA</v>
          </cell>
          <cell r="U76">
            <v>247.92</v>
          </cell>
          <cell r="V76" t="str">
            <v>d</v>
          </cell>
          <cell r="W76">
            <v>247.92</v>
          </cell>
          <cell r="X76">
            <v>309.89999999999998</v>
          </cell>
          <cell r="Y76">
            <v>309.89999999999998</v>
          </cell>
          <cell r="Z76">
            <v>371.88</v>
          </cell>
        </row>
        <row r="77">
          <cell r="S77" t="str">
            <v>0743500000060</v>
          </cell>
          <cell r="T77" t="str">
            <v>NOLEGGIO AUTOVETTURE</v>
          </cell>
          <cell r="U77">
            <v>25521.38</v>
          </cell>
          <cell r="V77" t="str">
            <v>d</v>
          </cell>
          <cell r="W77">
            <v>29312.03</v>
          </cell>
          <cell r="X77">
            <v>37082.5</v>
          </cell>
          <cell r="Y77">
            <v>39937.730000000003</v>
          </cell>
          <cell r="Z77">
            <v>51228.36</v>
          </cell>
        </row>
        <row r="78">
          <cell r="S78" t="str">
            <v>0743500000061</v>
          </cell>
          <cell r="T78" t="str">
            <v>NOLEGGIO AUTOVETTURE AREA VENDITE</v>
          </cell>
          <cell r="U78">
            <v>27973.01</v>
          </cell>
          <cell r="V78" t="str">
            <v>d</v>
          </cell>
          <cell r="W78">
            <v>34583.040000000001</v>
          </cell>
          <cell r="X78">
            <v>44768.02</v>
          </cell>
          <cell r="Y78">
            <v>44351.64</v>
          </cell>
          <cell r="Z78">
            <v>53663.18</v>
          </cell>
        </row>
        <row r="79">
          <cell r="S79" t="str">
            <v>0743500000065</v>
          </cell>
          <cell r="T79" t="str">
            <v>SPESE NOLEGGIO AUTOVETTURE</v>
          </cell>
          <cell r="U79">
            <v>16874.55</v>
          </cell>
          <cell r="V79" t="str">
            <v>d</v>
          </cell>
          <cell r="W79">
            <v>19556.330000000002</v>
          </cell>
          <cell r="X79">
            <v>23427.24</v>
          </cell>
          <cell r="Y79">
            <v>25062.57</v>
          </cell>
          <cell r="Z79">
            <v>30243.25</v>
          </cell>
        </row>
        <row r="80">
          <cell r="S80" t="str">
            <v>0743500000066</v>
          </cell>
          <cell r="T80" t="str">
            <v>SPESE NOLEGGIO AUTOVETTURE AREA VEN</v>
          </cell>
          <cell r="U80">
            <v>20668.03</v>
          </cell>
          <cell r="V80" t="str">
            <v>d</v>
          </cell>
          <cell r="W80">
            <v>25398.78</v>
          </cell>
          <cell r="X80">
            <v>33057.279999999999</v>
          </cell>
          <cell r="Y80">
            <v>32458.82</v>
          </cell>
          <cell r="Z80">
            <v>39480.620000000003</v>
          </cell>
        </row>
        <row r="81">
          <cell r="S81" t="str">
            <v>0743500000070</v>
          </cell>
          <cell r="T81" t="str">
            <v>CONTRIBUTI ASSOCIATIVI</v>
          </cell>
          <cell r="U81">
            <v>677.6</v>
          </cell>
          <cell r="V81" t="str">
            <v>d</v>
          </cell>
          <cell r="W81">
            <v>774.58</v>
          </cell>
          <cell r="X81">
            <v>871.3</v>
          </cell>
          <cell r="Y81">
            <v>2995.79</v>
          </cell>
          <cell r="Z81">
            <v>3295.26</v>
          </cell>
        </row>
        <row r="82">
          <cell r="S82" t="str">
            <v>0743500000090</v>
          </cell>
          <cell r="T82" t="str">
            <v>SERVIZI DIVERSI</v>
          </cell>
          <cell r="U82">
            <v>122220.36</v>
          </cell>
          <cell r="V82" t="str">
            <v>d</v>
          </cell>
          <cell r="W82">
            <v>130420.45</v>
          </cell>
          <cell r="X82">
            <v>120386.71</v>
          </cell>
          <cell r="Y82">
            <v>134964.18</v>
          </cell>
          <cell r="Z82">
            <v>172689.02</v>
          </cell>
        </row>
        <row r="83">
          <cell r="S83" t="str">
            <v>0743500000095</v>
          </cell>
          <cell r="T83" t="str">
            <v>SERVIZI LAVORO INTERINALE</v>
          </cell>
          <cell r="Z83">
            <v>6252.76</v>
          </cell>
        </row>
        <row r="84">
          <cell r="S84" t="str">
            <v>0743500000100</v>
          </cell>
          <cell r="T84" t="str">
            <v>NOLEGGIO FOTOCOPIATORI</v>
          </cell>
          <cell r="U84">
            <v>11886.82</v>
          </cell>
          <cell r="V84" t="str">
            <v>d</v>
          </cell>
          <cell r="W84">
            <v>12949.48</v>
          </cell>
          <cell r="X84">
            <v>19950.009999999998</v>
          </cell>
          <cell r="Y84">
            <v>19306.54</v>
          </cell>
          <cell r="Z84">
            <v>21047.58</v>
          </cell>
        </row>
        <row r="85">
          <cell r="S85" t="str">
            <v>0743500000110</v>
          </cell>
          <cell r="T85" t="str">
            <v>NOLEGGIO STAMPANTI</v>
          </cell>
          <cell r="U85">
            <v>984</v>
          </cell>
          <cell r="V85" t="str">
            <v>d</v>
          </cell>
          <cell r="W85">
            <v>984</v>
          </cell>
          <cell r="X85">
            <v>984</v>
          </cell>
          <cell r="Y85">
            <v>984</v>
          </cell>
          <cell r="Z85">
            <v>1608</v>
          </cell>
        </row>
        <row r="86">
          <cell r="S86" t="str">
            <v>0743500000120</v>
          </cell>
          <cell r="T86" t="str">
            <v>NOLEGGIO MACCHINE UFF. ELETTRICHE</v>
          </cell>
          <cell r="U86">
            <v>324</v>
          </cell>
          <cell r="V86" t="str">
            <v>d</v>
          </cell>
          <cell r="W86">
            <v>324</v>
          </cell>
          <cell r="X86">
            <v>324</v>
          </cell>
          <cell r="Y86">
            <v>324</v>
          </cell>
          <cell r="Z86">
            <v>324</v>
          </cell>
        </row>
        <row r="87">
          <cell r="S87" t="str">
            <v>0743500000130</v>
          </cell>
          <cell r="T87" t="str">
            <v>SPESE RICERCA E SELEZIONE</v>
          </cell>
          <cell r="U87">
            <v>86494.67</v>
          </cell>
          <cell r="V87" t="str">
            <v>d</v>
          </cell>
          <cell r="W87">
            <v>115763.23</v>
          </cell>
          <cell r="X87">
            <v>129096.56</v>
          </cell>
          <cell r="Y87">
            <v>159096.56</v>
          </cell>
          <cell r="Z87">
            <v>186636.56</v>
          </cell>
        </row>
        <row r="88">
          <cell r="S88" t="str">
            <v>0744000000010</v>
          </cell>
          <cell r="T88" t="str">
            <v>CANONI DI LOCAZIONE</v>
          </cell>
          <cell r="U88">
            <v>120217.71</v>
          </cell>
          <cell r="V88" t="str">
            <v>d</v>
          </cell>
          <cell r="W88">
            <v>120843.73</v>
          </cell>
          <cell r="X88">
            <v>127580.22</v>
          </cell>
          <cell r="Y88">
            <v>148093.59</v>
          </cell>
          <cell r="Z88">
            <v>161034.57999999999</v>
          </cell>
        </row>
        <row r="89">
          <cell r="S89" t="str">
            <v>0744000000015</v>
          </cell>
          <cell r="T89" t="str">
            <v>SPESE CONDOMINIALI</v>
          </cell>
          <cell r="U89">
            <v>26572.81</v>
          </cell>
          <cell r="V89" t="str">
            <v>d</v>
          </cell>
          <cell r="W89">
            <v>26572.81</v>
          </cell>
          <cell r="X89">
            <v>26917.81</v>
          </cell>
          <cell r="Y89">
            <v>28667.81</v>
          </cell>
          <cell r="Z89">
            <v>28968.57</v>
          </cell>
        </row>
        <row r="90">
          <cell r="S90" t="str">
            <v>0744000000020</v>
          </cell>
          <cell r="T90" t="str">
            <v>SPESE DI PULIZIA</v>
          </cell>
          <cell r="U90">
            <v>14804.86</v>
          </cell>
          <cell r="V90" t="str">
            <v>d</v>
          </cell>
          <cell r="W90">
            <v>18235.66</v>
          </cell>
          <cell r="X90">
            <v>21320.46</v>
          </cell>
          <cell r="Y90">
            <v>25047.86</v>
          </cell>
          <cell r="Z90">
            <v>28167.06</v>
          </cell>
        </row>
        <row r="91">
          <cell r="S91" t="str">
            <v>0744500000010</v>
          </cell>
          <cell r="T91" t="str">
            <v>MANUTENZIONI FOTOCOPIATORI</v>
          </cell>
          <cell r="U91">
            <v>7771.98</v>
          </cell>
          <cell r="V91" t="str">
            <v>d</v>
          </cell>
          <cell r="W91">
            <v>7981.57</v>
          </cell>
          <cell r="X91">
            <v>8819.92</v>
          </cell>
          <cell r="Y91">
            <v>9410.4699999999993</v>
          </cell>
          <cell r="Z91">
            <v>10124.92</v>
          </cell>
        </row>
        <row r="92">
          <cell r="S92" t="str">
            <v>0744500000020</v>
          </cell>
          <cell r="T92" t="str">
            <v>MANUTENZIONI MACCHINE ELETTRONICHE</v>
          </cell>
          <cell r="U92">
            <v>1569.55</v>
          </cell>
          <cell r="V92" t="str">
            <v>d</v>
          </cell>
          <cell r="W92">
            <v>1630.9</v>
          </cell>
          <cell r="X92">
            <v>1690.27</v>
          </cell>
          <cell r="Y92">
            <v>1751.62</v>
          </cell>
          <cell r="Z92">
            <v>1810.99</v>
          </cell>
        </row>
        <row r="93">
          <cell r="S93" t="str">
            <v>0744500000025</v>
          </cell>
          <cell r="T93" t="str">
            <v>MANUTENZIONI IMPIANTO TELEFONICO</v>
          </cell>
          <cell r="Y93">
            <v>250</v>
          </cell>
          <cell r="Z93">
            <v>500</v>
          </cell>
        </row>
        <row r="94">
          <cell r="S94" t="str">
            <v>0744500000040</v>
          </cell>
          <cell r="T94" t="str">
            <v>MANUTENZIONI UFFICI</v>
          </cell>
          <cell r="U94">
            <v>3470.02</v>
          </cell>
          <cell r="V94" t="str">
            <v>d</v>
          </cell>
          <cell r="W94">
            <v>3495.5</v>
          </cell>
          <cell r="X94">
            <v>3572.15</v>
          </cell>
          <cell r="Y94">
            <v>3597.63</v>
          </cell>
          <cell r="Z94">
            <v>3622.29</v>
          </cell>
        </row>
        <row r="95">
          <cell r="S95" t="str">
            <v>0745000000010</v>
          </cell>
          <cell r="T95" t="str">
            <v>ASSICURAZIONI INFORTUNI</v>
          </cell>
          <cell r="U95">
            <v>6045.39</v>
          </cell>
          <cell r="V95" t="str">
            <v>d</v>
          </cell>
          <cell r="W95">
            <v>7623.69</v>
          </cell>
          <cell r="X95">
            <v>7165.47</v>
          </cell>
          <cell r="Y95">
            <v>11750</v>
          </cell>
          <cell r="Z95">
            <v>12300.87</v>
          </cell>
        </row>
        <row r="96">
          <cell r="S96" t="str">
            <v>0745000000030</v>
          </cell>
          <cell r="T96" t="str">
            <v>ASSICURAZIONI UFFICI</v>
          </cell>
          <cell r="U96">
            <v>3712.87</v>
          </cell>
          <cell r="V96" t="str">
            <v>d</v>
          </cell>
          <cell r="W96">
            <v>3016.61</v>
          </cell>
          <cell r="X96">
            <v>4328.41</v>
          </cell>
          <cell r="Y96">
            <v>4641.2299999999996</v>
          </cell>
          <cell r="Z96">
            <v>4943.96</v>
          </cell>
        </row>
        <row r="97">
          <cell r="S97" t="str">
            <v>0745000000060</v>
          </cell>
          <cell r="T97" t="str">
            <v>ASSICURAZIONI VARIE</v>
          </cell>
          <cell r="U97">
            <v>4600.03</v>
          </cell>
          <cell r="V97" t="str">
            <v>d</v>
          </cell>
          <cell r="W97">
            <v>4616.26</v>
          </cell>
          <cell r="X97">
            <v>4631.96</v>
          </cell>
          <cell r="Y97">
            <v>4648.1899999999996</v>
          </cell>
          <cell r="Z97">
            <v>6868.38</v>
          </cell>
        </row>
        <row r="98">
          <cell r="S98" t="str">
            <v>0746000000017</v>
          </cell>
          <cell r="T98" t="str">
            <v>VALORI BOLLATI CQS</v>
          </cell>
          <cell r="U98">
            <v>24086.7</v>
          </cell>
          <cell r="V98" t="str">
            <v>d</v>
          </cell>
          <cell r="W98">
            <v>29263.7</v>
          </cell>
          <cell r="X98">
            <v>36116.660000000003</v>
          </cell>
          <cell r="Y98">
            <v>46770.54</v>
          </cell>
          <cell r="Z98">
            <v>54794.44</v>
          </cell>
        </row>
        <row r="99">
          <cell r="S99" t="str">
            <v>0746000000020</v>
          </cell>
          <cell r="T99" t="str">
            <v>VALORI BOLLATI</v>
          </cell>
          <cell r="U99">
            <v>11620.94</v>
          </cell>
          <cell r="V99" t="str">
            <v>d</v>
          </cell>
          <cell r="W99">
            <v>12455.95</v>
          </cell>
          <cell r="X99">
            <v>14024.24</v>
          </cell>
          <cell r="Y99">
            <v>15537.94</v>
          </cell>
          <cell r="Z99">
            <v>16967.63</v>
          </cell>
        </row>
        <row r="100">
          <cell r="S100" t="str">
            <v>0746000000080</v>
          </cell>
          <cell r="T100" t="str">
            <v>IMPOSTE E TASSE VARIE</v>
          </cell>
          <cell r="U100">
            <v>2001.77</v>
          </cell>
          <cell r="V100" t="str">
            <v>d</v>
          </cell>
          <cell r="W100">
            <v>3812.15</v>
          </cell>
          <cell r="X100">
            <v>3882.54</v>
          </cell>
          <cell r="Y100">
            <v>3926.41</v>
          </cell>
          <cell r="Z100">
            <v>3968.86</v>
          </cell>
        </row>
        <row r="101">
          <cell r="S101" t="str">
            <v>0746000000081</v>
          </cell>
          <cell r="T101" t="str">
            <v>TASSA ISCRIZIONE CCIAA</v>
          </cell>
          <cell r="U101">
            <v>448</v>
          </cell>
          <cell r="V101" t="str">
            <v>d</v>
          </cell>
          <cell r="W101">
            <v>448</v>
          </cell>
          <cell r="X101">
            <v>448</v>
          </cell>
          <cell r="Y101">
            <v>448</v>
          </cell>
          <cell r="Z101">
            <v>448</v>
          </cell>
        </row>
        <row r="102">
          <cell r="S102" t="str">
            <v>0746000000085</v>
          </cell>
          <cell r="T102" t="str">
            <v>IMPOSTE E TASSE CQS</v>
          </cell>
          <cell r="U102">
            <v>576</v>
          </cell>
          <cell r="V102" t="str">
            <v>d</v>
          </cell>
          <cell r="W102">
            <v>576</v>
          </cell>
          <cell r="X102">
            <v>576</v>
          </cell>
          <cell r="Y102">
            <v>576</v>
          </cell>
          <cell r="Z102">
            <v>576</v>
          </cell>
        </row>
        <row r="103">
          <cell r="S103" t="str">
            <v>0746000000100</v>
          </cell>
          <cell r="T103" t="str">
            <v>COSTO IVA PRO-RATA</v>
          </cell>
          <cell r="U103">
            <v>337573.48</v>
          </cell>
          <cell r="V103" t="str">
            <v>d</v>
          </cell>
          <cell r="W103">
            <v>496740.31</v>
          </cell>
          <cell r="X103">
            <v>546746.47</v>
          </cell>
          <cell r="Y103">
            <v>607302.04</v>
          </cell>
          <cell r="Z103">
            <v>725886.16</v>
          </cell>
        </row>
        <row r="104">
          <cell r="S104" t="str">
            <v>0747000000010</v>
          </cell>
          <cell r="T104" t="str">
            <v>SPESE DI RAPPRESENTANZA</v>
          </cell>
          <cell r="U104">
            <v>5477.51</v>
          </cell>
          <cell r="V104" t="str">
            <v>d</v>
          </cell>
          <cell r="W104">
            <v>6127.75</v>
          </cell>
          <cell r="X104">
            <v>6793.71</v>
          </cell>
          <cell r="Y104">
            <v>7539.4</v>
          </cell>
          <cell r="Z104">
            <v>8118.94</v>
          </cell>
        </row>
        <row r="105">
          <cell r="S105" t="str">
            <v>0747000000020</v>
          </cell>
          <cell r="T105" t="str">
            <v>OMAGGI</v>
          </cell>
          <cell r="U105">
            <v>523.05999999999995</v>
          </cell>
          <cell r="V105" t="str">
            <v>d</v>
          </cell>
          <cell r="W105">
            <v>757.89</v>
          </cell>
          <cell r="X105">
            <v>757.89</v>
          </cell>
          <cell r="Y105">
            <v>778.39</v>
          </cell>
          <cell r="Z105">
            <v>778.39</v>
          </cell>
        </row>
        <row r="106">
          <cell r="S106" t="str">
            <v>0747100000010</v>
          </cell>
          <cell r="T106" t="str">
            <v>SPESE DI RAPPRESENTANZA VENDITE</v>
          </cell>
          <cell r="U106">
            <v>2172.69</v>
          </cell>
          <cell r="V106" t="str">
            <v>d</v>
          </cell>
          <cell r="W106">
            <v>2172.69</v>
          </cell>
          <cell r="X106">
            <v>2172.69</v>
          </cell>
          <cell r="Y106">
            <v>2172.69</v>
          </cell>
          <cell r="Z106">
            <v>2172.69</v>
          </cell>
        </row>
        <row r="107">
          <cell r="S107" t="str">
            <v>0748000000010</v>
          </cell>
          <cell r="T107" t="str">
            <v>SPESE AUTOSTRADALI</v>
          </cell>
          <cell r="U107">
            <v>5569.77</v>
          </cell>
          <cell r="V107" t="str">
            <v>d</v>
          </cell>
          <cell r="W107">
            <v>6382.45</v>
          </cell>
          <cell r="X107">
            <v>7020.15</v>
          </cell>
          <cell r="Y107">
            <v>7581.86</v>
          </cell>
          <cell r="Z107">
            <v>8520.48</v>
          </cell>
        </row>
        <row r="108">
          <cell r="S108" t="str">
            <v>0748000000020</v>
          </cell>
          <cell r="T108" t="str">
            <v>CARBURANTE</v>
          </cell>
          <cell r="U108">
            <v>12221.66</v>
          </cell>
          <cell r="V108" t="str">
            <v>d</v>
          </cell>
          <cell r="W108">
            <v>12635.94</v>
          </cell>
          <cell r="X108">
            <v>15270.45</v>
          </cell>
          <cell r="Y108">
            <v>17627.5</v>
          </cell>
          <cell r="Z108">
            <v>20462.330000000002</v>
          </cell>
        </row>
        <row r="109">
          <cell r="S109" t="str">
            <v>0748000000030</v>
          </cell>
          <cell r="T109" t="str">
            <v>RIMBORSO CHILOMETRICO</v>
          </cell>
          <cell r="U109">
            <v>2099.4699999999998</v>
          </cell>
          <cell r="V109" t="str">
            <v>d</v>
          </cell>
          <cell r="W109">
            <v>3707.88</v>
          </cell>
          <cell r="X109">
            <v>3829.45</v>
          </cell>
          <cell r="Y109">
            <v>3829.45</v>
          </cell>
          <cell r="Z109">
            <v>4729.45</v>
          </cell>
        </row>
        <row r="110">
          <cell r="S110" t="str">
            <v>0748000000040</v>
          </cell>
          <cell r="T110" t="str">
            <v>RIMBORSO VITTO E ALLOGGIO</v>
          </cell>
          <cell r="U110">
            <v>25528.29</v>
          </cell>
          <cell r="V110" t="str">
            <v>d</v>
          </cell>
          <cell r="W110">
            <v>27473.97</v>
          </cell>
          <cell r="X110">
            <v>29173.15</v>
          </cell>
          <cell r="Y110">
            <v>29950.15</v>
          </cell>
          <cell r="Z110">
            <v>31705.9</v>
          </cell>
        </row>
        <row r="111">
          <cell r="S111" t="str">
            <v>0748000000090</v>
          </cell>
          <cell r="T111" t="str">
            <v>RIMBORSO SPESE VARIE</v>
          </cell>
          <cell r="U111">
            <v>9913.5</v>
          </cell>
          <cell r="V111" t="str">
            <v>d</v>
          </cell>
          <cell r="W111">
            <v>11837.77</v>
          </cell>
          <cell r="X111">
            <v>12847</v>
          </cell>
          <cell r="Y111">
            <v>12847</v>
          </cell>
          <cell r="Z111">
            <v>12929.8</v>
          </cell>
        </row>
        <row r="112">
          <cell r="S112" t="str">
            <v>0748100000010</v>
          </cell>
          <cell r="T112" t="str">
            <v>SPESE AUTOSTRADALI VENDITE</v>
          </cell>
          <cell r="U112">
            <v>8521.98</v>
          </cell>
          <cell r="V112" t="str">
            <v>d</v>
          </cell>
          <cell r="W112">
            <v>10823.7</v>
          </cell>
          <cell r="X112">
            <v>13261</v>
          </cell>
          <cell r="Y112">
            <v>13686.69</v>
          </cell>
          <cell r="Z112">
            <v>15659.48</v>
          </cell>
        </row>
        <row r="113">
          <cell r="S113" t="str">
            <v>0748100000020</v>
          </cell>
          <cell r="T113" t="str">
            <v>SPESE CARBURANTI VENDITE</v>
          </cell>
          <cell r="U113">
            <v>30621.01</v>
          </cell>
          <cell r="V113" t="str">
            <v>d</v>
          </cell>
          <cell r="W113">
            <v>31775.3</v>
          </cell>
          <cell r="X113">
            <v>35632.74</v>
          </cell>
          <cell r="Y113">
            <v>40518.69</v>
          </cell>
          <cell r="Z113">
            <v>47274.17</v>
          </cell>
        </row>
        <row r="114">
          <cell r="S114" t="str">
            <v>0748100000040</v>
          </cell>
          <cell r="T114" t="str">
            <v>RIMBORSO VITTO E ALLOGGIO VENDITE</v>
          </cell>
          <cell r="U114">
            <v>16964</v>
          </cell>
          <cell r="V114" t="str">
            <v>d</v>
          </cell>
          <cell r="W114">
            <v>23511</v>
          </cell>
          <cell r="X114">
            <v>23511</v>
          </cell>
          <cell r="Y114">
            <v>37101.32</v>
          </cell>
          <cell r="Z114">
            <v>32029.99</v>
          </cell>
        </row>
        <row r="115">
          <cell r="S115" t="str">
            <v>0748100000041</v>
          </cell>
          <cell r="T115" t="str">
            <v>RIMBORSO SPESE PASTO AREA VENDITE</v>
          </cell>
          <cell r="U115">
            <v>9580.74</v>
          </cell>
          <cell r="V115" t="str">
            <v>d</v>
          </cell>
          <cell r="W115">
            <v>9580.19</v>
          </cell>
          <cell r="X115">
            <v>13917.99</v>
          </cell>
          <cell r="Y115">
            <v>15716.59</v>
          </cell>
          <cell r="Z115">
            <v>17419.97</v>
          </cell>
        </row>
        <row r="116">
          <cell r="S116" t="str">
            <v>0748100000090</v>
          </cell>
          <cell r="T116" t="str">
            <v>SPESE VARIE VENDITE</v>
          </cell>
          <cell r="U116">
            <v>7885.43</v>
          </cell>
          <cell r="V116" t="str">
            <v>d</v>
          </cell>
          <cell r="W116">
            <v>11233.7</v>
          </cell>
          <cell r="X116">
            <v>11233.7</v>
          </cell>
          <cell r="Y116">
            <v>14629.74</v>
          </cell>
          <cell r="Z116">
            <v>18147.490000000002</v>
          </cell>
        </row>
        <row r="117">
          <cell r="S117" t="str">
            <v>0748100000100</v>
          </cell>
          <cell r="T117" t="str">
            <v>SPESE VIAGGI AEREO VENDITE</v>
          </cell>
          <cell r="U117">
            <v>6334.72</v>
          </cell>
          <cell r="V117" t="str">
            <v>d</v>
          </cell>
          <cell r="W117">
            <v>6334.72</v>
          </cell>
          <cell r="X117">
            <v>6334.72</v>
          </cell>
          <cell r="Y117">
            <v>13200.3</v>
          </cell>
          <cell r="Z117">
            <v>13436.02</v>
          </cell>
        </row>
        <row r="118">
          <cell r="S118" t="str">
            <v>0748100000101</v>
          </cell>
          <cell r="T118" t="str">
            <v>SPESE VIAGGI VENDITE</v>
          </cell>
          <cell r="U118">
            <v>52.24</v>
          </cell>
          <cell r="V118" t="str">
            <v>d</v>
          </cell>
          <cell r="W118">
            <v>52.24</v>
          </cell>
          <cell r="X118">
            <v>52.24</v>
          </cell>
          <cell r="Y118">
            <v>52.24</v>
          </cell>
          <cell r="Z118">
            <v>52.24</v>
          </cell>
        </row>
        <row r="119">
          <cell r="S119" t="str">
            <v>0749000000010</v>
          </cell>
          <cell r="T119" t="str">
            <v>CARTA E STAMPATI</v>
          </cell>
          <cell r="U119">
            <v>25603.24</v>
          </cell>
          <cell r="V119" t="str">
            <v>d</v>
          </cell>
          <cell r="W119">
            <v>26291.94</v>
          </cell>
          <cell r="X119">
            <v>26311.94</v>
          </cell>
          <cell r="Y119">
            <v>26883.94</v>
          </cell>
          <cell r="Z119">
            <v>29448.94</v>
          </cell>
        </row>
        <row r="120">
          <cell r="S120" t="str">
            <v>0749000000020</v>
          </cell>
          <cell r="T120" t="str">
            <v>MATERIALE DI CONSUMO</v>
          </cell>
          <cell r="U120">
            <v>3867.73</v>
          </cell>
          <cell r="V120" t="str">
            <v>d</v>
          </cell>
          <cell r="W120">
            <v>3867.96</v>
          </cell>
          <cell r="X120">
            <v>4494.41</v>
          </cell>
          <cell r="Y120">
            <v>4731.7700000000004</v>
          </cell>
          <cell r="Z120">
            <v>5639.33</v>
          </cell>
        </row>
        <row r="121">
          <cell r="S121" t="str">
            <v>0749000000030</v>
          </cell>
          <cell r="T121" t="str">
            <v>CANCELLERIA</v>
          </cell>
          <cell r="U121">
            <v>6599.25</v>
          </cell>
          <cell r="V121" t="str">
            <v>d</v>
          </cell>
          <cell r="W121">
            <v>6963.79</v>
          </cell>
          <cell r="X121">
            <v>7588.03</v>
          </cell>
          <cell r="Y121">
            <v>8309.86</v>
          </cell>
          <cell r="Z121">
            <v>10418.66</v>
          </cell>
        </row>
        <row r="122">
          <cell r="S122" t="str">
            <v>0749000000050</v>
          </cell>
          <cell r="T122" t="str">
            <v>ABBONAMENTI E LIBRI</v>
          </cell>
          <cell r="U122">
            <v>1593.4</v>
          </cell>
          <cell r="V122" t="str">
            <v>d</v>
          </cell>
          <cell r="W122">
            <v>1689.01</v>
          </cell>
          <cell r="X122">
            <v>1806.32</v>
          </cell>
          <cell r="Y122">
            <v>1941.94</v>
          </cell>
          <cell r="Z122">
            <v>2034.49</v>
          </cell>
        </row>
        <row r="123">
          <cell r="S123" t="str">
            <v>0749000000070</v>
          </cell>
          <cell r="T123" t="str">
            <v>SPESE NOTIFICA CQS</v>
          </cell>
          <cell r="U123">
            <v>5754.31</v>
          </cell>
          <cell r="V123" t="str">
            <v>d</v>
          </cell>
          <cell r="W123">
            <v>7093.69</v>
          </cell>
          <cell r="X123">
            <v>8591.16</v>
          </cell>
          <cell r="Y123">
            <v>10780.99</v>
          </cell>
          <cell r="Z123">
            <v>13200.31</v>
          </cell>
        </row>
        <row r="124">
          <cell r="S124" t="str">
            <v>0749000000090</v>
          </cell>
          <cell r="T124" t="str">
            <v>SPESE VARIE</v>
          </cell>
          <cell r="U124">
            <v>4419.16</v>
          </cell>
          <cell r="V124" t="str">
            <v>d</v>
          </cell>
          <cell r="W124">
            <v>5548.57</v>
          </cell>
          <cell r="X124">
            <v>6592.6</v>
          </cell>
          <cell r="Y124">
            <v>8559.33</v>
          </cell>
          <cell r="Z124">
            <v>9162</v>
          </cell>
        </row>
        <row r="125">
          <cell r="S125" t="str">
            <v>0749000000095</v>
          </cell>
          <cell r="T125" t="str">
            <v>SPESE VARIE INDEDUCIBILI</v>
          </cell>
          <cell r="U125">
            <v>8323.7099999999991</v>
          </cell>
          <cell r="V125" t="str">
            <v>d</v>
          </cell>
          <cell r="W125">
            <v>8904.69</v>
          </cell>
          <cell r="X125">
            <v>9836.41</v>
          </cell>
          <cell r="Y125">
            <v>10263.51</v>
          </cell>
          <cell r="Z125">
            <v>11550.04</v>
          </cell>
        </row>
        <row r="126">
          <cell r="S126" t="str">
            <v>0749000000100</v>
          </cell>
          <cell r="T126" t="str">
            <v>SPESE VIAGGI AEREO</v>
          </cell>
          <cell r="U126">
            <v>4191.93</v>
          </cell>
          <cell r="V126" t="str">
            <v>d</v>
          </cell>
          <cell r="W126">
            <v>4191.93</v>
          </cell>
          <cell r="X126">
            <v>4191.93</v>
          </cell>
          <cell r="Y126">
            <v>8008.83</v>
          </cell>
          <cell r="Z126">
            <v>9704.3799999999992</v>
          </cell>
        </row>
        <row r="127">
          <cell r="S127" t="str">
            <v>0749000000101</v>
          </cell>
          <cell r="T127" t="str">
            <v>SPESE VIAGGI</v>
          </cell>
          <cell r="U127">
            <v>614</v>
          </cell>
          <cell r="V127" t="str">
            <v>d</v>
          </cell>
          <cell r="W127">
            <v>614</v>
          </cell>
          <cell r="X127">
            <v>614</v>
          </cell>
          <cell r="Y127">
            <v>661.9</v>
          </cell>
          <cell r="Z127">
            <v>680.8</v>
          </cell>
        </row>
        <row r="128">
          <cell r="S128" t="str">
            <v>0749000000105</v>
          </cell>
          <cell r="T128" t="str">
            <v>BENI STRUMENTALI INDEDUCIBILI</v>
          </cell>
          <cell r="Y128">
            <v>1452.1</v>
          </cell>
          <cell r="Z128">
            <v>3262.72</v>
          </cell>
        </row>
        <row r="129">
          <cell r="S129" t="str">
            <v>0749500000010</v>
          </cell>
          <cell r="T129" t="str">
            <v>SPESE LOCAZIONI DIPENDENTI</v>
          </cell>
          <cell r="U129">
            <v>32008.43</v>
          </cell>
          <cell r="V129" t="str">
            <v>d</v>
          </cell>
          <cell r="W129">
            <v>35466.07</v>
          </cell>
          <cell r="X129">
            <v>36970.21</v>
          </cell>
          <cell r="Y129">
            <v>49276.22</v>
          </cell>
          <cell r="Z129">
            <v>52633.43</v>
          </cell>
        </row>
        <row r="130">
          <cell r="S130" t="str">
            <v>0749500000020</v>
          </cell>
          <cell r="T130" t="str">
            <v>SPESE ENERGIA ELETTRICA DIPENDENTI</v>
          </cell>
          <cell r="U130">
            <v>542.96</v>
          </cell>
          <cell r="V130" t="str">
            <v>d</v>
          </cell>
          <cell r="W130">
            <v>542.96</v>
          </cell>
          <cell r="X130">
            <v>573.64</v>
          </cell>
          <cell r="Y130">
            <v>679.08</v>
          </cell>
          <cell r="Z130">
            <v>857.89</v>
          </cell>
        </row>
        <row r="131">
          <cell r="S131" t="str">
            <v>0749500000046</v>
          </cell>
          <cell r="T131" t="str">
            <v>SPESE UTENZE GAS DIPENDENTI</v>
          </cell>
          <cell r="U131">
            <v>1086.3499999999999</v>
          </cell>
          <cell r="V131" t="str">
            <v>d</v>
          </cell>
          <cell r="W131">
            <v>1296.27</v>
          </cell>
          <cell r="X131">
            <v>1296.27</v>
          </cell>
          <cell r="Y131">
            <v>1360.88</v>
          </cell>
          <cell r="Z131">
            <v>1360.88</v>
          </cell>
        </row>
        <row r="132">
          <cell r="S132" t="str">
            <v>0749500000048</v>
          </cell>
          <cell r="T132" t="str">
            <v>SPESE UTENZE ACQUEDOTTO DIPENDENTI</v>
          </cell>
          <cell r="U132">
            <v>13.39</v>
          </cell>
          <cell r="V132" t="str">
            <v>d</v>
          </cell>
          <cell r="W132">
            <v>13.39</v>
          </cell>
          <cell r="X132">
            <v>13.39</v>
          </cell>
          <cell r="Y132">
            <v>13.39</v>
          </cell>
          <cell r="Z132">
            <v>80.39</v>
          </cell>
        </row>
        <row r="133">
          <cell r="S133" t="str">
            <v>0749500000050</v>
          </cell>
          <cell r="T133" t="str">
            <v>SPESE VARIE DIPENDENTI</v>
          </cell>
          <cell r="U133">
            <v>5502.68</v>
          </cell>
          <cell r="V133" t="str">
            <v>d</v>
          </cell>
          <cell r="W133">
            <v>5604.93</v>
          </cell>
          <cell r="X133">
            <v>5653.29</v>
          </cell>
          <cell r="Y133">
            <v>6794.39</v>
          </cell>
          <cell r="Z133">
            <v>7392.68</v>
          </cell>
        </row>
        <row r="134">
          <cell r="S134" t="str">
            <v>0750000000000</v>
          </cell>
          <cell r="T134" t="str">
            <v>RETTIFICHE DI VAL. SU IMMOB.</v>
          </cell>
          <cell r="U134">
            <v>381139.47</v>
          </cell>
          <cell r="V134" t="str">
            <v>D</v>
          </cell>
          <cell r="W134">
            <v>457767.16</v>
          </cell>
          <cell r="X134">
            <v>546337.63</v>
          </cell>
          <cell r="Y134">
            <v>632781.68999999994</v>
          </cell>
          <cell r="Z134">
            <v>719771.3</v>
          </cell>
        </row>
        <row r="135">
          <cell r="S135" t="str">
            <v>0751000000000</v>
          </cell>
          <cell r="T135" t="str">
            <v>AMMORTAMENTI IMM.IMMATERIALI</v>
          </cell>
          <cell r="U135">
            <v>313084.20999999996</v>
          </cell>
          <cell r="W135">
            <v>379034.87</v>
          </cell>
          <cell r="X135">
            <v>450084.1</v>
          </cell>
          <cell r="Y135">
            <v>525771.68999999994</v>
          </cell>
          <cell r="Z135">
            <v>599507.87</v>
          </cell>
        </row>
        <row r="136">
          <cell r="S136" t="str">
            <v>0751000000010</v>
          </cell>
          <cell r="T136" t="str">
            <v>AMMORTAMENTO COSTI D'IMPIANTO</v>
          </cell>
          <cell r="U136">
            <v>64457.09</v>
          </cell>
          <cell r="V136" t="str">
            <v>d</v>
          </cell>
          <cell r="W136">
            <v>73665.240000000005</v>
          </cell>
          <cell r="X136">
            <v>82873.399999999994</v>
          </cell>
          <cell r="Y136">
            <v>92081.55</v>
          </cell>
          <cell r="Z136">
            <v>101289.71</v>
          </cell>
        </row>
        <row r="137">
          <cell r="S137" t="str">
            <v>0751000000031</v>
          </cell>
          <cell r="T137" t="str">
            <v>AMMORTAMENTO PROGRAMMI SOFTWARE</v>
          </cell>
          <cell r="U137">
            <v>56033.84</v>
          </cell>
          <cell r="V137" t="str">
            <v>d</v>
          </cell>
          <cell r="W137">
            <v>85263.02</v>
          </cell>
          <cell r="X137">
            <v>119590.76</v>
          </cell>
          <cell r="Y137">
            <v>157911.85999999999</v>
          </cell>
          <cell r="Z137">
            <v>194348.69</v>
          </cell>
        </row>
        <row r="138">
          <cell r="S138" t="str">
            <v>0751000000041</v>
          </cell>
          <cell r="T138" t="str">
            <v>AMMORTAMENTO KNOW HOW</v>
          </cell>
          <cell r="U138">
            <v>70000</v>
          </cell>
          <cell r="V138" t="str">
            <v>d</v>
          </cell>
          <cell r="W138">
            <v>80000</v>
          </cell>
          <cell r="X138">
            <v>90000</v>
          </cell>
          <cell r="Y138">
            <v>100000</v>
          </cell>
          <cell r="Z138">
            <v>110000</v>
          </cell>
        </row>
        <row r="139">
          <cell r="S139" t="str">
            <v>0751000000051</v>
          </cell>
          <cell r="T139" t="str">
            <v>AMMORTAMENTO MARCHIO</v>
          </cell>
          <cell r="U139">
            <v>113972.78</v>
          </cell>
          <cell r="V139" t="str">
            <v>d</v>
          </cell>
          <cell r="W139">
            <v>130254.61</v>
          </cell>
          <cell r="X139">
            <v>146536.44</v>
          </cell>
          <cell r="Y139">
            <v>162818.26</v>
          </cell>
          <cell r="Z139">
            <v>179100.09</v>
          </cell>
        </row>
        <row r="140">
          <cell r="S140" t="str">
            <v>0751000000070</v>
          </cell>
          <cell r="T140" t="str">
            <v>AMM. COSTI PLURIENNALI BENI TERZI</v>
          </cell>
          <cell r="U140">
            <v>8620.5</v>
          </cell>
          <cell r="V140" t="str">
            <v>d</v>
          </cell>
          <cell r="W140">
            <v>9852</v>
          </cell>
          <cell r="X140">
            <v>11083.5</v>
          </cell>
          <cell r="Y140">
            <v>12960.02</v>
          </cell>
          <cell r="Z140">
            <v>14769.38</v>
          </cell>
        </row>
        <row r="141">
          <cell r="S141" t="str">
            <v>0753000000000</v>
          </cell>
          <cell r="T141" t="str">
            <v>AMMORTAMENTI IMM.MATERIALI</v>
          </cell>
          <cell r="U141">
            <v>68055.259999999995</v>
          </cell>
          <cell r="W141">
            <v>78732.289999999994</v>
          </cell>
          <cell r="X141">
            <v>96253.53</v>
          </cell>
          <cell r="Y141">
            <v>107010</v>
          </cell>
          <cell r="Z141">
            <v>120263.43000000001</v>
          </cell>
        </row>
        <row r="142">
          <cell r="S142" t="str">
            <v>0753000000015</v>
          </cell>
          <cell r="T142" t="str">
            <v>AMM. MACCH. UFFICIO ELETTRONICHE</v>
          </cell>
          <cell r="U142">
            <v>48798.05</v>
          </cell>
          <cell r="V142" t="str">
            <v>d</v>
          </cell>
          <cell r="W142">
            <v>55769.2</v>
          </cell>
          <cell r="X142">
            <v>70205.66</v>
          </cell>
          <cell r="Y142">
            <v>78067.94</v>
          </cell>
          <cell r="Z142">
            <v>87203.29</v>
          </cell>
        </row>
        <row r="143">
          <cell r="S143" t="str">
            <v>0753000000020</v>
          </cell>
          <cell r="T143" t="str">
            <v>AMM. MOBILI E MACCHINE ORDINARIE</v>
          </cell>
          <cell r="U143">
            <v>7830.12</v>
          </cell>
          <cell r="V143" t="str">
            <v>d</v>
          </cell>
          <cell r="W143">
            <v>8948.7099999999991</v>
          </cell>
          <cell r="X143">
            <v>10228.59</v>
          </cell>
          <cell r="Y143">
            <v>11365.1</v>
          </cell>
          <cell r="Z143">
            <v>13725.46</v>
          </cell>
        </row>
        <row r="144">
          <cell r="S144" t="str">
            <v>0753000000022</v>
          </cell>
          <cell r="T144" t="str">
            <v>AMMORTAMENTO ARREDI</v>
          </cell>
          <cell r="U144">
            <v>1658.52</v>
          </cell>
          <cell r="V144" t="str">
            <v>d</v>
          </cell>
          <cell r="W144">
            <v>2841.13</v>
          </cell>
          <cell r="X144">
            <v>3196.27</v>
          </cell>
          <cell r="Y144">
            <v>3551.41</v>
          </cell>
          <cell r="Z144">
            <v>3906.55</v>
          </cell>
        </row>
        <row r="145">
          <cell r="S145" t="str">
            <v>0753000000025</v>
          </cell>
          <cell r="T145" t="str">
            <v>AMM. ATTREZZATURE VARIE</v>
          </cell>
          <cell r="U145">
            <v>1539.65</v>
          </cell>
          <cell r="V145" t="str">
            <v>d</v>
          </cell>
          <cell r="W145">
            <v>1768.77</v>
          </cell>
          <cell r="X145">
            <v>2042.97</v>
          </cell>
          <cell r="Y145">
            <v>2269.96</v>
          </cell>
          <cell r="Z145">
            <v>2496.96</v>
          </cell>
        </row>
        <row r="146">
          <cell r="S146" t="str">
            <v>0753000000030</v>
          </cell>
          <cell r="T146" t="str">
            <v>AMM. BANCONI BLINDATI</v>
          </cell>
          <cell r="U146">
            <v>128.33000000000001</v>
          </cell>
          <cell r="V146" t="str">
            <v>d</v>
          </cell>
          <cell r="W146">
            <v>146.66999999999999</v>
          </cell>
          <cell r="X146">
            <v>165</v>
          </cell>
          <cell r="Y146">
            <v>183.33</v>
          </cell>
          <cell r="Z146">
            <v>201.67</v>
          </cell>
        </row>
        <row r="147">
          <cell r="S147" t="str">
            <v>0753000000033</v>
          </cell>
          <cell r="T147" t="str">
            <v>AMM. IMPIANTI ELETTRICI</v>
          </cell>
          <cell r="U147">
            <v>5443.91</v>
          </cell>
          <cell r="V147" t="str">
            <v>d</v>
          </cell>
          <cell r="W147">
            <v>6221.61</v>
          </cell>
          <cell r="X147">
            <v>6999.31</v>
          </cell>
          <cell r="Y147">
            <v>7777.01</v>
          </cell>
          <cell r="Z147">
            <v>8554.7099999999991</v>
          </cell>
        </row>
        <row r="148">
          <cell r="S148" t="str">
            <v>0753000000035</v>
          </cell>
          <cell r="T148" t="str">
            <v>AMM. IMPIANTI DI ALLARME</v>
          </cell>
          <cell r="U148">
            <v>2298.67</v>
          </cell>
          <cell r="V148" t="str">
            <v>d</v>
          </cell>
          <cell r="W148">
            <v>2627.05</v>
          </cell>
          <cell r="X148">
            <v>2955.43</v>
          </cell>
          <cell r="Y148">
            <v>3283.81</v>
          </cell>
          <cell r="Z148">
            <v>3612.2</v>
          </cell>
        </row>
        <row r="149">
          <cell r="S149" t="str">
            <v>0753000000040</v>
          </cell>
          <cell r="T149" t="str">
            <v>AMM. IMP. INT. DI COMUNICAZIONE</v>
          </cell>
          <cell r="U149">
            <v>358.01</v>
          </cell>
          <cell r="V149" t="str">
            <v>d</v>
          </cell>
          <cell r="W149">
            <v>409.15</v>
          </cell>
          <cell r="X149">
            <v>460.3</v>
          </cell>
          <cell r="Y149">
            <v>511.44</v>
          </cell>
          <cell r="Z149">
            <v>562.59</v>
          </cell>
        </row>
        <row r="150">
          <cell r="S150" t="str">
            <v>0760000000000</v>
          </cell>
          <cell r="T150" t="str">
            <v>ALTRI ONERI DI GESTIONE</v>
          </cell>
          <cell r="U150">
            <v>571781.15</v>
          </cell>
          <cell r="V150" t="str">
            <v>D</v>
          </cell>
          <cell r="W150">
            <v>591655.56999999995</v>
          </cell>
          <cell r="X150">
            <v>720744.91999999993</v>
          </cell>
          <cell r="Y150">
            <v>840355.92</v>
          </cell>
          <cell r="Z150">
            <v>1037702.9299999999</v>
          </cell>
        </row>
        <row r="151">
          <cell r="S151" t="str">
            <v>0761000000000</v>
          </cell>
          <cell r="T151" t="str">
            <v>SPESE DI PRODUZIONE</v>
          </cell>
        </row>
        <row r="152">
          <cell r="S152" t="str">
            <v>0761000000010</v>
          </cell>
          <cell r="T152" t="str">
            <v>BANCHE DATI</v>
          </cell>
          <cell r="U152">
            <v>56444.05</v>
          </cell>
          <cell r="V152" t="str">
            <v>d</v>
          </cell>
          <cell r="W152">
            <v>60610.720000000001</v>
          </cell>
          <cell r="X152">
            <v>64777.38</v>
          </cell>
          <cell r="Y152">
            <v>68944.05</v>
          </cell>
          <cell r="Z152">
            <v>73110.720000000001</v>
          </cell>
        </row>
        <row r="153">
          <cell r="S153" t="str">
            <v>0761000000030</v>
          </cell>
          <cell r="T153" t="str">
            <v>INFORMAZIONI UFFICIO COMMERCIALE</v>
          </cell>
          <cell r="U153">
            <v>110884.02</v>
          </cell>
          <cell r="V153" t="str">
            <v>d</v>
          </cell>
          <cell r="W153">
            <v>119714.02</v>
          </cell>
          <cell r="X153">
            <v>127249.02</v>
          </cell>
          <cell r="Y153">
            <v>32380</v>
          </cell>
          <cell r="Z153">
            <v>32380</v>
          </cell>
        </row>
        <row r="154">
          <cell r="S154" t="str">
            <v>0761000000031</v>
          </cell>
          <cell r="T154" t="str">
            <v>INFORM. PRE-POST EROGAZIONE</v>
          </cell>
          <cell r="Y154">
            <v>56416</v>
          </cell>
          <cell r="Z154">
            <v>67834</v>
          </cell>
        </row>
        <row r="155">
          <cell r="S155" t="str">
            <v>0761000000050</v>
          </cell>
          <cell r="T155" t="str">
            <v>PUBBLICITA'</v>
          </cell>
          <cell r="U155">
            <v>7329.53</v>
          </cell>
          <cell r="V155" t="str">
            <v>d</v>
          </cell>
          <cell r="W155">
            <v>7647.28</v>
          </cell>
          <cell r="X155">
            <v>7954.78</v>
          </cell>
          <cell r="Y155">
            <v>8272.52</v>
          </cell>
          <cell r="Z155">
            <v>8580.01</v>
          </cell>
        </row>
        <row r="156">
          <cell r="S156" t="str">
            <v>0763000000010</v>
          </cell>
          <cell r="T156" t="str">
            <v>EROGAZIONI LIBERALI</v>
          </cell>
          <cell r="U156">
            <v>250</v>
          </cell>
          <cell r="V156" t="str">
            <v>d</v>
          </cell>
          <cell r="W156">
            <v>250</v>
          </cell>
          <cell r="X156">
            <v>250</v>
          </cell>
          <cell r="Y156">
            <v>250</v>
          </cell>
          <cell r="Z156">
            <v>250</v>
          </cell>
        </row>
        <row r="157">
          <cell r="S157" t="str">
            <v>0765000000010</v>
          </cell>
          <cell r="T157" t="str">
            <v>SPESE MARKETING</v>
          </cell>
          <cell r="U157">
            <v>396873.55</v>
          </cell>
          <cell r="V157" t="str">
            <v>d</v>
          </cell>
          <cell r="W157">
            <v>403433.55</v>
          </cell>
          <cell r="X157">
            <v>520513.74</v>
          </cell>
          <cell r="Y157">
            <v>635670.32999999996</v>
          </cell>
          <cell r="Z157">
            <v>805154.36</v>
          </cell>
        </row>
        <row r="158">
          <cell r="S158" t="str">
            <v>0765000000020</v>
          </cell>
          <cell r="T158" t="str">
            <v>INFO CANALE RB</v>
          </cell>
          <cell r="Y158">
            <v>23703.02</v>
          </cell>
          <cell r="Z158">
            <v>35640.519999999997</v>
          </cell>
        </row>
        <row r="159">
          <cell r="S159" t="str">
            <v>0765000000030</v>
          </cell>
          <cell r="T159" t="str">
            <v>INFO DIRETTI</v>
          </cell>
          <cell r="Y159">
            <v>14720</v>
          </cell>
          <cell r="Z159">
            <v>14753.32</v>
          </cell>
        </row>
        <row r="160">
          <cell r="S160" t="str">
            <v>0810000000000</v>
          </cell>
          <cell r="T160" t="str">
            <v>ONERI STRAORDINARI</v>
          </cell>
          <cell r="U160">
            <v>48474.070000000007</v>
          </cell>
          <cell r="V160" t="str">
            <v>D</v>
          </cell>
          <cell r="W160">
            <v>51589.83</v>
          </cell>
          <cell r="X160">
            <v>51918.600000000006</v>
          </cell>
          <cell r="Y160">
            <v>52401.54</v>
          </cell>
          <cell r="Z160">
            <v>65110.470000000008</v>
          </cell>
        </row>
        <row r="161">
          <cell r="S161" t="str">
            <v>0811000000000</v>
          </cell>
          <cell r="T161" t="str">
            <v>SOPRAVVENIENZE PASSIVE</v>
          </cell>
          <cell r="U161">
            <v>39972.480000000003</v>
          </cell>
          <cell r="W161">
            <v>42381.08</v>
          </cell>
          <cell r="X161">
            <v>42392.65</v>
          </cell>
          <cell r="Y161">
            <v>42387.55</v>
          </cell>
          <cell r="Z161">
            <v>42731.280000000006</v>
          </cell>
        </row>
        <row r="162">
          <cell r="S162" t="str">
            <v>0811000000010</v>
          </cell>
          <cell r="T162" t="str">
            <v>SOPRAVVENIENZE PASSIVE</v>
          </cell>
          <cell r="U162">
            <v>39892.28</v>
          </cell>
          <cell r="V162" t="str">
            <v>d</v>
          </cell>
          <cell r="W162">
            <v>42292.29</v>
          </cell>
          <cell r="X162">
            <v>42292.29</v>
          </cell>
          <cell r="Y162">
            <v>42292.29</v>
          </cell>
          <cell r="Z162">
            <v>42635.19</v>
          </cell>
        </row>
        <row r="163">
          <cell r="S163" t="str">
            <v>0811000000015</v>
          </cell>
          <cell r="T163" t="str">
            <v>SOPRAVVENIENZE PASSIVE INDEDUCIBILI</v>
          </cell>
          <cell r="U163">
            <v>3.29</v>
          </cell>
          <cell r="V163" t="str">
            <v>d</v>
          </cell>
          <cell r="W163">
            <v>3.29</v>
          </cell>
          <cell r="X163">
            <v>3.29</v>
          </cell>
          <cell r="Y163">
            <v>3.29</v>
          </cell>
          <cell r="Z163">
            <v>3.29</v>
          </cell>
        </row>
        <row r="164">
          <cell r="S164" t="str">
            <v>0811000000020</v>
          </cell>
          <cell r="T164" t="str">
            <v>ABBUONI PASSIVI E ARROTONDAMENTI</v>
          </cell>
          <cell r="U164">
            <v>76.91</v>
          </cell>
          <cell r="V164" t="str">
            <v>d</v>
          </cell>
          <cell r="W164">
            <v>85.5</v>
          </cell>
          <cell r="X164">
            <v>97.07</v>
          </cell>
          <cell r="Y164">
            <v>91.97</v>
          </cell>
          <cell r="Z164">
            <v>92.8</v>
          </cell>
        </row>
        <row r="165">
          <cell r="S165" t="str">
            <v>0812000000020</v>
          </cell>
          <cell r="T165" t="str">
            <v>SOPRAVVENIENZE PASSIVE CQS</v>
          </cell>
          <cell r="U165">
            <v>8501.59</v>
          </cell>
          <cell r="W165">
            <v>9208.75</v>
          </cell>
          <cell r="X165">
            <v>9525.9500000000007</v>
          </cell>
          <cell r="Y165">
            <v>10000.530000000001</v>
          </cell>
          <cell r="Z165">
            <v>22379.190000000002</v>
          </cell>
        </row>
        <row r="166">
          <cell r="S166" t="str">
            <v>0812000000010</v>
          </cell>
          <cell r="T166" t="str">
            <v>SOPRAVVENIENZE PASSIVE CQS</v>
          </cell>
          <cell r="U166">
            <v>781.7</v>
          </cell>
          <cell r="V166" t="str">
            <v>d</v>
          </cell>
          <cell r="W166">
            <v>781.7</v>
          </cell>
          <cell r="X166">
            <v>781.7</v>
          </cell>
          <cell r="Y166">
            <v>781.7</v>
          </cell>
          <cell r="Z166">
            <v>781.7</v>
          </cell>
        </row>
        <row r="167">
          <cell r="S167" t="str">
            <v>0812000000030</v>
          </cell>
          <cell r="T167" t="str">
            <v>ABBUONI PASSIVI E ARROT. CQS</v>
          </cell>
          <cell r="U167">
            <v>7719.89</v>
          </cell>
          <cell r="V167" t="str">
            <v>d</v>
          </cell>
          <cell r="W167">
            <v>8427.0499999999993</v>
          </cell>
          <cell r="X167">
            <v>8744.25</v>
          </cell>
          <cell r="Y167">
            <v>9218.83</v>
          </cell>
          <cell r="Z167">
            <v>21597.49</v>
          </cell>
        </row>
      </sheetData>
      <sheetData sheetId="34" refreshError="1">
        <row r="2">
          <cell r="U2" t="str">
            <v>CODICE</v>
          </cell>
          <cell r="V2" t="str">
            <v>RAGSOC</v>
          </cell>
          <cell r="W2" t="str">
            <v>SALDO</v>
          </cell>
        </row>
        <row r="3">
          <cell r="U3" t="str">
            <v>0201000000010</v>
          </cell>
          <cell r="V3" t="str">
            <v>Costi di impianto</v>
          </cell>
          <cell r="W3">
            <v>246342.64</v>
          </cell>
        </row>
        <row r="4">
          <cell r="U4" t="str">
            <v>0201000000020</v>
          </cell>
          <cell r="V4" t="str">
            <v>Fondo ammortamento costi d'impianto e am</v>
          </cell>
          <cell r="W4">
            <v>-137760.66</v>
          </cell>
        </row>
        <row r="5">
          <cell r="U5" t="str">
            <v>0201000000050</v>
          </cell>
          <cell r="V5" t="str">
            <v>Oneri pluriennali</v>
          </cell>
          <cell r="W5">
            <v>15526.79</v>
          </cell>
        </row>
        <row r="6">
          <cell r="U6" t="str">
            <v>0201000000060</v>
          </cell>
          <cell r="V6" t="str">
            <v>Fondo ammortamento oneri pluriennali</v>
          </cell>
          <cell r="W6">
            <v>-9918.9</v>
          </cell>
        </row>
        <row r="7">
          <cell r="U7" t="str">
            <v>0301000000040</v>
          </cell>
          <cell r="V7" t="str">
            <v>Partecipazioni in Sigla Finanziaria srl</v>
          </cell>
          <cell r="W7">
            <v>4713358</v>
          </cell>
        </row>
        <row r="8">
          <cell r="U8" t="str">
            <v>0301000000050</v>
          </cell>
          <cell r="V8" t="str">
            <v>Partecipazioni in Sigla srl</v>
          </cell>
          <cell r="W8">
            <v>3500000</v>
          </cell>
        </row>
        <row r="9">
          <cell r="U9" t="str">
            <v>0301000000060</v>
          </cell>
          <cell r="V9" t="str">
            <v>Partecipazioni in Tantira srl</v>
          </cell>
          <cell r="W9">
            <v>1500000</v>
          </cell>
        </row>
        <row r="10">
          <cell r="U10" t="str">
            <v>0354000000040</v>
          </cell>
          <cell r="V10" t="str">
            <v>Sigla Finanziaria c/approvv.fondi</v>
          </cell>
          <cell r="W10">
            <v>21570840.32</v>
          </cell>
        </row>
        <row r="11">
          <cell r="U11" t="str">
            <v>0354000000050</v>
          </cell>
          <cell r="V11" t="str">
            <v>Sigla srl c/finanziamento</v>
          </cell>
          <cell r="W11">
            <v>1623203.11</v>
          </cell>
        </row>
        <row r="12">
          <cell r="U12" t="str">
            <v>0356000000020</v>
          </cell>
          <cell r="V12" t="str">
            <v>Erario c/ritenute su interessi bancari</v>
          </cell>
          <cell r="W12">
            <v>4013.47</v>
          </cell>
        </row>
        <row r="13">
          <cell r="U13" t="str">
            <v>0356000000050</v>
          </cell>
          <cell r="V13" t="str">
            <v>Crediti per imposte anticipate</v>
          </cell>
          <cell r="W13">
            <v>3489.12</v>
          </cell>
        </row>
        <row r="14">
          <cell r="U14" t="str">
            <v>0356000000060</v>
          </cell>
          <cell r="V14" t="str">
            <v>ACCONTI IRAP</v>
          </cell>
          <cell r="W14">
            <v>1991.96</v>
          </cell>
        </row>
        <row r="15">
          <cell r="U15" t="str">
            <v>0401000000020</v>
          </cell>
          <cell r="V15" t="str">
            <v>San Paolo IMI spa</v>
          </cell>
          <cell r="W15">
            <v>5562252.6399999997</v>
          </cell>
        </row>
        <row r="16">
          <cell r="U16" t="str">
            <v>0422000000020</v>
          </cell>
          <cell r="V16" t="str">
            <v>RATEI ATTIVI DIVERSI</v>
          </cell>
          <cell r="W16">
            <v>874.65</v>
          </cell>
        </row>
        <row r="17">
          <cell r="U17" t="str">
            <v>0503500000010</v>
          </cell>
          <cell r="V17" t="str">
            <v>Fornitori c/fatture da ricevere</v>
          </cell>
          <cell r="W17">
            <v>-72055.960000000006</v>
          </cell>
        </row>
        <row r="18">
          <cell r="U18" t="str">
            <v>0505000000020</v>
          </cell>
          <cell r="V18" t="str">
            <v>SIGLA LUXEMBOURG C/FINANZIAMENTO</v>
          </cell>
          <cell r="W18">
            <v>-3009826.03</v>
          </cell>
        </row>
        <row r="19">
          <cell r="U19" t="str">
            <v>0506000000050</v>
          </cell>
          <cell r="V19" t="str">
            <v>Ritenute d'acconto amministratori</v>
          </cell>
          <cell r="W19">
            <v>-271.22000000000003</v>
          </cell>
        </row>
        <row r="20">
          <cell r="U20" t="str">
            <v>0506000000080</v>
          </cell>
          <cell r="V20" t="str">
            <v>IRAP</v>
          </cell>
          <cell r="W20">
            <v>-20.11</v>
          </cell>
        </row>
        <row r="21">
          <cell r="U21" t="str">
            <v>0506500000030</v>
          </cell>
          <cell r="V21" t="str">
            <v>Inail</v>
          </cell>
          <cell r="W21">
            <v>403.05</v>
          </cell>
        </row>
        <row r="22">
          <cell r="U22" t="str">
            <v>0513000000009</v>
          </cell>
          <cell r="V22" t="str">
            <v>PRICEWATERHOUSECOOPERS SPA</v>
          </cell>
          <cell r="W22">
            <v>-751.92</v>
          </cell>
        </row>
        <row r="23">
          <cell r="U23" t="str">
            <v>0513000000020</v>
          </cell>
          <cell r="V23" t="str">
            <v>EUROPAGHE S.R.L.</v>
          </cell>
          <cell r="W23">
            <v>-67.2</v>
          </cell>
        </row>
        <row r="24">
          <cell r="U24" t="str">
            <v>0552000000020</v>
          </cell>
          <cell r="V24" t="str">
            <v>Ratei passivi diversi</v>
          </cell>
          <cell r="W24">
            <v>-29991.65</v>
          </cell>
        </row>
        <row r="25">
          <cell r="U25" t="str">
            <v>0601000000010</v>
          </cell>
          <cell r="V25" t="str">
            <v>Capitale sociale</v>
          </cell>
          <cell r="W25">
            <v>-100000</v>
          </cell>
        </row>
        <row r="26">
          <cell r="U26" t="str">
            <v>0602000000050</v>
          </cell>
          <cell r="V26" t="str">
            <v>Riserva da sopraprezzo Sigla srl</v>
          </cell>
          <cell r="W26">
            <v>-3430000</v>
          </cell>
        </row>
        <row r="27">
          <cell r="U27" t="str">
            <v>0602000000060</v>
          </cell>
          <cell r="V27" t="str">
            <v>Riserva da sopraprezzo Tantira srl</v>
          </cell>
          <cell r="W27">
            <v>-1470000</v>
          </cell>
        </row>
        <row r="28">
          <cell r="U28" t="str">
            <v>0604000000010</v>
          </cell>
          <cell r="V28" t="str">
            <v>RISERVA LEGALE</v>
          </cell>
          <cell r="W28">
            <v>-1274</v>
          </cell>
        </row>
        <row r="29">
          <cell r="U29" t="str">
            <v>0606000000020</v>
          </cell>
          <cell r="V29" t="str">
            <v>Riserva in c/futuro aumento capitale</v>
          </cell>
          <cell r="W29">
            <v>-22885375</v>
          </cell>
        </row>
        <row r="30">
          <cell r="U30" t="str">
            <v>0606000000030</v>
          </cell>
          <cell r="V30" t="str">
            <v>VERSAMENTI IN C/CAPITALE</v>
          </cell>
          <cell r="W30">
            <v>-7377059</v>
          </cell>
        </row>
        <row r="31">
          <cell r="U31" t="str">
            <v>0607000000010</v>
          </cell>
          <cell r="V31" t="str">
            <v>Perdita d'esercizio portata a nuovo</v>
          </cell>
          <cell r="W31">
            <v>34615</v>
          </cell>
        </row>
        <row r="32">
          <cell r="U32" t="str">
            <v>0607000000020</v>
          </cell>
          <cell r="V32" t="str">
            <v>UTILE D'ESERCIZIO PORTATO A NUOVO</v>
          </cell>
          <cell r="W32">
            <v>-24192.06</v>
          </cell>
        </row>
        <row r="33">
          <cell r="W33">
            <v>228347.03999999404</v>
          </cell>
        </row>
      </sheetData>
      <sheetData sheetId="35"/>
      <sheetData sheetId="36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3-SUMMARY"/>
      <sheetName val="4-YTD_MANAG"/>
      <sheetName val="YTD_MFEB"/>
      <sheetName val="5-MANAG_MAR"/>
      <sheetName val="6-LEGAL_YTD"/>
      <sheetName val="7-LEGAL_MAR"/>
      <sheetName val="8- PAI standalone"/>
      <sheetName val="9-HIGH_Level_LastYr"/>
      <sheetName val="10-HIGH_Level_Budget"/>
      <sheetName val="11-Consol"/>
      <sheetName val="12-Italy"/>
      <sheetName val="13-USA"/>
      <sheetName val="14-International"/>
      <sheetName val="15-NEW_EUR"/>
      <sheetName val="16-PAI"/>
      <sheetName val="17-PGAM"/>
      <sheetName val="18-Sales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AG4">
            <v>2002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classificazione Sintesi"/>
      <sheetName val="Financials"/>
      <sheetName val="PF Assets"/>
      <sheetName val="Gestioni"/>
      <sheetName val="Factoring"/>
      <sheetName val="Treasury-Govies 6m"/>
      <sheetName val="Treasury-Govies 2Y"/>
      <sheetName val="Treasury-Govies 5Y"/>
      <sheetName val="Treasury-ON"/>
      <sheetName val="Riserva Obbligatoria"/>
      <sheetName val="REPO-Govies 3m"/>
      <sheetName val="Ipotesi"/>
      <sheetName val="Treasury"/>
      <sheetName val="Tavole"/>
      <sheetName val="Dep-Vista"/>
      <sheetName val="Dep-12m"/>
      <sheetName val="Depositi-tot"/>
      <sheetName val="Titoli ABS"/>
      <sheetName val="Bonds 18m"/>
      <sheetName val="Bonds 36m"/>
      <sheetName val="Bond CARISMI (1)"/>
      <sheetName val="Linea CARISMI (2)"/>
      <sheetName val="Altre Linee (A)"/>
      <sheetName val="Linee Bilaterali Massimali"/>
      <sheetName val="Overnight"/>
      <sheetName val="Linee REPO"/>
      <sheetName val="Tasse"/>
      <sheetName val="Costi"/>
      <sheetName val="Costi (2)"/>
      <sheetName val="Capex"/>
      <sheetName val="Capitale"/>
      <sheetName val="Tassi d'Interesse"/>
    </sheetNames>
    <sheetDataSet>
      <sheetData sheetId="0">
        <row r="45">
          <cell r="L45">
            <v>258000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C3">
            <v>40724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zz"/>
      <sheetName val="Profitability"/>
      <sheetName val="Costs"/>
      <sheetName val="Prof. Age"/>
      <sheetName val="Summary"/>
      <sheetName val="ALL"/>
      <sheetName val="Std Price"/>
      <sheetName val="Stress Price"/>
      <sheetName val="Rev"/>
      <sheetName val="current"/>
      <sheetName val="historical"/>
      <sheetName val="dso"/>
      <sheetName val="Euribor"/>
      <sheetName val="Live Reuters"/>
      <sheetName val="ABM "/>
      <sheetName val="Slide Current"/>
      <sheetName val="Slide Revolving"/>
      <sheetName val="Pricing Presentation"/>
      <sheetName val="Exclusions"/>
      <sheetName val="Dilution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H4">
            <v>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zz"/>
      <sheetName val="Profitability"/>
      <sheetName val="Costs"/>
      <sheetName val="Prof. Age"/>
      <sheetName val="Summary"/>
      <sheetName val="ALL"/>
      <sheetName val="Std Price"/>
      <sheetName val="Stress Price"/>
      <sheetName val="Rev"/>
      <sheetName val="current"/>
      <sheetName val="historical"/>
      <sheetName val="dso"/>
      <sheetName val="Euribor"/>
      <sheetName val="Live Reuters"/>
      <sheetName val="ABM "/>
      <sheetName val="Slide Current"/>
      <sheetName val="Slide Revolving"/>
      <sheetName val="Pricing Presentation"/>
      <sheetName val="Exclusions"/>
      <sheetName val="Dilutions"/>
      <sheetName val="Sheet1"/>
    </sheetNames>
    <sheetDataSet>
      <sheetData sheetId="0"/>
      <sheetData sheetId="1"/>
      <sheetData sheetId="2"/>
      <sheetData sheetId="3"/>
      <sheetData sheetId="4"/>
      <sheetData sheetId="5">
        <row r="3">
          <cell r="H3">
            <v>0.25</v>
          </cell>
        </row>
      </sheetData>
      <sheetData sheetId="6">
        <row r="4">
          <cell r="H4">
            <v>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Summary"/>
      <sheetName val="TAV"/>
      <sheetName val="SI CONTO_CoF"/>
      <sheetName val="CM"/>
      <sheetName val="Profitability"/>
      <sheetName val="Summary"/>
      <sheetName val="ALL"/>
      <sheetName val="Std Price"/>
      <sheetName val="Stress Price"/>
      <sheetName val="Rev"/>
      <sheetName val="dso"/>
      <sheetName val="current"/>
      <sheetName val="historical"/>
      <sheetName val="Dilutions"/>
      <sheetName val="Regions"/>
      <sheetName val="Euribor"/>
      <sheetName val="Live Reuters"/>
      <sheetName val="ABM  xREGIONE"/>
      <sheetName val="ABM xENTE"/>
      <sheetName val="Specifa Cliente"/>
      <sheetName val="Obligor Type"/>
      <sheetName val="Dati O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H3">
            <v>0.2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Summary"/>
      <sheetName val="TAV"/>
      <sheetName val="SI CONTO_CoF"/>
      <sheetName val="CM"/>
      <sheetName val="Profitability"/>
      <sheetName val="Summary"/>
      <sheetName val="ALL"/>
      <sheetName val="Std Price"/>
      <sheetName val="Stress Price"/>
      <sheetName val="Rev"/>
      <sheetName val="dso"/>
      <sheetName val="current"/>
      <sheetName val="historical"/>
      <sheetName val="Dilutions"/>
      <sheetName val="Regions"/>
      <sheetName val="Euribor"/>
      <sheetName val="Live Reuters"/>
      <sheetName val="ABM  xREGIONE"/>
      <sheetName val="ABM xENTE"/>
      <sheetName val="Specifa Cliente"/>
      <sheetName val="Obligor Type"/>
      <sheetName val="Dati OT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H3">
            <v>0.2</v>
          </cell>
        </row>
      </sheetData>
      <sheetData sheetId="7"/>
      <sheetData sheetId="8"/>
      <sheetData sheetId="9"/>
      <sheetData sheetId="10">
        <row r="6">
          <cell r="B6" t="str">
            <v>Obligor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Manag_YTD"/>
      <sheetName val="oct"/>
      <sheetName val="4-NovManag"/>
      <sheetName val="5-MSUMM"/>
      <sheetName val="6-LegalYTD"/>
      <sheetName val="7-LegalNov"/>
      <sheetName val="Legal_Summary"/>
      <sheetName val="8-LegalSUMM"/>
      <sheetName val="9-Italy"/>
      <sheetName val="10-USA"/>
      <sheetName val="11-INTERNL"/>
      <sheetName val="12-NEW_EUR"/>
      <sheetName val="13-PAI"/>
      <sheetName val="14-PGAM"/>
      <sheetName val="16-Sales_USA"/>
      <sheetName val="17-Sales_Internl"/>
      <sheetName val="18-Sales_PAI"/>
      <sheetName val="19-TA_USA"/>
      <sheetName val="20-TA_Internl"/>
      <sheetName val="21-INV_MGT_USA"/>
      <sheetName val="22-INV_MGT_INTL"/>
      <sheetName val="23-INV_MGT_PAI"/>
      <sheetName val="24-INTERNET"/>
      <sheetName val="25-G&amp;A_USA"/>
      <sheetName val="26-G&amp;A_INT"/>
      <sheetName val="27-G&amp;A_PAI"/>
      <sheetName val="28-G&amp;A_PGAM"/>
      <sheetName val="29-Italy_Detail"/>
      <sheetName val="30-Legal_Detail"/>
      <sheetName val="31-Legal_Man_Rec"/>
      <sheetName val="32-SalesReport"/>
      <sheetName val="33-Perform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4">
          <cell r="AG4">
            <v>2001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alease"/>
      <sheetName val="INTROBB"/>
      <sheetName val="OBBL313"/>
      <sheetName val="CEDOLE OBBL SCADUTE"/>
      <sheetName val="IRS-negoz."/>
      <sheetName val="IRS-copert"/>
      <sheetName val="arca_vita"/>
      <sheetName val="POLCAP"/>
      <sheetName val="FACTORIT"/>
      <sheetName val="RIVALIM"/>
    </sheetNames>
    <sheetDataSet>
      <sheetData sheetId="0"/>
      <sheetData sheetId="1"/>
      <sheetData sheetId="2" refreshError="1">
        <row r="1">
          <cell r="A1" t="str">
            <v>CONTROLLO CALCOLO RATEI SU INTERESSI PRESTITI OBBLIGAZIONARI</v>
          </cell>
        </row>
        <row r="2">
          <cell r="A2" t="str">
            <v xml:space="preserve">AL </v>
          </cell>
          <cell r="C2">
            <v>36250</v>
          </cell>
        </row>
        <row r="4">
          <cell r="C4" t="str">
            <v>Prestiti con cedola</v>
          </cell>
          <cell r="E4" t="str">
            <v>Ç</v>
          </cell>
        </row>
        <row r="5">
          <cell r="A5" t="str">
            <v xml:space="preserve">prestito </v>
          </cell>
          <cell r="C5" t="str">
            <v xml:space="preserve">emissione </v>
          </cell>
          <cell r="D5" t="str">
            <v>scadenza</v>
          </cell>
          <cell r="E5" t="str">
            <v>v. nom sottoscritto</v>
          </cell>
          <cell r="F5" t="str">
            <v>v. nom sottoscritto</v>
          </cell>
          <cell r="H5" t="str">
            <v>decorrenza</v>
          </cell>
          <cell r="I5" t="str">
            <v xml:space="preserve">gg comm alla </v>
          </cell>
          <cell r="J5" t="str">
            <v>tasso</v>
          </cell>
          <cell r="K5" t="str">
            <v>rateo</v>
          </cell>
        </row>
        <row r="6">
          <cell r="E6" t="str">
            <v>alla data in €</v>
          </cell>
          <cell r="F6" t="str">
            <v>alla data (ctv lit)</v>
          </cell>
          <cell r="H6" t="str">
            <v>ced. in corso</v>
          </cell>
          <cell r="I6" t="str">
            <v>data del rateo</v>
          </cell>
        </row>
        <row r="7">
          <cell r="F7" t="str">
            <v>(in corsivo i prestiti chiusi)</v>
          </cell>
          <cell r="H7" t="str">
            <v>(in grassetto la 1a cedola)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"/>
      <sheetName val="sigla hdg 300908"/>
      <sheetName val="tantira 300908"/>
      <sheetName val="sigla fin 300908"/>
      <sheetName val="sigla srl 300908"/>
    </sheetNames>
    <sheetDataSet>
      <sheetData sheetId="0" refreshError="1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-178817.77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-14231.47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35053673.350000001</v>
          </cell>
        </row>
        <row r="10">
          <cell r="A10" t="str">
            <v>0354000000050</v>
          </cell>
          <cell r="B10" t="str">
            <v>Sigla srl c/finanziamento</v>
          </cell>
          <cell r="C10">
            <v>3752668.52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36331.519999999997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3069.14</v>
          </cell>
        </row>
        <row r="18">
          <cell r="A18" t="str">
            <v>0401000000030</v>
          </cell>
          <cell r="B18" t="str">
            <v>BPM 69310</v>
          </cell>
          <cell r="C18">
            <v>282.83999999999997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0422000000020</v>
          </cell>
          <cell r="B20" t="str">
            <v>RATEI ATTIVI DIVERSI</v>
          </cell>
          <cell r="C20">
            <v>1143.4100000000001</v>
          </cell>
        </row>
        <row r="21">
          <cell r="A21" t="str">
            <v>0503500000010</v>
          </cell>
          <cell r="B21" t="str">
            <v>Fornitori c/fatture da ricevere</v>
          </cell>
          <cell r="C21">
            <v>-41105.83</v>
          </cell>
        </row>
        <row r="22">
          <cell r="A22" t="str">
            <v>0506000000050</v>
          </cell>
          <cell r="B22" t="str">
            <v>Ritenute d'acconto amministratori</v>
          </cell>
          <cell r="C22">
            <v>-170.19</v>
          </cell>
        </row>
        <row r="23">
          <cell r="A23" t="str">
            <v>0506000000060</v>
          </cell>
          <cell r="B23" t="str">
            <v>Ritenute d'acconto professionisti</v>
          </cell>
          <cell r="C23">
            <v>-2006.74</v>
          </cell>
        </row>
        <row r="24">
          <cell r="A24" t="str">
            <v>0506000000090</v>
          </cell>
          <cell r="B24" t="str">
            <v>IRES</v>
          </cell>
          <cell r="C24">
            <v>-322585.03000000003</v>
          </cell>
        </row>
        <row r="25">
          <cell r="A25" t="str">
            <v>0506500000030</v>
          </cell>
          <cell r="B25" t="str">
            <v>Inail</v>
          </cell>
          <cell r="C25">
            <v>-3.1</v>
          </cell>
        </row>
        <row r="26">
          <cell r="A26" t="str">
            <v>0507000000050</v>
          </cell>
          <cell r="B26" t="str">
            <v>DEBITI V/SIGLA SRL PER IMP DA CONSO</v>
          </cell>
          <cell r="C26">
            <v>-739687.14</v>
          </cell>
        </row>
        <row r="27">
          <cell r="A27" t="str">
            <v>0507000000060</v>
          </cell>
          <cell r="B27" t="str">
            <v>DEBITI V/SIGLA FIN PER IMP DA CONS</v>
          </cell>
          <cell r="C27">
            <v>336230.63</v>
          </cell>
        </row>
        <row r="28">
          <cell r="A28" t="str">
            <v>0507000000070</v>
          </cell>
          <cell r="B28" t="str">
            <v>DEBITI V/TANTIRA PER IMP DA CONSOL</v>
          </cell>
          <cell r="C28">
            <v>-215.41</v>
          </cell>
        </row>
        <row r="29">
          <cell r="A29" t="str">
            <v>0513032001550</v>
          </cell>
          <cell r="B29" t="str">
            <v>ST.ASS.CARAMANTI TICOZZI &amp; PARTNERS</v>
          </cell>
          <cell r="C29">
            <v>3120</v>
          </cell>
        </row>
        <row r="30">
          <cell r="A30" t="str">
            <v>0513032001551</v>
          </cell>
          <cell r="B30" t="str">
            <v>STUDIO PROF.ASSOC.SINDACI E REVISORI</v>
          </cell>
          <cell r="C30">
            <v>9402.08</v>
          </cell>
        </row>
        <row r="31">
          <cell r="A31" t="str">
            <v>0552000000020</v>
          </cell>
          <cell r="B31" t="str">
            <v>Ratei passivi diversi</v>
          </cell>
          <cell r="C31">
            <v>-24.59</v>
          </cell>
        </row>
        <row r="32">
          <cell r="A32" t="str">
            <v>0601000000010</v>
          </cell>
          <cell r="B32" t="str">
            <v>Capitale sociale</v>
          </cell>
          <cell r="C32">
            <v>-100000</v>
          </cell>
        </row>
        <row r="33">
          <cell r="A33" t="str">
            <v>0602000000050</v>
          </cell>
          <cell r="B33" t="str">
            <v>Riserva da sopraprezzo Sigla srl</v>
          </cell>
          <cell r="C33">
            <v>-3430000</v>
          </cell>
        </row>
        <row r="34">
          <cell r="A34" t="str">
            <v>0602000000060</v>
          </cell>
          <cell r="B34" t="str">
            <v>Riserva da sopraprezzo Tantira srl</v>
          </cell>
          <cell r="C34">
            <v>-1470000</v>
          </cell>
        </row>
        <row r="35">
          <cell r="A35" t="str">
            <v>0604000000010</v>
          </cell>
          <cell r="B35" t="str">
            <v>RISERVA LEGALE</v>
          </cell>
          <cell r="C35">
            <v>-11594</v>
          </cell>
        </row>
        <row r="36">
          <cell r="A36" t="str">
            <v>0606000000020</v>
          </cell>
          <cell r="B36" t="str">
            <v>Riserva in c/futuro aumento capitale</v>
          </cell>
          <cell r="C36">
            <v>-22885375</v>
          </cell>
        </row>
        <row r="37">
          <cell r="A37" t="str">
            <v>0606000000030</v>
          </cell>
          <cell r="B37" t="str">
            <v>VERSAMENTI IN C/CAPITALE</v>
          </cell>
          <cell r="C37">
            <v>-24606938.68</v>
          </cell>
        </row>
        <row r="38">
          <cell r="A38" t="str">
            <v>0607000000010</v>
          </cell>
          <cell r="B38" t="str">
            <v>Perdita d'esercizio portata a nuovo</v>
          </cell>
          <cell r="C38">
            <v>24192</v>
          </cell>
        </row>
        <row r="39">
          <cell r="A39" t="str">
            <v>0607000000020</v>
          </cell>
          <cell r="B39" t="str">
            <v>UTILE D'ESERCIZIO PORTATO A NUOVO</v>
          </cell>
          <cell r="C39">
            <v>-209845.06</v>
          </cell>
        </row>
        <row r="40">
          <cell r="C40">
            <v>785353.50000000978</v>
          </cell>
        </row>
        <row r="44">
          <cell r="A44" t="str">
            <v>0722000000040</v>
          </cell>
          <cell r="B44" t="str">
            <v>INT. ATTIVI V/SIGLA FINANZIARIA SRL</v>
          </cell>
          <cell r="C44">
            <v>-763673.35</v>
          </cell>
        </row>
        <row r="45">
          <cell r="A45" t="str">
            <v>0722000000050</v>
          </cell>
          <cell r="B45" t="str">
            <v>INT ATTIVI V/SIGLA SRL</v>
          </cell>
          <cell r="C45">
            <v>-102668.52</v>
          </cell>
        </row>
        <row r="46">
          <cell r="A46" t="str">
            <v>0725000000020</v>
          </cell>
          <cell r="B46" t="str">
            <v>Interessi attivi bancari</v>
          </cell>
          <cell r="C46">
            <v>-4560.49</v>
          </cell>
        </row>
        <row r="47">
          <cell r="A47" t="str">
            <v>0751000000100</v>
          </cell>
          <cell r="B47" t="str">
            <v>Abbuoni attivi e arrotondamenti</v>
          </cell>
          <cell r="C47">
            <v>-0.15</v>
          </cell>
        </row>
        <row r="48">
          <cell r="A48" t="str">
            <v>0801000000030</v>
          </cell>
          <cell r="B48" t="str">
            <v>Spese bancarie</v>
          </cell>
          <cell r="C48">
            <v>218.9</v>
          </cell>
        </row>
        <row r="49">
          <cell r="A49" t="str">
            <v>0801000000040</v>
          </cell>
          <cell r="B49" t="str">
            <v>Spese chiusura trimestre</v>
          </cell>
          <cell r="C49">
            <v>114.5</v>
          </cell>
        </row>
        <row r="50">
          <cell r="A50" t="str">
            <v>0801000000050</v>
          </cell>
          <cell r="B50" t="str">
            <v>COMPENSI SINDACI</v>
          </cell>
          <cell r="C50">
            <v>17100</v>
          </cell>
        </row>
        <row r="51">
          <cell r="A51" t="str">
            <v>0801000000051</v>
          </cell>
          <cell r="B51" t="str">
            <v>SPESE LEGALI E NOTARILI</v>
          </cell>
          <cell r="C51">
            <v>8456.25</v>
          </cell>
        </row>
        <row r="52">
          <cell r="A52" t="str">
            <v>0801000000052</v>
          </cell>
          <cell r="B52" t="str">
            <v>Consul. certificazione bilancio</v>
          </cell>
          <cell r="C52">
            <v>7854</v>
          </cell>
        </row>
        <row r="53">
          <cell r="A53" t="str">
            <v>0801000000053</v>
          </cell>
          <cell r="B53" t="str">
            <v>Consulenti del lavoro</v>
          </cell>
          <cell r="C53">
            <v>151.19999999999999</v>
          </cell>
        </row>
        <row r="54">
          <cell r="A54" t="str">
            <v>0801000000054</v>
          </cell>
          <cell r="B54" t="str">
            <v>CONSULENTI FISCALI</v>
          </cell>
          <cell r="C54">
            <v>4500</v>
          </cell>
        </row>
        <row r="55">
          <cell r="A55" t="str">
            <v>0801000000070</v>
          </cell>
          <cell r="B55" t="str">
            <v>SERVIZI DIVERSI</v>
          </cell>
          <cell r="C55">
            <v>58.8</v>
          </cell>
        </row>
        <row r="56">
          <cell r="A56" t="str">
            <v>0803000000040</v>
          </cell>
          <cell r="B56" t="str">
            <v>COSTO INAIL</v>
          </cell>
          <cell r="C56">
            <v>68.209999999999994</v>
          </cell>
        </row>
        <row r="57">
          <cell r="A57" t="str">
            <v>0803000000050</v>
          </cell>
          <cell r="B57" t="str">
            <v>Costo inps amministratori</v>
          </cell>
          <cell r="C57">
            <v>331.59</v>
          </cell>
        </row>
        <row r="58">
          <cell r="A58" t="str">
            <v>0804000000010</v>
          </cell>
          <cell r="B58" t="str">
            <v>AMM. COSTI D'IMPIANTO E AMPLIAMENTO</v>
          </cell>
          <cell r="C58">
            <v>36951.4</v>
          </cell>
        </row>
        <row r="59">
          <cell r="A59" t="str">
            <v>0804000000020</v>
          </cell>
          <cell r="B59" t="str">
            <v>AMM. ONERI PLURIENNALI</v>
          </cell>
          <cell r="C59">
            <v>3881.31</v>
          </cell>
        </row>
        <row r="60">
          <cell r="A60" t="str">
            <v>0808000000010</v>
          </cell>
          <cell r="B60" t="str">
            <v>Emolumenti amministratori</v>
          </cell>
          <cell r="C60">
            <v>3333.34</v>
          </cell>
        </row>
        <row r="61">
          <cell r="A61" t="str">
            <v>0808000000080</v>
          </cell>
          <cell r="B61" t="str">
            <v>Imposte e tasse varie</v>
          </cell>
          <cell r="C61">
            <v>567.87</v>
          </cell>
        </row>
        <row r="62">
          <cell r="A62" t="str">
            <v>0808000000100</v>
          </cell>
          <cell r="B62" t="str">
            <v>Abbuoni e arrotondamenti passivi</v>
          </cell>
          <cell r="C62">
            <v>0.71</v>
          </cell>
        </row>
        <row r="63">
          <cell r="A63" t="str">
            <v>0821000000020</v>
          </cell>
          <cell r="B63" t="str">
            <v>Interessi passivi bancari</v>
          </cell>
          <cell r="C63">
            <v>0.22</v>
          </cell>
        </row>
        <row r="64">
          <cell r="A64" t="str">
            <v>0851000000010</v>
          </cell>
          <cell r="B64" t="str">
            <v>SOPRAVVENIENZE PASSIVE</v>
          </cell>
          <cell r="C64">
            <v>1960.71</v>
          </cell>
        </row>
        <row r="65">
          <cell r="C65">
            <v>-785353.50000000012</v>
          </cell>
        </row>
      </sheetData>
      <sheetData sheetId="2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313.17</v>
          </cell>
        </row>
        <row r="3">
          <cell r="A3" t="str">
            <v>0011000000020</v>
          </cell>
          <cell r="B3" t="str">
            <v>Valori bollati uff. amministrazione</v>
          </cell>
          <cell r="C3">
            <v>2834.13</v>
          </cell>
        </row>
        <row r="4">
          <cell r="A4" t="str">
            <v>0011000000040</v>
          </cell>
          <cell r="B4" t="str">
            <v>Valori bollati per cambiali (di Fabbian)</v>
          </cell>
          <cell r="C4">
            <v>16.739999999999998</v>
          </cell>
        </row>
        <row r="5">
          <cell r="A5" t="str">
            <v>0021000000010</v>
          </cell>
          <cell r="B5" t="str">
            <v>Banca Popolare Friuladria spa</v>
          </cell>
          <cell r="C5">
            <v>13595.34</v>
          </cell>
        </row>
        <row r="6">
          <cell r="A6" t="str">
            <v>0021000000050</v>
          </cell>
          <cell r="B6" t="str">
            <v>BANCO POSTA C/84592682</v>
          </cell>
          <cell r="C6">
            <v>111.42</v>
          </cell>
        </row>
        <row r="7">
          <cell r="A7" t="str">
            <v>0041020000028</v>
          </cell>
          <cell r="B7" t="str">
            <v>BANCA POPOLARE DI VICENZA</v>
          </cell>
          <cell r="C7">
            <v>7119.22</v>
          </cell>
        </row>
        <row r="8">
          <cell r="A8" t="str">
            <v>0041020000034</v>
          </cell>
          <cell r="B8" t="str">
            <v>BANCA POPOLARE DELL'ALTO ADIGE</v>
          </cell>
          <cell r="C8">
            <v>370.8</v>
          </cell>
        </row>
        <row r="9">
          <cell r="A9" t="str">
            <v>0041020000039</v>
          </cell>
          <cell r="B9" t="str">
            <v>RIELLO S.P.A.</v>
          </cell>
          <cell r="C9">
            <v>1471.18</v>
          </cell>
        </row>
        <row r="10">
          <cell r="A10" t="str">
            <v>0041020000055</v>
          </cell>
          <cell r="B10" t="str">
            <v>BANCA CREDITO COOP. PREALPI</v>
          </cell>
          <cell r="C10">
            <v>568.67999999999995</v>
          </cell>
        </row>
        <row r="11">
          <cell r="A11" t="str">
            <v>0041020000057</v>
          </cell>
          <cell r="B11" t="str">
            <v>G.RICAMI L'ABBATE GIANPIETRO</v>
          </cell>
          <cell r="C11">
            <v>79.92</v>
          </cell>
        </row>
        <row r="12">
          <cell r="A12" t="str">
            <v>0041020000058</v>
          </cell>
          <cell r="B12" t="str">
            <v>MARO S.N.C.</v>
          </cell>
          <cell r="C12">
            <v>90</v>
          </cell>
        </row>
        <row r="13">
          <cell r="A13" t="str">
            <v>0041020000059</v>
          </cell>
          <cell r="B13" t="str">
            <v>DE LONGHI S.P.A.</v>
          </cell>
          <cell r="C13">
            <v>107.75</v>
          </cell>
        </row>
        <row r="14">
          <cell r="A14" t="str">
            <v>0041020000071</v>
          </cell>
          <cell r="B14" t="str">
            <v>BOCCATO TRASPORTI S.N.C.</v>
          </cell>
          <cell r="C14">
            <v>285.5</v>
          </cell>
        </row>
        <row r="15">
          <cell r="A15" t="str">
            <v>0041020000085</v>
          </cell>
          <cell r="B15" t="str">
            <v>OLD BETON S.P.A.</v>
          </cell>
          <cell r="C15">
            <v>347.04</v>
          </cell>
        </row>
        <row r="16">
          <cell r="A16" t="str">
            <v>0041020000123</v>
          </cell>
          <cell r="B16" t="str">
            <v>SIGLA FINANZIARIA S.R.L.</v>
          </cell>
          <cell r="C16">
            <v>194109.13</v>
          </cell>
        </row>
        <row r="17">
          <cell r="A17" t="str">
            <v>0051000000010</v>
          </cell>
          <cell r="B17" t="str">
            <v>CREDITI V/HDG PER IMPOSTE DA CONSOL</v>
          </cell>
          <cell r="C17">
            <v>215.41</v>
          </cell>
        </row>
        <row r="18">
          <cell r="A18" t="str">
            <v>0056500030039</v>
          </cell>
          <cell r="B18" t="str">
            <v>Fatture da emet. c/Sigla Finanziaria srl</v>
          </cell>
          <cell r="C18">
            <v>161742.35999999999</v>
          </cell>
        </row>
        <row r="19">
          <cell r="A19" t="str">
            <v>0057000000040</v>
          </cell>
          <cell r="B19" t="str">
            <v>Bologna Ita</v>
          </cell>
          <cell r="C19">
            <v>-182</v>
          </cell>
        </row>
        <row r="20">
          <cell r="A20" t="str">
            <v>0057000000042</v>
          </cell>
          <cell r="B20" t="str">
            <v>Bordoni Rossano</v>
          </cell>
          <cell r="C20">
            <v>343.1</v>
          </cell>
        </row>
        <row r="21">
          <cell r="A21" t="str">
            <v>0057000000048</v>
          </cell>
          <cell r="B21" t="str">
            <v>Cadore Adriano</v>
          </cell>
          <cell r="C21">
            <v>150.6</v>
          </cell>
        </row>
        <row r="22">
          <cell r="A22" t="str">
            <v>0057000000060</v>
          </cell>
          <cell r="B22" t="str">
            <v>Chiodi Valerio</v>
          </cell>
          <cell r="C22">
            <v>981.18</v>
          </cell>
        </row>
        <row r="23">
          <cell r="A23" t="str">
            <v>0057000000063</v>
          </cell>
          <cell r="B23" t="str">
            <v>Ciccarelli Italo</v>
          </cell>
          <cell r="C23">
            <v>5062</v>
          </cell>
        </row>
        <row r="24">
          <cell r="A24" t="str">
            <v>0057000000074</v>
          </cell>
          <cell r="B24" t="str">
            <v>Costantini Claudio</v>
          </cell>
          <cell r="C24">
            <v>182</v>
          </cell>
        </row>
        <row r="25">
          <cell r="A25" t="str">
            <v>0057000000089</v>
          </cell>
          <cell r="B25" t="str">
            <v>De Nunzio Sabato</v>
          </cell>
          <cell r="C25">
            <v>2633.5</v>
          </cell>
        </row>
        <row r="26">
          <cell r="A26" t="str">
            <v>0057000000125</v>
          </cell>
          <cell r="B26" t="str">
            <v>Imbimbo Antonio</v>
          </cell>
          <cell r="C26">
            <v>3727.17</v>
          </cell>
        </row>
        <row r="27">
          <cell r="A27" t="str">
            <v>0057000000136</v>
          </cell>
          <cell r="B27" t="str">
            <v>Luparello Giuseppe</v>
          </cell>
          <cell r="C27">
            <v>9777.77</v>
          </cell>
        </row>
        <row r="28">
          <cell r="A28" t="str">
            <v>0057000000162</v>
          </cell>
          <cell r="B28" t="str">
            <v>Pettenon Bruna</v>
          </cell>
          <cell r="C28">
            <v>4100.49</v>
          </cell>
        </row>
        <row r="29">
          <cell r="A29" t="str">
            <v>0057200000010</v>
          </cell>
          <cell r="B29" t="str">
            <v>Portafoglio pignoramenti V</v>
          </cell>
          <cell r="C29">
            <v>38.68</v>
          </cell>
        </row>
        <row r="30">
          <cell r="A30" t="str">
            <v>0058000000010</v>
          </cell>
          <cell r="B30" t="str">
            <v>Crediti per int. di mora su crediti acq.</v>
          </cell>
          <cell r="C30">
            <v>31074.67</v>
          </cell>
        </row>
        <row r="31">
          <cell r="A31" t="str">
            <v>0093000000010</v>
          </cell>
          <cell r="B31" t="str">
            <v>Concessioni, licenze, marchi, diritti</v>
          </cell>
          <cell r="C31">
            <v>3925</v>
          </cell>
        </row>
        <row r="32">
          <cell r="A32" t="str">
            <v>0093000000011</v>
          </cell>
          <cell r="B32" t="str">
            <v>Fondo amm. conc., licenze, marchi,..</v>
          </cell>
          <cell r="C32">
            <v>-3925</v>
          </cell>
        </row>
        <row r="33">
          <cell r="A33" t="str">
            <v>0093000000040</v>
          </cell>
          <cell r="B33" t="str">
            <v>Spese di costituzione</v>
          </cell>
          <cell r="C33">
            <v>26166.400000000001</v>
          </cell>
        </row>
        <row r="34">
          <cell r="A34" t="str">
            <v>0093000000041</v>
          </cell>
          <cell r="B34" t="str">
            <v>Fondo amm. spese di costituzione</v>
          </cell>
          <cell r="C34">
            <v>-19624.8</v>
          </cell>
        </row>
        <row r="35">
          <cell r="A35" t="str">
            <v>0094000000010</v>
          </cell>
          <cell r="B35" t="str">
            <v>Avviamento</v>
          </cell>
          <cell r="C35">
            <v>1642437.25</v>
          </cell>
        </row>
        <row r="36">
          <cell r="A36" t="str">
            <v>0094000000011</v>
          </cell>
          <cell r="B36" t="str">
            <v>Fondo amm. avviamento</v>
          </cell>
          <cell r="C36">
            <v>-1195829.32</v>
          </cell>
        </row>
        <row r="37">
          <cell r="A37" t="str">
            <v>0106000000015</v>
          </cell>
          <cell r="B37" t="str">
            <v>Macchine uff. elettriche ed elettoniche</v>
          </cell>
          <cell r="C37">
            <v>65485.06</v>
          </cell>
        </row>
        <row r="38">
          <cell r="A38" t="str">
            <v>0106000000020</v>
          </cell>
          <cell r="B38" t="str">
            <v>Mobili e macchine ordinarie</v>
          </cell>
          <cell r="C38">
            <v>12166.42</v>
          </cell>
        </row>
        <row r="39">
          <cell r="A39" t="str">
            <v>0106000000025</v>
          </cell>
          <cell r="B39" t="str">
            <v>Macchinari, apparecchi e attrez. varie</v>
          </cell>
          <cell r="C39">
            <v>7995.15</v>
          </cell>
        </row>
        <row r="40">
          <cell r="A40" t="str">
            <v>0106000000030</v>
          </cell>
          <cell r="B40" t="str">
            <v>Banconi blindati</v>
          </cell>
          <cell r="C40">
            <v>31</v>
          </cell>
        </row>
        <row r="41">
          <cell r="A41" t="str">
            <v>0133000000001</v>
          </cell>
          <cell r="B41" t="str">
            <v>Erario c/riten. interessi bancari</v>
          </cell>
          <cell r="C41">
            <v>8.16</v>
          </cell>
        </row>
        <row r="42">
          <cell r="A42" t="str">
            <v>0133000000005</v>
          </cell>
          <cell r="B42" t="str">
            <v>Erario c/acconto imposta sostitutiva</v>
          </cell>
          <cell r="C42">
            <v>233.8</v>
          </cell>
        </row>
        <row r="43">
          <cell r="A43" t="str">
            <v>0133000000010</v>
          </cell>
          <cell r="B43" t="str">
            <v>Erario c/acconti irap</v>
          </cell>
          <cell r="C43">
            <v>12590</v>
          </cell>
        </row>
        <row r="44">
          <cell r="A44" t="str">
            <v>0133000000050</v>
          </cell>
          <cell r="B44" t="str">
            <v>Credito per imposte su Patrimonio netto</v>
          </cell>
          <cell r="C44">
            <v>1609.28</v>
          </cell>
        </row>
        <row r="45">
          <cell r="A45" t="str">
            <v>0133000000060</v>
          </cell>
          <cell r="B45" t="str">
            <v>Credito uff. Iva di Como (ex CARIS sas)</v>
          </cell>
          <cell r="C45">
            <v>2582.2800000000002</v>
          </cell>
        </row>
        <row r="46">
          <cell r="A46" t="str">
            <v>0133000000066</v>
          </cell>
          <cell r="B46" t="str">
            <v>Credito IRPEG 1994 (ex SEFIN)</v>
          </cell>
          <cell r="C46">
            <v>1551.44</v>
          </cell>
        </row>
        <row r="47">
          <cell r="A47" t="str">
            <v>0133000000067</v>
          </cell>
          <cell r="B47" t="str">
            <v>Credito ILOR 1994 (ex SEFIN)</v>
          </cell>
          <cell r="C47">
            <v>378.56</v>
          </cell>
        </row>
        <row r="48">
          <cell r="A48" t="str">
            <v>0133000000068</v>
          </cell>
          <cell r="B48" t="str">
            <v>Credito IRPEG 1996 (ex SEFIN)</v>
          </cell>
          <cell r="C48">
            <v>42.87</v>
          </cell>
        </row>
        <row r="49">
          <cell r="A49" t="str">
            <v>0133000000074</v>
          </cell>
          <cell r="B49" t="str">
            <v>Tassa annuale soc. (ex SIACE spa)</v>
          </cell>
          <cell r="C49">
            <v>4131.66</v>
          </cell>
        </row>
        <row r="50">
          <cell r="A50" t="str">
            <v>0138000000005</v>
          </cell>
          <cell r="B50" t="str">
            <v>Questura PN</v>
          </cell>
          <cell r="C50">
            <v>1549.37</v>
          </cell>
        </row>
        <row r="51">
          <cell r="A51" t="str">
            <v>0138000000010</v>
          </cell>
          <cell r="B51" t="str">
            <v>Questura TV</v>
          </cell>
          <cell r="C51">
            <v>2065.83</v>
          </cell>
        </row>
        <row r="52">
          <cell r="A52" t="str">
            <v>0139000000010</v>
          </cell>
          <cell r="B52" t="str">
            <v>Rcs c/rintracci</v>
          </cell>
          <cell r="C52">
            <v>15557.59</v>
          </cell>
        </row>
        <row r="53">
          <cell r="A53" t="str">
            <v>0139000000015</v>
          </cell>
          <cell r="B53" t="str">
            <v>Crediti v/TTR S.p.A.</v>
          </cell>
          <cell r="C53">
            <v>327.33</v>
          </cell>
        </row>
        <row r="54">
          <cell r="A54" t="str">
            <v>0139000000050</v>
          </cell>
          <cell r="B54" t="str">
            <v>Crediti da Liq. Sol. Informatiche</v>
          </cell>
          <cell r="C54">
            <v>3902.23</v>
          </cell>
        </row>
        <row r="55">
          <cell r="A55" t="str">
            <v>0144000000020</v>
          </cell>
          <cell r="B55" t="str">
            <v>Risconti attivi diversi</v>
          </cell>
          <cell r="C55">
            <v>2207.09</v>
          </cell>
        </row>
        <row r="56">
          <cell r="A56" t="str">
            <v>0231020000005</v>
          </cell>
          <cell r="B56" t="str">
            <v>TELECOM ITALIA S.P.A.</v>
          </cell>
          <cell r="C56">
            <v>-1712.54</v>
          </cell>
        </row>
        <row r="57">
          <cell r="A57" t="str">
            <v>0231020000024</v>
          </cell>
          <cell r="B57" t="str">
            <v>GE NOLEGGI S.P.A.</v>
          </cell>
          <cell r="C57">
            <v>-1191.5999999999999</v>
          </cell>
        </row>
        <row r="58">
          <cell r="A58" t="str">
            <v>0231020000154</v>
          </cell>
          <cell r="B58" t="str">
            <v>OPENSPACE S.N.C.</v>
          </cell>
          <cell r="C58">
            <v>-462.77</v>
          </cell>
        </row>
        <row r="59">
          <cell r="A59" t="str">
            <v>0231022001552</v>
          </cell>
          <cell r="B59" t="str">
            <v>B.&amp;B. GLOBAL SERVICE S.R.L.</v>
          </cell>
          <cell r="C59">
            <v>-357</v>
          </cell>
        </row>
        <row r="60">
          <cell r="A60" t="str">
            <v>0231022001556</v>
          </cell>
          <cell r="B60" t="str">
            <v>C.E.S.A. SAS DI COVRE A.&amp; C.</v>
          </cell>
          <cell r="C60">
            <v>-285.60000000000002</v>
          </cell>
        </row>
        <row r="61">
          <cell r="A61" t="str">
            <v>0255000000039</v>
          </cell>
          <cell r="B61" t="str">
            <v>FATTURE DA RIC C/SIGLA SRL</v>
          </cell>
          <cell r="C61">
            <v>-6194.97</v>
          </cell>
        </row>
        <row r="62">
          <cell r="A62" t="str">
            <v>0255000000500</v>
          </cell>
          <cell r="B62" t="str">
            <v>FORNIT.C/FATT.DA RICEVERE</v>
          </cell>
          <cell r="C62">
            <v>-1000</v>
          </cell>
        </row>
        <row r="63">
          <cell r="A63" t="str">
            <v>0256000000010</v>
          </cell>
          <cell r="B63" t="str">
            <v>Inps c/dipendenti</v>
          </cell>
          <cell r="C63">
            <v>-7060</v>
          </cell>
        </row>
        <row r="64">
          <cell r="A64" t="str">
            <v>0256000000030</v>
          </cell>
          <cell r="B64" t="str">
            <v>Inail c/dipendenti</v>
          </cell>
          <cell r="C64">
            <v>-80.16</v>
          </cell>
        </row>
        <row r="65">
          <cell r="A65" t="str">
            <v>0256000000040</v>
          </cell>
          <cell r="B65" t="str">
            <v>Inail c/collaboratori</v>
          </cell>
          <cell r="C65">
            <v>-8.6999999999999993</v>
          </cell>
        </row>
        <row r="66">
          <cell r="A66" t="str">
            <v>0256000000055</v>
          </cell>
          <cell r="B66" t="str">
            <v>Fondo Est</v>
          </cell>
          <cell r="C66">
            <v>-20</v>
          </cell>
        </row>
        <row r="67">
          <cell r="A67" t="str">
            <v>0257000000010</v>
          </cell>
          <cell r="B67" t="str">
            <v>Iva c/acquisti</v>
          </cell>
          <cell r="C67">
            <v>2266.0700000000002</v>
          </cell>
        </row>
        <row r="68">
          <cell r="A68" t="str">
            <v>0257000000020</v>
          </cell>
          <cell r="B68" t="str">
            <v>Iva riepilogativa</v>
          </cell>
          <cell r="C68">
            <v>20018.54</v>
          </cell>
        </row>
        <row r="69">
          <cell r="A69" t="str">
            <v>0257000000040</v>
          </cell>
          <cell r="B69" t="str">
            <v>Ritenute ai dipendenti</v>
          </cell>
          <cell r="C69">
            <v>-5556.3</v>
          </cell>
        </row>
        <row r="70">
          <cell r="A70" t="str">
            <v>0257000000045</v>
          </cell>
          <cell r="B70" t="str">
            <v>Ritenute compensi co.co.pro.</v>
          </cell>
          <cell r="C70">
            <v>-4888.6000000000004</v>
          </cell>
        </row>
        <row r="71">
          <cell r="A71" t="str">
            <v>0257000000050</v>
          </cell>
          <cell r="B71" t="str">
            <v>Ritenute compensi lav. autonomo</v>
          </cell>
          <cell r="C71">
            <v>-1593.57</v>
          </cell>
        </row>
        <row r="72">
          <cell r="A72" t="str">
            <v>0257000000060</v>
          </cell>
          <cell r="B72" t="str">
            <v>Erario c/imposte</v>
          </cell>
          <cell r="C72">
            <v>-1000</v>
          </cell>
        </row>
        <row r="73">
          <cell r="A73" t="str">
            <v>0257000000090</v>
          </cell>
          <cell r="B73" t="str">
            <v>Debito per imposta sost. rival. TFR</v>
          </cell>
          <cell r="C73">
            <v>87.46</v>
          </cell>
        </row>
        <row r="74">
          <cell r="A74" t="str">
            <v>0259000000010</v>
          </cell>
          <cell r="B74" t="str">
            <v>Amministratore c/compensi</v>
          </cell>
          <cell r="C74">
            <v>-2275</v>
          </cell>
        </row>
        <row r="75">
          <cell r="A75" t="str">
            <v>0259000000040</v>
          </cell>
          <cell r="B75" t="str">
            <v>Personale c/retribuzione</v>
          </cell>
          <cell r="C75">
            <v>-70726.39</v>
          </cell>
        </row>
        <row r="76">
          <cell r="A76" t="str">
            <v>0259000000100</v>
          </cell>
          <cell r="B76" t="str">
            <v>DEBITI V/HDG PER IMPOSTE DA CONSOL</v>
          </cell>
          <cell r="C76">
            <v>-83858.850000000006</v>
          </cell>
        </row>
        <row r="77">
          <cell r="A77" t="str">
            <v>0259500000001</v>
          </cell>
          <cell r="B77" t="str">
            <v>DEBITI PREVIDENZA COMPLEMENTARE</v>
          </cell>
          <cell r="C77">
            <v>-356.24</v>
          </cell>
        </row>
        <row r="78">
          <cell r="A78" t="str">
            <v>0262000000020</v>
          </cell>
          <cell r="B78" t="str">
            <v>Ratei passivi diversi</v>
          </cell>
          <cell r="C78">
            <v>-23330</v>
          </cell>
        </row>
        <row r="79">
          <cell r="A79" t="str">
            <v>0265000000010</v>
          </cell>
          <cell r="B79" t="str">
            <v>Risconti passivi su comm. attive</v>
          </cell>
          <cell r="C79">
            <v>-2040</v>
          </cell>
        </row>
        <row r="80">
          <cell r="A80" t="str">
            <v>0271000000010</v>
          </cell>
          <cell r="B80" t="str">
            <v>Fondo T.f.r.</v>
          </cell>
          <cell r="C80">
            <v>-40853.56</v>
          </cell>
        </row>
        <row r="81">
          <cell r="A81" t="str">
            <v>0285000000050</v>
          </cell>
          <cell r="B81" t="str">
            <v>Fondo rischi vari</v>
          </cell>
          <cell r="C81">
            <v>-14198.32</v>
          </cell>
        </row>
        <row r="82">
          <cell r="A82" t="str">
            <v>0291000000010</v>
          </cell>
          <cell r="B82" t="str">
            <v>Fondo svalutazione crediti forfettario</v>
          </cell>
          <cell r="C82">
            <v>-28510.5</v>
          </cell>
        </row>
        <row r="83">
          <cell r="A83" t="str">
            <v>0291000000020</v>
          </cell>
          <cell r="B83" t="str">
            <v>Fondo svalutazione interessi di mora</v>
          </cell>
          <cell r="C83">
            <v>-31074.67</v>
          </cell>
        </row>
        <row r="84">
          <cell r="A84" t="str">
            <v>0295000000015</v>
          </cell>
          <cell r="B84" t="str">
            <v>Fondo amm. macch. uff. elettroniche</v>
          </cell>
          <cell r="C84">
            <v>-57376.46</v>
          </cell>
        </row>
        <row r="85">
          <cell r="A85" t="str">
            <v>0295000000020</v>
          </cell>
          <cell r="B85" t="str">
            <v>Fondo amm. mobili e macch. ordinarie</v>
          </cell>
          <cell r="C85">
            <v>-9753.43</v>
          </cell>
        </row>
        <row r="86">
          <cell r="A86" t="str">
            <v>0295000000025</v>
          </cell>
          <cell r="B86" t="str">
            <v>Fondo amm. macchinari, app, attrez varie</v>
          </cell>
          <cell r="C86">
            <v>-7995.15</v>
          </cell>
        </row>
        <row r="87">
          <cell r="A87" t="str">
            <v>0295000000030</v>
          </cell>
          <cell r="B87" t="str">
            <v>Fondo amm. banconi blindati</v>
          </cell>
          <cell r="C87">
            <v>-31</v>
          </cell>
        </row>
        <row r="88">
          <cell r="A88" t="str">
            <v>0296000000020</v>
          </cell>
          <cell r="B88" t="str">
            <v>Fondo imposte differite</v>
          </cell>
          <cell r="C88">
            <v>-224523.15</v>
          </cell>
        </row>
        <row r="89">
          <cell r="A89" t="str">
            <v>0321000000010</v>
          </cell>
          <cell r="B89" t="str">
            <v>Capitale sociale</v>
          </cell>
          <cell r="C89">
            <v>-600000</v>
          </cell>
        </row>
        <row r="90">
          <cell r="A90" t="str">
            <v>0326000000010</v>
          </cell>
          <cell r="B90" t="str">
            <v>Perdita d'esercizio portata a nuovo</v>
          </cell>
          <cell r="C90">
            <v>570132.66</v>
          </cell>
        </row>
        <row r="91">
          <cell r="A91" t="str">
            <v>0331000000010</v>
          </cell>
          <cell r="B91" t="str">
            <v>Riserve da sovraprezzo</v>
          </cell>
          <cell r="C91">
            <v>-383645</v>
          </cell>
        </row>
        <row r="92">
          <cell r="C92">
            <v>9376.8000000000466</v>
          </cell>
        </row>
        <row r="96">
          <cell r="A96" t="str">
            <v>0515000000010</v>
          </cell>
          <cell r="B96" t="str">
            <v>Interessi attivi c/banche</v>
          </cell>
          <cell r="C96">
            <v>-30.22</v>
          </cell>
        </row>
        <row r="97">
          <cell r="A97" t="str">
            <v>0531000000010</v>
          </cell>
          <cell r="B97" t="str">
            <v>Recupero crediti c/Banca C.C.Prealpi</v>
          </cell>
          <cell r="C97">
            <v>-135</v>
          </cell>
        </row>
        <row r="98">
          <cell r="A98" t="str">
            <v>0531000000012</v>
          </cell>
          <cell r="B98" t="str">
            <v>Recupero crediti c/Credito Trevigiano</v>
          </cell>
          <cell r="C98">
            <v>-155</v>
          </cell>
        </row>
        <row r="99">
          <cell r="A99" t="str">
            <v>0531000000014</v>
          </cell>
          <cell r="B99" t="str">
            <v>Recupero crediti c/Banca Pop.Vicenza</v>
          </cell>
          <cell r="C99">
            <v>-825</v>
          </cell>
        </row>
        <row r="100">
          <cell r="A100" t="str">
            <v>0531000000016</v>
          </cell>
          <cell r="B100" t="str">
            <v>Recupero crediti c/Banca della Marca Bcc</v>
          </cell>
          <cell r="C100">
            <v>-193</v>
          </cell>
        </row>
        <row r="101">
          <cell r="A101" t="str">
            <v>0531000000018</v>
          </cell>
          <cell r="B101" t="str">
            <v>Recupero crediti c/Cassa Rurale Anaunia</v>
          </cell>
          <cell r="C101">
            <v>-143</v>
          </cell>
        </row>
        <row r="102">
          <cell r="A102" t="str">
            <v>0531000000028</v>
          </cell>
          <cell r="B102" t="str">
            <v>Recupero crediti c/Banca di Udine BCC</v>
          </cell>
          <cell r="C102">
            <v>-330</v>
          </cell>
        </row>
        <row r="103">
          <cell r="A103" t="str">
            <v>0531000000030</v>
          </cell>
          <cell r="B103" t="str">
            <v>Recupero crediti c/Banca di Monastier</v>
          </cell>
          <cell r="C103">
            <v>-44</v>
          </cell>
        </row>
        <row r="104">
          <cell r="A104" t="str">
            <v>0531000000032</v>
          </cell>
          <cell r="B104" t="str">
            <v>Recupero crediti c/Banca Friuli Centrale</v>
          </cell>
          <cell r="C104">
            <v>-176</v>
          </cell>
        </row>
        <row r="105">
          <cell r="A105" t="str">
            <v>0533000000020</v>
          </cell>
          <cell r="B105" t="str">
            <v>Recupero crediti c/Sigla Finanziaria srl</v>
          </cell>
          <cell r="C105">
            <v>-364811.1</v>
          </cell>
        </row>
        <row r="106">
          <cell r="A106" t="str">
            <v>0538000000015</v>
          </cell>
          <cell r="B106" t="str">
            <v>Servizi c/Sigla Finanziaria S.r.l.</v>
          </cell>
          <cell r="C106">
            <v>-85760</v>
          </cell>
        </row>
        <row r="107">
          <cell r="A107" t="str">
            <v>0538000000040</v>
          </cell>
          <cell r="B107" t="str">
            <v>Compensi speciali per recupero</v>
          </cell>
          <cell r="C107">
            <v>-297829.98</v>
          </cell>
        </row>
        <row r="108">
          <cell r="A108" t="str">
            <v>0552000000010</v>
          </cell>
          <cell r="B108" t="str">
            <v>Incassi su clienti</v>
          </cell>
          <cell r="C108">
            <v>-4783.7700000000004</v>
          </cell>
        </row>
        <row r="109">
          <cell r="A109" t="str">
            <v>0581000000010</v>
          </cell>
          <cell r="B109" t="str">
            <v>Sopravvenienze attive</v>
          </cell>
          <cell r="C109">
            <v>-516</v>
          </cell>
        </row>
        <row r="110">
          <cell r="A110" t="str">
            <v>0581000000030</v>
          </cell>
          <cell r="B110" t="str">
            <v>Abbuoni attivi e arrotondamenti</v>
          </cell>
          <cell r="C110">
            <v>-15.89</v>
          </cell>
        </row>
        <row r="111">
          <cell r="A111" t="str">
            <v>0711000000010</v>
          </cell>
          <cell r="B111" t="str">
            <v>INTERESSI PASSIVI SU C/C ORDINARIO</v>
          </cell>
          <cell r="C111">
            <v>401.79</v>
          </cell>
        </row>
        <row r="112">
          <cell r="A112" t="str">
            <v>0712000000010</v>
          </cell>
          <cell r="B112" t="str">
            <v>Spese diverse banca</v>
          </cell>
          <cell r="C112">
            <v>1090.42</v>
          </cell>
        </row>
        <row r="113">
          <cell r="A113" t="str">
            <v>0721000000014</v>
          </cell>
          <cell r="B113" t="str">
            <v>Recupero crediti c/Banca Pop. Vicenza</v>
          </cell>
          <cell r="C113">
            <v>312</v>
          </cell>
        </row>
        <row r="114">
          <cell r="A114" t="str">
            <v>0727000000006</v>
          </cell>
          <cell r="B114" t="str">
            <v>Canoni per servizi Creditreform</v>
          </cell>
          <cell r="C114">
            <v>100</v>
          </cell>
        </row>
        <row r="115">
          <cell r="A115" t="str">
            <v>0741000000010</v>
          </cell>
          <cell r="B115" t="str">
            <v>Stipendi</v>
          </cell>
          <cell r="C115">
            <v>235391.61</v>
          </cell>
        </row>
        <row r="116">
          <cell r="A116" t="str">
            <v>0741000000015</v>
          </cell>
          <cell r="B116" t="str">
            <v>Accantonamento Tfr</v>
          </cell>
          <cell r="C116">
            <v>15117.67</v>
          </cell>
        </row>
        <row r="117">
          <cell r="A117" t="str">
            <v>0741000000020</v>
          </cell>
          <cell r="B117" t="str">
            <v>Inps</v>
          </cell>
          <cell r="C117">
            <v>65098.5</v>
          </cell>
        </row>
        <row r="118">
          <cell r="A118" t="str">
            <v>0741000000030</v>
          </cell>
          <cell r="B118" t="str">
            <v>INAIL</v>
          </cell>
          <cell r="C118">
            <v>1359.12</v>
          </cell>
        </row>
        <row r="119">
          <cell r="A119" t="str">
            <v>0741000000095</v>
          </cell>
          <cell r="B119" t="str">
            <v>Fondo Est</v>
          </cell>
          <cell r="C119">
            <v>614</v>
          </cell>
        </row>
        <row r="120">
          <cell r="A120" t="str">
            <v>0743000000010</v>
          </cell>
          <cell r="B120" t="str">
            <v>Compenso amministratori</v>
          </cell>
          <cell r="C120">
            <v>34724.97</v>
          </cell>
        </row>
        <row r="121">
          <cell r="A121" t="str">
            <v>0743000000015</v>
          </cell>
          <cell r="B121" t="str">
            <v>Compenso sindaci</v>
          </cell>
          <cell r="C121">
            <v>14250</v>
          </cell>
        </row>
        <row r="122">
          <cell r="A122" t="str">
            <v>0743000000020</v>
          </cell>
          <cell r="B122" t="str">
            <v>Consulenti fiscali</v>
          </cell>
          <cell r="C122">
            <v>8150</v>
          </cell>
        </row>
        <row r="123">
          <cell r="A123" t="str">
            <v>0743000000025</v>
          </cell>
          <cell r="B123" t="str">
            <v>Consulenti del lavoro</v>
          </cell>
          <cell r="C123">
            <v>2086</v>
          </cell>
        </row>
        <row r="124">
          <cell r="A124" t="str">
            <v>0743000000035</v>
          </cell>
          <cell r="B124" t="str">
            <v>Consulenti "Audit"</v>
          </cell>
          <cell r="C124">
            <v>15424</v>
          </cell>
        </row>
        <row r="125">
          <cell r="A125" t="str">
            <v>0743000000050</v>
          </cell>
          <cell r="B125" t="str">
            <v>ALTRI COMPENSI A TERZI</v>
          </cell>
          <cell r="C125">
            <v>120</v>
          </cell>
        </row>
        <row r="126">
          <cell r="A126" t="str">
            <v>0743000000090</v>
          </cell>
          <cell r="B126" t="str">
            <v>Inps co.co.pro.</v>
          </cell>
          <cell r="C126">
            <v>3061.66</v>
          </cell>
        </row>
        <row r="127">
          <cell r="A127" t="str">
            <v>0743500000030</v>
          </cell>
          <cell r="B127" t="str">
            <v>Spese postali</v>
          </cell>
          <cell r="C127">
            <v>464.76</v>
          </cell>
        </row>
        <row r="128">
          <cell r="A128" t="str">
            <v>0743500000040</v>
          </cell>
          <cell r="B128" t="str">
            <v>Servizi telefonici</v>
          </cell>
          <cell r="C128">
            <v>10345.950000000001</v>
          </cell>
        </row>
        <row r="129">
          <cell r="A129" t="str">
            <v>0743500000090</v>
          </cell>
          <cell r="B129" t="str">
            <v>Servizi diversi</v>
          </cell>
          <cell r="C129">
            <v>174</v>
          </cell>
        </row>
        <row r="130">
          <cell r="A130" t="str">
            <v>0744000000010</v>
          </cell>
          <cell r="B130" t="str">
            <v>CANONI DI LOCAZIONE</v>
          </cell>
          <cell r="C130">
            <v>6194.97</v>
          </cell>
        </row>
        <row r="131">
          <cell r="A131" t="str">
            <v>0744000000020</v>
          </cell>
          <cell r="B131" t="str">
            <v>Spese di pulizia</v>
          </cell>
          <cell r="C131">
            <v>1273.06</v>
          </cell>
        </row>
        <row r="132">
          <cell r="A132" t="str">
            <v>0744500000010</v>
          </cell>
          <cell r="B132" t="str">
            <v>Manutenzione fotocopiatrici</v>
          </cell>
          <cell r="C132">
            <v>1128.67</v>
          </cell>
        </row>
        <row r="133">
          <cell r="A133" t="str">
            <v>0744500000020</v>
          </cell>
          <cell r="B133" t="str">
            <v>Manutenzione macchine elettroniche</v>
          </cell>
          <cell r="C133">
            <v>75</v>
          </cell>
        </row>
        <row r="134">
          <cell r="A134" t="str">
            <v>0744500000060</v>
          </cell>
          <cell r="B134" t="str">
            <v>Noleggio fotocopiatrice</v>
          </cell>
          <cell r="C134">
            <v>2979</v>
          </cell>
        </row>
        <row r="135">
          <cell r="A135" t="str">
            <v>0746000000020</v>
          </cell>
          <cell r="B135" t="str">
            <v>Valori bollati</v>
          </cell>
          <cell r="C135">
            <v>41744.17</v>
          </cell>
        </row>
        <row r="136">
          <cell r="A136" t="str">
            <v>0746000000080</v>
          </cell>
          <cell r="B136" t="str">
            <v>Imposte e tasse varie</v>
          </cell>
          <cell r="C136">
            <v>794.46</v>
          </cell>
        </row>
        <row r="137">
          <cell r="A137" t="str">
            <v>0746000000100</v>
          </cell>
          <cell r="B137" t="str">
            <v>COSTO IVA PRO-RATA</v>
          </cell>
          <cell r="C137">
            <v>24749.759999999998</v>
          </cell>
        </row>
        <row r="138">
          <cell r="A138" t="str">
            <v>0747000000010</v>
          </cell>
          <cell r="B138" t="str">
            <v>Spese di rappresentanza</v>
          </cell>
          <cell r="C138">
            <v>227.6</v>
          </cell>
        </row>
        <row r="139">
          <cell r="A139" t="str">
            <v>0748000000010</v>
          </cell>
          <cell r="B139" t="str">
            <v>Spese autostradali</v>
          </cell>
          <cell r="C139">
            <v>111.39</v>
          </cell>
        </row>
        <row r="140">
          <cell r="A140" t="str">
            <v>0748000000030</v>
          </cell>
          <cell r="B140" t="str">
            <v>Rimborso chilometrico</v>
          </cell>
          <cell r="C140">
            <v>1114.6500000000001</v>
          </cell>
        </row>
        <row r="141">
          <cell r="A141" t="str">
            <v>0748000000040</v>
          </cell>
          <cell r="B141" t="str">
            <v>Rimborso vitto e alloggio</v>
          </cell>
          <cell r="C141">
            <v>45.75</v>
          </cell>
        </row>
        <row r="142">
          <cell r="A142" t="str">
            <v>0749000000090</v>
          </cell>
          <cell r="B142" t="str">
            <v>Spese varie</v>
          </cell>
          <cell r="C142">
            <v>142.35</v>
          </cell>
        </row>
        <row r="143">
          <cell r="A143" t="str">
            <v>0749000000095</v>
          </cell>
          <cell r="B143" t="str">
            <v>Spese varie indeducibili</v>
          </cell>
          <cell r="C143">
            <v>11.2</v>
          </cell>
        </row>
        <row r="144">
          <cell r="A144" t="str">
            <v>0751000000030</v>
          </cell>
          <cell r="B144" t="str">
            <v>Ammortamento avviamento</v>
          </cell>
          <cell r="C144">
            <v>246365.59</v>
          </cell>
        </row>
        <row r="145">
          <cell r="A145" t="str">
            <v>0751000000040</v>
          </cell>
          <cell r="B145" t="str">
            <v>Ammortamento spese di costituzione</v>
          </cell>
          <cell r="C145">
            <v>3924.96</v>
          </cell>
        </row>
        <row r="146">
          <cell r="A146" t="str">
            <v>0753000000015</v>
          </cell>
          <cell r="B146" t="str">
            <v>Ammortamento macchine uff. elett.</v>
          </cell>
          <cell r="C146">
            <v>4405.42</v>
          </cell>
        </row>
        <row r="147">
          <cell r="A147" t="str">
            <v>0753000000020</v>
          </cell>
          <cell r="B147" t="str">
            <v>Ammortamento mobili e macch. ordinarie</v>
          </cell>
          <cell r="C147">
            <v>621.26</v>
          </cell>
        </row>
        <row r="148">
          <cell r="A148" t="str">
            <v>0753000000030</v>
          </cell>
          <cell r="B148" t="str">
            <v>Ammortamento banconi blindati</v>
          </cell>
          <cell r="C148">
            <v>3.1</v>
          </cell>
        </row>
        <row r="149">
          <cell r="A149" t="str">
            <v>0763000000015</v>
          </cell>
          <cell r="B149" t="str">
            <v>Spese bolli c/Sigla Finanziaria S.r.l.</v>
          </cell>
          <cell r="C149">
            <v>985.58</v>
          </cell>
        </row>
        <row r="150">
          <cell r="A150" t="str">
            <v>0811000000010</v>
          </cell>
          <cell r="B150" t="str">
            <v>Sopravvenienze passive</v>
          </cell>
          <cell r="C150">
            <v>1175.8900000000001</v>
          </cell>
        </row>
      </sheetData>
      <sheetData sheetId="3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0100100000010</v>
          </cell>
          <cell r="B2" t="str">
            <v>Costi d'impianto</v>
          </cell>
          <cell r="C2">
            <v>217261.83</v>
          </cell>
        </row>
        <row r="3">
          <cell r="A3" t="str">
            <v>0100100000020</v>
          </cell>
          <cell r="B3" t="str">
            <v>Fondo ammort.costi d'impianto e ampl.</v>
          </cell>
          <cell r="C3">
            <v>-153065.44</v>
          </cell>
        </row>
        <row r="4">
          <cell r="A4" t="str">
            <v>0100300000060</v>
          </cell>
          <cell r="B4" t="str">
            <v>Oneri pluriennali</v>
          </cell>
          <cell r="C4">
            <v>355368.03</v>
          </cell>
        </row>
        <row r="5">
          <cell r="A5" t="str">
            <v>0100300000061</v>
          </cell>
          <cell r="B5" t="str">
            <v>Fondo ammortamento oneri pluriennali</v>
          </cell>
          <cell r="C5">
            <v>-201249</v>
          </cell>
        </row>
        <row r="6">
          <cell r="A6" t="str">
            <v>0500100000001</v>
          </cell>
          <cell r="B6" t="str">
            <v>CASSA CONTANTI E ASSEGNI</v>
          </cell>
          <cell r="C6">
            <v>73.099999999999994</v>
          </cell>
        </row>
        <row r="7">
          <cell r="A7" t="str">
            <v>0500200000040</v>
          </cell>
          <cell r="B7" t="str">
            <v>Valori bollati per cambiali</v>
          </cell>
          <cell r="C7">
            <v>17140.12</v>
          </cell>
        </row>
        <row r="8">
          <cell r="A8" t="str">
            <v>0500200000060</v>
          </cell>
          <cell r="B8" t="str">
            <v>Valori bollati per cambiali recupero</v>
          </cell>
          <cell r="C8">
            <v>4618.68</v>
          </cell>
        </row>
        <row r="9">
          <cell r="A9" t="str">
            <v>0500300000010</v>
          </cell>
          <cell r="B9" t="str">
            <v>C/C Postale nr. 62903620</v>
          </cell>
          <cell r="C9">
            <v>94693.83</v>
          </cell>
        </row>
        <row r="10">
          <cell r="A10" t="str">
            <v>0510100000030</v>
          </cell>
          <cell r="B10" t="str">
            <v>Clienti c/assegni in circolazione</v>
          </cell>
          <cell r="C10">
            <v>3432.32</v>
          </cell>
        </row>
        <row r="11">
          <cell r="A11" t="str">
            <v>0510100000060</v>
          </cell>
          <cell r="B11" t="str">
            <v>Effetti richiamati non pervenuti</v>
          </cell>
          <cell r="C11">
            <v>-41344.120000000003</v>
          </cell>
        </row>
        <row r="12">
          <cell r="A12" t="str">
            <v>0510100000061</v>
          </cell>
          <cell r="B12" t="str">
            <v>Ri.ba richiamate non pervenute</v>
          </cell>
          <cell r="C12">
            <v>-38244.31</v>
          </cell>
        </row>
        <row r="13">
          <cell r="A13" t="str">
            <v>0510100000062</v>
          </cell>
          <cell r="B13" t="str">
            <v>Rid richiamati non pervenuti</v>
          </cell>
          <cell r="C13">
            <v>-66402.2</v>
          </cell>
        </row>
        <row r="14">
          <cell r="A14" t="str">
            <v>0510100000100</v>
          </cell>
          <cell r="B14" t="str">
            <v>CLIENTI C/BONIFICI IN TRANSITO</v>
          </cell>
          <cell r="C14">
            <v>-36182.32</v>
          </cell>
        </row>
        <row r="15">
          <cell r="A15" t="str">
            <v>0510300000001</v>
          </cell>
          <cell r="B15" t="str">
            <v>TRANSITORIO DEBITI ASSICURATIVI</v>
          </cell>
          <cell r="C15">
            <v>1638</v>
          </cell>
        </row>
        <row r="16">
          <cell r="A16" t="str">
            <v>0600100000020</v>
          </cell>
          <cell r="B16" t="str">
            <v>SPI unrestricted c/c 10808</v>
          </cell>
          <cell r="C16">
            <v>141859.68</v>
          </cell>
        </row>
        <row r="17">
          <cell r="A17" t="str">
            <v>0600100000055</v>
          </cell>
          <cell r="B17" t="str">
            <v>SPI funding nr 11626</v>
          </cell>
          <cell r="C17">
            <v>-2970121.88</v>
          </cell>
        </row>
        <row r="18">
          <cell r="A18" t="str">
            <v>0600100000085</v>
          </cell>
          <cell r="B18" t="str">
            <v>SPI collect 11627</v>
          </cell>
          <cell r="C18">
            <v>6040043.8499999996</v>
          </cell>
        </row>
        <row r="19">
          <cell r="A19" t="str">
            <v>0600400001010</v>
          </cell>
          <cell r="B19" t="str">
            <v>Sanpaolo Imi spa c/trans cambiali sbf</v>
          </cell>
          <cell r="C19">
            <v>230477.3</v>
          </cell>
        </row>
        <row r="20">
          <cell r="A20" t="str">
            <v>0600400002010</v>
          </cell>
          <cell r="B20" t="str">
            <v>Sanpaolo Imi spa c/trans Rid sbf</v>
          </cell>
          <cell r="C20">
            <v>1654600.44</v>
          </cell>
        </row>
        <row r="21">
          <cell r="A21" t="str">
            <v>0600400003010</v>
          </cell>
          <cell r="B21" t="str">
            <v>Sanpaolo Imi spa c/trans. Riba sbf</v>
          </cell>
          <cell r="C21">
            <v>672018.58</v>
          </cell>
        </row>
        <row r="22">
          <cell r="A22" t="str">
            <v>0610100000010</v>
          </cell>
          <cell r="B22" t="str">
            <v>Clienti c/incassi sconosciuti</v>
          </cell>
          <cell r="C22">
            <v>-9833.34</v>
          </cell>
        </row>
        <row r="23">
          <cell r="A23" t="str">
            <v>0610100000020</v>
          </cell>
          <cell r="B23" t="str">
            <v>CLIENTI C/ASSEGNI INSOLUTI</v>
          </cell>
          <cell r="C23">
            <v>19088.28</v>
          </cell>
        </row>
        <row r="24">
          <cell r="A24" t="str">
            <v>0610200000050</v>
          </cell>
          <cell r="B24" t="str">
            <v>Clienti c/insoluti e richiami</v>
          </cell>
          <cell r="C24">
            <v>682564.35</v>
          </cell>
        </row>
        <row r="25">
          <cell r="A25" t="str">
            <v>0610300000001</v>
          </cell>
          <cell r="B25" t="str">
            <v>Clienti c/contratti da caricare</v>
          </cell>
          <cell r="C25">
            <v>-12750</v>
          </cell>
        </row>
        <row r="26">
          <cell r="A26" t="str">
            <v>0700100000030</v>
          </cell>
          <cell r="B26" t="str">
            <v>Portafoglio RID</v>
          </cell>
          <cell r="C26">
            <v>-3604163.28</v>
          </cell>
        </row>
        <row r="27">
          <cell r="A27" t="str">
            <v>0700100000050</v>
          </cell>
          <cell r="B27" t="str">
            <v>Portafoglio RI.BA</v>
          </cell>
          <cell r="C27">
            <v>-1555085.84</v>
          </cell>
        </row>
        <row r="28">
          <cell r="A28" t="str">
            <v>0700100003015</v>
          </cell>
          <cell r="B28" t="str">
            <v>Sanpaolo Riba/Rid sbf 11627</v>
          </cell>
          <cell r="C28">
            <v>5861817.3300000001</v>
          </cell>
        </row>
        <row r="29">
          <cell r="A29" t="str">
            <v>0800200000020</v>
          </cell>
          <cell r="B29" t="str">
            <v>Sigla Luxembourg c/anticipi</v>
          </cell>
          <cell r="C29">
            <v>344065.27</v>
          </cell>
        </row>
        <row r="30">
          <cell r="A30" t="str">
            <v>0800300000060</v>
          </cell>
          <cell r="B30" t="str">
            <v>Sigla srl c/anticipi</v>
          </cell>
          <cell r="C30">
            <v>6536292.3899999997</v>
          </cell>
        </row>
        <row r="31">
          <cell r="A31" t="str">
            <v>0800300000070</v>
          </cell>
          <cell r="B31" t="str">
            <v>CREDITI V/SIGLA SRL COMM ASSICUR</v>
          </cell>
          <cell r="C31">
            <v>10336.040000000001</v>
          </cell>
        </row>
        <row r="32">
          <cell r="A32" t="str">
            <v>0800300000080</v>
          </cell>
          <cell r="B32" t="str">
            <v>CREDITI V/SIGLA SRL (CTR. SPECIALI)</v>
          </cell>
          <cell r="C32">
            <v>377982.81</v>
          </cell>
        </row>
        <row r="33">
          <cell r="A33" t="str">
            <v>1000200000098</v>
          </cell>
          <cell r="B33" t="str">
            <v>Crediti v/erario per imposte anticipate</v>
          </cell>
          <cell r="C33">
            <v>1993993.05</v>
          </cell>
        </row>
        <row r="34">
          <cell r="A34" t="str">
            <v>1000300000001</v>
          </cell>
          <cell r="B34" t="str">
            <v>RITENUTE SU INT.ATT.BANCARI</v>
          </cell>
          <cell r="C34">
            <v>21966.32</v>
          </cell>
        </row>
        <row r="35">
          <cell r="A35" t="str">
            <v>1000300000002</v>
          </cell>
          <cell r="B35" t="str">
            <v>ERARIO C/RITENUTE SU PROVVIGIONI</v>
          </cell>
          <cell r="C35">
            <v>56164.6</v>
          </cell>
        </row>
        <row r="36">
          <cell r="A36" t="str">
            <v>1000400000030</v>
          </cell>
          <cell r="B36" t="str">
            <v>Bolli per contratti</v>
          </cell>
          <cell r="C36">
            <v>108275.39</v>
          </cell>
        </row>
        <row r="37">
          <cell r="A37" t="str">
            <v>1000500000001</v>
          </cell>
          <cell r="B37" t="str">
            <v>ACCONTI IRAP</v>
          </cell>
          <cell r="C37">
            <v>28064</v>
          </cell>
        </row>
        <row r="38">
          <cell r="A38" t="str">
            <v>1000600000001</v>
          </cell>
          <cell r="B38" t="str">
            <v>CREDITI V/ERARIO DA CONS FISCALE</v>
          </cell>
          <cell r="C38">
            <v>2346.34</v>
          </cell>
        </row>
        <row r="39">
          <cell r="A39" t="str">
            <v>1100100000001</v>
          </cell>
          <cell r="B39" t="str">
            <v>ANTICIPI A FORNITORI</v>
          </cell>
          <cell r="C39">
            <v>12452.22</v>
          </cell>
        </row>
        <row r="40">
          <cell r="A40" t="str">
            <v>1100300000010</v>
          </cell>
          <cell r="B40" t="str">
            <v>CREDITI V/HDG PER IMPOSTE DA CONSOL</v>
          </cell>
          <cell r="C40">
            <v>-336230.63</v>
          </cell>
        </row>
        <row r="41">
          <cell r="A41" t="str">
            <v>1200200000070</v>
          </cell>
          <cell r="B41" t="str">
            <v>RATEI ATTIVI V/SIGLA COMM ASSICUR</v>
          </cell>
          <cell r="C41">
            <v>51104.4</v>
          </cell>
        </row>
        <row r="42">
          <cell r="A42" t="str">
            <v>1300200000030</v>
          </cell>
          <cell r="B42" t="str">
            <v>Risconti attivi su compensi di intermed.</v>
          </cell>
          <cell r="C42">
            <v>6096613.9400000004</v>
          </cell>
        </row>
        <row r="43">
          <cell r="A43" t="str">
            <v>1300200000040</v>
          </cell>
          <cell r="B43" t="str">
            <v>Risconti attivi diversi</v>
          </cell>
          <cell r="C43">
            <v>302976</v>
          </cell>
        </row>
        <row r="44">
          <cell r="A44" t="str">
            <v>1300200000060</v>
          </cell>
          <cell r="B44" t="str">
            <v>RISCONTI ATTIVI COMM. MERRILL-LYNCH</v>
          </cell>
          <cell r="C44">
            <v>56045</v>
          </cell>
        </row>
        <row r="45">
          <cell r="A45" t="str">
            <v>2000200000000</v>
          </cell>
          <cell r="B45" t="str">
            <v>CLIENTI FINANZIAMENTO</v>
          </cell>
          <cell r="C45">
            <v>185367877.24999949</v>
          </cell>
        </row>
        <row r="46">
          <cell r="A46" t="str">
            <v>2000500001115</v>
          </cell>
          <cell r="B46" t="str">
            <v>EROGAFIN SERVICE DI  MAGRO MALOSSO G.</v>
          </cell>
          <cell r="C46">
            <v>51.63</v>
          </cell>
        </row>
        <row r="47">
          <cell r="A47" t="str">
            <v>2000500001118</v>
          </cell>
          <cell r="B47" t="str">
            <v>AGENZIA VIANELLO ADALBERTO</v>
          </cell>
          <cell r="C47">
            <v>34.07</v>
          </cell>
        </row>
        <row r="48">
          <cell r="A48" t="str">
            <v>2000500001119</v>
          </cell>
          <cell r="B48" t="str">
            <v>****************************************</v>
          </cell>
          <cell r="C48">
            <v>122.18</v>
          </cell>
        </row>
        <row r="49">
          <cell r="A49" t="str">
            <v>2000500001120</v>
          </cell>
          <cell r="B49" t="str">
            <v>HELENA FIN SRL</v>
          </cell>
          <cell r="C49">
            <v>34.07</v>
          </cell>
        </row>
        <row r="50">
          <cell r="A50" t="str">
            <v>2000500001121</v>
          </cell>
          <cell r="B50" t="str">
            <v>****************************************</v>
          </cell>
          <cell r="C50">
            <v>61.09</v>
          </cell>
        </row>
        <row r="51">
          <cell r="A51" t="str">
            <v>2000500373307</v>
          </cell>
          <cell r="B51" t="str">
            <v>ALPAFIN DI ALPARONE  IVAN</v>
          </cell>
          <cell r="C51">
            <v>34.700000000000003</v>
          </cell>
        </row>
        <row r="52">
          <cell r="A52" t="str">
            <v>2010100000001</v>
          </cell>
          <cell r="B52" t="str">
            <v>Clienti per interessi di mora</v>
          </cell>
          <cell r="C52">
            <v>18997.11</v>
          </cell>
        </row>
        <row r="53">
          <cell r="A53" t="str">
            <v>2300100000010</v>
          </cell>
          <cell r="B53" t="str">
            <v>Cambiali attive</v>
          </cell>
          <cell r="C53">
            <v>1712322.78</v>
          </cell>
        </row>
        <row r="54">
          <cell r="A54" t="str">
            <v>3300200000010</v>
          </cell>
          <cell r="B54" t="str">
            <v>INTERESSI PASSIVI DA LIQUIDARE</v>
          </cell>
          <cell r="C54">
            <v>-40428.550000000003</v>
          </cell>
        </row>
        <row r="55">
          <cell r="A55" t="str">
            <v>3300200000020</v>
          </cell>
          <cell r="B55" t="str">
            <v>INTERESSI ATTIVI DA LIQUIDARE</v>
          </cell>
          <cell r="C55">
            <v>7210.05</v>
          </cell>
        </row>
        <row r="56">
          <cell r="A56" t="str">
            <v>3400100000010</v>
          </cell>
          <cell r="B56" t="str">
            <v>Finanziamento Barclays Bank</v>
          </cell>
          <cell r="C56">
            <v>-0.01</v>
          </cell>
        </row>
        <row r="57">
          <cell r="A57" t="str">
            <v>3400100000020</v>
          </cell>
          <cell r="B57" t="str">
            <v>Finanziamento Merrill Lynch</v>
          </cell>
          <cell r="C57">
            <v>-121400511.98</v>
          </cell>
        </row>
        <row r="58">
          <cell r="A58" t="str">
            <v>3400400000020</v>
          </cell>
          <cell r="B58" t="str">
            <v>Sigla srl c/fatture da ricevere</v>
          </cell>
          <cell r="C58">
            <v>-4125237.32</v>
          </cell>
        </row>
        <row r="59">
          <cell r="A59" t="str">
            <v>3400400000030</v>
          </cell>
          <cell r="B59" t="str">
            <v>Tantira srl c/fatture da ricevere</v>
          </cell>
          <cell r="C59">
            <v>-161742.35999999999</v>
          </cell>
        </row>
        <row r="60">
          <cell r="A60" t="str">
            <v>3400500000030</v>
          </cell>
          <cell r="B60" t="str">
            <v>Sigla Holding srl c/approvvigionamento</v>
          </cell>
          <cell r="C60">
            <v>-35053673.350000001</v>
          </cell>
        </row>
        <row r="61">
          <cell r="A61" t="str">
            <v>3700100674503</v>
          </cell>
          <cell r="B61" t="str">
            <v>CONSULT SERVICE COMPANY SPA</v>
          </cell>
          <cell r="C61">
            <v>-21502.55</v>
          </cell>
        </row>
        <row r="62">
          <cell r="A62" t="str">
            <v>3700100719467</v>
          </cell>
          <cell r="B62" t="str">
            <v>EXPERIAN INFORMATION SERVICES SPA</v>
          </cell>
          <cell r="C62">
            <v>-25687.32</v>
          </cell>
        </row>
        <row r="63">
          <cell r="A63" t="str">
            <v>3700100719469</v>
          </cell>
          <cell r="B63" t="str">
            <v>SIGLA SRL</v>
          </cell>
          <cell r="C63">
            <v>-377680.43</v>
          </cell>
        </row>
        <row r="64">
          <cell r="A64" t="str">
            <v>3700100719474</v>
          </cell>
          <cell r="B64" t="str">
            <v>TANTIRA SRL</v>
          </cell>
          <cell r="C64">
            <v>-194109.13</v>
          </cell>
        </row>
        <row r="65">
          <cell r="A65" t="str">
            <v>3700100719482</v>
          </cell>
          <cell r="B65" t="str">
            <v>CRIF SPA</v>
          </cell>
          <cell r="C65">
            <v>-149710.96</v>
          </cell>
        </row>
        <row r="66">
          <cell r="A66" t="str">
            <v>3700100719487</v>
          </cell>
          <cell r="B66" t="str">
            <v>CRIF DECISION SOLUTIONS</v>
          </cell>
          <cell r="C66">
            <v>-28008.12</v>
          </cell>
        </row>
        <row r="67">
          <cell r="A67" t="str">
            <v>3700100719495</v>
          </cell>
          <cell r="B67" t="str">
            <v>STUDIO LEGALE ASSOCIATO AVV. CAMPOCCIA</v>
          </cell>
          <cell r="C67">
            <v>597.66</v>
          </cell>
        </row>
        <row r="68">
          <cell r="A68" t="str">
            <v>3700100719507</v>
          </cell>
          <cell r="B68" t="str">
            <v>MARAN CREDIT SOLUTION SPA</v>
          </cell>
          <cell r="C68">
            <v>-18686.28</v>
          </cell>
        </row>
        <row r="69">
          <cell r="A69" t="str">
            <v>3700100719510</v>
          </cell>
          <cell r="B69" t="str">
            <v>CSS SPA</v>
          </cell>
          <cell r="C69">
            <v>-32348.59</v>
          </cell>
        </row>
        <row r="70">
          <cell r="A70" t="str">
            <v>3700102029016</v>
          </cell>
          <cell r="B70" t="str">
            <v>BONELLI EREDE PAPPALARDO  STUDIO LEGALE</v>
          </cell>
          <cell r="C70">
            <v>20428.939999999999</v>
          </cell>
        </row>
        <row r="71">
          <cell r="A71" t="str">
            <v>3700102129310</v>
          </cell>
          <cell r="B71" t="str">
            <v>FINCREDIT RECOVER SRL</v>
          </cell>
          <cell r="C71">
            <v>-273.02</v>
          </cell>
        </row>
        <row r="72">
          <cell r="A72" t="str">
            <v>3700102304357</v>
          </cell>
          <cell r="B72" t="str">
            <v>SI COLLECTION SPA</v>
          </cell>
          <cell r="C72">
            <v>-921.9</v>
          </cell>
        </row>
        <row r="73">
          <cell r="A73" t="str">
            <v>3700102335328</v>
          </cell>
          <cell r="B73" t="str">
            <v>ST.ASS.CARAMANTI TICOZZI &amp; PARTNERS</v>
          </cell>
          <cell r="C73">
            <v>8112</v>
          </cell>
        </row>
        <row r="74">
          <cell r="A74" t="str">
            <v>3750200000004</v>
          </cell>
          <cell r="B74" t="str">
            <v>FORNITORI C/FATTURE DA RICEVERE</v>
          </cell>
          <cell r="C74">
            <v>-495960.38</v>
          </cell>
        </row>
        <row r="75">
          <cell r="A75" t="str">
            <v>3800100001004</v>
          </cell>
          <cell r="B75" t="str">
            <v>COD. 1004 - RITENUTE CO.CO.CO.</v>
          </cell>
          <cell r="C75">
            <v>-3503.12</v>
          </cell>
        </row>
        <row r="76">
          <cell r="A76" t="str">
            <v>3800100001040</v>
          </cell>
          <cell r="B76" t="str">
            <v>COD. 1040 - RITENUTE PRESTAZIONI</v>
          </cell>
          <cell r="C76">
            <v>-6531.67</v>
          </cell>
        </row>
        <row r="77">
          <cell r="A77" t="str">
            <v>3850200000030</v>
          </cell>
          <cell r="B77" t="str">
            <v>Inail</v>
          </cell>
          <cell r="C77">
            <v>-8.6999999999999993</v>
          </cell>
        </row>
        <row r="78">
          <cell r="A78" t="str">
            <v>3900400000001</v>
          </cell>
          <cell r="B78" t="str">
            <v>AMMINISTRATORI C/COMPENSI</v>
          </cell>
          <cell r="C78">
            <v>-2521</v>
          </cell>
        </row>
        <row r="79">
          <cell r="A79" t="str">
            <v>3900500000030</v>
          </cell>
          <cell r="B79" t="str">
            <v>Fabbian Giorgio (valori bollati)</v>
          </cell>
          <cell r="C79">
            <v>2500</v>
          </cell>
        </row>
        <row r="80">
          <cell r="A80" t="str">
            <v>3900700000001</v>
          </cell>
          <cell r="B80" t="str">
            <v>DEBITI ASSICURATIVI V/SIGLA SRL</v>
          </cell>
          <cell r="C80">
            <v>-15995.31</v>
          </cell>
        </row>
        <row r="81">
          <cell r="A81" t="str">
            <v>4000200000020</v>
          </cell>
          <cell r="B81" t="str">
            <v>Ratei passivi per commiss.banca passive</v>
          </cell>
          <cell r="C81">
            <v>-550447.82999999996</v>
          </cell>
        </row>
        <row r="82">
          <cell r="A82" t="str">
            <v>4100100000002</v>
          </cell>
          <cell r="B82" t="str">
            <v>RISC.PASS. - INT. ATT. FINANZIAMENTI</v>
          </cell>
          <cell r="C82">
            <v>-35861151.25</v>
          </cell>
        </row>
        <row r="83">
          <cell r="A83" t="str">
            <v>4300200000015</v>
          </cell>
          <cell r="B83" t="str">
            <v>Fondo svalutazione crediti forfettario</v>
          </cell>
          <cell r="C83">
            <v>-11124000</v>
          </cell>
        </row>
        <row r="84">
          <cell r="A84" t="str">
            <v>4300200000020</v>
          </cell>
          <cell r="B84" t="str">
            <v>Fondo svalutaz. interessi di mora</v>
          </cell>
          <cell r="C84">
            <v>-25191.14</v>
          </cell>
        </row>
        <row r="85">
          <cell r="A85" t="str">
            <v>4500100000001</v>
          </cell>
          <cell r="B85" t="str">
            <v>CAPITALE SOCIALE</v>
          </cell>
          <cell r="C85">
            <v>-600000</v>
          </cell>
        </row>
        <row r="86">
          <cell r="A86" t="str">
            <v>4500200000010</v>
          </cell>
          <cell r="B86" t="str">
            <v>Riserva in c/futuro aumento di capitale</v>
          </cell>
          <cell r="C86">
            <v>-4000000</v>
          </cell>
        </row>
        <row r="87">
          <cell r="A87" t="str">
            <v>4500200000020</v>
          </cell>
          <cell r="B87" t="str">
            <v>VERSAMENTI IN C/CAPITALE</v>
          </cell>
          <cell r="C87">
            <v>-5000000</v>
          </cell>
        </row>
        <row r="88">
          <cell r="A88" t="str">
            <v>4501000000010</v>
          </cell>
          <cell r="B88" t="str">
            <v>Perdita d'esercizio  portata a nuovo</v>
          </cell>
          <cell r="C88">
            <v>5396995.4199999999</v>
          </cell>
        </row>
        <row r="89">
          <cell r="A89" t="str">
            <v>5000100000010</v>
          </cell>
          <cell r="B89" t="str">
            <v>Titoli in garanzia</v>
          </cell>
          <cell r="C89">
            <v>29596577.789999999</v>
          </cell>
        </row>
        <row r="90">
          <cell r="A90" t="str">
            <v>5500100000010</v>
          </cell>
          <cell r="B90" t="str">
            <v>Depositanti titoli in garanzia</v>
          </cell>
          <cell r="C90">
            <v>-29596577.789999999</v>
          </cell>
        </row>
        <row r="91">
          <cell r="C91">
            <v>-3809752.1900005192</v>
          </cell>
        </row>
        <row r="95">
          <cell r="A95" t="str">
            <v>6000100000001</v>
          </cell>
          <cell r="B95" t="str">
            <v>AMM. SPESE PLURIENNALI</v>
          </cell>
          <cell r="C95">
            <v>82638.240000000005</v>
          </cell>
        </row>
        <row r="96">
          <cell r="A96" t="str">
            <v>6000200000001</v>
          </cell>
          <cell r="B96" t="str">
            <v>Ammortamento costi d'impianto</v>
          </cell>
          <cell r="C96">
            <v>32589.27</v>
          </cell>
        </row>
        <row r="97">
          <cell r="A97" t="str">
            <v>6400100000001</v>
          </cell>
          <cell r="B97" t="str">
            <v>INT.PASS. BANCARI</v>
          </cell>
          <cell r="C97">
            <v>226504.53</v>
          </cell>
        </row>
        <row r="98">
          <cell r="A98" t="str">
            <v>6400500000010</v>
          </cell>
          <cell r="B98" t="str">
            <v>Interessi passivi v/Sigla Holding srl</v>
          </cell>
          <cell r="C98">
            <v>763673.35</v>
          </cell>
        </row>
        <row r="99">
          <cell r="A99" t="str">
            <v>6400500000030</v>
          </cell>
          <cell r="B99" t="str">
            <v>Interessi passivi Merrill Lynch</v>
          </cell>
          <cell r="C99">
            <v>6109477.2699999996</v>
          </cell>
        </row>
        <row r="100">
          <cell r="A100" t="str">
            <v>6400500000040</v>
          </cell>
          <cell r="B100" t="str">
            <v>DIFFERENZILE NEGATIVO DERIVATI</v>
          </cell>
          <cell r="C100">
            <v>135409.15</v>
          </cell>
        </row>
        <row r="101">
          <cell r="A101" t="str">
            <v>6500100000010</v>
          </cell>
          <cell r="B101" t="str">
            <v>Spese chiusura trimestre</v>
          </cell>
          <cell r="C101">
            <v>15934.91</v>
          </cell>
        </row>
        <row r="102">
          <cell r="A102" t="str">
            <v>6500100000020</v>
          </cell>
          <cell r="B102" t="str">
            <v>Spese diverse banca</v>
          </cell>
          <cell r="C102">
            <v>24250.63</v>
          </cell>
        </row>
        <row r="103">
          <cell r="A103" t="str">
            <v>6500100000025</v>
          </cell>
          <cell r="B103" t="str">
            <v>PENALI BONIFICI CONTRATTI</v>
          </cell>
          <cell r="C103">
            <v>6884.6</v>
          </cell>
        </row>
        <row r="104">
          <cell r="A104" t="str">
            <v>6500100000040</v>
          </cell>
          <cell r="B104" t="str">
            <v>Commissioni passive Merrill Lynch</v>
          </cell>
          <cell r="C104">
            <v>102351.95</v>
          </cell>
        </row>
        <row r="105">
          <cell r="A105" t="str">
            <v>6500100000065</v>
          </cell>
          <cell r="B105" t="str">
            <v>Comm. incasso Rid</v>
          </cell>
          <cell r="C105">
            <v>169929.1</v>
          </cell>
        </row>
        <row r="106">
          <cell r="A106" t="str">
            <v>6500100000070</v>
          </cell>
          <cell r="B106" t="str">
            <v>Comm. incasso cambiali</v>
          </cell>
          <cell r="C106">
            <v>44351</v>
          </cell>
        </row>
        <row r="107">
          <cell r="A107" t="str">
            <v>6500100000075</v>
          </cell>
          <cell r="B107" t="str">
            <v>Commissioni incasso riba</v>
          </cell>
          <cell r="C107">
            <v>89318.9</v>
          </cell>
        </row>
        <row r="108">
          <cell r="A108" t="str">
            <v>6500700000010</v>
          </cell>
          <cell r="B108" t="str">
            <v>Comm. insoluti cambiali</v>
          </cell>
          <cell r="C108">
            <v>127126.48</v>
          </cell>
        </row>
        <row r="109">
          <cell r="A109" t="str">
            <v>6500700000020</v>
          </cell>
          <cell r="B109" t="str">
            <v>Comm. insoluti Rid</v>
          </cell>
          <cell r="C109">
            <v>93198</v>
          </cell>
        </row>
        <row r="110">
          <cell r="A110" t="str">
            <v>6500700000030</v>
          </cell>
          <cell r="B110" t="str">
            <v>Comm. insoluti Riba</v>
          </cell>
          <cell r="C110">
            <v>114042</v>
          </cell>
        </row>
        <row r="111">
          <cell r="A111" t="str">
            <v>6500700000035</v>
          </cell>
          <cell r="B111" t="str">
            <v>COMMISSIONI INSOLUTI ASSEGNI</v>
          </cell>
          <cell r="C111">
            <v>998.68</v>
          </cell>
        </row>
        <row r="112">
          <cell r="A112" t="str">
            <v>6500700000040</v>
          </cell>
          <cell r="B112" t="str">
            <v>Comm. richiamo cambiali</v>
          </cell>
          <cell r="C112">
            <v>2636.04</v>
          </cell>
        </row>
        <row r="113">
          <cell r="A113" t="str">
            <v>6500700000050</v>
          </cell>
          <cell r="B113" t="str">
            <v>Comm. richiamo Rid-RID</v>
          </cell>
          <cell r="C113">
            <v>1275</v>
          </cell>
        </row>
        <row r="114">
          <cell r="A114" t="str">
            <v>6600200000002</v>
          </cell>
          <cell r="B114" t="str">
            <v>CONTRIBUTI INAIL</v>
          </cell>
          <cell r="C114">
            <v>83.52</v>
          </cell>
        </row>
        <row r="115">
          <cell r="A115" t="str">
            <v>6700100000001</v>
          </cell>
          <cell r="B115" t="str">
            <v>COMPENSI AMMINISTRATORI</v>
          </cell>
          <cell r="C115">
            <v>38475</v>
          </cell>
        </row>
        <row r="116">
          <cell r="A116" t="str">
            <v>6700100000003</v>
          </cell>
          <cell r="B116" t="str">
            <v>COMPENSI SINDACI</v>
          </cell>
          <cell r="C116">
            <v>17100</v>
          </cell>
        </row>
        <row r="117">
          <cell r="A117" t="str">
            <v>6700200000003</v>
          </cell>
          <cell r="B117" t="str">
            <v>PRESTAZIONI CO.CO.CO. CONTRIBUTI INPS</v>
          </cell>
          <cell r="C117">
            <v>3393.25</v>
          </cell>
        </row>
        <row r="118">
          <cell r="A118" t="str">
            <v>6700300000001</v>
          </cell>
          <cell r="B118" t="str">
            <v>COMPENSI PRESTAZIONI FISCALI</v>
          </cell>
          <cell r="C118">
            <v>12168</v>
          </cell>
        </row>
        <row r="119">
          <cell r="A119" t="str">
            <v>6700300000002</v>
          </cell>
          <cell r="B119" t="str">
            <v>COMPENSI PRESTAZIONI REVISORI</v>
          </cell>
          <cell r="C119">
            <v>23469</v>
          </cell>
        </row>
        <row r="120">
          <cell r="A120" t="str">
            <v>6700300000003</v>
          </cell>
          <cell r="B120" t="str">
            <v>COMPENSI PRESTAZIONI LEGALI</v>
          </cell>
          <cell r="C120">
            <v>20349.5</v>
          </cell>
        </row>
        <row r="121">
          <cell r="A121" t="str">
            <v>6700300000005</v>
          </cell>
          <cell r="B121" t="str">
            <v>ALTRI COMPENSI A TERZI</v>
          </cell>
          <cell r="C121">
            <v>164111.91</v>
          </cell>
        </row>
        <row r="122">
          <cell r="A122" t="str">
            <v>6700300000040</v>
          </cell>
          <cell r="B122" t="str">
            <v>Consulenti del lavoro</v>
          </cell>
          <cell r="C122">
            <v>151.19999999999999</v>
          </cell>
        </row>
        <row r="123">
          <cell r="A123" t="str">
            <v>6700500000010</v>
          </cell>
          <cell r="B123" t="str">
            <v>Provvigioni a mediatori</v>
          </cell>
          <cell r="C123">
            <v>3674649.16</v>
          </cell>
        </row>
        <row r="124">
          <cell r="A124" t="str">
            <v>6700500000011</v>
          </cell>
          <cell r="B124" t="str">
            <v>Premio performance</v>
          </cell>
          <cell r="C124">
            <v>262653.73</v>
          </cell>
        </row>
        <row r="125">
          <cell r="A125" t="str">
            <v>6700500000015</v>
          </cell>
          <cell r="B125" t="str">
            <v>Servizi di produzione</v>
          </cell>
          <cell r="C125">
            <v>4594846.5199999996</v>
          </cell>
        </row>
        <row r="126">
          <cell r="A126" t="str">
            <v>6700500000020</v>
          </cell>
          <cell r="B126" t="str">
            <v>Servizi amministrativi</v>
          </cell>
          <cell r="C126">
            <v>189000</v>
          </cell>
        </row>
        <row r="127">
          <cell r="A127" t="str">
            <v>6700500000025</v>
          </cell>
          <cell r="B127" t="str">
            <v>Servizi d'incasso</v>
          </cell>
          <cell r="C127">
            <v>181500</v>
          </cell>
        </row>
        <row r="128">
          <cell r="A128" t="str">
            <v>6700500000030</v>
          </cell>
          <cell r="B128" t="str">
            <v>servizi per spese di struttura</v>
          </cell>
          <cell r="C128">
            <v>117000</v>
          </cell>
        </row>
        <row r="129">
          <cell r="A129" t="str">
            <v>6700500000035</v>
          </cell>
          <cell r="B129" t="str">
            <v>standby servicing</v>
          </cell>
          <cell r="C129">
            <v>26317.3</v>
          </cell>
        </row>
        <row r="130">
          <cell r="A130" t="str">
            <v>6800100000001</v>
          </cell>
          <cell r="B130" t="str">
            <v>SPESE POSTALI E VALORI BOLLATI</v>
          </cell>
          <cell r="C130">
            <v>56.16</v>
          </cell>
        </row>
        <row r="131">
          <cell r="A131" t="str">
            <v>6800100000002</v>
          </cell>
          <cell r="B131" t="str">
            <v>BANCHE DATI</v>
          </cell>
          <cell r="C131">
            <v>623355.26</v>
          </cell>
        </row>
        <row r="132">
          <cell r="A132" t="str">
            <v>6800100000005</v>
          </cell>
          <cell r="B132" t="str">
            <v>SPESE CONTRIBUTI ASSOCIATIVI</v>
          </cell>
          <cell r="C132">
            <v>11025</v>
          </cell>
        </row>
        <row r="133">
          <cell r="A133" t="str">
            <v>6800100000050</v>
          </cell>
          <cell r="B133" t="str">
            <v>SPESE VARIE</v>
          </cell>
          <cell r="C133">
            <v>14</v>
          </cell>
        </row>
        <row r="134">
          <cell r="A134" t="str">
            <v>6900200000002</v>
          </cell>
          <cell r="B134" t="str">
            <v>SPESE RECUPERO E CREDITI</v>
          </cell>
          <cell r="C134">
            <v>450571.1</v>
          </cell>
        </row>
        <row r="135">
          <cell r="A135" t="str">
            <v>6900200000003</v>
          </cell>
          <cell r="B135" t="str">
            <v>Spese di recupero crediti speciali</v>
          </cell>
          <cell r="C135">
            <v>297829.98</v>
          </cell>
        </row>
        <row r="136">
          <cell r="A136" t="str">
            <v>6900200000035</v>
          </cell>
          <cell r="B136" t="str">
            <v>SPESE ESTERNE PER RECUPERO CREDITI</v>
          </cell>
          <cell r="C136">
            <v>489763.03</v>
          </cell>
        </row>
        <row r="137">
          <cell r="A137" t="str">
            <v>7000200000010</v>
          </cell>
          <cell r="B137" t="str">
            <v>Valori bollati per cambiali</v>
          </cell>
          <cell r="C137">
            <v>27015.29</v>
          </cell>
        </row>
        <row r="138">
          <cell r="A138" t="str">
            <v>7000200000015</v>
          </cell>
          <cell r="B138" t="str">
            <v>Valori bollati per contratti</v>
          </cell>
          <cell r="C138">
            <v>91959.8</v>
          </cell>
        </row>
        <row r="139">
          <cell r="A139" t="str">
            <v>7000200000080</v>
          </cell>
          <cell r="B139" t="str">
            <v>Imposte e tasse varie</v>
          </cell>
          <cell r="C139">
            <v>2267.46</v>
          </cell>
        </row>
        <row r="140">
          <cell r="A140" t="str">
            <v>7100100000005</v>
          </cell>
          <cell r="B140" t="str">
            <v>ACCANT. SVALUTAZ. CREDITI FORFET</v>
          </cell>
          <cell r="C140">
            <v>4758000</v>
          </cell>
        </row>
        <row r="141">
          <cell r="A141" t="str">
            <v>7400100000001</v>
          </cell>
          <cell r="B141" t="str">
            <v>SOPRAVVENIENZE PASSIVE</v>
          </cell>
          <cell r="C141">
            <v>15886.11</v>
          </cell>
        </row>
        <row r="142">
          <cell r="A142" t="str">
            <v>7400100000020</v>
          </cell>
          <cell r="B142" t="str">
            <v>Abbuoni passivi e arrotondamenti</v>
          </cell>
          <cell r="C142">
            <v>44634.78</v>
          </cell>
        </row>
        <row r="143">
          <cell r="A143" t="str">
            <v>7400200000001</v>
          </cell>
          <cell r="B143" t="str">
            <v>ABBUONI PASSIVI</v>
          </cell>
          <cell r="C143">
            <v>0.54</v>
          </cell>
        </row>
        <row r="144">
          <cell r="A144" t="str">
            <v>8200100000010</v>
          </cell>
          <cell r="B144" t="str">
            <v>Interessi attivi da finanziamento</v>
          </cell>
          <cell r="C144">
            <v>-16223592.75</v>
          </cell>
        </row>
        <row r="145">
          <cell r="A145" t="str">
            <v>8400100000001</v>
          </cell>
          <cell r="B145" t="str">
            <v>INT.ATT. BANCARI</v>
          </cell>
          <cell r="C145">
            <v>-81356.78</v>
          </cell>
        </row>
        <row r="146">
          <cell r="A146" t="str">
            <v>8400300000002</v>
          </cell>
          <cell r="B146" t="str">
            <v>INT.ATT. DI MORA INCASSATI FIN</v>
          </cell>
          <cell r="C146">
            <v>-219.98</v>
          </cell>
        </row>
        <row r="147">
          <cell r="A147" t="str">
            <v>8800100000001</v>
          </cell>
          <cell r="B147" t="str">
            <v>RIVALSA SPESE ISTRUTTORIA FIN</v>
          </cell>
          <cell r="C147">
            <v>-1480975</v>
          </cell>
        </row>
        <row r="148">
          <cell r="A148" t="str">
            <v>8800100000010</v>
          </cell>
          <cell r="B148" t="str">
            <v>Rimborso spese incasso effetti</v>
          </cell>
          <cell r="C148">
            <v>-225545.12</v>
          </cell>
        </row>
        <row r="149">
          <cell r="A149" t="str">
            <v>8800100000015</v>
          </cell>
          <cell r="B149" t="str">
            <v>Rimborso spese incasso effetti</v>
          </cell>
          <cell r="C149">
            <v>-267678.78000000003</v>
          </cell>
        </row>
        <row r="150">
          <cell r="A150" t="str">
            <v>8800100000020</v>
          </cell>
          <cell r="B150" t="str">
            <v>Rimborso spese tenuta conto</v>
          </cell>
          <cell r="C150">
            <v>-393196.5</v>
          </cell>
        </row>
        <row r="151">
          <cell r="A151" t="str">
            <v>8800100000050</v>
          </cell>
          <cell r="B151" t="str">
            <v>COMM ATT.ASSIC.V/SIGLA SRL</v>
          </cell>
          <cell r="C151">
            <v>-499668.5</v>
          </cell>
        </row>
        <row r="152">
          <cell r="A152" t="str">
            <v>8800100000060</v>
          </cell>
          <cell r="B152" t="str">
            <v>RAPPEL COMM ASSICURATIVE</v>
          </cell>
          <cell r="C152">
            <v>-50159.79</v>
          </cell>
        </row>
        <row r="153">
          <cell r="A153" t="str">
            <v>8900100000002</v>
          </cell>
          <cell r="B153" t="str">
            <v>RIVALSA SPESE RECUPERO CREDITI</v>
          </cell>
          <cell r="C153">
            <v>-635867.81999999995</v>
          </cell>
        </row>
        <row r="154">
          <cell r="A154" t="str">
            <v>8901000000010</v>
          </cell>
          <cell r="B154" t="str">
            <v>Recupero spese bolli</v>
          </cell>
          <cell r="C154">
            <v>-94995.41</v>
          </cell>
        </row>
        <row r="155">
          <cell r="A155" t="str">
            <v>8901000000015</v>
          </cell>
          <cell r="B155" t="str">
            <v>Recupero spese per comunicazione period.</v>
          </cell>
          <cell r="C155">
            <v>-52499.63</v>
          </cell>
        </row>
        <row r="156">
          <cell r="A156" t="str">
            <v>8901000000020</v>
          </cell>
          <cell r="B156" t="str">
            <v>Recupero spese richiamo effetti</v>
          </cell>
          <cell r="C156">
            <v>-201.28</v>
          </cell>
        </row>
        <row r="157">
          <cell r="A157" t="str">
            <v>8901000000030</v>
          </cell>
          <cell r="B157" t="str">
            <v>Recupero spese insoluti</v>
          </cell>
          <cell r="C157">
            <v>-324037.76000000001</v>
          </cell>
        </row>
        <row r="158">
          <cell r="A158" t="str">
            <v>8901000000035</v>
          </cell>
          <cell r="B158" t="str">
            <v>RECUPERO SPESE ASSEGNI INSOLUTI</v>
          </cell>
          <cell r="C158">
            <v>-1910.24</v>
          </cell>
        </row>
        <row r="159">
          <cell r="A159" t="str">
            <v>8901000000090</v>
          </cell>
          <cell r="B159" t="str">
            <v>Altre voci di recupero spese</v>
          </cell>
          <cell r="C159">
            <v>-392.54</v>
          </cell>
        </row>
        <row r="160">
          <cell r="A160" t="str">
            <v>9151000000010</v>
          </cell>
          <cell r="B160" t="str">
            <v>Penali risoluzione anticipata</v>
          </cell>
          <cell r="C160">
            <v>-133209.22</v>
          </cell>
        </row>
        <row r="161">
          <cell r="A161" t="str">
            <v>9200100000001</v>
          </cell>
          <cell r="B161" t="str">
            <v>SOPRAVVENIENZE ATTIVE</v>
          </cell>
          <cell r="C161">
            <v>-227.05</v>
          </cell>
        </row>
        <row r="162">
          <cell r="A162" t="str">
            <v>9200100000040</v>
          </cell>
          <cell r="B162" t="str">
            <v>Sopravv.attive su incassi per estinzioni</v>
          </cell>
          <cell r="C162">
            <v>-0.01</v>
          </cell>
        </row>
        <row r="163">
          <cell r="A163" t="str">
            <v>9200100000050</v>
          </cell>
          <cell r="B163" t="str">
            <v>SOPRAVVENIENZE ATTIVE</v>
          </cell>
          <cell r="C163">
            <v>-4742.59</v>
          </cell>
        </row>
        <row r="164">
          <cell r="A164" t="str">
            <v>9200200000002</v>
          </cell>
          <cell r="B164" t="str">
            <v>ARROTONDAMENTI ATTIVI</v>
          </cell>
          <cell r="C164">
            <v>-6.76</v>
          </cell>
        </row>
        <row r="165">
          <cell r="C165">
            <v>3809752.1900000055</v>
          </cell>
        </row>
      </sheetData>
      <sheetData sheetId="4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2108.64</v>
          </cell>
        </row>
        <row r="3">
          <cell r="A3" t="str">
            <v>0011000000015</v>
          </cell>
          <cell r="B3" t="str">
            <v>VALORI BOLLATI</v>
          </cell>
          <cell r="C3">
            <v>3467.12</v>
          </cell>
        </row>
        <row r="4">
          <cell r="A4" t="str">
            <v>0011000000040</v>
          </cell>
          <cell r="B4" t="str">
            <v>VALORI BOLLATI PER CAMBIALI</v>
          </cell>
          <cell r="C4">
            <v>-3240</v>
          </cell>
        </row>
        <row r="5">
          <cell r="A5" t="str">
            <v>0011000000055</v>
          </cell>
          <cell r="B5" t="str">
            <v>VALORI BOLLATI PER CQS</v>
          </cell>
          <cell r="C5">
            <v>1128.76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31989.3</v>
          </cell>
        </row>
        <row r="7">
          <cell r="A7" t="str">
            <v>0011500000020</v>
          </cell>
          <cell r="B7" t="str">
            <v>C.C. POSTALE NR. 89929582 P.P.</v>
          </cell>
          <cell r="C7">
            <v>48.85</v>
          </cell>
        </row>
        <row r="8">
          <cell r="A8" t="str">
            <v>0021000000010</v>
          </cell>
          <cell r="B8" t="str">
            <v>C.RISP.PD RO 1913 COLLECTION CQS</v>
          </cell>
          <cell r="C8">
            <v>377241.64</v>
          </cell>
        </row>
        <row r="9">
          <cell r="A9" t="str">
            <v>0021000000020</v>
          </cell>
          <cell r="B9" t="str">
            <v>C.RISP.DI PD E RO 2194 GESTIONALE</v>
          </cell>
          <cell r="C9">
            <v>79237.73</v>
          </cell>
        </row>
        <row r="10">
          <cell r="A10" t="str">
            <v>0021000000025</v>
          </cell>
          <cell r="B10" t="str">
            <v>C.RISP.PR RO APP CARTE DI CRED 2275</v>
          </cell>
          <cell r="C10">
            <v>5571.01</v>
          </cell>
        </row>
        <row r="11">
          <cell r="A11" t="str">
            <v>0021000000050</v>
          </cell>
          <cell r="B11" t="str">
            <v>C.RISP.PD RO CQS 2195 FUNDING</v>
          </cell>
          <cell r="C11">
            <v>2628.78</v>
          </cell>
        </row>
        <row r="12">
          <cell r="A12" t="str">
            <v>0021000000090</v>
          </cell>
          <cell r="B12" t="str">
            <v>BANCAPULIA C/C ORDINARIO</v>
          </cell>
          <cell r="C12">
            <v>44054.400000000001</v>
          </cell>
        </row>
        <row r="13">
          <cell r="A13" t="str">
            <v>0021000000091</v>
          </cell>
          <cell r="B13" t="str">
            <v>BANCA FINECO C/C ORDINARIO</v>
          </cell>
          <cell r="C13">
            <v>-2163.9299999999998</v>
          </cell>
        </row>
        <row r="14">
          <cell r="A14" t="str">
            <v>0021000000092</v>
          </cell>
          <cell r="B14" t="str">
            <v>BANCA 24-7 C/C ORDINARIO</v>
          </cell>
          <cell r="C14">
            <v>971110.77</v>
          </cell>
        </row>
        <row r="15">
          <cell r="A15" t="str">
            <v>0021000000300</v>
          </cell>
          <cell r="B15" t="str">
            <v>BPM CONTO BASE</v>
          </cell>
          <cell r="C15">
            <v>530920.39</v>
          </cell>
        </row>
        <row r="16">
          <cell r="A16" t="str">
            <v>0021000000301</v>
          </cell>
          <cell r="B16" t="str">
            <v>BPM CONTO PROVENTI</v>
          </cell>
          <cell r="C16">
            <v>22646.13</v>
          </cell>
        </row>
        <row r="17">
          <cell r="A17" t="str">
            <v>0021000000302</v>
          </cell>
          <cell r="B17" t="str">
            <v>BPM CONTO STAND BY</v>
          </cell>
          <cell r="C17">
            <v>-6606433.1799999997</v>
          </cell>
        </row>
        <row r="18">
          <cell r="A18" t="str">
            <v>0021000000310</v>
          </cell>
          <cell r="B18" t="str">
            <v>BPM C/GESTIONALE</v>
          </cell>
          <cell r="C18">
            <v>9986.43</v>
          </cell>
        </row>
        <row r="19">
          <cell r="A19" t="str">
            <v>0021000000400</v>
          </cell>
          <cell r="B19" t="str">
            <v>BNL C/FUNDING</v>
          </cell>
          <cell r="C19">
            <v>62240.09</v>
          </cell>
        </row>
        <row r="20">
          <cell r="A20" t="str">
            <v>0031000000041</v>
          </cell>
          <cell r="B20" t="str">
            <v>SIGLA FINANZIARIA C/FATT. DA EMETT.</v>
          </cell>
          <cell r="C20">
            <v>5102914.3499999996</v>
          </cell>
        </row>
        <row r="21">
          <cell r="A21" t="str">
            <v>0031000000050</v>
          </cell>
          <cell r="B21" t="str">
            <v>CRED.ASSICUR.V/FINANZIARIA</v>
          </cell>
          <cell r="C21">
            <v>15995.31</v>
          </cell>
        </row>
        <row r="22">
          <cell r="A22" t="str">
            <v>0031000000061</v>
          </cell>
          <cell r="B22" t="str">
            <v>TANTIRA SRL C/FATT. DA EMETTERE</v>
          </cell>
          <cell r="C22">
            <v>6194.97</v>
          </cell>
        </row>
        <row r="23">
          <cell r="A23" t="str">
            <v>0044000000050</v>
          </cell>
          <cell r="B23" t="str">
            <v>CLIENTI C/FATTURE DA EMETTERE</v>
          </cell>
          <cell r="C23">
            <v>161595.45000000001</v>
          </cell>
        </row>
        <row r="24">
          <cell r="A24" t="str">
            <v>0044500000010</v>
          </cell>
          <cell r="B24" t="str">
            <v>CEDENTE PER ANTICIPI C/APULIA</v>
          </cell>
          <cell r="C24">
            <v>109000</v>
          </cell>
        </row>
        <row r="25">
          <cell r="A25" t="str">
            <v>0044500000011</v>
          </cell>
          <cell r="B25" t="str">
            <v>CEDENTE PER ANTICIPI C/FINECO</v>
          </cell>
          <cell r="C25">
            <v>272700</v>
          </cell>
        </row>
        <row r="26">
          <cell r="A26" t="str">
            <v>0044500000012</v>
          </cell>
          <cell r="B26" t="str">
            <v>CEDENTE PER ANTICIPI 24-7</v>
          </cell>
          <cell r="C26">
            <v>149500</v>
          </cell>
        </row>
        <row r="27">
          <cell r="A27" t="str">
            <v>0044500000020</v>
          </cell>
          <cell r="B27" t="str">
            <v>CREDITI V/CLIENTI PER ESTINZ.</v>
          </cell>
          <cell r="C27">
            <v>800329.94</v>
          </cell>
        </row>
        <row r="28">
          <cell r="A28" t="str">
            <v>0049000000020</v>
          </cell>
          <cell r="B28" t="str">
            <v>CLIENTI C/ASSEGNI IN CIRCOLAZ. CQS</v>
          </cell>
          <cell r="C28">
            <v>4000</v>
          </cell>
        </row>
        <row r="29">
          <cell r="A29" t="str">
            <v>0049500000010</v>
          </cell>
          <cell r="B29" t="str">
            <v>CREDITI V/ASSURANT</v>
          </cell>
          <cell r="C29">
            <v>221292.67</v>
          </cell>
        </row>
        <row r="30">
          <cell r="A30" t="str">
            <v>0050400000030</v>
          </cell>
          <cell r="B30" t="str">
            <v>CLIENTI C/ASSEGNI IN CIRCOLAZIONE</v>
          </cell>
          <cell r="C30">
            <v>-519750</v>
          </cell>
        </row>
        <row r="31">
          <cell r="A31" t="str">
            <v>0050400000062</v>
          </cell>
          <cell r="B31" t="str">
            <v>RID RICHIAMATI NON PERVENUTI</v>
          </cell>
          <cell r="C31">
            <v>-147.63999999999999</v>
          </cell>
        </row>
        <row r="32">
          <cell r="A32" t="str">
            <v>0050400000100</v>
          </cell>
          <cell r="B32" t="str">
            <v>CLIENTI C/BONIFICI IN TRANSITO</v>
          </cell>
          <cell r="C32">
            <v>-814528.08</v>
          </cell>
        </row>
        <row r="33">
          <cell r="A33" t="str">
            <v>0051500000010</v>
          </cell>
          <cell r="B33" t="str">
            <v>IFI C/TRANSITORIO INCASSI RID</v>
          </cell>
          <cell r="C33">
            <v>4386.74</v>
          </cell>
        </row>
        <row r="34">
          <cell r="A34" t="str">
            <v>0052000000002</v>
          </cell>
          <cell r="B34" t="str">
            <v>BANCA C/ASSEGNI DA CARICARE</v>
          </cell>
          <cell r="C34">
            <v>9050.0400000000009</v>
          </cell>
        </row>
        <row r="35">
          <cell r="A35" t="str">
            <v>0052000000061</v>
          </cell>
          <cell r="B35" t="str">
            <v>CLIENTI C/EROGAZIONI</v>
          </cell>
          <cell r="C35">
            <v>1983816.25</v>
          </cell>
        </row>
        <row r="36">
          <cell r="A36" t="str">
            <v>0052000000090</v>
          </cell>
          <cell r="B36" t="str">
            <v>CLIENTI C/INCASSI TRANS</v>
          </cell>
          <cell r="C36">
            <v>-19350.04</v>
          </cell>
        </row>
        <row r="37">
          <cell r="A37" t="str">
            <v>0052300000001</v>
          </cell>
          <cell r="B37" t="str">
            <v>TRANSITORIO DEBITI ASSICURATIVI</v>
          </cell>
          <cell r="C37">
            <v>-74739</v>
          </cell>
        </row>
        <row r="38">
          <cell r="A38" t="str">
            <v>0052600000010</v>
          </cell>
          <cell r="B38" t="str">
            <v>AMMINISTRAZIONI C/ANTICIPI CQS</v>
          </cell>
          <cell r="C38">
            <v>400</v>
          </cell>
        </row>
        <row r="39">
          <cell r="A39" t="str">
            <v>0052700000010</v>
          </cell>
          <cell r="B39" t="str">
            <v>AGENTI ENASARCO C/TRANSITORIO</v>
          </cell>
          <cell r="C39">
            <v>273.89999999999998</v>
          </cell>
        </row>
        <row r="40">
          <cell r="A40" t="str">
            <v>0053000006010</v>
          </cell>
          <cell r="B40" t="str">
            <v>CARTE DI CREDITO - 2275</v>
          </cell>
          <cell r="C40">
            <v>12748.76</v>
          </cell>
        </row>
        <row r="41">
          <cell r="A41" t="str">
            <v>0054000000015</v>
          </cell>
          <cell r="B41" t="str">
            <v>BANCHE C/TRANSITORIO CQS</v>
          </cell>
          <cell r="C41">
            <v>169249.18</v>
          </cell>
        </row>
        <row r="42">
          <cell r="A42" t="str">
            <v>0055000000001</v>
          </cell>
          <cell r="B42" t="str">
            <v>CLIENTI C/LIQUIDAZIONI</v>
          </cell>
          <cell r="C42">
            <v>2246146.79</v>
          </cell>
        </row>
        <row r="43">
          <cell r="A43" t="str">
            <v>0055000000004</v>
          </cell>
          <cell r="B43" t="str">
            <v>COMMISSIONI BANCARIE</v>
          </cell>
          <cell r="C43">
            <v>-130973.27</v>
          </cell>
        </row>
        <row r="44">
          <cell r="A44" t="str">
            <v>0055000000007</v>
          </cell>
          <cell r="B44" t="str">
            <v>INTERESSI SCALARI NETTI C/APULIA</v>
          </cell>
          <cell r="C44">
            <v>-22623.35</v>
          </cell>
        </row>
        <row r="45">
          <cell r="A45" t="str">
            <v>0055000000023</v>
          </cell>
          <cell r="B45" t="str">
            <v>IMPOSTA DI RIVALSA FINECO</v>
          </cell>
          <cell r="C45">
            <v>-3004.46</v>
          </cell>
        </row>
        <row r="46">
          <cell r="A46" t="str">
            <v>0055000000027</v>
          </cell>
          <cell r="B46" t="str">
            <v>INTERESSI SCALARI NETTI C/FINECO</v>
          </cell>
          <cell r="C46">
            <v>-534870.43999999994</v>
          </cell>
        </row>
        <row r="47">
          <cell r="A47" t="str">
            <v>0055000000029</v>
          </cell>
          <cell r="B47" t="str">
            <v>IMPOSTA DI BOLLO C/APULIA</v>
          </cell>
          <cell r="C47">
            <v>-233.92</v>
          </cell>
        </row>
        <row r="48">
          <cell r="A48" t="str">
            <v>0055000000030</v>
          </cell>
          <cell r="B48" t="str">
            <v>COMMISSIONI BANCARIE C/24-7</v>
          </cell>
          <cell r="C48">
            <v>-33080.35</v>
          </cell>
        </row>
        <row r="49">
          <cell r="A49" t="str">
            <v>0055000000031</v>
          </cell>
          <cell r="B49" t="str">
            <v>INTERESSI SCALARI NETTI C/24-7</v>
          </cell>
          <cell r="C49">
            <v>-241685.36</v>
          </cell>
        </row>
        <row r="50">
          <cell r="A50" t="str">
            <v>0055000000032</v>
          </cell>
          <cell r="B50" t="str">
            <v>IMPOSTA DI RIVALSA C/24-7</v>
          </cell>
          <cell r="C50">
            <v>-2509.31</v>
          </cell>
        </row>
        <row r="51">
          <cell r="A51" t="str">
            <v>0059000000010</v>
          </cell>
          <cell r="B51" t="str">
            <v>NET INSURANCE C/TRANSITORIO</v>
          </cell>
          <cell r="C51">
            <v>1621.69</v>
          </cell>
        </row>
        <row r="52">
          <cell r="A52" t="str">
            <v>0060100000030</v>
          </cell>
          <cell r="B52" t="str">
            <v>PORTAFOGLIO RID</v>
          </cell>
          <cell r="C52">
            <v>-136772.04</v>
          </cell>
        </row>
        <row r="53">
          <cell r="A53" t="str">
            <v>0060100000050</v>
          </cell>
          <cell r="B53" t="str">
            <v>PORTAFOGLIO RI.BA.</v>
          </cell>
          <cell r="C53">
            <v>-3426.53</v>
          </cell>
        </row>
        <row r="54">
          <cell r="A54" t="str">
            <v>0060100003015</v>
          </cell>
          <cell r="B54" t="str">
            <v>BPM RIBA/RID SBF</v>
          </cell>
          <cell r="C54">
            <v>167470.57999999999</v>
          </cell>
        </row>
        <row r="55">
          <cell r="A55" t="str">
            <v>0091000000010</v>
          </cell>
          <cell r="B55" t="str">
            <v>COSTI D'IMPIANTO E AMPLIAMENTO</v>
          </cell>
          <cell r="C55">
            <v>1165768.55</v>
          </cell>
        </row>
        <row r="56">
          <cell r="A56" t="str">
            <v>0091000000020</v>
          </cell>
          <cell r="B56" t="str">
            <v>F.DO AMM. COSTI D'IMPIANTO E AMPL.</v>
          </cell>
          <cell r="C56">
            <v>-743228.78</v>
          </cell>
        </row>
        <row r="57">
          <cell r="A57" t="str">
            <v>0093000000030</v>
          </cell>
          <cell r="B57" t="str">
            <v>PROGRAMMI SOFTWARE</v>
          </cell>
          <cell r="C57">
            <v>3231775</v>
          </cell>
        </row>
        <row r="58">
          <cell r="A58" t="str">
            <v>0093000000031</v>
          </cell>
          <cell r="B58" t="str">
            <v>F.DO AMM. PROGRAMMI SOFTWARE</v>
          </cell>
          <cell r="C58">
            <v>-1391517.06</v>
          </cell>
        </row>
        <row r="59">
          <cell r="A59" t="str">
            <v>0093000000050</v>
          </cell>
          <cell r="B59" t="str">
            <v>KNOW HOW</v>
          </cell>
          <cell r="C59">
            <v>1200000</v>
          </cell>
        </row>
        <row r="60">
          <cell r="A60" t="str">
            <v>0093000000060</v>
          </cell>
          <cell r="B60" t="str">
            <v>F.DO AMM. KNOW HOW</v>
          </cell>
          <cell r="C60">
            <v>-439479.45</v>
          </cell>
        </row>
        <row r="61">
          <cell r="A61" t="str">
            <v>0094000000010</v>
          </cell>
          <cell r="B61" t="str">
            <v>MARCHIO</v>
          </cell>
          <cell r="C61">
            <v>1954518.14</v>
          </cell>
        </row>
        <row r="62">
          <cell r="A62" t="str">
            <v>0094000000020</v>
          </cell>
          <cell r="B62" t="str">
            <v>F.DO AMM. MARCHIO</v>
          </cell>
          <cell r="C62">
            <v>-715256.79</v>
          </cell>
        </row>
        <row r="63">
          <cell r="A63" t="str">
            <v>0096000000060</v>
          </cell>
          <cell r="B63" t="str">
            <v>ONERI PLURIENNALI</v>
          </cell>
          <cell r="C63">
            <v>30600</v>
          </cell>
        </row>
        <row r="64">
          <cell r="A64" t="str">
            <v>0096000000061</v>
          </cell>
          <cell r="B64" t="str">
            <v>F.DO AMM. ONERI PLURIENNALI</v>
          </cell>
          <cell r="C64">
            <v>-7649.24</v>
          </cell>
        </row>
        <row r="65">
          <cell r="A65" t="str">
            <v>0096000000070</v>
          </cell>
          <cell r="B65" t="str">
            <v>COSTI PLURIENNALI SU BENI DI TERZI</v>
          </cell>
          <cell r="C65">
            <v>83983.07</v>
          </cell>
        </row>
        <row r="66">
          <cell r="A66" t="str">
            <v>0096000000071</v>
          </cell>
          <cell r="B66" t="str">
            <v>F.DO AMM. COSTI PLUR. SU BENI TERZI</v>
          </cell>
          <cell r="C66">
            <v>-43568.29</v>
          </cell>
        </row>
        <row r="67">
          <cell r="A67" t="str">
            <v>0099000000021</v>
          </cell>
          <cell r="B67" t="str">
            <v>PROGRAMMA SOFTW. IN FASE DI COLLAUD</v>
          </cell>
          <cell r="C67">
            <v>208800</v>
          </cell>
        </row>
        <row r="68">
          <cell r="A68" t="str">
            <v>0106000000015</v>
          </cell>
          <cell r="B68" t="str">
            <v>MACCHINE UFFICIO ELETTRICHE</v>
          </cell>
          <cell r="C68">
            <v>734460.8</v>
          </cell>
        </row>
        <row r="69">
          <cell r="A69" t="str">
            <v>0106000000020</v>
          </cell>
          <cell r="B69" t="str">
            <v>MOBILI E MACCHINE ORDINARIE</v>
          </cell>
          <cell r="C69">
            <v>178373.52</v>
          </cell>
        </row>
        <row r="70">
          <cell r="A70" t="str">
            <v>0106000000022</v>
          </cell>
          <cell r="B70" t="str">
            <v>ARREDI</v>
          </cell>
          <cell r="C70">
            <v>39444.410000000003</v>
          </cell>
        </row>
        <row r="71">
          <cell r="A71" t="str">
            <v>0106000000025</v>
          </cell>
          <cell r="B71" t="str">
            <v>MACCHINARI, APPARECCHI E ATTREZZ.</v>
          </cell>
          <cell r="C71">
            <v>38161.410000000003</v>
          </cell>
        </row>
        <row r="72">
          <cell r="A72" t="str">
            <v>0106000000030</v>
          </cell>
          <cell r="B72" t="str">
            <v>BANCONI BLINDATI</v>
          </cell>
          <cell r="C72">
            <v>4787.59</v>
          </cell>
        </row>
        <row r="73">
          <cell r="A73" t="str">
            <v>0106000000033</v>
          </cell>
          <cell r="B73" t="str">
            <v>IMPIANTI ELETTRICI</v>
          </cell>
          <cell r="C73">
            <v>40218.53</v>
          </cell>
        </row>
        <row r="74">
          <cell r="A74" t="str">
            <v>0106000000035</v>
          </cell>
          <cell r="B74" t="str">
            <v>IMPIANTI DI ALLARME</v>
          </cell>
          <cell r="C74">
            <v>26552.57</v>
          </cell>
        </row>
        <row r="75">
          <cell r="A75" t="str">
            <v>0106000000040</v>
          </cell>
          <cell r="B75" t="str">
            <v>IMPIANTI INTERNI SPEC. DI COMUNICAZ</v>
          </cell>
          <cell r="C75">
            <v>31516.98</v>
          </cell>
        </row>
        <row r="76">
          <cell r="A76" t="str">
            <v>0133000000010</v>
          </cell>
          <cell r="B76" t="str">
            <v>ERARIO C/RITENUTE SU INT. BANCARI</v>
          </cell>
          <cell r="C76">
            <v>5653.99</v>
          </cell>
        </row>
        <row r="77">
          <cell r="A77" t="str">
            <v>0133000000020</v>
          </cell>
          <cell r="B77" t="str">
            <v>ERARIO C/RITENUTE SU PROVVIGIONI</v>
          </cell>
          <cell r="C77">
            <v>473491.18</v>
          </cell>
        </row>
        <row r="78">
          <cell r="A78" t="str">
            <v>0133000000081</v>
          </cell>
          <cell r="B78" t="str">
            <v>ACCONTI IRAP</v>
          </cell>
          <cell r="C78">
            <v>64686.12</v>
          </cell>
        </row>
        <row r="79">
          <cell r="A79" t="str">
            <v>0133000000095</v>
          </cell>
          <cell r="B79" t="str">
            <v>CREDITO IMP. ACC. RIT. TFR</v>
          </cell>
          <cell r="C79">
            <v>2457.1799999999998</v>
          </cell>
        </row>
        <row r="80">
          <cell r="A80" t="str">
            <v>0133000000096</v>
          </cell>
          <cell r="B80" t="str">
            <v>ERARIO C/ACCONTO IMPOSTA SOSTITUTIV</v>
          </cell>
          <cell r="C80">
            <v>502.53</v>
          </cell>
        </row>
        <row r="81">
          <cell r="A81" t="str">
            <v>0133000000098</v>
          </cell>
          <cell r="B81" t="str">
            <v>CREDITI V/ERARIO IMPOSTE ANTICIPATE</v>
          </cell>
          <cell r="C81">
            <v>-8</v>
          </cell>
        </row>
        <row r="82">
          <cell r="A82" t="str">
            <v>0134000000010</v>
          </cell>
          <cell r="B82" t="str">
            <v>BOLLI PER CONTRATTI</v>
          </cell>
          <cell r="C82">
            <v>-9817.74</v>
          </cell>
        </row>
        <row r="83">
          <cell r="A83" t="str">
            <v>0135000000010</v>
          </cell>
          <cell r="B83" t="str">
            <v>CREDITI V/HDG PER IMPOSTE DA CONSOL</v>
          </cell>
          <cell r="C83">
            <v>739687.14</v>
          </cell>
        </row>
        <row r="84">
          <cell r="A84" t="str">
            <v>0136000000010</v>
          </cell>
          <cell r="B84" t="str">
            <v>FORNITORI C/ANTICIPI</v>
          </cell>
          <cell r="C84">
            <v>367025</v>
          </cell>
        </row>
        <row r="85">
          <cell r="A85" t="str">
            <v>0136000000020</v>
          </cell>
          <cell r="B85" t="str">
            <v>FORNITORI C/NOTE ACCRED. DA RICEV.</v>
          </cell>
          <cell r="C85">
            <v>-635.41</v>
          </cell>
        </row>
        <row r="86">
          <cell r="A86" t="str">
            <v>0138000000019</v>
          </cell>
          <cell r="B86" t="str">
            <v>CAUZIONI ATTIVE AEM ELETTRICITA'</v>
          </cell>
          <cell r="C86">
            <v>206.6</v>
          </cell>
        </row>
        <row r="87">
          <cell r="A87" t="str">
            <v>0138000000020</v>
          </cell>
          <cell r="B87" t="str">
            <v>CAUZIONI ATTIVE ENEL</v>
          </cell>
          <cell r="C87">
            <v>-15.49</v>
          </cell>
        </row>
        <row r="88">
          <cell r="A88" t="str">
            <v>0138000000021</v>
          </cell>
          <cell r="B88" t="str">
            <v>CAUZIONI ATTIVE ENEL DIPENDENTI</v>
          </cell>
          <cell r="C88">
            <v>30</v>
          </cell>
        </row>
        <row r="89">
          <cell r="A89" t="str">
            <v>0138000000030</v>
          </cell>
          <cell r="B89" t="str">
            <v>CAUZIONI ATTIVE NOLEGGIO AUTO ALFIE</v>
          </cell>
          <cell r="C89">
            <v>5005</v>
          </cell>
        </row>
        <row r="90">
          <cell r="A90" t="str">
            <v>0138000000031</v>
          </cell>
          <cell r="B90" t="str">
            <v>CAUZIONI ATTIVE AUTOVETT. SOSTITUT.</v>
          </cell>
          <cell r="C90">
            <v>2</v>
          </cell>
        </row>
        <row r="91">
          <cell r="A91" t="str">
            <v>0138000000040</v>
          </cell>
          <cell r="B91" t="str">
            <v>CAUZIONI ATTIVE AFFITTO</v>
          </cell>
          <cell r="C91">
            <v>21000</v>
          </cell>
        </row>
        <row r="92">
          <cell r="A92" t="str">
            <v>0138000000041</v>
          </cell>
          <cell r="B92" t="str">
            <v>CAUZIONI ATTIVE LOCAZIONI DIPENDENT</v>
          </cell>
          <cell r="C92">
            <v>19610</v>
          </cell>
        </row>
        <row r="93">
          <cell r="A93" t="str">
            <v>0139000000041</v>
          </cell>
          <cell r="B93" t="str">
            <v>TICKETS RESTAURANT</v>
          </cell>
          <cell r="C93">
            <v>-32.01</v>
          </cell>
        </row>
        <row r="94">
          <cell r="A94" t="str">
            <v>0139000000080</v>
          </cell>
          <cell r="B94" t="str">
            <v>DEBITORI VARI C/ANTICIPI SPESE</v>
          </cell>
          <cell r="C94">
            <v>-3885.59</v>
          </cell>
        </row>
        <row r="95">
          <cell r="A95" t="str">
            <v>0139000000081</v>
          </cell>
          <cell r="B95" t="str">
            <v>DEBITORI VARI VENDITE C/ANTICIPI SP</v>
          </cell>
          <cell r="C95">
            <v>19151.189999999999</v>
          </cell>
        </row>
        <row r="96">
          <cell r="A96" t="str">
            <v>0145000000030</v>
          </cell>
          <cell r="B96" t="str">
            <v>RISCONTI ATTIVI SU COMPENSI DI INT.</v>
          </cell>
          <cell r="C96">
            <v>507674.24</v>
          </cell>
        </row>
        <row r="97">
          <cell r="A97" t="str">
            <v>0145000000040</v>
          </cell>
          <cell r="B97" t="str">
            <v>RISCONTI ATTIVI DIVERSI</v>
          </cell>
          <cell r="C97">
            <v>87367.23</v>
          </cell>
        </row>
        <row r="98">
          <cell r="A98" t="str">
            <v>0145000000045</v>
          </cell>
          <cell r="B98" t="str">
            <v>RISCONTI ATTIVI COMMISSIONI BPM</v>
          </cell>
          <cell r="C98">
            <v>93784</v>
          </cell>
        </row>
        <row r="99">
          <cell r="A99" t="str">
            <v>0145000000050</v>
          </cell>
          <cell r="B99" t="str">
            <v>COSTI ESERCIZI FUTURI</v>
          </cell>
          <cell r="C99">
            <v>607.09</v>
          </cell>
        </row>
        <row r="100">
          <cell r="A100" t="str">
            <v>0145000000065</v>
          </cell>
          <cell r="B100" t="str">
            <v>RATEI ATTIVI V/ASSURANT</v>
          </cell>
          <cell r="C100">
            <v>130594.29</v>
          </cell>
        </row>
        <row r="101">
          <cell r="A101" t="str">
            <v>0190200000000</v>
          </cell>
          <cell r="B101" t="str">
            <v>CLIENTI DA FINANZIAMENTO</v>
          </cell>
          <cell r="C101">
            <v>12754129.930000018</v>
          </cell>
        </row>
        <row r="102">
          <cell r="A102" t="str">
            <v>0191010000026</v>
          </cell>
          <cell r="B102" t="str">
            <v>SIGLA FINANZIARIA SRL</v>
          </cell>
          <cell r="C102">
            <v>377680.43</v>
          </cell>
        </row>
        <row r="103">
          <cell r="A103" t="str">
            <v>0191010000171</v>
          </cell>
          <cell r="B103" t="str">
            <v>SGL S.P.A.</v>
          </cell>
          <cell r="C103">
            <v>3000</v>
          </cell>
        </row>
        <row r="104">
          <cell r="A104" t="str">
            <v>0191012001730</v>
          </cell>
          <cell r="B104" t="str">
            <v>CANTON DEI MUS SRL</v>
          </cell>
          <cell r="C104">
            <v>120</v>
          </cell>
        </row>
        <row r="105">
          <cell r="A105" t="str">
            <v>0191012001843</v>
          </cell>
          <cell r="B105" t="str">
            <v>NET INSURANCE SPA SERVIZI ASSICURATIVI</v>
          </cell>
          <cell r="C105">
            <v>14708.95</v>
          </cell>
        </row>
        <row r="106">
          <cell r="A106" t="str">
            <v>0191012001937</v>
          </cell>
          <cell r="B106" t="str">
            <v>GENIALLOYD SPA ASSICURAZIONI</v>
          </cell>
          <cell r="C106">
            <v>522</v>
          </cell>
        </row>
        <row r="107">
          <cell r="A107" t="str">
            <v>0201000000010</v>
          </cell>
          <cell r="B107" t="str">
            <v>TITOLI IN GARANZIA</v>
          </cell>
          <cell r="C107">
            <v>164400</v>
          </cell>
        </row>
        <row r="108">
          <cell r="A108" t="str">
            <v>0202000000010</v>
          </cell>
          <cell r="B108" t="str">
            <v>DEBITORI PER QUOTE CQS C/APULIA</v>
          </cell>
          <cell r="C108">
            <v>18316117.399999999</v>
          </cell>
        </row>
        <row r="109">
          <cell r="A109" t="str">
            <v>0202000000020</v>
          </cell>
          <cell r="B109" t="str">
            <v>DEBITORI PER QUOTE CQS C/FINECO</v>
          </cell>
          <cell r="C109">
            <v>29812724.859999999</v>
          </cell>
        </row>
        <row r="110">
          <cell r="A110" t="str">
            <v>0202000000030</v>
          </cell>
          <cell r="B110" t="str">
            <v>DEBITORI PER QUOTE CQS C/24-7</v>
          </cell>
          <cell r="C110">
            <v>25034245.43</v>
          </cell>
        </row>
        <row r="111">
          <cell r="A111" t="str">
            <v>0203000000010</v>
          </cell>
          <cell r="B111" t="str">
            <v>RISCHI SU CREDITI CEDUTI</v>
          </cell>
          <cell r="C111">
            <v>351901</v>
          </cell>
        </row>
        <row r="112">
          <cell r="A112" t="str">
            <v>0211200000010</v>
          </cell>
          <cell r="B112" t="str">
            <v>INTERESSI PASSIVI DA LIQUIDARE</v>
          </cell>
          <cell r="C112">
            <v>-39489.96</v>
          </cell>
        </row>
        <row r="113">
          <cell r="A113" t="str">
            <v>0211200000020</v>
          </cell>
          <cell r="B113" t="str">
            <v>INTERESSI ATTIVI DA LIQUIDARE</v>
          </cell>
          <cell r="C113">
            <v>575.25</v>
          </cell>
        </row>
        <row r="114">
          <cell r="A114" t="str">
            <v>0221000000050</v>
          </cell>
          <cell r="B114" t="str">
            <v>DEBITI V/SIGLA FIN COMM ASSIC</v>
          </cell>
          <cell r="C114">
            <v>-10336.040000000001</v>
          </cell>
        </row>
        <row r="115">
          <cell r="A115" t="str">
            <v>0221000000060</v>
          </cell>
          <cell r="B115" t="str">
            <v>DEBITI V/SIGLA FIN.(CTR.SPECIALI)</v>
          </cell>
          <cell r="C115">
            <v>-377982.81</v>
          </cell>
        </row>
        <row r="116">
          <cell r="A116" t="str">
            <v>0225000000030</v>
          </cell>
          <cell r="B116" t="str">
            <v>SIGLA HOLDING SRL C/FINANZIAMENTO</v>
          </cell>
          <cell r="C116">
            <v>-3752668.52</v>
          </cell>
        </row>
        <row r="117">
          <cell r="A117" t="str">
            <v>0226000000010</v>
          </cell>
          <cell r="B117" t="str">
            <v>DEBITI V/IFI</v>
          </cell>
          <cell r="C117">
            <v>-186277.14</v>
          </cell>
        </row>
        <row r="118">
          <cell r="A118" t="str">
            <v>0230100000000</v>
          </cell>
          <cell r="B118" t="str">
            <v>FORNITORI</v>
          </cell>
          <cell r="C118">
            <v>-1241353.8799999999</v>
          </cell>
        </row>
        <row r="119">
          <cell r="A119" t="str">
            <v>0250200000010</v>
          </cell>
          <cell r="B119" t="str">
            <v>INPS LAVORATORI DIPENDENTI</v>
          </cell>
          <cell r="C119">
            <v>-186995</v>
          </cell>
        </row>
        <row r="120">
          <cell r="A120" t="str">
            <v>0250200000020</v>
          </cell>
          <cell r="B120" t="str">
            <v>INPS LAVORATORI CO.CO.PRO.</v>
          </cell>
          <cell r="C120">
            <v>-38969.480000000003</v>
          </cell>
        </row>
        <row r="121">
          <cell r="A121" t="str">
            <v>0250200000030</v>
          </cell>
          <cell r="B121" t="str">
            <v>INAIL</v>
          </cell>
          <cell r="C121">
            <v>1211.2</v>
          </cell>
        </row>
        <row r="122">
          <cell r="A122" t="str">
            <v>0250200000050</v>
          </cell>
          <cell r="B122" t="str">
            <v>FONDO MARIO NEGRI</v>
          </cell>
          <cell r="C122">
            <v>-51922.1</v>
          </cell>
        </row>
        <row r="123">
          <cell r="A123" t="str">
            <v>0250200000060</v>
          </cell>
          <cell r="B123" t="str">
            <v>FONDO MARIO BESUSSO (FASDAC)</v>
          </cell>
          <cell r="C123">
            <v>-4670.8599999999997</v>
          </cell>
        </row>
        <row r="124">
          <cell r="A124" t="str">
            <v>0250200000070</v>
          </cell>
          <cell r="B124" t="str">
            <v>FONDO ANTONIO PASTORE</v>
          </cell>
          <cell r="C124">
            <v>-49321.41</v>
          </cell>
        </row>
        <row r="125">
          <cell r="A125" t="str">
            <v>0250200000080</v>
          </cell>
          <cell r="B125" t="str">
            <v>FONDO QUAS</v>
          </cell>
          <cell r="C125">
            <v>-445</v>
          </cell>
        </row>
        <row r="126">
          <cell r="A126" t="str">
            <v>0250200000090</v>
          </cell>
          <cell r="B126" t="str">
            <v>FONDAZIONE ENASARCO</v>
          </cell>
          <cell r="C126">
            <v>-33412.19</v>
          </cell>
        </row>
        <row r="127">
          <cell r="A127" t="str">
            <v>0250200000095</v>
          </cell>
          <cell r="B127" t="str">
            <v>FONDO EST</v>
          </cell>
          <cell r="C127">
            <v>-1982</v>
          </cell>
        </row>
        <row r="128">
          <cell r="A128" t="str">
            <v>0250300000030</v>
          </cell>
          <cell r="B128" t="str">
            <v>IRAP</v>
          </cell>
          <cell r="C128">
            <v>-48791.35</v>
          </cell>
        </row>
        <row r="129">
          <cell r="A129" t="str">
            <v>0250300000040</v>
          </cell>
          <cell r="B129" t="str">
            <v>DEBITI PER IMPOSTA SOST. TFR</v>
          </cell>
          <cell r="C129">
            <v>692.97</v>
          </cell>
        </row>
        <row r="130">
          <cell r="A130" t="str">
            <v>0250400000010</v>
          </cell>
          <cell r="B130" t="str">
            <v>RITENUTE COMPENSI LAVORO AUTONOMO</v>
          </cell>
          <cell r="C130">
            <v>-8726.7199999999993</v>
          </cell>
        </row>
        <row r="131">
          <cell r="A131" t="str">
            <v>0250400000015</v>
          </cell>
          <cell r="B131" t="str">
            <v>RITENUTE COMPENSI CO.CO.PRO.</v>
          </cell>
          <cell r="C131">
            <v>-5665.35</v>
          </cell>
        </row>
        <row r="132">
          <cell r="A132" t="str">
            <v>0250400000030</v>
          </cell>
          <cell r="B132" t="str">
            <v>RITENUTE SU PROVVIGIONI</v>
          </cell>
          <cell r="C132">
            <v>-93436.71</v>
          </cell>
        </row>
        <row r="133">
          <cell r="A133" t="str">
            <v>0250400000050</v>
          </cell>
          <cell r="B133" t="str">
            <v>RITENUTE AI DIPENDENTI</v>
          </cell>
          <cell r="C133">
            <v>-118958.8</v>
          </cell>
        </row>
        <row r="134">
          <cell r="A134" t="str">
            <v>0251000000010</v>
          </cell>
          <cell r="B134" t="str">
            <v>IVA VENDITE</v>
          </cell>
          <cell r="C134">
            <v>-539.74</v>
          </cell>
        </row>
        <row r="135">
          <cell r="A135" t="str">
            <v>0251000000020</v>
          </cell>
          <cell r="B135" t="str">
            <v>IVA ACQUISTI</v>
          </cell>
          <cell r="C135">
            <v>44424.32</v>
          </cell>
        </row>
        <row r="136">
          <cell r="A136" t="str">
            <v>0255000000040</v>
          </cell>
          <cell r="B136" t="str">
            <v>SIGLA FINANZIARIA C/ANTICIPI</v>
          </cell>
          <cell r="C136">
            <v>-7513969.4199999999</v>
          </cell>
        </row>
        <row r="137">
          <cell r="A137" t="str">
            <v>0255000000050</v>
          </cell>
          <cell r="B137" t="str">
            <v>DEBITI V/HDG PER IMPOSTE DA CONSOL</v>
          </cell>
          <cell r="C137">
            <v>-205434.2</v>
          </cell>
        </row>
        <row r="138">
          <cell r="A138" t="str">
            <v>0255000000070</v>
          </cell>
          <cell r="B138" t="str">
            <v>POSTA TARGET</v>
          </cell>
          <cell r="C138">
            <v>-109.06</v>
          </cell>
        </row>
        <row r="139">
          <cell r="A139" t="str">
            <v>0256000000010</v>
          </cell>
          <cell r="B139" t="str">
            <v>DEBITI V/NET INSURANCE</v>
          </cell>
          <cell r="C139">
            <v>-603289.41</v>
          </cell>
        </row>
        <row r="140">
          <cell r="A140" t="str">
            <v>0256000000020</v>
          </cell>
          <cell r="B140" t="str">
            <v>DEBITI V/CARIGE ASSICURAZIONI</v>
          </cell>
          <cell r="C140">
            <v>-0.01</v>
          </cell>
        </row>
        <row r="141">
          <cell r="A141" t="str">
            <v>0256000000030</v>
          </cell>
          <cell r="B141" t="str">
            <v>DEBITI V/A.M. SRL ASSICURAZIONI</v>
          </cell>
          <cell r="C141">
            <v>1350380.31</v>
          </cell>
        </row>
        <row r="142">
          <cell r="A142" t="str">
            <v>0256000000040</v>
          </cell>
          <cell r="B142" t="str">
            <v>DEBITI V/AXERIA PREVOYANCE S.A.</v>
          </cell>
          <cell r="C142">
            <v>-2109940.7200000002</v>
          </cell>
        </row>
        <row r="143">
          <cell r="A143" t="str">
            <v>0256000000050</v>
          </cell>
          <cell r="B143" t="str">
            <v>DEBITI V/CATTOLICA ASSICURAZIONI</v>
          </cell>
          <cell r="C143">
            <v>-3231.4</v>
          </cell>
        </row>
        <row r="144">
          <cell r="A144" t="str">
            <v>0257000000010</v>
          </cell>
          <cell r="B144" t="str">
            <v>DEBITI V/ASSURANT</v>
          </cell>
          <cell r="C144">
            <v>-318314.48</v>
          </cell>
        </row>
        <row r="145">
          <cell r="A145" t="str">
            <v>0258500000010</v>
          </cell>
          <cell r="B145" t="str">
            <v>FORNITORI C/FATTURE DA RICEVERE</v>
          </cell>
          <cell r="C145">
            <v>-1447761.98</v>
          </cell>
        </row>
        <row r="146">
          <cell r="A146" t="str">
            <v>0259000000010</v>
          </cell>
          <cell r="B146" t="str">
            <v>AMMINISTRATORE C/COMPENSO</v>
          </cell>
          <cell r="C146">
            <v>-2791</v>
          </cell>
        </row>
        <row r="147">
          <cell r="A147" t="str">
            <v>0259000000020</v>
          </cell>
          <cell r="B147" t="str">
            <v>PERSONALE C/RETRIBUZIONE</v>
          </cell>
          <cell r="C147">
            <v>-554689.36</v>
          </cell>
        </row>
        <row r="148">
          <cell r="A148" t="str">
            <v>0259000000051</v>
          </cell>
          <cell r="B148" t="str">
            <v>JACKSON CHRISTABEL</v>
          </cell>
          <cell r="C148">
            <v>-1742</v>
          </cell>
        </row>
        <row r="149">
          <cell r="A149" t="str">
            <v>0259000000100</v>
          </cell>
          <cell r="B149" t="str">
            <v>F.DO STANZIAMENTO PREMI DIPENDENTI</v>
          </cell>
          <cell r="C149">
            <v>-287995</v>
          </cell>
        </row>
        <row r="150">
          <cell r="A150" t="str">
            <v>0259500000001</v>
          </cell>
          <cell r="B150" t="str">
            <v>DEBITI PREV. COMPLEMENTARE</v>
          </cell>
          <cell r="C150">
            <v>-1661.94</v>
          </cell>
        </row>
        <row r="151">
          <cell r="A151" t="str">
            <v>0262000000040</v>
          </cell>
          <cell r="B151" t="str">
            <v>RATEI PASSIIVI DIVERSI</v>
          </cell>
          <cell r="C151">
            <v>-49878.74</v>
          </cell>
        </row>
        <row r="152">
          <cell r="A152" t="str">
            <v>0262000000050</v>
          </cell>
          <cell r="B152" t="str">
            <v>RATEI PASSIVI V/SIGLA FIN</v>
          </cell>
          <cell r="C152">
            <v>-51104.39</v>
          </cell>
        </row>
        <row r="153">
          <cell r="A153" t="str">
            <v>0265000000010</v>
          </cell>
          <cell r="B153" t="str">
            <v>RISCONTI PASS INTERESSI FINANZIAMEN</v>
          </cell>
          <cell r="C153">
            <v>-3600314.27</v>
          </cell>
        </row>
        <row r="154">
          <cell r="A154" t="str">
            <v>0271000000010</v>
          </cell>
          <cell r="B154" t="str">
            <v>FONDO T.F.R.</v>
          </cell>
          <cell r="C154">
            <v>-566366.93999999994</v>
          </cell>
        </row>
        <row r="155">
          <cell r="A155" t="str">
            <v>0295000000015</v>
          </cell>
          <cell r="B155" t="str">
            <v>F.DO AMM. MACCH. UFF. EL. EL ELETTR</v>
          </cell>
          <cell r="C155">
            <v>-445104.06</v>
          </cell>
        </row>
        <row r="156">
          <cell r="A156" t="str">
            <v>0295000000020</v>
          </cell>
          <cell r="B156" t="str">
            <v>F.DO AMM. MOBILI E MACCH. ORDINARIE</v>
          </cell>
          <cell r="C156">
            <v>-60164.88</v>
          </cell>
        </row>
        <row r="157">
          <cell r="A157" t="str">
            <v>0295000000022</v>
          </cell>
          <cell r="B157" t="str">
            <v>F.DO AMM. ARREDI</v>
          </cell>
          <cell r="C157">
            <v>-23216.83</v>
          </cell>
        </row>
        <row r="158">
          <cell r="A158" t="str">
            <v>0295000000025</v>
          </cell>
          <cell r="B158" t="str">
            <v>F.DO AMM. ATTREZZATURE VARIE</v>
          </cell>
          <cell r="C158">
            <v>-26727.32</v>
          </cell>
        </row>
        <row r="159">
          <cell r="A159" t="str">
            <v>0295000000030</v>
          </cell>
          <cell r="B159" t="str">
            <v>F.DO AMM. BANCONI BLINDATI</v>
          </cell>
          <cell r="C159">
            <v>-4392.95</v>
          </cell>
        </row>
        <row r="160">
          <cell r="A160" t="str">
            <v>0295000000033</v>
          </cell>
          <cell r="B160" t="str">
            <v>F.DO AMM. IMPIANTI ELETTRICI</v>
          </cell>
          <cell r="C160">
            <v>-26191.040000000001</v>
          </cell>
        </row>
        <row r="161">
          <cell r="A161" t="str">
            <v>0295000000035</v>
          </cell>
          <cell r="B161" t="str">
            <v>F.DO AMM. IMPIANTI DI ALLARME</v>
          </cell>
          <cell r="C161">
            <v>-21407.32</v>
          </cell>
        </row>
        <row r="162">
          <cell r="A162" t="str">
            <v>0295000000040</v>
          </cell>
          <cell r="B162" t="str">
            <v>F.DO AMM. IMP. INT DI COMUNICAZIONE</v>
          </cell>
          <cell r="C162">
            <v>-31484.240000000002</v>
          </cell>
        </row>
        <row r="163">
          <cell r="A163" t="str">
            <v>0296000000020</v>
          </cell>
          <cell r="B163" t="str">
            <v>FONDO IMPOSTE DIFFERITE</v>
          </cell>
          <cell r="C163">
            <v>-735419.92</v>
          </cell>
        </row>
        <row r="164">
          <cell r="A164" t="str">
            <v>0297000000001</v>
          </cell>
          <cell r="B164" t="str">
            <v>F.DO SVAL. CREDITI FORF CQS</v>
          </cell>
          <cell r="C164">
            <v>-470000</v>
          </cell>
        </row>
        <row r="165">
          <cell r="A165" t="str">
            <v>0298000000001</v>
          </cell>
          <cell r="B165" t="str">
            <v>F.DI RISCHI SU CREDITI PP</v>
          </cell>
          <cell r="C165">
            <v>-42000</v>
          </cell>
        </row>
        <row r="166">
          <cell r="A166" t="str">
            <v>0321000000010</v>
          </cell>
          <cell r="B166" t="str">
            <v>CAPITALE SOCIALE</v>
          </cell>
          <cell r="C166">
            <v>-600000</v>
          </cell>
        </row>
        <row r="167">
          <cell r="A167" t="str">
            <v>0326000000010</v>
          </cell>
          <cell r="B167" t="str">
            <v>PERDITA D'ESERCIZIO PORTATA A NUOVO</v>
          </cell>
          <cell r="C167">
            <v>1245189.54</v>
          </cell>
        </row>
        <row r="168">
          <cell r="A168" t="str">
            <v>0331000000010</v>
          </cell>
          <cell r="B168" t="str">
            <v>SOVRAPPREZZI DA EMISSIONE</v>
          </cell>
          <cell r="C168">
            <v>-1677766</v>
          </cell>
        </row>
        <row r="169">
          <cell r="A169" t="str">
            <v>0372000000010</v>
          </cell>
          <cell r="B169" t="str">
            <v>PERDITA D'ESERCIZIO</v>
          </cell>
          <cell r="C169">
            <v>91243.41</v>
          </cell>
        </row>
        <row r="170">
          <cell r="A170" t="str">
            <v>0401000000010</v>
          </cell>
          <cell r="B170" t="str">
            <v>DEPOSITANTI TITOLI IN GARANZIA</v>
          </cell>
          <cell r="C170">
            <v>-164400</v>
          </cell>
        </row>
        <row r="171">
          <cell r="A171" t="str">
            <v>0402000000010</v>
          </cell>
          <cell r="B171" t="str">
            <v>CREDITORI PER QUOTE CQS C/APULIA</v>
          </cell>
          <cell r="C171">
            <v>-18672559.649999999</v>
          </cell>
        </row>
        <row r="172">
          <cell r="A172" t="str">
            <v>0402000000020</v>
          </cell>
          <cell r="B172" t="str">
            <v>CREDITORI PER QUOTE CQS C/FINECO</v>
          </cell>
          <cell r="C172">
            <v>-30230182.18</v>
          </cell>
        </row>
        <row r="173">
          <cell r="A173" t="str">
            <v>0402000000030</v>
          </cell>
          <cell r="B173" t="str">
            <v>CREDITORI PER QUOTE CQS C/24-7</v>
          </cell>
          <cell r="C173">
            <v>-25293677.449999999</v>
          </cell>
        </row>
        <row r="174">
          <cell r="A174" t="str">
            <v>0403000000010</v>
          </cell>
          <cell r="B174" t="str">
            <v>SOCIETÀ C/CREDITI CEDUTI</v>
          </cell>
          <cell r="C174">
            <v>-351901</v>
          </cell>
        </row>
        <row r="175">
          <cell r="C175">
            <v>-297929.95999993011</v>
          </cell>
        </row>
        <row r="179">
          <cell r="A179" t="str">
            <v>0515000000010</v>
          </cell>
          <cell r="B179" t="str">
            <v>INTERESSI ATTIVI V/BANCHE</v>
          </cell>
          <cell r="C179">
            <v>-20940.669999999998</v>
          </cell>
        </row>
        <row r="180">
          <cell r="A180" t="str">
            <v>0521000000010</v>
          </cell>
          <cell r="B180" t="str">
            <v>INTERESSI ATTIVI DA FINANZIAMENTO</v>
          </cell>
          <cell r="C180">
            <v>-110328.24</v>
          </cell>
        </row>
        <row r="181">
          <cell r="A181" t="str">
            <v>0531000000010</v>
          </cell>
          <cell r="B181" t="str">
            <v>RIMBORSO SERVIZI DI PRODUZIONE</v>
          </cell>
          <cell r="C181">
            <v>-4594846.5199999996</v>
          </cell>
        </row>
        <row r="182">
          <cell r="A182" t="str">
            <v>0531000000015</v>
          </cell>
          <cell r="B182" t="str">
            <v>RIMBORSO SERVIZI AMMINISTRATIVI</v>
          </cell>
          <cell r="C182">
            <v>-189000</v>
          </cell>
        </row>
        <row r="183">
          <cell r="A183" t="str">
            <v>0531000000020</v>
          </cell>
          <cell r="B183" t="str">
            <v>RIMBORSO SERVIZI DI INCASSO</v>
          </cell>
          <cell r="C183">
            <v>-181500</v>
          </cell>
        </row>
        <row r="184">
          <cell r="A184" t="str">
            <v>0531000000025</v>
          </cell>
          <cell r="B184" t="str">
            <v>RIMBORSO SERVIZI PER SPESE MEDIATOR</v>
          </cell>
          <cell r="C184">
            <v>-2466655.11</v>
          </cell>
        </row>
        <row r="185">
          <cell r="A185" t="str">
            <v>0531000000026</v>
          </cell>
          <cell r="B185" t="str">
            <v>RIMBORSO SERVIZI PER PREM PERF MED</v>
          </cell>
          <cell r="C185">
            <v>-49299.57</v>
          </cell>
        </row>
        <row r="186">
          <cell r="A186" t="str">
            <v>0531000000030</v>
          </cell>
          <cell r="B186" t="str">
            <v>RIMBORSO SERVIZI PER SPESE STRUTTUR</v>
          </cell>
          <cell r="C186">
            <v>-117000</v>
          </cell>
        </row>
        <row r="187">
          <cell r="A187" t="str">
            <v>0531000000050</v>
          </cell>
          <cell r="B187" t="str">
            <v>COMM.ATTIVE ASS.PP V/ASSURANT</v>
          </cell>
          <cell r="C187">
            <v>-762771.43</v>
          </cell>
        </row>
        <row r="188">
          <cell r="A188" t="str">
            <v>0531000000060</v>
          </cell>
          <cell r="B188" t="str">
            <v>RAPPEL ASS. PP V/ASSURANT</v>
          </cell>
          <cell r="C188">
            <v>-78041.98</v>
          </cell>
        </row>
        <row r="189">
          <cell r="A189" t="str">
            <v>0531000000070</v>
          </cell>
          <cell r="B189" t="str">
            <v>COMMISSIONI ASSICURATIVE</v>
          </cell>
          <cell r="C189">
            <v>-20522</v>
          </cell>
        </row>
        <row r="190">
          <cell r="A190" t="str">
            <v>0531000000100</v>
          </cell>
          <cell r="B190" t="str">
            <v>RIMBORSO SERVIZI ASSISTENZA SOFTW</v>
          </cell>
          <cell r="C190">
            <v>-22500</v>
          </cell>
        </row>
        <row r="191">
          <cell r="A191" t="str">
            <v>0533000000010</v>
          </cell>
          <cell r="B191" t="str">
            <v>COMMISSIONI SIGLA SRL C/APULIA</v>
          </cell>
          <cell r="C191">
            <v>-228380.81</v>
          </cell>
        </row>
        <row r="192">
          <cell r="A192" t="str">
            <v>0533000000020</v>
          </cell>
          <cell r="B192" t="str">
            <v>COMMISSIONI SIGLA SRL C/FINECO</v>
          </cell>
          <cell r="C192">
            <v>-1123678.6299999999</v>
          </cell>
        </row>
        <row r="193">
          <cell r="A193" t="str">
            <v>0533000000030</v>
          </cell>
          <cell r="B193" t="str">
            <v>COMMISSIONI SIGLA SRL C/24-7</v>
          </cell>
          <cell r="C193">
            <v>-903940.94</v>
          </cell>
        </row>
        <row r="194">
          <cell r="A194" t="str">
            <v>0533000000050</v>
          </cell>
          <cell r="B194" t="str">
            <v>COMMISSIONI PER ASSICURAZIONI CQS</v>
          </cell>
          <cell r="C194">
            <v>-332350.61</v>
          </cell>
        </row>
        <row r="195">
          <cell r="A195" t="str">
            <v>0533000000080</v>
          </cell>
          <cell r="B195" t="str">
            <v>COMMIS EST ANTIC. CQS</v>
          </cell>
          <cell r="C195">
            <v>-12332.14</v>
          </cell>
        </row>
        <row r="196">
          <cell r="A196" t="str">
            <v>0533000000090</v>
          </cell>
          <cell r="B196" t="str">
            <v>RIMBORSO SPESE C/MEDIATORI CQS</v>
          </cell>
          <cell r="C196">
            <v>-4231398.13</v>
          </cell>
        </row>
        <row r="197">
          <cell r="A197" t="str">
            <v>0540100000001</v>
          </cell>
          <cell r="B197" t="str">
            <v>RIVALSA SPESE ISTRUTTORIA FINANZ.</v>
          </cell>
          <cell r="C197">
            <v>-379980</v>
          </cell>
        </row>
        <row r="198">
          <cell r="A198" t="str">
            <v>0540100000015</v>
          </cell>
          <cell r="B198" t="str">
            <v>RIMBORSO SPESE INCASSO EFFETTI</v>
          </cell>
          <cell r="C198">
            <v>-284</v>
          </cell>
        </row>
        <row r="199">
          <cell r="A199" t="str">
            <v>0540100000020</v>
          </cell>
          <cell r="B199" t="str">
            <v>RIMBORSO SPESE TENUTA CONTO</v>
          </cell>
          <cell r="C199">
            <v>-485</v>
          </cell>
        </row>
        <row r="200">
          <cell r="A200" t="str">
            <v>0540200000002</v>
          </cell>
          <cell r="B200" t="str">
            <v>RECUPERO SPESE RECUPERO CREDITI</v>
          </cell>
          <cell r="C200">
            <v>-76.75</v>
          </cell>
        </row>
        <row r="201">
          <cell r="A201" t="str">
            <v>0540300000010</v>
          </cell>
          <cell r="B201" t="str">
            <v>RECUPERO SPESE BOLLI</v>
          </cell>
          <cell r="C201">
            <v>-20730.580000000002</v>
          </cell>
        </row>
        <row r="202">
          <cell r="A202" t="str">
            <v>0540300000015</v>
          </cell>
          <cell r="B202" t="str">
            <v>RECUPERO SPESE PER COMUNIC. PERIOD.</v>
          </cell>
          <cell r="C202">
            <v>-15038.4</v>
          </cell>
        </row>
        <row r="203">
          <cell r="A203" t="str">
            <v>0572000000030</v>
          </cell>
          <cell r="B203" t="str">
            <v>RECUPERO SPESE INSOLUTI</v>
          </cell>
          <cell r="C203">
            <v>-11.6</v>
          </cell>
        </row>
        <row r="204">
          <cell r="A204" t="str">
            <v>0572000000090</v>
          </cell>
          <cell r="B204" t="str">
            <v>ALTRE VOCI DI RECUPERO SPESE</v>
          </cell>
          <cell r="C204">
            <v>-23120.2</v>
          </cell>
        </row>
        <row r="205">
          <cell r="A205" t="str">
            <v>0572000000100</v>
          </cell>
          <cell r="B205" t="str">
            <v>RECUPERO SPESE DIPENDENTI</v>
          </cell>
          <cell r="C205">
            <v>-2021.95</v>
          </cell>
        </row>
        <row r="206">
          <cell r="A206" t="str">
            <v>0572000000110</v>
          </cell>
          <cell r="B206" t="str">
            <v>RECUPERO SPESE LOCAZIONE UFFICI</v>
          </cell>
          <cell r="C206">
            <v>-6194.97</v>
          </cell>
        </row>
        <row r="207">
          <cell r="A207" t="str">
            <v>0572500000010</v>
          </cell>
          <cell r="B207" t="str">
            <v>RECUPERO SPESE CQS C/APULIA</v>
          </cell>
          <cell r="C207">
            <v>-61422.32</v>
          </cell>
        </row>
        <row r="208">
          <cell r="A208" t="str">
            <v>0572500000020</v>
          </cell>
          <cell r="B208" t="str">
            <v>RECUPERO SPESE CQS C/FINECO</v>
          </cell>
          <cell r="C208">
            <v>-341757</v>
          </cell>
        </row>
        <row r="209">
          <cell r="A209" t="str">
            <v>0572500000030</v>
          </cell>
          <cell r="B209" t="str">
            <v>RECUPERO SPESE CQS C/24-7</v>
          </cell>
          <cell r="C209">
            <v>-354630</v>
          </cell>
        </row>
        <row r="210">
          <cell r="A210" t="str">
            <v>0581000000010</v>
          </cell>
          <cell r="B210" t="str">
            <v>SOPRAVVENIENZE ATTIVE</v>
          </cell>
          <cell r="C210">
            <v>-18151.2</v>
          </cell>
        </row>
        <row r="211">
          <cell r="A211" t="str">
            <v>0581000000030</v>
          </cell>
          <cell r="B211" t="str">
            <v>ABBUONI ATTIVI E ARROTONDAMENTI</v>
          </cell>
          <cell r="C211">
            <v>-26.63</v>
          </cell>
        </row>
        <row r="212">
          <cell r="A212" t="str">
            <v>0582000000010</v>
          </cell>
          <cell r="B212" t="str">
            <v>SOPRAVVENIENZE ATTIVE CQS</v>
          </cell>
          <cell r="C212">
            <v>-2664.39</v>
          </cell>
        </row>
        <row r="213">
          <cell r="A213" t="str">
            <v>0582000000030</v>
          </cell>
          <cell r="B213" t="str">
            <v>ABBUONI ATTIVI E ARROTONDAM. CQS</v>
          </cell>
          <cell r="C213">
            <v>-3366.58</v>
          </cell>
        </row>
        <row r="214">
          <cell r="A214" t="str">
            <v>0711000000010</v>
          </cell>
          <cell r="B214" t="str">
            <v>INTERESSI PASSIVI SU C/C ORDINARIO</v>
          </cell>
          <cell r="C214">
            <v>43168.69</v>
          </cell>
        </row>
        <row r="215">
          <cell r="A215" t="str">
            <v>0712000000010</v>
          </cell>
          <cell r="B215" t="str">
            <v>SPESE CHIUSURA TRIMESTRE</v>
          </cell>
          <cell r="C215">
            <v>16390.05</v>
          </cell>
        </row>
        <row r="216">
          <cell r="A216" t="str">
            <v>0712000000020</v>
          </cell>
          <cell r="B216" t="str">
            <v>SPESE DIVERSE BANCA</v>
          </cell>
          <cell r="C216">
            <v>10089.77</v>
          </cell>
        </row>
        <row r="217">
          <cell r="A217" t="str">
            <v>0712000000040</v>
          </cell>
          <cell r="B217" t="str">
            <v>PENALI BONIFICI CONTRATTI</v>
          </cell>
          <cell r="C217">
            <v>2436.77</v>
          </cell>
        </row>
        <row r="218">
          <cell r="A218" t="str">
            <v>0712000000050</v>
          </cell>
          <cell r="B218" t="str">
            <v>COMMISSIONI PASSIVE BPM</v>
          </cell>
          <cell r="C218">
            <v>6216</v>
          </cell>
        </row>
        <row r="219">
          <cell r="A219" t="str">
            <v>0712000000065</v>
          </cell>
          <cell r="B219" t="str">
            <v>COMM. INCASSO RID</v>
          </cell>
          <cell r="C219">
            <v>995.5</v>
          </cell>
        </row>
        <row r="220">
          <cell r="A220" t="str">
            <v>0712000000075</v>
          </cell>
          <cell r="B220" t="str">
            <v>COMM. INCASSO RI.BA.</v>
          </cell>
          <cell r="C220">
            <v>35.200000000000003</v>
          </cell>
        </row>
        <row r="221">
          <cell r="A221" t="str">
            <v>0713000000001</v>
          </cell>
          <cell r="B221" t="str">
            <v>INTERESSI V/ ENTI PREV</v>
          </cell>
          <cell r="C221">
            <v>1</v>
          </cell>
        </row>
        <row r="222">
          <cell r="A222" t="str">
            <v>0715000000030</v>
          </cell>
          <cell r="B222" t="str">
            <v>INTERESSI PASSIVI V/SIGLA HOLDING</v>
          </cell>
          <cell r="C222">
            <v>102668.52</v>
          </cell>
        </row>
        <row r="223">
          <cell r="A223" t="str">
            <v>0715000000050</v>
          </cell>
          <cell r="B223" t="str">
            <v>INTERESSI PASSIVI IFI</v>
          </cell>
          <cell r="C223">
            <v>601.74</v>
          </cell>
        </row>
        <row r="224">
          <cell r="A224" t="str">
            <v>0720700000020</v>
          </cell>
          <cell r="B224" t="str">
            <v>COMM. INSOLUTI RID</v>
          </cell>
          <cell r="C224">
            <v>9.6</v>
          </cell>
        </row>
        <row r="225">
          <cell r="A225" t="str">
            <v>0720700000030</v>
          </cell>
          <cell r="B225" t="str">
            <v>COMM. INSOLUTI RI.BA.</v>
          </cell>
          <cell r="C225">
            <v>1.3</v>
          </cell>
        </row>
        <row r="226">
          <cell r="A226" t="str">
            <v>0720800000010</v>
          </cell>
          <cell r="B226" t="str">
            <v>COMMISSIONI PASSIVE IFI</v>
          </cell>
          <cell r="C226">
            <v>3553.3</v>
          </cell>
        </row>
        <row r="227">
          <cell r="A227" t="str">
            <v>0721000000010</v>
          </cell>
          <cell r="B227" t="str">
            <v>PROVVIGIONI A MEDIATORI</v>
          </cell>
          <cell r="C227">
            <v>2486307.65</v>
          </cell>
        </row>
        <row r="228">
          <cell r="A228" t="str">
            <v>0721000000015</v>
          </cell>
          <cell r="B228" t="str">
            <v>PREMIO PERFORMANCE MEDIATORI</v>
          </cell>
          <cell r="C228">
            <v>49299.63</v>
          </cell>
        </row>
        <row r="229">
          <cell r="A229" t="str">
            <v>0721000000040</v>
          </cell>
          <cell r="B229" t="str">
            <v>COMM PASS ASSIC SU PP V/SIGLA FIN</v>
          </cell>
          <cell r="C229">
            <v>499668.5</v>
          </cell>
        </row>
        <row r="230">
          <cell r="A230" t="str">
            <v>0721000000045</v>
          </cell>
          <cell r="B230" t="str">
            <v>RAPPEL ASS C/SIGLA FIN</v>
          </cell>
          <cell r="C230">
            <v>50159.78</v>
          </cell>
        </row>
        <row r="231">
          <cell r="A231" t="str">
            <v>0721000000050</v>
          </cell>
          <cell r="B231" t="str">
            <v>PROVVIGIONI SGL SPA</v>
          </cell>
          <cell r="C231">
            <v>192250</v>
          </cell>
        </row>
        <row r="232">
          <cell r="A232" t="str">
            <v>0721000000055</v>
          </cell>
          <cell r="B232" t="str">
            <v>SPESE PERSONALE SGL SPA</v>
          </cell>
          <cell r="C232">
            <v>81573.41</v>
          </cell>
        </row>
        <row r="233">
          <cell r="A233" t="str">
            <v>0721500000010</v>
          </cell>
          <cell r="B233" t="str">
            <v>PROVVIGIONI MEDIATORI CQS</v>
          </cell>
          <cell r="C233">
            <v>4231398.13</v>
          </cell>
        </row>
        <row r="234">
          <cell r="A234" t="str">
            <v>0721500000015</v>
          </cell>
          <cell r="B234" t="str">
            <v>PREMI PERFORMANCE CQS</v>
          </cell>
          <cell r="C234">
            <v>310534.27</v>
          </cell>
        </row>
        <row r="235">
          <cell r="A235" t="str">
            <v>0741000000010</v>
          </cell>
          <cell r="B235" t="str">
            <v>STIPENDI</v>
          </cell>
          <cell r="C235">
            <v>2648996.5699999998</v>
          </cell>
        </row>
        <row r="236">
          <cell r="A236" t="str">
            <v>0741000000012</v>
          </cell>
          <cell r="B236" t="str">
            <v>COSTO LAVORO INTERINALE</v>
          </cell>
          <cell r="C236">
            <v>2189.2399999999998</v>
          </cell>
        </row>
        <row r="237">
          <cell r="A237" t="str">
            <v>0741000000015</v>
          </cell>
          <cell r="B237" t="str">
            <v>ACCANTONAMENTO T.F.R.</v>
          </cell>
          <cell r="C237">
            <v>169997.32</v>
          </cell>
        </row>
        <row r="238">
          <cell r="A238" t="str">
            <v>0741000000020</v>
          </cell>
          <cell r="B238" t="str">
            <v>INPS</v>
          </cell>
          <cell r="C238">
            <v>710822.14</v>
          </cell>
        </row>
        <row r="239">
          <cell r="A239" t="str">
            <v>0741000000025</v>
          </cell>
          <cell r="B239" t="str">
            <v>INPS CO.CO.PRO.</v>
          </cell>
          <cell r="C239">
            <v>7537.27</v>
          </cell>
        </row>
        <row r="240">
          <cell r="A240" t="str">
            <v>0741000000030</v>
          </cell>
          <cell r="B240" t="str">
            <v>INAIL</v>
          </cell>
          <cell r="C240">
            <v>13402.71</v>
          </cell>
        </row>
        <row r="241">
          <cell r="A241" t="str">
            <v>0741000000050</v>
          </cell>
          <cell r="B241" t="str">
            <v>FONDO MARIO NEGRI</v>
          </cell>
          <cell r="C241">
            <v>55676.05</v>
          </cell>
        </row>
        <row r="242">
          <cell r="A242" t="str">
            <v>0741000000055</v>
          </cell>
          <cell r="B242" t="str">
            <v>FONDO BESUSSO</v>
          </cell>
          <cell r="C242">
            <v>21858.54</v>
          </cell>
        </row>
        <row r="243">
          <cell r="A243" t="str">
            <v>0741000000060</v>
          </cell>
          <cell r="B243" t="str">
            <v>FONDO PASTORE</v>
          </cell>
          <cell r="C243">
            <v>37544.29</v>
          </cell>
        </row>
        <row r="244">
          <cell r="A244" t="str">
            <v>0741000000070</v>
          </cell>
          <cell r="B244" t="str">
            <v>QUADRIFOR</v>
          </cell>
          <cell r="C244">
            <v>575.5</v>
          </cell>
        </row>
        <row r="245">
          <cell r="A245" t="str">
            <v>0741000000080</v>
          </cell>
          <cell r="B245" t="str">
            <v>QUAS</v>
          </cell>
          <cell r="C245">
            <v>4371</v>
          </cell>
        </row>
        <row r="246">
          <cell r="A246" t="str">
            <v>0741000000085</v>
          </cell>
          <cell r="B246" t="str">
            <v>FONDO EST</v>
          </cell>
          <cell r="C246">
            <v>4086</v>
          </cell>
        </row>
        <row r="247">
          <cell r="A247" t="str">
            <v>0741000000100</v>
          </cell>
          <cell r="B247" t="str">
            <v>STANZIAMENTO PREMI DIPENDENTI</v>
          </cell>
          <cell r="C247">
            <v>287995</v>
          </cell>
        </row>
        <row r="248">
          <cell r="A248" t="str">
            <v>0743000000010</v>
          </cell>
          <cell r="B248" t="str">
            <v>COMPENSO AMMINISTRATORI</v>
          </cell>
          <cell r="C248">
            <v>42599.97</v>
          </cell>
        </row>
        <row r="249">
          <cell r="A249" t="str">
            <v>0743000000015</v>
          </cell>
          <cell r="B249" t="str">
            <v>COMPENSO SINDACI</v>
          </cell>
          <cell r="C249">
            <v>14250</v>
          </cell>
        </row>
        <row r="250">
          <cell r="A250" t="str">
            <v>0743000000020</v>
          </cell>
          <cell r="B250" t="str">
            <v>CONSULENTI FISCALI</v>
          </cell>
          <cell r="C250">
            <v>10140</v>
          </cell>
        </row>
        <row r="251">
          <cell r="A251" t="str">
            <v>0743000000025</v>
          </cell>
          <cell r="B251" t="str">
            <v>CONSULENTI DEL LAVORO</v>
          </cell>
          <cell r="C251">
            <v>22014.639999999999</v>
          </cell>
        </row>
        <row r="252">
          <cell r="A252" t="str">
            <v>0743000000030</v>
          </cell>
          <cell r="B252" t="str">
            <v>CONSULENTI LEGALI</v>
          </cell>
          <cell r="C252">
            <v>52616.67</v>
          </cell>
        </row>
        <row r="253">
          <cell r="A253" t="str">
            <v>0743000000040</v>
          </cell>
          <cell r="B253" t="str">
            <v>COMPENSI SOCIETA' DI REVISIONE</v>
          </cell>
          <cell r="C253">
            <v>15872.06</v>
          </cell>
        </row>
        <row r="254">
          <cell r="A254" t="str">
            <v>0743000000050</v>
          </cell>
          <cell r="B254" t="str">
            <v>ALTRI COMPENSI A TERZI</v>
          </cell>
          <cell r="C254">
            <v>9432.94</v>
          </cell>
        </row>
        <row r="255">
          <cell r="A255" t="str">
            <v>0743000000060</v>
          </cell>
          <cell r="B255" t="str">
            <v>COMPENSO CO.CO.PRO.</v>
          </cell>
          <cell r="C255">
            <v>25905.8</v>
          </cell>
        </row>
        <row r="256">
          <cell r="A256" t="str">
            <v>0743000000090</v>
          </cell>
          <cell r="B256" t="str">
            <v>COSTO ENASARCO</v>
          </cell>
          <cell r="C256">
            <v>68131.08</v>
          </cell>
        </row>
        <row r="257">
          <cell r="A257" t="str">
            <v>0743000000100</v>
          </cell>
          <cell r="B257" t="str">
            <v>ACCANTONAMENTO FIRR</v>
          </cell>
          <cell r="C257">
            <v>37783.480000000003</v>
          </cell>
        </row>
        <row r="258">
          <cell r="A258" t="str">
            <v>0743500000010</v>
          </cell>
          <cell r="B258" t="str">
            <v>SERVIZI INFORMATICI</v>
          </cell>
          <cell r="C258">
            <v>453525.07</v>
          </cell>
        </row>
        <row r="259">
          <cell r="A259" t="str">
            <v>0743500000025</v>
          </cell>
          <cell r="B259" t="str">
            <v>ENERGIA ELETTRICA</v>
          </cell>
          <cell r="C259">
            <v>14959.75</v>
          </cell>
        </row>
        <row r="260">
          <cell r="A260" t="str">
            <v>0743500000030</v>
          </cell>
          <cell r="B260" t="str">
            <v>SPESE POSTALI</v>
          </cell>
          <cell r="C260">
            <v>53907.65</v>
          </cell>
        </row>
        <row r="261">
          <cell r="A261" t="str">
            <v>0743500000035</v>
          </cell>
          <cell r="B261" t="str">
            <v>CORRIERE</v>
          </cell>
          <cell r="C261">
            <v>33704.01</v>
          </cell>
        </row>
        <row r="262">
          <cell r="A262" t="str">
            <v>0743500000040</v>
          </cell>
          <cell r="B262" t="str">
            <v>SERVIZI TELEFONICI</v>
          </cell>
          <cell r="C262">
            <v>112069.39</v>
          </cell>
        </row>
        <row r="263">
          <cell r="A263" t="str">
            <v>0743500000045</v>
          </cell>
          <cell r="B263" t="str">
            <v>SERVIZI TELEFONICI RADIOMOBILE</v>
          </cell>
          <cell r="C263">
            <v>129800.34</v>
          </cell>
        </row>
        <row r="264">
          <cell r="A264" t="str">
            <v>0743500000050</v>
          </cell>
          <cell r="B264" t="str">
            <v>VIGILANZA</v>
          </cell>
          <cell r="C264">
            <v>278.91000000000003</v>
          </cell>
        </row>
        <row r="265">
          <cell r="A265" t="str">
            <v>0743500000060</v>
          </cell>
          <cell r="B265" t="str">
            <v>NOLEGGIO AUTOVETTURE</v>
          </cell>
          <cell r="C265">
            <v>61282.05</v>
          </cell>
        </row>
        <row r="266">
          <cell r="A266" t="str">
            <v>0743500000061</v>
          </cell>
          <cell r="B266" t="str">
            <v>NOLEGGIO AUTOVETTURE AREA VENDITE</v>
          </cell>
          <cell r="C266">
            <v>71396.490000000005</v>
          </cell>
        </row>
        <row r="267">
          <cell r="A267" t="str">
            <v>0743500000065</v>
          </cell>
          <cell r="B267" t="str">
            <v>SPESE NOLEGGIO AUTOVETTURE</v>
          </cell>
          <cell r="C267">
            <v>22102.720000000001</v>
          </cell>
        </row>
        <row r="268">
          <cell r="A268" t="str">
            <v>0743500000066</v>
          </cell>
          <cell r="B268" t="str">
            <v>SPESE NOLEGGIO AUTOVETTURE AREA VEN</v>
          </cell>
          <cell r="C268">
            <v>10882.88</v>
          </cell>
        </row>
        <row r="269">
          <cell r="A269" t="str">
            <v>0743500000070</v>
          </cell>
          <cell r="B269" t="str">
            <v>CONTRIBUTI ASSOCIATIVI</v>
          </cell>
          <cell r="C269">
            <v>95</v>
          </cell>
        </row>
        <row r="270">
          <cell r="A270" t="str">
            <v>0743500000090</v>
          </cell>
          <cell r="B270" t="str">
            <v>SERVIZI DIVERSI</v>
          </cell>
          <cell r="C270">
            <v>88826.3</v>
          </cell>
        </row>
        <row r="271">
          <cell r="A271" t="str">
            <v>0743500000095</v>
          </cell>
          <cell r="B271" t="str">
            <v>SERVIZI LAVORO INTERINALE</v>
          </cell>
          <cell r="C271">
            <v>498.72</v>
          </cell>
        </row>
        <row r="272">
          <cell r="A272" t="str">
            <v>0743500000100</v>
          </cell>
          <cell r="B272" t="str">
            <v>NOLEGGIO FOTOCOPIATORI</v>
          </cell>
          <cell r="C272">
            <v>19420.36</v>
          </cell>
        </row>
        <row r="273">
          <cell r="A273" t="str">
            <v>0743500000110</v>
          </cell>
          <cell r="B273" t="str">
            <v>NOLEGGIO STAMPANTI</v>
          </cell>
          <cell r="C273">
            <v>2767.11</v>
          </cell>
        </row>
        <row r="274">
          <cell r="A274" t="str">
            <v>0743500000120</v>
          </cell>
          <cell r="B274" t="str">
            <v>NOLEGGIO MACCHINE UFF. ELETTRICHE</v>
          </cell>
          <cell r="C274">
            <v>648</v>
          </cell>
        </row>
        <row r="275">
          <cell r="A275" t="str">
            <v>0743500000130</v>
          </cell>
          <cell r="B275" t="str">
            <v>SPESE RICERCA E SELEZIONE</v>
          </cell>
          <cell r="C275">
            <v>11300</v>
          </cell>
        </row>
        <row r="276">
          <cell r="A276" t="str">
            <v>0744000000010</v>
          </cell>
          <cell r="B276" t="str">
            <v>CANONI DI LOCAZIONE</v>
          </cell>
          <cell r="C276">
            <v>131352.20000000001</v>
          </cell>
        </row>
        <row r="277">
          <cell r="A277" t="str">
            <v>0744000000015</v>
          </cell>
          <cell r="B277" t="str">
            <v>SPESE CONDOMINIALI</v>
          </cell>
          <cell r="C277">
            <v>29398.58</v>
          </cell>
        </row>
        <row r="278">
          <cell r="A278" t="str">
            <v>0744000000020</v>
          </cell>
          <cell r="B278" t="str">
            <v>SPESE DI PULIZIA</v>
          </cell>
          <cell r="C278">
            <v>30812.27</v>
          </cell>
        </row>
        <row r="279">
          <cell r="A279" t="str">
            <v>0744500000010</v>
          </cell>
          <cell r="B279" t="str">
            <v>MANUTENZIONI FOTOCOPIATORI</v>
          </cell>
          <cell r="C279">
            <v>9206.66</v>
          </cell>
        </row>
        <row r="280">
          <cell r="A280" t="str">
            <v>0744500000025</v>
          </cell>
          <cell r="B280" t="str">
            <v>MANUTENZIONI IMPIANTO TELEFONICO</v>
          </cell>
          <cell r="C280">
            <v>2368.9499999999998</v>
          </cell>
        </row>
        <row r="281">
          <cell r="A281" t="str">
            <v>0744500000040</v>
          </cell>
          <cell r="B281" t="str">
            <v>MANUTENZIONI UFFICI</v>
          </cell>
          <cell r="C281">
            <v>1637</v>
          </cell>
        </row>
        <row r="282">
          <cell r="A282" t="str">
            <v>0745000000010</v>
          </cell>
          <cell r="B282" t="str">
            <v>ASSICURAZIONI INFORTUNI</v>
          </cell>
          <cell r="C282">
            <v>14366.17</v>
          </cell>
        </row>
        <row r="283">
          <cell r="A283" t="str">
            <v>0745000000060</v>
          </cell>
          <cell r="B283" t="str">
            <v>ASSICURAZIONI VARIE</v>
          </cell>
          <cell r="C283">
            <v>32799.370000000003</v>
          </cell>
        </row>
        <row r="284">
          <cell r="A284" t="str">
            <v>0746000000017</v>
          </cell>
          <cell r="B284" t="str">
            <v>VALORI BOLLATI CQS</v>
          </cell>
          <cell r="C284">
            <v>21983.19</v>
          </cell>
        </row>
        <row r="285">
          <cell r="A285" t="str">
            <v>0746000000020</v>
          </cell>
          <cell r="B285" t="str">
            <v>VALORI BOLLATI</v>
          </cell>
          <cell r="C285">
            <v>18437.060000000001</v>
          </cell>
        </row>
        <row r="286">
          <cell r="A286" t="str">
            <v>0746000000080</v>
          </cell>
          <cell r="B286" t="str">
            <v>IMPOSTE E TASSE VARIE</v>
          </cell>
          <cell r="C286">
            <v>1879.67</v>
          </cell>
        </row>
        <row r="287">
          <cell r="A287" t="str">
            <v>0746000000081</v>
          </cell>
          <cell r="B287" t="str">
            <v>TASSA ISCRIZIONE CCIAA</v>
          </cell>
          <cell r="C287">
            <v>1731</v>
          </cell>
        </row>
        <row r="288">
          <cell r="A288" t="str">
            <v>0746000000085</v>
          </cell>
          <cell r="B288" t="str">
            <v>IMPOSTE E TASSE CQS</v>
          </cell>
          <cell r="C288">
            <v>164</v>
          </cell>
        </row>
        <row r="289">
          <cell r="A289" t="str">
            <v>0746000000100</v>
          </cell>
          <cell r="B289" t="str">
            <v>COSTO IVA PRO-RATA</v>
          </cell>
          <cell r="C289">
            <v>458502.79</v>
          </cell>
        </row>
        <row r="290">
          <cell r="A290" t="str">
            <v>0747000000010</v>
          </cell>
          <cell r="B290" t="str">
            <v>SPESE DI RAPPRESENTANZA</v>
          </cell>
          <cell r="C290">
            <v>8200.69</v>
          </cell>
        </row>
        <row r="291">
          <cell r="A291" t="str">
            <v>0747000000020</v>
          </cell>
          <cell r="B291" t="str">
            <v>OMAGGI</v>
          </cell>
          <cell r="C291">
            <v>4739.05</v>
          </cell>
        </row>
        <row r="292">
          <cell r="A292" t="str">
            <v>0748000000010</v>
          </cell>
          <cell r="B292" t="str">
            <v>SPESE AUTOSTRADALI</v>
          </cell>
          <cell r="C292">
            <v>12226.38</v>
          </cell>
        </row>
        <row r="293">
          <cell r="A293" t="str">
            <v>0748000000020</v>
          </cell>
          <cell r="B293" t="str">
            <v>CARBURANTE</v>
          </cell>
          <cell r="C293">
            <v>27029.87</v>
          </cell>
        </row>
        <row r="294">
          <cell r="A294" t="str">
            <v>0748000000030</v>
          </cell>
          <cell r="B294" t="str">
            <v>RIMBORSO CHILOMETRICO</v>
          </cell>
          <cell r="C294">
            <v>2316.27</v>
          </cell>
        </row>
        <row r="295">
          <cell r="A295" t="str">
            <v>0748000000040</v>
          </cell>
          <cell r="B295" t="str">
            <v>RIMBORSO VITTO E ALLOGGIO</v>
          </cell>
          <cell r="C295">
            <v>12799.17</v>
          </cell>
        </row>
        <row r="296">
          <cell r="A296" t="str">
            <v>0748000000090</v>
          </cell>
          <cell r="B296" t="str">
            <v>RIMBORSO SPESE VARIE</v>
          </cell>
          <cell r="C296">
            <v>17919.45</v>
          </cell>
        </row>
        <row r="297">
          <cell r="A297" t="str">
            <v>0748100000010</v>
          </cell>
          <cell r="B297" t="str">
            <v>SPESE AUTOSTRADALI VENDITE</v>
          </cell>
          <cell r="C297">
            <v>10371.24</v>
          </cell>
        </row>
        <row r="298">
          <cell r="A298" t="str">
            <v>0748100000020</v>
          </cell>
          <cell r="B298" t="str">
            <v>SPESE CARBURANTI VENDITE</v>
          </cell>
          <cell r="C298">
            <v>47936.69</v>
          </cell>
        </row>
        <row r="299">
          <cell r="A299" t="str">
            <v>0748100000040</v>
          </cell>
          <cell r="B299" t="str">
            <v>RIMBORSO VITTO E ALLOGGIO VENDITE</v>
          </cell>
          <cell r="C299">
            <v>22895.09</v>
          </cell>
        </row>
        <row r="300">
          <cell r="A300" t="str">
            <v>0748100000041</v>
          </cell>
          <cell r="B300" t="str">
            <v>RIMBORSO SPESE PASTO AREA VENDITE</v>
          </cell>
          <cell r="C300">
            <v>12077.07</v>
          </cell>
        </row>
        <row r="301">
          <cell r="A301" t="str">
            <v>0748100000090</v>
          </cell>
          <cell r="B301" t="str">
            <v>SPESE VARIE VENDITE</v>
          </cell>
          <cell r="C301">
            <v>19200.939999999999</v>
          </cell>
        </row>
        <row r="302">
          <cell r="A302" t="str">
            <v>0748100000100</v>
          </cell>
          <cell r="B302" t="str">
            <v>SPESE VIAGGI AEREO VENDITE</v>
          </cell>
          <cell r="C302">
            <v>10200.75</v>
          </cell>
        </row>
        <row r="303">
          <cell r="A303" t="str">
            <v>0748100000101</v>
          </cell>
          <cell r="B303" t="str">
            <v>SPESE VIAGGI VENDITE</v>
          </cell>
          <cell r="C303">
            <v>417.43</v>
          </cell>
        </row>
        <row r="304">
          <cell r="A304" t="str">
            <v>0749000000010</v>
          </cell>
          <cell r="B304" t="str">
            <v>CARTA E STAMPATI</v>
          </cell>
          <cell r="C304">
            <v>27478.880000000001</v>
          </cell>
        </row>
        <row r="305">
          <cell r="A305" t="str">
            <v>0749000000020</v>
          </cell>
          <cell r="B305" t="str">
            <v>MATERIALE DI CONSUMO</v>
          </cell>
          <cell r="C305">
            <v>5256.37</v>
          </cell>
        </row>
        <row r="306">
          <cell r="A306" t="str">
            <v>0749000000030</v>
          </cell>
          <cell r="B306" t="str">
            <v>CANCELLERIA</v>
          </cell>
          <cell r="C306">
            <v>4377.13</v>
          </cell>
        </row>
        <row r="307">
          <cell r="A307" t="str">
            <v>0749000000050</v>
          </cell>
          <cell r="B307" t="str">
            <v>ABBONAMENTI E LIBRI</v>
          </cell>
          <cell r="C307">
            <v>1035.71</v>
          </cell>
        </row>
        <row r="308">
          <cell r="A308" t="str">
            <v>0749000000070</v>
          </cell>
          <cell r="B308" t="str">
            <v>SPESE NOTIFICA CQS</v>
          </cell>
          <cell r="C308">
            <v>24724.799999999999</v>
          </cell>
        </row>
        <row r="309">
          <cell r="A309" t="str">
            <v>0749000000090</v>
          </cell>
          <cell r="B309" t="str">
            <v>SPESE VARIE</v>
          </cell>
          <cell r="C309">
            <v>16934.34</v>
          </cell>
        </row>
        <row r="310">
          <cell r="A310" t="str">
            <v>0749000000095</v>
          </cell>
          <cell r="B310" t="str">
            <v>SPESE VARIE INDEDUCIBILI</v>
          </cell>
          <cell r="C310">
            <v>5683.88</v>
          </cell>
        </row>
        <row r="311">
          <cell r="A311" t="str">
            <v>0749000000100</v>
          </cell>
          <cell r="B311" t="str">
            <v>SPESE VIAGGI AEREO</v>
          </cell>
          <cell r="C311">
            <v>10061.530000000001</v>
          </cell>
        </row>
        <row r="312">
          <cell r="A312" t="str">
            <v>0749000000101</v>
          </cell>
          <cell r="B312" t="str">
            <v>SPESE VIAGGI</v>
          </cell>
          <cell r="C312">
            <v>1822.24</v>
          </cell>
        </row>
        <row r="313">
          <cell r="A313" t="str">
            <v>0749000000105</v>
          </cell>
          <cell r="B313" t="str">
            <v>BENI STRUMENTALI INDEDUCIBILI</v>
          </cell>
          <cell r="C313">
            <v>2177.6</v>
          </cell>
        </row>
        <row r="314">
          <cell r="A314" t="str">
            <v>0749500000010</v>
          </cell>
          <cell r="B314" t="str">
            <v>SPESE LOCAZIONI DIPENDENTI</v>
          </cell>
          <cell r="C314">
            <v>65860.47</v>
          </cell>
        </row>
        <row r="315">
          <cell r="A315" t="str">
            <v>0749500000020</v>
          </cell>
          <cell r="B315" t="str">
            <v>SPESE ENERGIA ELETTRICA DIPENDENTI</v>
          </cell>
          <cell r="C315">
            <v>709.42</v>
          </cell>
        </row>
        <row r="316">
          <cell r="A316" t="str">
            <v>0749500000046</v>
          </cell>
          <cell r="B316" t="str">
            <v>SPESE UTENZE GAS DIPENDENTI</v>
          </cell>
          <cell r="C316">
            <v>1330.47</v>
          </cell>
        </row>
        <row r="317">
          <cell r="A317" t="str">
            <v>0749500000048</v>
          </cell>
          <cell r="B317" t="str">
            <v>SPESE UTENZE ACQUEDOTTO DIPENDENTI</v>
          </cell>
          <cell r="C317">
            <v>34.01</v>
          </cell>
        </row>
        <row r="318">
          <cell r="A318" t="str">
            <v>0749500000050</v>
          </cell>
          <cell r="B318" t="str">
            <v>SPESE VARIE DIPENDENTI</v>
          </cell>
          <cell r="C318">
            <v>1276.82</v>
          </cell>
        </row>
        <row r="319">
          <cell r="A319" t="str">
            <v>0751000000010</v>
          </cell>
          <cell r="B319" t="str">
            <v>AMMORTAMENTO COSTI D'IMPIANTO</v>
          </cell>
          <cell r="C319">
            <v>232287.63</v>
          </cell>
        </row>
        <row r="320">
          <cell r="A320" t="str">
            <v>0751000000020</v>
          </cell>
          <cell r="B320" t="str">
            <v>AMMORTAMENTO ONERI PLURIENNALI</v>
          </cell>
          <cell r="C320">
            <v>7649.24</v>
          </cell>
        </row>
        <row r="321">
          <cell r="A321" t="str">
            <v>0751000000031</v>
          </cell>
          <cell r="B321" t="str">
            <v>AMMORTAMENTO PROGRAMMI SOFTWARE</v>
          </cell>
          <cell r="C321">
            <v>363141.96</v>
          </cell>
        </row>
        <row r="322">
          <cell r="A322" t="str">
            <v>0751000000041</v>
          </cell>
          <cell r="B322" t="str">
            <v>AMMORTAMENTO KNOW HOW</v>
          </cell>
          <cell r="C322">
            <v>90000</v>
          </cell>
        </row>
        <row r="323">
          <cell r="A323" t="str">
            <v>0751000000051</v>
          </cell>
          <cell r="B323" t="str">
            <v>AMMORTAMENTO MARCHIO</v>
          </cell>
          <cell r="C323">
            <v>146588.85999999999</v>
          </cell>
        </row>
        <row r="324">
          <cell r="A324" t="str">
            <v>0751000000070</v>
          </cell>
          <cell r="B324" t="str">
            <v>AMM. COSTI PLURIENNALI BENI TERZI</v>
          </cell>
          <cell r="C324">
            <v>12597.46</v>
          </cell>
        </row>
        <row r="325">
          <cell r="A325" t="str">
            <v>0753000000015</v>
          </cell>
          <cell r="B325" t="str">
            <v>AMM. MACCH. UFFICIO ELETTRONICHE</v>
          </cell>
          <cell r="C325">
            <v>82697.39</v>
          </cell>
        </row>
        <row r="326">
          <cell r="A326" t="str">
            <v>0753000000020</v>
          </cell>
          <cell r="B326" t="str">
            <v>AMM. MOBILI E MACCHINE ORDINARIE</v>
          </cell>
          <cell r="C326">
            <v>13761.74</v>
          </cell>
        </row>
        <row r="327">
          <cell r="A327" t="str">
            <v>0753000000022</v>
          </cell>
          <cell r="B327" t="str">
            <v>AMMORTAMENTO ARREDI</v>
          </cell>
          <cell r="C327">
            <v>3596.93</v>
          </cell>
        </row>
        <row r="328">
          <cell r="A328" t="str">
            <v>0753000000025</v>
          </cell>
          <cell r="B328" t="str">
            <v>AMM. ATTREZZATURE VARIE</v>
          </cell>
          <cell r="C328">
            <v>2269.25</v>
          </cell>
        </row>
        <row r="329">
          <cell r="A329" t="str">
            <v>0753000000030</v>
          </cell>
          <cell r="B329" t="str">
            <v>AMM. BANCONI BLINDATI</v>
          </cell>
          <cell r="C329">
            <v>165</v>
          </cell>
        </row>
        <row r="330">
          <cell r="A330" t="str">
            <v>0753000000033</v>
          </cell>
          <cell r="B330" t="str">
            <v>AMM. IMPIANTI ELETTRICI</v>
          </cell>
          <cell r="C330">
            <v>8586.2999999999993</v>
          </cell>
        </row>
        <row r="331">
          <cell r="A331" t="str">
            <v>0753000000035</v>
          </cell>
          <cell r="B331" t="str">
            <v>AMM. IMPIANTI DI ALLARME</v>
          </cell>
          <cell r="C331">
            <v>4091.59</v>
          </cell>
        </row>
        <row r="332">
          <cell r="A332" t="str">
            <v>0753000000040</v>
          </cell>
          <cell r="B332" t="str">
            <v>AMM. IMP. INT. DI COMUNICAZIONE</v>
          </cell>
          <cell r="C332">
            <v>252.88</v>
          </cell>
        </row>
        <row r="333">
          <cell r="A333" t="str">
            <v>0761000000010</v>
          </cell>
          <cell r="B333" t="str">
            <v>BANCHE DATI</v>
          </cell>
          <cell r="C333">
            <v>63019.4</v>
          </cell>
        </row>
        <row r="334">
          <cell r="A334" t="str">
            <v>0761000000015</v>
          </cell>
          <cell r="B334" t="str">
            <v>BANCHE DATI CQS</v>
          </cell>
          <cell r="C334">
            <v>73381.440000000002</v>
          </cell>
        </row>
        <row r="335">
          <cell r="A335" t="str">
            <v>0761000000030</v>
          </cell>
          <cell r="B335" t="str">
            <v>INFORMAZIONI UFFICIO COMMERCIALE</v>
          </cell>
          <cell r="C335">
            <v>7315</v>
          </cell>
        </row>
        <row r="336">
          <cell r="A336" t="str">
            <v>0761000000031</v>
          </cell>
          <cell r="B336" t="str">
            <v>INFORM. PRE-POST EROGAZIONE</v>
          </cell>
          <cell r="C336">
            <v>2570</v>
          </cell>
        </row>
        <row r="337">
          <cell r="A337" t="str">
            <v>0761000000050</v>
          </cell>
          <cell r="B337" t="str">
            <v>PUBBLICITA'</v>
          </cell>
          <cell r="C337">
            <v>141.69</v>
          </cell>
        </row>
        <row r="338">
          <cell r="A338" t="str">
            <v>0761000000070</v>
          </cell>
          <cell r="B338" t="str">
            <v>SERVIZI D'INCASSO CQS</v>
          </cell>
          <cell r="C338">
            <v>24358.5</v>
          </cell>
        </row>
        <row r="339">
          <cell r="A339" t="str">
            <v>0765000000010</v>
          </cell>
          <cell r="B339" t="str">
            <v>SPESE MARKETING</v>
          </cell>
          <cell r="C339">
            <v>393864.54</v>
          </cell>
        </row>
        <row r="340">
          <cell r="A340" t="str">
            <v>0765000000020</v>
          </cell>
          <cell r="B340" t="str">
            <v>INFO CANALE RB</v>
          </cell>
          <cell r="C340">
            <v>130235.73</v>
          </cell>
        </row>
        <row r="341">
          <cell r="A341" t="str">
            <v>0765000000030</v>
          </cell>
          <cell r="B341" t="str">
            <v>INFO DIRETTI</v>
          </cell>
          <cell r="C341">
            <v>314.33</v>
          </cell>
        </row>
        <row r="342">
          <cell r="A342" t="str">
            <v>0770100000001</v>
          </cell>
          <cell r="B342" t="str">
            <v>ACCANT. SVAL. CREDITI FORF CQS</v>
          </cell>
          <cell r="C342">
            <v>470000</v>
          </cell>
        </row>
        <row r="343">
          <cell r="A343" t="str">
            <v>0770200000001</v>
          </cell>
          <cell r="B343" t="str">
            <v>ACC.TO F.DO SVALUTAZ CREDITI PP</v>
          </cell>
          <cell r="C343">
            <v>42000</v>
          </cell>
        </row>
        <row r="344">
          <cell r="A344" t="str">
            <v>0811000000010</v>
          </cell>
          <cell r="B344" t="str">
            <v>SOPRAVVENIENZE PASSIVE</v>
          </cell>
          <cell r="C344">
            <v>151802.68</v>
          </cell>
        </row>
        <row r="345">
          <cell r="A345" t="str">
            <v>0811000000015</v>
          </cell>
          <cell r="B345" t="str">
            <v>SOPRAVVENIENZE PASSIVE INDEDUCIBILI</v>
          </cell>
          <cell r="C345">
            <v>478.45</v>
          </cell>
        </row>
        <row r="346">
          <cell r="A346" t="str">
            <v>0811000000020</v>
          </cell>
          <cell r="B346" t="str">
            <v>ABBUONI PASSIVI E ARROTONDAMENTI</v>
          </cell>
          <cell r="C346">
            <v>30.23</v>
          </cell>
        </row>
        <row r="347">
          <cell r="A347" t="str">
            <v>0812000000030</v>
          </cell>
          <cell r="B347" t="str">
            <v>ABBUONI PASSIVI E ARROT. CQS</v>
          </cell>
          <cell r="C347">
            <v>52088.35</v>
          </cell>
        </row>
        <row r="348">
          <cell r="A348" t="str">
            <v>0831500000010</v>
          </cell>
          <cell r="B348" t="str">
            <v>VALORI BOLLATI PER CAMBIALI</v>
          </cell>
          <cell r="C348">
            <v>3240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"/>
      <sheetName val="sigla hdg 300908"/>
      <sheetName val="tantira 300908"/>
      <sheetName val="sigla fin 300908"/>
      <sheetName val="sigla srl 300908"/>
    </sheetNames>
    <sheetDataSet>
      <sheetData sheetId="0" refreshError="1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-178817.77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-14231.47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35053673.350000001</v>
          </cell>
        </row>
        <row r="10">
          <cell r="A10" t="str">
            <v>0354000000050</v>
          </cell>
          <cell r="B10" t="str">
            <v>Sigla srl c/finanziamento</v>
          </cell>
          <cell r="C10">
            <v>3752668.52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36331.519999999997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3069.14</v>
          </cell>
        </row>
        <row r="18">
          <cell r="A18" t="str">
            <v>0401000000030</v>
          </cell>
          <cell r="B18" t="str">
            <v>BPM 69310</v>
          </cell>
          <cell r="C18">
            <v>282.83999999999997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0422000000020</v>
          </cell>
          <cell r="B20" t="str">
            <v>RATEI ATTIVI DIVERSI</v>
          </cell>
          <cell r="C20">
            <v>1143.4100000000001</v>
          </cell>
        </row>
        <row r="21">
          <cell r="A21" t="str">
            <v>0503500000010</v>
          </cell>
          <cell r="B21" t="str">
            <v>Fornitori c/fatture da ricevere</v>
          </cell>
          <cell r="C21">
            <v>-41105.83</v>
          </cell>
        </row>
        <row r="22">
          <cell r="A22" t="str">
            <v>0506000000050</v>
          </cell>
          <cell r="B22" t="str">
            <v>Ritenute d'acconto amministratori</v>
          </cell>
          <cell r="C22">
            <v>-170.19</v>
          </cell>
        </row>
        <row r="23">
          <cell r="A23" t="str">
            <v>0506000000060</v>
          </cell>
          <cell r="B23" t="str">
            <v>Ritenute d'acconto professionisti</v>
          </cell>
          <cell r="C23">
            <v>-2006.74</v>
          </cell>
        </row>
        <row r="24">
          <cell r="A24" t="str">
            <v>0506000000090</v>
          </cell>
          <cell r="B24" t="str">
            <v>IRES</v>
          </cell>
          <cell r="C24">
            <v>-322585.03000000003</v>
          </cell>
        </row>
        <row r="25">
          <cell r="A25" t="str">
            <v>0506500000030</v>
          </cell>
          <cell r="B25" t="str">
            <v>Inail</v>
          </cell>
          <cell r="C25">
            <v>-3.1</v>
          </cell>
        </row>
        <row r="26">
          <cell r="A26" t="str">
            <v>0507000000050</v>
          </cell>
          <cell r="B26" t="str">
            <v>DEBITI V/SIGLA SRL PER IMP DA CONSO</v>
          </cell>
          <cell r="C26">
            <v>-739687.14</v>
          </cell>
        </row>
        <row r="27">
          <cell r="A27" t="str">
            <v>0507000000060</v>
          </cell>
          <cell r="B27" t="str">
            <v>DEBITI V/SIGLA FIN PER IMP DA CONS</v>
          </cell>
          <cell r="C27">
            <v>336230.63</v>
          </cell>
        </row>
        <row r="28">
          <cell r="A28" t="str">
            <v>0507000000070</v>
          </cell>
          <cell r="B28" t="str">
            <v>DEBITI V/TANTIRA PER IMP DA CONSOL</v>
          </cell>
          <cell r="C28">
            <v>-215.41</v>
          </cell>
        </row>
        <row r="29">
          <cell r="A29" t="str">
            <v>0513032001550</v>
          </cell>
          <cell r="B29" t="str">
            <v>ST.ASS.CARAMANTI TICOZZI &amp; PARTNERS</v>
          </cell>
          <cell r="C29">
            <v>3120</v>
          </cell>
        </row>
        <row r="30">
          <cell r="A30" t="str">
            <v>0513032001551</v>
          </cell>
          <cell r="B30" t="str">
            <v>STUDIO PROF.ASSOC.SINDACI E REVISORI</v>
          </cell>
          <cell r="C30">
            <v>9402.08</v>
          </cell>
        </row>
        <row r="31">
          <cell r="A31" t="str">
            <v>0552000000020</v>
          </cell>
          <cell r="B31" t="str">
            <v>Ratei passivi diversi</v>
          </cell>
          <cell r="C31">
            <v>-24.59</v>
          </cell>
        </row>
        <row r="32">
          <cell r="A32" t="str">
            <v>0601000000010</v>
          </cell>
          <cell r="B32" t="str">
            <v>Capitale sociale</v>
          </cell>
          <cell r="C32">
            <v>-100000</v>
          </cell>
        </row>
        <row r="33">
          <cell r="A33" t="str">
            <v>0602000000050</v>
          </cell>
          <cell r="B33" t="str">
            <v>Riserva da sopraprezzo Sigla srl</v>
          </cell>
          <cell r="C33">
            <v>-3430000</v>
          </cell>
        </row>
        <row r="34">
          <cell r="A34" t="str">
            <v>0602000000060</v>
          </cell>
          <cell r="B34" t="str">
            <v>Riserva da sopraprezzo Tantira srl</v>
          </cell>
          <cell r="C34">
            <v>-1470000</v>
          </cell>
        </row>
        <row r="35">
          <cell r="A35" t="str">
            <v>0604000000010</v>
          </cell>
          <cell r="B35" t="str">
            <v>RISERVA LEGALE</v>
          </cell>
          <cell r="C35">
            <v>-11594</v>
          </cell>
        </row>
        <row r="36">
          <cell r="A36" t="str">
            <v>0606000000020</v>
          </cell>
          <cell r="B36" t="str">
            <v>Riserva in c/futuro aumento capitale</v>
          </cell>
          <cell r="C36">
            <v>-22885375</v>
          </cell>
        </row>
        <row r="37">
          <cell r="A37" t="str">
            <v>0606000000030</v>
          </cell>
          <cell r="B37" t="str">
            <v>VERSAMENTI IN C/CAPITALE</v>
          </cell>
          <cell r="C37">
            <v>-24606938.68</v>
          </cell>
        </row>
        <row r="38">
          <cell r="A38" t="str">
            <v>0607000000010</v>
          </cell>
          <cell r="B38" t="str">
            <v>Perdita d'esercizio portata a nuovo</v>
          </cell>
          <cell r="C38">
            <v>24192</v>
          </cell>
        </row>
        <row r="39">
          <cell r="A39" t="str">
            <v>0607000000020</v>
          </cell>
          <cell r="B39" t="str">
            <v>UTILE D'ESERCIZIO PORTATO A NUOVO</v>
          </cell>
          <cell r="C39">
            <v>-209845.06</v>
          </cell>
        </row>
        <row r="40">
          <cell r="C40">
            <v>785353.50000000978</v>
          </cell>
        </row>
        <row r="44">
          <cell r="A44" t="str">
            <v>0722000000040</v>
          </cell>
          <cell r="B44" t="str">
            <v>INT. ATTIVI V/SIGLA FINANZIARIA SRL</v>
          </cell>
          <cell r="C44">
            <v>-763673.35</v>
          </cell>
        </row>
        <row r="45">
          <cell r="A45" t="str">
            <v>0722000000050</v>
          </cell>
          <cell r="B45" t="str">
            <v>INT ATTIVI V/SIGLA SRL</v>
          </cell>
          <cell r="C45">
            <v>-102668.52</v>
          </cell>
        </row>
        <row r="46">
          <cell r="A46" t="str">
            <v>0725000000020</v>
          </cell>
          <cell r="B46" t="str">
            <v>Interessi attivi bancari</v>
          </cell>
          <cell r="C46">
            <v>-4560.49</v>
          </cell>
        </row>
        <row r="47">
          <cell r="A47" t="str">
            <v>0751000000100</v>
          </cell>
          <cell r="B47" t="str">
            <v>Abbuoni attivi e arrotondamenti</v>
          </cell>
          <cell r="C47">
            <v>-0.15</v>
          </cell>
        </row>
        <row r="48">
          <cell r="A48" t="str">
            <v>0801000000030</v>
          </cell>
          <cell r="B48" t="str">
            <v>Spese bancarie</v>
          </cell>
          <cell r="C48">
            <v>218.9</v>
          </cell>
        </row>
        <row r="49">
          <cell r="A49" t="str">
            <v>0801000000040</v>
          </cell>
          <cell r="B49" t="str">
            <v>Spese chiusura trimestre</v>
          </cell>
          <cell r="C49">
            <v>114.5</v>
          </cell>
        </row>
        <row r="50">
          <cell r="A50" t="str">
            <v>0801000000050</v>
          </cell>
          <cell r="B50" t="str">
            <v>COMPENSI SINDACI</v>
          </cell>
          <cell r="C50">
            <v>17100</v>
          </cell>
        </row>
        <row r="51">
          <cell r="A51" t="str">
            <v>0801000000051</v>
          </cell>
          <cell r="B51" t="str">
            <v>SPESE LEGALI E NOTARILI</v>
          </cell>
          <cell r="C51">
            <v>8456.25</v>
          </cell>
        </row>
        <row r="52">
          <cell r="A52" t="str">
            <v>0801000000052</v>
          </cell>
          <cell r="B52" t="str">
            <v>Consul. certificazione bilancio</v>
          </cell>
          <cell r="C52">
            <v>7854</v>
          </cell>
        </row>
        <row r="53">
          <cell r="A53" t="str">
            <v>0801000000053</v>
          </cell>
          <cell r="B53" t="str">
            <v>Consulenti del lavoro</v>
          </cell>
          <cell r="C53">
            <v>151.19999999999999</v>
          </cell>
        </row>
        <row r="54">
          <cell r="A54" t="str">
            <v>0801000000054</v>
          </cell>
          <cell r="B54" t="str">
            <v>CONSULENTI FISCALI</v>
          </cell>
          <cell r="C54">
            <v>4500</v>
          </cell>
        </row>
        <row r="55">
          <cell r="A55" t="str">
            <v>0801000000070</v>
          </cell>
          <cell r="B55" t="str">
            <v>SERVIZI DIVERSI</v>
          </cell>
          <cell r="C55">
            <v>58.8</v>
          </cell>
        </row>
        <row r="56">
          <cell r="A56" t="str">
            <v>0803000000040</v>
          </cell>
          <cell r="B56" t="str">
            <v>COSTO INAIL</v>
          </cell>
          <cell r="C56">
            <v>68.209999999999994</v>
          </cell>
        </row>
        <row r="57">
          <cell r="A57" t="str">
            <v>0803000000050</v>
          </cell>
          <cell r="B57" t="str">
            <v>Costo inps amministratori</v>
          </cell>
          <cell r="C57">
            <v>331.59</v>
          </cell>
        </row>
        <row r="58">
          <cell r="A58" t="str">
            <v>0804000000010</v>
          </cell>
          <cell r="B58" t="str">
            <v>AMM. COSTI D'IMPIANTO E AMPLIAMENTO</v>
          </cell>
          <cell r="C58">
            <v>36951.4</v>
          </cell>
        </row>
        <row r="59">
          <cell r="A59" t="str">
            <v>0804000000020</v>
          </cell>
          <cell r="B59" t="str">
            <v>AMM. ONERI PLURIENNALI</v>
          </cell>
          <cell r="C59">
            <v>3881.31</v>
          </cell>
        </row>
        <row r="60">
          <cell r="A60" t="str">
            <v>0808000000010</v>
          </cell>
          <cell r="B60" t="str">
            <v>Emolumenti amministratori</v>
          </cell>
          <cell r="C60">
            <v>3333.34</v>
          </cell>
        </row>
        <row r="61">
          <cell r="A61" t="str">
            <v>0808000000080</v>
          </cell>
          <cell r="B61" t="str">
            <v>Imposte e tasse varie</v>
          </cell>
          <cell r="C61">
            <v>567.87</v>
          </cell>
        </row>
        <row r="62">
          <cell r="A62" t="str">
            <v>0808000000100</v>
          </cell>
          <cell r="B62" t="str">
            <v>Abbuoni e arrotondamenti passivi</v>
          </cell>
          <cell r="C62">
            <v>0.71</v>
          </cell>
        </row>
        <row r="63">
          <cell r="A63" t="str">
            <v>0821000000020</v>
          </cell>
          <cell r="B63" t="str">
            <v>Interessi passivi bancari</v>
          </cell>
          <cell r="C63">
            <v>0.22</v>
          </cell>
        </row>
        <row r="64">
          <cell r="A64" t="str">
            <v>0851000000010</v>
          </cell>
          <cell r="B64" t="str">
            <v>SOPRAVVENIENZE PASSIVE</v>
          </cell>
          <cell r="C64">
            <v>1960.71</v>
          </cell>
        </row>
        <row r="65">
          <cell r="C65">
            <v>-785353.50000000012</v>
          </cell>
        </row>
      </sheetData>
      <sheetData sheetId="2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313.17</v>
          </cell>
        </row>
        <row r="3">
          <cell r="A3" t="str">
            <v>0011000000020</v>
          </cell>
          <cell r="B3" t="str">
            <v>Valori bollati uff. amministrazione</v>
          </cell>
          <cell r="C3">
            <v>2834.13</v>
          </cell>
        </row>
        <row r="4">
          <cell r="A4" t="str">
            <v>0011000000040</v>
          </cell>
          <cell r="B4" t="str">
            <v>Valori bollati per cambiali (di Fabbian)</v>
          </cell>
          <cell r="C4">
            <v>16.739999999999998</v>
          </cell>
        </row>
        <row r="5">
          <cell r="A5" t="str">
            <v>0021000000010</v>
          </cell>
          <cell r="B5" t="str">
            <v>Banca Popolare Friuladria spa</v>
          </cell>
          <cell r="C5">
            <v>13595.34</v>
          </cell>
        </row>
        <row r="6">
          <cell r="A6" t="str">
            <v>0021000000050</v>
          </cell>
          <cell r="B6" t="str">
            <v>BANCO POSTA C/84592682</v>
          </cell>
          <cell r="C6">
            <v>111.42</v>
          </cell>
        </row>
        <row r="7">
          <cell r="A7" t="str">
            <v>0041020000028</v>
          </cell>
          <cell r="B7" t="str">
            <v>BANCA POPOLARE DI VICENZA</v>
          </cell>
          <cell r="C7">
            <v>7119.22</v>
          </cell>
        </row>
        <row r="8">
          <cell r="A8" t="str">
            <v>0041020000034</v>
          </cell>
          <cell r="B8" t="str">
            <v>BANCA POPOLARE DELL'ALTO ADIGE</v>
          </cell>
          <cell r="C8">
            <v>370.8</v>
          </cell>
        </row>
        <row r="9">
          <cell r="A9" t="str">
            <v>0041020000039</v>
          </cell>
          <cell r="B9" t="str">
            <v>RIELLO S.P.A.</v>
          </cell>
          <cell r="C9">
            <v>1471.18</v>
          </cell>
        </row>
        <row r="10">
          <cell r="A10" t="str">
            <v>0041020000055</v>
          </cell>
          <cell r="B10" t="str">
            <v>BANCA CREDITO COOP. PREALPI</v>
          </cell>
          <cell r="C10">
            <v>568.67999999999995</v>
          </cell>
        </row>
        <row r="11">
          <cell r="A11" t="str">
            <v>0041020000057</v>
          </cell>
          <cell r="B11" t="str">
            <v>G.RICAMI L'ABBATE GIANPIETRO</v>
          </cell>
          <cell r="C11">
            <v>79.92</v>
          </cell>
        </row>
        <row r="12">
          <cell r="A12" t="str">
            <v>0041020000058</v>
          </cell>
          <cell r="B12" t="str">
            <v>MARO S.N.C.</v>
          </cell>
          <cell r="C12">
            <v>90</v>
          </cell>
        </row>
        <row r="13">
          <cell r="A13" t="str">
            <v>0041020000059</v>
          </cell>
          <cell r="B13" t="str">
            <v>DE LONGHI S.P.A.</v>
          </cell>
          <cell r="C13">
            <v>107.75</v>
          </cell>
        </row>
        <row r="14">
          <cell r="A14" t="str">
            <v>0041020000071</v>
          </cell>
          <cell r="B14" t="str">
            <v>BOCCATO TRASPORTI S.N.C.</v>
          </cell>
          <cell r="C14">
            <v>285.5</v>
          </cell>
        </row>
        <row r="15">
          <cell r="A15" t="str">
            <v>0041020000085</v>
          </cell>
          <cell r="B15" t="str">
            <v>OLD BETON S.P.A.</v>
          </cell>
          <cell r="C15">
            <v>347.04</v>
          </cell>
        </row>
        <row r="16">
          <cell r="A16" t="str">
            <v>0041020000123</v>
          </cell>
          <cell r="B16" t="str">
            <v>SIGLA FINANZIARIA S.R.L.</v>
          </cell>
          <cell r="C16">
            <v>194109.13</v>
          </cell>
        </row>
        <row r="17">
          <cell r="A17" t="str">
            <v>0051000000010</v>
          </cell>
          <cell r="B17" t="str">
            <v>CREDITI V/HDG PER IMPOSTE DA CONSOL</v>
          </cell>
          <cell r="C17">
            <v>215.41</v>
          </cell>
        </row>
        <row r="18">
          <cell r="A18" t="str">
            <v>0056500030039</v>
          </cell>
          <cell r="B18" t="str">
            <v>Fatture da emet. c/Sigla Finanziaria srl</v>
          </cell>
          <cell r="C18">
            <v>161742.35999999999</v>
          </cell>
        </row>
        <row r="19">
          <cell r="A19" t="str">
            <v>0057000000040</v>
          </cell>
          <cell r="B19" t="str">
            <v>Bologna Ita</v>
          </cell>
          <cell r="C19">
            <v>-182</v>
          </cell>
        </row>
        <row r="20">
          <cell r="A20" t="str">
            <v>0057000000042</v>
          </cell>
          <cell r="B20" t="str">
            <v>Bordoni Rossano</v>
          </cell>
          <cell r="C20">
            <v>343.1</v>
          </cell>
        </row>
        <row r="21">
          <cell r="A21" t="str">
            <v>0057000000048</v>
          </cell>
          <cell r="B21" t="str">
            <v>Cadore Adriano</v>
          </cell>
          <cell r="C21">
            <v>150.6</v>
          </cell>
        </row>
        <row r="22">
          <cell r="A22" t="str">
            <v>0057000000060</v>
          </cell>
          <cell r="B22" t="str">
            <v>Chiodi Valerio</v>
          </cell>
          <cell r="C22">
            <v>981.18</v>
          </cell>
        </row>
        <row r="23">
          <cell r="A23" t="str">
            <v>0057000000063</v>
          </cell>
          <cell r="B23" t="str">
            <v>Ciccarelli Italo</v>
          </cell>
          <cell r="C23">
            <v>5062</v>
          </cell>
        </row>
        <row r="24">
          <cell r="A24" t="str">
            <v>0057000000074</v>
          </cell>
          <cell r="B24" t="str">
            <v>Costantini Claudio</v>
          </cell>
          <cell r="C24">
            <v>182</v>
          </cell>
        </row>
        <row r="25">
          <cell r="A25" t="str">
            <v>0057000000089</v>
          </cell>
          <cell r="B25" t="str">
            <v>De Nunzio Sabato</v>
          </cell>
          <cell r="C25">
            <v>2633.5</v>
          </cell>
        </row>
        <row r="26">
          <cell r="A26" t="str">
            <v>0057000000125</v>
          </cell>
          <cell r="B26" t="str">
            <v>Imbimbo Antonio</v>
          </cell>
          <cell r="C26">
            <v>3727.17</v>
          </cell>
        </row>
        <row r="27">
          <cell r="A27" t="str">
            <v>0057000000136</v>
          </cell>
          <cell r="B27" t="str">
            <v>Luparello Giuseppe</v>
          </cell>
          <cell r="C27">
            <v>9777.77</v>
          </cell>
        </row>
        <row r="28">
          <cell r="A28" t="str">
            <v>0057000000162</v>
          </cell>
          <cell r="B28" t="str">
            <v>Pettenon Bruna</v>
          </cell>
          <cell r="C28">
            <v>4100.49</v>
          </cell>
        </row>
        <row r="29">
          <cell r="A29" t="str">
            <v>0057200000010</v>
          </cell>
          <cell r="B29" t="str">
            <v>Portafoglio pignoramenti V</v>
          </cell>
          <cell r="C29">
            <v>38.68</v>
          </cell>
        </row>
        <row r="30">
          <cell r="A30" t="str">
            <v>0058000000010</v>
          </cell>
          <cell r="B30" t="str">
            <v>Crediti per int. di mora su crediti acq.</v>
          </cell>
          <cell r="C30">
            <v>31074.67</v>
          </cell>
        </row>
        <row r="31">
          <cell r="A31" t="str">
            <v>0093000000010</v>
          </cell>
          <cell r="B31" t="str">
            <v>Concessioni, licenze, marchi, diritti</v>
          </cell>
          <cell r="C31">
            <v>3925</v>
          </cell>
        </row>
        <row r="32">
          <cell r="A32" t="str">
            <v>0093000000011</v>
          </cell>
          <cell r="B32" t="str">
            <v>Fondo amm. conc., licenze, marchi,..</v>
          </cell>
          <cell r="C32">
            <v>-3925</v>
          </cell>
        </row>
        <row r="33">
          <cell r="A33" t="str">
            <v>0093000000040</v>
          </cell>
          <cell r="B33" t="str">
            <v>Spese di costituzione</v>
          </cell>
          <cell r="C33">
            <v>26166.400000000001</v>
          </cell>
        </row>
        <row r="34">
          <cell r="A34" t="str">
            <v>0093000000041</v>
          </cell>
          <cell r="B34" t="str">
            <v>Fondo amm. spese di costituzione</v>
          </cell>
          <cell r="C34">
            <v>-19624.8</v>
          </cell>
        </row>
        <row r="35">
          <cell r="A35" t="str">
            <v>0094000000010</v>
          </cell>
          <cell r="B35" t="str">
            <v>Avviamento</v>
          </cell>
          <cell r="C35">
            <v>1642437.25</v>
          </cell>
        </row>
        <row r="36">
          <cell r="A36" t="str">
            <v>0094000000011</v>
          </cell>
          <cell r="B36" t="str">
            <v>Fondo amm. avviamento</v>
          </cell>
          <cell r="C36">
            <v>-1195829.32</v>
          </cell>
        </row>
        <row r="37">
          <cell r="A37" t="str">
            <v>0106000000015</v>
          </cell>
          <cell r="B37" t="str">
            <v>Macchine uff. elettriche ed elettoniche</v>
          </cell>
          <cell r="C37">
            <v>65485.06</v>
          </cell>
        </row>
        <row r="38">
          <cell r="A38" t="str">
            <v>0106000000020</v>
          </cell>
          <cell r="B38" t="str">
            <v>Mobili e macchine ordinarie</v>
          </cell>
          <cell r="C38">
            <v>12166.42</v>
          </cell>
        </row>
        <row r="39">
          <cell r="A39" t="str">
            <v>0106000000025</v>
          </cell>
          <cell r="B39" t="str">
            <v>Macchinari, apparecchi e attrez. varie</v>
          </cell>
          <cell r="C39">
            <v>7995.15</v>
          </cell>
        </row>
        <row r="40">
          <cell r="A40" t="str">
            <v>0106000000030</v>
          </cell>
          <cell r="B40" t="str">
            <v>Banconi blindati</v>
          </cell>
          <cell r="C40">
            <v>31</v>
          </cell>
        </row>
        <row r="41">
          <cell r="A41" t="str">
            <v>0133000000001</v>
          </cell>
          <cell r="B41" t="str">
            <v>Erario c/riten. interessi bancari</v>
          </cell>
          <cell r="C41">
            <v>8.16</v>
          </cell>
        </row>
        <row r="42">
          <cell r="A42" t="str">
            <v>0133000000005</v>
          </cell>
          <cell r="B42" t="str">
            <v>Erario c/acconto imposta sostitutiva</v>
          </cell>
          <cell r="C42">
            <v>233.8</v>
          </cell>
        </row>
        <row r="43">
          <cell r="A43" t="str">
            <v>0133000000010</v>
          </cell>
          <cell r="B43" t="str">
            <v>Erario c/acconti irap</v>
          </cell>
          <cell r="C43">
            <v>12590</v>
          </cell>
        </row>
        <row r="44">
          <cell r="A44" t="str">
            <v>0133000000050</v>
          </cell>
          <cell r="B44" t="str">
            <v>Credito per imposte su Patrimonio netto</v>
          </cell>
          <cell r="C44">
            <v>1609.28</v>
          </cell>
        </row>
        <row r="45">
          <cell r="A45" t="str">
            <v>0133000000060</v>
          </cell>
          <cell r="B45" t="str">
            <v>Credito uff. Iva di Como (ex CARIS sas)</v>
          </cell>
          <cell r="C45">
            <v>2582.2800000000002</v>
          </cell>
        </row>
        <row r="46">
          <cell r="A46" t="str">
            <v>0133000000066</v>
          </cell>
          <cell r="B46" t="str">
            <v>Credito IRPEG 1994 (ex SEFIN)</v>
          </cell>
          <cell r="C46">
            <v>1551.44</v>
          </cell>
        </row>
        <row r="47">
          <cell r="A47" t="str">
            <v>0133000000067</v>
          </cell>
          <cell r="B47" t="str">
            <v>Credito ILOR 1994 (ex SEFIN)</v>
          </cell>
          <cell r="C47">
            <v>378.56</v>
          </cell>
        </row>
        <row r="48">
          <cell r="A48" t="str">
            <v>0133000000068</v>
          </cell>
          <cell r="B48" t="str">
            <v>Credito IRPEG 1996 (ex SEFIN)</v>
          </cell>
          <cell r="C48">
            <v>42.87</v>
          </cell>
        </row>
        <row r="49">
          <cell r="A49" t="str">
            <v>0133000000074</v>
          </cell>
          <cell r="B49" t="str">
            <v>Tassa annuale soc. (ex SIACE spa)</v>
          </cell>
          <cell r="C49">
            <v>4131.66</v>
          </cell>
        </row>
        <row r="50">
          <cell r="A50" t="str">
            <v>0138000000005</v>
          </cell>
          <cell r="B50" t="str">
            <v>Questura PN</v>
          </cell>
          <cell r="C50">
            <v>1549.37</v>
          </cell>
        </row>
        <row r="51">
          <cell r="A51" t="str">
            <v>0138000000010</v>
          </cell>
          <cell r="B51" t="str">
            <v>Questura TV</v>
          </cell>
          <cell r="C51">
            <v>2065.83</v>
          </cell>
        </row>
        <row r="52">
          <cell r="A52" t="str">
            <v>0139000000010</v>
          </cell>
          <cell r="B52" t="str">
            <v>Rcs c/rintracci</v>
          </cell>
          <cell r="C52">
            <v>15557.59</v>
          </cell>
        </row>
        <row r="53">
          <cell r="A53" t="str">
            <v>0139000000015</v>
          </cell>
          <cell r="B53" t="str">
            <v>Crediti v/TTR S.p.A.</v>
          </cell>
          <cell r="C53">
            <v>327.33</v>
          </cell>
        </row>
        <row r="54">
          <cell r="A54" t="str">
            <v>0139000000050</v>
          </cell>
          <cell r="B54" t="str">
            <v>Crediti da Liq. Sol. Informatiche</v>
          </cell>
          <cell r="C54">
            <v>3902.23</v>
          </cell>
        </row>
        <row r="55">
          <cell r="A55" t="str">
            <v>0144000000020</v>
          </cell>
          <cell r="B55" t="str">
            <v>Risconti attivi diversi</v>
          </cell>
          <cell r="C55">
            <v>2207.09</v>
          </cell>
        </row>
        <row r="56">
          <cell r="A56" t="str">
            <v>0231020000005</v>
          </cell>
          <cell r="B56" t="str">
            <v>TELECOM ITALIA S.P.A.</v>
          </cell>
          <cell r="C56">
            <v>-1712.54</v>
          </cell>
        </row>
        <row r="57">
          <cell r="A57" t="str">
            <v>0231020000024</v>
          </cell>
          <cell r="B57" t="str">
            <v>GE NOLEGGI S.P.A.</v>
          </cell>
          <cell r="C57">
            <v>-1191.5999999999999</v>
          </cell>
        </row>
        <row r="58">
          <cell r="A58" t="str">
            <v>0231020000154</v>
          </cell>
          <cell r="B58" t="str">
            <v>OPENSPACE S.N.C.</v>
          </cell>
          <cell r="C58">
            <v>-462.77</v>
          </cell>
        </row>
        <row r="59">
          <cell r="A59" t="str">
            <v>0231022001552</v>
          </cell>
          <cell r="B59" t="str">
            <v>B.&amp;B. GLOBAL SERVICE S.R.L.</v>
          </cell>
          <cell r="C59">
            <v>-357</v>
          </cell>
        </row>
        <row r="60">
          <cell r="A60" t="str">
            <v>0231022001556</v>
          </cell>
          <cell r="B60" t="str">
            <v>C.E.S.A. SAS DI COVRE A.&amp; C.</v>
          </cell>
          <cell r="C60">
            <v>-285.60000000000002</v>
          </cell>
        </row>
        <row r="61">
          <cell r="A61" t="str">
            <v>0255000000039</v>
          </cell>
          <cell r="B61" t="str">
            <v>FATTURE DA RIC C/SIGLA SRL</v>
          </cell>
          <cell r="C61">
            <v>-6194.97</v>
          </cell>
        </row>
        <row r="62">
          <cell r="A62" t="str">
            <v>0255000000500</v>
          </cell>
          <cell r="B62" t="str">
            <v>FORNIT.C/FATT.DA RICEVERE</v>
          </cell>
          <cell r="C62">
            <v>-1000</v>
          </cell>
        </row>
        <row r="63">
          <cell r="A63" t="str">
            <v>0256000000010</v>
          </cell>
          <cell r="B63" t="str">
            <v>Inps c/dipendenti</v>
          </cell>
          <cell r="C63">
            <v>-7060</v>
          </cell>
        </row>
        <row r="64">
          <cell r="A64" t="str">
            <v>0256000000030</v>
          </cell>
          <cell r="B64" t="str">
            <v>Inail c/dipendenti</v>
          </cell>
          <cell r="C64">
            <v>-80.16</v>
          </cell>
        </row>
        <row r="65">
          <cell r="A65" t="str">
            <v>0256000000040</v>
          </cell>
          <cell r="B65" t="str">
            <v>Inail c/collaboratori</v>
          </cell>
          <cell r="C65">
            <v>-8.6999999999999993</v>
          </cell>
        </row>
        <row r="66">
          <cell r="A66" t="str">
            <v>0256000000055</v>
          </cell>
          <cell r="B66" t="str">
            <v>Fondo Est</v>
          </cell>
          <cell r="C66">
            <v>-20</v>
          </cell>
        </row>
        <row r="67">
          <cell r="A67" t="str">
            <v>0257000000010</v>
          </cell>
          <cell r="B67" t="str">
            <v>Iva c/acquisti</v>
          </cell>
          <cell r="C67">
            <v>2266.0700000000002</v>
          </cell>
        </row>
        <row r="68">
          <cell r="A68" t="str">
            <v>0257000000020</v>
          </cell>
          <cell r="B68" t="str">
            <v>Iva riepilogativa</v>
          </cell>
          <cell r="C68">
            <v>20018.54</v>
          </cell>
        </row>
        <row r="69">
          <cell r="A69" t="str">
            <v>0257000000040</v>
          </cell>
          <cell r="B69" t="str">
            <v>Ritenute ai dipendenti</v>
          </cell>
          <cell r="C69">
            <v>-5556.3</v>
          </cell>
        </row>
        <row r="70">
          <cell r="A70" t="str">
            <v>0257000000045</v>
          </cell>
          <cell r="B70" t="str">
            <v>Ritenute compensi co.co.pro.</v>
          </cell>
          <cell r="C70">
            <v>-4888.6000000000004</v>
          </cell>
        </row>
        <row r="71">
          <cell r="A71" t="str">
            <v>0257000000050</v>
          </cell>
          <cell r="B71" t="str">
            <v>Ritenute compensi lav. autonomo</v>
          </cell>
          <cell r="C71">
            <v>-1593.57</v>
          </cell>
        </row>
        <row r="72">
          <cell r="A72" t="str">
            <v>0257000000060</v>
          </cell>
          <cell r="B72" t="str">
            <v>Erario c/imposte</v>
          </cell>
          <cell r="C72">
            <v>-1000</v>
          </cell>
        </row>
        <row r="73">
          <cell r="A73" t="str">
            <v>0257000000090</v>
          </cell>
          <cell r="B73" t="str">
            <v>Debito per imposta sost. rival. TFR</v>
          </cell>
          <cell r="C73">
            <v>87.46</v>
          </cell>
        </row>
        <row r="74">
          <cell r="A74" t="str">
            <v>0259000000010</v>
          </cell>
          <cell r="B74" t="str">
            <v>Amministratore c/compensi</v>
          </cell>
          <cell r="C74">
            <v>-2275</v>
          </cell>
        </row>
        <row r="75">
          <cell r="A75" t="str">
            <v>0259000000040</v>
          </cell>
          <cell r="B75" t="str">
            <v>Personale c/retribuzione</v>
          </cell>
          <cell r="C75">
            <v>-70726.39</v>
          </cell>
        </row>
        <row r="76">
          <cell r="A76" t="str">
            <v>0259000000100</v>
          </cell>
          <cell r="B76" t="str">
            <v>DEBITI V/HDG PER IMPOSTE DA CONSOL</v>
          </cell>
          <cell r="C76">
            <v>-83858.850000000006</v>
          </cell>
        </row>
        <row r="77">
          <cell r="A77" t="str">
            <v>0259500000001</v>
          </cell>
          <cell r="B77" t="str">
            <v>DEBITI PREVIDENZA COMPLEMENTARE</v>
          </cell>
          <cell r="C77">
            <v>-356.24</v>
          </cell>
        </row>
        <row r="78">
          <cell r="A78" t="str">
            <v>0262000000020</v>
          </cell>
          <cell r="B78" t="str">
            <v>Ratei passivi diversi</v>
          </cell>
          <cell r="C78">
            <v>-23330</v>
          </cell>
        </row>
        <row r="79">
          <cell r="A79" t="str">
            <v>0265000000010</v>
          </cell>
          <cell r="B79" t="str">
            <v>Risconti passivi su comm. attive</v>
          </cell>
          <cell r="C79">
            <v>-2040</v>
          </cell>
        </row>
        <row r="80">
          <cell r="A80" t="str">
            <v>0271000000010</v>
          </cell>
          <cell r="B80" t="str">
            <v>Fondo T.f.r.</v>
          </cell>
          <cell r="C80">
            <v>-40853.56</v>
          </cell>
        </row>
        <row r="81">
          <cell r="A81" t="str">
            <v>0285000000050</v>
          </cell>
          <cell r="B81" t="str">
            <v>Fondo rischi vari</v>
          </cell>
          <cell r="C81">
            <v>-14198.32</v>
          </cell>
        </row>
        <row r="82">
          <cell r="A82" t="str">
            <v>0291000000010</v>
          </cell>
          <cell r="B82" t="str">
            <v>Fondo svalutazione crediti forfettario</v>
          </cell>
          <cell r="C82">
            <v>-28510.5</v>
          </cell>
        </row>
        <row r="83">
          <cell r="A83" t="str">
            <v>0291000000020</v>
          </cell>
          <cell r="B83" t="str">
            <v>Fondo svalutazione interessi di mora</v>
          </cell>
          <cell r="C83">
            <v>-31074.67</v>
          </cell>
        </row>
        <row r="84">
          <cell r="A84" t="str">
            <v>0295000000015</v>
          </cell>
          <cell r="B84" t="str">
            <v>Fondo amm. macch. uff. elettroniche</v>
          </cell>
          <cell r="C84">
            <v>-57376.46</v>
          </cell>
        </row>
        <row r="85">
          <cell r="A85" t="str">
            <v>0295000000020</v>
          </cell>
          <cell r="B85" t="str">
            <v>Fondo amm. mobili e macch. ordinarie</v>
          </cell>
          <cell r="C85">
            <v>-9753.43</v>
          </cell>
        </row>
        <row r="86">
          <cell r="A86" t="str">
            <v>0295000000025</v>
          </cell>
          <cell r="B86" t="str">
            <v>Fondo amm. macchinari, app, attrez varie</v>
          </cell>
          <cell r="C86">
            <v>-7995.15</v>
          </cell>
        </row>
        <row r="87">
          <cell r="A87" t="str">
            <v>0295000000030</v>
          </cell>
          <cell r="B87" t="str">
            <v>Fondo amm. banconi blindati</v>
          </cell>
          <cell r="C87">
            <v>-31</v>
          </cell>
        </row>
        <row r="88">
          <cell r="A88" t="str">
            <v>0296000000020</v>
          </cell>
          <cell r="B88" t="str">
            <v>Fondo imposte differite</v>
          </cell>
          <cell r="C88">
            <v>-224523.15</v>
          </cell>
        </row>
        <row r="89">
          <cell r="A89" t="str">
            <v>0321000000010</v>
          </cell>
          <cell r="B89" t="str">
            <v>Capitale sociale</v>
          </cell>
          <cell r="C89">
            <v>-600000</v>
          </cell>
        </row>
        <row r="90">
          <cell r="A90" t="str">
            <v>0326000000010</v>
          </cell>
          <cell r="B90" t="str">
            <v>Perdita d'esercizio portata a nuovo</v>
          </cell>
          <cell r="C90">
            <v>570132.66</v>
          </cell>
        </row>
        <row r="91">
          <cell r="A91" t="str">
            <v>0331000000010</v>
          </cell>
          <cell r="B91" t="str">
            <v>Riserve da sovraprezzo</v>
          </cell>
          <cell r="C91">
            <v>-383645</v>
          </cell>
        </row>
        <row r="92">
          <cell r="C92">
            <v>9376.8000000000466</v>
          </cell>
        </row>
        <row r="96">
          <cell r="A96" t="str">
            <v>0515000000010</v>
          </cell>
          <cell r="B96" t="str">
            <v>Interessi attivi c/banche</v>
          </cell>
          <cell r="C96">
            <v>-30.22</v>
          </cell>
        </row>
        <row r="97">
          <cell r="A97" t="str">
            <v>0531000000010</v>
          </cell>
          <cell r="B97" t="str">
            <v>Recupero crediti c/Banca C.C.Prealpi</v>
          </cell>
          <cell r="C97">
            <v>-135</v>
          </cell>
        </row>
        <row r="98">
          <cell r="A98" t="str">
            <v>0531000000012</v>
          </cell>
          <cell r="B98" t="str">
            <v>Recupero crediti c/Credito Trevigiano</v>
          </cell>
          <cell r="C98">
            <v>-155</v>
          </cell>
        </row>
        <row r="99">
          <cell r="A99" t="str">
            <v>0531000000014</v>
          </cell>
          <cell r="B99" t="str">
            <v>Recupero crediti c/Banca Pop.Vicenza</v>
          </cell>
          <cell r="C99">
            <v>-825</v>
          </cell>
        </row>
        <row r="100">
          <cell r="A100" t="str">
            <v>0531000000016</v>
          </cell>
          <cell r="B100" t="str">
            <v>Recupero crediti c/Banca della Marca Bcc</v>
          </cell>
          <cell r="C100">
            <v>-193</v>
          </cell>
        </row>
        <row r="101">
          <cell r="A101" t="str">
            <v>0531000000018</v>
          </cell>
          <cell r="B101" t="str">
            <v>Recupero crediti c/Cassa Rurale Anaunia</v>
          </cell>
          <cell r="C101">
            <v>-143</v>
          </cell>
        </row>
        <row r="102">
          <cell r="A102" t="str">
            <v>0531000000028</v>
          </cell>
          <cell r="B102" t="str">
            <v>Recupero crediti c/Banca di Udine BCC</v>
          </cell>
          <cell r="C102">
            <v>-330</v>
          </cell>
        </row>
        <row r="103">
          <cell r="A103" t="str">
            <v>0531000000030</v>
          </cell>
          <cell r="B103" t="str">
            <v>Recupero crediti c/Banca di Monastier</v>
          </cell>
          <cell r="C103">
            <v>-44</v>
          </cell>
        </row>
        <row r="104">
          <cell r="A104" t="str">
            <v>0531000000032</v>
          </cell>
          <cell r="B104" t="str">
            <v>Recupero crediti c/Banca Friuli Centrale</v>
          </cell>
          <cell r="C104">
            <v>-176</v>
          </cell>
        </row>
        <row r="105">
          <cell r="A105" t="str">
            <v>0533000000020</v>
          </cell>
          <cell r="B105" t="str">
            <v>Recupero crediti c/Sigla Finanziaria srl</v>
          </cell>
          <cell r="C105">
            <v>-364811.1</v>
          </cell>
        </row>
        <row r="106">
          <cell r="A106" t="str">
            <v>0538000000015</v>
          </cell>
          <cell r="B106" t="str">
            <v>Servizi c/Sigla Finanziaria S.r.l.</v>
          </cell>
          <cell r="C106">
            <v>-85760</v>
          </cell>
        </row>
        <row r="107">
          <cell r="A107" t="str">
            <v>0538000000040</v>
          </cell>
          <cell r="B107" t="str">
            <v>Compensi speciali per recupero</v>
          </cell>
          <cell r="C107">
            <v>-297829.98</v>
          </cell>
        </row>
        <row r="108">
          <cell r="A108" t="str">
            <v>0552000000010</v>
          </cell>
          <cell r="B108" t="str">
            <v>Incassi su clienti</v>
          </cell>
          <cell r="C108">
            <v>-4783.7700000000004</v>
          </cell>
        </row>
        <row r="109">
          <cell r="A109" t="str">
            <v>0581000000010</v>
          </cell>
          <cell r="B109" t="str">
            <v>Sopravvenienze attive</v>
          </cell>
          <cell r="C109">
            <v>-516</v>
          </cell>
        </row>
        <row r="110">
          <cell r="A110" t="str">
            <v>0581000000030</v>
          </cell>
          <cell r="B110" t="str">
            <v>Abbuoni attivi e arrotondamenti</v>
          </cell>
          <cell r="C110">
            <v>-15.89</v>
          </cell>
        </row>
        <row r="111">
          <cell r="A111" t="str">
            <v>0711000000010</v>
          </cell>
          <cell r="B111" t="str">
            <v>INTERESSI PASSIVI SU C/C ORDINARIO</v>
          </cell>
          <cell r="C111">
            <v>401.79</v>
          </cell>
        </row>
        <row r="112">
          <cell r="A112" t="str">
            <v>0712000000010</v>
          </cell>
          <cell r="B112" t="str">
            <v>Spese diverse banca</v>
          </cell>
          <cell r="C112">
            <v>1090.42</v>
          </cell>
        </row>
        <row r="113">
          <cell r="A113" t="str">
            <v>0721000000014</v>
          </cell>
          <cell r="B113" t="str">
            <v>Recupero crediti c/Banca Pop. Vicenza</v>
          </cell>
          <cell r="C113">
            <v>312</v>
          </cell>
        </row>
        <row r="114">
          <cell r="A114" t="str">
            <v>0727000000006</v>
          </cell>
          <cell r="B114" t="str">
            <v>Canoni per servizi Creditreform</v>
          </cell>
          <cell r="C114">
            <v>100</v>
          </cell>
        </row>
        <row r="115">
          <cell r="A115" t="str">
            <v>0741000000010</v>
          </cell>
          <cell r="B115" t="str">
            <v>Stipendi</v>
          </cell>
          <cell r="C115">
            <v>235391.61</v>
          </cell>
        </row>
        <row r="116">
          <cell r="A116" t="str">
            <v>0741000000015</v>
          </cell>
          <cell r="B116" t="str">
            <v>Accantonamento Tfr</v>
          </cell>
          <cell r="C116">
            <v>15117.67</v>
          </cell>
        </row>
        <row r="117">
          <cell r="A117" t="str">
            <v>0741000000020</v>
          </cell>
          <cell r="B117" t="str">
            <v>Inps</v>
          </cell>
          <cell r="C117">
            <v>65098.5</v>
          </cell>
        </row>
        <row r="118">
          <cell r="A118" t="str">
            <v>0741000000030</v>
          </cell>
          <cell r="B118" t="str">
            <v>INAIL</v>
          </cell>
          <cell r="C118">
            <v>1359.12</v>
          </cell>
        </row>
        <row r="119">
          <cell r="A119" t="str">
            <v>0741000000095</v>
          </cell>
          <cell r="B119" t="str">
            <v>Fondo Est</v>
          </cell>
          <cell r="C119">
            <v>614</v>
          </cell>
        </row>
        <row r="120">
          <cell r="A120" t="str">
            <v>0743000000010</v>
          </cell>
          <cell r="B120" t="str">
            <v>Compenso amministratori</v>
          </cell>
          <cell r="C120">
            <v>34724.97</v>
          </cell>
        </row>
        <row r="121">
          <cell r="A121" t="str">
            <v>0743000000015</v>
          </cell>
          <cell r="B121" t="str">
            <v>Compenso sindaci</v>
          </cell>
          <cell r="C121">
            <v>14250</v>
          </cell>
        </row>
        <row r="122">
          <cell r="A122" t="str">
            <v>0743000000020</v>
          </cell>
          <cell r="B122" t="str">
            <v>Consulenti fiscali</v>
          </cell>
          <cell r="C122">
            <v>8150</v>
          </cell>
        </row>
        <row r="123">
          <cell r="A123" t="str">
            <v>0743000000025</v>
          </cell>
          <cell r="B123" t="str">
            <v>Consulenti del lavoro</v>
          </cell>
          <cell r="C123">
            <v>2086</v>
          </cell>
        </row>
        <row r="124">
          <cell r="A124" t="str">
            <v>0743000000035</v>
          </cell>
          <cell r="B124" t="str">
            <v>Consulenti "Audit"</v>
          </cell>
          <cell r="C124">
            <v>15424</v>
          </cell>
        </row>
        <row r="125">
          <cell r="A125" t="str">
            <v>0743000000050</v>
          </cell>
          <cell r="B125" t="str">
            <v>ALTRI COMPENSI A TERZI</v>
          </cell>
          <cell r="C125">
            <v>120</v>
          </cell>
        </row>
        <row r="126">
          <cell r="A126" t="str">
            <v>0743000000090</v>
          </cell>
          <cell r="B126" t="str">
            <v>Inps co.co.pro.</v>
          </cell>
          <cell r="C126">
            <v>3061.66</v>
          </cell>
        </row>
        <row r="127">
          <cell r="A127" t="str">
            <v>0743500000030</v>
          </cell>
          <cell r="B127" t="str">
            <v>Spese postali</v>
          </cell>
          <cell r="C127">
            <v>464.76</v>
          </cell>
        </row>
        <row r="128">
          <cell r="A128" t="str">
            <v>0743500000040</v>
          </cell>
          <cell r="B128" t="str">
            <v>Servizi telefonici</v>
          </cell>
          <cell r="C128">
            <v>10345.950000000001</v>
          </cell>
        </row>
        <row r="129">
          <cell r="A129" t="str">
            <v>0743500000090</v>
          </cell>
          <cell r="B129" t="str">
            <v>Servizi diversi</v>
          </cell>
          <cell r="C129">
            <v>174</v>
          </cell>
        </row>
        <row r="130">
          <cell r="A130" t="str">
            <v>0744000000010</v>
          </cell>
          <cell r="B130" t="str">
            <v>CANONI DI LOCAZIONE</v>
          </cell>
          <cell r="C130">
            <v>6194.97</v>
          </cell>
        </row>
        <row r="131">
          <cell r="A131" t="str">
            <v>0744000000020</v>
          </cell>
          <cell r="B131" t="str">
            <v>Spese di pulizia</v>
          </cell>
          <cell r="C131">
            <v>1273.06</v>
          </cell>
        </row>
        <row r="132">
          <cell r="A132" t="str">
            <v>0744500000010</v>
          </cell>
          <cell r="B132" t="str">
            <v>Manutenzione fotocopiatrici</v>
          </cell>
          <cell r="C132">
            <v>1128.67</v>
          </cell>
        </row>
        <row r="133">
          <cell r="A133" t="str">
            <v>0744500000020</v>
          </cell>
          <cell r="B133" t="str">
            <v>Manutenzione macchine elettroniche</v>
          </cell>
          <cell r="C133">
            <v>75</v>
          </cell>
        </row>
        <row r="134">
          <cell r="A134" t="str">
            <v>0744500000060</v>
          </cell>
          <cell r="B134" t="str">
            <v>Noleggio fotocopiatrice</v>
          </cell>
          <cell r="C134">
            <v>2979</v>
          </cell>
        </row>
        <row r="135">
          <cell r="A135" t="str">
            <v>0746000000020</v>
          </cell>
          <cell r="B135" t="str">
            <v>Valori bollati</v>
          </cell>
          <cell r="C135">
            <v>41744.17</v>
          </cell>
        </row>
        <row r="136">
          <cell r="A136" t="str">
            <v>0746000000080</v>
          </cell>
          <cell r="B136" t="str">
            <v>Imposte e tasse varie</v>
          </cell>
          <cell r="C136">
            <v>794.46</v>
          </cell>
        </row>
        <row r="137">
          <cell r="A137" t="str">
            <v>0746000000100</v>
          </cell>
          <cell r="B137" t="str">
            <v>COSTO IVA PRO-RATA</v>
          </cell>
          <cell r="C137">
            <v>24749.759999999998</v>
          </cell>
        </row>
        <row r="138">
          <cell r="A138" t="str">
            <v>0747000000010</v>
          </cell>
          <cell r="B138" t="str">
            <v>Spese di rappresentanza</v>
          </cell>
          <cell r="C138">
            <v>227.6</v>
          </cell>
        </row>
        <row r="139">
          <cell r="A139" t="str">
            <v>0748000000010</v>
          </cell>
          <cell r="B139" t="str">
            <v>Spese autostradali</v>
          </cell>
          <cell r="C139">
            <v>111.39</v>
          </cell>
        </row>
        <row r="140">
          <cell r="A140" t="str">
            <v>0748000000030</v>
          </cell>
          <cell r="B140" t="str">
            <v>Rimborso chilometrico</v>
          </cell>
          <cell r="C140">
            <v>1114.6500000000001</v>
          </cell>
        </row>
        <row r="141">
          <cell r="A141" t="str">
            <v>0748000000040</v>
          </cell>
          <cell r="B141" t="str">
            <v>Rimborso vitto e alloggio</v>
          </cell>
          <cell r="C141">
            <v>45.75</v>
          </cell>
        </row>
        <row r="142">
          <cell r="A142" t="str">
            <v>0749000000090</v>
          </cell>
          <cell r="B142" t="str">
            <v>Spese varie</v>
          </cell>
          <cell r="C142">
            <v>142.35</v>
          </cell>
        </row>
        <row r="143">
          <cell r="A143" t="str">
            <v>0749000000095</v>
          </cell>
          <cell r="B143" t="str">
            <v>Spese varie indeducibili</v>
          </cell>
          <cell r="C143">
            <v>11.2</v>
          </cell>
        </row>
        <row r="144">
          <cell r="A144" t="str">
            <v>0751000000030</v>
          </cell>
          <cell r="B144" t="str">
            <v>Ammortamento avviamento</v>
          </cell>
          <cell r="C144">
            <v>246365.59</v>
          </cell>
        </row>
        <row r="145">
          <cell r="A145" t="str">
            <v>0751000000040</v>
          </cell>
          <cell r="B145" t="str">
            <v>Ammortamento spese di costituzione</v>
          </cell>
          <cell r="C145">
            <v>3924.96</v>
          </cell>
        </row>
        <row r="146">
          <cell r="A146" t="str">
            <v>0753000000015</v>
          </cell>
          <cell r="B146" t="str">
            <v>Ammortamento macchine uff. elett.</v>
          </cell>
          <cell r="C146">
            <v>4405.42</v>
          </cell>
        </row>
        <row r="147">
          <cell r="A147" t="str">
            <v>0753000000020</v>
          </cell>
          <cell r="B147" t="str">
            <v>Ammortamento mobili e macch. ordinarie</v>
          </cell>
          <cell r="C147">
            <v>621.26</v>
          </cell>
        </row>
        <row r="148">
          <cell r="A148" t="str">
            <v>0753000000030</v>
          </cell>
          <cell r="B148" t="str">
            <v>Ammortamento banconi blindati</v>
          </cell>
          <cell r="C148">
            <v>3.1</v>
          </cell>
        </row>
        <row r="149">
          <cell r="A149" t="str">
            <v>0763000000015</v>
          </cell>
          <cell r="B149" t="str">
            <v>Spese bolli c/Sigla Finanziaria S.r.l.</v>
          </cell>
          <cell r="C149">
            <v>985.58</v>
          </cell>
        </row>
        <row r="150">
          <cell r="A150" t="str">
            <v>0811000000010</v>
          </cell>
          <cell r="B150" t="str">
            <v>Sopravvenienze passive</v>
          </cell>
          <cell r="C150">
            <v>1175.8900000000001</v>
          </cell>
        </row>
      </sheetData>
      <sheetData sheetId="3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0100100000010</v>
          </cell>
          <cell r="B2" t="str">
            <v>Costi d'impianto</v>
          </cell>
          <cell r="C2">
            <v>217261.83</v>
          </cell>
        </row>
        <row r="3">
          <cell r="A3" t="str">
            <v>0100100000020</v>
          </cell>
          <cell r="B3" t="str">
            <v>Fondo ammort.costi d'impianto e ampl.</v>
          </cell>
          <cell r="C3">
            <v>-153065.44</v>
          </cell>
        </row>
        <row r="4">
          <cell r="A4" t="str">
            <v>0100300000060</v>
          </cell>
          <cell r="B4" t="str">
            <v>Oneri pluriennali</v>
          </cell>
          <cell r="C4">
            <v>355368.03</v>
          </cell>
        </row>
        <row r="5">
          <cell r="A5" t="str">
            <v>0100300000061</v>
          </cell>
          <cell r="B5" t="str">
            <v>Fondo ammortamento oneri pluriennali</v>
          </cell>
          <cell r="C5">
            <v>-201249</v>
          </cell>
        </row>
        <row r="6">
          <cell r="A6" t="str">
            <v>0500100000001</v>
          </cell>
          <cell r="B6" t="str">
            <v>CASSA CONTANTI E ASSEGNI</v>
          </cell>
          <cell r="C6">
            <v>73.099999999999994</v>
          </cell>
        </row>
        <row r="7">
          <cell r="A7" t="str">
            <v>0500200000040</v>
          </cell>
          <cell r="B7" t="str">
            <v>Valori bollati per cambiali</v>
          </cell>
          <cell r="C7">
            <v>17140.12</v>
          </cell>
        </row>
        <row r="8">
          <cell r="A8" t="str">
            <v>0500200000060</v>
          </cell>
          <cell r="B8" t="str">
            <v>Valori bollati per cambiali recupero</v>
          </cell>
          <cell r="C8">
            <v>4618.68</v>
          </cell>
        </row>
        <row r="9">
          <cell r="A9" t="str">
            <v>0500300000010</v>
          </cell>
          <cell r="B9" t="str">
            <v>C/C Postale nr. 62903620</v>
          </cell>
          <cell r="C9">
            <v>94693.83</v>
          </cell>
        </row>
        <row r="10">
          <cell r="A10" t="str">
            <v>0510100000030</v>
          </cell>
          <cell r="B10" t="str">
            <v>Clienti c/assegni in circolazione</v>
          </cell>
          <cell r="C10">
            <v>3432.32</v>
          </cell>
        </row>
        <row r="11">
          <cell r="A11" t="str">
            <v>0510100000060</v>
          </cell>
          <cell r="B11" t="str">
            <v>Effetti richiamati non pervenuti</v>
          </cell>
          <cell r="C11">
            <v>-41344.120000000003</v>
          </cell>
        </row>
        <row r="12">
          <cell r="A12" t="str">
            <v>0510100000061</v>
          </cell>
          <cell r="B12" t="str">
            <v>Ri.ba richiamate non pervenute</v>
          </cell>
          <cell r="C12">
            <v>-38244.31</v>
          </cell>
        </row>
        <row r="13">
          <cell r="A13" t="str">
            <v>0510100000062</v>
          </cell>
          <cell r="B13" t="str">
            <v>Rid richiamati non pervenuti</v>
          </cell>
          <cell r="C13">
            <v>-66402.2</v>
          </cell>
        </row>
        <row r="14">
          <cell r="A14" t="str">
            <v>0510100000100</v>
          </cell>
          <cell r="B14" t="str">
            <v>CLIENTI C/BONIFICI IN TRANSITO</v>
          </cell>
          <cell r="C14">
            <v>-36182.32</v>
          </cell>
        </row>
        <row r="15">
          <cell r="A15" t="str">
            <v>0510300000001</v>
          </cell>
          <cell r="B15" t="str">
            <v>TRANSITORIO DEBITI ASSICURATIVI</v>
          </cell>
          <cell r="C15">
            <v>1638</v>
          </cell>
        </row>
        <row r="16">
          <cell r="A16" t="str">
            <v>0600100000020</v>
          </cell>
          <cell r="B16" t="str">
            <v>SPI unrestricted c/c 10808</v>
          </cell>
          <cell r="C16">
            <v>141859.68</v>
          </cell>
        </row>
        <row r="17">
          <cell r="A17" t="str">
            <v>0600100000055</v>
          </cell>
          <cell r="B17" t="str">
            <v>SPI funding nr 11626</v>
          </cell>
          <cell r="C17">
            <v>-2970121.88</v>
          </cell>
        </row>
        <row r="18">
          <cell r="A18" t="str">
            <v>0600100000085</v>
          </cell>
          <cell r="B18" t="str">
            <v>SPI collect 11627</v>
          </cell>
          <cell r="C18">
            <v>6040043.8499999996</v>
          </cell>
        </row>
        <row r="19">
          <cell r="A19" t="str">
            <v>0600400001010</v>
          </cell>
          <cell r="B19" t="str">
            <v>Sanpaolo Imi spa c/trans cambiali sbf</v>
          </cell>
          <cell r="C19">
            <v>230477.3</v>
          </cell>
        </row>
        <row r="20">
          <cell r="A20" t="str">
            <v>0600400002010</v>
          </cell>
          <cell r="B20" t="str">
            <v>Sanpaolo Imi spa c/trans Rid sbf</v>
          </cell>
          <cell r="C20">
            <v>1654600.44</v>
          </cell>
        </row>
        <row r="21">
          <cell r="A21" t="str">
            <v>0600400003010</v>
          </cell>
          <cell r="B21" t="str">
            <v>Sanpaolo Imi spa c/trans. Riba sbf</v>
          </cell>
          <cell r="C21">
            <v>672018.58</v>
          </cell>
        </row>
        <row r="22">
          <cell r="A22" t="str">
            <v>0610100000010</v>
          </cell>
          <cell r="B22" t="str">
            <v>Clienti c/incassi sconosciuti</v>
          </cell>
          <cell r="C22">
            <v>-9833.34</v>
          </cell>
        </row>
        <row r="23">
          <cell r="A23" t="str">
            <v>0610100000020</v>
          </cell>
          <cell r="B23" t="str">
            <v>CLIENTI C/ASSEGNI INSOLUTI</v>
          </cell>
          <cell r="C23">
            <v>19088.28</v>
          </cell>
        </row>
        <row r="24">
          <cell r="A24" t="str">
            <v>0610200000050</v>
          </cell>
          <cell r="B24" t="str">
            <v>Clienti c/insoluti e richiami</v>
          </cell>
          <cell r="C24">
            <v>682564.35</v>
          </cell>
        </row>
        <row r="25">
          <cell r="A25" t="str">
            <v>0610300000001</v>
          </cell>
          <cell r="B25" t="str">
            <v>Clienti c/contratti da caricare</v>
          </cell>
          <cell r="C25">
            <v>-12750</v>
          </cell>
        </row>
        <row r="26">
          <cell r="A26" t="str">
            <v>0700100000030</v>
          </cell>
          <cell r="B26" t="str">
            <v>Portafoglio RID</v>
          </cell>
          <cell r="C26">
            <v>-3604163.28</v>
          </cell>
        </row>
        <row r="27">
          <cell r="A27" t="str">
            <v>0700100000050</v>
          </cell>
          <cell r="B27" t="str">
            <v>Portafoglio RI.BA</v>
          </cell>
          <cell r="C27">
            <v>-1555085.84</v>
          </cell>
        </row>
        <row r="28">
          <cell r="A28" t="str">
            <v>0700100003015</v>
          </cell>
          <cell r="B28" t="str">
            <v>Sanpaolo Riba/Rid sbf 11627</v>
          </cell>
          <cell r="C28">
            <v>5861817.3300000001</v>
          </cell>
        </row>
        <row r="29">
          <cell r="A29" t="str">
            <v>0800200000020</v>
          </cell>
          <cell r="B29" t="str">
            <v>Sigla Luxembourg c/anticipi</v>
          </cell>
          <cell r="C29">
            <v>344065.27</v>
          </cell>
        </row>
        <row r="30">
          <cell r="A30" t="str">
            <v>0800300000060</v>
          </cell>
          <cell r="B30" t="str">
            <v>Sigla srl c/anticipi</v>
          </cell>
          <cell r="C30">
            <v>6536292.3899999997</v>
          </cell>
        </row>
        <row r="31">
          <cell r="A31" t="str">
            <v>0800300000070</v>
          </cell>
          <cell r="B31" t="str">
            <v>CREDITI V/SIGLA SRL COMM ASSICUR</v>
          </cell>
          <cell r="C31">
            <v>10336.040000000001</v>
          </cell>
        </row>
        <row r="32">
          <cell r="A32" t="str">
            <v>0800300000080</v>
          </cell>
          <cell r="B32" t="str">
            <v>CREDITI V/SIGLA SRL (CTR. SPECIALI)</v>
          </cell>
          <cell r="C32">
            <v>377982.81</v>
          </cell>
        </row>
        <row r="33">
          <cell r="A33" t="str">
            <v>1000200000098</v>
          </cell>
          <cell r="B33" t="str">
            <v>Crediti v/erario per imposte anticipate</v>
          </cell>
          <cell r="C33">
            <v>1993993.05</v>
          </cell>
        </row>
        <row r="34">
          <cell r="A34" t="str">
            <v>1000300000001</v>
          </cell>
          <cell r="B34" t="str">
            <v>RITENUTE SU INT.ATT.BANCARI</v>
          </cell>
          <cell r="C34">
            <v>21966.32</v>
          </cell>
        </row>
        <row r="35">
          <cell r="A35" t="str">
            <v>1000300000002</v>
          </cell>
          <cell r="B35" t="str">
            <v>ERARIO C/RITENUTE SU PROVVIGIONI</v>
          </cell>
          <cell r="C35">
            <v>56164.6</v>
          </cell>
        </row>
        <row r="36">
          <cell r="A36" t="str">
            <v>1000400000030</v>
          </cell>
          <cell r="B36" t="str">
            <v>Bolli per contratti</v>
          </cell>
          <cell r="C36">
            <v>108275.39</v>
          </cell>
        </row>
        <row r="37">
          <cell r="A37" t="str">
            <v>1000500000001</v>
          </cell>
          <cell r="B37" t="str">
            <v>ACCONTI IRAP</v>
          </cell>
          <cell r="C37">
            <v>28064</v>
          </cell>
        </row>
        <row r="38">
          <cell r="A38" t="str">
            <v>1000600000001</v>
          </cell>
          <cell r="B38" t="str">
            <v>CREDITI V/ERARIO DA CONS FISCALE</v>
          </cell>
          <cell r="C38">
            <v>2346.34</v>
          </cell>
        </row>
        <row r="39">
          <cell r="A39" t="str">
            <v>1100100000001</v>
          </cell>
          <cell r="B39" t="str">
            <v>ANTICIPI A FORNITORI</v>
          </cell>
          <cell r="C39">
            <v>12452.22</v>
          </cell>
        </row>
        <row r="40">
          <cell r="A40" t="str">
            <v>1100300000010</v>
          </cell>
          <cell r="B40" t="str">
            <v>CREDITI V/HDG PER IMPOSTE DA CONSOL</v>
          </cell>
          <cell r="C40">
            <v>-336230.63</v>
          </cell>
        </row>
        <row r="41">
          <cell r="A41" t="str">
            <v>1200200000070</v>
          </cell>
          <cell r="B41" t="str">
            <v>RATEI ATTIVI V/SIGLA COMM ASSICUR</v>
          </cell>
          <cell r="C41">
            <v>51104.4</v>
          </cell>
        </row>
        <row r="42">
          <cell r="A42" t="str">
            <v>1300200000030</v>
          </cell>
          <cell r="B42" t="str">
            <v>Risconti attivi su compensi di intermed.</v>
          </cell>
          <cell r="C42">
            <v>6096613.9400000004</v>
          </cell>
        </row>
        <row r="43">
          <cell r="A43" t="str">
            <v>1300200000040</v>
          </cell>
          <cell r="B43" t="str">
            <v>Risconti attivi diversi</v>
          </cell>
          <cell r="C43">
            <v>302976</v>
          </cell>
        </row>
        <row r="44">
          <cell r="A44" t="str">
            <v>1300200000060</v>
          </cell>
          <cell r="B44" t="str">
            <v>RISCONTI ATTIVI COMM. MERRILL-LYNCH</v>
          </cell>
          <cell r="C44">
            <v>56045</v>
          </cell>
        </row>
        <row r="45">
          <cell r="A45" t="str">
            <v>2000200000000</v>
          </cell>
          <cell r="B45" t="str">
            <v>CLIENTI FINANZIAMENTO</v>
          </cell>
          <cell r="C45">
            <v>185367877.24999949</v>
          </cell>
        </row>
        <row r="46">
          <cell r="A46" t="str">
            <v>2000500001115</v>
          </cell>
          <cell r="B46" t="str">
            <v>EROGAFIN SERVICE DI  MAGRO MALOSSO G.</v>
          </cell>
          <cell r="C46">
            <v>51.63</v>
          </cell>
        </row>
        <row r="47">
          <cell r="A47" t="str">
            <v>2000500001118</v>
          </cell>
          <cell r="B47" t="str">
            <v>AGENZIA VIANELLO ADALBERTO</v>
          </cell>
          <cell r="C47">
            <v>34.07</v>
          </cell>
        </row>
        <row r="48">
          <cell r="A48" t="str">
            <v>2000500001119</v>
          </cell>
          <cell r="B48" t="str">
            <v>****************************************</v>
          </cell>
          <cell r="C48">
            <v>122.18</v>
          </cell>
        </row>
        <row r="49">
          <cell r="A49" t="str">
            <v>2000500001120</v>
          </cell>
          <cell r="B49" t="str">
            <v>HELENA FIN SRL</v>
          </cell>
          <cell r="C49">
            <v>34.07</v>
          </cell>
        </row>
        <row r="50">
          <cell r="A50" t="str">
            <v>2000500001121</v>
          </cell>
          <cell r="B50" t="str">
            <v>****************************************</v>
          </cell>
          <cell r="C50">
            <v>61.09</v>
          </cell>
        </row>
        <row r="51">
          <cell r="A51" t="str">
            <v>2000500373307</v>
          </cell>
          <cell r="B51" t="str">
            <v>ALPAFIN DI ALPARONE  IVAN</v>
          </cell>
          <cell r="C51">
            <v>34.700000000000003</v>
          </cell>
        </row>
        <row r="52">
          <cell r="A52" t="str">
            <v>2010100000001</v>
          </cell>
          <cell r="B52" t="str">
            <v>Clienti per interessi di mora</v>
          </cell>
          <cell r="C52">
            <v>18997.11</v>
          </cell>
        </row>
        <row r="53">
          <cell r="A53" t="str">
            <v>2300100000010</v>
          </cell>
          <cell r="B53" t="str">
            <v>Cambiali attive</v>
          </cell>
          <cell r="C53">
            <v>1712322.78</v>
          </cell>
        </row>
        <row r="54">
          <cell r="A54" t="str">
            <v>3300200000010</v>
          </cell>
          <cell r="B54" t="str">
            <v>INTERESSI PASSIVI DA LIQUIDARE</v>
          </cell>
          <cell r="C54">
            <v>-40428.550000000003</v>
          </cell>
        </row>
        <row r="55">
          <cell r="A55" t="str">
            <v>3300200000020</v>
          </cell>
          <cell r="B55" t="str">
            <v>INTERESSI ATTIVI DA LIQUIDARE</v>
          </cell>
          <cell r="C55">
            <v>7210.05</v>
          </cell>
        </row>
        <row r="56">
          <cell r="A56" t="str">
            <v>3400100000010</v>
          </cell>
          <cell r="B56" t="str">
            <v>Finanziamento Barclays Bank</v>
          </cell>
          <cell r="C56">
            <v>-0.01</v>
          </cell>
        </row>
        <row r="57">
          <cell r="A57" t="str">
            <v>3400100000020</v>
          </cell>
          <cell r="B57" t="str">
            <v>Finanziamento Merrill Lynch</v>
          </cell>
          <cell r="C57">
            <v>-121400511.98</v>
          </cell>
        </row>
        <row r="58">
          <cell r="A58" t="str">
            <v>3400400000020</v>
          </cell>
          <cell r="B58" t="str">
            <v>Sigla srl c/fatture da ricevere</v>
          </cell>
          <cell r="C58">
            <v>-4125237.32</v>
          </cell>
        </row>
        <row r="59">
          <cell r="A59" t="str">
            <v>3400400000030</v>
          </cell>
          <cell r="B59" t="str">
            <v>Tantira srl c/fatture da ricevere</v>
          </cell>
          <cell r="C59">
            <v>-161742.35999999999</v>
          </cell>
        </row>
        <row r="60">
          <cell r="A60" t="str">
            <v>3400500000030</v>
          </cell>
          <cell r="B60" t="str">
            <v>Sigla Holding srl c/approvvigionamento</v>
          </cell>
          <cell r="C60">
            <v>-35053673.350000001</v>
          </cell>
        </row>
        <row r="61">
          <cell r="A61" t="str">
            <v>3700100674503</v>
          </cell>
          <cell r="B61" t="str">
            <v>CONSULT SERVICE COMPANY SPA</v>
          </cell>
          <cell r="C61">
            <v>-21502.55</v>
          </cell>
        </row>
        <row r="62">
          <cell r="A62" t="str">
            <v>3700100719467</v>
          </cell>
          <cell r="B62" t="str">
            <v>EXPERIAN INFORMATION SERVICES SPA</v>
          </cell>
          <cell r="C62">
            <v>-25687.32</v>
          </cell>
        </row>
        <row r="63">
          <cell r="A63" t="str">
            <v>3700100719469</v>
          </cell>
          <cell r="B63" t="str">
            <v>SIGLA SRL</v>
          </cell>
          <cell r="C63">
            <v>-377680.43</v>
          </cell>
        </row>
        <row r="64">
          <cell r="A64" t="str">
            <v>3700100719474</v>
          </cell>
          <cell r="B64" t="str">
            <v>TANTIRA SRL</v>
          </cell>
          <cell r="C64">
            <v>-194109.13</v>
          </cell>
        </row>
        <row r="65">
          <cell r="A65" t="str">
            <v>3700100719482</v>
          </cell>
          <cell r="B65" t="str">
            <v>CRIF SPA</v>
          </cell>
          <cell r="C65">
            <v>-149710.96</v>
          </cell>
        </row>
        <row r="66">
          <cell r="A66" t="str">
            <v>3700100719487</v>
          </cell>
          <cell r="B66" t="str">
            <v>CRIF DECISION SOLUTIONS</v>
          </cell>
          <cell r="C66">
            <v>-28008.12</v>
          </cell>
        </row>
        <row r="67">
          <cell r="A67" t="str">
            <v>3700100719495</v>
          </cell>
          <cell r="B67" t="str">
            <v>STUDIO LEGALE ASSOCIATO AVV. CAMPOCCIA</v>
          </cell>
          <cell r="C67">
            <v>597.66</v>
          </cell>
        </row>
        <row r="68">
          <cell r="A68" t="str">
            <v>3700100719507</v>
          </cell>
          <cell r="B68" t="str">
            <v>MARAN CREDIT SOLUTION SPA</v>
          </cell>
          <cell r="C68">
            <v>-18686.28</v>
          </cell>
        </row>
        <row r="69">
          <cell r="A69" t="str">
            <v>3700100719510</v>
          </cell>
          <cell r="B69" t="str">
            <v>CSS SPA</v>
          </cell>
          <cell r="C69">
            <v>-32348.59</v>
          </cell>
        </row>
        <row r="70">
          <cell r="A70" t="str">
            <v>3700102029016</v>
          </cell>
          <cell r="B70" t="str">
            <v>BONELLI EREDE PAPPALARDO  STUDIO LEGALE</v>
          </cell>
          <cell r="C70">
            <v>20428.939999999999</v>
          </cell>
        </row>
        <row r="71">
          <cell r="A71" t="str">
            <v>3700102129310</v>
          </cell>
          <cell r="B71" t="str">
            <v>FINCREDIT RECOVER SRL</v>
          </cell>
          <cell r="C71">
            <v>-273.02</v>
          </cell>
        </row>
        <row r="72">
          <cell r="A72" t="str">
            <v>3700102304357</v>
          </cell>
          <cell r="B72" t="str">
            <v>SI COLLECTION SPA</v>
          </cell>
          <cell r="C72">
            <v>-921.9</v>
          </cell>
        </row>
        <row r="73">
          <cell r="A73" t="str">
            <v>3700102335328</v>
          </cell>
          <cell r="B73" t="str">
            <v>ST.ASS.CARAMANTI TICOZZI &amp; PARTNERS</v>
          </cell>
          <cell r="C73">
            <v>8112</v>
          </cell>
        </row>
        <row r="74">
          <cell r="A74" t="str">
            <v>3750200000004</v>
          </cell>
          <cell r="B74" t="str">
            <v>FORNITORI C/FATTURE DA RICEVERE</v>
          </cell>
          <cell r="C74">
            <v>-495960.38</v>
          </cell>
        </row>
        <row r="75">
          <cell r="A75" t="str">
            <v>3800100001004</v>
          </cell>
          <cell r="B75" t="str">
            <v>COD. 1004 - RITENUTE CO.CO.CO.</v>
          </cell>
          <cell r="C75">
            <v>-3503.12</v>
          </cell>
        </row>
        <row r="76">
          <cell r="A76" t="str">
            <v>3800100001040</v>
          </cell>
          <cell r="B76" t="str">
            <v>COD. 1040 - RITENUTE PRESTAZIONI</v>
          </cell>
          <cell r="C76">
            <v>-6531.67</v>
          </cell>
        </row>
        <row r="77">
          <cell r="A77" t="str">
            <v>3850200000030</v>
          </cell>
          <cell r="B77" t="str">
            <v>Inail</v>
          </cell>
          <cell r="C77">
            <v>-8.6999999999999993</v>
          </cell>
        </row>
        <row r="78">
          <cell r="A78" t="str">
            <v>3900400000001</v>
          </cell>
          <cell r="B78" t="str">
            <v>AMMINISTRATORI C/COMPENSI</v>
          </cell>
          <cell r="C78">
            <v>-2521</v>
          </cell>
        </row>
        <row r="79">
          <cell r="A79" t="str">
            <v>3900500000030</v>
          </cell>
          <cell r="B79" t="str">
            <v>Fabbian Giorgio (valori bollati)</v>
          </cell>
          <cell r="C79">
            <v>2500</v>
          </cell>
        </row>
        <row r="80">
          <cell r="A80" t="str">
            <v>3900700000001</v>
          </cell>
          <cell r="B80" t="str">
            <v>DEBITI ASSICURATIVI V/SIGLA SRL</v>
          </cell>
          <cell r="C80">
            <v>-15995.31</v>
          </cell>
        </row>
        <row r="81">
          <cell r="A81" t="str">
            <v>4000200000020</v>
          </cell>
          <cell r="B81" t="str">
            <v>Ratei passivi per commiss.banca passive</v>
          </cell>
          <cell r="C81">
            <v>-550447.82999999996</v>
          </cell>
        </row>
        <row r="82">
          <cell r="A82" t="str">
            <v>4100100000002</v>
          </cell>
          <cell r="B82" t="str">
            <v>RISC.PASS. - INT. ATT. FINANZIAMENTI</v>
          </cell>
          <cell r="C82">
            <v>-35861151.25</v>
          </cell>
        </row>
        <row r="83">
          <cell r="A83" t="str">
            <v>4300200000015</v>
          </cell>
          <cell r="B83" t="str">
            <v>Fondo svalutazione crediti forfettario</v>
          </cell>
          <cell r="C83">
            <v>-11124000</v>
          </cell>
        </row>
        <row r="84">
          <cell r="A84" t="str">
            <v>4300200000020</v>
          </cell>
          <cell r="B84" t="str">
            <v>Fondo svalutaz. interessi di mora</v>
          </cell>
          <cell r="C84">
            <v>-25191.14</v>
          </cell>
        </row>
        <row r="85">
          <cell r="A85" t="str">
            <v>4500100000001</v>
          </cell>
          <cell r="B85" t="str">
            <v>CAPITALE SOCIALE</v>
          </cell>
          <cell r="C85">
            <v>-600000</v>
          </cell>
        </row>
        <row r="86">
          <cell r="A86" t="str">
            <v>4500200000010</v>
          </cell>
          <cell r="B86" t="str">
            <v>Riserva in c/futuro aumento di capitale</v>
          </cell>
          <cell r="C86">
            <v>-4000000</v>
          </cell>
        </row>
        <row r="87">
          <cell r="A87" t="str">
            <v>4500200000020</v>
          </cell>
          <cell r="B87" t="str">
            <v>VERSAMENTI IN C/CAPITALE</v>
          </cell>
          <cell r="C87">
            <v>-5000000</v>
          </cell>
        </row>
        <row r="88">
          <cell r="A88" t="str">
            <v>4501000000010</v>
          </cell>
          <cell r="B88" t="str">
            <v>Perdita d'esercizio  portata a nuovo</v>
          </cell>
          <cell r="C88">
            <v>5396995.4199999999</v>
          </cell>
        </row>
        <row r="89">
          <cell r="A89" t="str">
            <v>5000100000010</v>
          </cell>
          <cell r="B89" t="str">
            <v>Titoli in garanzia</v>
          </cell>
          <cell r="C89">
            <v>29596577.789999999</v>
          </cell>
        </row>
        <row r="90">
          <cell r="A90" t="str">
            <v>5500100000010</v>
          </cell>
          <cell r="B90" t="str">
            <v>Depositanti titoli in garanzia</v>
          </cell>
          <cell r="C90">
            <v>-29596577.789999999</v>
          </cell>
        </row>
        <row r="91">
          <cell r="C91">
            <v>-3809752.1900005192</v>
          </cell>
        </row>
        <row r="95">
          <cell r="A95" t="str">
            <v>6000100000001</v>
          </cell>
          <cell r="B95" t="str">
            <v>AMM. SPESE PLURIENNALI</v>
          </cell>
          <cell r="C95">
            <v>82638.240000000005</v>
          </cell>
        </row>
        <row r="96">
          <cell r="A96" t="str">
            <v>6000200000001</v>
          </cell>
          <cell r="B96" t="str">
            <v>Ammortamento costi d'impianto</v>
          </cell>
          <cell r="C96">
            <v>32589.27</v>
          </cell>
        </row>
        <row r="97">
          <cell r="A97" t="str">
            <v>6400100000001</v>
          </cell>
          <cell r="B97" t="str">
            <v>INT.PASS. BANCARI</v>
          </cell>
          <cell r="C97">
            <v>226504.53</v>
          </cell>
        </row>
        <row r="98">
          <cell r="A98" t="str">
            <v>6400500000010</v>
          </cell>
          <cell r="B98" t="str">
            <v>Interessi passivi v/Sigla Holding srl</v>
          </cell>
          <cell r="C98">
            <v>763673.35</v>
          </cell>
        </row>
        <row r="99">
          <cell r="A99" t="str">
            <v>6400500000030</v>
          </cell>
          <cell r="B99" t="str">
            <v>Interessi passivi Merrill Lynch</v>
          </cell>
          <cell r="C99">
            <v>6109477.2699999996</v>
          </cell>
        </row>
        <row r="100">
          <cell r="A100" t="str">
            <v>6400500000040</v>
          </cell>
          <cell r="B100" t="str">
            <v>DIFFERENZILE NEGATIVO DERIVATI</v>
          </cell>
          <cell r="C100">
            <v>135409.15</v>
          </cell>
        </row>
        <row r="101">
          <cell r="A101" t="str">
            <v>6500100000010</v>
          </cell>
          <cell r="B101" t="str">
            <v>Spese chiusura trimestre</v>
          </cell>
          <cell r="C101">
            <v>15934.91</v>
          </cell>
        </row>
        <row r="102">
          <cell r="A102" t="str">
            <v>6500100000020</v>
          </cell>
          <cell r="B102" t="str">
            <v>Spese diverse banca</v>
          </cell>
          <cell r="C102">
            <v>24250.63</v>
          </cell>
        </row>
        <row r="103">
          <cell r="A103" t="str">
            <v>6500100000025</v>
          </cell>
          <cell r="B103" t="str">
            <v>PENALI BONIFICI CONTRATTI</v>
          </cell>
          <cell r="C103">
            <v>6884.6</v>
          </cell>
        </row>
        <row r="104">
          <cell r="A104" t="str">
            <v>6500100000040</v>
          </cell>
          <cell r="B104" t="str">
            <v>Commissioni passive Merrill Lynch</v>
          </cell>
          <cell r="C104">
            <v>102351.95</v>
          </cell>
        </row>
        <row r="105">
          <cell r="A105" t="str">
            <v>6500100000065</v>
          </cell>
          <cell r="B105" t="str">
            <v>Comm. incasso Rid</v>
          </cell>
          <cell r="C105">
            <v>169929.1</v>
          </cell>
        </row>
        <row r="106">
          <cell r="A106" t="str">
            <v>6500100000070</v>
          </cell>
          <cell r="B106" t="str">
            <v>Comm. incasso cambiali</v>
          </cell>
          <cell r="C106">
            <v>44351</v>
          </cell>
        </row>
        <row r="107">
          <cell r="A107" t="str">
            <v>6500100000075</v>
          </cell>
          <cell r="B107" t="str">
            <v>Commissioni incasso riba</v>
          </cell>
          <cell r="C107">
            <v>89318.9</v>
          </cell>
        </row>
        <row r="108">
          <cell r="A108" t="str">
            <v>6500700000010</v>
          </cell>
          <cell r="B108" t="str">
            <v>Comm. insoluti cambiali</v>
          </cell>
          <cell r="C108">
            <v>127126.48</v>
          </cell>
        </row>
        <row r="109">
          <cell r="A109" t="str">
            <v>6500700000020</v>
          </cell>
          <cell r="B109" t="str">
            <v>Comm. insoluti Rid</v>
          </cell>
          <cell r="C109">
            <v>93198</v>
          </cell>
        </row>
        <row r="110">
          <cell r="A110" t="str">
            <v>6500700000030</v>
          </cell>
          <cell r="B110" t="str">
            <v>Comm. insoluti Riba</v>
          </cell>
          <cell r="C110">
            <v>114042</v>
          </cell>
        </row>
        <row r="111">
          <cell r="A111" t="str">
            <v>6500700000035</v>
          </cell>
          <cell r="B111" t="str">
            <v>COMMISSIONI INSOLUTI ASSEGNI</v>
          </cell>
          <cell r="C111">
            <v>998.68</v>
          </cell>
        </row>
        <row r="112">
          <cell r="A112" t="str">
            <v>6500700000040</v>
          </cell>
          <cell r="B112" t="str">
            <v>Comm. richiamo cambiali</v>
          </cell>
          <cell r="C112">
            <v>2636.04</v>
          </cell>
        </row>
        <row r="113">
          <cell r="A113" t="str">
            <v>6500700000050</v>
          </cell>
          <cell r="B113" t="str">
            <v>Comm. richiamo Rid-RID</v>
          </cell>
          <cell r="C113">
            <v>1275</v>
          </cell>
        </row>
        <row r="114">
          <cell r="A114" t="str">
            <v>6600200000002</v>
          </cell>
          <cell r="B114" t="str">
            <v>CONTRIBUTI INAIL</v>
          </cell>
          <cell r="C114">
            <v>83.52</v>
          </cell>
        </row>
        <row r="115">
          <cell r="A115" t="str">
            <v>6700100000001</v>
          </cell>
          <cell r="B115" t="str">
            <v>COMPENSI AMMINISTRATORI</v>
          </cell>
          <cell r="C115">
            <v>38475</v>
          </cell>
        </row>
        <row r="116">
          <cell r="A116" t="str">
            <v>6700100000003</v>
          </cell>
          <cell r="B116" t="str">
            <v>COMPENSI SINDACI</v>
          </cell>
          <cell r="C116">
            <v>17100</v>
          </cell>
        </row>
        <row r="117">
          <cell r="A117" t="str">
            <v>6700200000003</v>
          </cell>
          <cell r="B117" t="str">
            <v>PRESTAZIONI CO.CO.CO. CONTRIBUTI INPS</v>
          </cell>
          <cell r="C117">
            <v>3393.25</v>
          </cell>
        </row>
        <row r="118">
          <cell r="A118" t="str">
            <v>6700300000001</v>
          </cell>
          <cell r="B118" t="str">
            <v>COMPENSI PRESTAZIONI FISCALI</v>
          </cell>
          <cell r="C118">
            <v>12168</v>
          </cell>
        </row>
        <row r="119">
          <cell r="A119" t="str">
            <v>6700300000002</v>
          </cell>
          <cell r="B119" t="str">
            <v>COMPENSI PRESTAZIONI REVISORI</v>
          </cell>
          <cell r="C119">
            <v>23469</v>
          </cell>
        </row>
        <row r="120">
          <cell r="A120" t="str">
            <v>6700300000003</v>
          </cell>
          <cell r="B120" t="str">
            <v>COMPENSI PRESTAZIONI LEGALI</v>
          </cell>
          <cell r="C120">
            <v>20349.5</v>
          </cell>
        </row>
        <row r="121">
          <cell r="A121" t="str">
            <v>6700300000005</v>
          </cell>
          <cell r="B121" t="str">
            <v>ALTRI COMPENSI A TERZI</v>
          </cell>
          <cell r="C121">
            <v>164111.91</v>
          </cell>
        </row>
        <row r="122">
          <cell r="A122" t="str">
            <v>6700300000040</v>
          </cell>
          <cell r="B122" t="str">
            <v>Consulenti del lavoro</v>
          </cell>
          <cell r="C122">
            <v>151.19999999999999</v>
          </cell>
        </row>
        <row r="123">
          <cell r="A123" t="str">
            <v>6700500000010</v>
          </cell>
          <cell r="B123" t="str">
            <v>Provvigioni a mediatori</v>
          </cell>
          <cell r="C123">
            <v>3674649.16</v>
          </cell>
        </row>
        <row r="124">
          <cell r="A124" t="str">
            <v>6700500000011</v>
          </cell>
          <cell r="B124" t="str">
            <v>Premio performance</v>
          </cell>
          <cell r="C124">
            <v>262653.73</v>
          </cell>
        </row>
        <row r="125">
          <cell r="A125" t="str">
            <v>6700500000015</v>
          </cell>
          <cell r="B125" t="str">
            <v>Servizi di produzione</v>
          </cell>
          <cell r="C125">
            <v>4594846.5199999996</v>
          </cell>
        </row>
        <row r="126">
          <cell r="A126" t="str">
            <v>6700500000020</v>
          </cell>
          <cell r="B126" t="str">
            <v>Servizi amministrativi</v>
          </cell>
          <cell r="C126">
            <v>189000</v>
          </cell>
        </row>
        <row r="127">
          <cell r="A127" t="str">
            <v>6700500000025</v>
          </cell>
          <cell r="B127" t="str">
            <v>Servizi d'incasso</v>
          </cell>
          <cell r="C127">
            <v>181500</v>
          </cell>
        </row>
        <row r="128">
          <cell r="A128" t="str">
            <v>6700500000030</v>
          </cell>
          <cell r="B128" t="str">
            <v>servizi per spese di struttura</v>
          </cell>
          <cell r="C128">
            <v>117000</v>
          </cell>
        </row>
        <row r="129">
          <cell r="A129" t="str">
            <v>6700500000035</v>
          </cell>
          <cell r="B129" t="str">
            <v>standby servicing</v>
          </cell>
          <cell r="C129">
            <v>26317.3</v>
          </cell>
        </row>
        <row r="130">
          <cell r="A130" t="str">
            <v>6800100000001</v>
          </cell>
          <cell r="B130" t="str">
            <v>SPESE POSTALI E VALORI BOLLATI</v>
          </cell>
          <cell r="C130">
            <v>56.16</v>
          </cell>
        </row>
        <row r="131">
          <cell r="A131" t="str">
            <v>6800100000002</v>
          </cell>
          <cell r="B131" t="str">
            <v>BANCHE DATI</v>
          </cell>
          <cell r="C131">
            <v>623355.26</v>
          </cell>
        </row>
        <row r="132">
          <cell r="A132" t="str">
            <v>6800100000005</v>
          </cell>
          <cell r="B132" t="str">
            <v>SPESE CONTRIBUTI ASSOCIATIVI</v>
          </cell>
          <cell r="C132">
            <v>11025</v>
          </cell>
        </row>
        <row r="133">
          <cell r="A133" t="str">
            <v>6800100000050</v>
          </cell>
          <cell r="B133" t="str">
            <v>SPESE VARIE</v>
          </cell>
          <cell r="C133">
            <v>14</v>
          </cell>
        </row>
        <row r="134">
          <cell r="A134" t="str">
            <v>6900200000002</v>
          </cell>
          <cell r="B134" t="str">
            <v>SPESE RECUPERO E CREDITI</v>
          </cell>
          <cell r="C134">
            <v>450571.1</v>
          </cell>
        </row>
        <row r="135">
          <cell r="A135" t="str">
            <v>6900200000003</v>
          </cell>
          <cell r="B135" t="str">
            <v>Spese di recupero crediti speciali</v>
          </cell>
          <cell r="C135">
            <v>297829.98</v>
          </cell>
        </row>
        <row r="136">
          <cell r="A136" t="str">
            <v>6900200000035</v>
          </cell>
          <cell r="B136" t="str">
            <v>SPESE ESTERNE PER RECUPERO CREDITI</v>
          </cell>
          <cell r="C136">
            <v>489763.03</v>
          </cell>
        </row>
        <row r="137">
          <cell r="A137" t="str">
            <v>7000200000010</v>
          </cell>
          <cell r="B137" t="str">
            <v>Valori bollati per cambiali</v>
          </cell>
          <cell r="C137">
            <v>27015.29</v>
          </cell>
        </row>
        <row r="138">
          <cell r="A138" t="str">
            <v>7000200000015</v>
          </cell>
          <cell r="B138" t="str">
            <v>Valori bollati per contratti</v>
          </cell>
          <cell r="C138">
            <v>91959.8</v>
          </cell>
        </row>
        <row r="139">
          <cell r="A139" t="str">
            <v>7000200000080</v>
          </cell>
          <cell r="B139" t="str">
            <v>Imposte e tasse varie</v>
          </cell>
          <cell r="C139">
            <v>2267.46</v>
          </cell>
        </row>
        <row r="140">
          <cell r="A140" t="str">
            <v>7100100000005</v>
          </cell>
          <cell r="B140" t="str">
            <v>ACCANT. SVALUTAZ. CREDITI FORFET</v>
          </cell>
          <cell r="C140">
            <v>4758000</v>
          </cell>
        </row>
        <row r="141">
          <cell r="A141" t="str">
            <v>7400100000001</v>
          </cell>
          <cell r="B141" t="str">
            <v>SOPRAVVENIENZE PASSIVE</v>
          </cell>
          <cell r="C141">
            <v>15886.11</v>
          </cell>
        </row>
        <row r="142">
          <cell r="A142" t="str">
            <v>7400100000020</v>
          </cell>
          <cell r="B142" t="str">
            <v>Abbuoni passivi e arrotondamenti</v>
          </cell>
          <cell r="C142">
            <v>44634.78</v>
          </cell>
        </row>
        <row r="143">
          <cell r="A143" t="str">
            <v>7400200000001</v>
          </cell>
          <cell r="B143" t="str">
            <v>ABBUONI PASSIVI</v>
          </cell>
          <cell r="C143">
            <v>0.54</v>
          </cell>
        </row>
        <row r="144">
          <cell r="A144" t="str">
            <v>8200100000010</v>
          </cell>
          <cell r="B144" t="str">
            <v>Interessi attivi da finanziamento</v>
          </cell>
          <cell r="C144">
            <v>-16223592.75</v>
          </cell>
        </row>
        <row r="145">
          <cell r="A145" t="str">
            <v>8400100000001</v>
          </cell>
          <cell r="B145" t="str">
            <v>INT.ATT. BANCARI</v>
          </cell>
          <cell r="C145">
            <v>-81356.78</v>
          </cell>
        </row>
        <row r="146">
          <cell r="A146" t="str">
            <v>8400300000002</v>
          </cell>
          <cell r="B146" t="str">
            <v>INT.ATT. DI MORA INCASSATI FIN</v>
          </cell>
          <cell r="C146">
            <v>-219.98</v>
          </cell>
        </row>
        <row r="147">
          <cell r="A147" t="str">
            <v>8800100000001</v>
          </cell>
          <cell r="B147" t="str">
            <v>RIVALSA SPESE ISTRUTTORIA FIN</v>
          </cell>
          <cell r="C147">
            <v>-1480975</v>
          </cell>
        </row>
        <row r="148">
          <cell r="A148" t="str">
            <v>8800100000010</v>
          </cell>
          <cell r="B148" t="str">
            <v>Rimborso spese incasso effetti</v>
          </cell>
          <cell r="C148">
            <v>-225545.12</v>
          </cell>
        </row>
        <row r="149">
          <cell r="A149" t="str">
            <v>8800100000015</v>
          </cell>
          <cell r="B149" t="str">
            <v>Rimborso spese incasso effetti</v>
          </cell>
          <cell r="C149">
            <v>-267678.78000000003</v>
          </cell>
        </row>
        <row r="150">
          <cell r="A150" t="str">
            <v>8800100000020</v>
          </cell>
          <cell r="B150" t="str">
            <v>Rimborso spese tenuta conto</v>
          </cell>
          <cell r="C150">
            <v>-393196.5</v>
          </cell>
        </row>
        <row r="151">
          <cell r="A151" t="str">
            <v>8800100000050</v>
          </cell>
          <cell r="B151" t="str">
            <v>COMM ATT.ASSIC.V/SIGLA SRL</v>
          </cell>
          <cell r="C151">
            <v>-499668.5</v>
          </cell>
        </row>
        <row r="152">
          <cell r="A152" t="str">
            <v>8800100000060</v>
          </cell>
          <cell r="B152" t="str">
            <v>RAPPEL COMM ASSICURATIVE</v>
          </cell>
          <cell r="C152">
            <v>-50159.79</v>
          </cell>
        </row>
        <row r="153">
          <cell r="A153" t="str">
            <v>8900100000002</v>
          </cell>
          <cell r="B153" t="str">
            <v>RIVALSA SPESE RECUPERO CREDITI</v>
          </cell>
          <cell r="C153">
            <v>-635867.81999999995</v>
          </cell>
        </row>
        <row r="154">
          <cell r="A154" t="str">
            <v>8901000000010</v>
          </cell>
          <cell r="B154" t="str">
            <v>Recupero spese bolli</v>
          </cell>
          <cell r="C154">
            <v>-94995.41</v>
          </cell>
        </row>
        <row r="155">
          <cell r="A155" t="str">
            <v>8901000000015</v>
          </cell>
          <cell r="B155" t="str">
            <v>Recupero spese per comunicazione period.</v>
          </cell>
          <cell r="C155">
            <v>-52499.63</v>
          </cell>
        </row>
        <row r="156">
          <cell r="A156" t="str">
            <v>8901000000020</v>
          </cell>
          <cell r="B156" t="str">
            <v>Recupero spese richiamo effetti</v>
          </cell>
          <cell r="C156">
            <v>-201.28</v>
          </cell>
        </row>
        <row r="157">
          <cell r="A157" t="str">
            <v>8901000000030</v>
          </cell>
          <cell r="B157" t="str">
            <v>Recupero spese insoluti</v>
          </cell>
          <cell r="C157">
            <v>-324037.76000000001</v>
          </cell>
        </row>
        <row r="158">
          <cell r="A158" t="str">
            <v>8901000000035</v>
          </cell>
          <cell r="B158" t="str">
            <v>RECUPERO SPESE ASSEGNI INSOLUTI</v>
          </cell>
          <cell r="C158">
            <v>-1910.24</v>
          </cell>
        </row>
        <row r="159">
          <cell r="A159" t="str">
            <v>8901000000090</v>
          </cell>
          <cell r="B159" t="str">
            <v>Altre voci di recupero spese</v>
          </cell>
          <cell r="C159">
            <v>-392.54</v>
          </cell>
        </row>
        <row r="160">
          <cell r="A160" t="str">
            <v>9151000000010</v>
          </cell>
          <cell r="B160" t="str">
            <v>Penali risoluzione anticipata</v>
          </cell>
          <cell r="C160">
            <v>-133209.22</v>
          </cell>
        </row>
        <row r="161">
          <cell r="A161" t="str">
            <v>9200100000001</v>
          </cell>
          <cell r="B161" t="str">
            <v>SOPRAVVENIENZE ATTIVE</v>
          </cell>
          <cell r="C161">
            <v>-227.05</v>
          </cell>
        </row>
        <row r="162">
          <cell r="A162" t="str">
            <v>9200100000040</v>
          </cell>
          <cell r="B162" t="str">
            <v>Sopravv.attive su incassi per estinzioni</v>
          </cell>
          <cell r="C162">
            <v>-0.01</v>
          </cell>
        </row>
        <row r="163">
          <cell r="A163" t="str">
            <v>9200100000050</v>
          </cell>
          <cell r="B163" t="str">
            <v>SOPRAVVENIENZE ATTIVE</v>
          </cell>
          <cell r="C163">
            <v>-4742.59</v>
          </cell>
        </row>
        <row r="164">
          <cell r="A164" t="str">
            <v>9200200000002</v>
          </cell>
          <cell r="B164" t="str">
            <v>ARROTONDAMENTI ATTIVI</v>
          </cell>
          <cell r="C164">
            <v>-6.76</v>
          </cell>
        </row>
        <row r="165">
          <cell r="C165">
            <v>3809752.1900000055</v>
          </cell>
        </row>
      </sheetData>
      <sheetData sheetId="4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2108.64</v>
          </cell>
        </row>
        <row r="3">
          <cell r="A3" t="str">
            <v>0011000000015</v>
          </cell>
          <cell r="B3" t="str">
            <v>VALORI BOLLATI</v>
          </cell>
          <cell r="C3">
            <v>3467.12</v>
          </cell>
        </row>
        <row r="4">
          <cell r="A4" t="str">
            <v>0011000000040</v>
          </cell>
          <cell r="B4" t="str">
            <v>VALORI BOLLATI PER CAMBIALI</v>
          </cell>
          <cell r="C4">
            <v>-3240</v>
          </cell>
        </row>
        <row r="5">
          <cell r="A5" t="str">
            <v>0011000000055</v>
          </cell>
          <cell r="B5" t="str">
            <v>VALORI BOLLATI PER CQS</v>
          </cell>
          <cell r="C5">
            <v>1128.76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31989.3</v>
          </cell>
        </row>
        <row r="7">
          <cell r="A7" t="str">
            <v>0011500000020</v>
          </cell>
          <cell r="B7" t="str">
            <v>C.C. POSTALE NR. 89929582 P.P.</v>
          </cell>
          <cell r="C7">
            <v>48.85</v>
          </cell>
        </row>
        <row r="8">
          <cell r="A8" t="str">
            <v>0021000000010</v>
          </cell>
          <cell r="B8" t="str">
            <v>C.RISP.PD RO 1913 COLLECTION CQS</v>
          </cell>
          <cell r="C8">
            <v>377241.64</v>
          </cell>
        </row>
        <row r="9">
          <cell r="A9" t="str">
            <v>0021000000020</v>
          </cell>
          <cell r="B9" t="str">
            <v>C.RISP.DI PD E RO 2194 GESTIONALE</v>
          </cell>
          <cell r="C9">
            <v>79237.73</v>
          </cell>
        </row>
        <row r="10">
          <cell r="A10" t="str">
            <v>0021000000025</v>
          </cell>
          <cell r="B10" t="str">
            <v>C.RISP.PR RO APP CARTE DI CRED 2275</v>
          </cell>
          <cell r="C10">
            <v>5571.01</v>
          </cell>
        </row>
        <row r="11">
          <cell r="A11" t="str">
            <v>0021000000050</v>
          </cell>
          <cell r="B11" t="str">
            <v>C.RISP.PD RO CQS 2195 FUNDING</v>
          </cell>
          <cell r="C11">
            <v>2628.78</v>
          </cell>
        </row>
        <row r="12">
          <cell r="A12" t="str">
            <v>0021000000090</v>
          </cell>
          <cell r="B12" t="str">
            <v>BANCAPULIA C/C ORDINARIO</v>
          </cell>
          <cell r="C12">
            <v>44054.400000000001</v>
          </cell>
        </row>
        <row r="13">
          <cell r="A13" t="str">
            <v>0021000000091</v>
          </cell>
          <cell r="B13" t="str">
            <v>BANCA FINECO C/C ORDINARIO</v>
          </cell>
          <cell r="C13">
            <v>-2163.9299999999998</v>
          </cell>
        </row>
        <row r="14">
          <cell r="A14" t="str">
            <v>0021000000092</v>
          </cell>
          <cell r="B14" t="str">
            <v>BANCA 24-7 C/C ORDINARIO</v>
          </cell>
          <cell r="C14">
            <v>971110.77</v>
          </cell>
        </row>
        <row r="15">
          <cell r="A15" t="str">
            <v>0021000000300</v>
          </cell>
          <cell r="B15" t="str">
            <v>BPM CONTO BASE</v>
          </cell>
          <cell r="C15">
            <v>530920.39</v>
          </cell>
        </row>
        <row r="16">
          <cell r="A16" t="str">
            <v>0021000000301</v>
          </cell>
          <cell r="B16" t="str">
            <v>BPM CONTO PROVENTI</v>
          </cell>
          <cell r="C16">
            <v>22646.13</v>
          </cell>
        </row>
        <row r="17">
          <cell r="A17" t="str">
            <v>0021000000302</v>
          </cell>
          <cell r="B17" t="str">
            <v>BPM CONTO STAND BY</v>
          </cell>
          <cell r="C17">
            <v>-6606433.1799999997</v>
          </cell>
        </row>
        <row r="18">
          <cell r="A18" t="str">
            <v>0021000000310</v>
          </cell>
          <cell r="B18" t="str">
            <v>BPM C/GESTIONALE</v>
          </cell>
          <cell r="C18">
            <v>9986.43</v>
          </cell>
        </row>
        <row r="19">
          <cell r="A19" t="str">
            <v>0021000000400</v>
          </cell>
          <cell r="B19" t="str">
            <v>BNL C/FUNDING</v>
          </cell>
          <cell r="C19">
            <v>62240.09</v>
          </cell>
        </row>
        <row r="20">
          <cell r="A20" t="str">
            <v>0031000000041</v>
          </cell>
          <cell r="B20" t="str">
            <v>SIGLA FINANZIARIA C/FATT. DA EMETT.</v>
          </cell>
          <cell r="C20">
            <v>5102914.3499999996</v>
          </cell>
        </row>
        <row r="21">
          <cell r="A21" t="str">
            <v>0031000000050</v>
          </cell>
          <cell r="B21" t="str">
            <v>CRED.ASSICUR.V/FINANZIARIA</v>
          </cell>
          <cell r="C21">
            <v>15995.31</v>
          </cell>
        </row>
        <row r="22">
          <cell r="A22" t="str">
            <v>0031000000061</v>
          </cell>
          <cell r="B22" t="str">
            <v>TANTIRA SRL C/FATT. DA EMETTERE</v>
          </cell>
          <cell r="C22">
            <v>6194.97</v>
          </cell>
        </row>
        <row r="23">
          <cell r="A23" t="str">
            <v>0044000000050</v>
          </cell>
          <cell r="B23" t="str">
            <v>CLIENTI C/FATTURE DA EMETTERE</v>
          </cell>
          <cell r="C23">
            <v>161595.45000000001</v>
          </cell>
        </row>
        <row r="24">
          <cell r="A24" t="str">
            <v>0044500000010</v>
          </cell>
          <cell r="B24" t="str">
            <v>CEDENTE PER ANTICIPI C/APULIA</v>
          </cell>
          <cell r="C24">
            <v>109000</v>
          </cell>
        </row>
        <row r="25">
          <cell r="A25" t="str">
            <v>0044500000011</v>
          </cell>
          <cell r="B25" t="str">
            <v>CEDENTE PER ANTICIPI C/FINECO</v>
          </cell>
          <cell r="C25">
            <v>272700</v>
          </cell>
        </row>
        <row r="26">
          <cell r="A26" t="str">
            <v>0044500000012</v>
          </cell>
          <cell r="B26" t="str">
            <v>CEDENTE PER ANTICIPI 24-7</v>
          </cell>
          <cell r="C26">
            <v>149500</v>
          </cell>
        </row>
        <row r="27">
          <cell r="A27" t="str">
            <v>0044500000020</v>
          </cell>
          <cell r="B27" t="str">
            <v>CREDITI V/CLIENTI PER ESTINZ.</v>
          </cell>
          <cell r="C27">
            <v>800329.94</v>
          </cell>
        </row>
        <row r="28">
          <cell r="A28" t="str">
            <v>0049000000020</v>
          </cell>
          <cell r="B28" t="str">
            <v>CLIENTI C/ASSEGNI IN CIRCOLAZ. CQS</v>
          </cell>
          <cell r="C28">
            <v>4000</v>
          </cell>
        </row>
        <row r="29">
          <cell r="A29" t="str">
            <v>0049500000010</v>
          </cell>
          <cell r="B29" t="str">
            <v>CREDITI V/ASSURANT</v>
          </cell>
          <cell r="C29">
            <v>221292.67</v>
          </cell>
        </row>
        <row r="30">
          <cell r="A30" t="str">
            <v>0050400000030</v>
          </cell>
          <cell r="B30" t="str">
            <v>CLIENTI C/ASSEGNI IN CIRCOLAZIONE</v>
          </cell>
          <cell r="C30">
            <v>-519750</v>
          </cell>
        </row>
        <row r="31">
          <cell r="A31" t="str">
            <v>0050400000062</v>
          </cell>
          <cell r="B31" t="str">
            <v>RID RICHIAMATI NON PERVENUTI</v>
          </cell>
          <cell r="C31">
            <v>-147.63999999999999</v>
          </cell>
        </row>
        <row r="32">
          <cell r="A32" t="str">
            <v>0050400000100</v>
          </cell>
          <cell r="B32" t="str">
            <v>CLIENTI C/BONIFICI IN TRANSITO</v>
          </cell>
          <cell r="C32">
            <v>-814528.08</v>
          </cell>
        </row>
        <row r="33">
          <cell r="A33" t="str">
            <v>0051500000010</v>
          </cell>
          <cell r="B33" t="str">
            <v>IFI C/TRANSITORIO INCASSI RID</v>
          </cell>
          <cell r="C33">
            <v>4386.74</v>
          </cell>
        </row>
        <row r="34">
          <cell r="A34" t="str">
            <v>0052000000002</v>
          </cell>
          <cell r="B34" t="str">
            <v>BANCA C/ASSEGNI DA CARICARE</v>
          </cell>
          <cell r="C34">
            <v>9050.0400000000009</v>
          </cell>
        </row>
        <row r="35">
          <cell r="A35" t="str">
            <v>0052000000061</v>
          </cell>
          <cell r="B35" t="str">
            <v>CLIENTI C/EROGAZIONI</v>
          </cell>
          <cell r="C35">
            <v>1983816.25</v>
          </cell>
        </row>
        <row r="36">
          <cell r="A36" t="str">
            <v>0052000000090</v>
          </cell>
          <cell r="B36" t="str">
            <v>CLIENTI C/INCASSI TRANS</v>
          </cell>
          <cell r="C36">
            <v>-19350.04</v>
          </cell>
        </row>
        <row r="37">
          <cell r="A37" t="str">
            <v>0052300000001</v>
          </cell>
          <cell r="B37" t="str">
            <v>TRANSITORIO DEBITI ASSICURATIVI</v>
          </cell>
          <cell r="C37">
            <v>-74739</v>
          </cell>
        </row>
        <row r="38">
          <cell r="A38" t="str">
            <v>0052600000010</v>
          </cell>
          <cell r="B38" t="str">
            <v>AMMINISTRAZIONI C/ANTICIPI CQS</v>
          </cell>
          <cell r="C38">
            <v>400</v>
          </cell>
        </row>
        <row r="39">
          <cell r="A39" t="str">
            <v>0052700000010</v>
          </cell>
          <cell r="B39" t="str">
            <v>AGENTI ENASARCO C/TRANSITORIO</v>
          </cell>
          <cell r="C39">
            <v>273.89999999999998</v>
          </cell>
        </row>
        <row r="40">
          <cell r="A40" t="str">
            <v>0053000006010</v>
          </cell>
          <cell r="B40" t="str">
            <v>CARTE DI CREDITO - 2275</v>
          </cell>
          <cell r="C40">
            <v>12748.76</v>
          </cell>
        </row>
        <row r="41">
          <cell r="A41" t="str">
            <v>0054000000015</v>
          </cell>
          <cell r="B41" t="str">
            <v>BANCHE C/TRANSITORIO CQS</v>
          </cell>
          <cell r="C41">
            <v>169249.18</v>
          </cell>
        </row>
        <row r="42">
          <cell r="A42" t="str">
            <v>0055000000001</v>
          </cell>
          <cell r="B42" t="str">
            <v>CLIENTI C/LIQUIDAZIONI</v>
          </cell>
          <cell r="C42">
            <v>2246146.79</v>
          </cell>
        </row>
        <row r="43">
          <cell r="A43" t="str">
            <v>0055000000004</v>
          </cell>
          <cell r="B43" t="str">
            <v>COMMISSIONI BANCARIE</v>
          </cell>
          <cell r="C43">
            <v>-130973.27</v>
          </cell>
        </row>
        <row r="44">
          <cell r="A44" t="str">
            <v>0055000000007</v>
          </cell>
          <cell r="B44" t="str">
            <v>INTERESSI SCALARI NETTI C/APULIA</v>
          </cell>
          <cell r="C44">
            <v>-22623.35</v>
          </cell>
        </row>
        <row r="45">
          <cell r="A45" t="str">
            <v>0055000000023</v>
          </cell>
          <cell r="B45" t="str">
            <v>IMPOSTA DI RIVALSA FINECO</v>
          </cell>
          <cell r="C45">
            <v>-3004.46</v>
          </cell>
        </row>
        <row r="46">
          <cell r="A46" t="str">
            <v>0055000000027</v>
          </cell>
          <cell r="B46" t="str">
            <v>INTERESSI SCALARI NETTI C/FINECO</v>
          </cell>
          <cell r="C46">
            <v>-534870.43999999994</v>
          </cell>
        </row>
        <row r="47">
          <cell r="A47" t="str">
            <v>0055000000029</v>
          </cell>
          <cell r="B47" t="str">
            <v>IMPOSTA DI BOLLO C/APULIA</v>
          </cell>
          <cell r="C47">
            <v>-233.92</v>
          </cell>
        </row>
        <row r="48">
          <cell r="A48" t="str">
            <v>0055000000030</v>
          </cell>
          <cell r="B48" t="str">
            <v>COMMISSIONI BANCARIE C/24-7</v>
          </cell>
          <cell r="C48">
            <v>-33080.35</v>
          </cell>
        </row>
        <row r="49">
          <cell r="A49" t="str">
            <v>0055000000031</v>
          </cell>
          <cell r="B49" t="str">
            <v>INTERESSI SCALARI NETTI C/24-7</v>
          </cell>
          <cell r="C49">
            <v>-241685.36</v>
          </cell>
        </row>
        <row r="50">
          <cell r="A50" t="str">
            <v>0055000000032</v>
          </cell>
          <cell r="B50" t="str">
            <v>IMPOSTA DI RIVALSA C/24-7</v>
          </cell>
          <cell r="C50">
            <v>-2509.31</v>
          </cell>
        </row>
        <row r="51">
          <cell r="A51" t="str">
            <v>0059000000010</v>
          </cell>
          <cell r="B51" t="str">
            <v>NET INSURANCE C/TRANSITORIO</v>
          </cell>
          <cell r="C51">
            <v>1621.69</v>
          </cell>
        </row>
        <row r="52">
          <cell r="A52" t="str">
            <v>0060100000030</v>
          </cell>
          <cell r="B52" t="str">
            <v>PORTAFOGLIO RID</v>
          </cell>
          <cell r="C52">
            <v>-136772.04</v>
          </cell>
        </row>
        <row r="53">
          <cell r="A53" t="str">
            <v>0060100000050</v>
          </cell>
          <cell r="B53" t="str">
            <v>PORTAFOGLIO RI.BA.</v>
          </cell>
          <cell r="C53">
            <v>-3426.53</v>
          </cell>
        </row>
        <row r="54">
          <cell r="A54" t="str">
            <v>0060100003015</v>
          </cell>
          <cell r="B54" t="str">
            <v>BPM RIBA/RID SBF</v>
          </cell>
          <cell r="C54">
            <v>167470.57999999999</v>
          </cell>
        </row>
        <row r="55">
          <cell r="A55" t="str">
            <v>0091000000010</v>
          </cell>
          <cell r="B55" t="str">
            <v>COSTI D'IMPIANTO E AMPLIAMENTO</v>
          </cell>
          <cell r="C55">
            <v>1165768.55</v>
          </cell>
        </row>
        <row r="56">
          <cell r="A56" t="str">
            <v>0091000000020</v>
          </cell>
          <cell r="B56" t="str">
            <v>F.DO AMM. COSTI D'IMPIANTO E AMPL.</v>
          </cell>
          <cell r="C56">
            <v>-743228.78</v>
          </cell>
        </row>
        <row r="57">
          <cell r="A57" t="str">
            <v>0093000000030</v>
          </cell>
          <cell r="B57" t="str">
            <v>PROGRAMMI SOFTWARE</v>
          </cell>
          <cell r="C57">
            <v>3231775</v>
          </cell>
        </row>
        <row r="58">
          <cell r="A58" t="str">
            <v>0093000000031</v>
          </cell>
          <cell r="B58" t="str">
            <v>F.DO AMM. PROGRAMMI SOFTWARE</v>
          </cell>
          <cell r="C58">
            <v>-1391517.06</v>
          </cell>
        </row>
        <row r="59">
          <cell r="A59" t="str">
            <v>0093000000050</v>
          </cell>
          <cell r="B59" t="str">
            <v>KNOW HOW</v>
          </cell>
          <cell r="C59">
            <v>1200000</v>
          </cell>
        </row>
        <row r="60">
          <cell r="A60" t="str">
            <v>0093000000060</v>
          </cell>
          <cell r="B60" t="str">
            <v>F.DO AMM. KNOW HOW</v>
          </cell>
          <cell r="C60">
            <v>-439479.45</v>
          </cell>
        </row>
        <row r="61">
          <cell r="A61" t="str">
            <v>0094000000010</v>
          </cell>
          <cell r="B61" t="str">
            <v>MARCHIO</v>
          </cell>
          <cell r="C61">
            <v>1954518.14</v>
          </cell>
        </row>
        <row r="62">
          <cell r="A62" t="str">
            <v>0094000000020</v>
          </cell>
          <cell r="B62" t="str">
            <v>F.DO AMM. MARCHIO</v>
          </cell>
          <cell r="C62">
            <v>-715256.79</v>
          </cell>
        </row>
        <row r="63">
          <cell r="A63" t="str">
            <v>0096000000060</v>
          </cell>
          <cell r="B63" t="str">
            <v>ONERI PLURIENNALI</v>
          </cell>
          <cell r="C63">
            <v>30600</v>
          </cell>
        </row>
        <row r="64">
          <cell r="A64" t="str">
            <v>0096000000061</v>
          </cell>
          <cell r="B64" t="str">
            <v>F.DO AMM. ONERI PLURIENNALI</v>
          </cell>
          <cell r="C64">
            <v>-7649.24</v>
          </cell>
        </row>
        <row r="65">
          <cell r="A65" t="str">
            <v>0096000000070</v>
          </cell>
          <cell r="B65" t="str">
            <v>COSTI PLURIENNALI SU BENI DI TERZI</v>
          </cell>
          <cell r="C65">
            <v>83983.07</v>
          </cell>
        </row>
        <row r="66">
          <cell r="A66" t="str">
            <v>0096000000071</v>
          </cell>
          <cell r="B66" t="str">
            <v>F.DO AMM. COSTI PLUR. SU BENI TERZI</v>
          </cell>
          <cell r="C66">
            <v>-43568.29</v>
          </cell>
        </row>
        <row r="67">
          <cell r="A67" t="str">
            <v>0099000000021</v>
          </cell>
          <cell r="B67" t="str">
            <v>PROGRAMMA SOFTW. IN FASE DI COLLAUD</v>
          </cell>
          <cell r="C67">
            <v>208800</v>
          </cell>
        </row>
        <row r="68">
          <cell r="A68" t="str">
            <v>0106000000015</v>
          </cell>
          <cell r="B68" t="str">
            <v>MACCHINE UFFICIO ELETTRICHE</v>
          </cell>
          <cell r="C68">
            <v>734460.8</v>
          </cell>
        </row>
        <row r="69">
          <cell r="A69" t="str">
            <v>0106000000020</v>
          </cell>
          <cell r="B69" t="str">
            <v>MOBILI E MACCHINE ORDINARIE</v>
          </cell>
          <cell r="C69">
            <v>178373.52</v>
          </cell>
        </row>
        <row r="70">
          <cell r="A70" t="str">
            <v>0106000000022</v>
          </cell>
          <cell r="B70" t="str">
            <v>ARREDI</v>
          </cell>
          <cell r="C70">
            <v>39444.410000000003</v>
          </cell>
        </row>
        <row r="71">
          <cell r="A71" t="str">
            <v>0106000000025</v>
          </cell>
          <cell r="B71" t="str">
            <v>MACCHINARI, APPARECCHI E ATTREZZ.</v>
          </cell>
          <cell r="C71">
            <v>38161.410000000003</v>
          </cell>
        </row>
        <row r="72">
          <cell r="A72" t="str">
            <v>0106000000030</v>
          </cell>
          <cell r="B72" t="str">
            <v>BANCONI BLINDATI</v>
          </cell>
          <cell r="C72">
            <v>4787.59</v>
          </cell>
        </row>
        <row r="73">
          <cell r="A73" t="str">
            <v>0106000000033</v>
          </cell>
          <cell r="B73" t="str">
            <v>IMPIANTI ELETTRICI</v>
          </cell>
          <cell r="C73">
            <v>40218.53</v>
          </cell>
        </row>
        <row r="74">
          <cell r="A74" t="str">
            <v>0106000000035</v>
          </cell>
          <cell r="B74" t="str">
            <v>IMPIANTI DI ALLARME</v>
          </cell>
          <cell r="C74">
            <v>26552.57</v>
          </cell>
        </row>
        <row r="75">
          <cell r="A75" t="str">
            <v>0106000000040</v>
          </cell>
          <cell r="B75" t="str">
            <v>IMPIANTI INTERNI SPEC. DI COMUNICAZ</v>
          </cell>
          <cell r="C75">
            <v>31516.98</v>
          </cell>
        </row>
        <row r="76">
          <cell r="A76" t="str">
            <v>0133000000010</v>
          </cell>
          <cell r="B76" t="str">
            <v>ERARIO C/RITENUTE SU INT. BANCARI</v>
          </cell>
          <cell r="C76">
            <v>5653.99</v>
          </cell>
        </row>
        <row r="77">
          <cell r="A77" t="str">
            <v>0133000000020</v>
          </cell>
          <cell r="B77" t="str">
            <v>ERARIO C/RITENUTE SU PROVVIGIONI</v>
          </cell>
          <cell r="C77">
            <v>473491.18</v>
          </cell>
        </row>
        <row r="78">
          <cell r="A78" t="str">
            <v>0133000000081</v>
          </cell>
          <cell r="B78" t="str">
            <v>ACCONTI IRAP</v>
          </cell>
          <cell r="C78">
            <v>64686.12</v>
          </cell>
        </row>
        <row r="79">
          <cell r="A79" t="str">
            <v>0133000000095</v>
          </cell>
          <cell r="B79" t="str">
            <v>CREDITO IMP. ACC. RIT. TFR</v>
          </cell>
          <cell r="C79">
            <v>2457.1799999999998</v>
          </cell>
        </row>
        <row r="80">
          <cell r="A80" t="str">
            <v>0133000000096</v>
          </cell>
          <cell r="B80" t="str">
            <v>ERARIO C/ACCONTO IMPOSTA SOSTITUTIV</v>
          </cell>
          <cell r="C80">
            <v>502.53</v>
          </cell>
        </row>
        <row r="81">
          <cell r="A81" t="str">
            <v>0133000000098</v>
          </cell>
          <cell r="B81" t="str">
            <v>CREDITI V/ERARIO IMPOSTE ANTICIPATE</v>
          </cell>
          <cell r="C81">
            <v>-8</v>
          </cell>
        </row>
        <row r="82">
          <cell r="A82" t="str">
            <v>0134000000010</v>
          </cell>
          <cell r="B82" t="str">
            <v>BOLLI PER CONTRATTI</v>
          </cell>
          <cell r="C82">
            <v>-9817.74</v>
          </cell>
        </row>
        <row r="83">
          <cell r="A83" t="str">
            <v>0135000000010</v>
          </cell>
          <cell r="B83" t="str">
            <v>CREDITI V/HDG PER IMPOSTE DA CONSOL</v>
          </cell>
          <cell r="C83">
            <v>739687.14</v>
          </cell>
        </row>
        <row r="84">
          <cell r="A84" t="str">
            <v>0136000000010</v>
          </cell>
          <cell r="B84" t="str">
            <v>FORNITORI C/ANTICIPI</v>
          </cell>
          <cell r="C84">
            <v>367025</v>
          </cell>
        </row>
        <row r="85">
          <cell r="A85" t="str">
            <v>0136000000020</v>
          </cell>
          <cell r="B85" t="str">
            <v>FORNITORI C/NOTE ACCRED. DA RICEV.</v>
          </cell>
          <cell r="C85">
            <v>-635.41</v>
          </cell>
        </row>
        <row r="86">
          <cell r="A86" t="str">
            <v>0138000000019</v>
          </cell>
          <cell r="B86" t="str">
            <v>CAUZIONI ATTIVE AEM ELETTRICITA'</v>
          </cell>
          <cell r="C86">
            <v>206.6</v>
          </cell>
        </row>
        <row r="87">
          <cell r="A87" t="str">
            <v>0138000000020</v>
          </cell>
          <cell r="B87" t="str">
            <v>CAUZIONI ATTIVE ENEL</v>
          </cell>
          <cell r="C87">
            <v>-15.49</v>
          </cell>
        </row>
        <row r="88">
          <cell r="A88" t="str">
            <v>0138000000021</v>
          </cell>
          <cell r="B88" t="str">
            <v>CAUZIONI ATTIVE ENEL DIPENDENTI</v>
          </cell>
          <cell r="C88">
            <v>30</v>
          </cell>
        </row>
        <row r="89">
          <cell r="A89" t="str">
            <v>0138000000030</v>
          </cell>
          <cell r="B89" t="str">
            <v>CAUZIONI ATTIVE NOLEGGIO AUTO ALFIE</v>
          </cell>
          <cell r="C89">
            <v>5005</v>
          </cell>
        </row>
        <row r="90">
          <cell r="A90" t="str">
            <v>0138000000031</v>
          </cell>
          <cell r="B90" t="str">
            <v>CAUZIONI ATTIVE AUTOVETT. SOSTITUT.</v>
          </cell>
          <cell r="C90">
            <v>2</v>
          </cell>
        </row>
        <row r="91">
          <cell r="A91" t="str">
            <v>0138000000040</v>
          </cell>
          <cell r="B91" t="str">
            <v>CAUZIONI ATTIVE AFFITTO</v>
          </cell>
          <cell r="C91">
            <v>21000</v>
          </cell>
        </row>
        <row r="92">
          <cell r="A92" t="str">
            <v>0138000000041</v>
          </cell>
          <cell r="B92" t="str">
            <v>CAUZIONI ATTIVE LOCAZIONI DIPENDENT</v>
          </cell>
          <cell r="C92">
            <v>19610</v>
          </cell>
        </row>
        <row r="93">
          <cell r="A93" t="str">
            <v>0139000000041</v>
          </cell>
          <cell r="B93" t="str">
            <v>TICKETS RESTAURANT</v>
          </cell>
          <cell r="C93">
            <v>-32.01</v>
          </cell>
        </row>
        <row r="94">
          <cell r="A94" t="str">
            <v>0139000000080</v>
          </cell>
          <cell r="B94" t="str">
            <v>DEBITORI VARI C/ANTICIPI SPESE</v>
          </cell>
          <cell r="C94">
            <v>-3885.59</v>
          </cell>
        </row>
        <row r="95">
          <cell r="A95" t="str">
            <v>0139000000081</v>
          </cell>
          <cell r="B95" t="str">
            <v>DEBITORI VARI VENDITE C/ANTICIPI SP</v>
          </cell>
          <cell r="C95">
            <v>19151.189999999999</v>
          </cell>
        </row>
        <row r="96">
          <cell r="A96" t="str">
            <v>0145000000030</v>
          </cell>
          <cell r="B96" t="str">
            <v>RISCONTI ATTIVI SU COMPENSI DI INT.</v>
          </cell>
          <cell r="C96">
            <v>507674.24</v>
          </cell>
        </row>
        <row r="97">
          <cell r="A97" t="str">
            <v>0145000000040</v>
          </cell>
          <cell r="B97" t="str">
            <v>RISCONTI ATTIVI DIVERSI</v>
          </cell>
          <cell r="C97">
            <v>87367.23</v>
          </cell>
        </row>
        <row r="98">
          <cell r="A98" t="str">
            <v>0145000000045</v>
          </cell>
          <cell r="B98" t="str">
            <v>RISCONTI ATTIVI COMMISSIONI BPM</v>
          </cell>
          <cell r="C98">
            <v>93784</v>
          </cell>
        </row>
        <row r="99">
          <cell r="A99" t="str">
            <v>0145000000050</v>
          </cell>
          <cell r="B99" t="str">
            <v>COSTI ESERCIZI FUTURI</v>
          </cell>
          <cell r="C99">
            <v>607.09</v>
          </cell>
        </row>
        <row r="100">
          <cell r="A100" t="str">
            <v>0145000000065</v>
          </cell>
          <cell r="B100" t="str">
            <v>RATEI ATTIVI V/ASSURANT</v>
          </cell>
          <cell r="C100">
            <v>130594.29</v>
          </cell>
        </row>
        <row r="101">
          <cell r="A101" t="str">
            <v>0190200000000</v>
          </cell>
          <cell r="B101" t="str">
            <v>CLIENTI DA FINANZIAMENTO</v>
          </cell>
          <cell r="C101">
            <v>12754129.930000018</v>
          </cell>
        </row>
        <row r="102">
          <cell r="A102" t="str">
            <v>0191010000026</v>
          </cell>
          <cell r="B102" t="str">
            <v>SIGLA FINANZIARIA SRL</v>
          </cell>
          <cell r="C102">
            <v>377680.43</v>
          </cell>
        </row>
        <row r="103">
          <cell r="A103" t="str">
            <v>0191010000171</v>
          </cell>
          <cell r="B103" t="str">
            <v>SGL S.P.A.</v>
          </cell>
          <cell r="C103">
            <v>3000</v>
          </cell>
        </row>
        <row r="104">
          <cell r="A104" t="str">
            <v>0191012001730</v>
          </cell>
          <cell r="B104" t="str">
            <v>CANTON DEI MUS SRL</v>
          </cell>
          <cell r="C104">
            <v>120</v>
          </cell>
        </row>
        <row r="105">
          <cell r="A105" t="str">
            <v>0191012001843</v>
          </cell>
          <cell r="B105" t="str">
            <v>NET INSURANCE SPA SERVIZI ASSICURATIVI</v>
          </cell>
          <cell r="C105">
            <v>14708.95</v>
          </cell>
        </row>
        <row r="106">
          <cell r="A106" t="str">
            <v>0191012001937</v>
          </cell>
          <cell r="B106" t="str">
            <v>GENIALLOYD SPA ASSICURAZIONI</v>
          </cell>
          <cell r="C106">
            <v>522</v>
          </cell>
        </row>
        <row r="107">
          <cell r="A107" t="str">
            <v>0201000000010</v>
          </cell>
          <cell r="B107" t="str">
            <v>TITOLI IN GARANZIA</v>
          </cell>
          <cell r="C107">
            <v>164400</v>
          </cell>
        </row>
        <row r="108">
          <cell r="A108" t="str">
            <v>0202000000010</v>
          </cell>
          <cell r="B108" t="str">
            <v>DEBITORI PER QUOTE CQS C/APULIA</v>
          </cell>
          <cell r="C108">
            <v>18316117.399999999</v>
          </cell>
        </row>
        <row r="109">
          <cell r="A109" t="str">
            <v>0202000000020</v>
          </cell>
          <cell r="B109" t="str">
            <v>DEBITORI PER QUOTE CQS C/FINECO</v>
          </cell>
          <cell r="C109">
            <v>29812724.859999999</v>
          </cell>
        </row>
        <row r="110">
          <cell r="A110" t="str">
            <v>0202000000030</v>
          </cell>
          <cell r="B110" t="str">
            <v>DEBITORI PER QUOTE CQS C/24-7</v>
          </cell>
          <cell r="C110">
            <v>25034245.43</v>
          </cell>
        </row>
        <row r="111">
          <cell r="A111" t="str">
            <v>0203000000010</v>
          </cell>
          <cell r="B111" t="str">
            <v>RISCHI SU CREDITI CEDUTI</v>
          </cell>
          <cell r="C111">
            <v>351901</v>
          </cell>
        </row>
        <row r="112">
          <cell r="A112" t="str">
            <v>0211200000010</v>
          </cell>
          <cell r="B112" t="str">
            <v>INTERESSI PASSIVI DA LIQUIDARE</v>
          </cell>
          <cell r="C112">
            <v>-39489.96</v>
          </cell>
        </row>
        <row r="113">
          <cell r="A113" t="str">
            <v>0211200000020</v>
          </cell>
          <cell r="B113" t="str">
            <v>INTERESSI ATTIVI DA LIQUIDARE</v>
          </cell>
          <cell r="C113">
            <v>575.25</v>
          </cell>
        </row>
        <row r="114">
          <cell r="A114" t="str">
            <v>0221000000050</v>
          </cell>
          <cell r="B114" t="str">
            <v>DEBITI V/SIGLA FIN COMM ASSIC</v>
          </cell>
          <cell r="C114">
            <v>-10336.040000000001</v>
          </cell>
        </row>
        <row r="115">
          <cell r="A115" t="str">
            <v>0221000000060</v>
          </cell>
          <cell r="B115" t="str">
            <v>DEBITI V/SIGLA FIN.(CTR.SPECIALI)</v>
          </cell>
          <cell r="C115">
            <v>-377982.81</v>
          </cell>
        </row>
        <row r="116">
          <cell r="A116" t="str">
            <v>0225000000030</v>
          </cell>
          <cell r="B116" t="str">
            <v>SIGLA HOLDING SRL C/FINANZIAMENTO</v>
          </cell>
          <cell r="C116">
            <v>-3752668.52</v>
          </cell>
        </row>
        <row r="117">
          <cell r="A117" t="str">
            <v>0226000000010</v>
          </cell>
          <cell r="B117" t="str">
            <v>DEBITI V/IFI</v>
          </cell>
          <cell r="C117">
            <v>-186277.14</v>
          </cell>
        </row>
        <row r="118">
          <cell r="A118" t="str">
            <v>0230100000000</v>
          </cell>
          <cell r="B118" t="str">
            <v>FORNITORI</v>
          </cell>
          <cell r="C118">
            <v>-1241353.8799999999</v>
          </cell>
        </row>
        <row r="119">
          <cell r="A119" t="str">
            <v>0250200000010</v>
          </cell>
          <cell r="B119" t="str">
            <v>INPS LAVORATORI DIPENDENTI</v>
          </cell>
          <cell r="C119">
            <v>-186995</v>
          </cell>
        </row>
        <row r="120">
          <cell r="A120" t="str">
            <v>0250200000020</v>
          </cell>
          <cell r="B120" t="str">
            <v>INPS LAVORATORI CO.CO.PRO.</v>
          </cell>
          <cell r="C120">
            <v>-38969.480000000003</v>
          </cell>
        </row>
        <row r="121">
          <cell r="A121" t="str">
            <v>0250200000030</v>
          </cell>
          <cell r="B121" t="str">
            <v>INAIL</v>
          </cell>
          <cell r="C121">
            <v>1211.2</v>
          </cell>
        </row>
        <row r="122">
          <cell r="A122" t="str">
            <v>0250200000050</v>
          </cell>
          <cell r="B122" t="str">
            <v>FONDO MARIO NEGRI</v>
          </cell>
          <cell r="C122">
            <v>-51922.1</v>
          </cell>
        </row>
        <row r="123">
          <cell r="A123" t="str">
            <v>0250200000060</v>
          </cell>
          <cell r="B123" t="str">
            <v>FONDO MARIO BESUSSO (FASDAC)</v>
          </cell>
          <cell r="C123">
            <v>-4670.8599999999997</v>
          </cell>
        </row>
        <row r="124">
          <cell r="A124" t="str">
            <v>0250200000070</v>
          </cell>
          <cell r="B124" t="str">
            <v>FONDO ANTONIO PASTORE</v>
          </cell>
          <cell r="C124">
            <v>-49321.41</v>
          </cell>
        </row>
        <row r="125">
          <cell r="A125" t="str">
            <v>0250200000080</v>
          </cell>
          <cell r="B125" t="str">
            <v>FONDO QUAS</v>
          </cell>
          <cell r="C125">
            <v>-445</v>
          </cell>
        </row>
        <row r="126">
          <cell r="A126" t="str">
            <v>0250200000090</v>
          </cell>
          <cell r="B126" t="str">
            <v>FONDAZIONE ENASARCO</v>
          </cell>
          <cell r="C126">
            <v>-33412.19</v>
          </cell>
        </row>
        <row r="127">
          <cell r="A127" t="str">
            <v>0250200000095</v>
          </cell>
          <cell r="B127" t="str">
            <v>FONDO EST</v>
          </cell>
          <cell r="C127">
            <v>-1982</v>
          </cell>
        </row>
        <row r="128">
          <cell r="A128" t="str">
            <v>0250300000030</v>
          </cell>
          <cell r="B128" t="str">
            <v>IRAP</v>
          </cell>
          <cell r="C128">
            <v>-48791.35</v>
          </cell>
        </row>
        <row r="129">
          <cell r="A129" t="str">
            <v>0250300000040</v>
          </cell>
          <cell r="B129" t="str">
            <v>DEBITI PER IMPOSTA SOST. TFR</v>
          </cell>
          <cell r="C129">
            <v>692.97</v>
          </cell>
        </row>
        <row r="130">
          <cell r="A130" t="str">
            <v>0250400000010</v>
          </cell>
          <cell r="B130" t="str">
            <v>RITENUTE COMPENSI LAVORO AUTONOMO</v>
          </cell>
          <cell r="C130">
            <v>-8726.7199999999993</v>
          </cell>
        </row>
        <row r="131">
          <cell r="A131" t="str">
            <v>0250400000015</v>
          </cell>
          <cell r="B131" t="str">
            <v>RITENUTE COMPENSI CO.CO.PRO.</v>
          </cell>
          <cell r="C131">
            <v>-5665.35</v>
          </cell>
        </row>
        <row r="132">
          <cell r="A132" t="str">
            <v>0250400000030</v>
          </cell>
          <cell r="B132" t="str">
            <v>RITENUTE SU PROVVIGIONI</v>
          </cell>
          <cell r="C132">
            <v>-93436.71</v>
          </cell>
        </row>
        <row r="133">
          <cell r="A133" t="str">
            <v>0250400000050</v>
          </cell>
          <cell r="B133" t="str">
            <v>RITENUTE AI DIPENDENTI</v>
          </cell>
          <cell r="C133">
            <v>-118958.8</v>
          </cell>
        </row>
        <row r="134">
          <cell r="A134" t="str">
            <v>0251000000010</v>
          </cell>
          <cell r="B134" t="str">
            <v>IVA VENDITE</v>
          </cell>
          <cell r="C134">
            <v>-539.74</v>
          </cell>
        </row>
        <row r="135">
          <cell r="A135" t="str">
            <v>0251000000020</v>
          </cell>
          <cell r="B135" t="str">
            <v>IVA ACQUISTI</v>
          </cell>
          <cell r="C135">
            <v>44424.32</v>
          </cell>
        </row>
        <row r="136">
          <cell r="A136" t="str">
            <v>0255000000040</v>
          </cell>
          <cell r="B136" t="str">
            <v>SIGLA FINANZIARIA C/ANTICIPI</v>
          </cell>
          <cell r="C136">
            <v>-7513969.4199999999</v>
          </cell>
        </row>
        <row r="137">
          <cell r="A137" t="str">
            <v>0255000000050</v>
          </cell>
          <cell r="B137" t="str">
            <v>DEBITI V/HDG PER IMPOSTE DA CONSOL</v>
          </cell>
          <cell r="C137">
            <v>-205434.2</v>
          </cell>
        </row>
        <row r="138">
          <cell r="A138" t="str">
            <v>0255000000070</v>
          </cell>
          <cell r="B138" t="str">
            <v>POSTA TARGET</v>
          </cell>
          <cell r="C138">
            <v>-109.06</v>
          </cell>
        </row>
        <row r="139">
          <cell r="A139" t="str">
            <v>0256000000010</v>
          </cell>
          <cell r="B139" t="str">
            <v>DEBITI V/NET INSURANCE</v>
          </cell>
          <cell r="C139">
            <v>-603289.41</v>
          </cell>
        </row>
        <row r="140">
          <cell r="A140" t="str">
            <v>0256000000020</v>
          </cell>
          <cell r="B140" t="str">
            <v>DEBITI V/CARIGE ASSICURAZIONI</v>
          </cell>
          <cell r="C140">
            <v>-0.01</v>
          </cell>
        </row>
        <row r="141">
          <cell r="A141" t="str">
            <v>0256000000030</v>
          </cell>
          <cell r="B141" t="str">
            <v>DEBITI V/A.M. SRL ASSICURAZIONI</v>
          </cell>
          <cell r="C141">
            <v>1350380.31</v>
          </cell>
        </row>
        <row r="142">
          <cell r="A142" t="str">
            <v>0256000000040</v>
          </cell>
          <cell r="B142" t="str">
            <v>DEBITI V/AXERIA PREVOYANCE S.A.</v>
          </cell>
          <cell r="C142">
            <v>-2109940.7200000002</v>
          </cell>
        </row>
        <row r="143">
          <cell r="A143" t="str">
            <v>0256000000050</v>
          </cell>
          <cell r="B143" t="str">
            <v>DEBITI V/CATTOLICA ASSICURAZIONI</v>
          </cell>
          <cell r="C143">
            <v>-3231.4</v>
          </cell>
        </row>
        <row r="144">
          <cell r="A144" t="str">
            <v>0257000000010</v>
          </cell>
          <cell r="B144" t="str">
            <v>DEBITI V/ASSURANT</v>
          </cell>
          <cell r="C144">
            <v>-318314.48</v>
          </cell>
        </row>
        <row r="145">
          <cell r="A145" t="str">
            <v>0258500000010</v>
          </cell>
          <cell r="B145" t="str">
            <v>FORNITORI C/FATTURE DA RICEVERE</v>
          </cell>
          <cell r="C145">
            <v>-1447761.98</v>
          </cell>
        </row>
        <row r="146">
          <cell r="A146" t="str">
            <v>0259000000010</v>
          </cell>
          <cell r="B146" t="str">
            <v>AMMINISTRATORE C/COMPENSO</v>
          </cell>
          <cell r="C146">
            <v>-2791</v>
          </cell>
        </row>
        <row r="147">
          <cell r="A147" t="str">
            <v>0259000000020</v>
          </cell>
          <cell r="B147" t="str">
            <v>PERSONALE C/RETRIBUZIONE</v>
          </cell>
          <cell r="C147">
            <v>-554689.36</v>
          </cell>
        </row>
        <row r="148">
          <cell r="A148" t="str">
            <v>0259000000051</v>
          </cell>
          <cell r="B148" t="str">
            <v>JACKSON CHRISTABEL</v>
          </cell>
          <cell r="C148">
            <v>-1742</v>
          </cell>
        </row>
        <row r="149">
          <cell r="A149" t="str">
            <v>0259000000100</v>
          </cell>
          <cell r="B149" t="str">
            <v>F.DO STANZIAMENTO PREMI DIPENDENTI</v>
          </cell>
          <cell r="C149">
            <v>-287995</v>
          </cell>
        </row>
        <row r="150">
          <cell r="A150" t="str">
            <v>0259500000001</v>
          </cell>
          <cell r="B150" t="str">
            <v>DEBITI PREV. COMPLEMENTARE</v>
          </cell>
          <cell r="C150">
            <v>-1661.94</v>
          </cell>
        </row>
        <row r="151">
          <cell r="A151" t="str">
            <v>0262000000040</v>
          </cell>
          <cell r="B151" t="str">
            <v>RATEI PASSIIVI DIVERSI</v>
          </cell>
          <cell r="C151">
            <v>-49878.74</v>
          </cell>
        </row>
        <row r="152">
          <cell r="A152" t="str">
            <v>0262000000050</v>
          </cell>
          <cell r="B152" t="str">
            <v>RATEI PASSIVI V/SIGLA FIN</v>
          </cell>
          <cell r="C152">
            <v>-51104.39</v>
          </cell>
        </row>
        <row r="153">
          <cell r="A153" t="str">
            <v>0265000000010</v>
          </cell>
          <cell r="B153" t="str">
            <v>RISCONTI PASS INTERESSI FINANZIAMEN</v>
          </cell>
          <cell r="C153">
            <v>-3600314.27</v>
          </cell>
        </row>
        <row r="154">
          <cell r="A154" t="str">
            <v>0271000000010</v>
          </cell>
          <cell r="B154" t="str">
            <v>FONDO T.F.R.</v>
          </cell>
          <cell r="C154">
            <v>-566366.93999999994</v>
          </cell>
        </row>
        <row r="155">
          <cell r="A155" t="str">
            <v>0295000000015</v>
          </cell>
          <cell r="B155" t="str">
            <v>F.DO AMM. MACCH. UFF. EL. EL ELETTR</v>
          </cell>
          <cell r="C155">
            <v>-445104.06</v>
          </cell>
        </row>
        <row r="156">
          <cell r="A156" t="str">
            <v>0295000000020</v>
          </cell>
          <cell r="B156" t="str">
            <v>F.DO AMM. MOBILI E MACCH. ORDINARIE</v>
          </cell>
          <cell r="C156">
            <v>-60164.88</v>
          </cell>
        </row>
        <row r="157">
          <cell r="A157" t="str">
            <v>0295000000022</v>
          </cell>
          <cell r="B157" t="str">
            <v>F.DO AMM. ARREDI</v>
          </cell>
          <cell r="C157">
            <v>-23216.83</v>
          </cell>
        </row>
        <row r="158">
          <cell r="A158" t="str">
            <v>0295000000025</v>
          </cell>
          <cell r="B158" t="str">
            <v>F.DO AMM. ATTREZZATURE VARIE</v>
          </cell>
          <cell r="C158">
            <v>-26727.32</v>
          </cell>
        </row>
        <row r="159">
          <cell r="A159" t="str">
            <v>0295000000030</v>
          </cell>
          <cell r="B159" t="str">
            <v>F.DO AMM. BANCONI BLINDATI</v>
          </cell>
          <cell r="C159">
            <v>-4392.95</v>
          </cell>
        </row>
        <row r="160">
          <cell r="A160" t="str">
            <v>0295000000033</v>
          </cell>
          <cell r="B160" t="str">
            <v>F.DO AMM. IMPIANTI ELETTRICI</v>
          </cell>
          <cell r="C160">
            <v>-26191.040000000001</v>
          </cell>
        </row>
        <row r="161">
          <cell r="A161" t="str">
            <v>0295000000035</v>
          </cell>
          <cell r="B161" t="str">
            <v>F.DO AMM. IMPIANTI DI ALLARME</v>
          </cell>
          <cell r="C161">
            <v>-21407.32</v>
          </cell>
        </row>
        <row r="162">
          <cell r="A162" t="str">
            <v>0295000000040</v>
          </cell>
          <cell r="B162" t="str">
            <v>F.DO AMM. IMP. INT DI COMUNICAZIONE</v>
          </cell>
          <cell r="C162">
            <v>-31484.240000000002</v>
          </cell>
        </row>
        <row r="163">
          <cell r="A163" t="str">
            <v>0296000000020</v>
          </cell>
          <cell r="B163" t="str">
            <v>FONDO IMPOSTE DIFFERITE</v>
          </cell>
          <cell r="C163">
            <v>-735419.92</v>
          </cell>
        </row>
        <row r="164">
          <cell r="A164" t="str">
            <v>0297000000001</v>
          </cell>
          <cell r="B164" t="str">
            <v>F.DO SVAL. CREDITI FORF CQS</v>
          </cell>
          <cell r="C164">
            <v>-470000</v>
          </cell>
        </row>
        <row r="165">
          <cell r="A165" t="str">
            <v>0298000000001</v>
          </cell>
          <cell r="B165" t="str">
            <v>F.DI RISCHI SU CREDITI PP</v>
          </cell>
          <cell r="C165">
            <v>-42000</v>
          </cell>
        </row>
        <row r="166">
          <cell r="A166" t="str">
            <v>0321000000010</v>
          </cell>
          <cell r="B166" t="str">
            <v>CAPITALE SOCIALE</v>
          </cell>
          <cell r="C166">
            <v>-600000</v>
          </cell>
        </row>
        <row r="167">
          <cell r="A167" t="str">
            <v>0326000000010</v>
          </cell>
          <cell r="B167" t="str">
            <v>PERDITA D'ESERCIZIO PORTATA A NUOVO</v>
          </cell>
          <cell r="C167">
            <v>1245189.54</v>
          </cell>
        </row>
        <row r="168">
          <cell r="A168" t="str">
            <v>0331000000010</v>
          </cell>
          <cell r="B168" t="str">
            <v>SOVRAPPREZZI DA EMISSIONE</v>
          </cell>
          <cell r="C168">
            <v>-1677766</v>
          </cell>
        </row>
        <row r="169">
          <cell r="A169" t="str">
            <v>0372000000010</v>
          </cell>
          <cell r="B169" t="str">
            <v>PERDITA D'ESERCIZIO</v>
          </cell>
          <cell r="C169">
            <v>91243.41</v>
          </cell>
        </row>
        <row r="170">
          <cell r="A170" t="str">
            <v>0401000000010</v>
          </cell>
          <cell r="B170" t="str">
            <v>DEPOSITANTI TITOLI IN GARANZIA</v>
          </cell>
          <cell r="C170">
            <v>-164400</v>
          </cell>
        </row>
        <row r="171">
          <cell r="A171" t="str">
            <v>0402000000010</v>
          </cell>
          <cell r="B171" t="str">
            <v>CREDITORI PER QUOTE CQS C/APULIA</v>
          </cell>
          <cell r="C171">
            <v>-18672559.649999999</v>
          </cell>
        </row>
        <row r="172">
          <cell r="A172" t="str">
            <v>0402000000020</v>
          </cell>
          <cell r="B172" t="str">
            <v>CREDITORI PER QUOTE CQS C/FINECO</v>
          </cell>
          <cell r="C172">
            <v>-30230182.18</v>
          </cell>
        </row>
        <row r="173">
          <cell r="A173" t="str">
            <v>0402000000030</v>
          </cell>
          <cell r="B173" t="str">
            <v>CREDITORI PER QUOTE CQS C/24-7</v>
          </cell>
          <cell r="C173">
            <v>-25293677.449999999</v>
          </cell>
        </row>
        <row r="174">
          <cell r="A174" t="str">
            <v>0403000000010</v>
          </cell>
          <cell r="B174" t="str">
            <v>SOCIETÀ C/CREDITI CEDUTI</v>
          </cell>
          <cell r="C174">
            <v>-351901</v>
          </cell>
        </row>
        <row r="175">
          <cell r="C175">
            <v>-297929.95999993011</v>
          </cell>
        </row>
        <row r="179">
          <cell r="A179" t="str">
            <v>0515000000010</v>
          </cell>
          <cell r="B179" t="str">
            <v>INTERESSI ATTIVI V/BANCHE</v>
          </cell>
          <cell r="C179">
            <v>-20940.669999999998</v>
          </cell>
        </row>
        <row r="180">
          <cell r="A180" t="str">
            <v>0521000000010</v>
          </cell>
          <cell r="B180" t="str">
            <v>INTERESSI ATTIVI DA FINANZIAMENTO</v>
          </cell>
          <cell r="C180">
            <v>-110328.24</v>
          </cell>
        </row>
        <row r="181">
          <cell r="A181" t="str">
            <v>0531000000010</v>
          </cell>
          <cell r="B181" t="str">
            <v>RIMBORSO SERVIZI DI PRODUZIONE</v>
          </cell>
          <cell r="C181">
            <v>-4594846.5199999996</v>
          </cell>
        </row>
        <row r="182">
          <cell r="A182" t="str">
            <v>0531000000015</v>
          </cell>
          <cell r="B182" t="str">
            <v>RIMBORSO SERVIZI AMMINISTRATIVI</v>
          </cell>
          <cell r="C182">
            <v>-189000</v>
          </cell>
        </row>
        <row r="183">
          <cell r="A183" t="str">
            <v>0531000000020</v>
          </cell>
          <cell r="B183" t="str">
            <v>RIMBORSO SERVIZI DI INCASSO</v>
          </cell>
          <cell r="C183">
            <v>-181500</v>
          </cell>
        </row>
        <row r="184">
          <cell r="A184" t="str">
            <v>0531000000025</v>
          </cell>
          <cell r="B184" t="str">
            <v>RIMBORSO SERVIZI PER SPESE MEDIATOR</v>
          </cell>
          <cell r="C184">
            <v>-2466655.11</v>
          </cell>
        </row>
        <row r="185">
          <cell r="A185" t="str">
            <v>0531000000026</v>
          </cell>
          <cell r="B185" t="str">
            <v>RIMBORSO SERVIZI PER PREM PERF MED</v>
          </cell>
          <cell r="C185">
            <v>-49299.57</v>
          </cell>
        </row>
        <row r="186">
          <cell r="A186" t="str">
            <v>0531000000030</v>
          </cell>
          <cell r="B186" t="str">
            <v>RIMBORSO SERVIZI PER SPESE STRUTTUR</v>
          </cell>
          <cell r="C186">
            <v>-117000</v>
          </cell>
        </row>
        <row r="187">
          <cell r="A187" t="str">
            <v>0531000000050</v>
          </cell>
          <cell r="B187" t="str">
            <v>COMM.ATTIVE ASS.PP V/ASSURANT</v>
          </cell>
          <cell r="C187">
            <v>-762771.43</v>
          </cell>
        </row>
        <row r="188">
          <cell r="A188" t="str">
            <v>0531000000060</v>
          </cell>
          <cell r="B188" t="str">
            <v>RAPPEL ASS. PP V/ASSURANT</v>
          </cell>
          <cell r="C188">
            <v>-78041.98</v>
          </cell>
        </row>
        <row r="189">
          <cell r="A189" t="str">
            <v>0531000000070</v>
          </cell>
          <cell r="B189" t="str">
            <v>COMMISSIONI ASSICURATIVE</v>
          </cell>
          <cell r="C189">
            <v>-20522</v>
          </cell>
        </row>
        <row r="190">
          <cell r="A190" t="str">
            <v>0531000000100</v>
          </cell>
          <cell r="B190" t="str">
            <v>RIMBORSO SERVIZI ASSISTENZA SOFTW</v>
          </cell>
          <cell r="C190">
            <v>-22500</v>
          </cell>
        </row>
        <row r="191">
          <cell r="A191" t="str">
            <v>0533000000010</v>
          </cell>
          <cell r="B191" t="str">
            <v>COMMISSIONI SIGLA SRL C/APULIA</v>
          </cell>
          <cell r="C191">
            <v>-228380.81</v>
          </cell>
        </row>
        <row r="192">
          <cell r="A192" t="str">
            <v>0533000000020</v>
          </cell>
          <cell r="B192" t="str">
            <v>COMMISSIONI SIGLA SRL C/FINECO</v>
          </cell>
          <cell r="C192">
            <v>-1123678.6299999999</v>
          </cell>
        </row>
        <row r="193">
          <cell r="A193" t="str">
            <v>0533000000030</v>
          </cell>
          <cell r="B193" t="str">
            <v>COMMISSIONI SIGLA SRL C/24-7</v>
          </cell>
          <cell r="C193">
            <v>-903940.94</v>
          </cell>
        </row>
        <row r="194">
          <cell r="A194" t="str">
            <v>0533000000050</v>
          </cell>
          <cell r="B194" t="str">
            <v>COMMISSIONI PER ASSICURAZIONI CQS</v>
          </cell>
          <cell r="C194">
            <v>-332350.61</v>
          </cell>
        </row>
        <row r="195">
          <cell r="A195" t="str">
            <v>0533000000080</v>
          </cell>
          <cell r="B195" t="str">
            <v>COMMIS EST ANTIC. CQS</v>
          </cell>
          <cell r="C195">
            <v>-12332.14</v>
          </cell>
        </row>
        <row r="196">
          <cell r="A196" t="str">
            <v>0533000000090</v>
          </cell>
          <cell r="B196" t="str">
            <v>RIMBORSO SPESE C/MEDIATORI CQS</v>
          </cell>
          <cell r="C196">
            <v>-4231398.13</v>
          </cell>
        </row>
        <row r="197">
          <cell r="A197" t="str">
            <v>0540100000001</v>
          </cell>
          <cell r="B197" t="str">
            <v>RIVALSA SPESE ISTRUTTORIA FINANZ.</v>
          </cell>
          <cell r="C197">
            <v>-379980</v>
          </cell>
        </row>
        <row r="198">
          <cell r="A198" t="str">
            <v>0540100000015</v>
          </cell>
          <cell r="B198" t="str">
            <v>RIMBORSO SPESE INCASSO EFFETTI</v>
          </cell>
          <cell r="C198">
            <v>-284</v>
          </cell>
        </row>
        <row r="199">
          <cell r="A199" t="str">
            <v>0540100000020</v>
          </cell>
          <cell r="B199" t="str">
            <v>RIMBORSO SPESE TENUTA CONTO</v>
          </cell>
          <cell r="C199">
            <v>-485</v>
          </cell>
        </row>
        <row r="200">
          <cell r="A200" t="str">
            <v>0540200000002</v>
          </cell>
          <cell r="B200" t="str">
            <v>RECUPERO SPESE RECUPERO CREDITI</v>
          </cell>
          <cell r="C200">
            <v>-76.75</v>
          </cell>
        </row>
        <row r="201">
          <cell r="A201" t="str">
            <v>0540300000010</v>
          </cell>
          <cell r="B201" t="str">
            <v>RECUPERO SPESE BOLLI</v>
          </cell>
          <cell r="C201">
            <v>-20730.580000000002</v>
          </cell>
        </row>
        <row r="202">
          <cell r="A202" t="str">
            <v>0540300000015</v>
          </cell>
          <cell r="B202" t="str">
            <v>RECUPERO SPESE PER COMUNIC. PERIOD.</v>
          </cell>
          <cell r="C202">
            <v>-15038.4</v>
          </cell>
        </row>
        <row r="203">
          <cell r="A203" t="str">
            <v>0572000000030</v>
          </cell>
          <cell r="B203" t="str">
            <v>RECUPERO SPESE INSOLUTI</v>
          </cell>
          <cell r="C203">
            <v>-11.6</v>
          </cell>
        </row>
        <row r="204">
          <cell r="A204" t="str">
            <v>0572000000090</v>
          </cell>
          <cell r="B204" t="str">
            <v>ALTRE VOCI DI RECUPERO SPESE</v>
          </cell>
          <cell r="C204">
            <v>-23120.2</v>
          </cell>
        </row>
        <row r="205">
          <cell r="A205" t="str">
            <v>0572000000100</v>
          </cell>
          <cell r="B205" t="str">
            <v>RECUPERO SPESE DIPENDENTI</v>
          </cell>
          <cell r="C205">
            <v>-2021.95</v>
          </cell>
        </row>
        <row r="206">
          <cell r="A206" t="str">
            <v>0572000000110</v>
          </cell>
          <cell r="B206" t="str">
            <v>RECUPERO SPESE LOCAZIONE UFFICI</v>
          </cell>
          <cell r="C206">
            <v>-6194.97</v>
          </cell>
        </row>
        <row r="207">
          <cell r="A207" t="str">
            <v>0572500000010</v>
          </cell>
          <cell r="B207" t="str">
            <v>RECUPERO SPESE CQS C/APULIA</v>
          </cell>
          <cell r="C207">
            <v>-61422.32</v>
          </cell>
        </row>
        <row r="208">
          <cell r="A208" t="str">
            <v>0572500000020</v>
          </cell>
          <cell r="B208" t="str">
            <v>RECUPERO SPESE CQS C/FINECO</v>
          </cell>
          <cell r="C208">
            <v>-341757</v>
          </cell>
        </row>
        <row r="209">
          <cell r="A209" t="str">
            <v>0572500000030</v>
          </cell>
          <cell r="B209" t="str">
            <v>RECUPERO SPESE CQS C/24-7</v>
          </cell>
          <cell r="C209">
            <v>-354630</v>
          </cell>
        </row>
        <row r="210">
          <cell r="A210" t="str">
            <v>0581000000010</v>
          </cell>
          <cell r="B210" t="str">
            <v>SOPRAVVENIENZE ATTIVE</v>
          </cell>
          <cell r="C210">
            <v>-18151.2</v>
          </cell>
        </row>
        <row r="211">
          <cell r="A211" t="str">
            <v>0581000000030</v>
          </cell>
          <cell r="B211" t="str">
            <v>ABBUONI ATTIVI E ARROTONDAMENTI</v>
          </cell>
          <cell r="C211">
            <v>-26.63</v>
          </cell>
        </row>
        <row r="212">
          <cell r="A212" t="str">
            <v>0582000000010</v>
          </cell>
          <cell r="B212" t="str">
            <v>SOPRAVVENIENZE ATTIVE CQS</v>
          </cell>
          <cell r="C212">
            <v>-2664.39</v>
          </cell>
        </row>
        <row r="213">
          <cell r="A213" t="str">
            <v>0582000000030</v>
          </cell>
          <cell r="B213" t="str">
            <v>ABBUONI ATTIVI E ARROTONDAM. CQS</v>
          </cell>
          <cell r="C213">
            <v>-3366.58</v>
          </cell>
        </row>
        <row r="214">
          <cell r="A214" t="str">
            <v>0711000000010</v>
          </cell>
          <cell r="B214" t="str">
            <v>INTERESSI PASSIVI SU C/C ORDINARIO</v>
          </cell>
          <cell r="C214">
            <v>43168.69</v>
          </cell>
        </row>
        <row r="215">
          <cell r="A215" t="str">
            <v>0712000000010</v>
          </cell>
          <cell r="B215" t="str">
            <v>SPESE CHIUSURA TRIMESTRE</v>
          </cell>
          <cell r="C215">
            <v>16390.05</v>
          </cell>
        </row>
        <row r="216">
          <cell r="A216" t="str">
            <v>0712000000020</v>
          </cell>
          <cell r="B216" t="str">
            <v>SPESE DIVERSE BANCA</v>
          </cell>
          <cell r="C216">
            <v>10089.77</v>
          </cell>
        </row>
        <row r="217">
          <cell r="A217" t="str">
            <v>0712000000040</v>
          </cell>
          <cell r="B217" t="str">
            <v>PENALI BONIFICI CONTRATTI</v>
          </cell>
          <cell r="C217">
            <v>2436.77</v>
          </cell>
        </row>
        <row r="218">
          <cell r="A218" t="str">
            <v>0712000000050</v>
          </cell>
          <cell r="B218" t="str">
            <v>COMMISSIONI PASSIVE BPM</v>
          </cell>
          <cell r="C218">
            <v>6216</v>
          </cell>
        </row>
        <row r="219">
          <cell r="A219" t="str">
            <v>0712000000065</v>
          </cell>
          <cell r="B219" t="str">
            <v>COMM. INCASSO RID</v>
          </cell>
          <cell r="C219">
            <v>995.5</v>
          </cell>
        </row>
        <row r="220">
          <cell r="A220" t="str">
            <v>0712000000075</v>
          </cell>
          <cell r="B220" t="str">
            <v>COMM. INCASSO RI.BA.</v>
          </cell>
          <cell r="C220">
            <v>35.200000000000003</v>
          </cell>
        </row>
        <row r="221">
          <cell r="A221" t="str">
            <v>0713000000001</v>
          </cell>
          <cell r="B221" t="str">
            <v>INTERESSI V/ ENTI PREV</v>
          </cell>
          <cell r="C221">
            <v>1</v>
          </cell>
        </row>
        <row r="222">
          <cell r="A222" t="str">
            <v>0715000000030</v>
          </cell>
          <cell r="B222" t="str">
            <v>INTERESSI PASSIVI V/SIGLA HOLDING</v>
          </cell>
          <cell r="C222">
            <v>102668.52</v>
          </cell>
        </row>
        <row r="223">
          <cell r="A223" t="str">
            <v>0715000000050</v>
          </cell>
          <cell r="B223" t="str">
            <v>INTERESSI PASSIVI IFI</v>
          </cell>
          <cell r="C223">
            <v>601.74</v>
          </cell>
        </row>
        <row r="224">
          <cell r="A224" t="str">
            <v>0720700000020</v>
          </cell>
          <cell r="B224" t="str">
            <v>COMM. INSOLUTI RID</v>
          </cell>
          <cell r="C224">
            <v>9.6</v>
          </cell>
        </row>
        <row r="225">
          <cell r="A225" t="str">
            <v>0720700000030</v>
          </cell>
          <cell r="B225" t="str">
            <v>COMM. INSOLUTI RI.BA.</v>
          </cell>
          <cell r="C225">
            <v>1.3</v>
          </cell>
        </row>
        <row r="226">
          <cell r="A226" t="str">
            <v>0720800000010</v>
          </cell>
          <cell r="B226" t="str">
            <v>COMMISSIONI PASSIVE IFI</v>
          </cell>
          <cell r="C226">
            <v>3553.3</v>
          </cell>
        </row>
        <row r="227">
          <cell r="A227" t="str">
            <v>0721000000010</v>
          </cell>
          <cell r="B227" t="str">
            <v>PROVVIGIONI A MEDIATORI</v>
          </cell>
          <cell r="C227">
            <v>2486307.65</v>
          </cell>
        </row>
        <row r="228">
          <cell r="A228" t="str">
            <v>0721000000015</v>
          </cell>
          <cell r="B228" t="str">
            <v>PREMIO PERFORMANCE MEDIATORI</v>
          </cell>
          <cell r="C228">
            <v>49299.63</v>
          </cell>
        </row>
        <row r="229">
          <cell r="A229" t="str">
            <v>0721000000040</v>
          </cell>
          <cell r="B229" t="str">
            <v>COMM PASS ASSIC SU PP V/SIGLA FIN</v>
          </cell>
          <cell r="C229">
            <v>499668.5</v>
          </cell>
        </row>
        <row r="230">
          <cell r="A230" t="str">
            <v>0721000000045</v>
          </cell>
          <cell r="B230" t="str">
            <v>RAPPEL ASS C/SIGLA FIN</v>
          </cell>
          <cell r="C230">
            <v>50159.78</v>
          </cell>
        </row>
        <row r="231">
          <cell r="A231" t="str">
            <v>0721000000050</v>
          </cell>
          <cell r="B231" t="str">
            <v>PROVVIGIONI SGL SPA</v>
          </cell>
          <cell r="C231">
            <v>192250</v>
          </cell>
        </row>
        <row r="232">
          <cell r="A232" t="str">
            <v>0721000000055</v>
          </cell>
          <cell r="B232" t="str">
            <v>SPESE PERSONALE SGL SPA</v>
          </cell>
          <cell r="C232">
            <v>81573.41</v>
          </cell>
        </row>
        <row r="233">
          <cell r="A233" t="str">
            <v>0721500000010</v>
          </cell>
          <cell r="B233" t="str">
            <v>PROVVIGIONI MEDIATORI CQS</v>
          </cell>
          <cell r="C233">
            <v>4231398.13</v>
          </cell>
        </row>
        <row r="234">
          <cell r="A234" t="str">
            <v>0721500000015</v>
          </cell>
          <cell r="B234" t="str">
            <v>PREMI PERFORMANCE CQS</v>
          </cell>
          <cell r="C234">
            <v>310534.27</v>
          </cell>
        </row>
        <row r="235">
          <cell r="A235" t="str">
            <v>0741000000010</v>
          </cell>
          <cell r="B235" t="str">
            <v>STIPENDI</v>
          </cell>
          <cell r="C235">
            <v>2648996.5699999998</v>
          </cell>
        </row>
        <row r="236">
          <cell r="A236" t="str">
            <v>0741000000012</v>
          </cell>
          <cell r="B236" t="str">
            <v>COSTO LAVORO INTERINALE</v>
          </cell>
          <cell r="C236">
            <v>2189.2399999999998</v>
          </cell>
        </row>
        <row r="237">
          <cell r="A237" t="str">
            <v>0741000000015</v>
          </cell>
          <cell r="B237" t="str">
            <v>ACCANTONAMENTO T.F.R.</v>
          </cell>
          <cell r="C237">
            <v>169997.32</v>
          </cell>
        </row>
        <row r="238">
          <cell r="A238" t="str">
            <v>0741000000020</v>
          </cell>
          <cell r="B238" t="str">
            <v>INPS</v>
          </cell>
          <cell r="C238">
            <v>710822.14</v>
          </cell>
        </row>
        <row r="239">
          <cell r="A239" t="str">
            <v>0741000000025</v>
          </cell>
          <cell r="B239" t="str">
            <v>INPS CO.CO.PRO.</v>
          </cell>
          <cell r="C239">
            <v>7537.27</v>
          </cell>
        </row>
        <row r="240">
          <cell r="A240" t="str">
            <v>0741000000030</v>
          </cell>
          <cell r="B240" t="str">
            <v>INAIL</v>
          </cell>
          <cell r="C240">
            <v>13402.71</v>
          </cell>
        </row>
        <row r="241">
          <cell r="A241" t="str">
            <v>0741000000050</v>
          </cell>
          <cell r="B241" t="str">
            <v>FONDO MARIO NEGRI</v>
          </cell>
          <cell r="C241">
            <v>55676.05</v>
          </cell>
        </row>
        <row r="242">
          <cell r="A242" t="str">
            <v>0741000000055</v>
          </cell>
          <cell r="B242" t="str">
            <v>FONDO BESUSSO</v>
          </cell>
          <cell r="C242">
            <v>21858.54</v>
          </cell>
        </row>
        <row r="243">
          <cell r="A243" t="str">
            <v>0741000000060</v>
          </cell>
          <cell r="B243" t="str">
            <v>FONDO PASTORE</v>
          </cell>
          <cell r="C243">
            <v>37544.29</v>
          </cell>
        </row>
        <row r="244">
          <cell r="A244" t="str">
            <v>0741000000070</v>
          </cell>
          <cell r="B244" t="str">
            <v>QUADRIFOR</v>
          </cell>
          <cell r="C244">
            <v>575.5</v>
          </cell>
        </row>
        <row r="245">
          <cell r="A245" t="str">
            <v>0741000000080</v>
          </cell>
          <cell r="B245" t="str">
            <v>QUAS</v>
          </cell>
          <cell r="C245">
            <v>4371</v>
          </cell>
        </row>
        <row r="246">
          <cell r="A246" t="str">
            <v>0741000000085</v>
          </cell>
          <cell r="B246" t="str">
            <v>FONDO EST</v>
          </cell>
          <cell r="C246">
            <v>4086</v>
          </cell>
        </row>
        <row r="247">
          <cell r="A247" t="str">
            <v>0741000000100</v>
          </cell>
          <cell r="B247" t="str">
            <v>STANZIAMENTO PREMI DIPENDENTI</v>
          </cell>
          <cell r="C247">
            <v>287995</v>
          </cell>
        </row>
        <row r="248">
          <cell r="A248" t="str">
            <v>0743000000010</v>
          </cell>
          <cell r="B248" t="str">
            <v>COMPENSO AMMINISTRATORI</v>
          </cell>
          <cell r="C248">
            <v>42599.97</v>
          </cell>
        </row>
        <row r="249">
          <cell r="A249" t="str">
            <v>0743000000015</v>
          </cell>
          <cell r="B249" t="str">
            <v>COMPENSO SINDACI</v>
          </cell>
          <cell r="C249">
            <v>14250</v>
          </cell>
        </row>
        <row r="250">
          <cell r="A250" t="str">
            <v>0743000000020</v>
          </cell>
          <cell r="B250" t="str">
            <v>CONSULENTI FISCALI</v>
          </cell>
          <cell r="C250">
            <v>10140</v>
          </cell>
        </row>
        <row r="251">
          <cell r="A251" t="str">
            <v>0743000000025</v>
          </cell>
          <cell r="B251" t="str">
            <v>CONSULENTI DEL LAVORO</v>
          </cell>
          <cell r="C251">
            <v>22014.639999999999</v>
          </cell>
        </row>
        <row r="252">
          <cell r="A252" t="str">
            <v>0743000000030</v>
          </cell>
          <cell r="B252" t="str">
            <v>CONSULENTI LEGALI</v>
          </cell>
          <cell r="C252">
            <v>52616.67</v>
          </cell>
        </row>
        <row r="253">
          <cell r="A253" t="str">
            <v>0743000000040</v>
          </cell>
          <cell r="B253" t="str">
            <v>COMPENSI SOCIETA' DI REVISIONE</v>
          </cell>
          <cell r="C253">
            <v>15872.06</v>
          </cell>
        </row>
        <row r="254">
          <cell r="A254" t="str">
            <v>0743000000050</v>
          </cell>
          <cell r="B254" t="str">
            <v>ALTRI COMPENSI A TERZI</v>
          </cell>
          <cell r="C254">
            <v>9432.94</v>
          </cell>
        </row>
        <row r="255">
          <cell r="A255" t="str">
            <v>0743000000060</v>
          </cell>
          <cell r="B255" t="str">
            <v>COMPENSO CO.CO.PRO.</v>
          </cell>
          <cell r="C255">
            <v>25905.8</v>
          </cell>
        </row>
        <row r="256">
          <cell r="A256" t="str">
            <v>0743000000090</v>
          </cell>
          <cell r="B256" t="str">
            <v>COSTO ENASARCO</v>
          </cell>
          <cell r="C256">
            <v>68131.08</v>
          </cell>
        </row>
        <row r="257">
          <cell r="A257" t="str">
            <v>0743000000100</v>
          </cell>
          <cell r="B257" t="str">
            <v>ACCANTONAMENTO FIRR</v>
          </cell>
          <cell r="C257">
            <v>37783.480000000003</v>
          </cell>
        </row>
        <row r="258">
          <cell r="A258" t="str">
            <v>0743500000010</v>
          </cell>
          <cell r="B258" t="str">
            <v>SERVIZI INFORMATICI</v>
          </cell>
          <cell r="C258">
            <v>453525.07</v>
          </cell>
        </row>
        <row r="259">
          <cell r="A259" t="str">
            <v>0743500000025</v>
          </cell>
          <cell r="B259" t="str">
            <v>ENERGIA ELETTRICA</v>
          </cell>
          <cell r="C259">
            <v>14959.75</v>
          </cell>
        </row>
        <row r="260">
          <cell r="A260" t="str">
            <v>0743500000030</v>
          </cell>
          <cell r="B260" t="str">
            <v>SPESE POSTALI</v>
          </cell>
          <cell r="C260">
            <v>53907.65</v>
          </cell>
        </row>
        <row r="261">
          <cell r="A261" t="str">
            <v>0743500000035</v>
          </cell>
          <cell r="B261" t="str">
            <v>CORRIERE</v>
          </cell>
          <cell r="C261">
            <v>33704.01</v>
          </cell>
        </row>
        <row r="262">
          <cell r="A262" t="str">
            <v>0743500000040</v>
          </cell>
          <cell r="B262" t="str">
            <v>SERVIZI TELEFONICI</v>
          </cell>
          <cell r="C262">
            <v>112069.39</v>
          </cell>
        </row>
        <row r="263">
          <cell r="A263" t="str">
            <v>0743500000045</v>
          </cell>
          <cell r="B263" t="str">
            <v>SERVIZI TELEFONICI RADIOMOBILE</v>
          </cell>
          <cell r="C263">
            <v>129800.34</v>
          </cell>
        </row>
        <row r="264">
          <cell r="A264" t="str">
            <v>0743500000050</v>
          </cell>
          <cell r="B264" t="str">
            <v>VIGILANZA</v>
          </cell>
          <cell r="C264">
            <v>278.91000000000003</v>
          </cell>
        </row>
        <row r="265">
          <cell r="A265" t="str">
            <v>0743500000060</v>
          </cell>
          <cell r="B265" t="str">
            <v>NOLEGGIO AUTOVETTURE</v>
          </cell>
          <cell r="C265">
            <v>61282.05</v>
          </cell>
        </row>
        <row r="266">
          <cell r="A266" t="str">
            <v>0743500000061</v>
          </cell>
          <cell r="B266" t="str">
            <v>NOLEGGIO AUTOVETTURE AREA VENDITE</v>
          </cell>
          <cell r="C266">
            <v>71396.490000000005</v>
          </cell>
        </row>
        <row r="267">
          <cell r="A267" t="str">
            <v>0743500000065</v>
          </cell>
          <cell r="B267" t="str">
            <v>SPESE NOLEGGIO AUTOVETTURE</v>
          </cell>
          <cell r="C267">
            <v>22102.720000000001</v>
          </cell>
        </row>
        <row r="268">
          <cell r="A268" t="str">
            <v>0743500000066</v>
          </cell>
          <cell r="B268" t="str">
            <v>SPESE NOLEGGIO AUTOVETTURE AREA VEN</v>
          </cell>
          <cell r="C268">
            <v>10882.88</v>
          </cell>
        </row>
        <row r="269">
          <cell r="A269" t="str">
            <v>0743500000070</v>
          </cell>
          <cell r="B269" t="str">
            <v>CONTRIBUTI ASSOCIATIVI</v>
          </cell>
          <cell r="C269">
            <v>95</v>
          </cell>
        </row>
        <row r="270">
          <cell r="A270" t="str">
            <v>0743500000090</v>
          </cell>
          <cell r="B270" t="str">
            <v>SERVIZI DIVERSI</v>
          </cell>
          <cell r="C270">
            <v>88826.3</v>
          </cell>
        </row>
        <row r="271">
          <cell r="A271" t="str">
            <v>0743500000095</v>
          </cell>
          <cell r="B271" t="str">
            <v>SERVIZI LAVORO INTERINALE</v>
          </cell>
          <cell r="C271">
            <v>498.72</v>
          </cell>
        </row>
        <row r="272">
          <cell r="A272" t="str">
            <v>0743500000100</v>
          </cell>
          <cell r="B272" t="str">
            <v>NOLEGGIO FOTOCOPIATORI</v>
          </cell>
          <cell r="C272">
            <v>19420.36</v>
          </cell>
        </row>
        <row r="273">
          <cell r="A273" t="str">
            <v>0743500000110</v>
          </cell>
          <cell r="B273" t="str">
            <v>NOLEGGIO STAMPANTI</v>
          </cell>
          <cell r="C273">
            <v>2767.11</v>
          </cell>
        </row>
        <row r="274">
          <cell r="A274" t="str">
            <v>0743500000120</v>
          </cell>
          <cell r="B274" t="str">
            <v>NOLEGGIO MACCHINE UFF. ELETTRICHE</v>
          </cell>
          <cell r="C274">
            <v>648</v>
          </cell>
        </row>
        <row r="275">
          <cell r="A275" t="str">
            <v>0743500000130</v>
          </cell>
          <cell r="B275" t="str">
            <v>SPESE RICERCA E SELEZIONE</v>
          </cell>
          <cell r="C275">
            <v>11300</v>
          </cell>
        </row>
        <row r="276">
          <cell r="A276" t="str">
            <v>0744000000010</v>
          </cell>
          <cell r="B276" t="str">
            <v>CANONI DI LOCAZIONE</v>
          </cell>
          <cell r="C276">
            <v>131352.20000000001</v>
          </cell>
        </row>
        <row r="277">
          <cell r="A277" t="str">
            <v>0744000000015</v>
          </cell>
          <cell r="B277" t="str">
            <v>SPESE CONDOMINIALI</v>
          </cell>
          <cell r="C277">
            <v>29398.58</v>
          </cell>
        </row>
        <row r="278">
          <cell r="A278" t="str">
            <v>0744000000020</v>
          </cell>
          <cell r="B278" t="str">
            <v>SPESE DI PULIZIA</v>
          </cell>
          <cell r="C278">
            <v>30812.27</v>
          </cell>
        </row>
        <row r="279">
          <cell r="A279" t="str">
            <v>0744500000010</v>
          </cell>
          <cell r="B279" t="str">
            <v>MANUTENZIONI FOTOCOPIATORI</v>
          </cell>
          <cell r="C279">
            <v>9206.66</v>
          </cell>
        </row>
        <row r="280">
          <cell r="A280" t="str">
            <v>0744500000025</v>
          </cell>
          <cell r="B280" t="str">
            <v>MANUTENZIONI IMPIANTO TELEFONICO</v>
          </cell>
          <cell r="C280">
            <v>2368.9499999999998</v>
          </cell>
        </row>
        <row r="281">
          <cell r="A281" t="str">
            <v>0744500000040</v>
          </cell>
          <cell r="B281" t="str">
            <v>MANUTENZIONI UFFICI</v>
          </cell>
          <cell r="C281">
            <v>1637</v>
          </cell>
        </row>
        <row r="282">
          <cell r="A282" t="str">
            <v>0745000000010</v>
          </cell>
          <cell r="B282" t="str">
            <v>ASSICURAZIONI INFORTUNI</v>
          </cell>
          <cell r="C282">
            <v>14366.17</v>
          </cell>
        </row>
        <row r="283">
          <cell r="A283" t="str">
            <v>0745000000060</v>
          </cell>
          <cell r="B283" t="str">
            <v>ASSICURAZIONI VARIE</v>
          </cell>
          <cell r="C283">
            <v>32799.370000000003</v>
          </cell>
        </row>
        <row r="284">
          <cell r="A284" t="str">
            <v>0746000000017</v>
          </cell>
          <cell r="B284" t="str">
            <v>VALORI BOLLATI CQS</v>
          </cell>
          <cell r="C284">
            <v>21983.19</v>
          </cell>
        </row>
        <row r="285">
          <cell r="A285" t="str">
            <v>0746000000020</v>
          </cell>
          <cell r="B285" t="str">
            <v>VALORI BOLLATI</v>
          </cell>
          <cell r="C285">
            <v>18437.060000000001</v>
          </cell>
        </row>
        <row r="286">
          <cell r="A286" t="str">
            <v>0746000000080</v>
          </cell>
          <cell r="B286" t="str">
            <v>IMPOSTE E TASSE VARIE</v>
          </cell>
          <cell r="C286">
            <v>1879.67</v>
          </cell>
        </row>
        <row r="287">
          <cell r="A287" t="str">
            <v>0746000000081</v>
          </cell>
          <cell r="B287" t="str">
            <v>TASSA ISCRIZIONE CCIAA</v>
          </cell>
          <cell r="C287">
            <v>1731</v>
          </cell>
        </row>
        <row r="288">
          <cell r="A288" t="str">
            <v>0746000000085</v>
          </cell>
          <cell r="B288" t="str">
            <v>IMPOSTE E TASSE CQS</v>
          </cell>
          <cell r="C288">
            <v>164</v>
          </cell>
        </row>
        <row r="289">
          <cell r="A289" t="str">
            <v>0746000000100</v>
          </cell>
          <cell r="B289" t="str">
            <v>COSTO IVA PRO-RATA</v>
          </cell>
          <cell r="C289">
            <v>458502.79</v>
          </cell>
        </row>
        <row r="290">
          <cell r="A290" t="str">
            <v>0747000000010</v>
          </cell>
          <cell r="B290" t="str">
            <v>SPESE DI RAPPRESENTANZA</v>
          </cell>
          <cell r="C290">
            <v>8200.69</v>
          </cell>
        </row>
        <row r="291">
          <cell r="A291" t="str">
            <v>0747000000020</v>
          </cell>
          <cell r="B291" t="str">
            <v>OMAGGI</v>
          </cell>
          <cell r="C291">
            <v>4739.05</v>
          </cell>
        </row>
        <row r="292">
          <cell r="A292" t="str">
            <v>0748000000010</v>
          </cell>
          <cell r="B292" t="str">
            <v>SPESE AUTOSTRADALI</v>
          </cell>
          <cell r="C292">
            <v>12226.38</v>
          </cell>
        </row>
        <row r="293">
          <cell r="A293" t="str">
            <v>0748000000020</v>
          </cell>
          <cell r="B293" t="str">
            <v>CARBURANTE</v>
          </cell>
          <cell r="C293">
            <v>27029.87</v>
          </cell>
        </row>
        <row r="294">
          <cell r="A294" t="str">
            <v>0748000000030</v>
          </cell>
          <cell r="B294" t="str">
            <v>RIMBORSO CHILOMETRICO</v>
          </cell>
          <cell r="C294">
            <v>2316.27</v>
          </cell>
        </row>
        <row r="295">
          <cell r="A295" t="str">
            <v>0748000000040</v>
          </cell>
          <cell r="B295" t="str">
            <v>RIMBORSO VITTO E ALLOGGIO</v>
          </cell>
          <cell r="C295">
            <v>12799.17</v>
          </cell>
        </row>
        <row r="296">
          <cell r="A296" t="str">
            <v>0748000000090</v>
          </cell>
          <cell r="B296" t="str">
            <v>RIMBORSO SPESE VARIE</v>
          </cell>
          <cell r="C296">
            <v>17919.45</v>
          </cell>
        </row>
        <row r="297">
          <cell r="A297" t="str">
            <v>0748100000010</v>
          </cell>
          <cell r="B297" t="str">
            <v>SPESE AUTOSTRADALI VENDITE</v>
          </cell>
          <cell r="C297">
            <v>10371.24</v>
          </cell>
        </row>
        <row r="298">
          <cell r="A298" t="str">
            <v>0748100000020</v>
          </cell>
          <cell r="B298" t="str">
            <v>SPESE CARBURANTI VENDITE</v>
          </cell>
          <cell r="C298">
            <v>47936.69</v>
          </cell>
        </row>
        <row r="299">
          <cell r="A299" t="str">
            <v>0748100000040</v>
          </cell>
          <cell r="B299" t="str">
            <v>RIMBORSO VITTO E ALLOGGIO VENDITE</v>
          </cell>
          <cell r="C299">
            <v>22895.09</v>
          </cell>
        </row>
        <row r="300">
          <cell r="A300" t="str">
            <v>0748100000041</v>
          </cell>
          <cell r="B300" t="str">
            <v>RIMBORSO SPESE PASTO AREA VENDITE</v>
          </cell>
          <cell r="C300">
            <v>12077.07</v>
          </cell>
        </row>
        <row r="301">
          <cell r="A301" t="str">
            <v>0748100000090</v>
          </cell>
          <cell r="B301" t="str">
            <v>SPESE VARIE VENDITE</v>
          </cell>
          <cell r="C301">
            <v>19200.939999999999</v>
          </cell>
        </row>
        <row r="302">
          <cell r="A302" t="str">
            <v>0748100000100</v>
          </cell>
          <cell r="B302" t="str">
            <v>SPESE VIAGGI AEREO VENDITE</v>
          </cell>
          <cell r="C302">
            <v>10200.75</v>
          </cell>
        </row>
        <row r="303">
          <cell r="A303" t="str">
            <v>0748100000101</v>
          </cell>
          <cell r="B303" t="str">
            <v>SPESE VIAGGI VENDITE</v>
          </cell>
          <cell r="C303">
            <v>417.43</v>
          </cell>
        </row>
        <row r="304">
          <cell r="A304" t="str">
            <v>0749000000010</v>
          </cell>
          <cell r="B304" t="str">
            <v>CARTA E STAMPATI</v>
          </cell>
          <cell r="C304">
            <v>27478.880000000001</v>
          </cell>
        </row>
        <row r="305">
          <cell r="A305" t="str">
            <v>0749000000020</v>
          </cell>
          <cell r="B305" t="str">
            <v>MATERIALE DI CONSUMO</v>
          </cell>
          <cell r="C305">
            <v>5256.37</v>
          </cell>
        </row>
        <row r="306">
          <cell r="A306" t="str">
            <v>0749000000030</v>
          </cell>
          <cell r="B306" t="str">
            <v>CANCELLERIA</v>
          </cell>
          <cell r="C306">
            <v>4377.13</v>
          </cell>
        </row>
        <row r="307">
          <cell r="A307" t="str">
            <v>0749000000050</v>
          </cell>
          <cell r="B307" t="str">
            <v>ABBONAMENTI E LIBRI</v>
          </cell>
          <cell r="C307">
            <v>1035.71</v>
          </cell>
        </row>
        <row r="308">
          <cell r="A308" t="str">
            <v>0749000000070</v>
          </cell>
          <cell r="B308" t="str">
            <v>SPESE NOTIFICA CQS</v>
          </cell>
          <cell r="C308">
            <v>24724.799999999999</v>
          </cell>
        </row>
        <row r="309">
          <cell r="A309" t="str">
            <v>0749000000090</v>
          </cell>
          <cell r="B309" t="str">
            <v>SPESE VARIE</v>
          </cell>
          <cell r="C309">
            <v>16934.34</v>
          </cell>
        </row>
        <row r="310">
          <cell r="A310" t="str">
            <v>0749000000095</v>
          </cell>
          <cell r="B310" t="str">
            <v>SPESE VARIE INDEDUCIBILI</v>
          </cell>
          <cell r="C310">
            <v>5683.88</v>
          </cell>
        </row>
        <row r="311">
          <cell r="A311" t="str">
            <v>0749000000100</v>
          </cell>
          <cell r="B311" t="str">
            <v>SPESE VIAGGI AEREO</v>
          </cell>
          <cell r="C311">
            <v>10061.530000000001</v>
          </cell>
        </row>
        <row r="312">
          <cell r="A312" t="str">
            <v>0749000000101</v>
          </cell>
          <cell r="B312" t="str">
            <v>SPESE VIAGGI</v>
          </cell>
          <cell r="C312">
            <v>1822.24</v>
          </cell>
        </row>
        <row r="313">
          <cell r="A313" t="str">
            <v>0749000000105</v>
          </cell>
          <cell r="B313" t="str">
            <v>BENI STRUMENTALI INDEDUCIBILI</v>
          </cell>
          <cell r="C313">
            <v>2177.6</v>
          </cell>
        </row>
        <row r="314">
          <cell r="A314" t="str">
            <v>0749500000010</v>
          </cell>
          <cell r="B314" t="str">
            <v>SPESE LOCAZIONI DIPENDENTI</v>
          </cell>
          <cell r="C314">
            <v>65860.47</v>
          </cell>
        </row>
        <row r="315">
          <cell r="A315" t="str">
            <v>0749500000020</v>
          </cell>
          <cell r="B315" t="str">
            <v>SPESE ENERGIA ELETTRICA DIPENDENTI</v>
          </cell>
          <cell r="C315">
            <v>709.42</v>
          </cell>
        </row>
        <row r="316">
          <cell r="A316" t="str">
            <v>0749500000046</v>
          </cell>
          <cell r="B316" t="str">
            <v>SPESE UTENZE GAS DIPENDENTI</v>
          </cell>
          <cell r="C316">
            <v>1330.47</v>
          </cell>
        </row>
        <row r="317">
          <cell r="A317" t="str">
            <v>0749500000048</v>
          </cell>
          <cell r="B317" t="str">
            <v>SPESE UTENZE ACQUEDOTTO DIPENDENTI</v>
          </cell>
          <cell r="C317">
            <v>34.01</v>
          </cell>
        </row>
        <row r="318">
          <cell r="A318" t="str">
            <v>0749500000050</v>
          </cell>
          <cell r="B318" t="str">
            <v>SPESE VARIE DIPENDENTI</v>
          </cell>
          <cell r="C318">
            <v>1276.82</v>
          </cell>
        </row>
        <row r="319">
          <cell r="A319" t="str">
            <v>0751000000010</v>
          </cell>
          <cell r="B319" t="str">
            <v>AMMORTAMENTO COSTI D'IMPIANTO</v>
          </cell>
          <cell r="C319">
            <v>232287.63</v>
          </cell>
        </row>
        <row r="320">
          <cell r="A320" t="str">
            <v>0751000000020</v>
          </cell>
          <cell r="B320" t="str">
            <v>AMMORTAMENTO ONERI PLURIENNALI</v>
          </cell>
          <cell r="C320">
            <v>7649.24</v>
          </cell>
        </row>
        <row r="321">
          <cell r="A321" t="str">
            <v>0751000000031</v>
          </cell>
          <cell r="B321" t="str">
            <v>AMMORTAMENTO PROGRAMMI SOFTWARE</v>
          </cell>
          <cell r="C321">
            <v>363141.96</v>
          </cell>
        </row>
        <row r="322">
          <cell r="A322" t="str">
            <v>0751000000041</v>
          </cell>
          <cell r="B322" t="str">
            <v>AMMORTAMENTO KNOW HOW</v>
          </cell>
          <cell r="C322">
            <v>90000</v>
          </cell>
        </row>
        <row r="323">
          <cell r="A323" t="str">
            <v>0751000000051</v>
          </cell>
          <cell r="B323" t="str">
            <v>AMMORTAMENTO MARCHIO</v>
          </cell>
          <cell r="C323">
            <v>146588.85999999999</v>
          </cell>
        </row>
        <row r="324">
          <cell r="A324" t="str">
            <v>0751000000070</v>
          </cell>
          <cell r="B324" t="str">
            <v>AMM. COSTI PLURIENNALI BENI TERZI</v>
          </cell>
          <cell r="C324">
            <v>12597.46</v>
          </cell>
        </row>
        <row r="325">
          <cell r="A325" t="str">
            <v>0753000000015</v>
          </cell>
          <cell r="B325" t="str">
            <v>AMM. MACCH. UFFICIO ELETTRONICHE</v>
          </cell>
          <cell r="C325">
            <v>82697.39</v>
          </cell>
        </row>
        <row r="326">
          <cell r="A326" t="str">
            <v>0753000000020</v>
          </cell>
          <cell r="B326" t="str">
            <v>AMM. MOBILI E MACCHINE ORDINARIE</v>
          </cell>
          <cell r="C326">
            <v>13761.74</v>
          </cell>
        </row>
        <row r="327">
          <cell r="A327" t="str">
            <v>0753000000022</v>
          </cell>
          <cell r="B327" t="str">
            <v>AMMORTAMENTO ARREDI</v>
          </cell>
          <cell r="C327">
            <v>3596.93</v>
          </cell>
        </row>
        <row r="328">
          <cell r="A328" t="str">
            <v>0753000000025</v>
          </cell>
          <cell r="B328" t="str">
            <v>AMM. ATTREZZATURE VARIE</v>
          </cell>
          <cell r="C328">
            <v>2269.25</v>
          </cell>
        </row>
        <row r="329">
          <cell r="A329" t="str">
            <v>0753000000030</v>
          </cell>
          <cell r="B329" t="str">
            <v>AMM. BANCONI BLINDATI</v>
          </cell>
          <cell r="C329">
            <v>165</v>
          </cell>
        </row>
        <row r="330">
          <cell r="A330" t="str">
            <v>0753000000033</v>
          </cell>
          <cell r="B330" t="str">
            <v>AMM. IMPIANTI ELETTRICI</v>
          </cell>
          <cell r="C330">
            <v>8586.2999999999993</v>
          </cell>
        </row>
        <row r="331">
          <cell r="A331" t="str">
            <v>0753000000035</v>
          </cell>
          <cell r="B331" t="str">
            <v>AMM. IMPIANTI DI ALLARME</v>
          </cell>
          <cell r="C331">
            <v>4091.59</v>
          </cell>
        </row>
        <row r="332">
          <cell r="A332" t="str">
            <v>0753000000040</v>
          </cell>
          <cell r="B332" t="str">
            <v>AMM. IMP. INT. DI COMUNICAZIONE</v>
          </cell>
          <cell r="C332">
            <v>252.88</v>
          </cell>
        </row>
        <row r="333">
          <cell r="A333" t="str">
            <v>0761000000010</v>
          </cell>
          <cell r="B333" t="str">
            <v>BANCHE DATI</v>
          </cell>
          <cell r="C333">
            <v>63019.4</v>
          </cell>
        </row>
        <row r="334">
          <cell r="A334" t="str">
            <v>0761000000015</v>
          </cell>
          <cell r="B334" t="str">
            <v>BANCHE DATI CQS</v>
          </cell>
          <cell r="C334">
            <v>73381.440000000002</v>
          </cell>
        </row>
        <row r="335">
          <cell r="A335" t="str">
            <v>0761000000030</v>
          </cell>
          <cell r="B335" t="str">
            <v>INFORMAZIONI UFFICIO COMMERCIALE</v>
          </cell>
          <cell r="C335">
            <v>7315</v>
          </cell>
        </row>
        <row r="336">
          <cell r="A336" t="str">
            <v>0761000000031</v>
          </cell>
          <cell r="B336" t="str">
            <v>INFORM. PRE-POST EROGAZIONE</v>
          </cell>
          <cell r="C336">
            <v>2570</v>
          </cell>
        </row>
        <row r="337">
          <cell r="A337" t="str">
            <v>0761000000050</v>
          </cell>
          <cell r="B337" t="str">
            <v>PUBBLICITA'</v>
          </cell>
          <cell r="C337">
            <v>141.69</v>
          </cell>
        </row>
        <row r="338">
          <cell r="A338" t="str">
            <v>0761000000070</v>
          </cell>
          <cell r="B338" t="str">
            <v>SERVIZI D'INCASSO CQS</v>
          </cell>
          <cell r="C338">
            <v>24358.5</v>
          </cell>
        </row>
        <row r="339">
          <cell r="A339" t="str">
            <v>0765000000010</v>
          </cell>
          <cell r="B339" t="str">
            <v>SPESE MARKETING</v>
          </cell>
          <cell r="C339">
            <v>393864.54</v>
          </cell>
        </row>
        <row r="340">
          <cell r="A340" t="str">
            <v>0765000000020</v>
          </cell>
          <cell r="B340" t="str">
            <v>INFO CANALE RB</v>
          </cell>
          <cell r="C340">
            <v>130235.73</v>
          </cell>
        </row>
        <row r="341">
          <cell r="A341" t="str">
            <v>0765000000030</v>
          </cell>
          <cell r="B341" t="str">
            <v>INFO DIRETTI</v>
          </cell>
          <cell r="C341">
            <v>314.33</v>
          </cell>
        </row>
        <row r="342">
          <cell r="A342" t="str">
            <v>0770100000001</v>
          </cell>
          <cell r="B342" t="str">
            <v>ACCANT. SVAL. CREDITI FORF CQS</v>
          </cell>
          <cell r="C342">
            <v>470000</v>
          </cell>
        </row>
        <row r="343">
          <cell r="A343" t="str">
            <v>0770200000001</v>
          </cell>
          <cell r="B343" t="str">
            <v>ACC.TO F.DO SVALUTAZ CREDITI PP</v>
          </cell>
          <cell r="C343">
            <v>42000</v>
          </cell>
        </row>
        <row r="344">
          <cell r="A344" t="str">
            <v>0811000000010</v>
          </cell>
          <cell r="B344" t="str">
            <v>SOPRAVVENIENZE PASSIVE</v>
          </cell>
          <cell r="C344">
            <v>151802.68</v>
          </cell>
        </row>
        <row r="345">
          <cell r="A345" t="str">
            <v>0811000000015</v>
          </cell>
          <cell r="B345" t="str">
            <v>SOPRAVVENIENZE PASSIVE INDEDUCIBILI</v>
          </cell>
          <cell r="C345">
            <v>478.45</v>
          </cell>
        </row>
        <row r="346">
          <cell r="A346" t="str">
            <v>0811000000020</v>
          </cell>
          <cell r="B346" t="str">
            <v>ABBUONI PASSIVI E ARROTONDAMENTI</v>
          </cell>
          <cell r="C346">
            <v>30.23</v>
          </cell>
        </row>
        <row r="347">
          <cell r="A347" t="str">
            <v>0812000000030</v>
          </cell>
          <cell r="B347" t="str">
            <v>ABBUONI PASSIVI E ARROT. CQS</v>
          </cell>
          <cell r="C347">
            <v>52088.35</v>
          </cell>
        </row>
        <row r="348">
          <cell r="A348" t="str">
            <v>0831500000010</v>
          </cell>
          <cell r="B348" t="str">
            <v>VALORI BOLLATI PER CAMBIALI</v>
          </cell>
          <cell r="C348">
            <v>3240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M"/>
      <sheetName val="MONITOR COSTI PROGETTI Org"/>
    </sheetNames>
    <sheetDataSet>
      <sheetData sheetId="0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M"/>
    </sheetNames>
    <sheetDataSet>
      <sheetData sheetId="0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orrado Morana" refreshedDate="41712.714265625" createdVersion="4" refreshedVersion="4" minRefreshableVersion="3" recordCount="942">
  <cacheSource type="worksheet">
    <worksheetSource ref="A1:M943" sheet="DB"/>
  </cacheSource>
  <cacheFields count="13">
    <cacheField name="Class" numFmtId="0">
      <sharedItems containsBlank="1" count="2">
        <s v="CE"/>
        <m/>
      </sharedItems>
    </cacheField>
    <cacheField name="Conto" numFmtId="0">
      <sharedItems containsBlank="1" containsMixedTypes="1" containsNumber="1" containsInteger="1" minValue="33114" maxValue="4300001"/>
    </cacheField>
    <cacheField name="Descr conto" numFmtId="0">
      <sharedItems containsBlank="1" containsMixedTypes="1" containsNumber="1" containsInteger="1" minValue="0" maxValue="0"/>
    </cacheField>
    <cacheField name="Mese" numFmtId="0">
      <sharedItems containsString="0" containsBlank="1" containsNumber="1" minValue="-4198276.08" maxValue="12235495.91"/>
    </cacheField>
    <cacheField name="Voce consolidata" numFmtId="0">
      <sharedItems containsBlank="1" containsMixedTypes="1" containsNumber="1" containsInteger="1" minValue="10" maxValue="290" count="19">
        <n v="240"/>
        <n v="20"/>
        <n v="80"/>
        <n v="50"/>
        <s v="180b"/>
        <s v="180a"/>
        <n v="200"/>
        <n v="210"/>
        <s v="130a"/>
        <n v="220"/>
        <n v="10"/>
        <s v="100 c"/>
        <n v="40"/>
        <n v="290"/>
        <s v="100 b"/>
        <s v="100 d"/>
        <n v="70"/>
        <s v="270"/>
        <m/>
      </sharedItems>
    </cacheField>
    <cacheField name="DIC 13" numFmtId="0">
      <sharedItems containsString="0" containsBlank="1" containsNumber="1" minValue="-25854621.780000001" maxValue="37029357.530000001"/>
    </cacheField>
    <cacheField name="FSC" numFmtId="0">
      <sharedItems containsBlank="1" count="17">
        <s v="Utile (perdita) delle partecipazioni"/>
        <s v="Interessi passivi ed oneri assimilati"/>
        <s v="Risultato netto delle attività di negoziazione"/>
        <s v="Commissioni passive"/>
        <s v="Spese amministrative "/>
        <s v="Rettifiche/riprese di valore su attività materiali"/>
        <s v="Rettifiche/riprese di valore su attività immateriali"/>
        <s v="Rettifiche di valore nette per deterioramento di crediti"/>
        <s v="Altri oneri /proventi di gestione"/>
        <s v="Interessi attivi e proventi assimilati"/>
        <s v="Utile (perditae) da cessione o riacquisto"/>
        <s v="Commissioni attive"/>
        <s v="Imposte sul reddito d'eserciizo"/>
        <s v="Utili (perdite) da cessione o riacquisto di:"/>
        <s v="Dividendi e proventi simili"/>
        <s v="Utili (Perdite) da cessione di investimenti"/>
        <m/>
      </sharedItems>
    </cacheField>
    <cacheField name="Account" numFmtId="0">
      <sharedItems containsBlank="1"/>
    </cacheField>
    <cacheField name="Società" numFmtId="0">
      <sharedItems containsBlank="1"/>
    </cacheField>
    <cacheField name="c" numFmtId="0">
      <sharedItems containsNonDate="0" containsString="0" containsBlank="1"/>
    </cacheField>
    <cacheField name="Voce consolidata 2012" numFmtId="0">
      <sharedItems containsBlank="1" containsMixedTypes="1" containsNumber="1" containsInteger="1" minValue="10" maxValue="290"/>
    </cacheField>
    <cacheField name="c2" numFmtId="0">
      <sharedItems containsNonDate="0" containsString="0" containsBlank="1"/>
    </cacheField>
    <cacheField name="Spese amm.tiv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42">
  <r>
    <x v="0"/>
    <s v="4059 14 0002"/>
    <s v="Utile (perdita) delle partecipazioni"/>
    <n v="0"/>
    <x v="0"/>
    <n v="-386613"/>
    <x v="0"/>
    <s v="Utile (perdita) delle partecipazioni"/>
    <s v="Banca Sistema"/>
    <m/>
    <n v="240"/>
    <m/>
    <m/>
  </r>
  <r>
    <x v="0"/>
    <s v="4001 02 0001"/>
    <s v="INT. PASS. DEP. LIB. CL. R/E           (M"/>
    <n v="0"/>
    <x v="1"/>
    <n v="0"/>
    <x v="1"/>
    <s v="Interessi passivi ed oneri assimilati - Debiti verso clientela - cc e depositi liberi"/>
    <s v="Banca Sistema"/>
    <m/>
    <n v="20"/>
    <m/>
    <m/>
  </r>
  <r>
    <x v="0"/>
    <s v="4001 06 0001"/>
    <s v="INT. PASS. C/C CL. R/E                 "/>
    <n v="-958123.08"/>
    <x v="1"/>
    <n v="-794796"/>
    <x v="1"/>
    <s v="Interessi passivi ed oneri assimilati - Debiti verso clientela - cc e depositi liberi"/>
    <s v="Banca Sistema"/>
    <m/>
    <n v="20"/>
    <m/>
    <m/>
  </r>
  <r>
    <x v="0"/>
    <s v="4001 06 0002"/>
    <s v="INT. PASS. C/C CL. R/E ESENTI RIT. FIS "/>
    <n v="0"/>
    <x v="1"/>
    <n v="-2.25"/>
    <x v="1"/>
    <s v="Interessi passivi ed oneri assimilati - Debiti verso clientela - cc e depositi liberi"/>
    <s v="Banca Sistema"/>
    <m/>
    <n v="20"/>
    <m/>
    <m/>
  </r>
  <r>
    <x v="0"/>
    <s v="4001 06 0004"/>
    <s v="INT. PASS. C/C CL. NR/E                "/>
    <n v="-5667.93"/>
    <x v="1"/>
    <n v="-8869.3700000000008"/>
    <x v="1"/>
    <s v="Interessi passivi ed oneri assimilati - Debiti verso clientela - cc e depositi liberi"/>
    <s v="Banca Sistema"/>
    <m/>
    <n v="20"/>
    <m/>
    <m/>
  </r>
  <r>
    <x v="0"/>
    <s v="4007 12 0004"/>
    <s v="INT. PASS. DEP. LIB. NR/V BANCHE       (M"/>
    <n v="0"/>
    <x v="1"/>
    <n v="0"/>
    <x v="1"/>
    <s v="Interessi passivi ed oneri assimilati - Debiti verso banche - cc e depositi liberi"/>
    <s v="Banca Sistema"/>
    <m/>
    <n v="20"/>
    <m/>
    <m/>
  </r>
  <r>
    <x v="0"/>
    <s v="4007 15 0001"/>
    <s v="INT. PASS. DEP. VINC. R/E BANCHE       (M"/>
    <n v="-6766.66"/>
    <x v="1"/>
    <n v="-3263.88"/>
    <x v="1"/>
    <s v="Interessi passivi ed oneri assimilati - Debiti verso banche - depositi vincolati"/>
    <s v="Banca Sistema"/>
    <m/>
    <n v="20"/>
    <m/>
    <m/>
  </r>
  <r>
    <x v="0"/>
    <s v="4007 02 0001"/>
    <s v="INT. PASS. C/BANCHE"/>
    <n v="-41840.68"/>
    <x v="1"/>
    <n v="-19791.55"/>
    <x v="1"/>
    <s v="Interessi passivi ed oneri assimilati - Debiti verso banche - cc e depositi liberi"/>
    <s v="Banca Sistema"/>
    <m/>
    <n v="20"/>
    <m/>
    <m/>
  </r>
  <r>
    <x v="0"/>
    <s v="4011 02 1001"/>
    <s v="INT. PASS. PCT PROPR. R/E              (M"/>
    <n v="-485758.06"/>
    <x v="1"/>
    <n v="-308262.8"/>
    <x v="1"/>
    <s v="Interessi passivi ed oneri assimilati - Debiti verso clientela - Pct passivi"/>
    <s v="Banca Sistema"/>
    <m/>
    <n v="20"/>
    <m/>
    <m/>
  </r>
  <r>
    <x v="0"/>
    <s v="4011 06 1001"/>
    <s v="INT. PASS. PCT IST. CRED. R/E          "/>
    <n v="-14761.08"/>
    <x v="1"/>
    <n v="0"/>
    <x v="1"/>
    <s v="Interessi passivi ed oneri assimilati - Debiti verso banche - finanziamenti  - pct passivi"/>
    <s v="Banca Sistema"/>
    <m/>
    <n v="20"/>
    <m/>
    <m/>
  </r>
  <r>
    <x v="0"/>
    <s v="4014 62 1801"/>
    <s v="INT. PASS. NS. OBBLIG. PCA R/E         "/>
    <n v="-1865726.29"/>
    <x v="1"/>
    <n v="-1478463.56"/>
    <x v="1"/>
    <s v="Interessi passivi ed oneri assimilati su titoli di debito - obbligazioni - altre"/>
    <s v="Banca Sistema"/>
    <m/>
    <n v="20"/>
    <m/>
    <m/>
  </r>
  <r>
    <x v="0"/>
    <s v="4014 64 1801"/>
    <s v="INT. PASS. NS. OBBLIG. SUB. PCA R/E    (M"/>
    <n v="-288774"/>
    <x v="1"/>
    <n v="-948354.16"/>
    <x v="1"/>
    <s v="Interessi passivi ed oneri assimilati su titoli di debito - obbligazioni - subordinate"/>
    <s v="Banca Sistema"/>
    <m/>
    <n v="20"/>
    <m/>
    <m/>
  </r>
  <r>
    <x v="0"/>
    <s v="4019 02 0401"/>
    <s v="PERDITE NEGOZ. TIT. DEBITO TRA R/E     "/>
    <n v="-1271.5"/>
    <x v="2"/>
    <n v="0"/>
    <x v="2"/>
    <s v="Risultato netto delle attività di negoziazione - AF di negoz. - Tit. debito - PERDITE DA NEGOZIAZIONE"/>
    <s v="Banca Sistema"/>
    <m/>
    <n v="80"/>
    <m/>
    <m/>
  </r>
  <r>
    <x v="0"/>
    <s v="4019 12 0401"/>
    <s v="MINUSVALENZE TIT. DEBITO TRA R/E       "/>
    <n v="-708.23"/>
    <x v="2"/>
    <n v="0"/>
    <x v="2"/>
    <s v="Risultato netto delle attività di negoziazione - AF di negoz. - Tit. debito - MINUSVALENZE"/>
    <s v="Banca Sistema"/>
    <m/>
    <n v="80"/>
    <m/>
    <m/>
  </r>
  <r>
    <x v="0"/>
    <s v="4025 32 0005"/>
    <s v="SPESE BANCARIE BONIFICI ASL DA RECUPER "/>
    <n v="-19105.32"/>
    <x v="3"/>
    <n v="-23745.27"/>
    <x v="3"/>
    <s v="Commissioni passive - Servizi incasso e pagamento"/>
    <s v="Banca Sistema"/>
    <m/>
    <n v="50"/>
    <m/>
    <m/>
  </r>
  <r>
    <x v="0"/>
    <s v="4025 42 0002"/>
    <s v="COMMISSIONI COLL.TO E MANTEN. SI CONTO (M"/>
    <n v="-128036.34"/>
    <x v="3"/>
    <n v="-235521.79"/>
    <x v="3"/>
    <s v="Commissioni passive - Collocamento di strumenti finanziari"/>
    <s v="Banca Sistema"/>
    <m/>
    <n v="50"/>
    <m/>
    <m/>
  </r>
  <r>
    <x v="0"/>
    <s v="4025 32 0009"/>
    <s v="COMM. INTERB. E-MID                    (M"/>
    <n v="-770"/>
    <x v="3"/>
    <n v="0"/>
    <x v="3"/>
    <s v="Commissioni passive - Servizi incasso e pagamento"/>
    <s v="Banca Sistema"/>
    <m/>
    <n v="50"/>
    <m/>
    <m/>
  </r>
  <r>
    <x v="0"/>
    <s v="4025 32 0007"/>
    <s v="COMM. INTERB. ICBPI                    (M"/>
    <n v="-15106.41"/>
    <x v="3"/>
    <n v="-54774.14"/>
    <x v="3"/>
    <s v="Commissioni passive - Servizi incasso e pagamento"/>
    <s v="Banca Sistema"/>
    <m/>
    <n v="50"/>
    <m/>
    <m/>
  </r>
  <r>
    <x v="0"/>
    <s v="4025 32 0008"/>
    <s v="COMM. INTERB. BANCOMAT/POS/EUROPAY     "/>
    <n v="-249.93"/>
    <x v="3"/>
    <n v="-1524.92"/>
    <x v="3"/>
    <s v="Commissioni passive - Servizi incasso e pagamento"/>
    <s v="Banca Sistema"/>
    <m/>
    <n v="50"/>
    <m/>
    <m/>
  </r>
  <r>
    <x v="0"/>
    <s v="4025 32 0010"/>
    <s v="COMM. INTERB. DETTAGLIO (ALTRE PROCEDU "/>
    <n v="-0.84"/>
    <x v="3"/>
    <n v="-4"/>
    <x v="3"/>
    <s v="Commissioni passive - Servizi incasso e pagamento"/>
    <s v="Banca Sistema"/>
    <m/>
    <n v="50"/>
    <m/>
    <m/>
  </r>
  <r>
    <x v="0"/>
    <s v="4025 32 0012"/>
    <s v="TARIFFAZIONI BANCA D'ITALIA            (M"/>
    <n v="-1324.32"/>
    <x v="3"/>
    <n v="-4722.1400000000003"/>
    <x v="3"/>
    <s v="Commissioni passive - Servizi incasso e pagamento"/>
    <s v="Banca Sistema"/>
    <m/>
    <n v="50"/>
    <m/>
    <m/>
  </r>
  <r>
    <x v="0"/>
    <s v="4025 48 0007"/>
    <s v="COMM. PASS. INCASSO - SOLVI            (M"/>
    <n v="-1337124.18"/>
    <x v="4"/>
    <n v="0"/>
    <x v="4"/>
    <s v="Altre Spese amministrative - Consulenze"/>
    <s v="Banca Sistema"/>
    <m/>
    <s v="180b"/>
    <m/>
    <s v="Commissioni passive - SOLVI"/>
  </r>
  <r>
    <x v="0"/>
    <s v="4025 32 0011"/>
    <s v="ONERI INTERB. DETTAGLIO (ALTRE PROCEDU "/>
    <n v="-363.05"/>
    <x v="3"/>
    <n v="-271.52"/>
    <x v="3"/>
    <s v="Commissioni passive - Servizi incasso e pagamento"/>
    <s v="Banca Sistema"/>
    <m/>
    <n v="50"/>
    <m/>
    <m/>
  </r>
  <r>
    <x v="0"/>
    <s v="4025 34 0001"/>
    <s v="COMM. NEGOZIAZIONE TITOLI              "/>
    <n v="-7461.06"/>
    <x v="3"/>
    <n v="-14129.88"/>
    <x v="3"/>
    <s v="Commissioni passive - Servizi di gestione e intermediazione - Negoziazione di strumenti finanziari"/>
    <s v="Banca Sistema"/>
    <m/>
    <n v="50"/>
    <m/>
    <m/>
  </r>
  <r>
    <x v="0"/>
    <s v="4025 34 0003"/>
    <s v="COMMISSIONI PASSIVE DA DISAGGIO DI EMISSIONE"/>
    <n v="-218939.13"/>
    <x v="1"/>
    <n v="0"/>
    <x v="1"/>
    <s v="Interessi passivi ed oneri assimilati su titoli di debito - obbligazioni - altre"/>
    <s v="Banca Sistema"/>
    <m/>
    <n v="20"/>
    <m/>
    <m/>
  </r>
  <r>
    <x v="0"/>
    <s v="4025 34 0004"/>
    <s v="INT. PASSIVO - QUOTA RICONOSCIUTA AI SOCI"/>
    <n v="0"/>
    <x v="1"/>
    <n v="0"/>
    <x v="1"/>
    <s v="Interessi passivi ed oneri assimilati su titoli di debito - obbligazioni - subordinate"/>
    <s v="Banca Sistema"/>
    <m/>
    <n v="20"/>
    <m/>
    <m/>
  </r>
  <r>
    <x v="0"/>
    <s v="4025 42 0001"/>
    <s v="COLLOCAMENTO DI TITOLI                 "/>
    <n v="-26796.959999999999"/>
    <x v="3"/>
    <n v="0"/>
    <x v="3"/>
    <s v="Commissioni passive - Collocamento di strumenti finanziari"/>
    <s v="Banca Sistema"/>
    <m/>
    <n v="50"/>
    <m/>
    <m/>
  </r>
  <r>
    <x v="0"/>
    <s v="4025 48 0001"/>
    <s v="COMM./SPESE/ONERI ESTERO               "/>
    <n v="-283.8"/>
    <x v="3"/>
    <n v="-6"/>
    <x v="3"/>
    <s v="Commissioni passive - Altri servizi"/>
    <s v="Banca Sistema"/>
    <m/>
    <n v="50"/>
    <m/>
    <m/>
  </r>
  <r>
    <x v="0"/>
    <s v="4025 48 0008"/>
    <s v="COMM. PASS. PF 615                     (M"/>
    <n v="-15.8"/>
    <x v="3"/>
    <n v="0"/>
    <x v="3"/>
    <s v="Commissioni passive - Altri servizi"/>
    <s v="Banca Sistema"/>
    <m/>
    <n v="50"/>
    <m/>
    <m/>
  </r>
  <r>
    <x v="0"/>
    <s v="4071 04 0017"/>
    <s v="COMPENSI SEGNALATORI                   (M"/>
    <n v="-326722.88"/>
    <x v="4"/>
    <n v="-302665.08"/>
    <x v="4"/>
    <s v="Altre Spese amministrative - Consulenze"/>
    <s v="Banca Sistema"/>
    <m/>
    <s v="180b"/>
    <m/>
    <s v="Commissioni passive - Introducing factoring"/>
  </r>
  <r>
    <x v="0"/>
    <s v="4025 48 0003"/>
    <s v="COMMISSIONI/SPESE/ONERI/VARIE          "/>
    <n v="-6383.28"/>
    <x v="3"/>
    <n v="-41360.01"/>
    <x v="3"/>
    <s v="Commissioni passive - Altri servizi"/>
    <s v="Banca Sistema"/>
    <m/>
    <n v="50"/>
    <m/>
    <m/>
  </r>
  <r>
    <x v="0"/>
    <s v="4025 48 0004"/>
    <s v="COMM.NI PRATICHE CREDITIZIE            "/>
    <n v="0"/>
    <x v="3"/>
    <n v="0"/>
    <x v="3"/>
    <s v="Commissioni passive - Servizi incasso e pagamento"/>
    <s v="Banca Sistema"/>
    <m/>
    <n v="50"/>
    <m/>
    <m/>
  </r>
  <r>
    <x v="0"/>
    <s v="4033 02 0001"/>
    <s v="STIPENDI E INDENNITA' VARIE            "/>
    <n v="-2483043.69"/>
    <x v="5"/>
    <n v="-4141652.75"/>
    <x v="4"/>
    <s v="Spese per il personale - Salari e Stipendi"/>
    <s v="Banca Sistema"/>
    <m/>
    <s v="180a"/>
    <m/>
    <m/>
  </r>
  <r>
    <x v="0"/>
    <s v="4033 02 0009"/>
    <s v="RETRIBUZIONI - STRAORDINARI            (M"/>
    <n v="-35514.699999999997"/>
    <x v="5"/>
    <n v="-77931.11"/>
    <x v="4"/>
    <s v="Spese per il personale - Salari e Stipendi"/>
    <s v="Banca Sistema"/>
    <m/>
    <s v="180a"/>
    <m/>
    <m/>
  </r>
  <r>
    <x v="0"/>
    <s v="4033 02 0002"/>
    <s v="COMPENSI VARI AL PERSONALE             "/>
    <n v="-75330.55"/>
    <x v="5"/>
    <n v="-91511.39"/>
    <x v="4"/>
    <s v="Spese per il personale - Salari e Stipendi"/>
    <s v="Banca Sistema"/>
    <m/>
    <s v="180a"/>
    <m/>
    <m/>
  </r>
  <r>
    <x v="0"/>
    <s v="4033 02 0008"/>
    <s v="RETRIBUZIONI - TRASFERTE E MISSIONI    (M"/>
    <n v="-370"/>
    <x v="5"/>
    <n v="0"/>
    <x v="4"/>
    <s v="Spese per il personale - Salari e Stipendi"/>
    <s v="Banca Sistema"/>
    <m/>
    <s v="180a"/>
    <m/>
    <m/>
  </r>
  <r>
    <x v="0"/>
    <s v="4033 02 0017"/>
    <s v="RIMBORSI SPESE AMEX DIRETTORE GENERALE "/>
    <n v="0"/>
    <x v="4"/>
    <n v="0"/>
    <x v="4"/>
    <s v="Altre Spese amministrative - Altre"/>
    <s v="Banca Sistema"/>
    <m/>
    <s v="180b"/>
    <m/>
    <s v="Altre Spese amministrative - Altre"/>
  </r>
  <r>
    <x v="0"/>
    <s v="4033 04 0001"/>
    <s v="CONTRIBUTI SOCIALI (INPS/GESCAL/ALTRO) "/>
    <n v="-723952.42"/>
    <x v="5"/>
    <n v="-1155454.45"/>
    <x v="4"/>
    <s v="Spese per il personale - Oneri Sociali"/>
    <s v="Banca Sistema"/>
    <m/>
    <s v="180a"/>
    <m/>
    <m/>
  </r>
  <r>
    <x v="0"/>
    <s v="4033 04 0002"/>
    <s v="CONTRIBUTI I.N.A.I.L.                  "/>
    <n v="-7083.86"/>
    <x v="5"/>
    <n v="-9577.36"/>
    <x v="4"/>
    <s v="Spese per il personale - Oneri Sociali"/>
    <s v="Banca Sistema"/>
    <m/>
    <s v="180a"/>
    <m/>
    <m/>
  </r>
  <r>
    <x v="0"/>
    <s v="4033 04 0007"/>
    <s v="CONTRIBUTI SOCIALI BESUSSO             "/>
    <n v="-31950.75"/>
    <x v="5"/>
    <n v="-48088.57"/>
    <x v="4"/>
    <s v="Spese per il personale - Versamenti ai fondi di previdenza complementare esterni"/>
    <s v="Banca Sistema"/>
    <m/>
    <s v="180a"/>
    <m/>
    <m/>
  </r>
  <r>
    <x v="0"/>
    <s v="4033 04 0008"/>
    <s v="CONTRIBUTI SOCIALI PASTORE             "/>
    <n v="-37604.300000000003"/>
    <x v="5"/>
    <n v="-53702.17"/>
    <x v="4"/>
    <s v="Spese per il personale - Versamenti ai fondi di previdenza complementare esterni"/>
    <s v="Banca Sistema"/>
    <m/>
    <s v="180a"/>
    <m/>
    <m/>
  </r>
  <r>
    <x v="0"/>
    <s v="4033 04 0009"/>
    <s v="CONTRIBUTI SOCIALI NEGRI               "/>
    <n v="-67010.27"/>
    <x v="5"/>
    <n v="-94742.85"/>
    <x v="4"/>
    <s v="Spese per il personale - Versamenti ai fondi di previdenza complementare esterni"/>
    <s v="Banca Sistema"/>
    <m/>
    <s v="180a"/>
    <m/>
    <m/>
  </r>
  <r>
    <x v="0"/>
    <s v="4033 10 0001"/>
    <s v="ACC.TO F.DO INDENNITA' DI FINE RAPPORT "/>
    <n v="-171757.54"/>
    <x v="5"/>
    <n v="-291207.23"/>
    <x v="4"/>
    <s v="Spese per il personale - accantonamento al trattamento di fine rapporto"/>
    <s v="Banca Sistema"/>
    <m/>
    <s v="180a"/>
    <m/>
    <m/>
  </r>
  <r>
    <x v="0"/>
    <s v="4033 02 0010"/>
    <s v="RETRIBUZIONI - INCENTIVI ALL'ESODO     (M"/>
    <n v="-65472.85"/>
    <x v="5"/>
    <n v="-138299.32"/>
    <x v="4"/>
    <s v="Spese per il personale - Altri benefici a favore dipendenti"/>
    <s v="Banca Sistema"/>
    <m/>
    <s v="180a"/>
    <m/>
    <m/>
  </r>
  <r>
    <x v="0"/>
    <s v="4033 42 0005"/>
    <s v="GITE E RIMBORSO SPESE                  "/>
    <n v="0"/>
    <x v="5"/>
    <n v="0"/>
    <x v="4"/>
    <s v="Spese per il personale - Altri benefici a favore dipendenti"/>
    <s v="Banca Sistema"/>
    <m/>
    <s v="180a"/>
    <m/>
    <m/>
  </r>
  <r>
    <x v="0"/>
    <s v="4071 02 0007"/>
    <s v="SP. LINEE TRASMISSIONE DATI            (M"/>
    <n v="-63593.06"/>
    <x v="4"/>
    <n v="-130420.98"/>
    <x v="4"/>
    <s v="Altre Spese amministrative - Linee trasmissione dati"/>
    <s v="Banca Sistema"/>
    <m/>
    <s v="180b"/>
    <m/>
    <s v="Altre Spese amministrative - Linee trasmissione dati"/>
  </r>
  <r>
    <x v="0"/>
    <s v="4033 16 0002"/>
    <s v="TICKETS RESTAURANT                     (M"/>
    <n v="-53202.239999999998"/>
    <x v="5"/>
    <n v="-85245.29"/>
    <x v="4"/>
    <s v="Spese per il personale - Altri benefici a favore dipendenti"/>
    <s v="Banca Sistema"/>
    <m/>
    <s v="180a"/>
    <m/>
    <m/>
  </r>
  <r>
    <x v="0"/>
    <s v="4033 42 0007"/>
    <s v="ALTRE SPESE PER IL PERSONALE           "/>
    <n v="0"/>
    <x v="5"/>
    <n v="0"/>
    <x v="4"/>
    <s v="Spese per il personale - Altri benefici a favore dipendenti"/>
    <s v="Banca Sistema"/>
    <m/>
    <s v="180a"/>
    <m/>
    <m/>
  </r>
  <r>
    <x v="0"/>
    <s v="4033 02 0006"/>
    <s v="RETRIBUZIONI - BONUS                   (M"/>
    <n v="-896640.76"/>
    <x v="5"/>
    <n v="-1002877.75"/>
    <x v="4"/>
    <s v="Spese per il personale - Salari e Stipendi"/>
    <s v="Banca Sistema"/>
    <m/>
    <s v="180a"/>
    <m/>
    <m/>
  </r>
  <r>
    <x v="0"/>
    <s v="4033 42 0011"/>
    <s v="INDENNITA' DI TRASFERTA                "/>
    <n v="0"/>
    <x v="5"/>
    <n v="0"/>
    <x v="4"/>
    <s v="Spese per il personale - Altri benefici a favore dipendenti"/>
    <s v="Banca Sistema"/>
    <m/>
    <s v="180a"/>
    <m/>
    <m/>
  </r>
  <r>
    <x v="0"/>
    <s v="4043 46 0005"/>
    <s v="IMPOSTA SOSTITUTIVA SU FINANZIAMENTI   "/>
    <n v="0"/>
    <x v="4"/>
    <n v="-25"/>
    <x v="4"/>
    <s v="Altre Spese amministrative - imposte indirette e tasse"/>
    <s v="Banca Sistema"/>
    <m/>
    <s v="180b"/>
    <m/>
    <s v="Altre Spese amministrative - imposte indirette e tasse"/>
  </r>
  <r>
    <x v="0"/>
    <s v="4043 46 0009"/>
    <s v="DIRITTI CAMERALI                       "/>
    <n v="-758"/>
    <x v="4"/>
    <n v="-2434"/>
    <x v="4"/>
    <s v="Altre Spese amministrative - imposte indirette e tasse"/>
    <s v="Banca Sistema"/>
    <m/>
    <s v="180b"/>
    <m/>
    <s v="Altre Spese amministrative - imposte indirette e tasse"/>
  </r>
  <r>
    <x v="0"/>
    <s v="4043 46 0013"/>
    <s v="IMPOSTE INDIRETTE E TASSE - ALTRE      "/>
    <n v="-84876.85"/>
    <x v="4"/>
    <n v="-117526.15"/>
    <x v="4"/>
    <s v="Altre Spese amministrative - imposte indirette e tasse"/>
    <s v="Banca Sistema"/>
    <m/>
    <s v="180b"/>
    <m/>
    <s v="Altre Spese amministrative - imposte indirette e tasse"/>
  </r>
  <r>
    <x v="0"/>
    <s v="4043 46 0015"/>
    <s v="BOLLI (STIMA)"/>
    <n v="-24927.7"/>
    <x v="4"/>
    <n v="-56857.98"/>
    <x v="4"/>
    <s v="Altre Spese amministrative - imposte indirette e tasse"/>
    <s v="Banca Sistema"/>
    <m/>
    <s v="180b"/>
    <m/>
    <s v="Altre Spese amministrative - imposte indirette e tasse"/>
  </r>
  <r>
    <x v="0"/>
    <s v="4043 46 0014"/>
    <s v="IMP.BOLLO VIRT. SU CC-CT-DR CARICO BAN (M"/>
    <n v="-305883.01"/>
    <x v="4"/>
    <n v="-890099.02"/>
    <x v="4"/>
    <s v="Altre Spese amministrative - imposte indirette e tasse"/>
    <s v="Banca Sistema"/>
    <m/>
    <s v="180b"/>
    <m/>
    <s v="Altre Spese amministrative - imposte indirette e tasse"/>
  </r>
  <r>
    <x v="0"/>
    <s v="4065 12 0001"/>
    <s v="AMMORTAMENTO BENI MATERIALI"/>
    <n v="-18565.57"/>
    <x v="6"/>
    <n v="-17749.12"/>
    <x v="5"/>
    <s v="Rettifiche/riprese di valore su attività materiali"/>
    <s v="Banca Sistema"/>
    <m/>
    <n v="200"/>
    <m/>
    <m/>
  </r>
  <r>
    <x v="0"/>
    <s v="4073 14 0001"/>
    <s v="PERDITE DA REALIZZI - DI ALTRI BENI MO (M"/>
    <n v="-2327.9"/>
    <x v="6"/>
    <n v="-8323.61"/>
    <x v="5"/>
    <s v="Rettifiche/riprese di valore su attività materiali"/>
    <s v="Banca Sistema"/>
    <m/>
    <n v="200"/>
    <m/>
    <m/>
  </r>
  <r>
    <x v="0"/>
    <s v="4065 20 0001"/>
    <s v="AMMORTAMENTO BENI IMMATERIALI"/>
    <n v="0"/>
    <x v="7"/>
    <n v="0"/>
    <x v="6"/>
    <s v="Rettifiche/riprese di valore su attività immateriali"/>
    <s v="Banca Sistema"/>
    <m/>
    <n v="210"/>
    <m/>
    <m/>
  </r>
  <r>
    <x v="0"/>
    <s v="4065 12 0004"/>
    <s v="AMM.TO BENI INFERIORI A 516 EURO M.02. (M"/>
    <n v="-3351.77"/>
    <x v="6"/>
    <n v="-14688.49"/>
    <x v="5"/>
    <s v="Rettifiche/riprese di valore su attività materiali"/>
    <s v="Banca Sistema"/>
    <m/>
    <n v="200"/>
    <m/>
    <m/>
  </r>
  <r>
    <x v="0"/>
    <s v="4065 12 0005"/>
    <s v="AMM.TO ARREDAMENTI M.02.07             (M"/>
    <n v="-843.71"/>
    <x v="6"/>
    <n v="-5713.14"/>
    <x v="5"/>
    <s v="Rettifiche/riprese di valore su attività materiali"/>
    <s v="Banca Sistema"/>
    <m/>
    <n v="200"/>
    <m/>
    <m/>
  </r>
  <r>
    <x v="0"/>
    <s v="4069 02 0001"/>
    <s v="RETT. VAL. CRED. SOFF. Q. CAP. NUOVE P "/>
    <n v="0"/>
    <x v="8"/>
    <n v="0"/>
    <x v="7"/>
    <s v="Rettifiche di valore nette per deterioramento di crediti"/>
    <s v="Banca Sistema"/>
    <m/>
    <s v="130a"/>
    <m/>
    <m/>
  </r>
  <r>
    <x v="0"/>
    <s v="4071 02 0001"/>
    <s v="SPESE TELEFONIA FISSA                  "/>
    <n v="-48661.03"/>
    <x v="4"/>
    <n v="-33499.230000000003"/>
    <x v="4"/>
    <s v="Altre Spese amministrative - Telefoniche"/>
    <s v="Banca Sistema"/>
    <m/>
    <s v="180b"/>
    <m/>
    <s v="Altre Spese amministrative - Telefoniche"/>
  </r>
  <r>
    <x v="0"/>
    <s v="4071 02 0003"/>
    <s v="SPESE TELEFONIA MOBILE                 "/>
    <n v="-43485.94"/>
    <x v="4"/>
    <n v="-38011.49"/>
    <x v="4"/>
    <s v="Altre Spese amministrative - Telefoniche"/>
    <s v="Banca Sistema"/>
    <m/>
    <s v="180b"/>
    <m/>
    <s v="Altre Spese amministrative - Telefoniche"/>
  </r>
  <r>
    <x v="0"/>
    <s v="4071 02 0012"/>
    <s v="CANONI ABBONAMENTI SERVIZI SATELLITARI "/>
    <n v="-845.74"/>
    <x v="4"/>
    <n v="-1114.95"/>
    <x v="4"/>
    <s v="Altre Spese amministrative - Altre"/>
    <s v="Banca Sistema"/>
    <m/>
    <s v="180b"/>
    <m/>
    <s v="Altre Spese amministrative - Spese informatiche "/>
  </r>
  <r>
    <x v="0"/>
    <s v="4071 06 0002"/>
    <s v="CANONI LIC. SOFTWARE                   (M"/>
    <n v="-232.32"/>
    <x v="4"/>
    <n v="-22300.1"/>
    <x v="4"/>
    <s v="Altre Spese amministrative - Spese informatiche"/>
    <s v="Banca Sistema"/>
    <m/>
    <s v="180b"/>
    <m/>
    <s v="Altre Spese amministrative - Spese informatiche "/>
  </r>
  <r>
    <x v="0"/>
    <s v="4071 02 0118"/>
    <s v="VISURE CAMERALI E IPOCATASTALI         "/>
    <n v="0"/>
    <x v="4"/>
    <n v="0"/>
    <x v="4"/>
    <s v="Altre Spese amministrative - Altre"/>
    <s v="Banca Sistema"/>
    <m/>
    <s v="180b"/>
    <m/>
    <s v="Altre Spese amministrative - Altre"/>
  </r>
  <r>
    <x v="0"/>
    <s v="4071 06 0001"/>
    <s v="CANONI LIC. IT-SOFTWARE - UTILIZZO DIR (M"/>
    <n v="0"/>
    <x v="4"/>
    <n v="-150"/>
    <x v="4"/>
    <s v="Altre Spese amministrative - Altre"/>
    <s v="Banca Sistema"/>
    <m/>
    <s v="180b"/>
    <m/>
    <s v="Altre Spese amministrative - Spese informatiche "/>
  </r>
  <r>
    <x v="0"/>
    <s v="4071 02 0200"/>
    <s v="SPESE ACQUA                            "/>
    <n v="-6629.61"/>
    <x v="4"/>
    <n v="-9016.69"/>
    <x v="4"/>
    <s v="Altre Spese amministrative - Spese per utenze acqua, luce, gas e pulizia"/>
    <s v="Banca Sistema"/>
    <m/>
    <s v="180b"/>
    <m/>
    <s v="Altre Spese amministrative - Spese per utenze acqua, luce, gas e pulizia"/>
  </r>
  <r>
    <x v="0"/>
    <s v="4071 02 0400"/>
    <s v="SPESE ENERGIA ELETTRICA - GAS          "/>
    <n v="-16540.61"/>
    <x v="4"/>
    <n v="-31384.46"/>
    <x v="4"/>
    <s v="Altre Spese amministrative - Spese per utenze acqua, luce, gas e pulizia"/>
    <s v="Banca Sistema"/>
    <m/>
    <s v="180b"/>
    <m/>
    <s v="Altre Spese amministrative - Spese per utenze acqua, luce, gas e pulizia"/>
  </r>
  <r>
    <x v="0"/>
    <s v="4071 02 0501"/>
    <s v="MANUTENZIONE AREE VERDI                (M"/>
    <n v="-4582.6000000000004"/>
    <x v="4"/>
    <n v="-3643.4"/>
    <x v="4"/>
    <s v="Altre Spese amministrative - Spese per utenze acqua, luce, gas e pulizia"/>
    <s v="Banca Sistema"/>
    <m/>
    <s v="180b"/>
    <m/>
    <s v="Altre Spese amministrative - Spese per utenze acqua, luce, gas e pulizia"/>
  </r>
  <r>
    <x v="0"/>
    <s v="4071 02 0500"/>
    <s v="SPESE PULIZIA LOCALI E AREE VERDI      "/>
    <n v="-61766.2"/>
    <x v="4"/>
    <n v="-76495.87"/>
    <x v="4"/>
    <s v="Altre Spese amministrative - Spese per utenze acqua, luce, gas e pulizia"/>
    <s v="Banca Sistema"/>
    <m/>
    <s v="180b"/>
    <m/>
    <s v="Altre Spese amministrative - Spese per utenze acqua, luce, gas e pulizia"/>
  </r>
  <r>
    <x v="0"/>
    <s v="4071 04 0006"/>
    <s v="COMPENSI CONSUL.PAGHE-CONTRIBUTI       (M"/>
    <n v="-82344.47"/>
    <x v="4"/>
    <n v="-61171.65"/>
    <x v="4"/>
    <s v="Altre Spese amministrative - Consulenze"/>
    <s v="Banca Sistema"/>
    <m/>
    <s v="180b"/>
    <m/>
    <s v="Altre Spese amministrative - Consulenze"/>
  </r>
  <r>
    <x v="0"/>
    <s v="4071 04 0005"/>
    <s v="COMPENSI CONSUL. FISCALE               "/>
    <n v="-45852.95"/>
    <x v="4"/>
    <n v="-43936.56"/>
    <x v="4"/>
    <s v="Altre Spese amministrative - Consulenze"/>
    <s v="Banca Sistema"/>
    <m/>
    <s v="180b"/>
    <m/>
    <s v="Altre Spese amministrative - Consulenze"/>
  </r>
  <r>
    <x v="0"/>
    <s v="4071 04 0018"/>
    <s v="Contratto service SFTS"/>
    <n v="-830544"/>
    <x v="4"/>
    <n v="-1096332.1000000001"/>
    <x v="4"/>
    <s v="Altre Spese amministrative - Services SFTS"/>
    <s v="Banca Sistema"/>
    <m/>
    <s v="180b"/>
    <m/>
    <s v="Altre Spese amministrative - Services SFTS"/>
  </r>
  <r>
    <x v="0"/>
    <s v="4071 04 0007"/>
    <s v="COMPENSI CONTRATTI SERVICE CRSM"/>
    <n v="-116375.99"/>
    <x v="4"/>
    <n v="0"/>
    <x v="4"/>
    <s v="Altre Spese amministrative - Services CRSM"/>
    <s v="Banca Sistema"/>
    <m/>
    <s v="180b"/>
    <m/>
    <s v="Altre Spese amministrative - Services CRSM"/>
  </r>
  <r>
    <x v="0"/>
    <s v="4071 04 0010"/>
    <s v="COMPENSI CONSULENZA LEGALE             "/>
    <n v="-59254.46"/>
    <x v="4"/>
    <n v="-15492.15"/>
    <x v="4"/>
    <s v="Altre Spese amministrative - Consulenze"/>
    <s v="Banca Sistema"/>
    <m/>
    <s v="180b"/>
    <m/>
    <s v="Altre Spese amministrative - Consulenze"/>
  </r>
  <r>
    <x v="0"/>
    <s v="4071 04 0011"/>
    <s v="SPESE NOTARILI E SPESE LEGALI          "/>
    <n v="-674816.58"/>
    <x v="4"/>
    <n v="-201099.26"/>
    <x v="4"/>
    <s v="Altre Spese amministrative - Spese Legali"/>
    <s v="Banca Sistema"/>
    <m/>
    <s v="180b"/>
    <m/>
    <s v="Altre Spese amministrative - Spese Legali"/>
  </r>
  <r>
    <x v="0"/>
    <s v="4071 04 0014"/>
    <s v="COMPENSI CONSULENZA SVILUPPO ORGANIZZA "/>
    <n v="-93490.42"/>
    <x v="4"/>
    <n v="-301425.2"/>
    <x v="4"/>
    <s v="Altre Spese amministrative - Consulenze"/>
    <s v="Banca Sistema"/>
    <m/>
    <s v="180b"/>
    <m/>
    <s v="Altre Spese amministrative - Consulenze"/>
  </r>
  <r>
    <x v="0"/>
    <s v="4071 04 0015"/>
    <s v="COMPENSI SOCIETA' DI REVISIONE         "/>
    <n v="-495440.8"/>
    <x v="4"/>
    <n v="-187078.9"/>
    <x v="4"/>
    <s v="Altre Spese amministrative - Spese di revisione contabile"/>
    <s v="Banca Sistema"/>
    <m/>
    <s v="180b"/>
    <m/>
    <s v="Altre Spese amministrative - Spese di revisione contabile"/>
  </r>
  <r>
    <x v="0"/>
    <s v="4071 06 0003"/>
    <s v="CANONI PASSIVI-INFOPROVIDER E ALTRI    "/>
    <n v="-117728.37"/>
    <x v="4"/>
    <n v="-166505.72"/>
    <x v="4"/>
    <s v="Altre Spese amministrative - Spese infoprovider "/>
    <s v="Banca Sistema"/>
    <m/>
    <s v="180b"/>
    <m/>
    <s v="Altre Spese amministrative - Spese infoprovider "/>
  </r>
  <r>
    <x v="0"/>
    <s v="4071 06 0004"/>
    <s v="CANONI PASSIVI- MERCATI E-MID          (M"/>
    <n v="-58559.24"/>
    <x v="4"/>
    <n v="-60878.97"/>
    <x v="4"/>
    <s v="Altre Spese amministrative - Spese infoprovider "/>
    <s v="Banca Sistema"/>
    <m/>
    <s v="180b"/>
    <m/>
    <s v="Altre Spese amministrative - Spese infoprovider "/>
  </r>
  <r>
    <x v="0"/>
    <s v="4071 38 0033"/>
    <s v="MATERIALE ELETTRONICO E INFORMATICO    (M"/>
    <n v="-19112.95"/>
    <x v="4"/>
    <n v="-32162.92"/>
    <x v="4"/>
    <s v="Altre Spese amministrative - Spese informatiche"/>
    <s v="Banca Sistema"/>
    <m/>
    <s v="180b"/>
    <m/>
    <s v="Altre Spese amministrative - Spese informatiche "/>
  </r>
  <r>
    <x v="0"/>
    <s v="4071 06 0007"/>
    <s v="CANONI PASSIVI- ICBPI -                (M"/>
    <n v="-14423.22"/>
    <x v="4"/>
    <n v="0"/>
    <x v="4"/>
    <s v="Altre Spese amministrative - Spese informatiche"/>
    <s v="Banca Sistema"/>
    <m/>
    <s v="180b"/>
    <m/>
    <s v="Altre Spese amministrative - Spese informatiche "/>
  </r>
  <r>
    <x v="0"/>
    <s v="4071 06 0005"/>
    <s v="CANONI PASSIVI-ALTRI-CSE               "/>
    <n v="-1201916.6000000001"/>
    <x v="4"/>
    <n v="-1020523.28"/>
    <x v="4"/>
    <s v="Altre Spese amministrative - Spese informatiche - CSE"/>
    <s v="Banca Sistema"/>
    <m/>
    <s v="180b"/>
    <m/>
    <s v="Altre Spese amministrative - Spese informatiche - CSE"/>
  </r>
  <r>
    <x v="0"/>
    <s v="4071 08 0002"/>
    <s v="MANUT. NON CONTRAT. IMMOBILI           (M"/>
    <n v="-13737.74"/>
    <x v="4"/>
    <n v="-15181.27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02 0013"/>
    <s v="SERVIZI DI TRASLOCO                    (M"/>
    <n v="-20604.419999999998"/>
    <x v="4"/>
    <n v="-488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06 0006"/>
    <s v="CANONI PASSIVI ASS. TECNICA MACCHINE   "/>
    <n v="-19987.349999999999"/>
    <x v="4"/>
    <n v="-96331.75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08 0003"/>
    <s v="MANUT. ORDIN. IMMOBILI NON STRUMENTALI "/>
    <n v="-289.26"/>
    <x v="4"/>
    <n v="0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08 0115"/>
    <s v="MANUT. NON CONTRATT. ORD. TRASMISSIONE "/>
    <n v="-937.39"/>
    <x v="4"/>
    <n v="0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08 0132"/>
    <s v=" MANUT. NON CONTRATT. ORD. MOBIL"/>
    <n v="-617.1"/>
    <x v="4"/>
    <n v="-484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08 0131"/>
    <s v="MANUT. CONTRATT. ORDIN. MOBILI E ARRED (M"/>
    <n v="-292.7"/>
    <x v="4"/>
    <n v="-970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10 0002"/>
    <s v="POL. ASSIC. RESP. CIVILI VARIE         "/>
    <n v="-91034.93"/>
    <x v="4"/>
    <n v="-67857.69"/>
    <x v="4"/>
    <s v="Altre Spese amministrative - Assicurazioni"/>
    <s v="Banca Sistema"/>
    <m/>
    <s v="180b"/>
    <m/>
    <s v="Altre Spese amministrative - Assicurazioni"/>
  </r>
  <r>
    <x v="0"/>
    <s v="4071 14 0001"/>
    <s v="EROGAZIONI LIBERALI DEDUCIBILI         "/>
    <n v="-66761.86"/>
    <x v="4"/>
    <n v="-59800"/>
    <x v="4"/>
    <s v="Altre Spese amministrative - Erogazioni liberali"/>
    <s v="Banca Sistema"/>
    <m/>
    <s v="180b"/>
    <m/>
    <s v="Altre Spese amministrative - Erogazioni liberali"/>
  </r>
  <r>
    <x v="0"/>
    <s v="4071 14 5001"/>
    <s v="SPESE VARIE INDEDUCIBILI               "/>
    <n v="-3100.21"/>
    <x v="4"/>
    <n v="-4050.1"/>
    <x v="4"/>
    <s v="Altre Spese amministrative - Altre"/>
    <s v="Banca Sistema"/>
    <m/>
    <s v="180b"/>
    <m/>
    <s v="Altre Spese amministrative - Altre"/>
  </r>
  <r>
    <x v="0"/>
    <s v="4071 16 0002"/>
    <s v="MANUT.ORD.IMMOBILI IN LOCAZ. NON STRUM "/>
    <n v="0"/>
    <x v="4"/>
    <n v="0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06 0008"/>
    <s v="CANONI PASSIVI- CARICESE -             (M"/>
    <n v="-82078.45"/>
    <x v="4"/>
    <n v="-19280.3"/>
    <x v="4"/>
    <s v="Altre Spese amministrative - Altri servizi professionali"/>
    <s v="Banca Sistema"/>
    <m/>
    <s v="180b"/>
    <m/>
    <s v="Altre Spese amministrative - Spese informatiche "/>
  </r>
  <r>
    <x v="0"/>
    <s v="4071 16 0003"/>
    <s v="MANUT. STRAORDINARIA UFF. STRUMENTALI  "/>
    <n v="-41557.199999999997"/>
    <x v="4"/>
    <n v="-854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16 0007"/>
    <s v="ALTRE SPESE/ MATERIALI DI CONSUMO      "/>
    <n v="-22009.07"/>
    <x v="4"/>
    <n v="-15944.64"/>
    <x v="4"/>
    <s v="Altre Spese amministrative - Altre"/>
    <s v="Banca Sistema"/>
    <m/>
    <s v="180b"/>
    <m/>
    <s v="Altre Spese amministrative - Altre"/>
  </r>
  <r>
    <x v="0"/>
    <s v="4071 04 0013"/>
    <s v="COMPENSI CONSUL.SICUREZZA              (M"/>
    <n v="-28384.04"/>
    <x v="4"/>
    <n v="-17185.73"/>
    <x v="4"/>
    <s v="Altre Spese amministrative - Consulenze"/>
    <s v="Banca Sistema"/>
    <m/>
    <s v="180b"/>
    <m/>
    <s v="Altre Spese amministrative - Consulenze"/>
  </r>
  <r>
    <x v="0"/>
    <s v="4071 16 0008"/>
    <s v="ALTRE SPESE/SERVIZI VARI               "/>
    <n v="-25506.15"/>
    <x v="4"/>
    <n v="-347658.09"/>
    <x v="4"/>
    <s v="Altre Spese amministrative - Altre"/>
    <s v="Banca Sistema"/>
    <m/>
    <s v="180b"/>
    <m/>
    <s v="Altre Spese amministrative - Altre"/>
  </r>
  <r>
    <x v="0"/>
    <s v="4071 16 0053"/>
    <s v="ALTRE SPESE GEST.SERV.BANCOMAT         (M"/>
    <n v="-39912.410000000003"/>
    <x v="4"/>
    <n v="-19533.36"/>
    <x v="4"/>
    <s v="Altre Spese amministrative - Bancomat/carte"/>
    <s v="Banca Sistema"/>
    <m/>
    <s v="180b"/>
    <m/>
    <s v="Altre Spese amministrative - Bancomat/carte"/>
  </r>
  <r>
    <x v="0"/>
    <s v="4071 16 0009"/>
    <s v="RIMOBORSO SPESE TRASFERTE (VITTO E ALLOGGIO)"/>
    <n v="-53260.63"/>
    <x v="4"/>
    <n v="-33085.339999999997"/>
    <x v="4"/>
    <s v="Altre Spese amministrative - Rimborsi spese dipendenti"/>
    <s v="Banca Sistema"/>
    <m/>
    <s v="180b"/>
    <m/>
    <s v="Altre Spese amministrative - Rimborsi spese dipendenti"/>
  </r>
  <r>
    <x v="0"/>
    <s v="4071 16 0010"/>
    <s v="RIMOBORSO SPESE TRASFERTE (VIAGGI E TRASPORTI)"/>
    <n v="-61464.75"/>
    <x v="4"/>
    <n v="-107335.08"/>
    <x v="4"/>
    <s v="Altre Spese amministrative - Rimborsi spese dipendenti"/>
    <s v="Banca Sistema"/>
    <m/>
    <s v="180b"/>
    <m/>
    <s v="Altre Spese amministrative - Rimborsi spese dipendenti"/>
  </r>
  <r>
    <x v="0"/>
    <s v="4071 16 0014"/>
    <s v="COMPENSI AMMINISTRATORI E RIMB. SPESE  "/>
    <n v="-276392.24"/>
    <x v="5"/>
    <n v="-372282.66"/>
    <x v="4"/>
    <s v="Spese per il personale - Amministratori"/>
    <s v="Banca Sistema"/>
    <m/>
    <s v="180a"/>
    <m/>
    <m/>
  </r>
  <r>
    <x v="0"/>
    <s v="4071 16 0016"/>
    <s v="COMPENSI SINDACI E RIMBORSI SPESE SIND "/>
    <n v="-74273.38"/>
    <x v="5"/>
    <n v="-96212.79"/>
    <x v="4"/>
    <s v="Spese per il personale - Sindaci"/>
    <s v="Banca Sistema"/>
    <m/>
    <s v="180a"/>
    <m/>
    <m/>
  </r>
  <r>
    <x v="0"/>
    <s v="4071 16 0017"/>
    <s v="COMPENSI COLLABORATORI A PROGETTO      "/>
    <n v="-169699.54"/>
    <x v="5"/>
    <n v="-151077.16"/>
    <x v="4"/>
    <s v="Spese per il personale - Altro personale in attività"/>
    <s v="Banca Sistema"/>
    <m/>
    <s v="180a"/>
    <m/>
    <m/>
  </r>
  <r>
    <x v="0"/>
    <s v="4071 20 0001"/>
    <s v="COSTO PERSONALE DISTACCATO             "/>
    <n v="0"/>
    <x v="5"/>
    <n v="-41254.199999999997"/>
    <x v="4"/>
    <s v="Spese per il personale - Rimborsi di spese per dipendenti di terzi distaccati presso la società"/>
    <s v="Banca Sistema"/>
    <m/>
    <s v="180a"/>
    <m/>
    <m/>
  </r>
  <r>
    <x v="0"/>
    <s v="4071 22 0004"/>
    <s v="NOLEGGIO AUTOVETTURE USO DIPENDENTI-AL "/>
    <n v="-273266.34000000003"/>
    <x v="4"/>
    <n v="-385525.64"/>
    <x v="4"/>
    <s v="Altre Spese amministrative - Noleggio e spese inerenti auto"/>
    <s v="Banca Sistema"/>
    <m/>
    <s v="180b"/>
    <m/>
    <s v="Altre Spese amministrative - Noleggio e spese inerenti auto"/>
  </r>
  <r>
    <x v="0"/>
    <s v="4071 04 0012"/>
    <s v="COMPENSI PROGETTAZIONE UFFICI          (M"/>
    <n v="-55708.4"/>
    <x v="4"/>
    <n v="-26872.1"/>
    <x v="4"/>
    <s v="Altre Spese amministrative - Altri servizi professionali"/>
    <s v="Banca Sistema"/>
    <m/>
    <s v="180b"/>
    <m/>
    <s v="Altre Spese amministrative - Affitti e spese inerenti"/>
  </r>
  <r>
    <x v="0"/>
    <s v="4071 02 0600"/>
    <s v="SPESE VIGILANZA                        (M"/>
    <n v="-10228.129999999999"/>
    <x v="4"/>
    <n v="-19877.82"/>
    <x v="4"/>
    <s v="Altre Spese amministrative - Altri servizi professionali"/>
    <s v="Banca Sistema"/>
    <m/>
    <s v="180b"/>
    <m/>
    <s v="Altre Spese amministrative - Affitti e spese inerenti"/>
  </r>
  <r>
    <x v="0"/>
    <s v="4071 24 0001"/>
    <s v="CANONI FITTI PASS. IMM. TERZI - USO ST "/>
    <n v="-595908.57999999996"/>
    <x v="4"/>
    <n v="-753307.32"/>
    <x v="4"/>
    <s v="Altre Spese amministrative - Affitti e spese inerenti"/>
    <s v="Banca Sistema"/>
    <m/>
    <s v="180b"/>
    <m/>
    <s v="Altre Spese amministrative - Affitti e spese inerenti"/>
  </r>
  <r>
    <x v="0"/>
    <s v="4071 34 0001"/>
    <s v="SPESE POSTALI - MARCHE DA BOLLO        "/>
    <n v="-113164.56"/>
    <x v="4"/>
    <n v="-53337.11"/>
    <x v="4"/>
    <s v="Altre Spese amministrative - Postali"/>
    <s v="Banca Sistema"/>
    <m/>
    <s v="180b"/>
    <m/>
    <s v="Altre Spese amministrative - Postali"/>
  </r>
  <r>
    <x v="0"/>
    <s v="4071 36 0035"/>
    <s v="SPESE CONDOMINIALI                     "/>
    <n v="-45713.09"/>
    <x v="4"/>
    <n v="-72211.679999999993"/>
    <x v="4"/>
    <s v="Altre Spese amministrative - Affitti e spese inerenti"/>
    <s v="Banca Sistema"/>
    <m/>
    <s v="180b"/>
    <m/>
    <s v="Altre Spese amministrative - Affitti e spese inerenti"/>
  </r>
  <r>
    <x v="0"/>
    <s v="4071 38 0001"/>
    <s v="CANCELLERIA                            "/>
    <n v="-33647.42"/>
    <x v="4"/>
    <n v="-32444.99"/>
    <x v="4"/>
    <s v="Altre Spese amministrative - Cancelleria e stampati"/>
    <s v="Banca Sistema"/>
    <m/>
    <s v="180b"/>
    <m/>
    <s v="Altre Spese amministrative - Cancelleria e stampati"/>
  </r>
  <r>
    <x v="0"/>
    <s v="4071 38 0005"/>
    <s v="STAMPATI/MODULI                        "/>
    <n v="-78778.89"/>
    <x v="4"/>
    <n v="-28449.1"/>
    <x v="4"/>
    <s v="Altre Spese amministrative - Cancelleria e stampati"/>
    <s v="Banca Sistema"/>
    <m/>
    <s v="180b"/>
    <m/>
    <s v="Altre Spese amministrative - Cancelleria e stampati"/>
  </r>
  <r>
    <x v="0"/>
    <s v="4071 38 0031"/>
    <s v="LIBRI/GIORNALI/VARIE                   "/>
    <n v="-22188.77"/>
    <x v="4"/>
    <n v="-31972.74"/>
    <x v="4"/>
    <s v="Altre Spese amministrative - Giornali/libri"/>
    <s v="Banca Sistema"/>
    <m/>
    <s v="180b"/>
    <m/>
    <s v="Altre Spese amministrative - Giornali/libri"/>
  </r>
  <r>
    <x v="0"/>
    <s v="4071 50 0001"/>
    <s v="CONTRIBUTI ASSOCIATIVI                 "/>
    <n v="-80204.289999999994"/>
    <x v="4"/>
    <n v="-119458.9"/>
    <x v="4"/>
    <s v="Altre Spese amministrative - Contributi associativi"/>
    <s v="Banca Sistema"/>
    <m/>
    <s v="180b"/>
    <m/>
    <s v="Altre Spese amministrative - Contributi associativi"/>
  </r>
  <r>
    <x v="0"/>
    <s v="4071 52 0001"/>
    <s v="SPESE DI RAPPRESENTANZA                "/>
    <n v="-22808.55"/>
    <x v="4"/>
    <n v="-31660.39"/>
    <x v="4"/>
    <s v="Altre Spese amministrative - Spese di rappresentanza"/>
    <s v="Banca Sistema"/>
    <m/>
    <s v="180b"/>
    <m/>
    <s v="Altre Spese amministrative - Spese di rappresentanza"/>
  </r>
  <r>
    <x v="0"/>
    <s v="4071 52 0004"/>
    <s v="SPESE PER EVENTI                       (M"/>
    <n v="-61754.02"/>
    <x v="4"/>
    <n v="-65176.03"/>
    <x v="4"/>
    <s v="Altre Spese amministrative - Pubblicità"/>
    <s v="Banca Sistema"/>
    <m/>
    <s v="180b"/>
    <m/>
    <s v="Altre Spese amministrative - Pubblicità"/>
  </r>
  <r>
    <x v="0"/>
    <s v="4071 52 0003"/>
    <s v="SPESE DI PUBBLICITA'-INTERNET          (M"/>
    <n v="-12610.65"/>
    <x v="4"/>
    <n v="-172.51"/>
    <x v="4"/>
    <s v="Altre Spese amministrative - Pubblicità"/>
    <s v="Banca Sistema"/>
    <m/>
    <s v="180b"/>
    <m/>
    <s v="Altre Spese amministrative - Pubblicità"/>
  </r>
  <r>
    <x v="0"/>
    <s v="4071 52 0002"/>
    <s v="SPESE DI PUBBLICITA'                   "/>
    <n v="-529382.84"/>
    <x v="4"/>
    <n v="-664265.17000000004"/>
    <x v="4"/>
    <s v="Altre Spese amministrative - Pubblicità"/>
    <s v="Banca Sistema"/>
    <m/>
    <s v="180b"/>
    <m/>
    <s v="Altre Spese amministrative - Pubblicità"/>
  </r>
  <r>
    <x v="0"/>
    <s v="4072 14 0003"/>
    <s v="REFUSIONE INT. BANCOMAT/POS            "/>
    <n v="-0.02"/>
    <x v="9"/>
    <n v="0"/>
    <x v="8"/>
    <s v="Altri oneri di gestione"/>
    <s v="Banca Sistema"/>
    <m/>
    <n v="220"/>
    <m/>
    <m/>
  </r>
  <r>
    <x v="0"/>
    <s v="4185 00 0008"/>
    <s v="SOPR. ATT.: ARROT. E PARTITE MINIME    (M"/>
    <n v="0.02"/>
    <x v="9"/>
    <n v="41.05"/>
    <x v="8"/>
    <s v="Altri oneri di gestione"/>
    <s v="Banca Sistema"/>
    <m/>
    <n v="220"/>
    <m/>
    <m/>
  </r>
  <r>
    <x v="0"/>
    <s v="4072 14 0005"/>
    <s v="REFUSIONE INT. DETTAGLIO (ALTRE PROCED "/>
    <n v="-97.44"/>
    <x v="9"/>
    <n v="-23"/>
    <x v="8"/>
    <s v="Altri oneri di gestione"/>
    <s v="Banca Sistema"/>
    <m/>
    <n v="220"/>
    <m/>
    <m/>
  </r>
  <r>
    <x v="0"/>
    <s v="4072 14 0006"/>
    <s v="PENALI INTERB. DETTAGLIO (ALTRE PROCED "/>
    <n v="0"/>
    <x v="9"/>
    <n v="-90"/>
    <x v="8"/>
    <s v="Altri oneri di gestione"/>
    <s v="Banca Sistema"/>
    <m/>
    <n v="220"/>
    <m/>
    <m/>
  </r>
  <r>
    <x v="0"/>
    <s v="4072 14 0008"/>
    <s v="ONERI PER INTERVENTI EROGATI DA F.I.T. "/>
    <n v="-2847.84"/>
    <x v="9"/>
    <n v="0"/>
    <x v="8"/>
    <s v="Altri oneri di gestione"/>
    <s v="Banca Sistema"/>
    <m/>
    <n v="220"/>
    <m/>
    <m/>
  </r>
  <r>
    <x v="0"/>
    <s v="4075 00 0006"/>
    <s v="SOPRAVVENIENZE PASSIVE                 "/>
    <n v="-24808.06"/>
    <x v="9"/>
    <n v="-41034.629999999997"/>
    <x v="8"/>
    <s v="Altri oneri di gestione"/>
    <s v="Banca Sistema"/>
    <m/>
    <n v="220"/>
    <m/>
    <m/>
  </r>
  <r>
    <x v="0"/>
    <s v="4075 00 0008"/>
    <s v="SOPR. PASS.: ARROT. E PARTITE MINIME   (M"/>
    <n v="-0.01"/>
    <x v="9"/>
    <n v="-2.78"/>
    <x v="8"/>
    <s v="Altri oneri di gestione"/>
    <s v="Banca Sistema"/>
    <m/>
    <n v="220"/>
    <m/>
    <m/>
  </r>
  <r>
    <x v="0"/>
    <s v="4075 00 0009"/>
    <s v="SOPR. PASS.: PARTITE VARIE NON RILEV.  "/>
    <n v="-0.09"/>
    <x v="9"/>
    <n v="0"/>
    <x v="8"/>
    <s v="Altri oneri di gestione"/>
    <s v="Banca Sistema"/>
    <m/>
    <n v="220"/>
    <m/>
    <m/>
  </r>
  <r>
    <x v="0"/>
    <s v="4101 04 0001"/>
    <s v="INT. ATT. C/C CL. R/E                  "/>
    <n v="199975.31"/>
    <x v="10"/>
    <n v="159620.6"/>
    <x v="9"/>
    <s v="Interessi attivi e proventi assimilati - Crediti verso clientela - c/c e depositi"/>
    <s v="Banca Sistema"/>
    <m/>
    <n v="10"/>
    <m/>
    <m/>
  </r>
  <r>
    <x v="0"/>
    <s v="4101 04 0003"/>
    <s v="INT. ATT. C/C CL. NR/E                 "/>
    <n v="62812.25"/>
    <x v="10"/>
    <n v="68797.02"/>
    <x v="9"/>
    <s v="Interessi attivi e proventi assimilati - Crediti verso clientela - c/c e depositi"/>
    <s v="Banca Sistema"/>
    <m/>
    <n v="10"/>
    <m/>
    <m/>
  </r>
  <r>
    <x v="0"/>
    <s v="4101 04 0005"/>
    <s v="COMMISSIONI MAX SCOPERTO               "/>
    <n v="8.27"/>
    <x v="10"/>
    <n v="139.16999999999999"/>
    <x v="9"/>
    <s v="Interessi attivi e proventi assimilati - Crediti verso clientela - c/c e depositi"/>
    <s v="Banca Sistema"/>
    <m/>
    <n v="10"/>
    <m/>
    <m/>
  </r>
  <r>
    <x v="0"/>
    <s v="4101 04 0009"/>
    <s v="INT. ATT. C/C DENARO CALDO             (M"/>
    <n v="41249.17"/>
    <x v="10"/>
    <n v="582258.75"/>
    <x v="9"/>
    <s v="Interessi attivi e proventi assimilati - Crediti verso clientela - altri finanziamenti"/>
    <s v="Banca Sistema"/>
    <m/>
    <n v="10"/>
    <m/>
    <m/>
  </r>
  <r>
    <x v="0"/>
    <s v="4101 16 0026"/>
    <s v="INT. ATT. INCASSI PAGAMENTI DA CEDENTI (M"/>
    <n v="24625.62"/>
    <x v="10"/>
    <n v="2270.54"/>
    <x v="9"/>
    <s v="Interessi attivi e proventi assimilati - Crediti verso clientela - operazioni di factoring"/>
    <s v="Banca Sistema"/>
    <m/>
    <n v="10"/>
    <m/>
    <m/>
  </r>
  <r>
    <x v="0"/>
    <s v="4101 16 0005"/>
    <s v="INT. ATT. MORA A.C. PF SENZA EFFETTI   "/>
    <n v="0"/>
    <x v="10"/>
    <n v="0"/>
    <x v="9"/>
    <s v="Interessi attivi e proventi assimilati - Crediti verso clientela -  mutui su imm. Residenziali"/>
    <s v="Banca Sistema"/>
    <m/>
    <n v="10"/>
    <m/>
    <m/>
  </r>
  <r>
    <x v="0"/>
    <s v="4101 16 0007"/>
    <s v="INT. ATT. MUTUI IP. TV ML/T NON AGEVOL "/>
    <n v="0"/>
    <x v="10"/>
    <n v="0"/>
    <x v="9"/>
    <s v="Interessi attivi e proventi assimilati - Crediti verso clientela -  mutui su imm. Residenziali"/>
    <s v="Banca Sistema"/>
    <m/>
    <n v="10"/>
    <m/>
    <m/>
  </r>
  <r>
    <x v="0"/>
    <s v="4101 16 0008"/>
    <s v="INT. ATT. MUTUI CH. TF ML/T NON AGEVOL "/>
    <n v="0"/>
    <x v="10"/>
    <n v="0"/>
    <x v="9"/>
    <s v="Interessi attivi e proventi assimilati - Crediti verso clientela - mutui altri"/>
    <s v="Banca Sistema"/>
    <m/>
    <n v="10"/>
    <m/>
    <m/>
  </r>
  <r>
    <x v="0"/>
    <s v="4101 16 0009"/>
    <s v="INT. ATT. MUTUI CH. TV ML/T NON AGEVOL "/>
    <n v="0"/>
    <x v="10"/>
    <n v="0"/>
    <x v="9"/>
    <s v="Interessi attivi e proventi assimilati - Crediti verso clientela - mutui altri"/>
    <s v="Banca Sistema"/>
    <m/>
    <n v="10"/>
    <m/>
    <m/>
  </r>
  <r>
    <x v="0"/>
    <s v="4101 16 0012"/>
    <s v="INT. ATT. PR. PERS. TF ML/T NON AGEVOL "/>
    <n v="0"/>
    <x v="10"/>
    <n v="0"/>
    <x v="9"/>
    <s v="Interessi attivi e proventi assimilati - Crediti verso clientela - carte di credito, prestiti personali e cessioni del quinto"/>
    <s v="Banca Sistema"/>
    <m/>
    <n v="10"/>
    <m/>
    <m/>
  </r>
  <r>
    <x v="0"/>
    <s v="4101 16 0023"/>
    <s v="INT. ATT.CESSIONI ML/T PF 615 COMM. ME (M"/>
    <n v="41668.54"/>
    <x v="10"/>
    <n v="0"/>
    <x v="9"/>
    <s v="Interessi attivi e proventi assimilati - Crediti verso clientela - operazioni di factoring"/>
    <s v="Banca Sistema"/>
    <m/>
    <n v="10"/>
    <m/>
    <m/>
  </r>
  <r>
    <x v="0"/>
    <s v="4101 16 0020"/>
    <s v="INT. ATT. CESSIONI ASL B/T NON AGEVOLA "/>
    <n v="7906920.96"/>
    <x v="10"/>
    <n v="0"/>
    <x v="9"/>
    <s v="Interessi attivi e proventi assimilati - Crediti verso clientela - operazioni di factoring"/>
    <s v="Banca Sistema"/>
    <m/>
    <n v="10"/>
    <m/>
    <m/>
  </r>
  <r>
    <x v="0"/>
    <s v="4101 16 0021"/>
    <s v="INT. ATT. CESSIONI ASL ML/T NON AGEVOL "/>
    <n v="12235495.91"/>
    <x v="10"/>
    <n v="0"/>
    <x v="9"/>
    <s v="Interessi attivi e proventi assimilati - Crediti verso clientela - operazioni di factoring"/>
    <s v="Banca Sistema"/>
    <m/>
    <n v="10"/>
    <m/>
    <m/>
  </r>
  <r>
    <x v="0"/>
    <s v="4101 16 0022"/>
    <s v="INT. ATT. CESSIONI B/T PF 615 COMM. ME (M"/>
    <n v="548.75"/>
    <x v="10"/>
    <n v="0"/>
    <x v="9"/>
    <s v="Interessi attivi e proventi assimilati - Crediti verso clientela - operazioni di factoring"/>
    <s v="Banca Sistema"/>
    <m/>
    <n v="10"/>
    <m/>
    <m/>
  </r>
  <r>
    <x v="0"/>
    <s v="4107 02 0001"/>
    <s v="INT. ATT. C/C BANCHE R/E               "/>
    <n v="10823.8"/>
    <x v="10"/>
    <n v="6746.35"/>
    <x v="9"/>
    <s v="Interessi attivi e proventi assimilati - Crediti verso banche -  cc e depositi"/>
    <s v="Banca Sistema"/>
    <m/>
    <n v="10"/>
    <m/>
    <m/>
  </r>
  <r>
    <x v="0"/>
    <s v="4107 16 0001"/>
    <s v="INT. ATT. DEP. LIB. R/E BANCHE         "/>
    <n v="14522.98"/>
    <x v="10"/>
    <n v="283.33999999999997"/>
    <x v="9"/>
    <s v="Interessi attivi e proventi assimilati - Crediti verso banche -  cc e depositi"/>
    <s v="Banca Sistema"/>
    <m/>
    <n v="10"/>
    <m/>
    <m/>
  </r>
  <r>
    <x v="0"/>
    <s v="4007 12 0001"/>
    <s v="INT. PASS. DEP. LIB. R/E BANCHE        (M"/>
    <n v="-9937.34"/>
    <x v="1"/>
    <n v="-14663.13"/>
    <x v="1"/>
    <s v="Interessi passivi ed oneri assimilati - Debiti verso banche - cc e depositi liberi"/>
    <s v="Banca Sistema"/>
    <m/>
    <n v="20"/>
    <m/>
    <m/>
  </r>
  <r>
    <x v="0"/>
    <s v="4107 19 0001"/>
    <s v="INT. ATT. DEP. VINC. R/E BANCHE        "/>
    <n v="533.33000000000004"/>
    <x v="10"/>
    <n v="0"/>
    <x v="9"/>
    <s v="Interessi attivi e proventi assimilati - Crediti verso banche -  cc e depositi"/>
    <s v="Banca Sistema"/>
    <m/>
    <n v="10"/>
    <m/>
    <m/>
  </r>
  <r>
    <x v="0"/>
    <s v="4101 16 0030"/>
    <s v="INTERESSI DEPOSITI MARGINATURA ICBPI   (M"/>
    <n v="416.84"/>
    <x v="10"/>
    <n v="4690.88"/>
    <x v="9"/>
    <s v="Interessi attivi e proventi assimilati - Crediti verso clientela - altri finanziamenti"/>
    <s v="Banca Sistema"/>
    <m/>
    <n v="10"/>
    <m/>
    <m/>
  </r>
  <r>
    <x v="0"/>
    <s v="4113 02 0001"/>
    <s v="INT. ATT. BANKIT C/RISERVA OBBLIGATORI "/>
    <n v="13213.71"/>
    <x v="10"/>
    <n v="31094.89"/>
    <x v="9"/>
    <s v="Interessi attivi e proventi assimilati - Crediti verso banche centrali - riserva obbligatoria"/>
    <s v="Banca Sistema"/>
    <m/>
    <n v="10"/>
    <m/>
    <m/>
  </r>
  <r>
    <x v="0"/>
    <s v="4119 14 0401"/>
    <s v="INT. ATT. TIT. STATO TRA R/E           "/>
    <n v="0"/>
    <x v="10"/>
    <n v="383.61"/>
    <x v="9"/>
    <s v="Interessi attivi e proventi assimilati - TITOLI DI STATO - trading"/>
    <s v="Banca Sistema"/>
    <m/>
    <n v="10"/>
    <m/>
    <m/>
  </r>
  <r>
    <x v="0"/>
    <s v="4119 18 0401"/>
    <s v="INT. ATT. TIT. BANCHE TRA R/E          "/>
    <n v="18328.28"/>
    <x v="10"/>
    <n v="2314.84"/>
    <x v="9"/>
    <s v="Interessi attivi e proventi assimilati - Titoli emessi da banche - trading"/>
    <s v="Banca Sistema"/>
    <m/>
    <n v="10"/>
    <m/>
    <m/>
  </r>
  <r>
    <x v="0"/>
    <s v="4119 18 0403"/>
    <s v="INT. ATT. TIT. BANCHE TRA NR/E         "/>
    <n v="0"/>
    <x v="10"/>
    <n v="0"/>
    <x v="9"/>
    <s v="Interessi attivi e proventi assimilati - Titoli emessi da banche - trading"/>
    <s v="Banca Sistema"/>
    <m/>
    <n v="10"/>
    <m/>
    <m/>
  </r>
  <r>
    <x v="0"/>
    <s v="4119 24 0401"/>
    <s v="INT. ATT. TIT. ALTRI SOGG. TRA R/E     "/>
    <n v="0"/>
    <x v="10"/>
    <n v="0"/>
    <x v="9"/>
    <s v="Interessi attivi e proventi assimilati - TRA"/>
    <s v="Banca Sistema"/>
    <m/>
    <n v="10"/>
    <m/>
    <m/>
  </r>
  <r>
    <x v="0"/>
    <s v="4119 64 0401"/>
    <s v="INT. ATT. NS. OBBLIG. SUB. TRA R/E     (M"/>
    <n v="0"/>
    <x v="10"/>
    <n v="0"/>
    <x v="9"/>
    <s v="Interessi attivi e proventi assimilati - TRA"/>
    <s v="Banca Sistema"/>
    <m/>
    <n v="10"/>
    <m/>
    <m/>
  </r>
  <r>
    <x v="0"/>
    <s v="4131 10 0001"/>
    <s v="INTERESSI DI MORA SU SOFFERENZE        "/>
    <n v="0"/>
    <x v="10"/>
    <n v="0"/>
    <x v="9"/>
    <s v="Interessi attivi e proventi assimilati - Crediti verso clientela - sofferenze non ripartite"/>
    <s v="Banca Sistema"/>
    <m/>
    <n v="10"/>
    <m/>
    <m/>
  </r>
  <r>
    <x v="0"/>
    <s v="4133 06 1001"/>
    <s v="INT. ATT. PCT IST. CRED. R/E           (M"/>
    <n v="0"/>
    <x v="10"/>
    <n v="0"/>
    <x v="9"/>
    <s v="Interessi attivi e proventi assimilati - Crediti verso banche - pronti conti termine attivi"/>
    <s v="Banca Sistema"/>
    <m/>
    <n v="10"/>
    <m/>
    <m/>
  </r>
  <r>
    <x v="0"/>
    <s v="4011 02 1201"/>
    <s v="DIFF. PRZ. PCT CL. ORD. R/E            (M"/>
    <n v="0"/>
    <x v="1"/>
    <n v="0"/>
    <x v="1"/>
    <s v="Interessi passivi ed oneri assimilati - Debiti verso clientela - Pct passivi"/>
    <s v="Banca Sistema"/>
    <m/>
    <n v="20"/>
    <m/>
    <m/>
  </r>
  <r>
    <x v="0"/>
    <s v="4011 02 1101"/>
    <s v="SCAR. EM. PCT CL. ORD. R/E             (M"/>
    <n v="-2585.98"/>
    <x v="1"/>
    <n v="0"/>
    <x v="1"/>
    <s v="Interessi passivi ed oneri assimilati - Debiti verso clientela - Pct passivi"/>
    <s v="Banca Sistema"/>
    <m/>
    <n v="20"/>
    <m/>
    <m/>
  </r>
  <r>
    <x v="0"/>
    <s v="4133 02 1001"/>
    <s v="INT. ATT. PCT CL. ORD. R/E             "/>
    <n v="19417.3"/>
    <x v="10"/>
    <n v="409964.99"/>
    <x v="9"/>
    <s v="Interessi attivi e proventi assimilati - Crediti verso clientela - pronti contro termine attivi"/>
    <s v="Banca Sistema"/>
    <m/>
    <n v="10"/>
    <m/>
    <m/>
  </r>
  <r>
    <x v="0"/>
    <s v="4143 02 0401"/>
    <s v="UTILI NEGOZ. TIT. DEBITO TRA R/E       "/>
    <n v="11933.95"/>
    <x v="2"/>
    <n v="689700.45"/>
    <x v="2"/>
    <s v="Risultato netto delle attività di negoziazione - AF di negoz. - Tit. debito - UTILI DA NEGOZIAZIONE"/>
    <s v="Banca Sistema"/>
    <m/>
    <n v="80"/>
    <m/>
    <m/>
  </r>
  <r>
    <x v="0"/>
    <s v="4143 02 1001"/>
    <s v="UTILI CESSIONE TIT. DEBITO HTM R/E     (M"/>
    <n v="1992153"/>
    <x v="11"/>
    <n v="0"/>
    <x v="10"/>
    <s v="Utili da cessione/riacquisto - Attività finanziarie detenute sino alla scadenza"/>
    <s v="Banca Sistema"/>
    <m/>
    <s v="100 c"/>
    <m/>
    <m/>
  </r>
  <r>
    <x v="0"/>
    <s v="4143 02 0403"/>
    <s v="UTILI NEGOZ. TIT. DEBITO TRA NR/E      "/>
    <n v="140500"/>
    <x v="2"/>
    <n v="0"/>
    <x v="2"/>
    <s v="Risultato netto delle attività di negoziazione - AF di negoz. - Tit. debito - UTILI DA NEGOZIAZIONE"/>
    <s v="Banca Sistema"/>
    <m/>
    <n v="80"/>
    <m/>
    <m/>
  </r>
  <r>
    <x v="0"/>
    <s v="4143 06 0001"/>
    <s v="UTILE SU CAMBI PER RIVALUTAZIONE       "/>
    <n v="-1.69"/>
    <x v="2"/>
    <n v="0"/>
    <x v="2"/>
    <s v="Risultato netto delle attività di negoziazione - A e P di negoz. - DIFFERENZE CAMBIO"/>
    <s v="Banca Sistema"/>
    <m/>
    <n v="80"/>
    <m/>
    <m/>
  </r>
  <r>
    <x v="0"/>
    <s v="4143 12 0401"/>
    <s v="PLUSVALENZE TIT. DEBITO TRA R/E        "/>
    <n v="0"/>
    <x v="2"/>
    <n v="0"/>
    <x v="2"/>
    <s v="Risultato netto delle attività di negoziazione - AF di negoz. - Tit. debito - PLUSVALENZE"/>
    <s v="Banca Sistema"/>
    <m/>
    <n v="80"/>
    <m/>
    <m/>
  </r>
  <r>
    <x v="0"/>
    <s v="4166 02 0002"/>
    <s v="COMM. CREDITI DI FIRMA ITALIA          "/>
    <n v="627.72"/>
    <x v="12"/>
    <n v="555"/>
    <x v="11"/>
    <s v="Commissioni attive - Garanzie rilasciate"/>
    <s v="Banca Sistema"/>
    <m/>
    <n v="40"/>
    <m/>
    <m/>
  </r>
  <r>
    <x v="0"/>
    <s v="4166 04 0003"/>
    <s v="COMM. E SPESE C/C DEB. ESTERO          "/>
    <n v="0"/>
    <x v="12"/>
    <n v="0"/>
    <x v="11"/>
    <s v="Commissioni attive - Tenuta e gestione conti correnti"/>
    <s v="Banca Sistema"/>
    <m/>
    <n v="40"/>
    <m/>
    <m/>
  </r>
  <r>
    <x v="0"/>
    <s v="4166 04 0004"/>
    <s v="COMM. E SPESE LIQ. C/C DEB. ITALIA     "/>
    <n v="800.5"/>
    <x v="12"/>
    <n v="4912.8"/>
    <x v="11"/>
    <s v="Commissioni attive - Tenuta e gestione conti correnti"/>
    <s v="Banca Sistema"/>
    <m/>
    <n v="40"/>
    <m/>
    <m/>
  </r>
  <r>
    <x v="0"/>
    <s v="4166 06 0005"/>
    <s v="COMM. SERVICING PF 615 COMM. MENSILI   (M"/>
    <n v="290705.18"/>
    <x v="12"/>
    <n v="0"/>
    <x v="11"/>
    <s v="Commissioni attive - Servizi di incasso e pagamento"/>
    <s v="Banca Sistema"/>
    <m/>
    <n v="40"/>
    <m/>
    <m/>
  </r>
  <r>
    <x v="0"/>
    <s v="4166 06 0001"/>
    <s v="COMM. INCASSO RATE FINANZIAMENTI ITALI "/>
    <n v="0"/>
    <x v="12"/>
    <n v="0"/>
    <x v="11"/>
    <s v="Commissioni attive - Servizi di incasso e pagamento"/>
    <s v="Banca Sistema"/>
    <m/>
    <n v="40"/>
    <m/>
    <m/>
  </r>
  <r>
    <x v="0"/>
    <s v="4166 06 0002"/>
    <s v="COMM. EST. ANT. FINANZIAMENTI ITALIA   "/>
    <n v="0"/>
    <x v="12"/>
    <n v="0"/>
    <x v="11"/>
    <s v="Commissioni attive - Servizi di incasso e pagamento"/>
    <s v="Banca Sistema"/>
    <m/>
    <n v="40"/>
    <m/>
    <m/>
  </r>
  <r>
    <x v="0"/>
    <s v="4166 06 0004"/>
    <s v="COMM. SERVICING CESSIONI ASL           "/>
    <n v="0"/>
    <x v="10"/>
    <n v="5382591.6399999997"/>
    <x v="9"/>
    <s v="Interessi attivi e proventi assimilati - Crediti verso clientela - operazioni di factoring"/>
    <s v="Banca Sistema"/>
    <m/>
    <n v="40"/>
    <m/>
    <m/>
  </r>
  <r>
    <x v="0"/>
    <s v="4166 16 0006"/>
    <s v="CANONI HOME BANKING                    "/>
    <n v="57.53"/>
    <x v="12"/>
    <n v="13.98"/>
    <x v="11"/>
    <s v="Commissioni attive - Altri servizi"/>
    <s v="Banca Sistema"/>
    <m/>
    <n v="40"/>
    <m/>
    <m/>
  </r>
  <r>
    <x v="0"/>
    <s v="4166 16 0013"/>
    <s v="COMM. TRASF. TITOLI AD ALTRE BANCHE    "/>
    <n v="0"/>
    <x v="12"/>
    <n v="0"/>
    <x v="11"/>
    <s v="Commissioni attive - Servizi di gestione, intermediazione e consulenza - Custodia e Amministrazione titoli"/>
    <s v="Banca Sistema"/>
    <m/>
    <n v="40"/>
    <m/>
    <m/>
  </r>
  <r>
    <x v="0"/>
    <s v="4166 16 0024"/>
    <s v="COMM. VARIE - CORPORATE FINANCE        "/>
    <n v="0"/>
    <x v="12"/>
    <n v="52672.58"/>
    <x v="11"/>
    <s v="Commissioni attive - Altri servizi"/>
    <s v="Banca Sistema"/>
    <m/>
    <n v="40"/>
    <m/>
    <m/>
  </r>
  <r>
    <x v="0"/>
    <s v="4166 16 0026"/>
    <s v="COMM. INTERB. BANCOMAT/POS/EUROPAY     "/>
    <n v="171.23"/>
    <x v="12"/>
    <n v="184.69"/>
    <x v="11"/>
    <s v="Commissioni attive - Servizi di incasso e pagamento"/>
    <s v="Banca Sistema"/>
    <m/>
    <n v="40"/>
    <m/>
    <m/>
  </r>
  <r>
    <x v="0"/>
    <s v="4166 16 0028"/>
    <s v="COMM. INTERB. DETTAGLIO (ALTRE PROCEDU "/>
    <n v="90.05"/>
    <x v="12"/>
    <n v="664.99"/>
    <x v="11"/>
    <s v="Commissioni attive - Servizi di incasso e pagamento"/>
    <s v="Banca Sistema"/>
    <m/>
    <n v="40"/>
    <m/>
    <m/>
  </r>
  <r>
    <x v="0"/>
    <s v="4166 18 0002"/>
    <s v="COMM. BONIFICI/PAGAMENTI/DOCUMENTATE   "/>
    <n v="229.85"/>
    <x v="12"/>
    <n v="210.35"/>
    <x v="11"/>
    <s v="Commissioni attive - Servizi di incasso e pagamento"/>
    <s v="Banca Sistema"/>
    <m/>
    <n v="40"/>
    <m/>
    <m/>
  </r>
  <r>
    <x v="0"/>
    <s v="4166 18 0005"/>
    <s v="COMM. SERVIZIO BANCOMAT                "/>
    <n v="20.6"/>
    <x v="12"/>
    <n v="0"/>
    <x v="11"/>
    <s v="Commissioni attive - Servizi di incasso e pagamento"/>
    <s v="Banca Sistema"/>
    <m/>
    <n v="40"/>
    <m/>
    <m/>
  </r>
  <r>
    <x v="0"/>
    <s v="4166 18 0015"/>
    <s v="COMM. INCASSO RAV/BOLL.BANCARI         (M"/>
    <n v="9.3000000000000007"/>
    <x v="12"/>
    <n v="0"/>
    <x v="11"/>
    <s v="Commissioni attive - Servizi di incasso e pagamento"/>
    <s v="Banca Sistema"/>
    <m/>
    <n v="40"/>
    <m/>
    <m/>
  </r>
  <r>
    <x v="0"/>
    <s v="4166 18 0014"/>
    <s v="COMM. UTENZE/SETIF/RID                 "/>
    <n v="90.91"/>
    <x v="12"/>
    <n v="6.76"/>
    <x v="11"/>
    <s v="Commissioni attive - Servizi di incasso e pagamento"/>
    <s v="Banca Sistema"/>
    <m/>
    <n v="40"/>
    <m/>
    <m/>
  </r>
  <r>
    <x v="0"/>
    <s v="4166 18 0017"/>
    <s v="COMM. SERVIZIO PAG.TO PENSIONI INPS    "/>
    <n v="32.86"/>
    <x v="12"/>
    <n v="61.44"/>
    <x v="11"/>
    <s v="Commissioni attive - Servizi di incasso e pagamento"/>
    <s v="Banca Sistema"/>
    <m/>
    <n v="40"/>
    <m/>
    <m/>
  </r>
  <r>
    <x v="0"/>
    <s v="4166 18 0021"/>
    <s v="COMM. INCASSO F24                      (M"/>
    <n v="20.45"/>
    <x v="12"/>
    <n v="361.8"/>
    <x v="11"/>
    <s v="Commissioni attive - Servizi di incasso e pagamento"/>
    <s v="Banca Sistema"/>
    <m/>
    <n v="40"/>
    <m/>
    <m/>
  </r>
  <r>
    <x v="0"/>
    <s v="4166 22 0001"/>
    <s v="COMM. VALUTARIE                        "/>
    <n v="547.85"/>
    <x v="12"/>
    <n v="410.28"/>
    <x v="11"/>
    <s v="Commissioni attive - Servizi di incasso e pagamento"/>
    <s v="Banca Sistema"/>
    <m/>
    <n v="40"/>
    <m/>
    <m/>
  </r>
  <r>
    <x v="0"/>
    <s v="4166 16 0005"/>
    <s v="COMM. POSSESSO PAGOBANCOMAT            (M"/>
    <n v="0"/>
    <x v="12"/>
    <n v="0"/>
    <x v="11"/>
    <s v="Commissioni attive - Servizi di incasso e pagamento"/>
    <s v="Banca Sistema"/>
    <m/>
    <n v="40"/>
    <m/>
    <m/>
  </r>
  <r>
    <x v="0"/>
    <s v="4166 28 0001"/>
    <s v="COMM. GESTIONE GPM                     "/>
    <n v="0"/>
    <x v="12"/>
    <n v="0"/>
    <x v="11"/>
    <s v="Commissioni attive - Servizi di incasso e pagamento"/>
    <s v="Banca Sistema"/>
    <m/>
    <n v="40"/>
    <m/>
    <m/>
  </r>
  <r>
    <x v="0"/>
    <s v="4166 44 0001"/>
    <s v="DIRITTI CUSTODIA/AMM.NE TITOLI         "/>
    <n v="1150.43"/>
    <x v="12"/>
    <n v="2187.06"/>
    <x v="11"/>
    <s v="Commissioni attive - Servizi di gestione, intermediazione e consulenza - Custodia e Amministrazione titoli"/>
    <s v="Banca Sistema"/>
    <m/>
    <n v="40"/>
    <m/>
    <m/>
  </r>
  <r>
    <x v="0"/>
    <s v="4166 44 0002"/>
    <s v="COMM. TRASF. TITOLI AD ALTRE BANCHE    "/>
    <n v="0"/>
    <x v="12"/>
    <n v="982.06"/>
    <x v="11"/>
    <s v="Commissioni attive - Servizi di gestione, intermediazione e consulenza - Custodia e Amministrazione titoli"/>
    <s v="Banca Sistema"/>
    <m/>
    <n v="40"/>
    <m/>
    <m/>
  </r>
  <r>
    <x v="0"/>
    <s v="4166 46 0003"/>
    <s v="COMM. ATT. MANTENIMENTO TITOLI E MT    "/>
    <n v="9393.7199999999993"/>
    <x v="12"/>
    <n v="2597.62"/>
    <x v="11"/>
    <s v="Commissioni attive - Servizi di gestione, intermediazione e consulenza - Collocamento di titoli"/>
    <s v="Banca Sistema"/>
    <m/>
    <n v="40"/>
    <m/>
    <m/>
  </r>
  <r>
    <x v="0"/>
    <s v="4166 54 0002"/>
    <s v="COMM. RACC. ORDINI TITOLI              "/>
    <n v="10710.78"/>
    <x v="12"/>
    <n v="16339.19"/>
    <x v="11"/>
    <s v="Commissioni attive - Servizi di gestione, intermediazione e consulenza - Attività di ricezione e trasmissione ordini"/>
    <s v="Banca Sistema"/>
    <m/>
    <n v="40"/>
    <m/>
    <m/>
  </r>
  <r>
    <x v="0"/>
    <s v="4167 26 0001"/>
    <s v="REC. BOLLI SERVIZIO ESTERO             "/>
    <n v="0"/>
    <x v="9"/>
    <n v="6259.95"/>
    <x v="8"/>
    <s v="Recupero imposte e tasse"/>
    <s v="Banca Sistema"/>
    <m/>
    <n v="220"/>
    <m/>
    <m/>
  </r>
  <r>
    <x v="0"/>
    <s v="4167 26 0005"/>
    <s v="REC. BOLLI SU ESTRATTI C/TITOLI        "/>
    <n v="42401.26"/>
    <x v="9"/>
    <n v="39598.15"/>
    <x v="8"/>
    <s v="Recupero imposte e tasse"/>
    <s v="Banca Sistema"/>
    <m/>
    <n v="220"/>
    <m/>
    <m/>
  </r>
  <r>
    <x v="0"/>
    <s v="4167 26 0006"/>
    <s v="REC. BOLLI SU ESTRATTI C/C             "/>
    <n v="12802.44"/>
    <x v="9"/>
    <n v="10819.87"/>
    <x v="8"/>
    <s v="Recupero imposte e tasse"/>
    <s v="Banca Sistema"/>
    <m/>
    <n v="220"/>
    <m/>
    <m/>
  </r>
  <r>
    <x v="0"/>
    <s v="4167 26 0011"/>
    <s v="REC. IMP. SOSTITUTIVA FINANZIAMENTI    "/>
    <n v="0"/>
    <x v="9"/>
    <n v="25"/>
    <x v="8"/>
    <s v="Recupero imposte e tasse"/>
    <s v="Banca Sistema"/>
    <m/>
    <n v="220"/>
    <m/>
    <m/>
  </r>
  <r>
    <x v="0"/>
    <s v="4167 26 0012"/>
    <s v="REC. BOLLI SU ESTRATTI C/GPM           "/>
    <n v="0"/>
    <x v="9"/>
    <n v="0"/>
    <x v="8"/>
    <s v="Recupero imposte e tasse"/>
    <s v="Banca Sistema"/>
    <m/>
    <n v="220"/>
    <m/>
    <m/>
  </r>
  <r>
    <x v="0"/>
    <s v="4167 30 0002"/>
    <s v="REC. PREMI ASS.NE C/C                  "/>
    <n v="4.25"/>
    <x v="9"/>
    <n v="11.09"/>
    <x v="8"/>
    <s v="Altri proventi di gestione"/>
    <s v="Banca Sistema"/>
    <m/>
    <n v="220"/>
    <m/>
    <m/>
  </r>
  <r>
    <x v="0"/>
    <s v="4167 34 0002"/>
    <s v="REC. SPESE SERVIZIO ESTERO             "/>
    <n v="207.2"/>
    <x v="9"/>
    <n v="50.08"/>
    <x v="8"/>
    <s v="Recupero di spese su depositi e cc"/>
    <s v="Banca Sistema"/>
    <m/>
    <n v="220"/>
    <m/>
    <m/>
  </r>
  <r>
    <x v="0"/>
    <s v="4167 34 0005"/>
    <s v="REC. SPESE DEP. ITALIA                 (M"/>
    <n v="1932.85"/>
    <x v="9"/>
    <n v="0"/>
    <x v="8"/>
    <s v="Interessi passivi ed oneri assimilati - Debiti verso clientela - depositi vincolati"/>
    <s v="Banca Sistema"/>
    <m/>
    <n v="20"/>
    <m/>
    <m/>
  </r>
  <r>
    <x v="0"/>
    <s v="4167 34 0003"/>
    <s v="REC. SPESE OP. C/C CRED. ITALIA        "/>
    <n v="7852.73"/>
    <x v="12"/>
    <n v="11834.91"/>
    <x v="11"/>
    <s v="Commissioni attive - Tenuta e gestione conti correnti"/>
    <s v="Banca Sistema"/>
    <m/>
    <n v="40"/>
    <m/>
    <m/>
  </r>
  <r>
    <x v="0"/>
    <s v="4167 34 0004"/>
    <s v="REC. SPESE LIQ. C/C CRED. ITALIA       "/>
    <n v="20"/>
    <x v="12"/>
    <n v="33"/>
    <x v="11"/>
    <s v="Commissioni attive - Tenuta e gestione conti correnti"/>
    <s v="Banca Sistema"/>
    <m/>
    <n v="40"/>
    <m/>
    <m/>
  </r>
  <r>
    <x v="0"/>
    <s v="4167 42 0009"/>
    <s v="REC. SPESE VARIE                       "/>
    <n v="71214.36"/>
    <x v="9"/>
    <n v="26778.27"/>
    <x v="8"/>
    <s v="Altri proventi di gestione"/>
    <s v="Banca Sistema"/>
    <m/>
    <n v="220"/>
    <m/>
    <m/>
  </r>
  <r>
    <x v="0"/>
    <s v="4167 42 0015"/>
    <s v="REC. SPESE ISTRUTTORIA FINANZIAMENTI   "/>
    <n v="0"/>
    <x v="9"/>
    <n v="0"/>
    <x v="8"/>
    <s v="Recupero di spese su depositi e cc - altri"/>
    <s v="Banca Sistema"/>
    <m/>
    <n v="220"/>
    <m/>
    <m/>
  </r>
  <r>
    <x v="0"/>
    <s v="4167 42 0016"/>
    <s v="REC. SPESE SOLLECITI SU FINANZIARIO    "/>
    <n v="0"/>
    <x v="9"/>
    <n v="0"/>
    <x v="8"/>
    <s v="Recupero di spese su depositi e cc - altri"/>
    <s v="Banca Sistema"/>
    <m/>
    <n v="220"/>
    <m/>
    <m/>
  </r>
  <r>
    <x v="0"/>
    <s v="4167 42 0029"/>
    <s v="RIFUSIONE INTERESSI DETTAGLIO (ALTRE P "/>
    <n v="98.18"/>
    <x v="9"/>
    <n v="38.409999999999997"/>
    <x v="8"/>
    <s v="Altri proventi di gestione"/>
    <s v="Banca Sistema"/>
    <m/>
    <n v="220"/>
    <m/>
    <m/>
  </r>
  <r>
    <x v="0"/>
    <s v="4167 42 0031"/>
    <s v="PENALI INTERB. DETTAGLIO (ALTRE PROCED "/>
    <n v="0"/>
    <x v="9"/>
    <n v="0"/>
    <x v="8"/>
    <s v="Altri proventi di gestione"/>
    <s v="Banca Sistema"/>
    <m/>
    <n v="220"/>
    <m/>
    <m/>
  </r>
  <r>
    <x v="0"/>
    <s v="4167 42 0035"/>
    <s v="RECUPERO SPESE SU OPERAZIONI COMPRAV.  "/>
    <n v="343.91"/>
    <x v="9"/>
    <n v="188.8"/>
    <x v="8"/>
    <s v="Recupero di spese su depositi e cc - altri"/>
    <s v="Banca Sistema"/>
    <m/>
    <n v="220"/>
    <m/>
    <m/>
  </r>
  <r>
    <x v="0"/>
    <s v="4169 02 0003"/>
    <s v="RIPR. VAL. SOFF. Q. CAP. DA VALUTAZION "/>
    <n v="0"/>
    <x v="8"/>
    <n v="0"/>
    <x v="7"/>
    <s v="Rettifiche di valore nette per deterioramento di crediti"/>
    <s v="Banca Sistema"/>
    <m/>
    <s v="130a"/>
    <m/>
    <m/>
  </r>
  <r>
    <x v="0"/>
    <s v="4169 02 0006"/>
    <s v="RIPR. VAL. SOFF. Q. INT. DA INCASSO    "/>
    <n v="0"/>
    <x v="8"/>
    <n v="0"/>
    <x v="7"/>
    <s v="Rettifiche di valore nette per deterioramento di crediti"/>
    <s v="Banca Sistema"/>
    <m/>
    <s v="130a"/>
    <m/>
    <m/>
  </r>
  <r>
    <x v="0"/>
    <s v="4173 02 0001"/>
    <s v="RICAVI PER IMPOSTE ANTICIPATE"/>
    <n v="20343"/>
    <x v="13"/>
    <n v="701858"/>
    <x v="12"/>
    <s v="Imposte sul reddito d'eserciizo"/>
    <s v="Banca Sistema"/>
    <m/>
    <n v="290"/>
    <m/>
    <m/>
  </r>
  <r>
    <x v="0"/>
    <s v="4043 38 0001"/>
    <s v="irap"/>
    <n v="-712161"/>
    <x v="13"/>
    <n v="-1299771"/>
    <x v="12"/>
    <s v="Imposte sul reddito d'eserciizo - ires"/>
    <s v="Banca Sistema"/>
    <m/>
    <n v="290"/>
    <m/>
    <m/>
  </r>
  <r>
    <x v="0"/>
    <s v="4043 36 0001"/>
    <s v="ires"/>
    <n v="-1616573"/>
    <x v="13"/>
    <n v="-4498959"/>
    <x v="12"/>
    <s v="Imposte sul reddito d'eserciizo - irap"/>
    <s v="Banca Sistema"/>
    <m/>
    <n v="290"/>
    <m/>
    <m/>
  </r>
  <r>
    <x v="0"/>
    <s v="4185 00 0003"/>
    <s v="SOPR. ATT.: ARROTONDAMENTI F24         "/>
    <n v="1.89"/>
    <x v="9"/>
    <n v="0"/>
    <x v="8"/>
    <s v="Altri proventi di gestione"/>
    <s v="Banca Sistema"/>
    <m/>
    <n v="220"/>
    <m/>
    <m/>
  </r>
  <r>
    <x v="0"/>
    <s v="4185 00 0010"/>
    <s v="SOPRAVVENIENZE ATTIVE                  "/>
    <n v="6361.78"/>
    <x v="9"/>
    <n v="114744.8"/>
    <x v="8"/>
    <s v="Altri proventi di gestione"/>
    <s v="Banca Sistema"/>
    <m/>
    <n v="220"/>
    <m/>
    <m/>
  </r>
  <r>
    <x v="0"/>
    <s v="4166 26 0001"/>
    <s v="RIMBORSI SPESE PER PERSONALE DISTACCAT "/>
    <n v="0"/>
    <x v="5"/>
    <n v="0"/>
    <x v="4"/>
    <s v="Spese per il personale - Recuperi di spese per dipendenti distaccati presso altre aziende"/>
    <s v="Banca Sistema"/>
    <m/>
    <s v="180a"/>
    <m/>
    <m/>
  </r>
  <r>
    <x v="0"/>
    <s v="4119 14 0801"/>
    <s v="INT. ATT. TIT. STATO AFS R/E           "/>
    <n v="5360321.63"/>
    <x v="10"/>
    <n v="5527140.4500000002"/>
    <x v="9"/>
    <s v="Interessi attivi e proventi assimilati - TITOLI DI STATO - afs"/>
    <s v="Banca Sistema"/>
    <m/>
    <n v="10"/>
    <m/>
    <m/>
  </r>
  <r>
    <x v="0"/>
    <s v="4119 24 1003"/>
    <s v="INT. ATT. TIT. ALTRI SOGG. HTM NR/E    (M"/>
    <n v="4213.6000000000004"/>
    <x v="10"/>
    <n v="0"/>
    <x v="9"/>
    <s v="Interessi attivi e proventi assimilati - Titoli emessi da altri soggetti - HTM"/>
    <s v="Banca Sistema"/>
    <m/>
    <n v="10"/>
    <m/>
    <m/>
  </r>
  <r>
    <x v="0"/>
    <s v="4119 14 1001"/>
    <s v="INT. ATT. TIT. STATO HTM R/E           (M"/>
    <n v="2095433.1"/>
    <x v="10"/>
    <n v="0"/>
    <x v="9"/>
    <s v="Interessi attivi e proventi assimilati - TITOLI DI STATO - HTM"/>
    <s v="Banca Sistema"/>
    <m/>
    <n v="10"/>
    <m/>
    <m/>
  </r>
  <r>
    <x v="0"/>
    <s v="4119 20 0403"/>
    <s v="INT. ATT. TIT. SOC. FIN. TRA NR/E      "/>
    <n v="0"/>
    <x v="10"/>
    <n v="0"/>
    <x v="9"/>
    <s v="Interessi attivi e proventi assimilati - Titoli emessi da società finanziarie - trading"/>
    <s v="Banca Sistema"/>
    <m/>
    <n v="10"/>
    <m/>
    <m/>
  </r>
  <r>
    <x v="0"/>
    <s v="4033 04 0010"/>
    <s v="CONTRIBUTI SECONDA PENSIONE"/>
    <n v="-3954.21"/>
    <x v="5"/>
    <n v="-1239.1600000000001"/>
    <x v="4"/>
    <s v="Spese per il personale - Versamenti ai fondi di previdenza complementare esterni"/>
    <s v="Banca Sistema"/>
    <m/>
    <s v="180a"/>
    <m/>
    <m/>
  </r>
  <r>
    <x v="0"/>
    <s v="4001 02 0010"/>
    <s v="INT. PASS. DEP. VINC. 3 MESI RETAIL-BU "/>
    <n v="-898649.36"/>
    <x v="1"/>
    <n v="0"/>
    <x v="1"/>
    <s v="Interessi passivi ed oneri assimilati - Debiti verso clientela - depositi vincolati"/>
    <s v="Banca Sistema"/>
    <m/>
    <n v="20"/>
    <m/>
    <m/>
  </r>
  <r>
    <x v="0"/>
    <s v="4001 02 0016"/>
    <s v="INT. PASS. DEP. VINC. 30M RETAIL-BUSIN (M"/>
    <n v="-40347.120000000003"/>
    <x v="1"/>
    <n v="0"/>
    <x v="1"/>
    <s v="Interessi passivi ed oneri assimilati - Debiti verso clientela - depositi vincolati"/>
    <s v="Banca Sistema"/>
    <m/>
    <n v="20"/>
    <m/>
    <m/>
  </r>
  <r>
    <x v="0"/>
    <s v="4001 02 0017"/>
    <s v="INT. PASS. DEP. VINC. 36M RETAIL-BUSIN (M"/>
    <n v="-823645.11"/>
    <x v="1"/>
    <n v="0"/>
    <x v="1"/>
    <s v="Interessi passivi ed oneri assimilati - Debiti verso clientela - depositi vincolati"/>
    <s v="Banca Sistema"/>
    <m/>
    <n v="20"/>
    <m/>
    <m/>
  </r>
  <r>
    <x v="0"/>
    <s v="4001 02 0011"/>
    <s v="INT. PASS. DEP. VINC. 6 MESI RETAIL-BU "/>
    <n v="-1105244.76"/>
    <x v="1"/>
    <n v="0"/>
    <x v="1"/>
    <s v="Interessi passivi ed oneri assimilati - Debiti verso clientela - depositi vincolati"/>
    <s v="Banca Sistema"/>
    <m/>
    <n v="20"/>
    <m/>
    <m/>
  </r>
  <r>
    <x v="0"/>
    <s v="4001 02 0012"/>
    <s v="INT. PASS. DEP. VINC. 9 MESI RETAIL-BU "/>
    <n v="-434482.26"/>
    <x v="1"/>
    <n v="0"/>
    <x v="1"/>
    <s v="Interessi passivi ed oneri assimilati - Debiti verso clientela - depositi vincolati"/>
    <s v="Banca Sistema"/>
    <m/>
    <n v="20"/>
    <m/>
    <m/>
  </r>
  <r>
    <x v="0"/>
    <s v="4001 02 0013"/>
    <s v="INT. PASS. DEP. VINC. 12 MESI RETAIL-B "/>
    <n v="-4198276.08"/>
    <x v="1"/>
    <n v="0"/>
    <x v="1"/>
    <s v="Interessi passivi ed oneri assimilati - Debiti verso clientela - depositi vincolati"/>
    <s v="Banca Sistema"/>
    <m/>
    <n v="20"/>
    <m/>
    <m/>
  </r>
  <r>
    <x v="0"/>
    <s v="4001 02 0014"/>
    <s v="INT. PASS. DEP. VINC. 18 MESI RETAIL-B "/>
    <n v="-752604.69"/>
    <x v="1"/>
    <n v="0"/>
    <x v="1"/>
    <s v="Interessi passivi ed oneri assimilati - Debiti verso clientela - depositi vincolati"/>
    <s v="Banca Sistema"/>
    <m/>
    <n v="20"/>
    <m/>
    <m/>
  </r>
  <r>
    <x v="0"/>
    <s v="4001 02 0115"/>
    <s v="INT. PASS. DEP. VINC. 24 MESI ESENTI R (M"/>
    <n v="-52.28"/>
    <x v="1"/>
    <n v="0"/>
    <x v="1"/>
    <s v="Interessi passivi ed oneri assimilati - Debiti verso clientela - depositi vincolati"/>
    <s v="Banca Sistema"/>
    <m/>
    <n v="20"/>
    <m/>
    <m/>
  </r>
  <r>
    <x v="0"/>
    <s v="4001 02 0110"/>
    <s v="INT. PASS. DEP. VINC. 3 MESI ESENTI RI (M"/>
    <n v="-0.03"/>
    <x v="1"/>
    <n v="0"/>
    <x v="1"/>
    <s v="Interessi passivi ed oneri assimilati - Debiti verso clientela - depositi vincolati"/>
    <s v="Banca Sistema"/>
    <m/>
    <n v="20"/>
    <m/>
    <m/>
  </r>
  <r>
    <x v="0"/>
    <s v="4001 02 0015"/>
    <s v="INT. PASS. DEP. VINC. 24 MESI RETAIL-B "/>
    <n v="-2632466.2400000002"/>
    <x v="1"/>
    <n v="0"/>
    <x v="1"/>
    <s v="Interessi passivi ed oneri assimilati - Debiti verso clientela - depositi vincolati"/>
    <s v="Banca Sistema"/>
    <m/>
    <n v="20"/>
    <m/>
    <m/>
  </r>
  <r>
    <x v="0"/>
    <s v="4007 02 0002"/>
    <s v="INT. PASS. C/C BANCHE R/V              "/>
    <n v="0"/>
    <x v="1"/>
    <n v="0"/>
    <x v="1"/>
    <s v="Interessi passivi ed oneri assimilati - Debiti verso banche - cc e depositi liberi"/>
    <s v="Banca Sistema"/>
    <m/>
    <n v="20"/>
    <m/>
    <m/>
  </r>
  <r>
    <x v="0"/>
    <s v="4025 34 0005"/>
    <s v="DISAGGIO DI EMISSIONE - PRESTITO SUBOR "/>
    <n v="-230692.07"/>
    <x v="1"/>
    <n v="0"/>
    <x v="1"/>
    <s v="Interessi passivi ed oneri assimilati su titoli di debito - obbligazioni - subordinate"/>
    <s v="Banca Sistema"/>
    <m/>
    <n v="20"/>
    <m/>
    <m/>
  </r>
  <r>
    <x v="0"/>
    <s v="4033 02 0007"/>
    <s v="MENSILITA' SUPPLEMENTARI E GRATIFICHE  "/>
    <n v="-384129.57"/>
    <x v="5"/>
    <n v="-429146.91"/>
    <x v="4"/>
    <s v="Spese per il personale - Salari e Stipendi"/>
    <s v="Banca Sistema"/>
    <m/>
    <s v="180a"/>
    <m/>
    <m/>
  </r>
  <r>
    <x v="0"/>
    <s v="4033 04 0011"/>
    <s v="CONTR. SOLIDARIETA' F. BESUSSO         "/>
    <n v="0"/>
    <x v="5"/>
    <n v="0"/>
    <x v="4"/>
    <s v="Spese per il personale - Versamenti ai fondi di previdenza complementare esterni"/>
    <s v="Banca Sistema"/>
    <m/>
    <s v="180a"/>
    <m/>
    <m/>
  </r>
  <r>
    <x v="0"/>
    <s v="4033 04 0012"/>
    <s v="CONTR. SOLIDARIETA' F. PASTORE         "/>
    <n v="0"/>
    <x v="5"/>
    <n v="0"/>
    <x v="4"/>
    <s v="Spese per il personale - Versamenti ai fondi di previdenza complementare esterni"/>
    <s v="Banca Sistema"/>
    <m/>
    <s v="180a"/>
    <m/>
    <m/>
  </r>
  <r>
    <x v="0"/>
    <s v="4033 04 0013"/>
    <s v="CONTR. SOLIDARIETA' F. NEGRI           "/>
    <n v="0"/>
    <x v="5"/>
    <n v="0"/>
    <x v="4"/>
    <s v="Spese per il personale - Versamenti ai fondi di previdenza complementare esterni"/>
    <s v="Banca Sistema"/>
    <m/>
    <s v="180a"/>
    <m/>
    <m/>
  </r>
  <r>
    <x v="0"/>
    <s v="4033 04 0014"/>
    <s v="CONTR. SOLIDARIETA' SECONDA PENSIONE   "/>
    <n v="0"/>
    <x v="5"/>
    <n v="0"/>
    <x v="4"/>
    <s v="Spese per il personale - Versamenti ai fondi di previdenza complementare esterni"/>
    <s v="Banca Sistema"/>
    <m/>
    <s v="180a"/>
    <m/>
    <m/>
  </r>
  <r>
    <x v="0"/>
    <s v="4033 04 0015"/>
    <s v="CONTRIBUTI AMMINISTRATORI              "/>
    <n v="0"/>
    <x v="5"/>
    <n v="0"/>
    <x v="4"/>
    <s v="Spese per il personale - Amministratori e sindaci"/>
    <s v="Banca Sistema"/>
    <m/>
    <s v="180a"/>
    <m/>
    <m/>
  </r>
  <r>
    <x v="0"/>
    <s v="4033 04 0017"/>
    <s v="CONTRIBUTI CO.CO.PRO                   "/>
    <n v="0"/>
    <x v="5"/>
    <n v="0"/>
    <x v="4"/>
    <s v="Spese per il personale - Oneri Sociali"/>
    <s v="Banca Sistema"/>
    <m/>
    <s v="180a"/>
    <m/>
    <m/>
  </r>
  <r>
    <x v="0"/>
    <s v="4033 42 0012"/>
    <s v="CORSI DI FORMAZIONE                    "/>
    <n v="-3206.5"/>
    <x v="5"/>
    <m/>
    <x v="4"/>
    <s v="Spese per il personale - Salari e Stipendi"/>
    <s v="Banca Sistema"/>
    <m/>
    <s v="180a"/>
    <m/>
    <m/>
  </r>
  <r>
    <x v="0"/>
    <s v="4065 12 0002"/>
    <s v="AMM.TO MACCHINE ELETTRONICHE M.02.65   "/>
    <n v="-20122.73"/>
    <x v="6"/>
    <n v="-42565.52"/>
    <x v="5"/>
    <s v="Rettifiche/riprese di valore su attività materiali"/>
    <s v="Banca Sistema"/>
    <m/>
    <n v="200"/>
    <m/>
    <m/>
  </r>
  <r>
    <x v="0"/>
    <s v="4065 12 0006"/>
    <s v="AMM.TO MACCHINARI APPAR. E ATTREZZ. VA "/>
    <n v="-7549.85"/>
    <x v="6"/>
    <n v="-23599.96"/>
    <x v="5"/>
    <s v="Rettifiche/riprese di valore su attività materiali"/>
    <s v="Banca Sistema"/>
    <m/>
    <n v="200"/>
    <m/>
    <m/>
  </r>
  <r>
    <x v="0"/>
    <s v="4065 20 0002"/>
    <s v="AMM.TO SOFTWARE 33% P.02.21            "/>
    <n v="-11205.69"/>
    <x v="7"/>
    <n v="-22688.45"/>
    <x v="6"/>
    <s v="Rettifiche/riprese di valore su attività immateriali"/>
    <s v="Banca Sistema"/>
    <m/>
    <n v="210"/>
    <m/>
    <m/>
  </r>
  <r>
    <x v="0"/>
    <s v="4065 20 0008_1"/>
    <s v="AMM.TO ALTRI ONERI PLURIENNALI P.02.34 "/>
    <n v="0"/>
    <x v="7"/>
    <n v="0"/>
    <x v="6"/>
    <s v="Rettifiche/riprese di valore su attività immateriali"/>
    <s v="Banca Sistema"/>
    <m/>
    <n v="210"/>
    <m/>
    <m/>
  </r>
  <r>
    <x v="0"/>
    <s v="4065 20 0008"/>
    <s v="AMM.TO ALTRI ONERI PLURIENNALI P.02.34 "/>
    <n v="-47666.7"/>
    <x v="9"/>
    <n v="-180796.35"/>
    <x v="8"/>
    <s v="Altri oneri di gestione"/>
    <s v="Banca Sistema"/>
    <m/>
    <n v="220"/>
    <m/>
    <m/>
  </r>
  <r>
    <x v="0"/>
    <s v="4069 10 0001"/>
    <s v="SVALUTAZIONI FORFETARIE                "/>
    <n v="-742402.06"/>
    <x v="8"/>
    <n v="-292807.67999999999"/>
    <x v="7"/>
    <s v="Rettifiche di valore crediti verso clientela finanziamento di portafoglio"/>
    <s v="Banca Sistema"/>
    <m/>
    <s v="130a"/>
    <m/>
    <m/>
  </r>
  <r>
    <x v="0"/>
    <s v="4071 16 0015"/>
    <s v="RIMBORSI SPESE AMMINISTRATORI          "/>
    <n v="-23376"/>
    <x v="4"/>
    <n v="-18780.27"/>
    <x v="4"/>
    <s v="Altre Spese amministrative - Rimborsi spese amministratori"/>
    <s v="Banca Sistema"/>
    <m/>
    <s v="180b"/>
    <m/>
    <s v="Altre Spese amministrative - Rimborsi spese amministratori"/>
  </r>
  <r>
    <x v="0"/>
    <s v="4071 16 0018"/>
    <s v="COMPENSI COLLABORATORI INTERINALI      "/>
    <n v="-17287.97"/>
    <x v="5"/>
    <n v="0"/>
    <x v="4"/>
    <s v="Spese per il personale - Altro personale in attività"/>
    <s v="Banca Sistema"/>
    <m/>
    <s v="180a"/>
    <m/>
    <m/>
  </r>
  <r>
    <x v="0"/>
    <s v="4073 02 0002"/>
    <s v="MINUS. BENI IMMOB. NON STRUMENTALI     "/>
    <n v="0"/>
    <x v="7"/>
    <n v="0"/>
    <x v="6"/>
    <s v="Rettifiche/riprese di valore su attività immateriali"/>
    <s v="Banca Sistema"/>
    <m/>
    <n v="210"/>
    <m/>
    <m/>
  </r>
  <r>
    <x v="0"/>
    <s v="4019 02 0801"/>
    <s v="PERDITE CESSIONE TIT. DEBITO AFS R/E   (M"/>
    <n v="-133994.84"/>
    <x v="14"/>
    <n v="-128214.81"/>
    <x v="10"/>
    <s v="Perdita da cessione/riacquisto - attività finanziarie disponibili per la vendita"/>
    <s v="Banca Sistema"/>
    <m/>
    <s v="100 b"/>
    <m/>
    <m/>
  </r>
  <r>
    <x v="0"/>
    <s v="4019 02 1001"/>
    <s v="PERDITE CESSIONE TIT. DEBITO HTM R/E   (M"/>
    <n v="0"/>
    <x v="11"/>
    <n v="0"/>
    <x v="10"/>
    <s v="Attività finanziarie detenute sino alla scadenza"/>
    <s v="Banca Sistema"/>
    <m/>
    <s v="100 c"/>
    <m/>
    <m/>
  </r>
  <r>
    <x v="0"/>
    <s v="4143 02 0801"/>
    <s v="UTILI CESSIONE TIT. DEBITO AFS R/E     "/>
    <n v="6899196.5599999996"/>
    <x v="14"/>
    <n v="5412829.6799999997"/>
    <x v="10"/>
    <s v="Utili da cessione/riacquisto - attività finanziarie disponibili per la vendita"/>
    <s v="Banca Sistema"/>
    <m/>
    <s v="100 b"/>
    <m/>
    <m/>
  </r>
  <r>
    <x v="0"/>
    <s v="4143 22 1801"/>
    <s v="UTILI RIACQUISTO TIT. DEBITO PCA R/E   (M"/>
    <n v="223733.59"/>
    <x v="15"/>
    <n v="0"/>
    <x v="13"/>
    <s v="d) passività finanziarie"/>
    <s v="Banca Sistema"/>
    <m/>
    <s v="100 d"/>
    <m/>
    <m/>
  </r>
  <r>
    <x v="0"/>
    <s v="4007 15 0005"/>
    <s v="INT. PASS. OMA FINANZIAMENTO           (M"/>
    <n v="-792597.18"/>
    <x v="1"/>
    <n v="-813367.87"/>
    <x v="1"/>
    <s v="Interessi passivi ed oneri assimilati - Debiti verso banche centrali"/>
    <s v="Banca Sistema"/>
    <m/>
    <n v="20"/>
    <m/>
    <m/>
  </r>
  <r>
    <x v="0"/>
    <s v="4007 02 0005"/>
    <s v="INT. PASS. LINEA FINANZIAMENTO -COMM SOCI"/>
    <n v="-287281.73"/>
    <x v="1"/>
    <n v="-287281.74"/>
    <x v="1"/>
    <s v="Interessi passivi ed oneri assimilati - Debiti verso banche - cc e depositi liberi"/>
    <s v="Banca Sistema"/>
    <m/>
    <n v="20"/>
    <m/>
    <m/>
  </r>
  <r>
    <x v="0"/>
    <s v="4014 62 0001"/>
    <s v="INT. PASS. NS. OBBLIG. PCA R/E - COMM SOCI"/>
    <n v="-22503.759999999998"/>
    <x v="1"/>
    <n v="0"/>
    <x v="1"/>
    <s v="Interessi passivi ed oneri assimilati su titoli di debito - obbligazioni - subordinate"/>
    <s v="Banca Sistema"/>
    <m/>
    <n v="20"/>
    <m/>
    <m/>
  </r>
  <r>
    <x v="0"/>
    <s v="4025 28 0009"/>
    <s v="COMM.PASS.SU CONTI CC&amp;G                (M"/>
    <n v="-6000"/>
    <x v="3"/>
    <n v="-12043.44"/>
    <x v="3"/>
    <s v="Commissioni passive - Altri servizi"/>
    <s v="Banca Sistema"/>
    <m/>
    <n v="50"/>
    <m/>
    <m/>
  </r>
  <r>
    <x v="0"/>
    <s v="4025 48 0005"/>
    <s v="COMM.NI INTRODUCING CREDITI ASL - SF TRUST IT "/>
    <n v="-327190.87"/>
    <x v="3"/>
    <n v="-384714.13"/>
    <x v="3"/>
    <s v="Commissioni passive - Altri servizi"/>
    <s v="Banca Sistema"/>
    <m/>
    <n v="50"/>
    <m/>
    <m/>
  </r>
  <r>
    <x v="0"/>
    <s v="4071 20 0002"/>
    <s v="COSTO PERSONALE DISTACCATO SF TRUST ITALIA "/>
    <n v="-826627.68"/>
    <x v="5"/>
    <n v="-279881.51"/>
    <x v="4"/>
    <s v="Spese per il personale - Rimborsi di spese per dipendenti di terzi distaccati presso la società"/>
    <s v="Banca Sistema"/>
    <m/>
    <s v="180a"/>
    <m/>
    <m/>
  </r>
  <r>
    <x v="0"/>
    <s v="4001 02 0113"/>
    <s v="INT. PASS. DEP. VINC. 12 MESI ESENTI R (M"/>
    <m/>
    <x v="1"/>
    <n v="0"/>
    <x v="1"/>
    <s v="Interessi passivi ed oneri assimilati - Debiti verso banche - depositi vincolati"/>
    <s v="Banca Sistema"/>
    <m/>
    <n v="20"/>
    <m/>
    <m/>
  </r>
  <r>
    <x v="0"/>
    <s v="4001 06 0006"/>
    <s v="PREMIO CDS"/>
    <m/>
    <x v="3"/>
    <n v="-83458.98"/>
    <x v="3"/>
    <s v="derivati su crediti "/>
    <s v="Banca Sistema"/>
    <m/>
    <m/>
    <m/>
    <m/>
  </r>
  <r>
    <x v="0"/>
    <s v="4001 06 0007"/>
    <s v="INT. PASSIVI CASSA DD PP"/>
    <m/>
    <x v="1"/>
    <n v="-27494.400000000001"/>
    <x v="1"/>
    <s v="Interessi passivi ed oneri assimilati - Debiti verso clientela"/>
    <s v="Banca Sistema"/>
    <m/>
    <n v="20"/>
    <m/>
    <m/>
  </r>
  <r>
    <x v="0"/>
    <s v="4011 08 1001"/>
    <s v="INT. PASS. PCT PROPR. CC&amp;G             (M"/>
    <m/>
    <x v="1"/>
    <n v="0"/>
    <x v="1"/>
    <s v="Interessi passivi ed oneri assimilati - Debiti verso clientela - Pct passivi"/>
    <s v="Banca Sistema"/>
    <m/>
    <n v="20"/>
    <m/>
    <m/>
  </r>
  <r>
    <x v="0"/>
    <s v="4143 02 0402"/>
    <s v="UTILI NEGOZ. TIT. DEBITO TRA R/V       (M"/>
    <m/>
    <x v="2"/>
    <n v="10000"/>
    <x v="2"/>
    <s v="Risultato netto delle attività di negoziazione - AF di negoz. - Tit. debito - UTILI DA NEGOZIAZIONE"/>
    <s v="Banca Sistema"/>
    <m/>
    <n v="80"/>
    <m/>
    <m/>
  </r>
  <r>
    <x v="0"/>
    <s v="4143 02 1003"/>
    <s v="UTILI CESSIONE TIT. DEBITO HTM NR/E    (M"/>
    <m/>
    <x v="2"/>
    <n v="0"/>
    <x v="2"/>
    <s v="Risultato netto delle attività di negoziazione - AF di negoz. - Tit. debito - UTILI DA NEGOZIAZIONE"/>
    <s v="Banca Sistema"/>
    <m/>
    <n v="80"/>
    <m/>
    <m/>
  </r>
  <r>
    <x v="0"/>
    <s v="4071 04 0021"/>
    <s v="COMPENSI CONSUL.PAGHE-CONTRIBUTI   EX SOLVI"/>
    <m/>
    <x v="4"/>
    <n v="-5402.8"/>
    <x v="4"/>
    <s v="Altre Spese amministrative - Consulenze"/>
    <s v="Banca Sistema"/>
    <m/>
    <s v="180b"/>
    <m/>
    <s v="Altre Spese amministrative - Consulenze"/>
  </r>
  <r>
    <x v="0"/>
    <s v="4071 04 0024"/>
    <s v="COMPENSI SOCIETA' DI REVISIONE EX SOLVI   "/>
    <m/>
    <x v="4"/>
    <n v="-1630"/>
    <x v="4"/>
    <s v="Altre Spese amministrative - Spese di revisione contabile"/>
    <s v="Banca Sistema"/>
    <m/>
    <s v="180b"/>
    <m/>
    <s v="Altre Spese amministrative - Spese di revisione contabile"/>
  </r>
  <r>
    <x v="0"/>
    <s v="4071 04 0019"/>
    <s v="COMM. PASS. INCASSO - Officine"/>
    <m/>
    <x v="4"/>
    <n v="-2845200.13"/>
    <x v="4"/>
    <s v="Altre Spese amministrative - Consulenze"/>
    <s v="Banca Sistema"/>
    <m/>
    <s v="180b"/>
    <m/>
    <s v="Commissioni passive - OFFICINE"/>
  </r>
  <r>
    <x v="0"/>
    <s v="4025 48 0010"/>
    <s v="COMMISSIONI/SPESE/ONERI/VARIE  EX SOLVI"/>
    <m/>
    <x v="3"/>
    <n v="-1310.25"/>
    <x v="3"/>
    <s v="Commissioni passive - Servizi incasso e pagamento"/>
    <s v="Banca Sistema"/>
    <m/>
    <n v="50"/>
    <m/>
    <m/>
  </r>
  <r>
    <x v="0"/>
    <s v="4071 04 0022"/>
    <s v="SOLVI CONSULENZE COLLECTOR             (M"/>
    <m/>
    <x v="4"/>
    <n v="-1476479.75"/>
    <x v="4"/>
    <s v="Altre Spese amministrative - Consulenze"/>
    <s v="Banca Sistema"/>
    <m/>
    <s v="180b"/>
    <m/>
    <s v="Commissioni passive - Collectors ex Solvi"/>
  </r>
  <r>
    <x v="0"/>
    <s v="4025 32 0001"/>
    <s v="COMM. INTERB. ASS. INS./RICH./PROT.    (M"/>
    <m/>
    <x v="3"/>
    <n v="-996.2"/>
    <x v="3"/>
    <s v="Commissioni passive - Altri servizi"/>
    <s v="Banca Sistema"/>
    <m/>
    <n v="50"/>
    <m/>
    <m/>
  </r>
  <r>
    <x v="0"/>
    <s v="4033 02 0020"/>
    <s v="STIPENDI E INDENNITA' VARIE  EX SOLVI"/>
    <m/>
    <x v="5"/>
    <n v="-165981.91"/>
    <x v="4"/>
    <s v="Spese per il personale - Salari e Stipendi"/>
    <s v="Banca Sistema"/>
    <m/>
    <s v="180a"/>
    <m/>
    <m/>
  </r>
  <r>
    <x v="0"/>
    <s v="4033 02 0021"/>
    <s v="COMPENSI VARI AL PERSONALE/RATEO FERIE EX SOLVI"/>
    <m/>
    <x v="5"/>
    <n v="-46476.480000000003"/>
    <x v="4"/>
    <s v="Spese per il personale - Salari e Stipendi"/>
    <s v="Banca Sistema"/>
    <m/>
    <s v="180a"/>
    <m/>
    <m/>
  </r>
  <r>
    <x v="0"/>
    <s v="4071 16 0022"/>
    <s v="COMPENSI COLLABORATORI A PROGETTO EX SOLVI"/>
    <m/>
    <x v="5"/>
    <n v="-5726"/>
    <x v="4"/>
    <s v="Spese per il personale - Altro personale in attività"/>
    <s v="Banca Sistema"/>
    <m/>
    <s v="180a"/>
    <m/>
    <m/>
  </r>
  <r>
    <x v="0"/>
    <s v="4071 14 5002"/>
    <s v="SPESE VARIE INDEDUCIBILI EX SOLVI"/>
    <m/>
    <x v="4"/>
    <n v="-447.19"/>
    <x v="4"/>
    <s v="Altre Spese amministrative - Altre"/>
    <s v="Banca Sistema"/>
    <m/>
    <s v="180b"/>
    <m/>
    <s v="Altre Spese amministrative - Altre"/>
  </r>
  <r>
    <x v="0"/>
    <s v="4071 16 0054"/>
    <s v="ALTRE SPESE/SERVIZI VARI EX SOLVI           "/>
    <m/>
    <x v="4"/>
    <n v="-7923.19"/>
    <x v="4"/>
    <s v="Altre Spese amministrative - Altre"/>
    <s v="Banca Sistema"/>
    <m/>
    <s v="180b"/>
    <m/>
    <s v="Altre Spese amministrative - Altre"/>
  </r>
  <r>
    <x v="0"/>
    <s v="4071 16 0099"/>
    <s v="ALTRE SPESE EX SOLVI"/>
    <m/>
    <x v="4"/>
    <n v="0"/>
    <x v="4"/>
    <s v="Altre Spese amministrative - Altre"/>
    <s v="Banca Sistema"/>
    <m/>
    <s v="180b"/>
    <m/>
    <s v="Altre Spese amministrative - Altre"/>
  </r>
  <r>
    <x v="0"/>
    <s v="4033 04 0025"/>
    <s v="contributi enti bilaterali EX SOLVI"/>
    <m/>
    <x v="5"/>
    <n v="-131.41"/>
    <x v="4"/>
    <s v="Spese per il personale - Versamenti ai fondi di previdenza complementare esterni"/>
    <s v="Banca Sistema"/>
    <m/>
    <s v="180a"/>
    <m/>
    <m/>
  </r>
  <r>
    <x v="0"/>
    <s v="4033 04 0024"/>
    <s v="assistenza sanitaria E.S.T. EX SOLVI"/>
    <m/>
    <x v="5"/>
    <n v="-372"/>
    <x v="4"/>
    <s v="Spese per il personale - Versamenti ai fondi di previdenza complementare esterni"/>
    <s v="Banca Sistema"/>
    <m/>
    <s v="180a"/>
    <m/>
    <m/>
  </r>
  <r>
    <x v="0"/>
    <s v="4033 10 0010"/>
    <s v="ACC.TO F.DO INDENNITA' DI FINE RAPPORT EX SOLVI"/>
    <m/>
    <x v="5"/>
    <n v="-15366.81"/>
    <x v="4"/>
    <s v="Spese per il personale - accantonamento al trattamento di fine rapporto"/>
    <s v="Banca Sistema"/>
    <m/>
    <s v="180a"/>
    <m/>
    <m/>
  </r>
  <r>
    <x v="0"/>
    <s v="4033 42 0015"/>
    <s v="CORSI DI FORMAZIONE  EX SOLVI   "/>
    <m/>
    <x v="5"/>
    <n v="-1050"/>
    <x v="4"/>
    <s v="Spese per il personale - Altri benefici a favore dipendenti"/>
    <s v="Banca Sistema"/>
    <m/>
    <s v="180a"/>
    <m/>
    <m/>
  </r>
  <r>
    <x v="0"/>
    <s v="4033 16 0023"/>
    <s v="SOLVI TICKETS RESTAURANT               (M"/>
    <m/>
    <x v="5"/>
    <n v="-6421.38"/>
    <x v="4"/>
    <s v="Spese per il personale - Altri benefici a favore dipendenti"/>
    <s v="Banca Sistema"/>
    <m/>
    <s v="180a"/>
    <m/>
    <m/>
  </r>
  <r>
    <x v="0"/>
    <s v="4043 46 0026"/>
    <s v="IMPOSTE INDIRETTE E TASSE - ALTRE EX SOLVI"/>
    <m/>
    <x v="4"/>
    <n v="-560.49"/>
    <x v="4"/>
    <s v="Altre Spese amministrative - imposte indirette e tasse"/>
    <s v="Banca Sistema"/>
    <m/>
    <s v="180b"/>
    <m/>
    <s v="Altre Spese amministrative - imposte indirette e tasse"/>
  </r>
  <r>
    <x v="0"/>
    <s v="4043 46 0027"/>
    <s v="DIRITTI CAMERALI EX SOLVI                       "/>
    <m/>
    <x v="4"/>
    <n v="-610"/>
    <x v="4"/>
    <s v="Altre Spese amministrative - imposte indirette e tasse"/>
    <s v="Banca Sistema"/>
    <m/>
    <s v="180b"/>
    <m/>
    <s v="Altre Spese amministrative - imposte indirette e tasse"/>
  </r>
  <r>
    <x v="0"/>
    <s v="4043 46 0004"/>
    <s v="IMPOSTA SOSTITUTIVA AFFRANCAMENTO AVVI (M"/>
    <m/>
    <x v="13"/>
    <n v="-214291"/>
    <x v="12"/>
    <s v="Imposte sul reddito d'eserciizo"/>
    <s v="Banca Sistema"/>
    <m/>
    <n v="290"/>
    <m/>
    <m/>
  </r>
  <r>
    <x v="0"/>
    <s v="4043 46 0016"/>
    <s v="MARCHE E VALORI BOLLATI                (M"/>
    <m/>
    <x v="4"/>
    <n v="-6904"/>
    <x v="4"/>
    <s v="Altre Spese amministrative - imposte indirette e tasse"/>
    <s v="Banca Sistema"/>
    <m/>
    <s v="180b"/>
    <m/>
    <s v="Altre Spese amministrative - imposte indirette e tasse"/>
  </r>
  <r>
    <x v="0"/>
    <s v="4069 02 0015"/>
    <s v="PERDITE CREDITI VIVI Q. CAPITALE       (M"/>
    <m/>
    <x v="8"/>
    <n v="-32670"/>
    <x v="7"/>
    <s v="Rettifiche di valore nette per deterioramento di crediti"/>
    <s v="Banca Sistema"/>
    <m/>
    <s v="130a"/>
    <m/>
    <m/>
  </r>
  <r>
    <x v="0"/>
    <s v="4071 02 0002"/>
    <s v="SPESE TELEFONIA FISSA EX SOLVI           "/>
    <m/>
    <x v="4"/>
    <n v="-16433.259999999998"/>
    <x v="4"/>
    <s v="Altre Spese amministrative - Telefoniche"/>
    <s v="Banca Sistema"/>
    <m/>
    <s v="180b"/>
    <m/>
    <s v="Altre Spese amministrative - Telefoniche"/>
  </r>
  <r>
    <x v="0"/>
    <s v="4071 02 0004"/>
    <s v="SPESE TELEFONIA MOBILE EX SOLVI           "/>
    <m/>
    <x v="4"/>
    <n v="-6016.33"/>
    <x v="4"/>
    <s v="Altre Spese amministrative - Telefoniche"/>
    <s v="Banca Sistema"/>
    <m/>
    <s v="180b"/>
    <m/>
    <s v="Altre Spese amministrative - Telefoniche"/>
  </r>
  <r>
    <x v="0"/>
    <s v="4071 06 0024"/>
    <s v="SOLVI CANONI LIC IT SOFTW - UTILIZZO D (M"/>
    <m/>
    <x v="4"/>
    <n v="-136102.06"/>
    <x v="4"/>
    <s v="Altre Spese amministrative - Spese informatiche"/>
    <s v="Banca Sistema"/>
    <m/>
    <s v="180b"/>
    <m/>
    <s v="Altre Spese amministrative - Spese informatiche "/>
  </r>
  <r>
    <x v="0"/>
    <s v="4071 02 0401"/>
    <s v="SPESE ENERGIA ELETTRICA - GAS  EX SOLVI"/>
    <m/>
    <x v="4"/>
    <n v="-5788.33"/>
    <x v="4"/>
    <s v="Altre Spese amministrative - Spese per utenze acqua, luce, gas e pulizia"/>
    <s v="Banca Sistema"/>
    <m/>
    <s v="180b"/>
    <m/>
    <s v="Altre Spese amministrative - Spese per utenze acqua, luce, gas e pulizia"/>
  </r>
  <r>
    <x v="0"/>
    <s v="4071 02 0502"/>
    <s v="SPESE PULIZIA LOCALI E AREE VERDI      EX SOLVI"/>
    <m/>
    <x v="4"/>
    <n v="-15312.09"/>
    <x v="4"/>
    <s v="Altre Spese amministrative - Spese per utenze acqua, luce, gas e pulizia"/>
    <s v="Banca Sistema"/>
    <m/>
    <s v="180b"/>
    <m/>
    <s v="Altre Spese amministrative - Spese per utenze acqua, luce, gas e pulizia"/>
  </r>
  <r>
    <x v="0"/>
    <s v="4043 46 0021"/>
    <s v="ABBONAMENTI RADIO TV                   (M"/>
    <m/>
    <x v="4"/>
    <n v="-814.7"/>
    <x v="4"/>
    <s v="Altre Spese amministrative - Spese per utenze acqua, luce, gas e pulizia"/>
    <s v="Banca Sistema"/>
    <m/>
    <s v="180b"/>
    <m/>
    <s v="Altre Spese amministrative - Spese per utenze acqua, luce, gas e pulizia"/>
  </r>
  <r>
    <x v="0"/>
    <s v="4071 04 0009"/>
    <s v="ALTRE SPESE LEGALI  "/>
    <m/>
    <x v="4"/>
    <n v="-182414.4"/>
    <x v="4"/>
    <s v="Altre Spese amministrative - Spese Legali"/>
    <s v="Banca Sistema"/>
    <m/>
    <s v="180b"/>
    <m/>
    <s v="Altre Spese amministrative - Consulenze"/>
  </r>
  <r>
    <x v="0"/>
    <s v="4071 04 0023"/>
    <s v="SOLVI SPESE NOTARILI E SPESE LEGALI    (M"/>
    <m/>
    <x v="4"/>
    <n v="-1056"/>
    <x v="4"/>
    <s v="Altre Spese amministrative - Spese Legali"/>
    <s v="Banca Sistema"/>
    <m/>
    <s v="180b"/>
    <m/>
    <s v="Altre Spese amministrative - Spese Legali"/>
  </r>
  <r>
    <x v="0"/>
    <s v="4071 04 0025"/>
    <s v="SPESE LEGALI FACTORING                 (M"/>
    <m/>
    <x v="4"/>
    <n v="-28619"/>
    <x v="4"/>
    <s v="Altre Spese amministrative - Spese Legali"/>
    <s v="Banca Sistema"/>
    <m/>
    <s v="180b"/>
    <m/>
    <s v="Altre Spese amministrative - Spese Legali"/>
  </r>
  <r>
    <x v="0"/>
    <s v="4071 04 0026"/>
    <s v="ASSISTENZA GIUDIZIALE FACTORING        (M"/>
    <m/>
    <x v="4"/>
    <n v="-20980.22"/>
    <x v="4"/>
    <s v="Altre Spese amministrative - Spese Legali"/>
    <s v="Banca Sistema"/>
    <m/>
    <s v="180b"/>
    <m/>
    <s v="Altre Spese amministrative - Spese Legali"/>
  </r>
  <r>
    <x v="0"/>
    <s v="4071 06 0010"/>
    <s v="CANONI PASSIVI SERVIZI ICT"/>
    <m/>
    <x v="4"/>
    <n v="-2047.16"/>
    <x v="4"/>
    <s v="Altre Spese amministrative - Spese informatiche"/>
    <s v="Banca Sistema"/>
    <m/>
    <s v="180b"/>
    <m/>
    <s v="Altre Spese amministrative - Spese informatiche "/>
  </r>
  <r>
    <x v="0"/>
    <s v="4071 06 0009"/>
    <s v="CANONI PASSIVI ASS. TECNICA MACCHINE   EX SOLVI"/>
    <m/>
    <x v="4"/>
    <n v="-2737.05"/>
    <x v="4"/>
    <s v="Altre Spese amministrative - Spese informatiche"/>
    <s v="Banca Sistema"/>
    <m/>
    <s v="180b"/>
    <m/>
    <s v="Altre Spese amministrative - Spese informatiche "/>
  </r>
  <r>
    <x v="0"/>
    <s v="4071 08 0004"/>
    <s v="MANUT. NON CONTRAT. IMMOBILI EX SOLVI"/>
    <m/>
    <x v="4"/>
    <n v="-680.5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08 0001"/>
    <s v="MANUT. CONTRATT. ORDIN. IMMOBILI CRSM  (M"/>
    <m/>
    <x v="4"/>
    <n v="-14639.34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10 0009"/>
    <s v="POL. ASSIC. RESP. CIVILI VARIE  EX SOLVI    "/>
    <m/>
    <x v="4"/>
    <n v="-2792.75"/>
    <x v="4"/>
    <s v="Altre Spese amministrative - Assicurazioni"/>
    <s v="Banca Sistema"/>
    <m/>
    <s v="180b"/>
    <m/>
    <s v="Altre Spese amministrative - Assicurazioni"/>
  </r>
  <r>
    <x v="0"/>
    <s v="4071 10 0004"/>
    <s v="ASSICURAZIONI PERSONALE                (M"/>
    <m/>
    <x v="5"/>
    <n v="-64166.15"/>
    <x v="4"/>
    <s v="Spese per il personale - Altri benefici a favore dipendenti"/>
    <s v="Banca Sistema"/>
    <m/>
    <s v="180a"/>
    <m/>
    <m/>
  </r>
  <r>
    <x v="0"/>
    <s v="4043 46 0025"/>
    <s v="F23 DECRETI INGIUNTIVI FACTORING       (M"/>
    <m/>
    <x v="4"/>
    <n v="-8553.76"/>
    <x v="4"/>
    <s v="Altre Spese amministrative - imposte indirette e tasse"/>
    <s v="Banca Sistema"/>
    <m/>
    <s v="180b"/>
    <m/>
    <s v="Altre Spese amministrative - Altre"/>
  </r>
  <r>
    <x v="0"/>
    <s v="4071 04 0020"/>
    <s v="COMPENSI DUE DILIG CREDITI IVA      (M"/>
    <m/>
    <x v="4"/>
    <n v="-270403.96999999997"/>
    <x v="4"/>
    <s v="Altre Spese amministrative - Consulenze"/>
    <s v="Banca Sistema"/>
    <m/>
    <s v="180b"/>
    <m/>
    <s v="Altre Spese amministrative - DD crediti IVA"/>
  </r>
  <r>
    <x v="0"/>
    <s v="4071 16 0020"/>
    <s v="RIMOBORSO SPESE TRASFERTE (VITTO E ALLOGGIO) EX SOLVI"/>
    <m/>
    <x v="4"/>
    <n v="-1688.83"/>
    <x v="4"/>
    <s v="Altre Spese amministrative - Rimborsi spese dipendenti"/>
    <s v="Banca Sistema"/>
    <m/>
    <s v="180b"/>
    <m/>
    <s v="Altre Spese amministrative - Rimborsi spese dipendenti"/>
  </r>
  <r>
    <x v="0"/>
    <s v="4071 16 0021"/>
    <s v="SOLVI RIMB SPES TRASFERT(VIAGGI E TRAS (M"/>
    <m/>
    <x v="4"/>
    <n v="-4508.63"/>
    <x v="4"/>
    <s v="Altre Spese amministrative - Rimborsi spese dipendenti"/>
    <s v="Banca Sistema"/>
    <m/>
    <s v="180b"/>
    <m/>
    <s v="Altre Spese amministrative - Rimborsi spese dipendenti"/>
  </r>
  <r>
    <x v="0"/>
    <s v="4071 16 0056"/>
    <s v="COMPENSI AMMINISTRATORI E RIMB. SPESE  EX SOLVI"/>
    <m/>
    <x v="5"/>
    <n v="-2083.17"/>
    <x v="4"/>
    <s v="Spese per il personale - Amministratori"/>
    <s v="Banca Sistema"/>
    <m/>
    <s v="180a"/>
    <m/>
    <m/>
  </r>
  <r>
    <x v="0"/>
    <s v="4071 16 0055"/>
    <s v="SOLVI COMPENSI SINDACI                 (M"/>
    <m/>
    <x v="5"/>
    <n v="-8742.83"/>
    <x v="4"/>
    <s v="Spese per il personale - Sindaci"/>
    <s v="Banca Sistema"/>
    <m/>
    <s v="180a"/>
    <m/>
    <m/>
  </r>
  <r>
    <x v="0"/>
    <s v="4071 22 0007"/>
    <s v="SOLVI NOLEG AUTO USO DIP - SPESE INERE (M"/>
    <m/>
    <x v="4"/>
    <n v="-25031.06"/>
    <x v="4"/>
    <s v="Altre Spese amministrative - Noleggio e spese inerenti auto"/>
    <s v="Banca Sistema"/>
    <m/>
    <s v="180b"/>
    <m/>
    <s v="Altre Spese amministrative - Noleggio e spese inerenti auto"/>
  </r>
  <r>
    <x v="0"/>
    <s v="4071 36 0036"/>
    <s v="SPESE CONDOMINIALI EX SOLVI"/>
    <m/>
    <x v="4"/>
    <n v="-4361.66"/>
    <x v="4"/>
    <s v="Altre Spese amministrative - Affitti e spese inerenti"/>
    <s v="Banca Sistema"/>
    <m/>
    <s v="180b"/>
    <m/>
    <s v="Altre Spese amministrative - Affitti e spese inerenti"/>
  </r>
  <r>
    <x v="0"/>
    <s v="4071 24 0004"/>
    <s v="CANONI FITTI PASS. IMM. TERZI - USO STRUM EX SOLVI"/>
    <m/>
    <x v="4"/>
    <n v="-40136.04"/>
    <x v="4"/>
    <s v="Altre Spese amministrative - Affitti e spese inerenti"/>
    <s v="Banca Sistema"/>
    <m/>
    <s v="180b"/>
    <m/>
    <s v="Altre Spese amministrative - Affitti e spese inerenti"/>
  </r>
  <r>
    <x v="0"/>
    <s v="4071 34 0002"/>
    <s v="SPESE POSTALI - MARCHE DA BOLLO  EX SOLVI"/>
    <m/>
    <x v="4"/>
    <n v="-2270.02"/>
    <x v="4"/>
    <s v="Altre Spese amministrative - Postali"/>
    <s v="Banca Sistema"/>
    <m/>
    <s v="180b"/>
    <m/>
    <s v="Altre Spese amministrative - Postali"/>
  </r>
  <r>
    <x v="0"/>
    <s v="4071 38 0034"/>
    <s v="CANCELLERIA EX SOLVI       "/>
    <m/>
    <x v="4"/>
    <n v="-770.27"/>
    <x v="4"/>
    <s v="Altre Spese amministrative - Cancelleria e stampati"/>
    <s v="Banca Sistema"/>
    <m/>
    <s v="180b"/>
    <m/>
    <s v="Altre Spese amministrative - Cancelleria e stampati"/>
  </r>
  <r>
    <x v="0"/>
    <s v="4071 38 0035"/>
    <s v="LIBRI/GIORNALI/VARIE  EX SOLVI         "/>
    <m/>
    <x v="4"/>
    <n v="-676.83"/>
    <x v="4"/>
    <s v="Altre Spese amministrative - Giornali/libri"/>
    <s v="Banca Sistema"/>
    <m/>
    <s v="180b"/>
    <m/>
    <s v="Altre Spese amministrative - Giornali/libri"/>
  </r>
  <r>
    <x v="0"/>
    <s v="4071 50 0002"/>
    <s v="CONTRIBUTI ASSOCIATIVI EX SOLVI     "/>
    <m/>
    <x v="4"/>
    <n v="-1931.47"/>
    <x v="4"/>
    <s v="Altre Spese amministrative - Contributi associativi"/>
    <s v="Banca Sistema"/>
    <m/>
    <s v="180b"/>
    <m/>
    <s v="Altre Spese amministrative - Contributi associativi"/>
  </r>
  <r>
    <x v="0"/>
    <s v="4071 52 0005"/>
    <s v="SPESE DI RAPPRESENTANZA  EX SOLVI              "/>
    <m/>
    <x v="4"/>
    <n v="-7381.8"/>
    <x v="4"/>
    <s v="Altre Spese amministrative - Spese di rappresentanza"/>
    <s v="Banca Sistema"/>
    <m/>
    <s v="180b"/>
    <m/>
    <s v="Altre Spese amministrative - Spese di rappresentanza"/>
  </r>
  <r>
    <x v="0"/>
    <s v="4075 00 0016"/>
    <s v="SOPR. PASS.: INT. PASS. SU IMPOSTE COR (M"/>
    <m/>
    <x v="9"/>
    <n v="0"/>
    <x v="8"/>
    <s v="Altri oneri di gestione"/>
    <s v="Banca Sistema"/>
    <m/>
    <n v="220"/>
    <m/>
    <m/>
  </r>
  <r>
    <x v="0"/>
    <s v="4101 16 0027"/>
    <s v="INT. ATT. INCASSI DILAZIONE PAGAMENTI FA "/>
    <m/>
    <x v="10"/>
    <n v="31566.09"/>
    <x v="9"/>
    <s v="Interessi attivi e proventi assimilati - Crediti verso clientela - operazioni di factoring (Int Mora)"/>
    <s v="Banca Sistema"/>
    <m/>
    <n v="10"/>
    <m/>
    <m/>
  </r>
  <r>
    <x v="0"/>
    <s v="4101 16 0028"/>
    <s v="INT. ATT. MORA RITARDATO PAGAMENTO FAC (M"/>
    <m/>
    <x v="10"/>
    <n v="801266.43"/>
    <x v="9"/>
    <s v="Interessi attivi e proventi assimilati - Crediti verso clientela - operazioni di factoring (Int Mora)"/>
    <s v="Banca Sistema"/>
    <m/>
    <n v="10"/>
    <m/>
    <m/>
  </r>
  <r>
    <x v="0"/>
    <s v="4101 16 0202"/>
    <s v="INT. ATT. PRODOTTI FACT PRO SOLVENDO C (M"/>
    <m/>
    <x v="10"/>
    <n v="5954.28"/>
    <x v="9"/>
    <s v="Interessi attivi e proventi assimilati - Crediti verso clientela - operazioni di factoring (Int Mora)"/>
    <s v="Banca Sistema"/>
    <m/>
    <n v="10"/>
    <m/>
    <m/>
  </r>
  <r>
    <x v="0"/>
    <s v="4101 16 0029"/>
    <s v="INT. ATT. MORA DA CEDENTI"/>
    <m/>
    <x v="10"/>
    <n v="472301.96"/>
    <x v="9"/>
    <s v="Interessi attivi e proventi assimilati - Crediti verso clientela - operazioni di factoring (Int Mora)"/>
    <s v="Banca Sistema"/>
    <m/>
    <n v="10"/>
    <m/>
    <m/>
  </r>
  <r>
    <x v="0"/>
    <s v="4101 16 0013"/>
    <s v="INT. ATT. PR. PERS. TV ML/T NON AGEVOL (M"/>
    <m/>
    <x v="10"/>
    <n v="78.39"/>
    <x v="9"/>
    <s v="Interessi attivi e proventi assimilati - Crediti verso clientela - carte di credito, prestiti personali e cessioni del quinto"/>
    <s v="Banca Sistema"/>
    <m/>
    <n v="10"/>
    <m/>
    <m/>
  </r>
  <r>
    <x v="0"/>
    <s v="4101 16 0015"/>
    <s v="INT. ATT. PR. PERS. TV B/T NON AGEVOLA (M"/>
    <m/>
    <x v="10"/>
    <n v="1347.45"/>
    <x v="9"/>
    <s v="Interessi attivi e proventi assimilati - Crediti verso clientela - carte di credito, prestiti personali e cessioni del quinto"/>
    <s v="Banca Sistema"/>
    <m/>
    <n v="10"/>
    <m/>
    <m/>
  </r>
  <r>
    <x v="0"/>
    <s v="4101 16 0100"/>
    <s v="INT. ATT. PRODOTTI FACTORING           (M"/>
    <m/>
    <x v="10"/>
    <n v="37029357.530000001"/>
    <x v="9"/>
    <s v="Interessi attivi e proventi assimilati - Crediti verso clientela - operazioni di factoring"/>
    <s v="Banca Sistema"/>
    <m/>
    <n v="10"/>
    <m/>
    <m/>
  </r>
  <r>
    <x v="0"/>
    <s v="4101 16 0300"/>
    <s v="INT. ATT. PRODOTTI FACTORING CRED IVA  (M"/>
    <m/>
    <x v="10"/>
    <n v="893203.24"/>
    <x v="9"/>
    <s v="Interessi attivi e proventi assimilati - Crediti verso clientela - operazioni di factoring"/>
    <s v="Banca Sistema"/>
    <m/>
    <n v="10"/>
    <m/>
    <m/>
  </r>
  <r>
    <x v="0"/>
    <s v="4101 16 0200"/>
    <s v="INT. ATT. PRODOTTI FACTORING PDO BRIDG (M"/>
    <m/>
    <x v="10"/>
    <n v="126928.64"/>
    <x v="9"/>
    <s v="Interessi attivi e proventi assimilati - Crediti verso clientela - operazioni di factoring"/>
    <s v="Banca Sistema"/>
    <m/>
    <n v="10"/>
    <m/>
    <m/>
  </r>
  <r>
    <x v="0"/>
    <s v="4166 06 0030"/>
    <s v="COMM. SALDO FINE MESE     (Pro-soluto)"/>
    <m/>
    <x v="12"/>
    <n v="4179691.34"/>
    <x v="11"/>
    <s v="Commissioni attive - Servizi per operazioni di factoring"/>
    <s v="Banca Sistema"/>
    <m/>
    <n v="40"/>
    <m/>
    <m/>
  </r>
  <r>
    <x v="0"/>
    <s v="4166 06 0031"/>
    <s v="COMM. ATT. CREDITI IVA FINE MESE       (M"/>
    <m/>
    <x v="12"/>
    <n v="824796.34"/>
    <x v="11"/>
    <s v="Commissioni attive - Servizi per operazioni di factoring"/>
    <s v="Banca Sistema"/>
    <m/>
    <n v="40"/>
    <m/>
    <m/>
  </r>
  <r>
    <x v="0"/>
    <s v="4166 06 0016"/>
    <s v="COMM. SALDO FINE MESE                  (M"/>
    <m/>
    <x v="12"/>
    <n v="32309.25"/>
    <x v="11"/>
    <s v="Commissioni attive - Servizi per operazioni di factoring"/>
    <s v="Banca Sistema"/>
    <m/>
    <n v="40"/>
    <m/>
    <m/>
  </r>
  <r>
    <x v="0"/>
    <s v="4101 16 0301"/>
    <s v="INT. ATT. LEGALI FACTORING CRED IVA  "/>
    <m/>
    <x v="10"/>
    <n v="730747.15"/>
    <x v="9"/>
    <s v="Interessi attivi e proventi assimilati - Crediti verso clientela - operazioni di factoring"/>
    <s v="Banca Sistema"/>
    <m/>
    <n v="10"/>
    <m/>
    <m/>
  </r>
  <r>
    <x v="0"/>
    <s v="4107 02 0005"/>
    <s v="INT. ATT. C/C BANCHE R/E  EX SOLVI"/>
    <m/>
    <x v="10"/>
    <n v="566.05999999999995"/>
    <x v="9"/>
    <s v="Interessi attivi e proventi assimilati - Crediti verso banche -  cc e depositi"/>
    <s v="Banca Sistema"/>
    <m/>
    <n v="10"/>
    <m/>
    <m/>
  </r>
  <r>
    <x v="0"/>
    <s v="4119 62 0401"/>
    <s v="INT. ATT. NS. OBBLIG. TRA R/E          (M"/>
    <m/>
    <x v="10"/>
    <n v="0"/>
    <x v="9"/>
    <s v="Interessi attivi e proventi assimilati - TRA"/>
    <s v="Banca Sistema"/>
    <m/>
    <n v="10"/>
    <m/>
    <m/>
  </r>
  <r>
    <x v="0"/>
    <s v="4166 06 0007"/>
    <s v="COMM. ATT. GESTIONE CREDITI PDO BRIDGE (M"/>
    <m/>
    <x v="12"/>
    <n v="53932.89"/>
    <x v="11"/>
    <s v="Commissioni attive - Servizi per operazioni di factoring"/>
    <s v="Banca Sistema"/>
    <m/>
    <n v="40"/>
    <m/>
    <m/>
  </r>
  <r>
    <x v="0"/>
    <s v="4166 06 0017"/>
    <s v="COMM. ATT. GEST CRED. PRO SOLVENDO CLA (M"/>
    <m/>
    <x v="12"/>
    <n v="6990.25"/>
    <x v="11"/>
    <s v="Commissioni attive - Servizi per operazioni di factoring"/>
    <s v="Banca Sistema"/>
    <m/>
    <n v="40"/>
    <m/>
    <m/>
  </r>
  <r>
    <x v="0"/>
    <s v="4166 06 0040"/>
    <s v="COMMISSIONI STRUTTURAZ.PRO SOLUTO      (M"/>
    <m/>
    <x v="12"/>
    <n v="2500000"/>
    <x v="11"/>
    <s v="Commissioni attive - Servizi per operazioni di factoring"/>
    <s v="Banca Sistema"/>
    <m/>
    <n v="40"/>
    <m/>
    <m/>
  </r>
  <r>
    <x v="0"/>
    <s v="4166 16 0033"/>
    <s v="SOLVI COMMISSIONI ATTIVE ATT COLLECTIO (M"/>
    <m/>
    <x v="12"/>
    <n v="1814624.74"/>
    <x v="11"/>
    <s v="Commissioni attive - Altri servizi"/>
    <s v="Banca Sistema"/>
    <m/>
    <n v="40"/>
    <m/>
    <m/>
  </r>
  <r>
    <x v="0"/>
    <s v="4166 70 0007"/>
    <s v="COMM.ATTIVITA' INTERMEDIAZIONE ASSICUR (M"/>
    <m/>
    <x v="12"/>
    <n v="14500"/>
    <x v="11"/>
    <s v="Commissioni attive - Distribuzione di servizi di terzi - prodotti assicurativi"/>
    <s v="Banca Sistema"/>
    <m/>
    <n v="40"/>
    <m/>
    <m/>
  </r>
  <r>
    <x v="0"/>
    <s v="4167 34 0007"/>
    <s v="RECUPERO SPESE LIBRETTI ASSEGNI INVIAT (M"/>
    <m/>
    <x v="12"/>
    <n v="57.2"/>
    <x v="11"/>
    <s v="Commissioni attive - Tenuta e gestione conti correnti"/>
    <s v="Banca Sistema"/>
    <m/>
    <n v="40"/>
    <m/>
    <m/>
  </r>
  <r>
    <x v="0"/>
    <s v="4166 06 0006"/>
    <s v="COMM. SERVICING CREDITI FISCALI        (M"/>
    <m/>
    <x v="10"/>
    <n v="70035.259999999995"/>
    <x v="9"/>
    <s v="Interessi attivi e proventi assimilati - Crediti verso clientela - operazioni di factoring"/>
    <s v="Banca Sistema"/>
    <m/>
    <n v="10"/>
    <m/>
    <m/>
  </r>
  <r>
    <x v="0"/>
    <s v="4166 06 0013"/>
    <s v="COMMISSIONI STRUTTURAZIONE CRED. IVA   (M"/>
    <m/>
    <x v="12"/>
    <n v="84000"/>
    <x v="11"/>
    <s v="Commissioni attive - Servizi per operazioni di factoring"/>
    <s v="Banca Sistema"/>
    <m/>
    <n v="40"/>
    <m/>
    <m/>
  </r>
  <r>
    <x v="0"/>
    <s v="4166 06 0015"/>
    <s v="COMM. PLUSFACTORING                    (M"/>
    <m/>
    <x v="12"/>
    <n v="9487.67"/>
    <x v="11"/>
    <s v="Commissioni attive - Servizi per operazioni di factoring"/>
    <s v="Banca Sistema"/>
    <m/>
    <n v="40"/>
    <m/>
    <m/>
  </r>
  <r>
    <x v="0"/>
    <s v="4166 06 0051"/>
    <s v="COMM. MENSILE PROSOLVENDO CLASSE A     (M"/>
    <m/>
    <x v="12"/>
    <n v="1386"/>
    <x v="11"/>
    <s v="Commissioni attive - Servizi per operazioni di factoring"/>
    <s v="Banca Sistema"/>
    <m/>
    <n v="40"/>
    <m/>
    <m/>
  </r>
  <r>
    <x v="0"/>
    <s v="4166 06 0050"/>
    <s v="COMM. PLUSFACTORING CLASSE A           (M"/>
    <m/>
    <x v="12"/>
    <n v="299.64"/>
    <x v="11"/>
    <s v="Commissioni attive - Servizi per operazioni di factoring"/>
    <s v="Banca Sistema"/>
    <m/>
    <n v="40"/>
    <m/>
    <m/>
  </r>
  <r>
    <x v="0"/>
    <s v="4166 18 0001"/>
    <s v="COMM. PRESENTAZIONE PORTAFOGLIO        (M"/>
    <m/>
    <x v="12"/>
    <n v="353.5"/>
    <x v="11"/>
    <s v="Commissioni attive - Altri servizi"/>
    <s v="Banca Sistema"/>
    <m/>
    <n v="40"/>
    <m/>
    <m/>
  </r>
  <r>
    <x v="0"/>
    <s v="4166 18 0009"/>
    <s v="COMM. RICH./INS./PROT./ESITI/ALTRO GI  (M"/>
    <m/>
    <x v="12"/>
    <n v="46.5"/>
    <x v="11"/>
    <s v="Commissioni attive - Servizi di incasso e pagamento"/>
    <s v="Banca Sistema"/>
    <m/>
    <n v="40"/>
    <m/>
    <m/>
  </r>
  <r>
    <x v="0"/>
    <s v="4167 42 0036"/>
    <s v="REC. SPESE FORFETARIE-BREAK UP FEE CRE (M"/>
    <m/>
    <x v="12"/>
    <n v="7500"/>
    <x v="11"/>
    <s v="Commissioni attive - Servizi per operazioni di factoring"/>
    <s v="Banca Sistema"/>
    <m/>
    <n v="40"/>
    <m/>
    <m/>
  </r>
  <r>
    <x v="0"/>
    <s v="4166 18 0010"/>
    <s v="COMM. ASSEGNI INSOL./PROTESTATI        (M"/>
    <m/>
    <x v="12"/>
    <n v="995.27"/>
    <x v="11"/>
    <s v="Commissioni attive - Servizi di incasso e pagamento"/>
    <s v="Banca Sistema"/>
    <m/>
    <n v="40"/>
    <m/>
    <m/>
  </r>
  <r>
    <x v="0"/>
    <s v="4166 20 0001"/>
    <s v="COMM. NEGOZIAZIONE TITOLI              (M"/>
    <m/>
    <x v="12"/>
    <n v="2190.65"/>
    <x v="11"/>
    <s v="Commissioni attive - Servizi di gestione, intermediazione e consulenza - Neg. di strumenti finanziari"/>
    <s v="Banca Sistema"/>
    <m/>
    <n v="40"/>
    <m/>
    <m/>
  </r>
  <r>
    <x v="0"/>
    <s v="4166 44 0004"/>
    <s v="COLLOCAMENTO TITOLI                    (M"/>
    <m/>
    <x v="12"/>
    <n v="1031.9000000000001"/>
    <x v="11"/>
    <s v="Commissioni attive - Servizi di gestione, intermediazione e consulenza - Attività di ricezione e trasmissione ordini"/>
    <s v="Banca Sistema"/>
    <m/>
    <n v="40"/>
    <m/>
    <m/>
  </r>
  <r>
    <x v="0"/>
    <s v="4185 00 0011"/>
    <s v="SOPRAVVENIENZE ATTIVE  EX SOLVI"/>
    <m/>
    <x v="9"/>
    <n v="5383.43"/>
    <x v="8"/>
    <s v="Altri proventi di gestione"/>
    <s v="Banca Sistema"/>
    <m/>
    <n v="220"/>
    <m/>
    <m/>
  </r>
  <r>
    <x v="0"/>
    <s v="4167 42 0037"/>
    <s v="REC. SPESE CORSI FORMAZIONE FONDIR     (M"/>
    <m/>
    <x v="9"/>
    <n v="17756.7"/>
    <x v="8"/>
    <s v="Altri proventi di gestione"/>
    <s v="Banca Sistema"/>
    <m/>
    <n v="220"/>
    <m/>
    <m/>
  </r>
  <r>
    <x v="0"/>
    <s v="4069 10 0002"/>
    <s v="SVALUTAZIONI FORFETARIE  EX SOLVI"/>
    <m/>
    <x v="8"/>
    <n v="0"/>
    <x v="7"/>
    <s v="Rettifiche di valore nette per deterioramento di crediti"/>
    <s v="Banca Sistema"/>
    <m/>
    <s v="130a"/>
    <m/>
    <m/>
  </r>
  <r>
    <x v="0"/>
    <s v="4169 02 0012"/>
    <s v="RIPR. VAL. F.DO INTERESSI DI MORA      (M"/>
    <m/>
    <x v="8"/>
    <n v="0"/>
    <x v="7"/>
    <s v="Rettifiche di valore nette per deterioramento di crediti"/>
    <s v="Banca Sistema"/>
    <m/>
    <s v="130a"/>
    <m/>
    <m/>
  </r>
  <r>
    <x v="0"/>
    <s v="4173 02 0002"/>
    <s v="IRAP RICAVI PER IMPOSTE ANTICIPATE"/>
    <m/>
    <x v="13"/>
    <n v="113970"/>
    <x v="12"/>
    <s v="Imposte sul reddito d'eserciizo"/>
    <s v="Banca Sistema"/>
    <m/>
    <n v="290"/>
    <m/>
    <m/>
  </r>
  <r>
    <x v="0"/>
    <s v="4001 02 0019"/>
    <s v="INT. PASS. DEP. VINC. 48M RETAIL-BUSIN (M"/>
    <m/>
    <x v="1"/>
    <n v="0"/>
    <x v="1"/>
    <s v="Interessi passivi ed oneri assimilati - Debiti verso clientela - depositi vincolati"/>
    <s v="Banca Sistema"/>
    <m/>
    <n v="20"/>
    <m/>
    <m/>
  </r>
  <r>
    <x v="0"/>
    <s v="4001 02 0021"/>
    <s v="INT. PASS. DEP. VINC. 60M RETAIL-BUSIN (M"/>
    <m/>
    <x v="1"/>
    <n v="0"/>
    <x v="1"/>
    <s v="Interessi passivi ed oneri assimilati - Debiti verso clientela - depositi vincolati"/>
    <s v="Banca Sistema"/>
    <m/>
    <n v="20"/>
    <m/>
    <m/>
  </r>
  <r>
    <x v="0"/>
    <s v="4001 06 0008"/>
    <s v="INT. PASS. DEPOSITI VINCOLATI          (M"/>
    <m/>
    <x v="1"/>
    <n v="-25854621.780000001"/>
    <x v="1"/>
    <s v="Interessi passivi ed oneri assimilati - Debiti verso clientela - depositi vincolati"/>
    <s v="Banca Sistema"/>
    <m/>
    <n v="20"/>
    <m/>
    <m/>
  </r>
  <r>
    <x v="0"/>
    <s v="4001 02 0018"/>
    <s v="INT. PASS. DEP. VINC. 42M RETAIL-BUSIN (M"/>
    <m/>
    <x v="1"/>
    <n v="0"/>
    <x v="1"/>
    <s v="Interessi passivi ed oneri assimilati - Debiti verso clientela - depositi vincolati"/>
    <s v="Banca Sistema"/>
    <m/>
    <n v="20"/>
    <m/>
    <m/>
  </r>
  <r>
    <x v="0"/>
    <s v="4033 04 0023"/>
    <s v="CONTRIBUTI SOCIALI (INPS/GESCAL/ALTRO) EX SOLVI"/>
    <m/>
    <x v="5"/>
    <n v="-62760.69"/>
    <x v="4"/>
    <s v="Spese per il personale - Oneri Sociali"/>
    <s v="Banca Sistema"/>
    <m/>
    <s v="180a"/>
    <m/>
    <m/>
  </r>
  <r>
    <x v="0"/>
    <s v="4033 04 0026"/>
    <s v="CONTRIBUTI SOCIALI BESUSSO  EX SOLVI           "/>
    <m/>
    <x v="5"/>
    <n v="-2119.7399999999998"/>
    <x v="4"/>
    <s v="Spese per il personale - Versamenti ai fondi di previdenza complementare esterni"/>
    <s v="Banca Sistema"/>
    <m/>
    <s v="180a"/>
    <m/>
    <m/>
  </r>
  <r>
    <x v="0"/>
    <s v="4033 04 0027"/>
    <s v="CONTRIBUTI SOCIALI NEGRI  EX SOLVI        "/>
    <m/>
    <x v="5"/>
    <n v="-4760"/>
    <x v="4"/>
    <s v="Spese per il personale - Versamenti ai fondi di previdenza complementare esterni"/>
    <s v="Banca Sistema"/>
    <m/>
    <s v="180a"/>
    <m/>
    <m/>
  </r>
  <r>
    <x v="0"/>
    <s v="4033 04 0029"/>
    <s v="CONTRIBUTI SOCIALI PASTORE  EX SOLVI"/>
    <m/>
    <x v="5"/>
    <n v="-2801.75"/>
    <x v="4"/>
    <s v="Spese per il personale - Versamenti ai fondi di previdenza complementare esterni"/>
    <s v="Banca Sistema"/>
    <m/>
    <s v="180a"/>
    <m/>
    <m/>
  </r>
  <r>
    <x v="0"/>
    <s v="4033 04 0030"/>
    <s v="CONTRIBUTI I.N.A.I.L. EX SOLVI    "/>
    <m/>
    <x v="5"/>
    <n v="-606.14"/>
    <x v="4"/>
    <s v="Spese per il personale - Oneri Sociali"/>
    <s v="Banca Sistema"/>
    <m/>
    <s v="180a"/>
    <m/>
    <m/>
  </r>
  <r>
    <x v="0"/>
    <s v="4065 12 8886"/>
    <s v="F.DO AMM.MACCHIN. APPARECCHI E ATTREZZ.  1 M 0 1"/>
    <m/>
    <x v="6"/>
    <n v="-657.6"/>
    <x v="5"/>
    <s v="Rettifiche/riprese di valore su attività materiali"/>
    <s v="Banca Sistema"/>
    <m/>
    <n v="200"/>
    <m/>
    <m/>
  </r>
  <r>
    <x v="0"/>
    <s v="4065 12 8881"/>
    <s v="AMM.TO MOBILI DA UFFICIO EX SOLVI  "/>
    <m/>
    <x v="6"/>
    <n v="-4651.71"/>
    <x v="5"/>
    <s v="Rettifiche/riprese di valore su attività materiali"/>
    <s v="Banca Sistema"/>
    <m/>
    <n v="200"/>
    <m/>
    <m/>
  </r>
  <r>
    <x v="0"/>
    <s v="4065 12 8885"/>
    <s v="AMM.TO ARREDAMENTI SOLVI        "/>
    <m/>
    <x v="6"/>
    <n v="-1834.2"/>
    <x v="5"/>
    <s v="Rettifiche/riprese di valore su attività materiali"/>
    <s v="Banca Sistema"/>
    <m/>
    <n v="200"/>
    <m/>
    <m/>
  </r>
  <r>
    <x v="0"/>
    <s v="4065 12 8882"/>
    <s v="MACCHINE ELETTRONICHE EX SOLVI  "/>
    <m/>
    <x v="6"/>
    <n v="-4698.2299999999996"/>
    <x v="5"/>
    <s v="Rettifiche/riprese di valore su attività materiali"/>
    <s v="Banca Sistema"/>
    <m/>
    <n v="200"/>
    <m/>
    <m/>
  </r>
  <r>
    <x v="0"/>
    <s v="4075 00 0022"/>
    <s v="SOPRAVVENIENZE PASSIVE EX SOLVI        "/>
    <m/>
    <x v="9"/>
    <n v="-7385.32"/>
    <x v="8"/>
    <s v="Altri oneri di gestione"/>
    <s v="Banca Sistema"/>
    <m/>
    <n v="220"/>
    <m/>
    <m/>
  </r>
  <r>
    <x v="0"/>
    <s v="4065 20 8888"/>
    <s v=" AMM.TO ALTRI ONERI PLURIENNALI SOLVI  "/>
    <m/>
    <x v="9"/>
    <n v="-6989.72"/>
    <x v="8"/>
    <s v="Rettifiche/riprese di valore su attività immateriali"/>
    <s v="Banca Sistema"/>
    <m/>
    <n v="220"/>
    <m/>
    <m/>
  </r>
  <r>
    <x v="0"/>
    <s v="4065 20 8882"/>
    <s v="AMM.TO SOFTWARE 33% SOLVI            "/>
    <m/>
    <x v="7"/>
    <n v="-3420"/>
    <x v="6"/>
    <s v="Rettifiche/riprese di valore su attività immateriali"/>
    <s v="Banca Sistema"/>
    <m/>
    <n v="210"/>
    <m/>
    <m/>
  </r>
  <r>
    <x v="0"/>
    <s v="4071 16 0019"/>
    <s v="RIMBORSI SPESE AMMINISTRATORI EX SOLVI"/>
    <m/>
    <x v="4"/>
    <n v="-1384.95"/>
    <x v="4"/>
    <s v="Altre Spese amministrative - Rimborsi spese amministratori"/>
    <s v="Banca Sistema"/>
    <m/>
    <s v="180b"/>
    <m/>
    <s v="Altre Spese amministrative - Rimborsi spese amministratori"/>
  </r>
  <r>
    <x v="0"/>
    <s v="4019 22 1801"/>
    <s v="PERDITE RIACQUISTO TIT. DEBITO PCA R/E (M"/>
    <m/>
    <x v="15"/>
    <n v="-75056.66"/>
    <x v="13"/>
    <s v="d) passività finanziarie"/>
    <s v="Banca Sistema"/>
    <m/>
    <s v="100 d"/>
    <m/>
    <m/>
  </r>
  <r>
    <x v="0"/>
    <s v="4071 20 0003"/>
    <s v="COSTO PERSONALE DISTACCATO SOLVI       (M"/>
    <m/>
    <x v="5"/>
    <n v="0"/>
    <x v="4"/>
    <s v="Spese per il personale - Rimborsi di spese per dipendenti di terzi distaccati presso la società"/>
    <s v="Banca Sistema"/>
    <m/>
    <s v="180a"/>
    <m/>
    <m/>
  </r>
  <r>
    <x v="0"/>
    <s v="1130300SFTH"/>
    <s v="Secondment fees to Banca Sistema"/>
    <n v="389955.38"/>
    <x v="5"/>
    <n v="279881.51"/>
    <x v="4"/>
    <s v="Spese per il personale - Rimborsi di spese per dipendenti di terzi distaccati presso la società"/>
    <s v="SF Trust Holding"/>
    <m/>
    <s v="180a"/>
    <m/>
    <m/>
  </r>
  <r>
    <x v="0"/>
    <s v="4100100SFTH"/>
    <s v="Interest on own company account"/>
    <n v="57.4"/>
    <x v="10"/>
    <n v="29.439999999999998"/>
    <x v="9"/>
    <s v="Interessi attivi e proventi assimilati - Crediti verso banche -  cc e depositi"/>
    <s v="SF Trust Holding"/>
    <m/>
    <n v="10"/>
    <m/>
    <m/>
  </r>
  <r>
    <x v="0"/>
    <s v="3115000SFTH"/>
    <s v="Staff training"/>
    <n v="0"/>
    <x v="5"/>
    <n v="0"/>
    <x v="4"/>
    <s v="Spese per il personale - Altri benefici a favore dipendenti"/>
    <s v="SF Trust Holding"/>
    <m/>
    <s v="180a"/>
    <m/>
    <m/>
  </r>
  <r>
    <x v="0"/>
    <s v="3283500SFTH"/>
    <s v="Deal fees"/>
    <n v="0"/>
    <x v="4"/>
    <n v="0"/>
    <x v="4"/>
    <s v="Altre Spese amministrative - Altre"/>
    <s v="SF Trust Holding"/>
    <m/>
    <s v="180b"/>
    <m/>
    <s v="Altre Spese amministrative - Altre"/>
  </r>
  <r>
    <x v="0"/>
    <s v="3272006SFTH"/>
    <s v="Collection Legal expenses - SOLVI"/>
    <n v="-61973.43"/>
    <x v="3"/>
    <n v="-78704.59"/>
    <x v="3"/>
    <s v="Commissioni passive - Altri servizi"/>
    <s v="SF Trust Holding"/>
    <m/>
    <n v="50"/>
    <m/>
    <m/>
  </r>
  <r>
    <x v="0"/>
    <s v="3284500SFTH"/>
    <s v="Late fees paid"/>
    <n v="0"/>
    <x v="4"/>
    <n v="0"/>
    <x v="4"/>
    <s v="Altre Spese amministrative - Altre"/>
    <s v="SF Trust Holding"/>
    <m/>
    <s v="180b"/>
    <m/>
    <s v="Altre Spese amministrative - Altre"/>
  </r>
  <r>
    <x v="0"/>
    <s v="3252200SFTH"/>
    <s v="NSE hosted e-mail"/>
    <n v="-223.26"/>
    <x v="4"/>
    <n v="-218.94"/>
    <x v="4"/>
    <s v="Altre Spese amministrative - Spese informatiche"/>
    <s v="SF Trust Holding"/>
    <m/>
    <s v="180b"/>
    <m/>
    <s v="Altre Spese amministrative - Spese informatiche"/>
  </r>
  <r>
    <x v="0"/>
    <s v="3246000SFTH"/>
    <s v="Catering supplies"/>
    <n v="-930.67"/>
    <x v="4"/>
    <n v="-1728.58"/>
    <x v="4"/>
    <s v="Altre Spese amministrative - Spese di rappresentanza"/>
    <s v="SF Trust Holding"/>
    <m/>
    <s v="180b"/>
    <m/>
    <s v="Altre Spese amministrative - Spese di rappresentanza"/>
  </r>
  <r>
    <x v="0"/>
    <s v="3244000SFTH"/>
    <s v="Photocopier supplies"/>
    <n v="-1241.8900000000001"/>
    <x v="4"/>
    <n v="-3777.9700000000003"/>
    <x v="4"/>
    <s v="Altre Spese amministrative - Spese informatiche"/>
    <s v="SF Trust Holding"/>
    <m/>
    <s v="180b"/>
    <m/>
    <s v="Altre Spese amministrative - Spese informatiche"/>
  </r>
  <r>
    <x v="0"/>
    <s v="1130100SFTH"/>
    <s v="Servicing fees - Pubblica Funding"/>
    <n v="145113.32999999999"/>
    <x v="12"/>
    <n v="185000.97999999998"/>
    <x v="11"/>
    <s v="Commissioni attive - servizi di servicing per operazioni di cartolarizzazione"/>
    <s v="SF Trust Holding"/>
    <m/>
    <n v="40"/>
    <m/>
    <m/>
  </r>
  <r>
    <x v="0"/>
    <s v="1130200SFTH"/>
    <s v="Management fees Banca Sistema"/>
    <n v="171600"/>
    <x v="9"/>
    <n v="902383.68644531257"/>
    <x v="8"/>
    <s v="Altri oneri /proventi di gestione"/>
    <s v="SF Trust Holding"/>
    <m/>
    <n v="220"/>
    <m/>
    <m/>
  </r>
  <r>
    <x v="0"/>
    <s v="1130000SFTH"/>
    <s v="Processing fees receivable"/>
    <n v="11259.59"/>
    <x v="12"/>
    <n v="62059.79"/>
    <x v="11"/>
    <s v="Commissioni attive - Servizi per operazioni di factoring"/>
    <s v="SF Trust Holding"/>
    <m/>
    <n v="40"/>
    <m/>
    <m/>
  </r>
  <r>
    <x v="0"/>
    <s v="3500000SFTH"/>
    <s v="Amounts written off investments"/>
    <n v="-1600000"/>
    <x v="0"/>
    <n v="3987767"/>
    <x v="0"/>
    <s v="Utile (perdita) delle partecipazioni"/>
    <s v="SF Trust Holding"/>
    <m/>
    <n v="240"/>
    <m/>
    <m/>
  </r>
  <r>
    <x v="0"/>
    <s v="3294000SFTH"/>
    <s v="Depreciation of office furniture and equipment"/>
    <n v="-1473.06"/>
    <x v="6"/>
    <n v="-5441.880000000001"/>
    <x v="5"/>
    <s v="Rettifiche/riprese di valore su attività materiali"/>
    <s v="SF Trust Holding"/>
    <m/>
    <n v="200"/>
    <m/>
    <m/>
  </r>
  <r>
    <x v="0"/>
    <s v="3293002SFTH"/>
    <s v="Depreciation of Computer hardware"/>
    <n v="-2981.88"/>
    <x v="6"/>
    <n v="-6845.2800000000007"/>
    <x v="5"/>
    <s v="Rettifiche/riprese di valore su attività materiali"/>
    <s v="SF Trust Holding"/>
    <m/>
    <n v="200"/>
    <m/>
    <m/>
  </r>
  <r>
    <x v="0"/>
    <s v="4200400SFTH"/>
    <s v="Other interest payable"/>
    <n v="-171.51"/>
    <x v="1"/>
    <n v="-349.33000000000004"/>
    <x v="1"/>
    <s v="Interessi passivi ed oneri assimilati - Debiti verso banche - cc e depositi liberi"/>
    <s v="SF Trust Holding"/>
    <m/>
    <n v="20"/>
    <m/>
    <m/>
  </r>
  <r>
    <x v="0"/>
    <s v="3287000SFTH"/>
    <s v="Provision for bad or doubtful debts"/>
    <n v="0"/>
    <x v="8"/>
    <n v="-125061.33"/>
    <x v="7"/>
    <s v="Rettifiche di valore nette per deterioramento di crediti"/>
    <s v="SF Trust Holding"/>
    <m/>
    <s v="130a"/>
    <m/>
    <m/>
  </r>
  <r>
    <x v="0"/>
    <s v="3291302SFTH"/>
    <s v="Depreciation - Leasehold Duke House"/>
    <n v="-2134.8200000000002"/>
    <x v="4"/>
    <n v="-8539.3199999999979"/>
    <x v="4"/>
    <s v="Altre Spese amministrative - Affitti e spese inerenti"/>
    <s v="SF Trust Holding"/>
    <m/>
    <s v="180b"/>
    <m/>
    <s v="Altre Spese amministrative - Affitti e spese inerenti"/>
  </r>
  <r>
    <x v="0"/>
    <s v="3225000SFTH"/>
    <s v="Light &amp; heat"/>
    <n v="-16.510000000000002"/>
    <x v="4"/>
    <n v="-101.26"/>
    <x v="4"/>
    <s v="Altre Spese amministrative - Affitti e spese inerenti"/>
    <s v="SF Trust Holding"/>
    <m/>
    <s v="180b"/>
    <m/>
    <s v="Altre Spese amministrative - Affitti e spese inerenti"/>
  </r>
  <r>
    <x v="0"/>
    <s v="3254100SFTH"/>
    <s v="Hosting charges - NSE"/>
    <n v="-46326.35"/>
    <x v="4"/>
    <n v="-175283.46"/>
    <x v="4"/>
    <s v="Altre Spese amministrative - Spese informatiche"/>
    <s v="SF Trust Holding"/>
    <m/>
    <s v="180b"/>
    <m/>
    <s v="Altre Spese amministrative - Spese informatiche"/>
  </r>
  <r>
    <x v="0"/>
    <s v="3111100SFTH"/>
    <s v="Basic pay"/>
    <n v="-622922.76"/>
    <x v="5"/>
    <n v="-710209.41999999993"/>
    <x v="4"/>
    <s v="Spese per il personale - Salari e Stipendi"/>
    <s v="SF Trust Holding"/>
    <m/>
    <s v="180a"/>
    <m/>
    <m/>
  </r>
  <r>
    <x v="0"/>
    <s v="3111101SFTH"/>
    <s v="Payroll Accruals"/>
    <n v="-14815.2"/>
    <x v="5"/>
    <n v="13130.619999999999"/>
    <x v="4"/>
    <s v="Spese per il personale - Salari e Stipendi"/>
    <s v="SF Trust Holding"/>
    <m/>
    <s v="180a"/>
    <m/>
    <m/>
  </r>
  <r>
    <x v="0"/>
    <s v="3111106SFTH"/>
    <s v="RBS Non-Executive fees"/>
    <n v="0"/>
    <x v="5"/>
    <n v="0"/>
    <x v="4"/>
    <s v="Spese per il personale - Amministratori e sindaci"/>
    <s v="SF Trust Holding"/>
    <m/>
    <s v="180a"/>
    <m/>
    <m/>
  </r>
  <r>
    <x v="0"/>
    <s v="3111108SFTH"/>
    <s v="Donato Pinto fees"/>
    <n v="0"/>
    <x v="4"/>
    <n v="0"/>
    <x v="4"/>
    <s v="Altre Spese amministrative - Altre"/>
    <s v="SF Trust Holding"/>
    <m/>
    <s v="180b"/>
    <m/>
    <s v="Altre Spese amministrative - Altre"/>
  </r>
  <r>
    <x v="0"/>
    <s v="3111109SFTH"/>
    <s v="Chairman fees"/>
    <n v="0"/>
    <x v="5"/>
    <n v="0"/>
    <x v="4"/>
    <s v="Spese per il personale - Amministratori e sindaci"/>
    <s v="SF Trust Holding"/>
    <m/>
    <s v="180a"/>
    <m/>
    <m/>
  </r>
  <r>
    <x v="0"/>
    <s v="3111111SFTH"/>
    <s v="Salary Recharges"/>
    <n v="0"/>
    <x v="5"/>
    <n v="0"/>
    <x v="4"/>
    <s v="Spese per il personale - Recuperi di spese per dipendenti distaccati presso altre aziende"/>
    <s v="SF Trust Holding"/>
    <m/>
    <s v="180a"/>
    <m/>
    <m/>
  </r>
  <r>
    <x v="0"/>
    <s v="3111112SFTH"/>
    <s v="Fabio Sangiovani"/>
    <n v="0"/>
    <x v="5"/>
    <n v="0"/>
    <x v="4"/>
    <s v="Spese per il personale - Amministratori e sindaci"/>
    <s v="SF Trust Holding"/>
    <m/>
    <s v="180a"/>
    <m/>
    <m/>
  </r>
  <r>
    <x v="0"/>
    <s v="3111113SFTH"/>
    <s v="Gianluca Garbi"/>
    <n v="0"/>
    <x v="4"/>
    <n v="0"/>
    <x v="4"/>
    <s v="Altre Spese amministrative - Consulenze"/>
    <s v="SF Trust Holding"/>
    <m/>
    <s v="180b"/>
    <m/>
    <s v="Altre Spese amministrative - Consulenze"/>
  </r>
  <r>
    <x v="0"/>
    <s v="3111300SFTH"/>
    <s v="Bonuses"/>
    <n v="-105443.66"/>
    <x v="5"/>
    <n v="-138776.76999999999"/>
    <x v="4"/>
    <s v="Spese per il personale - Salari e Stipendi"/>
    <s v="SF Trust Holding"/>
    <m/>
    <s v="180a"/>
    <m/>
    <m/>
  </r>
  <r>
    <x v="0"/>
    <s v="3112000SFTH"/>
    <s v="National insurance"/>
    <n v="-80434.59"/>
    <x v="5"/>
    <n v="-87247.510000000009"/>
    <x v="4"/>
    <s v="Spese per il personale - Oneri Sociali"/>
    <s v="SF Trust Holding"/>
    <m/>
    <s v="180a"/>
    <m/>
    <m/>
  </r>
  <r>
    <x v="0"/>
    <s v="3114000SFTH"/>
    <s v="Staff recruitment"/>
    <n v="0"/>
    <x v="4"/>
    <n v="0"/>
    <x v="4"/>
    <s v="Altre Spese amministrative - Consulenze"/>
    <s v="SF Trust Holding"/>
    <m/>
    <s v="180b"/>
    <m/>
    <s v="Altre Spese amministrative - Consulenze"/>
  </r>
  <r>
    <x v="0"/>
    <s v="3116100SFTH"/>
    <s v="Medical &amp; staff welfare"/>
    <n v="-8324.91"/>
    <x v="5"/>
    <n v="-11247.449999999997"/>
    <x v="4"/>
    <s v="Spese per il personale - Altri benefici a favore dipendenti"/>
    <s v="SF Trust Holding"/>
    <m/>
    <s v="180a"/>
    <m/>
    <m/>
  </r>
  <r>
    <x v="0"/>
    <s v="3117200SFTH"/>
    <s v="Housing costs"/>
    <n v="-3257.27"/>
    <x v="4"/>
    <n v="0"/>
    <x v="4"/>
    <s v="Altre Spese amministrative - Affitti e spese inerenti"/>
    <s v="SF Trust Holding"/>
    <m/>
    <s v="180b"/>
    <m/>
    <s v="Altre Spese amministrative - Affitti e spese inerenti"/>
  </r>
  <r>
    <x v="0"/>
    <s v="3119400SFTH"/>
    <s v="Language tuition"/>
    <n v="-7731.22"/>
    <x v="5"/>
    <n v="-7071.35"/>
    <x v="4"/>
    <s v="Spese per il personale - Altri benefici a favore dipendenti"/>
    <s v="SF Trust Holding"/>
    <m/>
    <s v="180a"/>
    <m/>
    <m/>
  </r>
  <r>
    <x v="0"/>
    <s v="3117300SFTH"/>
    <s v="Subsistence"/>
    <n v="-5815.86"/>
    <x v="4"/>
    <n v="-5894.48"/>
    <x v="4"/>
    <s v="Altre Spese amministrative - Manutenzione beni mobili e immobili"/>
    <s v="SF Trust Holding"/>
    <m/>
    <s v="180b"/>
    <m/>
    <s v="Altre Spese amministrative - Manutenzione beni mobili e immobili"/>
  </r>
  <r>
    <x v="0"/>
    <s v="3118200SFTH"/>
    <s v="Staff entertaining - recoverable"/>
    <n v="0"/>
    <x v="5"/>
    <n v="0"/>
    <x v="4"/>
    <s v="Spese per il personale - Altri benefici a favore dipendenti"/>
    <s v="SF Trust Holding"/>
    <m/>
    <s v="180a"/>
    <m/>
    <m/>
  </r>
  <r>
    <x v="0"/>
    <s v="3118300SFTH"/>
    <s v="Staff entertaining - not recoverable"/>
    <n v="0"/>
    <x v="5"/>
    <n v="-89.48"/>
    <x v="4"/>
    <s v="Spese per il personale - Altri benefici a favore dipendenti"/>
    <s v="SF Trust Holding"/>
    <m/>
    <s v="180a"/>
    <m/>
    <m/>
  </r>
  <r>
    <x v="0"/>
    <s v="3119200SFTH"/>
    <s v="Temporary staff"/>
    <n v="0"/>
    <x v="5"/>
    <n v="0"/>
    <x v="4"/>
    <s v="Spese per il personale - Altro personale in attività"/>
    <s v="SF Trust Holding"/>
    <m/>
    <s v="180a"/>
    <m/>
    <m/>
  </r>
  <r>
    <x v="0"/>
    <s v="3119300SFTH"/>
    <s v="Contract staff"/>
    <n v="0"/>
    <x v="5"/>
    <n v="0"/>
    <x v="4"/>
    <s v="Spese per il personale - Altro personale in attività"/>
    <s v="SF Trust Holding"/>
    <m/>
    <s v="180a"/>
    <m/>
    <m/>
  </r>
  <r>
    <x v="0"/>
    <s v="3119600SFTH"/>
    <s v="Termination payments"/>
    <n v="0"/>
    <x v="9"/>
    <n v="-7829.62"/>
    <x v="8"/>
    <s v="Altri oneri di gestione"/>
    <s v="SF Trust Holding"/>
    <m/>
    <n v="220"/>
    <m/>
    <m/>
  </r>
  <r>
    <x v="0"/>
    <s v="3221000SFTH"/>
    <s v="Rent"/>
    <n v="-1027.23"/>
    <x v="4"/>
    <n v="-33527.42"/>
    <x v="4"/>
    <s v="Altre Spese amministrative - Affitti e spese inerenti"/>
    <s v="SF Trust Holding"/>
    <m/>
    <s v="180b"/>
    <m/>
    <s v="Altre Spese amministrative - Affitti e spese inerenti"/>
  </r>
  <r>
    <x v="0"/>
    <s v="3237000SFTH"/>
    <s v="Travel"/>
    <n v="-45426.27"/>
    <x v="4"/>
    <n v="-54926.73"/>
    <x v="4"/>
    <s v="Altre Spese amministrative - Rimborsi spese dipendenti"/>
    <s v="SF Trust Holding"/>
    <m/>
    <s v="180b"/>
    <m/>
    <s v="Altre Spese amministrative - Rimborsi spese dipendenti"/>
  </r>
  <r>
    <x v="0"/>
    <s v="3237010SFTH"/>
    <s v="Chairman expenses"/>
    <n v="0"/>
    <x v="4"/>
    <n v="0"/>
    <x v="4"/>
    <s v="Altre Spese amministrative - Consulenze"/>
    <s v="SF Trust Holding"/>
    <m/>
    <s v="180b"/>
    <m/>
    <s v="Altre Spese amministrative - Consulenze"/>
  </r>
  <r>
    <x v="0"/>
    <s v="3238000SFTH"/>
    <s v="Hotel and accommodation"/>
    <n v="-21897.82"/>
    <x v="4"/>
    <n v="-33968.76"/>
    <x v="4"/>
    <s v="Altre Spese amministrative - Rimborsi spese dipendenti"/>
    <s v="SF Trust Holding"/>
    <m/>
    <s v="180b"/>
    <m/>
    <s v="Altre Spese amministrative - Rimborsi spese dipendenti"/>
  </r>
  <r>
    <x v="0"/>
    <s v="3239000SFTH"/>
    <s v="Taxi &amp; public transport fares"/>
    <n v="-10101.959999999999"/>
    <x v="4"/>
    <n v="-11371.539999999999"/>
    <x v="4"/>
    <s v="Altre Spese amministrative - Rimborsi spese dipendenti"/>
    <s v="SF Trust Holding"/>
    <m/>
    <s v="180b"/>
    <m/>
    <s v="Altre Spese amministrative - Rimborsi spese dipendenti"/>
  </r>
  <r>
    <x v="0"/>
    <s v="3241000SFTH"/>
    <s v="Office stationery"/>
    <n v="-3681.63"/>
    <x v="4"/>
    <n v="-3041.2100000000005"/>
    <x v="4"/>
    <s v="Altre Spese amministrative - Cancelleria e stampati"/>
    <s v="SF Trust Holding"/>
    <m/>
    <s v="180b"/>
    <m/>
    <s v="Altre Spese amministrative - Cancelleria e stampati"/>
  </r>
  <r>
    <x v="0"/>
    <s v="3242000SFTH"/>
    <s v="Computer stationery"/>
    <n v="0"/>
    <x v="4"/>
    <n v="-63.05"/>
    <x v="4"/>
    <s v="Altre Spese amministrative - Cancelleria e stampati"/>
    <s v="SF Trust Holding"/>
    <m/>
    <s v="180b"/>
    <m/>
    <s v="Altre Spese amministrative - Cancelleria e stampati"/>
  </r>
  <r>
    <x v="0"/>
    <s v="3243000SFTH"/>
    <s v="Periodicals and newspapers"/>
    <n v="0"/>
    <x v="4"/>
    <n v="0"/>
    <x v="4"/>
    <s v="Altre Spese amministrative - Altre"/>
    <s v="SF Trust Holding"/>
    <m/>
    <s v="180b"/>
    <m/>
    <s v="Altre Spese amministrative - Altre"/>
  </r>
  <r>
    <x v="0"/>
    <s v="3245000SFTH"/>
    <s v="Printed supplies"/>
    <n v="0"/>
    <x v="4"/>
    <n v="0"/>
    <x v="4"/>
    <s v="Altre Spese amministrative - Contributi associativi"/>
    <s v="SF Trust Holding"/>
    <m/>
    <s v="180b"/>
    <m/>
    <s v="Altre Spese amministrative - Contributi associativi"/>
  </r>
  <r>
    <x v="0"/>
    <s v="3251000SFTH"/>
    <s v="Postage"/>
    <n v="-1107.56"/>
    <x v="4"/>
    <n v="-818.49"/>
    <x v="4"/>
    <s v="Altre Spese amministrative - Altre"/>
    <s v="SF Trust Holding"/>
    <m/>
    <s v="180b"/>
    <m/>
    <s v="Altre Spese amministrative - Altre"/>
  </r>
  <r>
    <x v="0"/>
    <s v="3252000SFTH"/>
    <s v="Telephones"/>
    <n v="-112.82"/>
    <x v="4"/>
    <n v="-650.23"/>
    <x v="4"/>
    <s v="Altre Spese amministrative - Telefoniche"/>
    <s v="SF Trust Holding"/>
    <m/>
    <s v="180b"/>
    <m/>
    <s v="Altre Spese amministrative - Telefoniche"/>
  </r>
  <r>
    <x v="0"/>
    <s v="3252010SFTH"/>
    <s v="Telephones - Voxige"/>
    <n v="-2864.21"/>
    <x v="4"/>
    <n v="-5569.1399999999994"/>
    <x v="4"/>
    <s v="Altre Spese amministrative - Telefoniche"/>
    <s v="SF Trust Holding"/>
    <m/>
    <s v="180b"/>
    <m/>
    <s v="Altre Spese amministrative - Telefoniche"/>
  </r>
  <r>
    <x v="0"/>
    <s v="3252100SFTH"/>
    <s v="Mobile telephones"/>
    <n v="-2480.71"/>
    <x v="4"/>
    <n v="-3240.96"/>
    <x v="4"/>
    <s v="Altre Spese amministrative - Telefoniche"/>
    <s v="SF Trust Holding"/>
    <m/>
    <s v="180b"/>
    <m/>
    <s v="Altre Spese amministrative - Telefoniche"/>
  </r>
  <r>
    <x v="0"/>
    <s v="3253000SFTH"/>
    <s v="Data lines"/>
    <n v="-2023.87"/>
    <x v="4"/>
    <n v="-2202.1400000000003"/>
    <x v="4"/>
    <s v="Altre Spese amministrative - Linee trasmissione dati"/>
    <s v="SF Trust Holding"/>
    <m/>
    <s v="180b"/>
    <m/>
    <s v="Altre Spese amministrative - Linee trasmissione dati"/>
  </r>
  <r>
    <x v="0"/>
    <s v="3254000SFTH"/>
    <s v="Delivery - couriers"/>
    <n v="-119.1"/>
    <x v="4"/>
    <n v="-550.75"/>
    <x v="4"/>
    <s v="Altre Spese amministrative - Contributi associativi"/>
    <s v="SF Trust Holding"/>
    <m/>
    <s v="180b"/>
    <m/>
    <s v="Altre Spese amministrative - Contributi associativi"/>
  </r>
  <r>
    <x v="0"/>
    <s v="3256000SFTH"/>
    <s v="Systems maintenance and support"/>
    <n v="-11379.19"/>
    <x v="4"/>
    <n v="-16300.03"/>
    <x v="4"/>
    <s v="Altre Spese amministrative - Spese informatiche"/>
    <s v="SF Trust Holding"/>
    <m/>
    <s v="180b"/>
    <m/>
    <s v="Altre Spese amministrative - Spese informatiche"/>
  </r>
  <r>
    <x v="0"/>
    <s v="3262500SFTH"/>
    <s v="Web site"/>
    <n v="0"/>
    <x v="4"/>
    <n v="0"/>
    <x v="4"/>
    <s v="Altre Spese amministrative - Contributi associativi"/>
    <s v="SF Trust Holding"/>
    <m/>
    <s v="180b"/>
    <m/>
    <s v="Altre Spese amministrative - Contributi associativi"/>
  </r>
  <r>
    <x v="0"/>
    <s v="3252020SFTH"/>
    <s v="Telephones - Powwow"/>
    <n v="-1389.3"/>
    <x v="4"/>
    <n v="-5990.35"/>
    <x v="4"/>
    <s v="Altre Spese amministrative - Telefoniche"/>
    <s v="SF Trust Holding"/>
    <m/>
    <s v="180b"/>
    <m/>
    <s v="Altre Spese amministrative - Telefoniche"/>
  </r>
  <r>
    <x v="0"/>
    <s v="3264000SFTH"/>
    <s v="Corporate subscriptions"/>
    <n v="-1845.28"/>
    <x v="4"/>
    <n v="0"/>
    <x v="4"/>
    <s v="Altre Spese amministrative - Altre"/>
    <s v="SF Trust Holding"/>
    <m/>
    <s v="180b"/>
    <m/>
    <s v="Altre Spese amministrative - Altre"/>
  </r>
  <r>
    <x v="0"/>
    <s v="3265000SFTH"/>
    <s v="Promotional events"/>
    <n v="0"/>
    <x v="4"/>
    <n v="0"/>
    <x v="4"/>
    <s v="Altre Spese amministrative - Contributi associativi"/>
    <s v="SF Trust Holding"/>
    <m/>
    <s v="180b"/>
    <m/>
    <s v="Altre Spese amministrative - Contributi associativi"/>
  </r>
  <r>
    <x v="0"/>
    <s v="3266000SFTH"/>
    <s v="Other events"/>
    <n v="0"/>
    <x v="4"/>
    <n v="0"/>
    <x v="4"/>
    <s v="Altre Spese amministrative - Spese di rappresentanza"/>
    <s v="SF Trust Holding"/>
    <m/>
    <s v="180b"/>
    <m/>
    <s v="Altre Spese amministrative - Spese di rappresentanza"/>
  </r>
  <r>
    <x v="0"/>
    <s v="3268000SFTH"/>
    <s v="Business entertaining"/>
    <n v="0"/>
    <x v="4"/>
    <n v="0"/>
    <x v="4"/>
    <s v="Altre Spese amministrative - Spese di rappresentanza"/>
    <s v="SF Trust Holding"/>
    <m/>
    <s v="180b"/>
    <m/>
    <s v="Altre Spese amministrative - Spese di rappresentanza"/>
  </r>
  <r>
    <x v="0"/>
    <s v="3268500SFTH"/>
    <s v="Donations"/>
    <n v="0"/>
    <x v="4"/>
    <n v="0"/>
    <x v="4"/>
    <s v="Altre Spese amministrative - Altre"/>
    <s v="SF Trust Holding"/>
    <m/>
    <s v="180b"/>
    <m/>
    <s v="Altre Spese amministrative - Altre"/>
  </r>
  <r>
    <x v="0"/>
    <s v="3271000SFTH"/>
    <s v="Consultancy"/>
    <n v="0"/>
    <x v="4"/>
    <n v="0"/>
    <x v="4"/>
    <s v="Altre Spese amministrative - Contributi associativi"/>
    <s v="SF Trust Holding"/>
    <m/>
    <s v="180b"/>
    <m/>
    <s v="Altre Spese amministrative - Contributi associativi"/>
  </r>
  <r>
    <x v="0"/>
    <s v="3271100SFTH"/>
    <s v="Consultancy - FDS"/>
    <n v="0"/>
    <x v="4"/>
    <n v="0"/>
    <x v="4"/>
    <s v="Altre Spese amministrative - Altre"/>
    <s v="SF Trust Holding"/>
    <m/>
    <s v="180b"/>
    <m/>
    <s v="Altre Spese amministrative - Altre"/>
  </r>
  <r>
    <x v="0"/>
    <s v="3271200SFTH"/>
    <s v="Consultancy - Marketing"/>
    <n v="0"/>
    <x v="4"/>
    <n v="0"/>
    <x v="4"/>
    <s v="Altre Spese amministrative - Contributi associativi"/>
    <s v="SF Trust Holding"/>
    <m/>
    <s v="180b"/>
    <m/>
    <s v="Altre Spese amministrative - Contributi associativi"/>
  </r>
  <r>
    <x v="0"/>
    <s v="3271400SFTH"/>
    <s v="Consultancy - e-Cocoon"/>
    <n v="0"/>
    <x v="4"/>
    <n v="0"/>
    <x v="4"/>
    <s v="Altre Spese amministrative - Altre"/>
    <s v="SF Trust Holding"/>
    <m/>
    <s v="180b"/>
    <m/>
    <s v="Altre Spese amministrative - Altre"/>
  </r>
  <r>
    <x v="0"/>
    <s v="3272000SFTH"/>
    <s v="Legal"/>
    <n v="0"/>
    <x v="4"/>
    <n v="-2938.85"/>
    <x v="4"/>
    <s v="Altre Spese amministrative - Spese Legali"/>
    <s v="SF Trust Holding"/>
    <m/>
    <s v="180b"/>
    <m/>
    <s v="Altre Spese amministrative - Spese Legali"/>
  </r>
  <r>
    <x v="0"/>
    <s v="3272005SFTH"/>
    <s v="Legal - Orick"/>
    <n v="0"/>
    <x v="4"/>
    <n v="0"/>
    <x v="4"/>
    <s v="Altre Spese amministrative - Altre"/>
    <s v="SF Trust Holding"/>
    <m/>
    <s v="180b"/>
    <m/>
    <s v="Altre Spese amministrative - Altre"/>
  </r>
  <r>
    <x v="0"/>
    <s v="3272010SFTH"/>
    <s v="Legal - SPV costs"/>
    <n v="0"/>
    <x v="4"/>
    <n v="0"/>
    <x v="4"/>
    <s v="Altre Spese amministrative - Contributi associativi"/>
    <s v="SF Trust Holding"/>
    <m/>
    <s v="180b"/>
    <m/>
    <s v="Altre Spese amministrative - Contributi associativi"/>
  </r>
  <r>
    <x v="0"/>
    <s v="3272100SFTH"/>
    <s v="Legale/SFM"/>
    <n v="0"/>
    <x v="4"/>
    <n v="0"/>
    <x v="4"/>
    <s v="Altre Spese amministrative - Spese Legali"/>
    <s v="SF Trust Holding"/>
    <m/>
    <s v="180b"/>
    <m/>
    <s v="Altre Spese amministrative - Spese Legali"/>
  </r>
  <r>
    <x v="0"/>
    <s v="3272200SFTH"/>
    <s v="Legale - Norton Rose"/>
    <n v="0"/>
    <x v="4"/>
    <n v="0"/>
    <x v="4"/>
    <s v="Altre Spese amministrative - Spese Legali"/>
    <s v="SF Trust Holding"/>
    <m/>
    <s v="180b"/>
    <m/>
    <s v="Altre Spese amministrative - Spese Legali"/>
  </r>
  <r>
    <x v="0"/>
    <s v="3272300SFTH"/>
    <s v="Legale - Ashurst"/>
    <n v="0"/>
    <x v="4"/>
    <n v="0"/>
    <x v="4"/>
    <s v="Altre Spese amministrative - Spese Legali"/>
    <s v="SF Trust Holding"/>
    <m/>
    <s v="180b"/>
    <m/>
    <s v="Altre Spese amministrative - Spese Legali"/>
  </r>
  <r>
    <x v="0"/>
    <s v="3273000SFTH"/>
    <s v="Audit"/>
    <n v="-50705"/>
    <x v="4"/>
    <n v="0"/>
    <x v="4"/>
    <s v="Altre Spese amministrative - Spese di Revisione contabile"/>
    <s v="SF Trust Holding"/>
    <m/>
    <s v="180b"/>
    <m/>
    <s v="Altre Spese amministrative - Spese di Revisione contabile"/>
  </r>
  <r>
    <x v="0"/>
    <s v="3276000SFTH"/>
    <s v="Payroll management"/>
    <n v="-1252.1099999999999"/>
    <x v="4"/>
    <n v="-677.5"/>
    <x v="4"/>
    <s v="Altre Spese amministrative - Consulenze"/>
    <s v="SF Trust Holding"/>
    <m/>
    <s v="180b"/>
    <m/>
    <s v="Altre Spese amministrative - Consulenze"/>
  </r>
  <r>
    <x v="0"/>
    <s v="3278000SFTH"/>
    <s v="Company secretarial costs"/>
    <n v="0"/>
    <x v="4"/>
    <n v="-1848"/>
    <x v="4"/>
    <s v="Altre Spese amministrative - Cancelleria e stampati"/>
    <s v="SF Trust Holding"/>
    <m/>
    <s v="180b"/>
    <m/>
    <s v="Altre Spese amministrative - Cancelleria e stampati"/>
  </r>
  <r>
    <x v="0"/>
    <s v="3279000SFTH"/>
    <s v="Other professional services"/>
    <n v="0"/>
    <x v="4"/>
    <n v="-384.44"/>
    <x v="4"/>
    <s v="Altre Spese amministrative - Consulenze"/>
    <s v="SF Trust Holding"/>
    <m/>
    <s v="180b"/>
    <m/>
    <s v="Altre Spese amministrative - Consulenze"/>
  </r>
  <r>
    <x v="0"/>
    <s v="3279100SFTH"/>
    <s v="SPV professional fees"/>
    <n v="0"/>
    <x v="4"/>
    <n v="0"/>
    <x v="4"/>
    <s v="Altre Spese amministrative - Spese Legali"/>
    <s v="SF Trust Holding"/>
    <m/>
    <s v="180b"/>
    <m/>
    <s v="Altre Spese amministrative - Spese Legali"/>
  </r>
  <r>
    <x v="0"/>
    <s v="3279200SFTH"/>
    <s v="Translation services"/>
    <n v="0"/>
    <x v="4"/>
    <n v="0"/>
    <x v="4"/>
    <s v="Altre Spese amministrative - Altre"/>
    <s v="SF Trust Holding"/>
    <m/>
    <s v="180b"/>
    <m/>
    <s v="Altre Spese amministrative - Altre"/>
  </r>
  <r>
    <x v="0"/>
    <s v="3281000SFTH"/>
    <s v="Employer &amp; Public Liability insurance"/>
    <n v="-8522.23"/>
    <x v="4"/>
    <n v="-725.83999999999992"/>
    <x v="4"/>
    <s v="Altre Spese amministrative - Assicurazioni"/>
    <s v="SF Trust Holding"/>
    <m/>
    <s v="180b"/>
    <m/>
    <s v="Altre Spese amministrative - Assicurazioni"/>
  </r>
  <r>
    <x v="0"/>
    <s v="3282000SFTH"/>
    <s v="Other insurances"/>
    <n v="0"/>
    <x v="4"/>
    <n v="0"/>
    <x v="4"/>
    <s v="Altre Spese amministrative - Assicurazioni"/>
    <s v="SF Trust Holding"/>
    <m/>
    <s v="180b"/>
    <m/>
    <s v="Altre Spese amministrative - Assicurazioni"/>
  </r>
  <r>
    <x v="0"/>
    <s v="3284000SFTH"/>
    <s v="Bank charges"/>
    <n v="-1567.75"/>
    <x v="3"/>
    <n v="-2343.58"/>
    <x v="3"/>
    <s v="Commissioni passive - Altri servizi"/>
    <s v="SF Trust Holding"/>
    <m/>
    <n v="50"/>
    <m/>
    <m/>
  </r>
  <r>
    <x v="0"/>
    <s v="3284100SFTH"/>
    <s v="Bank fees"/>
    <n v="-20000"/>
    <x v="3"/>
    <n v="0"/>
    <x v="3"/>
    <s v="Commissioni passive - Altri servizi"/>
    <s v="SF Trust Holding"/>
    <m/>
    <n v="50"/>
    <m/>
    <m/>
  </r>
  <r>
    <x v="0"/>
    <s v="3285000SFTH"/>
    <s v="Irrecoverable VAT"/>
    <n v="0"/>
    <x v="4"/>
    <n v="0"/>
    <x v="4"/>
    <s v="Altre Spese amministrative - Altre"/>
    <s v="SF Trust Holding"/>
    <m/>
    <s v="180b"/>
    <m/>
    <s v="Altre Spese amministrative - Altre"/>
  </r>
  <r>
    <x v="0"/>
    <s v="3285200SFTH"/>
    <s v="Miscellaneous Expenses"/>
    <n v="0"/>
    <x v="4"/>
    <n v="1557.41"/>
    <x v="4"/>
    <s v="Altre Spese amministrative - Altre"/>
    <s v="SF Trust Holding"/>
    <m/>
    <s v="180b"/>
    <m/>
    <s v="Altre Spese amministrative - Altre"/>
  </r>
  <r>
    <x v="0"/>
    <s v="3288100SFTH"/>
    <s v="Realised exchange differences"/>
    <n v="-3038.55"/>
    <x v="2"/>
    <n v="15630.29"/>
    <x v="2"/>
    <s v="Risultato netto delle attività di negoziazione - A e P di negoz. - DIFFERENZE CAMBIO"/>
    <s v="SF Trust Holding"/>
    <m/>
    <n v="80"/>
    <m/>
    <m/>
  </r>
  <r>
    <x v="0"/>
    <s v="3288200SFTH"/>
    <s v="Unrealised exchange differences"/>
    <n v="-7171.98"/>
    <x v="2"/>
    <n v="-15774.719999999998"/>
    <x v="2"/>
    <s v="Risultato netto delle attività di negoziazione - A e P di negoz. - DIFFERENZE CAMBIO"/>
    <s v="SF Trust Holding"/>
    <m/>
    <n v="80"/>
    <m/>
    <m/>
  </r>
  <r>
    <x v="0"/>
    <s v="3293001SFTH"/>
    <s v="Depreciation of Computer software"/>
    <n v="-44694.080000000002"/>
    <x v="7"/>
    <n v="-9139.3599999999988"/>
    <x v="6"/>
    <s v="Rettifiche/riprese di valore su attività immateriali"/>
    <s v="SF Trust Holding"/>
    <m/>
    <n v="210"/>
    <m/>
    <m/>
  </r>
  <r>
    <x v="0"/>
    <s v="4100200SFTH"/>
    <s v="Bank deposit interest"/>
    <n v="0"/>
    <x v="10"/>
    <n v="0"/>
    <x v="9"/>
    <s v="Interessi attivi e proventi assimilati - Crediti verso banche"/>
    <s v="SF Trust Holding"/>
    <m/>
    <n v="10"/>
    <m/>
    <m/>
  </r>
  <r>
    <x v="0"/>
    <s v="4100600SFTH"/>
    <s v="Group interest receivable"/>
    <n v="0"/>
    <x v="10"/>
    <n v="0"/>
    <x v="9"/>
    <s v="Interessi attivi e proventi assimilati - Altri"/>
    <s v="SF Trust Holding"/>
    <m/>
    <n v="10"/>
    <m/>
    <m/>
  </r>
  <r>
    <x v="0"/>
    <s v="4200100SFTH"/>
    <s v="Overdraft interest"/>
    <n v="-50101.59"/>
    <x v="1"/>
    <n v="-68797.01999999999"/>
    <x v="1"/>
    <s v="Interessi passivi ed oneri assimilati - Debiti verso banche - cc e depositi liberi"/>
    <s v="SF Trust Holding"/>
    <m/>
    <n v="20"/>
    <m/>
    <m/>
  </r>
  <r>
    <x v="0"/>
    <s v="4200200SFTH"/>
    <s v="Term loan interest"/>
    <n v="0"/>
    <x v="10"/>
    <n v="0"/>
    <x v="9"/>
    <s v="Interessi attivi e proventi assimilati - Altri"/>
    <s v="SF Trust Holding"/>
    <m/>
    <n v="10"/>
    <m/>
    <m/>
  </r>
  <r>
    <x v="0"/>
    <s v="4200501SFTH"/>
    <s v="Senior loan interest"/>
    <n v="0"/>
    <x v="10"/>
    <n v="0"/>
    <x v="9"/>
    <s v="Interessi attivi e proventi assimilati - Altri"/>
    <s v="SF Trust Holding"/>
    <m/>
    <n v="10"/>
    <m/>
    <m/>
  </r>
  <r>
    <x v="0"/>
    <s v="5512020SFTH"/>
    <s v="Software development - FDS"/>
    <n v="0"/>
    <x v="4"/>
    <n v="0"/>
    <x v="4"/>
    <s v="Altre Spese amministrative - Altre"/>
    <s v="SF Trust Holding"/>
    <m/>
    <s v="180b"/>
    <m/>
    <s v="Altre Spese amministrative - Altre"/>
  </r>
  <r>
    <x v="0"/>
    <s v="3226000SFTH"/>
    <s v="Relocation, Removal and storage costs"/>
    <n v="-122.58"/>
    <x v="4"/>
    <n v="-133.04999999999998"/>
    <x v="4"/>
    <s v="Altre Spese amministrative - Altre"/>
    <s v="SF Trust Holding"/>
    <m/>
    <s v="180b"/>
    <m/>
    <s v="Altre Spese amministrative - Altre"/>
  </r>
  <r>
    <x v="0"/>
    <s v="3111105SFTH"/>
    <s v="Consultancy fees"/>
    <n v="0"/>
    <x v="4"/>
    <n v="0"/>
    <x v="4"/>
    <s v="Altre Spese amministrative - Consulenze"/>
    <s v="SF Trust Holding"/>
    <m/>
    <s v="180b"/>
    <m/>
    <s v="Altre Spese amministrative - Consulenze"/>
  </r>
  <r>
    <x v="0"/>
    <s v="3272030SFTH"/>
    <s v="Companies House fees"/>
    <n v="-17.75"/>
    <x v="4"/>
    <n v="-15.25"/>
    <x v="4"/>
    <s v="Altre Spese amministrative - Altre"/>
    <s v="SF Trust Holding"/>
    <m/>
    <s v="180b"/>
    <m/>
    <s v="Altre Spese amministrative - Altre"/>
  </r>
  <r>
    <x v="0"/>
    <s v="3118100SFTH"/>
    <s v="Subscription &amp; membership"/>
    <n v="0"/>
    <x v="4"/>
    <n v="0"/>
    <x v="4"/>
    <s v="Altre Spese amministrative - Contributi associativi"/>
    <s v="SF Trust Holding"/>
    <m/>
    <s v="180b"/>
    <m/>
    <s v="Altre Spese amministrative - Contributi associativi"/>
  </r>
  <r>
    <x v="0"/>
    <s v="3275000SFTH"/>
    <s v="Accountancy services"/>
    <n v="-45036.85"/>
    <x v="4"/>
    <n v="-22459.98"/>
    <x v="4"/>
    <s v="Altre Spese amministrative - Consulenze"/>
    <s v="SF Trust Holding"/>
    <m/>
    <s v="180b"/>
    <m/>
    <s v="Altre Spese amministrative - Consulenze"/>
  </r>
  <r>
    <x v="0"/>
    <s v="3274000SFTH"/>
    <s v="Taxation"/>
    <n v="-16119.8"/>
    <x v="4"/>
    <n v="-4169"/>
    <x v="4"/>
    <s v="Altre Spese amministrative - imposte indirette e tasse"/>
    <s v="SF Trust Holding"/>
    <m/>
    <s v="180b"/>
    <m/>
    <s v="Altre Spese amministrative - imposte indirette e tasse"/>
  </r>
  <r>
    <x v="0"/>
    <s v="3257000SFTH"/>
    <s v="Other maintenance and support"/>
    <n v="0"/>
    <x v="4"/>
    <n v="0"/>
    <x v="4"/>
    <s v="Altre Spese amministrative - Manutenzione beni mobili e immobili"/>
    <s v="SF Trust Holding"/>
    <m/>
    <s v="180b"/>
    <m/>
    <s v="Altre Spese amministrative - Manutenzione beni mobili e immobili"/>
  </r>
  <r>
    <x v="0"/>
    <s v="3228000SFTH"/>
    <s v="Cleaning"/>
    <n v="-799.14"/>
    <x v="4"/>
    <n v="-5074.34"/>
    <x v="4"/>
    <s v="Altre Spese amministrative - Spese per utenze acqua, luce, gas e pulizia"/>
    <s v="SF Trust Holding"/>
    <m/>
    <s v="180b"/>
    <m/>
    <s v="Altre Spese amministrative - Spese per utenze acqua, luce, gas e pulizia"/>
  </r>
  <r>
    <x v="0"/>
    <s v="3227000SFTH"/>
    <s v="Repairs, maintenance and renewals"/>
    <m/>
    <x v="4"/>
    <n v="-858.38"/>
    <x v="4"/>
    <s v="Altre Spese amministrative - Altre"/>
    <s v="SF Trust Holding"/>
    <m/>
    <m/>
    <m/>
    <s v="Altre Spese amministrative - Altre"/>
  </r>
  <r>
    <x v="0"/>
    <s v="3222000SFTH"/>
    <s v="Rates"/>
    <m/>
    <x v="4"/>
    <n v="-8895.84"/>
    <x v="4"/>
    <s v="Altre Spese amministrative - Altre"/>
    <s v="SF Trust Holding"/>
    <m/>
    <s v="180b"/>
    <m/>
    <s v="Altre Spese amministrative - Altre"/>
  </r>
  <r>
    <x v="0"/>
    <s v="3225100SFTH"/>
    <s v="Electricity"/>
    <m/>
    <x v="4"/>
    <n v="-479.03"/>
    <x v="4"/>
    <s v="Altre Spese amministrative - Affitti e spese inerenti"/>
    <s v="SF Trust Holding"/>
    <m/>
    <m/>
    <m/>
    <s v="Altre Spese amministrative - Affitti e spese inerenti"/>
  </r>
  <r>
    <x v="0"/>
    <s v="3600000SFTH"/>
    <s v="Exceptional income"/>
    <m/>
    <x v="0"/>
    <n v="-3991428.93"/>
    <x v="0"/>
    <s v="Utile (perdita) delle partecipazioni"/>
    <s v="SF Trust Holding"/>
    <m/>
    <m/>
    <m/>
    <m/>
  </r>
  <r>
    <x v="0"/>
    <s v="1130000SFTS"/>
    <s v="Processing fees receivable"/>
    <n v="107943.22"/>
    <x v="12"/>
    <n v="0"/>
    <x v="11"/>
    <s v="Commissioni attive - Servizi per operazioni di factoring"/>
    <s v="SF Trust Services"/>
    <m/>
    <n v="40"/>
    <m/>
    <m/>
  </r>
  <r>
    <x v="0"/>
    <s v="1150000SFTS"/>
    <s v="SAPA fees receivable"/>
    <n v="0"/>
    <x v="12"/>
    <n v="0"/>
    <x v="11"/>
    <s v="Commissioni attive - Altri servizi"/>
    <s v="SF Trust Services"/>
    <m/>
    <n v="40"/>
    <m/>
    <m/>
  </r>
  <r>
    <x v="0"/>
    <s v="3284100SFTS"/>
    <s v="Bank fees"/>
    <n v="-74.930000000000007"/>
    <x v="3"/>
    <n v="0"/>
    <x v="3"/>
    <s v="Commissioni passive - Altri servizi"/>
    <s v="SF Trust Services"/>
    <m/>
    <n v="50"/>
    <m/>
    <m/>
  </r>
  <r>
    <x v="0"/>
    <s v="3283000SFTS"/>
    <s v="Bank fees"/>
    <n v="0"/>
    <x v="3"/>
    <n v="0"/>
    <x v="3"/>
    <s v="Commissioni passive - Altri servizi"/>
    <s v="SF Trust Services"/>
    <m/>
    <n v="50"/>
    <m/>
    <m/>
  </r>
  <r>
    <x v="0"/>
    <s v="2230000SFTS"/>
    <s v="Provision for credits"/>
    <n v="0"/>
    <x v="12"/>
    <n v="0"/>
    <x v="11"/>
    <s v="Commissioni attive - Altri servizi"/>
    <s v="SF Trust Services"/>
    <m/>
    <n v="40"/>
    <m/>
    <m/>
  </r>
  <r>
    <x v="0"/>
    <s v="3111108SFTS"/>
    <s v="Donato Pinto fees"/>
    <n v="0"/>
    <x v="4"/>
    <n v="0"/>
    <x v="4"/>
    <s v="Altre Spese amministrative - Consulenze"/>
    <s v="SF Trust Services"/>
    <m/>
    <s v="180b"/>
    <m/>
    <s v="Altre Spese amministrative - Consulenze"/>
  </r>
  <r>
    <x v="0"/>
    <s v="3111111SFTS"/>
    <s v="Salary Recharges"/>
    <n v="0"/>
    <x v="5"/>
    <n v="0"/>
    <x v="4"/>
    <s v="Spese per il personale - Salari e Stipendi"/>
    <s v="SF Trust Services"/>
    <m/>
    <s v="180a"/>
    <m/>
    <m/>
  </r>
  <r>
    <x v="0"/>
    <s v="3236000SFTS"/>
    <s v="Car parking"/>
    <n v="0"/>
    <x v="4"/>
    <n v="0"/>
    <x v="4"/>
    <s v="Altre Spese amministrative - Altre"/>
    <s v="SF Trust Services"/>
    <m/>
    <s v="180b"/>
    <m/>
    <s v="Altre Spese amministrative - Altre"/>
  </r>
  <r>
    <x v="0"/>
    <s v="2350000SFTS"/>
    <s v="Notification fees"/>
    <n v="0"/>
    <x v="12"/>
    <n v="0"/>
    <x v="11"/>
    <s v="Commissioni attive - Altri servizi"/>
    <s v="SF Trust Services"/>
    <m/>
    <n v="40"/>
    <m/>
    <m/>
  </r>
  <r>
    <x v="0"/>
    <s v="3246000SFTS"/>
    <s v="Catering supplies"/>
    <n v="-967.67"/>
    <x v="4"/>
    <n v="0"/>
    <x v="4"/>
    <s v="Altre Spese amministrative - Spese di rappresentanza"/>
    <s v="SF Trust Services"/>
    <m/>
    <s v="180b"/>
    <m/>
    <s v="Altre Spese amministrative - Spese di rappresentanza"/>
  </r>
  <r>
    <x v="0"/>
    <s v="3242000SFTS"/>
    <s v="Computer stationery"/>
    <n v="-19.829999999999998"/>
    <x v="4"/>
    <n v="0"/>
    <x v="4"/>
    <s v="Altre Spese amministrative - Spese informatiche"/>
    <s v="SF Trust Services"/>
    <m/>
    <s v="180b"/>
    <m/>
    <s v="Altre Spese amministrative - Spese informatiche"/>
  </r>
  <r>
    <x v="0"/>
    <s v="3245000SFTS"/>
    <s v="Printed supplies"/>
    <n v="0"/>
    <x v="4"/>
    <n v="0"/>
    <x v="4"/>
    <s v="Altre Spese amministrative - Cancelleria e stampati"/>
    <s v="SF Trust Services"/>
    <m/>
    <s v="180b"/>
    <m/>
    <s v="Altre Spese amministrative - Cancelleria e stampati"/>
  </r>
  <r>
    <x v="0"/>
    <s v="3276000SFTS"/>
    <s v="Payroll management"/>
    <n v="-2228.0300000000002"/>
    <x v="5"/>
    <n v="0"/>
    <x v="4"/>
    <s v="Spese per il personale - Salari e Stipendi"/>
    <s v="SF Trust Services"/>
    <m/>
    <s v="180a"/>
    <m/>
    <m/>
  </r>
  <r>
    <x v="0"/>
    <s v="3241000SFTS"/>
    <s v="Office stationery"/>
    <n v="-4986.51"/>
    <x v="4"/>
    <n v="0"/>
    <x v="4"/>
    <s v="Altre Spese amministrative - Cancelleria e stampati"/>
    <s v="SF Trust Services"/>
    <m/>
    <s v="180b"/>
    <m/>
    <s v="Altre Spese amministrative - Cancelleria e stampati"/>
  </r>
  <r>
    <x v="0"/>
    <s v="3253000SFTS"/>
    <s v="Data lines"/>
    <n v="-651.88"/>
    <x v="4"/>
    <n v="0"/>
    <x v="4"/>
    <s v="Altre Spese amministrative - Spese informatiche"/>
    <s v="SF Trust Services"/>
    <m/>
    <s v="180b"/>
    <m/>
    <s v="Altre Spese amministrative - Spese informatiche"/>
  </r>
  <r>
    <x v="0"/>
    <s v="1140000SFTS"/>
    <s v="Other servicing fees receivable"/>
    <n v="0"/>
    <x v="12"/>
    <n v="0"/>
    <x v="11"/>
    <s v="Commissioni attive - Altri servizi"/>
    <s v="SF Trust Services"/>
    <m/>
    <n v="40"/>
    <m/>
    <m/>
  </r>
  <r>
    <x v="0"/>
    <s v="1300000SFTS"/>
    <s v="Arrangement fees"/>
    <n v="0"/>
    <x v="12"/>
    <n v="0"/>
    <x v="11"/>
    <s v="Commissioni attive - Altri servizi"/>
    <s v="SF Trust Services"/>
    <m/>
    <n v="40"/>
    <m/>
    <m/>
  </r>
  <r>
    <x v="0"/>
    <s v="3111107SFTS"/>
    <s v="Inghingolo Carlo fees"/>
    <n v="0"/>
    <x v="4"/>
    <n v="0"/>
    <x v="4"/>
    <s v="Altre Spese amministrative - Consulenze"/>
    <s v="SF Trust Services"/>
    <m/>
    <s v="180b"/>
    <m/>
    <s v="Altre Spese amministrative - Consulenze"/>
  </r>
  <r>
    <x v="0"/>
    <s v="3111105SFTS"/>
    <s v="Consultancy fees"/>
    <n v="0"/>
    <x v="4"/>
    <n v="0"/>
    <x v="4"/>
    <s v="Altre Spese amministrative - Consulenze"/>
    <s v="SF Trust Services"/>
    <m/>
    <s v="180b"/>
    <m/>
    <s v="Altre Spese amministrative - Consulenze"/>
  </r>
  <r>
    <x v="0"/>
    <s v="3111109SFTS"/>
    <s v="Chairman fees"/>
    <n v="0"/>
    <x v="5"/>
    <n v="0"/>
    <x v="4"/>
    <s v="Spese per il personale - Amministratori e sindaci"/>
    <s v="SF Trust Services"/>
    <m/>
    <s v="180a"/>
    <m/>
    <m/>
  </r>
  <r>
    <x v="0"/>
    <s v="3111300SFTS"/>
    <s v="Bonuses"/>
    <n v="-8963.36"/>
    <x v="5"/>
    <n v="0"/>
    <x v="4"/>
    <s v="Spese per il personale - Salari e Stipendi"/>
    <s v="SF Trust Services"/>
    <m/>
    <s v="180a"/>
    <m/>
    <m/>
  </r>
  <r>
    <x v="0"/>
    <s v="3114000SFTS"/>
    <s v="Staff recruitment"/>
    <n v="0"/>
    <x v="4"/>
    <n v="0"/>
    <x v="4"/>
    <s v="Altre Spese amministrative - Consulenze"/>
    <s v="SF Trust Services"/>
    <m/>
    <s v="180b"/>
    <m/>
    <s v="Altre Spese amministrative - Consulenze"/>
  </r>
  <r>
    <x v="0"/>
    <s v="3115000SFTS"/>
    <s v="Staff training"/>
    <n v="0"/>
    <x v="5"/>
    <n v="0"/>
    <x v="4"/>
    <s v="Spese per il personale - Altri benefici a favore dipendenti"/>
    <s v="SF Trust Services"/>
    <m/>
    <s v="180a"/>
    <m/>
    <m/>
  </r>
  <r>
    <x v="0"/>
    <s v="3116100SFTS"/>
    <s v="Medical &amp; staff welfare"/>
    <n v="-4237.4399999999996"/>
    <x v="5"/>
    <n v="0"/>
    <x v="4"/>
    <s v="Spese per il personale - Altri benefici a favore dipendenti"/>
    <s v="SF Trust Services"/>
    <m/>
    <s v="180a"/>
    <m/>
    <m/>
  </r>
  <r>
    <x v="0"/>
    <s v="3225000SFTS"/>
    <s v="Light &amp; heat"/>
    <n v="-242"/>
    <x v="4"/>
    <n v="0"/>
    <x v="4"/>
    <s v="Altre Spese amministrative - Spese per utenze acqua, luce, gas e pulizia"/>
    <s v="SF Trust Services"/>
    <m/>
    <s v="180b"/>
    <m/>
    <s v="Altre Spese amministrative - Spese per utenze acqua, luce, gas e pulizia"/>
  </r>
  <r>
    <x v="0"/>
    <s v="3117200SFTS"/>
    <s v="Housing costs"/>
    <n v="0"/>
    <x v="4"/>
    <n v="0"/>
    <x v="4"/>
    <s v="Altre Spese amministrative - Affitti e spese inerenti"/>
    <s v="SF Trust Services"/>
    <m/>
    <s v="180b"/>
    <m/>
    <s v="Altre Spese amministrative - Affitti e spese inerenti"/>
  </r>
  <r>
    <x v="0"/>
    <s v="3117300SFTS"/>
    <s v="Subsistence"/>
    <n v="-745.7"/>
    <x v="4"/>
    <n v="0"/>
    <x v="4"/>
    <s v="Altre Spese amministrative - Manutenzione beni mobili e immobili"/>
    <s v="SF Trust Services"/>
    <m/>
    <s v="180b"/>
    <m/>
    <s v="Altre Spese amministrative - Manutenzione beni mobili e immobili"/>
  </r>
  <r>
    <x v="0"/>
    <s v="3118100SFTS"/>
    <s v="Subscription &amp; membership"/>
    <n v="0"/>
    <x v="4"/>
    <n v="0"/>
    <x v="4"/>
    <s v="Altre Spese amministrative - Contributi associativi"/>
    <s v="SF Trust Services"/>
    <m/>
    <s v="180b"/>
    <m/>
    <s v="Altre Spese amministrative - Contributi associativi"/>
  </r>
  <r>
    <x v="0"/>
    <s v="3118200SFTS"/>
    <s v="Staff entertaining - recoverable"/>
    <n v="0"/>
    <x v="5"/>
    <n v="0"/>
    <x v="4"/>
    <s v="Spese per il personale - Altri benefici a favore dipendenti"/>
    <s v="SF Trust Services"/>
    <m/>
    <s v="180a"/>
    <m/>
    <m/>
  </r>
  <r>
    <x v="0"/>
    <s v="3118300SFTS"/>
    <s v="Staff entertaining - not recoverable"/>
    <n v="0"/>
    <x v="5"/>
    <n v="0"/>
    <x v="4"/>
    <s v="Spese per il personale - Altri benefici a favore dipendenti"/>
    <s v="SF Trust Services"/>
    <m/>
    <s v="180a"/>
    <m/>
    <m/>
  </r>
  <r>
    <x v="0"/>
    <s v="3119200SFTS"/>
    <s v="Temporary staff"/>
    <n v="0"/>
    <x v="5"/>
    <n v="0"/>
    <x v="4"/>
    <s v="Spese per il personale - Altro personale in attività"/>
    <s v="SF Trust Services"/>
    <m/>
    <s v="180a"/>
    <m/>
    <m/>
  </r>
  <r>
    <x v="0"/>
    <s v="3119300SFTS"/>
    <s v="Contract staff"/>
    <n v="-1136.8399999999999"/>
    <x v="5"/>
    <n v="0"/>
    <x v="4"/>
    <s v="Spese per il personale - Altro personale in attività"/>
    <s v="SF Trust Services"/>
    <m/>
    <s v="180a"/>
    <m/>
    <m/>
  </r>
  <r>
    <x v="0"/>
    <s v="3119400SFTS"/>
    <s v="Language tuition"/>
    <n v="0"/>
    <x v="4"/>
    <n v="0"/>
    <x v="4"/>
    <s v="Altre Spese amministrative - Altre"/>
    <s v="SF Trust Services"/>
    <m/>
    <s v="180b"/>
    <m/>
    <s v="Altre Spese amministrative - Altre"/>
  </r>
  <r>
    <x v="0"/>
    <s v="3119600SFTS"/>
    <s v="Termination payments"/>
    <n v="0"/>
    <x v="9"/>
    <n v="0"/>
    <x v="8"/>
    <s v="Altri oneri /proventi di gestione"/>
    <s v="SF Trust Services"/>
    <m/>
    <n v="220"/>
    <m/>
    <m/>
  </r>
  <r>
    <x v="0"/>
    <s v="1130200SFTS"/>
    <s v="Management fees Banca Sistema"/>
    <n v="514800"/>
    <x v="9"/>
    <n v="0"/>
    <x v="8"/>
    <s v="Altri proventi - recuperi di spesa da Banca SISTEMA"/>
    <s v="SF Trust Services"/>
    <m/>
    <n v="220"/>
    <m/>
    <m/>
  </r>
  <r>
    <x v="0"/>
    <s v="3600000SFTS"/>
    <s v="Exceptional income"/>
    <n v="3061036.34"/>
    <x v="9"/>
    <n v="0"/>
    <x v="8"/>
    <s v="Altri proventi - storno per rinuncia a debito IC vs SFTH"/>
    <s v="SF Trust Services"/>
    <m/>
    <n v="220"/>
    <m/>
    <m/>
  </r>
  <r>
    <x v="0"/>
    <s v="3221000SFTS"/>
    <s v="Rent"/>
    <n v="0"/>
    <x v="4"/>
    <n v="0"/>
    <x v="4"/>
    <s v="Altre Spese amministrative - Affitti e spese inerenti"/>
    <s v="SF Trust Services"/>
    <m/>
    <s v="180b"/>
    <m/>
    <s v="Altre Spese amministrative - Affitti e spese inerenti"/>
  </r>
  <r>
    <x v="0"/>
    <s v="3223000SFTS"/>
    <s v="Service charge"/>
    <n v="0"/>
    <x v="4"/>
    <n v="0"/>
    <x v="4"/>
    <s v="Altre Spese amministrative - Altre"/>
    <s v="SF Trust Services"/>
    <m/>
    <s v="180b"/>
    <m/>
    <s v="Altre Spese amministrative - Altre"/>
  </r>
  <r>
    <x v="0"/>
    <s v="3224000SFTS"/>
    <s v="Buildings insurance"/>
    <n v="0"/>
    <x v="4"/>
    <n v="0"/>
    <x v="4"/>
    <s v="Altre Spese amministrative - Assicurazioni"/>
    <s v="SF Trust Services"/>
    <m/>
    <s v="180b"/>
    <m/>
    <s v="Altre Spese amministrative - Assicurazioni"/>
  </r>
  <r>
    <x v="0"/>
    <s v="3226000SFTS"/>
    <s v="Removal and storage costs"/>
    <n v="-826.27"/>
    <x v="4"/>
    <n v="0"/>
    <x v="4"/>
    <s v="Altre Spese amministrative - Altre"/>
    <s v="SF Trust Services"/>
    <m/>
    <s v="180b"/>
    <m/>
    <s v="Altre Spese amministrative - Altre"/>
  </r>
  <r>
    <x v="0"/>
    <s v="3227000SFTS"/>
    <s v="Repairs, maintenance and renewals"/>
    <n v="-926.71"/>
    <x v="4"/>
    <n v="0"/>
    <x v="4"/>
    <s v="Altre Spese amministrative - Manutenzione beni mobili e immobili"/>
    <s v="SF Trust Services"/>
    <m/>
    <s v="180b"/>
    <m/>
    <s v="Altre Spese amministrative - Manutenzione beni mobili e immobili"/>
  </r>
  <r>
    <x v="0"/>
    <s v="3228000SFTS"/>
    <s v="Cleaning"/>
    <n v="-3581.1"/>
    <x v="4"/>
    <n v="0"/>
    <x v="4"/>
    <s v="Altre Spese amministrative - Spese per utenze acqua, luce, gas e pulizia"/>
    <s v="SF Trust Services"/>
    <m/>
    <s v="180b"/>
    <m/>
    <s v="Altre Spese amministrative - Spese per utenze acqua, luce, gas e pulizia"/>
  </r>
  <r>
    <x v="0"/>
    <s v="3233000SFTS"/>
    <s v="Fleet costs - insurance"/>
    <n v="0"/>
    <x v="4"/>
    <n v="0"/>
    <x v="4"/>
    <s v="Altre Spese amministrative - Assicurazioni"/>
    <s v="SF Trust Services"/>
    <m/>
    <s v="180b"/>
    <m/>
    <s v="Altre Spese amministrative - Assicurazioni"/>
  </r>
  <r>
    <x v="0"/>
    <s v="3237000SFTS"/>
    <s v="Travel"/>
    <n v="-15127.59"/>
    <x v="4"/>
    <n v="0"/>
    <x v="4"/>
    <s v="Altre Spese amministrative - Rimborsi spese dipendenti"/>
    <s v="SF Trust Services"/>
    <m/>
    <s v="180b"/>
    <m/>
    <s v="Altre Spese amministrative - Rimborsi spese dipendenti"/>
  </r>
  <r>
    <x v="0"/>
    <s v="3237010SFTS"/>
    <s v="Chairman expenses"/>
    <n v="0"/>
    <x v="5"/>
    <n v="0"/>
    <x v="4"/>
    <s v="Spese per il personale - Amministratori e sindaci"/>
    <s v="SF Trust Services"/>
    <m/>
    <s v="180a"/>
    <m/>
    <m/>
  </r>
  <r>
    <x v="0"/>
    <s v="3225100SFTS"/>
    <s v="Electricity"/>
    <n v="-37.04"/>
    <x v="4"/>
    <n v="0"/>
    <x v="4"/>
    <s v="Altre Spese amministrative - Spese per utenze acqua, luce, gas e pulizia"/>
    <s v="SF Trust Services"/>
    <m/>
    <s v="180b"/>
    <m/>
    <s v="Altre Spese amministrative - Spese per utenze acqua, luce, gas e pulizia"/>
  </r>
  <r>
    <x v="0"/>
    <s v="3238000SFTS"/>
    <s v="Hotel and accommodation"/>
    <n v="-5026.93"/>
    <x v="4"/>
    <n v="0"/>
    <x v="4"/>
    <s v="Altre Spese amministrative - Rimborsi spese dipendenti"/>
    <s v="SF Trust Services"/>
    <m/>
    <s v="180b"/>
    <m/>
    <s v="Altre Spese amministrative - Rimborsi spese dipendenti"/>
  </r>
  <r>
    <x v="0"/>
    <s v="3239000SFTS"/>
    <s v="Taxi &amp; public transport fares"/>
    <n v="-2780.21"/>
    <x v="4"/>
    <n v="0"/>
    <x v="4"/>
    <s v="Altre Spese amministrative - Rimborsi spese dipendenti"/>
    <s v="SF Trust Services"/>
    <m/>
    <s v="180b"/>
    <m/>
    <s v="Altre Spese amministrative - Rimborsi spese dipendenti"/>
  </r>
  <r>
    <x v="0"/>
    <s v="3243000SFTS"/>
    <s v="Periodicals and newspapers"/>
    <n v="0"/>
    <x v="4"/>
    <n v="0"/>
    <x v="4"/>
    <s v="Altre Spese amministrative - Altre"/>
    <s v="SF Trust Services"/>
    <m/>
    <s v="180b"/>
    <m/>
    <s v="Altre Spese amministrative - Altre"/>
  </r>
  <r>
    <x v="0"/>
    <s v="3244000SFTS"/>
    <s v="Photocopier supplies"/>
    <n v="-2929.07"/>
    <x v="4"/>
    <n v="0"/>
    <x v="4"/>
    <s v="Altre Spese amministrative - Spese informatiche"/>
    <s v="SF Trust Services"/>
    <m/>
    <s v="180b"/>
    <m/>
    <s v="Altre Spese amministrative - Spese informatiche"/>
  </r>
  <r>
    <x v="0"/>
    <s v="3251000SFTS"/>
    <s v="Postage"/>
    <n v="-683.75"/>
    <x v="4"/>
    <n v="0"/>
    <x v="4"/>
    <s v="Altre Spese amministrative - Postali"/>
    <s v="SF Trust Services"/>
    <m/>
    <s v="180b"/>
    <m/>
    <s v="Altre Spese amministrative - Postali"/>
  </r>
  <r>
    <x v="0"/>
    <s v="3252020SFTS"/>
    <s v="Telephones - Powwow"/>
    <n v="-1217.3499999999999"/>
    <x v="4"/>
    <n v="0"/>
    <x v="4"/>
    <s v="Altre Spese amministrative - Telefoniche"/>
    <s v="SF Trust Services"/>
    <m/>
    <s v="180b"/>
    <m/>
    <s v="Altre Spese amministrative - Telefoniche"/>
  </r>
  <r>
    <x v="0"/>
    <s v="3252000SFTS"/>
    <s v="Telephones"/>
    <n v="-2129.6799999999998"/>
    <x v="4"/>
    <n v="0"/>
    <x v="4"/>
    <s v="Altre Spese amministrative - Telefoniche"/>
    <s v="SF Trust Services"/>
    <m/>
    <s v="180b"/>
    <m/>
    <s v="Altre Spese amministrative - Telefoniche"/>
  </r>
  <r>
    <x v="0"/>
    <s v="3252010SFTS"/>
    <s v="Telephones - Voxige"/>
    <n v="-4912.63"/>
    <x v="4"/>
    <n v="0"/>
    <x v="4"/>
    <s v="Altre Spese amministrative - Telefoniche"/>
    <s v="SF Trust Services"/>
    <m/>
    <s v="180b"/>
    <m/>
    <s v="Altre Spese amministrative - Telefoniche"/>
  </r>
  <r>
    <x v="0"/>
    <s v="3252100SFTS"/>
    <s v="Mobile telephones"/>
    <n v="-5878.56"/>
    <x v="4"/>
    <n v="0"/>
    <x v="4"/>
    <s v="Altre Spese amministrative - Telefoniche"/>
    <s v="SF Trust Services"/>
    <m/>
    <s v="180b"/>
    <m/>
    <s v="Altre Spese amministrative - Telefoniche"/>
  </r>
  <r>
    <x v="0"/>
    <s v="3252200SFTS"/>
    <s v="NSE hosted e-mail"/>
    <n v="0"/>
    <x v="4"/>
    <n v="0"/>
    <x v="4"/>
    <s v="Altre Spese amministrative - Spese informatiche"/>
    <s v="SF Trust Services"/>
    <m/>
    <s v="180b"/>
    <m/>
    <s v="Altre Spese amministrative - Spese informatiche"/>
  </r>
  <r>
    <x v="0"/>
    <s v="3254000SFTS"/>
    <s v="Delivery - couriers"/>
    <n v="-170.11"/>
    <x v="4"/>
    <n v="0"/>
    <x v="4"/>
    <s v="Altre Spese amministrative - Postali"/>
    <s v="SF Trust Services"/>
    <m/>
    <s v="180b"/>
    <m/>
    <s v="Altre Spese amministrative - Postali"/>
  </r>
  <r>
    <x v="0"/>
    <s v="3254100SFTS"/>
    <s v="Hosting charges - NSE"/>
    <n v="-131938.56"/>
    <x v="4"/>
    <n v="0"/>
    <x v="4"/>
    <s v="Altre Spese amministrative - Spese informatiche"/>
    <s v="SF Trust Services"/>
    <m/>
    <s v="180b"/>
    <m/>
    <s v="Altre Spese amministrative - Spese informatiche"/>
  </r>
  <r>
    <x v="0"/>
    <s v="3255000SFTS"/>
    <s v="Equipment leasing"/>
    <n v="-93.75"/>
    <x v="4"/>
    <n v="0"/>
    <x v="4"/>
    <s v="Altre Spese amministrative - Spese informatiche"/>
    <s v="SF Trust Services"/>
    <m/>
    <s v="180b"/>
    <m/>
    <s v="Altre Spese amministrative - Spese informatiche"/>
  </r>
  <r>
    <x v="0"/>
    <s v="3256000SFTS"/>
    <s v="Systems maintenance and support"/>
    <n v="-15952.25"/>
    <x v="4"/>
    <n v="0"/>
    <x v="4"/>
    <s v="Altre Spese amministrative - Spese informatiche"/>
    <s v="SF Trust Services"/>
    <m/>
    <s v="180b"/>
    <m/>
    <s v="Altre Spese amministrative - Spese informatiche"/>
  </r>
  <r>
    <x v="0"/>
    <s v="3257000SFTS"/>
    <s v="Other maintenance and support"/>
    <n v="-78.099999999999994"/>
    <x v="4"/>
    <n v="0"/>
    <x v="4"/>
    <s v="Altre Spese amministrative - Manutenzione beni mobili e immobili"/>
    <s v="SF Trust Services"/>
    <m/>
    <s v="180b"/>
    <m/>
    <s v="Altre Spese amministrative - Manutenzione beni mobili e immobili"/>
  </r>
  <r>
    <x v="0"/>
    <s v="3265000SFTS"/>
    <s v="Promotional events"/>
    <n v="0"/>
    <x v="4"/>
    <n v="0"/>
    <x v="4"/>
    <s v="Altre Spese amministrative - Pubblicità"/>
    <s v="SF Trust Services"/>
    <m/>
    <s v="180b"/>
    <m/>
    <s v="Altre Spese amministrative - Pubblicità"/>
  </r>
  <r>
    <x v="0"/>
    <s v="3268000SFTS"/>
    <s v="Business entertaining"/>
    <n v="-627.01"/>
    <x v="4"/>
    <n v="0"/>
    <x v="4"/>
    <s v="Altre Spese amministrative - Spese di rappresentanza"/>
    <s v="SF Trust Services"/>
    <m/>
    <s v="180b"/>
    <m/>
    <s v="Altre Spese amministrative - Spese di rappresentanza"/>
  </r>
  <r>
    <x v="0"/>
    <s v="3269100SFTS"/>
    <s v="Sales commissions"/>
    <n v="0"/>
    <x v="12"/>
    <n v="0"/>
    <x v="11"/>
    <s v="Commissioni attive - Altri servizi"/>
    <s v="SF Trust Services"/>
    <m/>
    <n v="40"/>
    <m/>
    <m/>
  </r>
  <r>
    <x v="0"/>
    <s v="3271000SFTS"/>
    <s v="Consultancy"/>
    <n v="0"/>
    <x v="4"/>
    <n v="0"/>
    <x v="4"/>
    <s v="Altre Spese amministrative - Consulenze"/>
    <s v="SF Trust Services"/>
    <m/>
    <s v="180b"/>
    <m/>
    <s v="Altre Spese amministrative - Consulenze"/>
  </r>
  <r>
    <x v="0"/>
    <s v="3271100SFTS"/>
    <s v="Consultancy - FDS"/>
    <n v="0"/>
    <x v="4"/>
    <n v="0"/>
    <x v="4"/>
    <s v="Altre Spese amministrative - Consulenze"/>
    <s v="SF Trust Services"/>
    <m/>
    <s v="180b"/>
    <m/>
    <s v="Altre Spese amministrative - Consulenze"/>
  </r>
  <r>
    <x v="0"/>
    <s v="3271200SFTS"/>
    <s v="Consultancy - Marketing"/>
    <n v="0"/>
    <x v="4"/>
    <n v="0"/>
    <x v="4"/>
    <s v="Altre Spese amministrative - Consulenze"/>
    <s v="SF Trust Services"/>
    <m/>
    <s v="180b"/>
    <m/>
    <s v="Altre Spese amministrative - Consulenze"/>
  </r>
  <r>
    <x v="0"/>
    <s v="3271300SFTS"/>
    <s v="Consultancy - IConsulting"/>
    <n v="0"/>
    <x v="4"/>
    <n v="0"/>
    <x v="4"/>
    <s v="Altre Spese amministrative - Consulenze"/>
    <s v="SF Trust Services"/>
    <m/>
    <s v="180b"/>
    <m/>
    <s v="Altre Spese amministrative - Consulenze"/>
  </r>
  <r>
    <x v="0"/>
    <s v="3272000SFTS"/>
    <s v="Legal"/>
    <n v="0"/>
    <x v="4"/>
    <n v="0"/>
    <x v="4"/>
    <s v="Altre Spese amministrative - Spese Legali"/>
    <s v="SF Trust Services"/>
    <m/>
    <s v="180b"/>
    <m/>
    <s v="Altre Spese amministrative - Spese Legali"/>
  </r>
  <r>
    <x v="0"/>
    <s v="3272001SFTS"/>
    <s v="Legal - transactions"/>
    <n v="0"/>
    <x v="4"/>
    <n v="0"/>
    <x v="4"/>
    <s v="Altre Spese amministrative - Spese Legali"/>
    <s v="SF Trust Services"/>
    <m/>
    <s v="180b"/>
    <m/>
    <s v="Altre Spese amministrative - Spese Legali"/>
  </r>
  <r>
    <x v="0"/>
    <s v="3272006SFTS"/>
    <s v="Collection Legal expenses - SOLVI"/>
    <n v="-183224.3"/>
    <x v="3"/>
    <n v="0"/>
    <x v="3"/>
    <s v="Commissioni passive - Altri servizi"/>
    <s v="SF Trust Services"/>
    <m/>
    <n v="50"/>
    <m/>
    <m/>
  </r>
  <r>
    <x v="0"/>
    <s v="3272007SFTS"/>
    <s v="Solvi Collection Costs - Bancasistema"/>
    <n v="0"/>
    <x v="3"/>
    <n v="0"/>
    <x v="3"/>
    <s v="Commissioni passive - Altri servizi"/>
    <s v="SF Trust Services"/>
    <m/>
    <n v="50"/>
    <m/>
    <m/>
  </r>
  <r>
    <x v="0"/>
    <s v="3272010SFTS"/>
    <s v="Legal - SPV costs"/>
    <n v="0"/>
    <x v="4"/>
    <n v="0"/>
    <x v="4"/>
    <s v="Altre Spese amministrative - Spese Legali"/>
    <s v="SF Trust Services"/>
    <m/>
    <s v="180b"/>
    <m/>
    <s v="Altre Spese amministrative - Spese Legali"/>
  </r>
  <r>
    <x v="0"/>
    <s v="3272020SFTS"/>
    <s v="Cerved Fee"/>
    <n v="0"/>
    <x v="4"/>
    <n v="0"/>
    <x v="4"/>
    <s v="Altre Spese amministrative - Altre"/>
    <s v="SF Trust Services"/>
    <m/>
    <s v="180b"/>
    <m/>
    <s v="Altre Spese amministrative - Altre"/>
  </r>
  <r>
    <x v="0"/>
    <s v="3272030SFTS"/>
    <s v="Companies House fees"/>
    <n v="-17.75"/>
    <x v="4"/>
    <n v="0"/>
    <x v="4"/>
    <s v="Altre Spese amministrative - Altre"/>
    <s v="SF Trust Services"/>
    <m/>
    <s v="180b"/>
    <m/>
    <s v="Altre Spese amministrative - Altre"/>
  </r>
  <r>
    <x v="0"/>
    <s v="3273000SFTS"/>
    <s v="Audit"/>
    <n v="-985"/>
    <x v="4"/>
    <n v="-9007.5"/>
    <x v="4"/>
    <s v="Altre Spese amministrative - Spese di revisione contabile"/>
    <s v="SF Trust Services"/>
    <m/>
    <s v="180b"/>
    <m/>
    <s v="Altre Spese amministrative - Spese di revisione contabile"/>
  </r>
  <r>
    <x v="0"/>
    <s v="3275000SFTS"/>
    <s v="Accountancy services"/>
    <n v="0"/>
    <x v="4"/>
    <n v="0"/>
    <x v="4"/>
    <s v="Altre Spese amministrative - Altre"/>
    <s v="SF Trust Services"/>
    <m/>
    <s v="180b"/>
    <m/>
    <s v="Altre Spese amministrative - Altre"/>
  </r>
  <r>
    <x v="0"/>
    <s v="3279100SFTS"/>
    <s v="SPV professional fees"/>
    <n v="0"/>
    <x v="4"/>
    <n v="0"/>
    <x v="4"/>
    <s v="Altre Spese amministrative - Spese Legali"/>
    <s v="SF Trust Services"/>
    <m/>
    <s v="180b"/>
    <m/>
    <s v="Altre Spese amministrative - Spese Legali"/>
  </r>
  <r>
    <x v="0"/>
    <s v="3279200SFTS"/>
    <s v="Translation services"/>
    <n v="0"/>
    <x v="4"/>
    <n v="0"/>
    <x v="4"/>
    <s v="Altre Spese amministrative - Altre"/>
    <s v="SF Trust Services"/>
    <m/>
    <s v="180b"/>
    <m/>
    <s v="Altre Spese amministrative - Altre"/>
  </r>
  <r>
    <x v="0"/>
    <s v="3281000SFTS"/>
    <s v="Employer &amp; Public Liability insurance"/>
    <n v="-470.79"/>
    <x v="4"/>
    <n v="0"/>
    <x v="4"/>
    <s v="Altre Spese amministrative - Assicurazioni"/>
    <s v="SF Trust Services"/>
    <m/>
    <s v="180b"/>
    <m/>
    <s v="Altre Spese amministrative - Assicurazioni"/>
  </r>
  <r>
    <x v="0"/>
    <s v="3282000SFTS"/>
    <s v="Other insurances"/>
    <n v="0"/>
    <x v="4"/>
    <n v="0"/>
    <x v="4"/>
    <s v="Altre Spese amministrative - Assicurazioni"/>
    <s v="SF Trust Services"/>
    <m/>
    <s v="180b"/>
    <m/>
    <s v="Altre Spese amministrative - Assicurazioni"/>
  </r>
  <r>
    <x v="0"/>
    <s v="3283500SFTS"/>
    <s v="Deal fees"/>
    <n v="0"/>
    <x v="3"/>
    <n v="0"/>
    <x v="3"/>
    <s v="Commissioni passive - Altri servizi"/>
    <s v="SF Trust Services"/>
    <m/>
    <n v="50"/>
    <m/>
    <m/>
  </r>
  <r>
    <x v="0"/>
    <s v="3284000SFTS"/>
    <s v="Bank charges"/>
    <n v="-464.41"/>
    <x v="3"/>
    <n v="-799.55000000000007"/>
    <x v="3"/>
    <s v="Commissioni passive - Altri servizi"/>
    <s v="SF Trust Services"/>
    <m/>
    <n v="50"/>
    <m/>
    <m/>
  </r>
  <r>
    <x v="0"/>
    <s v="3284500SFTS"/>
    <s v="Late fees paid"/>
    <n v="-32.29"/>
    <x v="4"/>
    <n v="-84.07"/>
    <x v="4"/>
    <s v="Altre Spese amministrative - imposte indirette e tasse"/>
    <s v="SF Trust Services"/>
    <m/>
    <s v="180b"/>
    <m/>
    <s v="Altre Spese amministrative - imposte indirette e tasse"/>
  </r>
  <r>
    <x v="0"/>
    <s v="3285000SFTS"/>
    <s v="Irrecoverable VAT"/>
    <n v="0"/>
    <x v="4"/>
    <n v="0"/>
    <x v="4"/>
    <s v="Altre Spese amministrative - Altre"/>
    <s v="SF Trust Services"/>
    <m/>
    <s v="180b"/>
    <m/>
    <s v="Altre Spese amministrative - Altre"/>
  </r>
  <r>
    <x v="0"/>
    <s v="3285200SFTS"/>
    <s v="Miscellaneous Expenses"/>
    <n v="0"/>
    <x v="4"/>
    <n v="0"/>
    <x v="4"/>
    <s v="Altre Spese amministrative - Altre"/>
    <s v="SF Trust Services"/>
    <m/>
    <s v="180b"/>
    <m/>
    <s v="Altre Spese amministrative - Altre"/>
  </r>
  <r>
    <x v="0"/>
    <s v="3288100SFTS"/>
    <s v="Realised exchange differences"/>
    <n v="-12524.03"/>
    <x v="2"/>
    <n v="12.62"/>
    <x v="2"/>
    <s v="Risultato netto delle attività di negoziazione - A e P di negoz. - DIFFERENZE CAMBIO"/>
    <s v="SF Trust Services"/>
    <m/>
    <n v="80"/>
    <m/>
    <m/>
  </r>
  <r>
    <x v="0"/>
    <s v="3288200SFTS"/>
    <s v="Unrealised exchange differences"/>
    <n v="-20244.39"/>
    <x v="2"/>
    <n v="-7923.1600000000008"/>
    <x v="2"/>
    <s v="Risultato netto delle attività di negoziazione - A e P di negoz. - DIFFERENZE CAMBIO"/>
    <s v="SF Trust Services"/>
    <m/>
    <n v="80"/>
    <m/>
    <m/>
  </r>
  <r>
    <x v="0"/>
    <s v="3293001SFTS"/>
    <s v="Depreciation of Computer software"/>
    <n v="-143619.16"/>
    <x v="7"/>
    <n v="0"/>
    <x v="6"/>
    <s v="Rettifiche/riprese di valore su attività immateriali"/>
    <s v="SF Trust Services"/>
    <m/>
    <n v="210"/>
    <m/>
    <m/>
  </r>
  <r>
    <x v="0"/>
    <s v="3293002SFTS"/>
    <s v="Depreciation of Computer hardware"/>
    <n v="-11199.23"/>
    <x v="6"/>
    <n v="0"/>
    <x v="5"/>
    <s v="Rettifiche/riprese di valore su attività materiali"/>
    <s v="SF Trust Services"/>
    <m/>
    <n v="200"/>
    <m/>
    <m/>
  </r>
  <r>
    <x v="0"/>
    <s v="3294000SFTS"/>
    <s v="Depreciation of office furniture and equipment"/>
    <n v="-3734.12"/>
    <x v="6"/>
    <n v="0"/>
    <x v="5"/>
    <s v="Rettifiche/riprese di valore su attività materiali"/>
    <s v="SF Trust Services"/>
    <m/>
    <n v="200"/>
    <m/>
    <m/>
  </r>
  <r>
    <x v="0"/>
    <s v="4100100SFTS"/>
    <s v="Interest on own company account"/>
    <n v="62.57"/>
    <x v="10"/>
    <n v="3152.88"/>
    <x v="9"/>
    <s v="Interessi attivi e proventi assimilati - Crediti verso banche -  cc e depositi"/>
    <s v="SF Trust Services"/>
    <m/>
    <n v="10"/>
    <m/>
    <m/>
  </r>
  <r>
    <x v="0"/>
    <s v="4100200SFTS"/>
    <s v="Bank deposit interest"/>
    <n v="18.64"/>
    <x v="10"/>
    <n v="0"/>
    <x v="9"/>
    <s v="Interessi attivi e proventi assimilati - Crediti verso banche -  cc e depositi"/>
    <s v="SF Trust Services"/>
    <m/>
    <n v="10"/>
    <m/>
    <m/>
  </r>
  <r>
    <x v="0"/>
    <s v="4100500SFTS"/>
    <s v="Other interest receivable"/>
    <n v="0"/>
    <x v="10"/>
    <n v="0"/>
    <x v="9"/>
    <s v="Interessi attivi e proventi assimilati - Altri"/>
    <s v="SF Trust Services"/>
    <m/>
    <n v="10"/>
    <m/>
    <m/>
  </r>
  <r>
    <x v="0"/>
    <s v="4100600SFTS"/>
    <s v="Group interest receivable"/>
    <n v="0"/>
    <x v="10"/>
    <n v="0"/>
    <x v="9"/>
    <s v="Interessi attivi e proventi assimilati - Altri"/>
    <s v="SF Trust Services"/>
    <m/>
    <n v="10"/>
    <m/>
    <m/>
  </r>
  <r>
    <x v="0"/>
    <s v="4200600SFTS"/>
    <s v="Group interest payable"/>
    <n v="-20304.79"/>
    <x v="1"/>
    <n v="0"/>
    <x v="1"/>
    <s v="Interessi passivi ed oneri assimilati - Altre passività"/>
    <s v="SF Trust Services"/>
    <m/>
    <n v="20"/>
    <m/>
    <m/>
  </r>
  <r>
    <x v="0"/>
    <s v="4200100SFTS"/>
    <s v="Overdraft interest"/>
    <n v="-12497.69"/>
    <x v="1"/>
    <n v="0"/>
    <x v="1"/>
    <s v="Interessi passivi ed oneri assimilati - Debiti verso banche - cc e depositi liberi"/>
    <s v="SF Trust Services"/>
    <m/>
    <n v="20"/>
    <m/>
    <m/>
  </r>
  <r>
    <x v="0"/>
    <s v="4200400SFTS"/>
    <s v="Other interest payable"/>
    <n v="-1101.01"/>
    <x v="1"/>
    <n v="0"/>
    <x v="1"/>
    <s v="Interessi passivi ed oneri assimilati - Debiti verso banche - cc e depositi liberi"/>
    <s v="SF Trust Services"/>
    <m/>
    <n v="20"/>
    <m/>
    <m/>
  </r>
  <r>
    <x v="0"/>
    <s v="4200700SFTS"/>
    <s v="Group interest payable"/>
    <n v="0"/>
    <x v="1"/>
    <n v="0"/>
    <x v="1"/>
    <s v="Interessi passivi ed oneri assimilati - Altre passività"/>
    <s v="SF Trust Services"/>
    <m/>
    <n v="20"/>
    <m/>
    <m/>
  </r>
  <r>
    <x v="0"/>
    <s v="3111101SFTS"/>
    <s v="Payroll Accruals"/>
    <n v="0"/>
    <x v="5"/>
    <n v="0"/>
    <x v="4"/>
    <s v="Spese per il personale - Salari e Stipendi"/>
    <s v="SF Trust Services"/>
    <m/>
    <s v="180a"/>
    <m/>
    <m/>
  </r>
  <r>
    <x v="0"/>
    <s v="3112000SFTS"/>
    <s v="National insurance"/>
    <n v="-34335.68"/>
    <x v="5"/>
    <n v="-658.28"/>
    <x v="4"/>
    <s v="Spese per il personale - Oneri Sociali"/>
    <s v="SF Trust Services"/>
    <m/>
    <s v="180a"/>
    <m/>
    <m/>
  </r>
  <r>
    <x v="0"/>
    <s v="3111100SFTS"/>
    <s v="Basic pay"/>
    <n v="-298971.46000000002"/>
    <x v="5"/>
    <n v="0"/>
    <x v="4"/>
    <s v="Spese per il personale - Salari e Stipendi"/>
    <s v="SF Trust Services"/>
    <m/>
    <s v="180a"/>
    <m/>
    <m/>
  </r>
  <r>
    <x v="0"/>
    <s v="3291302SFTS"/>
    <s v="Depreciation - Leasehold Dukehouse"/>
    <n v="-5064.16"/>
    <x v="6"/>
    <n v="0"/>
    <x v="5"/>
    <s v="Rettifiche/riprese di valore su attività materiali"/>
    <s v="SF Trust Services"/>
    <m/>
    <n v="200"/>
    <m/>
    <m/>
  </r>
  <r>
    <x v="0"/>
    <s v="1130100SFTS"/>
    <s v="Servicing fees - Pubblica Funding"/>
    <n v="511623.09"/>
    <x v="12"/>
    <n v="0"/>
    <x v="11"/>
    <s v="Commissioni attive - servizi di servicing per operazioni di cartolarizzazione"/>
    <s v="SF Trust Services"/>
    <m/>
    <n v="40"/>
    <m/>
    <m/>
  </r>
  <r>
    <x v="0"/>
    <s v="3800000SFTS"/>
    <s v="Altri proventi di gestione"/>
    <m/>
    <x v="9"/>
    <n v="4533.5"/>
    <x v="8"/>
    <s v="Altri proventi di gestione"/>
    <s v="SF Trust Services"/>
    <m/>
    <m/>
    <m/>
    <m/>
  </r>
  <r>
    <x v="0"/>
    <s v="3279300SFTS"/>
    <s v="Liquidators' fees"/>
    <m/>
    <x v="4"/>
    <n v="-6452.75"/>
    <x v="4"/>
    <s v="Altre Spese amministrative - Altre"/>
    <s v="SF Trust Services"/>
    <m/>
    <m/>
    <m/>
    <s v="Altre Spese amministrative - Altre"/>
  </r>
  <r>
    <x v="0"/>
    <m/>
    <s v="Altri oneri/proventi di gestione"/>
    <n v="-800000"/>
    <x v="0"/>
    <m/>
    <x v="0"/>
    <s v="Utile (perdita) delle partecipazioni"/>
    <s v="Scritture conso"/>
    <m/>
    <n v="240"/>
    <m/>
    <m/>
  </r>
  <r>
    <x v="0"/>
    <m/>
    <s v="Altri oneri/proventi di gestione"/>
    <n v="2400000"/>
    <x v="0"/>
    <m/>
    <x v="0"/>
    <s v="Utile (perdita) delle partecipazioni"/>
    <s v="Scritture conso"/>
    <m/>
    <n v="240"/>
    <m/>
    <m/>
  </r>
  <r>
    <x v="0"/>
    <m/>
    <s v="Dividendi e proventi simili"/>
    <n v="-794276"/>
    <x v="16"/>
    <m/>
    <x v="14"/>
    <s v="Dividendi e proventi simili"/>
    <s v="Scritture conso"/>
    <m/>
    <n v="70"/>
    <m/>
    <m/>
  </r>
  <r>
    <x v="0"/>
    <m/>
    <s v="Altri oneri /proventi di gestione"/>
    <n v="-1073592.1100999999"/>
    <x v="9"/>
    <m/>
    <x v="8"/>
    <s v="Altri proventi di gestione"/>
    <s v="Scritture conso"/>
    <m/>
    <n v="220"/>
    <m/>
    <m/>
  </r>
  <r>
    <x v="0"/>
    <m/>
    <s v="Exceptional income"/>
    <n v="-3061036"/>
    <x v="9"/>
    <m/>
    <x v="8"/>
    <s v="Altri proventi - storno per rinuncia a debito IC vs SFTH"/>
    <s v="Scritture conso"/>
    <m/>
    <n v="220"/>
    <m/>
    <m/>
  </r>
  <r>
    <x v="0"/>
    <m/>
    <s v="Rettifiche/riprese di valore per deterioramento di:"/>
    <n v="1773665.2849999999"/>
    <x v="8"/>
    <m/>
    <x v="7"/>
    <s v="Rettifiche di valore nette per deterioramento di crediti"/>
    <s v="Scritture conso"/>
    <m/>
    <s v="130a"/>
    <m/>
    <m/>
  </r>
  <r>
    <x v="0"/>
    <m/>
    <s v="Altri oneri/proventi di gestione"/>
    <n v="-10001.509999999776"/>
    <x v="0"/>
    <m/>
    <x v="0"/>
    <s v="Utile (perdita) delle partecipazioni"/>
    <s v="Scritture conso"/>
    <m/>
    <n v="240"/>
    <m/>
    <m/>
  </r>
  <r>
    <x v="0"/>
    <m/>
    <n v="0"/>
    <n v="137915.10999999999"/>
    <x v="3"/>
    <m/>
    <x v="3"/>
    <s v="Commissioni passive Vs SFT"/>
    <s v="Scritture conso"/>
    <m/>
    <n v="50"/>
    <m/>
    <m/>
  </r>
  <r>
    <x v="0"/>
    <m/>
    <n v="0"/>
    <n v="-137915.10999999999"/>
    <x v="4"/>
    <m/>
    <x v="4"/>
    <s v="Altre Spese amministrative - imposte indirette e tasse"/>
    <s v="Scritture conso"/>
    <m/>
    <s v="180b"/>
    <m/>
    <s v="Altre Spese amministrative - imposte indirette e tasse"/>
  </r>
  <r>
    <x v="0"/>
    <m/>
    <s v="Overdraft interest"/>
    <n v="50102"/>
    <x v="1"/>
    <m/>
    <x v="1"/>
    <s v="Interessi passivi ed oneri assimilati - Debiti verso banche - cc e depositi liberi"/>
    <s v="SFTH - IC"/>
    <m/>
    <n v="20"/>
    <m/>
    <m/>
  </r>
  <r>
    <x v="0"/>
    <m/>
    <s v="Servicing fees - Pubblica Funding"/>
    <n v="-145113"/>
    <x v="12"/>
    <m/>
    <x v="11"/>
    <s v="Commissioni attive - servizi di servicing per operazioni di cartolarizzazione"/>
    <s v="SFTH - IC"/>
    <m/>
    <n v="40"/>
    <m/>
    <m/>
  </r>
  <r>
    <x v="0"/>
    <m/>
    <s v="Management fees Banca Sistema"/>
    <n v="-171600"/>
    <x v="9"/>
    <m/>
    <x v="8"/>
    <s v="Altri proventi - recuperi di spesa da Banca SISTEMA"/>
    <s v="SFTH - IC"/>
    <m/>
    <n v="220"/>
    <m/>
    <m/>
  </r>
  <r>
    <x v="0"/>
    <m/>
    <s v="Collection Legal expenses - SOLVI"/>
    <n v="61973.4"/>
    <x v="3"/>
    <m/>
    <x v="3"/>
    <s v="Commissioni passive - Altri servizi"/>
    <s v="SFTH - IC"/>
    <m/>
    <n v="50"/>
    <m/>
    <m/>
  </r>
  <r>
    <x v="0"/>
    <m/>
    <s v="Overdraft interest"/>
    <n v="12498"/>
    <x v="1"/>
    <m/>
    <x v="1"/>
    <s v="Interessi passivi ed oneri assimilati - Debiti verso banche - cc e depositi liberi"/>
    <s v="SFTS - IC"/>
    <m/>
    <n v="20"/>
    <m/>
    <m/>
  </r>
  <r>
    <x v="0"/>
    <m/>
    <s v="Management fees Banca Sistema"/>
    <n v="-514800"/>
    <x v="9"/>
    <m/>
    <x v="8"/>
    <s v="Altri proventi - recuperi di spesa da Banca SISTEMA"/>
    <s v="SFTS - IC"/>
    <m/>
    <n v="220"/>
    <m/>
    <m/>
  </r>
  <r>
    <x v="0"/>
    <m/>
    <s v="Group interest payable"/>
    <n v="20304.79"/>
    <x v="1"/>
    <m/>
    <x v="1"/>
    <s v="Interessi passivi ed oneri assimilati - Altre passività"/>
    <s v="SFTS - IC"/>
    <m/>
    <n v="20"/>
    <m/>
    <m/>
  </r>
  <r>
    <x v="0"/>
    <m/>
    <s v="Collection Legal expenses - SOLVI"/>
    <n v="183224.3"/>
    <x v="3"/>
    <m/>
    <x v="3"/>
    <s v="Commissioni passive - Altri servizi"/>
    <s v="SFTS - IC"/>
    <m/>
    <n v="50"/>
    <m/>
    <m/>
  </r>
  <r>
    <x v="0"/>
    <m/>
    <s v="Servicing fees - Pubblica Funding"/>
    <n v="-511623.09"/>
    <x v="12"/>
    <m/>
    <x v="11"/>
    <s v="Commissioni attive - servizi di servicing per operazioni di cartolarizzazione"/>
    <s v="SFTS - IC"/>
    <m/>
    <n v="40"/>
    <m/>
    <m/>
  </r>
  <r>
    <x v="0"/>
    <m/>
    <s v="INT. ATT. C/C CL. R/E                  "/>
    <n v="-196942.78"/>
    <x v="10"/>
    <m/>
    <x v="9"/>
    <s v="Interessi attivi e proventi assimilati - Crediti verso clientela - c/c e depositi"/>
    <s v="B SISTEMA - IC"/>
    <m/>
    <n v="10"/>
    <m/>
    <m/>
  </r>
  <r>
    <x v="0"/>
    <m/>
    <s v="INT. ATT. C/C CL. NR/E                 "/>
    <n v="-62762.959999999992"/>
    <x v="10"/>
    <m/>
    <x v="9"/>
    <s v="Interessi attivi e proventi assimilati - Crediti verso clientela - c/c e depositi"/>
    <s v="B SISTEMA - IC"/>
    <m/>
    <n v="10"/>
    <m/>
    <m/>
  </r>
  <r>
    <x v="0"/>
    <m/>
    <s v="INT. PASS. C/C CL. R/E                 "/>
    <n v="1021.28"/>
    <x v="1"/>
    <m/>
    <x v="1"/>
    <s v="Interessi passivi ed oneri assimilati - Debiti verso clientela - cc e depositi liberi"/>
    <s v="B SISTEMA - IC"/>
    <m/>
    <n v="20"/>
    <m/>
    <m/>
  </r>
  <r>
    <x v="0"/>
    <m/>
    <s v="COMM.NI INTRODUCING CREDITI"/>
    <n v="157544"/>
    <x v="3"/>
    <m/>
    <x v="3"/>
    <s v="Commissioni passive - Altri servizi"/>
    <s v="B SISTEMA - IC"/>
    <m/>
    <n v="50"/>
    <m/>
    <m/>
  </r>
  <r>
    <x v="0"/>
    <m/>
    <s v="COMM PASSIVE DI INCASSO SOLVI"/>
    <n v="1105061.9100000001"/>
    <x v="4"/>
    <m/>
    <x v="4"/>
    <s v="Altre Spese amministrative - Consulenze"/>
    <s v="B SISTEMA - IC"/>
    <m/>
    <s v="180b"/>
    <m/>
    <s v="Altre Spese amministrative - Consulenze"/>
  </r>
  <r>
    <x v="0"/>
    <m/>
    <s v="COSTO PERSONALE DISTACCATO SF TRUST ITALIA "/>
    <n v="0"/>
    <x v="5"/>
    <m/>
    <x v="4"/>
    <s v="Spese per il personale - Rimborsi di spese per dipendenti di terzi distaccati presso la società"/>
    <s v="B SISTEMA - IC"/>
    <m/>
    <s v="180a"/>
    <m/>
    <m/>
  </r>
  <r>
    <x v="0"/>
    <m/>
    <s v="SERVICE SFTS"/>
    <n v="514800"/>
    <x v="4"/>
    <m/>
    <x v="4"/>
    <s v="Altre Spese amministrative - Services SFTS"/>
    <s v="B SISTEMA - IC"/>
    <m/>
    <s v="180b"/>
    <m/>
    <s v="Altre Spese amministrative - Services SFTS"/>
  </r>
  <r>
    <x v="0"/>
    <m/>
    <s v="SERVICE SFTH"/>
    <n v="171600"/>
    <x v="4"/>
    <m/>
    <x v="4"/>
    <s v="Altre Spese amministrative - Services SFTS"/>
    <s v="B SISTEMA - IC"/>
    <m/>
    <s v="180b"/>
    <m/>
    <s v="Altre Spese amministrative - Services SFTS"/>
  </r>
  <r>
    <x v="0"/>
    <m/>
    <m/>
    <n v="157.08999999961816"/>
    <x v="9"/>
    <m/>
    <x v="8"/>
    <s v="Altri proventi di gestione"/>
    <s v="B SISTEMA - IC"/>
    <m/>
    <n v="220"/>
    <m/>
    <m/>
  </r>
  <r>
    <x v="0"/>
    <m/>
    <m/>
    <m/>
    <x v="0"/>
    <n v="23661.930000000168"/>
    <x v="0"/>
    <s v="Utile (perdita) delle partecipazioni"/>
    <s v="Scritture conso"/>
    <m/>
    <n v="240"/>
    <m/>
    <m/>
  </r>
  <r>
    <x v="0"/>
    <m/>
    <s v="Utili (Perdite) da cessione di investimenti"/>
    <m/>
    <x v="17"/>
    <n v="-1408084.91"/>
    <x v="15"/>
    <s v="Utili (Perdite) da cessione di investimenti"/>
    <s v="Scritture conso"/>
    <m/>
    <m/>
    <m/>
    <m/>
  </r>
  <r>
    <x v="0"/>
    <m/>
    <s v="Utili (Perdite) da cessione di investimenti"/>
    <m/>
    <x v="17"/>
    <n v="20000"/>
    <x v="15"/>
    <s v="Utili (Perdite) da cessione di investimenti"/>
    <s v="Scritture conso"/>
    <m/>
    <m/>
    <m/>
    <m/>
  </r>
  <r>
    <x v="0"/>
    <m/>
    <m/>
    <m/>
    <x v="0"/>
    <n v="-20000"/>
    <x v="0"/>
    <s v="Utile (perdita) delle partecipazioni"/>
    <s v="Scritture conso"/>
    <m/>
    <m/>
    <m/>
    <m/>
  </r>
  <r>
    <x v="0"/>
    <m/>
    <s v="Utile (perdita) delle partecipazioni"/>
    <m/>
    <x v="0"/>
    <n v="386613"/>
    <x v="0"/>
    <s v="Utile (perdita) delle partecipazioni"/>
    <s v="Scritture conso"/>
    <m/>
    <m/>
    <m/>
    <m/>
  </r>
  <r>
    <x v="0"/>
    <m/>
    <s v="Utili (Perdite) da cessione di investimenti"/>
    <m/>
    <x v="17"/>
    <n v="-179"/>
    <x v="15"/>
    <s v="Utile (perdita) delle partecipazioni"/>
    <s v="Scritture conso"/>
    <m/>
    <m/>
    <m/>
    <m/>
  </r>
  <r>
    <x v="0"/>
    <m/>
    <s v="Overdraft interest"/>
    <m/>
    <x v="1"/>
    <n v="68797.37"/>
    <x v="1"/>
    <s v="Interessi passivi ed oneri assimilati - Debiti verso banche - cc e depositi liberi"/>
    <s v="SFTH - IC"/>
    <m/>
    <m/>
    <m/>
    <m/>
  </r>
  <r>
    <x v="0"/>
    <m/>
    <s v="Management fees Banca Sistema"/>
    <m/>
    <x v="9"/>
    <n v="-902383.7"/>
    <x v="8"/>
    <s v="Altri oneri /proventi di gestione"/>
    <s v="SFTH - IC"/>
    <m/>
    <m/>
    <m/>
    <m/>
  </r>
  <r>
    <x v="0"/>
    <m/>
    <s v="Collection Legal expenses - SOLVI"/>
    <m/>
    <x v="3"/>
    <n v="78704.14"/>
    <x v="3"/>
    <s v="Commissioni passive - Altri servizi"/>
    <s v="SFTH - IC"/>
    <m/>
    <m/>
    <m/>
    <m/>
  </r>
  <r>
    <x v="0"/>
    <m/>
    <s v="Overdraft interest"/>
    <m/>
    <x v="10"/>
    <n v="-3146.61"/>
    <x v="9"/>
    <s v="Interessi attivi e proventi assimilati - Crediti verso banche -  cc e depositi"/>
    <s v="SFTS - IC"/>
    <m/>
    <m/>
    <m/>
    <m/>
  </r>
  <r>
    <x v="0"/>
    <m/>
    <s v="INT. ATT. C/C CL. R/E                  "/>
    <m/>
    <x v="10"/>
    <n v="0"/>
    <x v="9"/>
    <s v="Interessi attivi e proventi assimilati - Crediti verso clientela - c/c e depositi"/>
    <s v="B SISTEMA - IC"/>
    <m/>
    <m/>
    <m/>
    <m/>
  </r>
  <r>
    <x v="0"/>
    <m/>
    <s v="INT. ATT. C/C CL. NR/E                 "/>
    <m/>
    <x v="10"/>
    <n v="-68797.31"/>
    <x v="9"/>
    <s v="Interessi attivi e proventi assimilati - Crediti verso clientela - c/c e depositi"/>
    <s v="B SISTEMA - IC"/>
    <m/>
    <m/>
    <m/>
    <m/>
  </r>
  <r>
    <x v="0"/>
    <m/>
    <s v="INT. PASS. C/C CL. R/E                 "/>
    <m/>
    <x v="1"/>
    <n v="3146.61"/>
    <x v="1"/>
    <s v="Interessi passivi ed oneri assimilati - Debiti verso clientela - cc e depositi liberi"/>
    <s v="B SISTEMA - IC"/>
    <m/>
    <m/>
    <m/>
    <m/>
  </r>
  <r>
    <x v="0"/>
    <m/>
    <s v="SERVICE SFTH"/>
    <m/>
    <x v="4"/>
    <n v="902383.7"/>
    <x v="4"/>
    <s v="Altre Spese amministrative - Services SFTS"/>
    <s v="B SISTEMA - IC"/>
    <m/>
    <m/>
    <m/>
    <s v="Altre Spese amministrative - Services SFTS"/>
  </r>
  <r>
    <x v="0"/>
    <m/>
    <s v="SOLVI COMMISSIONI ATTIVE ATT COLLECTIO (M"/>
    <m/>
    <x v="12"/>
    <n v="-78704.14"/>
    <x v="11"/>
    <s v="Commissioni attive - Altri servizi"/>
    <s v="B SISTEMA - IC"/>
    <m/>
    <m/>
    <m/>
    <m/>
  </r>
  <r>
    <x v="0"/>
    <s v="sssssss"/>
    <s v="Rettifica di valore terza rata"/>
    <n v="0"/>
    <x v="8"/>
    <m/>
    <x v="7"/>
    <s v="Rettifiche di valore nette per deterioramento di crediti"/>
    <s v="SF Trust Italia"/>
    <m/>
    <m/>
    <m/>
    <m/>
  </r>
  <r>
    <x v="0"/>
    <n v="3111102"/>
    <s v="Collaboratori"/>
    <n v="0"/>
    <x v="5"/>
    <m/>
    <x v="4"/>
    <s v="Spese per il personale - Altro personale in attività"/>
    <s v="SF Trust Italia"/>
    <m/>
    <m/>
    <m/>
    <m/>
  </r>
  <r>
    <x v="0"/>
    <n v="1400000"/>
    <s v="Ricupero spese d'imposta e di notarizzazione"/>
    <n v="0"/>
    <x v="9"/>
    <m/>
    <x v="8"/>
    <s v="Altri proventi di gestione"/>
    <s v="SF Trust Italia"/>
    <m/>
    <m/>
    <m/>
    <m/>
  </r>
  <r>
    <x v="0"/>
    <n v="4100100"/>
    <s v="Interessi attivi bancari"/>
    <n v="120.18"/>
    <x v="10"/>
    <m/>
    <x v="9"/>
    <s v="Interessi attivi e proventi assimilati - Crediti verso banche -  cc e depositi"/>
    <s v="SF Trust Italia"/>
    <m/>
    <m/>
    <m/>
    <m/>
  </r>
  <r>
    <x v="0"/>
    <n v="3111113"/>
    <s v="TFR su mensalita aggiuntive"/>
    <n v="0"/>
    <x v="5"/>
    <m/>
    <x v="4"/>
    <s v="Spese per il personale - Accantonamento al trattamento di fine rapporto"/>
    <s v="SF Trust Italia"/>
    <m/>
    <m/>
    <m/>
    <m/>
  </r>
  <r>
    <x v="0"/>
    <s v="Plus_SOLVI"/>
    <s v="Plusvalenza cessione partecipazione"/>
    <n v="10001.51"/>
    <x v="0"/>
    <m/>
    <x v="0"/>
    <s v="Utile (perdita) delle partecipazioni"/>
    <s v="SF Trust Italia"/>
    <m/>
    <m/>
    <m/>
    <m/>
  </r>
  <r>
    <x v="0"/>
    <n v="1300000"/>
    <s v="Commissioni di organizzazione"/>
    <n v="0"/>
    <x v="12"/>
    <m/>
    <x v="11"/>
    <s v="Commissioni attive - Altri servizi"/>
    <s v="SF Trust Italia"/>
    <m/>
    <m/>
    <m/>
    <m/>
  </r>
  <r>
    <x v="0"/>
    <n v="1000000"/>
    <s v="Crediti ceduti"/>
    <n v="0"/>
    <x v="12"/>
    <m/>
    <x v="11"/>
    <s v="Commissioni attive - Servizi di incasso e pagamento"/>
    <s v="SF Trust Italia"/>
    <m/>
    <m/>
    <m/>
    <m/>
  </r>
  <r>
    <x v="0"/>
    <n v="1600001"/>
    <s v="Proventi da consolidato"/>
    <n v="665954"/>
    <x v="13"/>
    <m/>
    <x v="12"/>
    <s v="Imposte sul reddito d'eserciizo - ires - saldo positivo"/>
    <s v="SF Trust Italia"/>
    <m/>
    <m/>
    <m/>
    <m/>
  </r>
  <r>
    <x v="0"/>
    <n v="1130000"/>
    <s v="Commissione d'acquisto crediti"/>
    <n v="0"/>
    <x v="12"/>
    <m/>
    <x v="11"/>
    <s v="Commissioni attive - Servizi di incasso e pagamento"/>
    <s v="SF Trust Italia"/>
    <m/>
    <m/>
    <m/>
    <m/>
  </r>
  <r>
    <x v="0"/>
    <n v="1150000"/>
    <s v="Interessi attivi  vs clienti (SAPA)"/>
    <n v="0"/>
    <x v="10"/>
    <m/>
    <x v="9"/>
    <s v="Interessi attivi e proventi assimilati - Crediti verso clientela - altri finanziamenti"/>
    <s v="SF Trust Italia"/>
    <m/>
    <m/>
    <m/>
    <m/>
  </r>
  <r>
    <x v="0"/>
    <n v="1160000"/>
    <s v="Crediti vs P.Funding per correspettivi factoring"/>
    <n v="-1773665.29"/>
    <x v="8"/>
    <m/>
    <x v="7"/>
    <s v="Rettifiche di valore nette per deterioramento di crediti"/>
    <s v="SF Trust Italia"/>
    <m/>
    <m/>
    <m/>
    <m/>
  </r>
  <r>
    <x v="0"/>
    <n v="1161000"/>
    <s v="Ricavi per corrispettivi factoring vs Pubblica Funding"/>
    <n v="0"/>
    <x v="12"/>
    <m/>
    <x v="11"/>
    <s v="Commissioni attive - Altri servizi"/>
    <s v="SF Trust Italia"/>
    <m/>
    <m/>
    <m/>
    <m/>
  </r>
  <r>
    <x v="0"/>
    <n v="1500000"/>
    <s v="Altri ricavi"/>
    <n v="157544.38"/>
    <x v="9"/>
    <m/>
    <x v="8"/>
    <s v="Altri proventi di gestione"/>
    <s v="SF Trust Italia"/>
    <m/>
    <m/>
    <m/>
    <m/>
  </r>
  <r>
    <x v="0"/>
    <n v="1600000"/>
    <s v="Sopravvenienze attive"/>
    <n v="1111480.01"/>
    <x v="9"/>
    <m/>
    <x v="8"/>
    <s v="Altri proventi di gestione"/>
    <s v="SF Trust Italia"/>
    <m/>
    <m/>
    <m/>
    <m/>
  </r>
  <r>
    <x v="0"/>
    <n v="2100000"/>
    <s v="Crediti acquisiti"/>
    <n v="0"/>
    <x v="3"/>
    <m/>
    <x v="3"/>
    <s v="Commissioni passive - Altri servizi"/>
    <s v="SF Trust Italia"/>
    <m/>
    <m/>
    <m/>
    <m/>
  </r>
  <r>
    <x v="0"/>
    <n v="2350000"/>
    <s v="Spese notarili"/>
    <n v="0"/>
    <x v="4"/>
    <m/>
    <x v="4"/>
    <s v="Altre Spese amministrative - Spese Legali"/>
    <s v="SF Trust Italia"/>
    <m/>
    <m/>
    <m/>
    <s v="Altre Spese amministrative - Spese Legali"/>
  </r>
  <r>
    <x v="0"/>
    <n v="2500000"/>
    <s v="Sopravennienze passive"/>
    <n v="0"/>
    <x v="9"/>
    <m/>
    <x v="8"/>
    <s v="Altri oneri di gestione"/>
    <s v="SF Trust Italia"/>
    <m/>
    <m/>
    <m/>
    <m/>
  </r>
  <r>
    <x v="0"/>
    <n v="3111099"/>
    <s v="Incentivo all'esodo"/>
    <n v="-43265.07"/>
    <x v="5"/>
    <m/>
    <x v="4"/>
    <s v="Spese per il personale - Salari e Stipendi"/>
    <s v="SF Trust Italia"/>
    <m/>
    <m/>
    <m/>
    <m/>
  </r>
  <r>
    <x v="0"/>
    <n v="3111100"/>
    <s v="Stipendi"/>
    <n v="-275549.45"/>
    <x v="5"/>
    <m/>
    <x v="4"/>
    <s v="Spese per il personale - Salari e Stipendi"/>
    <s v="SF Trust Italia"/>
    <m/>
    <m/>
    <m/>
    <m/>
  </r>
  <r>
    <x v="0"/>
    <n v="3111103"/>
    <s v="Ticket Restaurant"/>
    <n v="-5427.97"/>
    <x v="5"/>
    <m/>
    <x v="4"/>
    <s v="Spese per il personale - Altri benefici a favore dipendenti"/>
    <s v="SF Trust Italia"/>
    <m/>
    <m/>
    <m/>
    <m/>
  </r>
  <r>
    <x v="0"/>
    <n v="3111104"/>
    <s v="Mensilita aggiuntive"/>
    <n v="0"/>
    <x v="5"/>
    <m/>
    <x v="4"/>
    <s v="Spese per il personale - Salari e Stipendi"/>
    <s v="SF Trust Italia"/>
    <m/>
    <m/>
    <m/>
    <m/>
  </r>
  <r>
    <x v="0"/>
    <n v="3111105"/>
    <s v="Consulenze Finanziarie"/>
    <n v="0"/>
    <x v="4"/>
    <m/>
    <x v="4"/>
    <s v="Altre Spese amministrative - Consulenze"/>
    <s v="SF Trust Italia"/>
    <m/>
    <m/>
    <m/>
    <s v="Altre Spese amministrative - Consulenze"/>
  </r>
  <r>
    <x v="0"/>
    <n v="3111107"/>
    <s v="Compensi per servizi commerciali"/>
    <n v="0"/>
    <x v="4"/>
    <m/>
    <x v="4"/>
    <s v="Altre Spese amministrative - Consulenze"/>
    <s v="SF Trust Italia"/>
    <m/>
    <m/>
    <m/>
    <s v="Altre Spese amministrative - Consulenze"/>
  </r>
  <r>
    <x v="0"/>
    <n v="3111110"/>
    <s v="Compensi organo amministrativo"/>
    <n v="0"/>
    <x v="5"/>
    <m/>
    <x v="4"/>
    <s v="Spese per il personale - Amministratori"/>
    <s v="SF Trust Italia"/>
    <m/>
    <m/>
    <m/>
    <m/>
  </r>
  <r>
    <x v="0"/>
    <n v="3111300"/>
    <s v="Premi"/>
    <n v="0"/>
    <x v="5"/>
    <m/>
    <x v="4"/>
    <s v="Spese per il personale - Salari e Stipendi"/>
    <s v="SF Trust Italia"/>
    <m/>
    <m/>
    <m/>
    <m/>
  </r>
  <r>
    <x v="0"/>
    <n v="3112000"/>
    <s v="Previdenza sociale"/>
    <n v="0"/>
    <x v="5"/>
    <m/>
    <x v="4"/>
    <s v="Spese per il personale - Oneri Sociali"/>
    <s v="SF Trust Italia"/>
    <m/>
    <m/>
    <m/>
    <m/>
  </r>
  <r>
    <x v="0"/>
    <n v="3112010"/>
    <s v="Contributi INPS"/>
    <n v="-26735.87"/>
    <x v="5"/>
    <m/>
    <x v="4"/>
    <s v="Spese per il personale - Oneri Sociali"/>
    <s v="SF Trust Italia"/>
    <m/>
    <m/>
    <m/>
    <m/>
  </r>
  <r>
    <x v="0"/>
    <n v="3112015"/>
    <s v="Contributi INPS Ditta COCOCO"/>
    <n v="0"/>
    <x v="5"/>
    <m/>
    <x v="4"/>
    <s v="Spese per il personale - Oneri Sociali"/>
    <s v="SF Trust Italia"/>
    <m/>
    <m/>
    <m/>
    <m/>
  </r>
  <r>
    <x v="0"/>
    <n v="3112016"/>
    <s v="INAIL"/>
    <n v="0"/>
    <x v="5"/>
    <m/>
    <x v="4"/>
    <s v="Spese per il personale - Oneri Sociali"/>
    <s v="SF Trust Italia"/>
    <m/>
    <m/>
    <m/>
    <m/>
  </r>
  <r>
    <x v="0"/>
    <n v="3112021"/>
    <s v="Cont. Arti &amp; Mestieri c/Ditta"/>
    <n v="-3256.2"/>
    <x v="5"/>
    <m/>
    <x v="4"/>
    <s v="Spese per il personale - Oneri Sociali"/>
    <s v="SF Trust Italia"/>
    <m/>
    <m/>
    <m/>
    <m/>
  </r>
  <r>
    <x v="0"/>
    <n v="3112017"/>
    <s v="Contributi INPS su menalita aggiuntive"/>
    <n v="0"/>
    <x v="5"/>
    <m/>
    <x v="4"/>
    <s v="Spese per il personale - Oneri Sociali"/>
    <s v="SF Trust Italia"/>
    <m/>
    <m/>
    <m/>
    <m/>
  </r>
  <r>
    <x v="0"/>
    <n v="3112020"/>
    <s v="Contributi Negri C/Ditta"/>
    <n v="0"/>
    <x v="5"/>
    <m/>
    <x v="4"/>
    <s v="Spese per il personale - Versamenti ai fondi di previdenza complementare esterni"/>
    <s v="SF Trust Italia"/>
    <m/>
    <m/>
    <m/>
    <m/>
  </r>
  <r>
    <x v="0"/>
    <n v="3112030"/>
    <s v="Contributi Besusso C/Ditta"/>
    <n v="-32"/>
    <x v="5"/>
    <m/>
    <x v="4"/>
    <s v="Spese per il personale - Versamenti ai fondi di previdenza complementare esterni"/>
    <s v="SF Trust Italia"/>
    <m/>
    <m/>
    <m/>
    <m/>
  </r>
  <r>
    <x v="0"/>
    <n v="3112040"/>
    <s v="Contributi Pastore C/Ditta"/>
    <n v="-1350.04"/>
    <x v="5"/>
    <m/>
    <x v="4"/>
    <s v="Spese per il personale - Versamenti ai fondi di previdenza complementare esterni"/>
    <s v="SF Trust Italia"/>
    <m/>
    <m/>
    <m/>
    <m/>
  </r>
  <r>
    <x v="0"/>
    <n v="3112050"/>
    <s v="Contributi Formazione C/Ditta"/>
    <n v="-103.56"/>
    <x v="5"/>
    <m/>
    <x v="4"/>
    <s v="Spese per il personale - Altri benefici a favore dipendenti"/>
    <s v="SF Trust Italia"/>
    <m/>
    <m/>
    <m/>
    <m/>
  </r>
  <r>
    <x v="0"/>
    <n v="3112060"/>
    <s v="Fondo QUAS"/>
    <n v="-3630"/>
    <x v="5"/>
    <m/>
    <x v="4"/>
    <s v="Spese per il personale - Versamenti ai fondi di previdenza complementare esterni"/>
    <s v="SF Trust Italia"/>
    <m/>
    <m/>
    <m/>
    <m/>
  </r>
  <r>
    <x v="0"/>
    <n v="3113000"/>
    <s v="Bonus"/>
    <n v="0"/>
    <x v="5"/>
    <m/>
    <x v="4"/>
    <s v="Spese per il personale - Salari e Stipendi"/>
    <s v="SF Trust Italia"/>
    <m/>
    <m/>
    <m/>
    <m/>
  </r>
  <r>
    <x v="0"/>
    <n v="3114000"/>
    <s v="Spese per recruitment"/>
    <n v="0"/>
    <x v="4"/>
    <m/>
    <x v="4"/>
    <s v="Altre Spese amministrative - Consulenze"/>
    <s v="SF Trust Italia"/>
    <m/>
    <m/>
    <m/>
    <s v="Altre Spese amministrative - Consulenze"/>
  </r>
  <r>
    <x v="0"/>
    <n v="3115000"/>
    <s v="Formazione"/>
    <n v="-121"/>
    <x v="5"/>
    <m/>
    <x v="4"/>
    <s v="Spese per il personale - Altri benefici a favore dipendenti"/>
    <s v="SF Trust Italia"/>
    <m/>
    <m/>
    <m/>
    <m/>
  </r>
  <r>
    <x v="0"/>
    <n v="3116100"/>
    <s v="Previdenza medica e sociale"/>
    <n v="0"/>
    <x v="5"/>
    <m/>
    <x v="4"/>
    <s v="Spese per il personale - Altri benefici a favore dipendenti"/>
    <s v="SF Trust Italia"/>
    <m/>
    <m/>
    <m/>
    <m/>
  </r>
  <r>
    <x v="0"/>
    <n v="3117310"/>
    <s v="Spese di vitto per trasferte nel Comune"/>
    <n v="-446.05"/>
    <x v="4"/>
    <m/>
    <x v="4"/>
    <s v="Altre Spese amministrative - Rimborsi spese dipendenti"/>
    <s v="SF Trust Italia"/>
    <m/>
    <m/>
    <m/>
    <s v="Altre Spese amministrative - Rimborsi spese dipendenti"/>
  </r>
  <r>
    <x v="0"/>
    <n v="3117320"/>
    <s v="Spese di vitto all'estero"/>
    <n v="-548.79"/>
    <x v="4"/>
    <m/>
    <x v="4"/>
    <s v="Altre Spese amministrative - Rimborsi spese dipendenti"/>
    <s v="SF Trust Italia"/>
    <m/>
    <m/>
    <m/>
    <s v="Altre Spese amministrative - Rimborsi spese dipendenti"/>
  </r>
  <r>
    <x v="0"/>
    <n v="3118300"/>
    <s v="Intrattenimento del personale - non ricuperabile"/>
    <n v="0"/>
    <x v="5"/>
    <m/>
    <x v="4"/>
    <s v="Spese per il personale - Altri benefici a favore dipendenti"/>
    <s v="SF Trust Italia"/>
    <m/>
    <m/>
    <m/>
    <m/>
  </r>
  <r>
    <x v="0"/>
    <n v="3119500"/>
    <s v="Accontonamento TFR"/>
    <n v="-7155.46"/>
    <x v="5"/>
    <m/>
    <x v="4"/>
    <s v="Spese per il personale - Accantonamento al trattamento di fine rapporto"/>
    <s v="SF Trust Italia"/>
    <m/>
    <m/>
    <m/>
    <m/>
  </r>
  <r>
    <x v="0"/>
    <n v="3221000"/>
    <s v="Affitto"/>
    <n v="0"/>
    <x v="4"/>
    <m/>
    <x v="4"/>
    <s v="Altre Spese amministrative - Affitti e spese inerenti"/>
    <s v="SF Trust Italia"/>
    <m/>
    <m/>
    <m/>
    <s v="Altre Spese amministrative - Affitti e spese inerenti"/>
  </r>
  <r>
    <x v="0"/>
    <n v="3221100"/>
    <s v="Termination costs"/>
    <n v="0"/>
    <x v="4"/>
    <m/>
    <x v="4"/>
    <s v="Altre Spese amministrative - Affitti e spese inerenti"/>
    <s v="SF Trust Italia"/>
    <m/>
    <m/>
    <m/>
    <s v="Altre Spese amministrative - Affitti e spese inerenti"/>
  </r>
  <r>
    <x v="0"/>
    <n v="3225100"/>
    <s v="Elettricità"/>
    <n v="-850.39"/>
    <x v="4"/>
    <m/>
    <x v="4"/>
    <s v="Altre Spese amministrative - Spese per utenze acqua, luce, gas e pulizia"/>
    <s v="SF Trust Italia"/>
    <m/>
    <m/>
    <m/>
    <s v="Altre Spese amministrative - Spese per utenze acqua, luce, gas e pulizia"/>
  </r>
  <r>
    <x v="0"/>
    <n v="3225200"/>
    <s v="GAS"/>
    <n v="0"/>
    <x v="4"/>
    <m/>
    <x v="4"/>
    <s v="Altre Spese amministrative - Spese per utenze acqua, luce, gas e pulizia"/>
    <s v="SF Trust Italia"/>
    <m/>
    <m/>
    <m/>
    <s v="Altre Spese amministrative - Spese per utenze acqua, luce, gas e pulizia"/>
  </r>
  <r>
    <x v="0"/>
    <n v="3227000"/>
    <s v="Riparazioni, manutenzione e rinnovamenti"/>
    <n v="-93.86"/>
    <x v="4"/>
    <m/>
    <x v="4"/>
    <s v="Altre Spese amministrative - Manutenzione beni mobili e immobili"/>
    <s v="SF Trust Italia"/>
    <m/>
    <m/>
    <m/>
    <s v="Altre Spese amministrative - Manutenzione beni mobili e immobili"/>
  </r>
  <r>
    <x v="0"/>
    <n v="3228000"/>
    <s v="Pulizie"/>
    <n v="0"/>
    <x v="4"/>
    <m/>
    <x v="4"/>
    <s v="Altre Spese amministrative - Spese per utenze acqua, luce, gas e pulizia"/>
    <s v="SF Trust Italia"/>
    <m/>
    <m/>
    <m/>
    <s v="Altre Spese amministrative - Spese per utenze acqua, luce, gas e pulizia"/>
  </r>
  <r>
    <x v="0"/>
    <n v="3229000"/>
    <s v="Sicurezza"/>
    <n v="-3034.1"/>
    <x v="4"/>
    <m/>
    <x v="4"/>
    <s v="Altre Spese amministrative - Affitti e spese inerenti"/>
    <s v="SF Trust Italia"/>
    <m/>
    <m/>
    <m/>
    <s v="Altre Spese amministrative - Affitti e spese inerenti"/>
  </r>
  <r>
    <x v="0"/>
    <n v="3231000"/>
    <s v="Costi autovetture - leasing"/>
    <n v="-2084.44"/>
    <x v="4"/>
    <m/>
    <x v="4"/>
    <s v="Altre Spese amministrative - Noleggio e spese inerenti auto"/>
    <s v="SF Trust Italia"/>
    <m/>
    <m/>
    <m/>
    <s v="Altre Spese amministrative - Noleggio e spese inerenti auto"/>
  </r>
  <r>
    <x v="0"/>
    <n v="3234000"/>
    <s v="Costi autovetture - mantutenzione"/>
    <n v="-503.32"/>
    <x v="4"/>
    <m/>
    <x v="4"/>
    <s v="Altre Spese amministrative - Noleggio e spese inerenti auto"/>
    <s v="SF Trust Italia"/>
    <m/>
    <m/>
    <m/>
    <s v="Altre Spese amministrative - Noleggio e spese inerenti auto"/>
  </r>
  <r>
    <x v="0"/>
    <n v="3235000"/>
    <s v="Costi autovetture - bolle ed imposte"/>
    <n v="0"/>
    <x v="4"/>
    <m/>
    <x v="4"/>
    <s v="Altre Spese amministrative - Noleggio e spese inerenti auto"/>
    <s v="SF Trust Italia"/>
    <m/>
    <m/>
    <m/>
    <s v="Altre Spese amministrative - Noleggio e spese inerenti auto"/>
  </r>
  <r>
    <x v="0"/>
    <n v="3236000"/>
    <s v="Parcheggio"/>
    <n v="0"/>
    <x v="5"/>
    <m/>
    <x v="4"/>
    <s v="Spese per il personale - Altri benefici a favore dipendenti"/>
    <s v="SF Trust Italia"/>
    <m/>
    <m/>
    <m/>
    <m/>
  </r>
  <r>
    <x v="0"/>
    <n v="3237000"/>
    <s v="Spese Viaggio"/>
    <n v="-29665.43"/>
    <x v="4"/>
    <m/>
    <x v="4"/>
    <s v="Altre Spese amministrative - Rimborsi spese dipendenti"/>
    <s v="SF Trust Italia"/>
    <m/>
    <m/>
    <m/>
    <s v="Altre Spese amministrative - Rimborsi spese dipendenti"/>
  </r>
  <r>
    <x v="0"/>
    <n v="3237200"/>
    <s v="CARTA CARBURANTE"/>
    <n v="-9486.35"/>
    <x v="4"/>
    <m/>
    <x v="4"/>
    <s v="Altre Spese amministrative - Noleggio e spese inerenti auto"/>
    <s v="SF Trust Italia"/>
    <m/>
    <m/>
    <m/>
    <s v="Altre Spese amministrative - Noleggio e spese inerenti auto"/>
  </r>
  <r>
    <x v="0"/>
    <n v="3238000"/>
    <s v="Spese di alloggio per trasferte fuori Comune"/>
    <n v="-5424.34"/>
    <x v="4"/>
    <m/>
    <x v="4"/>
    <s v="Altre Spese amministrative - Rimborsi spese dipendenti"/>
    <s v="SF Trust Italia"/>
    <m/>
    <m/>
    <m/>
    <s v="Altre Spese amministrative - Rimborsi spese dipendenti"/>
  </r>
  <r>
    <x v="0"/>
    <n v="3238100"/>
    <s v="Spese di alloggio per trasferte nel Comune"/>
    <n v="0"/>
    <x v="5"/>
    <m/>
    <x v="4"/>
    <s v="Spese per il personale - Altri benefici a favore dipendenti"/>
    <s v="SF Trust Italia"/>
    <m/>
    <m/>
    <m/>
    <m/>
  </r>
  <r>
    <x v="0"/>
    <n v="3238200"/>
    <s v="Spese di alloggio all'estero"/>
    <n v="-422.6"/>
    <x v="4"/>
    <m/>
    <x v="4"/>
    <s v="Altre Spese amministrative - Altre"/>
    <s v="SF Trust Italia"/>
    <m/>
    <m/>
    <m/>
    <s v="Altre Spese amministrative - Altre"/>
  </r>
  <r>
    <x v="0"/>
    <n v="3239000"/>
    <s v="Altre spese di viaggio"/>
    <n v="-43"/>
    <x v="4"/>
    <m/>
    <x v="4"/>
    <s v="Altre Spese amministrative - Rimborsi spese dipendenti"/>
    <s v="SF Trust Italia"/>
    <m/>
    <m/>
    <m/>
    <s v="Altre Spese amministrative - Rimborsi spese dipendenti"/>
  </r>
  <r>
    <x v="0"/>
    <n v="3243000"/>
    <s v="Periodici e giornali"/>
    <n v="0"/>
    <x v="4"/>
    <m/>
    <x v="4"/>
    <s v="Altre Spese amministrative - Altre"/>
    <s v="SF Trust Italia"/>
    <m/>
    <m/>
    <m/>
    <s v="Altre Spese amministrative - Altre"/>
  </r>
  <r>
    <x v="0"/>
    <n v="3244000"/>
    <s v="Fotocopiatrice"/>
    <n v="0"/>
    <x v="4"/>
    <m/>
    <x v="4"/>
    <s v="Altre Spese amministrative - Cancelleria e stampati"/>
    <s v="SF Trust Italia"/>
    <m/>
    <m/>
    <m/>
    <s v="Altre Spese amministrative - Cancelleria e stampati"/>
  </r>
  <r>
    <x v="0"/>
    <n v="3246000"/>
    <s v="Spese di catering"/>
    <n v="-160.68"/>
    <x v="4"/>
    <m/>
    <x v="4"/>
    <s v="Altre Spese amministrative - Spese di rappresentanza"/>
    <s v="SF Trust Italia"/>
    <m/>
    <m/>
    <m/>
    <s v="Altre Spese amministrative - Spese di rappresentanza"/>
  </r>
  <r>
    <x v="0"/>
    <n v="3247000"/>
    <s v="Biglietti da visita"/>
    <n v="0"/>
    <x v="4"/>
    <m/>
    <x v="4"/>
    <s v="Altre Spese amministrative - Cancelleria e stampati"/>
    <s v="SF Trust Italia"/>
    <m/>
    <m/>
    <m/>
    <s v="Altre Spese amministrative - Cancelleria e stampati"/>
  </r>
  <r>
    <x v="0"/>
    <n v="3251000"/>
    <s v="Spese postali"/>
    <n v="-366.24"/>
    <x v="4"/>
    <m/>
    <x v="4"/>
    <s v="Altre Spese amministrative - Postali"/>
    <s v="SF Trust Italia"/>
    <m/>
    <m/>
    <m/>
    <s v="Altre Spese amministrative - Postali"/>
  </r>
  <r>
    <x v="0"/>
    <n v="3252000"/>
    <s v="Spese telefoniche fisse"/>
    <n v="-6059.38"/>
    <x v="4"/>
    <m/>
    <x v="4"/>
    <s v="Altre Spese amministrative - Telefoniche"/>
    <s v="SF Trust Italia"/>
    <m/>
    <m/>
    <m/>
    <s v="Altre Spese amministrative - Telefoniche"/>
  </r>
  <r>
    <x v="0"/>
    <n v="3252010"/>
    <s v="Telefonia - Voxige"/>
    <n v="0"/>
    <x v="4"/>
    <m/>
    <x v="4"/>
    <s v="Altre Spese amministrative - Telefoniche"/>
    <s v="SF Trust Italia"/>
    <m/>
    <m/>
    <m/>
    <s v="Altre Spese amministrative - Telefoniche"/>
  </r>
  <r>
    <x v="0"/>
    <n v="3252100"/>
    <s v="Telefoni portatili"/>
    <n v="-12752.52"/>
    <x v="4"/>
    <m/>
    <x v="4"/>
    <s v="Altre Spese amministrative - Telefoniche"/>
    <s v="SF Trust Italia"/>
    <m/>
    <m/>
    <m/>
    <s v="Altre Spese amministrative - Telefoniche"/>
  </r>
  <r>
    <x v="0"/>
    <n v="3254100"/>
    <s v="Costi hosting  - NSE"/>
    <n v="0"/>
    <x v="4"/>
    <m/>
    <x v="4"/>
    <s v="Altre Spese amministrative - Spese informatiche"/>
    <s v="SF Trust Italia"/>
    <m/>
    <m/>
    <m/>
    <s v="Altre Spese amministrative - Spese informatiche"/>
  </r>
  <r>
    <x v="0"/>
    <n v="3255000"/>
    <s v="Equipment leasing"/>
    <n v="0"/>
    <x v="4"/>
    <m/>
    <x v="4"/>
    <s v="Altre Spese amministrative - Altre"/>
    <s v="SF Trust Italia"/>
    <m/>
    <m/>
    <m/>
    <s v="Altre Spese amministrative - Altre"/>
  </r>
  <r>
    <x v="0"/>
    <n v="3256000"/>
    <s v="Manutenzione e supporto di sistemi"/>
    <n v="-5082"/>
    <x v="4"/>
    <m/>
    <x v="4"/>
    <s v="Altre Spese amministrative - Spese informatiche"/>
    <s v="SF Trust Italia"/>
    <m/>
    <m/>
    <m/>
    <s v="Altre Spese amministrative - Spese informatiche"/>
  </r>
  <r>
    <x v="0"/>
    <n v="3257000"/>
    <s v="Altri costi di manutenzione e supporto"/>
    <n v="0"/>
    <x v="4"/>
    <m/>
    <x v="4"/>
    <s v="Altre Spese amministrative - Manutenzione beni mobili e immobili"/>
    <s v="SF Trust Italia"/>
    <m/>
    <m/>
    <m/>
    <s v="Altre Spese amministrative - Manutenzione beni mobili e immobili"/>
  </r>
  <r>
    <x v="0"/>
    <n v="3261000"/>
    <s v="Spese di pubblicità commerciale"/>
    <n v="0"/>
    <x v="4"/>
    <m/>
    <x v="4"/>
    <s v="Altre Spese amministrative - Pubblicità"/>
    <s v="SF Trust Italia"/>
    <m/>
    <m/>
    <m/>
    <s v="Altre Spese amministrative - Pubblicità"/>
  </r>
  <r>
    <x v="0"/>
    <n v="3268000"/>
    <s v="Spese di rappresentanza"/>
    <n v="-313.95"/>
    <x v="4"/>
    <m/>
    <x v="4"/>
    <s v="Altre Spese amministrative - Spese di rappresentanza"/>
    <s v="SF Trust Italia"/>
    <m/>
    <m/>
    <m/>
    <s v="Altre Spese amministrative - Spese di rappresentanza"/>
  </r>
  <r>
    <x v="0"/>
    <n v="3269200"/>
    <s v="Commissioni di vendita - Campania"/>
    <n v="0"/>
    <x v="3"/>
    <m/>
    <x v="3"/>
    <s v="Commissioni passive - Altri servizi"/>
    <s v="SF Trust Italia"/>
    <m/>
    <m/>
    <m/>
    <m/>
  </r>
  <r>
    <x v="0"/>
    <n v="3271000"/>
    <s v="Consulenza finanziaria"/>
    <n v="0"/>
    <x v="4"/>
    <m/>
    <x v="4"/>
    <s v="Altre Spese amministrative - Consulenze"/>
    <s v="SF Trust Italia"/>
    <m/>
    <m/>
    <m/>
    <s v="Altre Spese amministrative - Consulenze"/>
  </r>
  <r>
    <x v="0"/>
    <n v="3271200"/>
    <s v="Consulenza - Marketing"/>
    <n v="0"/>
    <x v="4"/>
    <m/>
    <x v="4"/>
    <s v="Altre Spese amministrative - Consulenze"/>
    <s v="SF Trust Italia"/>
    <m/>
    <m/>
    <m/>
    <s v="Altre Spese amministrative - Consulenze"/>
  </r>
  <r>
    <x v="0"/>
    <n v="3271500"/>
    <s v="Consulenze"/>
    <n v="-431.97"/>
    <x v="4"/>
    <m/>
    <x v="4"/>
    <s v="Altre Spese amministrative - Consulenze"/>
    <s v="SF Trust Italia"/>
    <m/>
    <m/>
    <m/>
    <s v="Altre Spese amministrative - Consulenze"/>
  </r>
  <r>
    <x v="0"/>
    <n v="3272000"/>
    <s v="Spese legali"/>
    <n v="-33667.61"/>
    <x v="4"/>
    <m/>
    <x v="4"/>
    <s v="Altre Spese amministrative - Spese Legali"/>
    <s v="SF Trust Italia"/>
    <m/>
    <m/>
    <m/>
    <s v="Altre Spese amministrative - Spese Legali"/>
  </r>
  <r>
    <x v="0"/>
    <n v="3272010"/>
    <s v="Costo legale SPV"/>
    <n v="0"/>
    <x v="4"/>
    <m/>
    <x v="4"/>
    <s v="Altre Spese amministrative - Spese Legali"/>
    <s v="SF Trust Italia"/>
    <m/>
    <m/>
    <m/>
    <s v="Altre Spese amministrative - Spese Legali"/>
  </r>
  <r>
    <x v="0"/>
    <n v="3272030"/>
    <s v="Camera del Commercio"/>
    <n v="0"/>
    <x v="4"/>
    <m/>
    <x v="4"/>
    <s v="Altre Spese amministrative - Altre"/>
    <s v="SF Trust Italia"/>
    <m/>
    <m/>
    <m/>
    <s v="Altre Spese amministrative - Altre"/>
  </r>
  <r>
    <x v="0"/>
    <n v="3279000"/>
    <s v="Altri costi professionali"/>
    <n v="-2068"/>
    <x v="4"/>
    <m/>
    <x v="4"/>
    <s v="Altre Spese amministrative - Consulenze"/>
    <s v="SF Trust Italia"/>
    <m/>
    <m/>
    <m/>
    <s v="Altre Spese amministrative - Consulenze"/>
  </r>
  <r>
    <x v="0"/>
    <n v="3279100"/>
    <s v="SPV- spese professionali"/>
    <n v="0"/>
    <x v="4"/>
    <m/>
    <x v="4"/>
    <s v="Altre Spese amministrative - Spese Legali"/>
    <s v="SF Trust Italia"/>
    <m/>
    <m/>
    <m/>
    <s v="Altre Spese amministrative - Spese Legali"/>
  </r>
  <r>
    <x v="0"/>
    <n v="3281000"/>
    <s v="Assicurazione ufficio"/>
    <n v="-126.86"/>
    <x v="4"/>
    <m/>
    <x v="4"/>
    <s v="Altre Spese amministrative - Assicurazioni"/>
    <s v="SF Trust Italia"/>
    <m/>
    <m/>
    <m/>
    <s v="Altre Spese amministrative - Assicurazioni"/>
  </r>
  <r>
    <x v="0"/>
    <n v="3283000"/>
    <s v="Spese bancarie"/>
    <n v="-972.97"/>
    <x v="1"/>
    <m/>
    <x v="1"/>
    <s v="Interessi passivi ed oneri assimilati - Debiti verso banche - cc e depositi liberi"/>
    <s v="SF Trust Italia"/>
    <m/>
    <m/>
    <m/>
    <m/>
  </r>
  <r>
    <x v="0"/>
    <n v="3285100"/>
    <s v="IVA non recuperabile su SFTS commissioni"/>
    <n v="0"/>
    <x v="1"/>
    <m/>
    <x v="1"/>
    <s v="Interessi passivi ed oneri assimilati - Debiti verso banche - cc e depositi liberi"/>
    <s v="SF Trust Italia"/>
    <m/>
    <m/>
    <m/>
    <m/>
  </r>
  <r>
    <x v="0"/>
    <n v="3288500"/>
    <s v="Arrotondamenti"/>
    <n v="0"/>
    <x v="1"/>
    <m/>
    <x v="1"/>
    <s v="Interessi passivi ed oneri assimilati - Debiti verso banche - cc e depositi liberi"/>
    <s v="SF Trust Italia"/>
    <m/>
    <m/>
    <m/>
    <m/>
  </r>
  <r>
    <x v="0"/>
    <n v="3293002"/>
    <s v="Ammortamento Computer"/>
    <n v="0"/>
    <x v="6"/>
    <m/>
    <x v="5"/>
    <s v="Rettifiche/riprese di valore su attività materiali"/>
    <s v="SF Trust Italia"/>
    <m/>
    <m/>
    <m/>
    <m/>
  </r>
  <r>
    <x v="0"/>
    <n v="3294000"/>
    <s v="Ammortamento mobili e arredi"/>
    <n v="0"/>
    <x v="6"/>
    <m/>
    <x v="5"/>
    <s v="Rettifiche/riprese di valore su attività materiali"/>
    <s v="SF Trust Italia"/>
    <m/>
    <m/>
    <m/>
    <m/>
  </r>
  <r>
    <x v="0"/>
    <n v="3296000"/>
    <s v="Ammortamento impianti specifici"/>
    <n v="-2156.04"/>
    <x v="6"/>
    <m/>
    <x v="5"/>
    <s v="Rettifiche/riprese di valore su attività materiali"/>
    <s v="SF Trust Italia"/>
    <m/>
    <m/>
    <m/>
    <m/>
  </r>
  <r>
    <x v="0"/>
    <n v="3800000"/>
    <s v="Sopravvenienze passive"/>
    <n v="-227175.64"/>
    <x v="9"/>
    <m/>
    <x v="8"/>
    <s v="Altri oneri di gestione"/>
    <s v="SF Trust Italia"/>
    <m/>
    <m/>
    <m/>
    <m/>
  </r>
  <r>
    <x v="0"/>
    <n v="4100200"/>
    <s v="Interessi su depositi bancari"/>
    <n v="0"/>
    <x v="10"/>
    <m/>
    <x v="9"/>
    <s v="Interessi attivi e proventi assimilati - Crediti verso banche -  cc e depositi"/>
    <s v="SF Trust Italia"/>
    <m/>
    <m/>
    <m/>
    <m/>
  </r>
  <r>
    <x v="0"/>
    <n v="4100600"/>
    <s v="Interessi vs SFT Servicing PLC"/>
    <n v="20304.79"/>
    <x v="10"/>
    <m/>
    <x v="9"/>
    <s v="Interessi attivi e proventi assimilati - Altri"/>
    <s v="SF Trust Italia"/>
    <m/>
    <m/>
    <m/>
    <m/>
  </r>
  <r>
    <x v="0"/>
    <n v="4200100"/>
    <s v="Interessi passivi bancari"/>
    <n v="-196942.78"/>
    <x v="1"/>
    <m/>
    <x v="1"/>
    <s v="Interessi passivi ed oneri assimilati - Debiti verso banche - cc e depositi liberi"/>
    <s v="SF Trust Italia"/>
    <m/>
    <m/>
    <m/>
    <m/>
  </r>
  <r>
    <x v="0"/>
    <n v="4200505"/>
    <s v="Interessi passivi vs Royal Bank of Scotland"/>
    <n v="0"/>
    <x v="1"/>
    <m/>
    <x v="1"/>
    <s v="Interessi passivi ed oneri assimilati - Debiti verso banche - cc e depositi liberi"/>
    <s v="SF Trust Italia"/>
    <m/>
    <m/>
    <m/>
    <m/>
  </r>
  <r>
    <x v="0"/>
    <n v="4200701"/>
    <s v="Margine su interessi passivi SPV"/>
    <n v="0"/>
    <x v="1"/>
    <m/>
    <x v="1"/>
    <s v="Interessi passivi ed oneri assimilati - Debiti verso banche - cc e depositi liberi"/>
    <s v="SF Trust Italia"/>
    <m/>
    <m/>
    <m/>
    <m/>
  </r>
  <r>
    <x v="0"/>
    <n v="4300001"/>
    <s v="Corporation tax - CY charge"/>
    <n v="0"/>
    <x v="13"/>
    <m/>
    <x v="12"/>
    <s v="Imposte sul reddito d'eserciizo - ires"/>
    <s v="SF Trust Italia"/>
    <m/>
    <m/>
    <m/>
    <m/>
  </r>
  <r>
    <x v="0"/>
    <n v="3254000"/>
    <s v="Consegna - corrieri"/>
    <n v="-69"/>
    <x v="4"/>
    <m/>
    <x v="4"/>
    <s v="Altre Spese amministrative - Telefoniche"/>
    <s v="SF Trust Italia"/>
    <m/>
    <m/>
    <m/>
    <s v="Altre Spese amministrative - Telefoniche"/>
  </r>
  <r>
    <x v="0"/>
    <n v="3112070"/>
    <s v="Fondo Est"/>
    <n v="-150"/>
    <x v="5"/>
    <m/>
    <x v="4"/>
    <s v="Spese per il personale - Altri benefici a favore dipendenti"/>
    <s v="SF Trust Italia"/>
    <m/>
    <m/>
    <m/>
    <m/>
  </r>
  <r>
    <x v="0"/>
    <n v="3284500"/>
    <s v="Interessi di mora"/>
    <n v="-571.53"/>
    <x v="1"/>
    <m/>
    <x v="1"/>
    <s v="Interessi passivi ed oneri assimilati - Debiti verso banche - cc e depositi liberi"/>
    <s v="SF Trust Italia"/>
    <m/>
    <m/>
    <m/>
    <m/>
  </r>
  <r>
    <x v="0"/>
    <n v="3118100"/>
    <s v="Abbonamenti"/>
    <n v="0"/>
    <x v="4"/>
    <m/>
    <x v="4"/>
    <s v="Altre Spese amministrative - Altre"/>
    <s v="SF Trust Italia"/>
    <m/>
    <m/>
    <m/>
    <s v="Altre Spese amministrative - Altre"/>
  </r>
  <r>
    <x v="0"/>
    <n v="3111101"/>
    <s v="Rimborso Chilometrico Dipendenti"/>
    <n v="0"/>
    <x v="5"/>
    <m/>
    <x v="4"/>
    <s v="Spese per il personale - Altri benefici a favore dipendenti"/>
    <s v="SF Trust Italia"/>
    <m/>
    <m/>
    <m/>
    <m/>
  </r>
  <r>
    <x v="0"/>
    <n v="3242000"/>
    <s v="Computer accessori"/>
    <n v="0"/>
    <x v="4"/>
    <m/>
    <x v="4"/>
    <s v="Altre Spese amministrative - Spese informatiche"/>
    <s v="SF Trust Italia"/>
    <m/>
    <m/>
    <m/>
    <s v="Altre Spese amministrative - Spese informatiche"/>
  </r>
  <r>
    <x v="0"/>
    <n v="3272020"/>
    <s v="Onorario Cerved"/>
    <n v="-3638.7"/>
    <x v="4"/>
    <m/>
    <x v="4"/>
    <s v="Altre Spese amministrative - Altre"/>
    <s v="SF Trust Italia"/>
    <m/>
    <m/>
    <m/>
    <s v="Altre Spese amministrative - Altre"/>
  </r>
  <r>
    <x v="0"/>
    <n v="3117300"/>
    <s v="Spese di vitto per trasferte fuori Comune"/>
    <n v="-4200.4399999999996"/>
    <x v="4"/>
    <m/>
    <x v="4"/>
    <s v="Altre Spese amministrative - Rimborsi spese dipendenti"/>
    <s v="SF Trust Italia"/>
    <m/>
    <m/>
    <m/>
    <s v="Altre Spese amministrative - Rimborsi spese dipendenti"/>
  </r>
  <r>
    <x v="0"/>
    <n v="3284000"/>
    <s v="Commissioni bancarie"/>
    <n v="-2278.79"/>
    <x v="3"/>
    <m/>
    <x v="3"/>
    <s v="Commissioni passive - Servizi incasso e pagamento"/>
    <s v="SF Trust Italia"/>
    <m/>
    <m/>
    <m/>
    <m/>
  </r>
  <r>
    <x v="0"/>
    <n v="3233000"/>
    <s v="Costi autovetture - assicurazioni"/>
    <n v="0"/>
    <x v="5"/>
    <m/>
    <x v="4"/>
    <s v="Spese per il personale - Altri benefici a favore dipendenti"/>
    <s v="SF Trust Italia"/>
    <m/>
    <m/>
    <m/>
    <m/>
  </r>
  <r>
    <x v="0"/>
    <n v="3111112"/>
    <s v="Accantonamento TFR"/>
    <n v="0"/>
    <x v="5"/>
    <m/>
    <x v="4"/>
    <s v="Spese per il personale - Accantonamento al trattamento di fine rapporto"/>
    <s v="SF Trust Italia"/>
    <m/>
    <m/>
    <m/>
    <m/>
  </r>
  <r>
    <x v="0"/>
    <n v="1700000"/>
    <s v="Utili da dividendi"/>
    <n v="794276"/>
    <x v="16"/>
    <m/>
    <x v="14"/>
    <s v="Dividendi e proventi simili"/>
    <s v="SF Trust Italia"/>
    <m/>
    <m/>
    <m/>
    <m/>
  </r>
  <r>
    <x v="0"/>
    <n v="3241000"/>
    <s v="Cancelleria dell'ufficio"/>
    <n v="-5609.41"/>
    <x v="4"/>
    <m/>
    <x v="4"/>
    <s v="Altre Spese amministrative - Cancelleria e stampati"/>
    <s v="SF Trust Italia"/>
    <m/>
    <m/>
    <m/>
    <s v="Altre Spese amministrative - Cancelleria e stampati"/>
  </r>
  <r>
    <x v="0"/>
    <n v="3274000"/>
    <s v="Spese di consulenza fiscale"/>
    <n v="-28862.37"/>
    <x v="4"/>
    <m/>
    <x v="4"/>
    <s v="Altre Spese amministrative - Consulenze"/>
    <s v="SF Trust Italia"/>
    <m/>
    <m/>
    <m/>
    <s v="Altre Spese amministrative - Consulenze"/>
  </r>
  <r>
    <x v="0"/>
    <n v="3275000"/>
    <s v="Servizi di contabilità"/>
    <n v="-23795.74"/>
    <x v="4"/>
    <m/>
    <x v="4"/>
    <s v="Altre Spese amministrative - Consulenze"/>
    <s v="SF Trust Italia"/>
    <m/>
    <m/>
    <m/>
    <s v="Altre Spese amministrative - Consulenze"/>
  </r>
  <r>
    <x v="0"/>
    <n v="4200700"/>
    <s v="Interessi passivi vs Group"/>
    <n v="-12109.37"/>
    <x v="1"/>
    <m/>
    <x v="1"/>
    <s v="Interessi passivi ed oneri assimilati - Altre passività"/>
    <s v="SF Trust Italia"/>
    <m/>
    <m/>
    <m/>
    <m/>
  </r>
  <r>
    <x v="0"/>
    <n v="3273000"/>
    <s v="Competenze Collegio Sindicale"/>
    <n v="-30086.05"/>
    <x v="5"/>
    <m/>
    <x v="4"/>
    <s v="Spese per il personale - Sindaci"/>
    <s v="SF Trust Italia"/>
    <m/>
    <m/>
    <m/>
    <m/>
  </r>
  <r>
    <x v="0"/>
    <n v="3269100"/>
    <s v="Commissioni di vendita"/>
    <n v="-161093.47"/>
    <x v="3"/>
    <m/>
    <x v="3"/>
    <s v="Commissioni passive - Altri servizi"/>
    <s v="SF Trust Italia"/>
    <m/>
    <m/>
    <m/>
    <m/>
  </r>
  <r>
    <x v="0"/>
    <n v="3111111"/>
    <s v="Salary Recharges"/>
    <n v="0"/>
    <x v="5"/>
    <m/>
    <x v="4"/>
    <s v="Spese per il personale - Salari e Stipendi"/>
    <s v="SF Trust Italia"/>
    <m/>
    <m/>
    <m/>
    <m/>
  </r>
  <r>
    <x v="0"/>
    <n v="3253000"/>
    <s v="Linee di trasferimento dati"/>
    <n v="0"/>
    <x v="4"/>
    <m/>
    <x v="4"/>
    <s v="Altre Spese amministrative - Linee trasmissione dati"/>
    <s v="SF Trust Italia"/>
    <m/>
    <m/>
    <m/>
    <s v="Altre Spese amministrative - Linee trasmissione dati"/>
  </r>
  <r>
    <x v="0"/>
    <n v="3262500"/>
    <s v="Web sito"/>
    <n v="0"/>
    <x v="4"/>
    <m/>
    <x v="4"/>
    <s v="Altre Spese amministrative - Pubblicità"/>
    <s v="SF Trust Italia"/>
    <m/>
    <m/>
    <m/>
    <s v="Altre Spese amministrative - Pubblicità"/>
  </r>
  <r>
    <x v="0"/>
    <n v="3265000"/>
    <s v="Fiere ed eventi promozionali"/>
    <n v="0"/>
    <x v="4"/>
    <m/>
    <x v="4"/>
    <s v="Altre Spese amministrative - Spese di rappresentanza"/>
    <s v="SF Trust Italia"/>
    <m/>
    <m/>
    <m/>
    <s v="Altre Spese amministrative - Spese di rappresentanza"/>
  </r>
  <r>
    <x v="0"/>
    <n v="3266000"/>
    <s v="Altri eventi"/>
    <n v="0"/>
    <x v="4"/>
    <m/>
    <x v="4"/>
    <s v="Altre Spese amministrative - Spese di rappresentanza"/>
    <s v="SF Trust Italia"/>
    <m/>
    <m/>
    <m/>
    <s v="Altre Spese amministrative - Spese di rappresentanza"/>
  </r>
  <r>
    <x v="0"/>
    <n v="3276000"/>
    <s v="Amministrazione Libro paga"/>
    <n v="0"/>
    <x v="4"/>
    <m/>
    <x v="4"/>
    <s v="Altre Spese amministrative - Consulenze"/>
    <s v="SF Trust Italia"/>
    <m/>
    <m/>
    <m/>
    <s v="Altre Spese amministrative - Consulenze"/>
  </r>
  <r>
    <x v="0"/>
    <n v="3284100"/>
    <s v="Compensi bancarie"/>
    <n v="0"/>
    <x v="3"/>
    <m/>
    <x v="3"/>
    <s v="Commissioni passive - Servizi incasso e pagamento"/>
    <s v="SF Trust Italia"/>
    <m/>
    <m/>
    <m/>
    <m/>
  </r>
  <r>
    <x v="0"/>
    <n v="3285000"/>
    <s v="IVA non recuperabile"/>
    <n v="0"/>
    <x v="1"/>
    <m/>
    <x v="1"/>
    <s v="Interessi passivi ed oneri assimilati - Altre passività"/>
    <s v="SF Trust Italia"/>
    <m/>
    <m/>
    <m/>
    <m/>
  </r>
  <r>
    <x v="0"/>
    <n v="3288100"/>
    <s v="Differenza di cambio realizzata"/>
    <n v="0"/>
    <x v="1"/>
    <m/>
    <x v="1"/>
    <s v="Interessi passivi ed oneri assimilati - Debiti verso banche - cc e depositi liberi"/>
    <s v="SF Trust Italia"/>
    <m/>
    <m/>
    <m/>
    <m/>
  </r>
  <r>
    <x v="0"/>
    <n v="3288200"/>
    <s v="Differenza di cambio irrealizzata"/>
    <n v="0"/>
    <x v="1"/>
    <m/>
    <x v="1"/>
    <s v="Interessi passivi ed oneri assimilati - Debiti verso banche - cc e depositi liberi"/>
    <s v="SF Trust Italia"/>
    <m/>
    <m/>
    <m/>
    <m/>
  </r>
  <r>
    <x v="0"/>
    <n v="3111108"/>
    <s v="Compenso organo amministrativo"/>
    <n v="0"/>
    <x v="5"/>
    <m/>
    <x v="4"/>
    <s v="Spese per il personale - Amministratori"/>
    <s v="SF Trust Italia"/>
    <m/>
    <m/>
    <m/>
    <m/>
  </r>
  <r>
    <x v="0"/>
    <m/>
    <s v="Interessi vs SFT Servicing PLC"/>
    <n v="-20304.79"/>
    <x v="10"/>
    <m/>
    <x v="9"/>
    <s v="Interessi attivi e proventi assimilati - Altri"/>
    <s v="SFTI - IC"/>
    <m/>
    <m/>
    <m/>
    <m/>
  </r>
  <r>
    <x v="0"/>
    <m/>
    <s v="Interessi passivi vs Group"/>
    <n v="12109.37"/>
    <x v="1"/>
    <m/>
    <x v="1"/>
    <s v="Interessi passivi ed oneri assimilati - Altre passività"/>
    <s v="SFTI - IC"/>
    <m/>
    <m/>
    <m/>
    <m/>
  </r>
  <r>
    <x v="0"/>
    <m/>
    <s v="Interessi passivi bancari"/>
    <n v="196942.78"/>
    <x v="1"/>
    <m/>
    <x v="1"/>
    <s v="Interessi passivi ed oneri assimilati - Debiti verso banche - cc e depositi liberi"/>
    <s v="SFTI - IC"/>
    <m/>
    <m/>
    <m/>
    <m/>
  </r>
  <r>
    <x v="0"/>
    <m/>
    <s v="Altri ricavi"/>
    <n v="-157544"/>
    <x v="9"/>
    <m/>
    <x v="8"/>
    <s v="Altri proventi di gestione"/>
    <s v="SFTI - IC"/>
    <m/>
    <m/>
    <m/>
    <m/>
  </r>
  <r>
    <x v="0"/>
    <m/>
    <s v="Crediti vs P.Funding per correspettivi factoring"/>
    <n v="0"/>
    <x v="8"/>
    <m/>
    <x v="7"/>
    <s v="Rettifiche di valore nette per deterioramento di crediti"/>
    <s v="SFTI - IC"/>
    <m/>
    <m/>
    <m/>
    <m/>
  </r>
  <r>
    <x v="0"/>
    <n v="60710"/>
    <s v="sopravvenienze attive"/>
    <n v="37"/>
    <x v="9"/>
    <m/>
    <x v="8"/>
    <s v="Altri proventi di gestione"/>
    <s v="Solvi srl"/>
    <m/>
    <m/>
    <m/>
    <m/>
  </r>
  <r>
    <x v="0"/>
    <n v="60620"/>
    <s v="abbuoni attivi"/>
    <n v="8.65"/>
    <x v="9"/>
    <m/>
    <x v="8"/>
    <s v="Altri proventi di gestione"/>
    <s v="Solvi srl"/>
    <m/>
    <m/>
    <m/>
    <m/>
  </r>
  <r>
    <x v="0"/>
    <n v="33114"/>
    <s v="domini"/>
    <n v="-332.5"/>
    <x v="4"/>
    <m/>
    <x v="4"/>
    <s v="Altre Spese amministrative - Spese informatiche"/>
    <s v="Solvi srl"/>
    <m/>
    <m/>
    <m/>
    <s v="Altre Spese amministrative - Spese informatiche"/>
  </r>
  <r>
    <x v="0"/>
    <n v="33210"/>
    <s v="cancelleria-stampati-mat.uffic"/>
    <n v="-2670.38"/>
    <x v="4"/>
    <m/>
    <x v="4"/>
    <s v="Altre Spese amministrative - Cancelleria e stampati"/>
    <s v="Solvi srl"/>
    <m/>
    <m/>
    <m/>
    <s v="Altre Spese amministrative - Cancelleria e stampati"/>
  </r>
  <r>
    <x v="0"/>
    <n v="33220"/>
    <s v="spese varie deducibili"/>
    <n v="-322.64999999999998"/>
    <x v="4"/>
    <m/>
    <x v="4"/>
    <s v="Altre Spese amministrative - Altre"/>
    <s v="Solvi srl"/>
    <m/>
    <m/>
    <m/>
    <s v="Altre Spese amministrative - Altre"/>
  </r>
  <r>
    <x v="0"/>
    <n v="33221"/>
    <s v="spese varie indeducibili"/>
    <n v="-241.97"/>
    <x v="4"/>
    <m/>
    <x v="4"/>
    <s v="Altre Spese amministrative - Altre"/>
    <s v="Solvi srl"/>
    <m/>
    <m/>
    <m/>
    <s v="Altre Spese amministrative - Altre"/>
  </r>
  <r>
    <x v="0"/>
    <n v="33310"/>
    <s v="retribuzioni ordinarie"/>
    <n v="-292817.5"/>
    <x v="5"/>
    <m/>
    <x v="4"/>
    <s v="Spese per il personale - Salari e Stipendi"/>
    <s v="Solvi srl"/>
    <m/>
    <m/>
    <m/>
    <m/>
  </r>
  <r>
    <x v="0"/>
    <n v="33314"/>
    <s v="ratei ferie e 14^"/>
    <n v="-68484.14"/>
    <x v="5"/>
    <m/>
    <x v="4"/>
    <s v="Spese per il personale - Salari e Stipendi"/>
    <s v="Solvi srl"/>
    <m/>
    <m/>
    <m/>
    <m/>
  </r>
  <r>
    <x v="0"/>
    <n v="33312"/>
    <s v="compensi coll.progetto"/>
    <n v="-3600.27"/>
    <x v="5"/>
    <m/>
    <x v="4"/>
    <s v="Spese per il personale - Salari e Stipendi"/>
    <s v="Solvi srl"/>
    <m/>
    <m/>
    <m/>
    <m/>
  </r>
  <r>
    <x v="0"/>
    <n v="33315"/>
    <s v="contributi ratei"/>
    <n v="-1459.12"/>
    <x v="5"/>
    <m/>
    <x v="4"/>
    <s v="Spese per il personale - Oneri Sociali"/>
    <s v="Solvi srl"/>
    <m/>
    <m/>
    <m/>
    <m/>
  </r>
  <r>
    <x v="0"/>
    <n v="33316"/>
    <s v="contributi carico azienda"/>
    <n v="-96889.32"/>
    <x v="5"/>
    <m/>
    <x v="4"/>
    <s v="Spese per il personale - Oneri Sociali"/>
    <s v="Solvi srl"/>
    <m/>
    <m/>
    <m/>
    <m/>
  </r>
  <r>
    <x v="0"/>
    <n v="33318"/>
    <s v="contributi formazione dirig."/>
    <n v="-107.6"/>
    <x v="5"/>
    <m/>
    <x v="4"/>
    <s v="Spese per il personale - Oneri Sociali"/>
    <s v="Solvi srl"/>
    <m/>
    <m/>
    <m/>
    <m/>
  </r>
  <r>
    <x v="0"/>
    <n v="33321"/>
    <s v="contributi M.Besusso"/>
    <n v="-2838.8"/>
    <x v="5"/>
    <m/>
    <x v="4"/>
    <s v="Spese per il personale - Oneri Sociali"/>
    <s v="Solvi srl"/>
    <m/>
    <m/>
    <m/>
    <m/>
  </r>
  <r>
    <x v="0"/>
    <n v="33322"/>
    <s v="contributi M.Negri+formazione"/>
    <n v="-6251.74"/>
    <x v="5"/>
    <m/>
    <x v="4"/>
    <s v="Spese per il personale - Oneri Sociali"/>
    <s v="Solvi srl"/>
    <m/>
    <m/>
    <m/>
    <m/>
  </r>
  <r>
    <x v="0"/>
    <n v="33327"/>
    <s v="contributi A.Pastore"/>
    <n v="-3735.67"/>
    <x v="5"/>
    <m/>
    <x v="4"/>
    <s v="Spese per il personale - Oneri Sociali"/>
    <s v="Solvi srl"/>
    <m/>
    <m/>
    <m/>
    <m/>
  </r>
  <r>
    <x v="0"/>
    <n v="33317"/>
    <s v="contributi enti bilaterali"/>
    <n v="-198.68"/>
    <x v="5"/>
    <m/>
    <x v="4"/>
    <s v="Spese per il personale - Oneri Sociali"/>
    <s v="Solvi srl"/>
    <m/>
    <m/>
    <m/>
    <m/>
  </r>
  <r>
    <x v="0"/>
    <n v="33320"/>
    <s v="contributi inail"/>
    <n v="-1318.5"/>
    <x v="5"/>
    <m/>
    <x v="4"/>
    <s v="Spese per il personale - Oneri Sociali"/>
    <s v="Solvi srl"/>
    <m/>
    <m/>
    <m/>
    <m/>
  </r>
  <r>
    <x v="0"/>
    <n v="33325"/>
    <s v="rivalutazione TFR"/>
    <n v="-2741.85"/>
    <x v="5"/>
    <m/>
    <x v="4"/>
    <s v="Spese per il personale - accantonamento al trattamento di fine rapporto"/>
    <s v="Solvi srl"/>
    <m/>
    <m/>
    <m/>
    <m/>
  </r>
  <r>
    <x v="0"/>
    <n v="33324"/>
    <s v="accantonamento t.f.r."/>
    <n v="-23906.75"/>
    <x v="5"/>
    <m/>
    <x v="4"/>
    <s v="Spese per il personale - accantonamento al trattamento di fine rapporto"/>
    <s v="Solvi srl"/>
    <m/>
    <m/>
    <m/>
    <m/>
  </r>
  <r>
    <x v="0"/>
    <n v="33328"/>
    <s v="assistenza sanitaria E.S.T."/>
    <n v="-869"/>
    <x v="5"/>
    <m/>
    <x v="4"/>
    <s v="Spese per il personale - Versamenti ai fondi di previdenza complementare esterni"/>
    <s v="Solvi srl"/>
    <m/>
    <m/>
    <m/>
    <m/>
  </r>
  <r>
    <x v="0"/>
    <n v="33332"/>
    <s v="spese ristoro dipendenti"/>
    <n v="-2949.24"/>
    <x v="4"/>
    <m/>
    <x v="4"/>
    <s v="Altre Spese amministrative - Rimborsi spese dipendenti"/>
    <s v="Solvi srl"/>
    <m/>
    <m/>
    <m/>
    <s v="Altre Spese amministrative - Rimborsi spese dipendenti"/>
  </r>
  <r>
    <x v="0"/>
    <n v="33420"/>
    <s v="affitti passivi"/>
    <n v="-37152"/>
    <x v="4"/>
    <m/>
    <x v="4"/>
    <s v="Altre Spese amministrative - Affitti e spese inerenti"/>
    <s v="Solvi srl"/>
    <m/>
    <m/>
    <m/>
    <s v="Altre Spese amministrative - Affitti e spese inerenti"/>
  </r>
  <r>
    <x v="0"/>
    <n v="33515"/>
    <s v="noleggi diversi"/>
    <n v="-48.18"/>
    <x v="4"/>
    <m/>
    <x v="4"/>
    <s v="Altre Spese amministrative - Spese informatiche"/>
    <s v="Solvi srl"/>
    <m/>
    <m/>
    <m/>
    <s v="Altre Spese amministrative - Spese informatiche"/>
  </r>
  <r>
    <x v="0"/>
    <n v="33510"/>
    <s v="noleggi autovetture"/>
    <n v="-11790.49"/>
    <x v="4"/>
    <m/>
    <x v="4"/>
    <s v="Altre Spese amministrative - Noleggio e spese inerenti auto"/>
    <s v="Solvi srl"/>
    <m/>
    <m/>
    <m/>
    <s v="Altre Spese amministrative - Noleggio e spese inerenti auto"/>
  </r>
  <r>
    <x v="0"/>
    <n v="33810"/>
    <s v="energia e forza motrice"/>
    <n v="-5515.59"/>
    <x v="4"/>
    <m/>
    <x v="4"/>
    <s v="Altre Spese amministrative - Spese per utenze acqua, luce, gas e pulizia"/>
    <s v="Solvi srl"/>
    <m/>
    <m/>
    <m/>
    <s v="Altre Spese amministrative - Spese per utenze acqua, luce, gas e pulizia"/>
  </r>
  <r>
    <x v="0"/>
    <n v="33820"/>
    <s v="telefoniche"/>
    <n v="-23461.56"/>
    <x v="4"/>
    <m/>
    <x v="4"/>
    <s v="Altre Spese amministrative - Telefoniche"/>
    <s v="Solvi srl"/>
    <m/>
    <m/>
    <m/>
    <s v="Altre Spese amministrative - Telefoniche"/>
  </r>
  <r>
    <x v="0"/>
    <n v="33825"/>
    <s v="postali"/>
    <n v="-2135.79"/>
    <x v="4"/>
    <m/>
    <x v="4"/>
    <s v="Altre Spese amministrative - Postali"/>
    <s v="Solvi srl"/>
    <m/>
    <m/>
    <m/>
    <s v="Altre Spese amministrative - Postali"/>
  </r>
  <r>
    <x v="0"/>
    <n v="33836"/>
    <s v="spese Vodafone"/>
    <n v="-8593.08"/>
    <x v="4"/>
    <m/>
    <x v="4"/>
    <s v="Altre Spese amministrative - Telefoniche"/>
    <s v="Solvi srl"/>
    <m/>
    <m/>
    <m/>
    <s v="Altre Spese amministrative - Telefoniche"/>
  </r>
  <r>
    <x v="0"/>
    <n v="33902"/>
    <s v="manutenzione ufficio"/>
    <n v="-61"/>
    <x v="4"/>
    <m/>
    <x v="4"/>
    <s v="Altre Spese amministrative - Manutenzione beni mobili e immobili"/>
    <s v="Solvi srl"/>
    <m/>
    <m/>
    <m/>
    <s v="Altre Spese amministrative - Manutenzione beni mobili e immobili"/>
  </r>
  <r>
    <x v="0"/>
    <n v="33903"/>
    <s v="manutenzione macchine ufficio"/>
    <n v="0"/>
    <x v="4"/>
    <m/>
    <x v="4"/>
    <s v="Altre Spese amministrative - Manutenzione beni mobili e immobili"/>
    <s v="Solvi srl"/>
    <m/>
    <m/>
    <m/>
    <s v="Altre Spese amministrative - Manutenzione beni mobili e immobili"/>
  </r>
  <r>
    <x v="0"/>
    <n v="33940"/>
    <s v="manutenzione imp.telefonici"/>
    <n v="-400"/>
    <x v="4"/>
    <m/>
    <x v="4"/>
    <s v="Altre Spese amministrative - Manutenzione beni mobili e immobili"/>
    <s v="Solvi srl"/>
    <m/>
    <m/>
    <m/>
    <s v="Altre Spese amministrative - Manutenzione beni mobili e immobili"/>
  </r>
  <r>
    <x v="0"/>
    <n v="33915"/>
    <s v="canone manutenzione edp"/>
    <n v="-503.14"/>
    <x v="4"/>
    <m/>
    <x v="4"/>
    <s v="Altre Spese amministrative - Spese informatiche"/>
    <s v="Solvi srl"/>
    <m/>
    <m/>
    <m/>
    <s v="Altre Spese amministrative - Spese informatiche"/>
  </r>
  <r>
    <x v="0"/>
    <n v="33916"/>
    <s v="canone manutenzione impianti"/>
    <n v="-646.66999999999996"/>
    <x v="4"/>
    <m/>
    <x v="4"/>
    <s v="Altre Spese amministrative - Manutenzione beni mobili e immobili"/>
    <s v="Solvi srl"/>
    <m/>
    <m/>
    <m/>
    <s v="Altre Spese amministrative - Manutenzione beni mobili e immobili"/>
  </r>
  <r>
    <x v="0"/>
    <n v="34010"/>
    <s v="note spese amministratore"/>
    <n v="-731.35"/>
    <x v="4"/>
    <m/>
    <x v="4"/>
    <s v="Altre Spese amministrative - Rimborsi spese amministratori"/>
    <s v="Solvi srl"/>
    <m/>
    <m/>
    <m/>
    <s v="Altre Spese amministrative - Rimborsi spese amministratori"/>
  </r>
  <r>
    <x v="0"/>
    <n v="34011"/>
    <s v="alberghi e ristoranti"/>
    <n v="-2102.79"/>
    <x v="4"/>
    <m/>
    <x v="4"/>
    <s v="Altre Spese amministrative - Rimborsi spese dipendenti"/>
    <s v="Solvi srl"/>
    <m/>
    <m/>
    <m/>
    <s v="Altre Spese amministrative - Rimborsi spese dipendenti"/>
  </r>
  <r>
    <x v="0"/>
    <n v="34014"/>
    <s v="note spese collaboratori"/>
    <n v="-1482.67"/>
    <x v="4"/>
    <m/>
    <x v="4"/>
    <s v="Altre Spese amministrative - Rimborsi spese dipendenti"/>
    <s v="Solvi srl"/>
    <m/>
    <m/>
    <m/>
    <s v="Altre Spese amministrative - Rimborsi spese dipendenti"/>
  </r>
  <r>
    <x v="0"/>
    <n v="34015"/>
    <s v="spese viaggi"/>
    <n v="-7358.44"/>
    <x v="4"/>
    <m/>
    <x v="4"/>
    <s v="Altre Spese amministrative - Spese di rappresentanza"/>
    <s v="Solvi srl"/>
    <m/>
    <m/>
    <m/>
    <s v="Altre Spese amministrative - Spese di rappresentanza"/>
  </r>
  <r>
    <x v="0"/>
    <n v="34012"/>
    <s v="carburante autovetture"/>
    <n v="-3123.5"/>
    <x v="4"/>
    <m/>
    <x v="4"/>
    <s v="Altre Spese amministrative - Noleggio e spese inerenti auto"/>
    <s v="Solvi srl"/>
    <m/>
    <m/>
    <m/>
    <s v="Altre Spese amministrative - Noleggio e spese inerenti auto"/>
  </r>
  <r>
    <x v="0"/>
    <n v="34025"/>
    <s v="spese gestione autovetture"/>
    <n v="0"/>
    <x v="4"/>
    <m/>
    <x v="4"/>
    <s v="Altre Spese amministrative - Altre"/>
    <s v="Solvi srl"/>
    <m/>
    <m/>
    <m/>
    <s v="Altre Spese amministrative - Altre"/>
  </r>
  <r>
    <x v="0"/>
    <n v="34027"/>
    <s v="spese/manutez. mini"/>
    <n v="0"/>
    <x v="4"/>
    <m/>
    <x v="4"/>
    <s v="Altre Spese amministrative - Manutenzione beni mobili e immobili"/>
    <s v="Solvi srl"/>
    <m/>
    <m/>
    <m/>
    <s v="Altre Spese amministrative - Manutenzione beni mobili e immobili"/>
  </r>
  <r>
    <x v="0"/>
    <n v="34030"/>
    <s v="rimborso spese consulenti"/>
    <n v="-2378.8000000000002"/>
    <x v="4"/>
    <m/>
    <x v="4"/>
    <s v="Altre Spese amministrative - Consulenze"/>
    <s v="Solvi srl"/>
    <m/>
    <m/>
    <m/>
    <s v="Altre Spese amministrative - Consulenze"/>
  </r>
  <r>
    <x v="0"/>
    <n v="34110"/>
    <s v="amm. Ordinario macc.ufficio"/>
    <n v="0"/>
    <x v="6"/>
    <m/>
    <x v="5"/>
    <s v="Rettifiche/riprese di valore su attività materiali"/>
    <s v="Solvi srl"/>
    <m/>
    <m/>
    <m/>
    <m/>
  </r>
  <r>
    <x v="0"/>
    <n v="34130"/>
    <s v="amm.impianto codizionamento"/>
    <n v="-551.37"/>
    <x v="6"/>
    <m/>
    <x v="5"/>
    <s v="Rettifiche/riprese di valore su attività materiali"/>
    <s v="Solvi srl"/>
    <m/>
    <m/>
    <m/>
    <m/>
  </r>
  <r>
    <x v="0"/>
    <n v="34141"/>
    <s v="amm.arredi"/>
    <n v="0"/>
    <x v="6"/>
    <m/>
    <x v="5"/>
    <s v="Rettifiche/riprese di valore su attività materiali"/>
    <s v="Solvi srl"/>
    <m/>
    <m/>
    <m/>
    <m/>
  </r>
  <r>
    <x v="0"/>
    <n v="34180"/>
    <s v="amm.telefonia fissa"/>
    <n v="-31.91"/>
    <x v="6"/>
    <m/>
    <x v="5"/>
    <s v="Rettifiche/riprese di valore su attività materiali"/>
    <s v="Solvi srl"/>
    <m/>
    <m/>
    <m/>
    <m/>
  </r>
  <r>
    <x v="0"/>
    <n v="34190"/>
    <s v="amm.telefonia mobile"/>
    <n v="-163.43"/>
    <x v="6"/>
    <m/>
    <x v="5"/>
    <s v="Rettifiche/riprese di valore su attività materiali"/>
    <s v="Solvi srl"/>
    <m/>
    <m/>
    <m/>
    <m/>
  </r>
  <r>
    <x v="0"/>
    <n v="60610"/>
    <s v="plusvalenze cessione cespiti"/>
    <n v="10"/>
    <x v="7"/>
    <m/>
    <x v="6"/>
    <s v="Rettifiche/riprese di valore su attività immateriali"/>
    <s v="Solvi srl"/>
    <m/>
    <m/>
    <m/>
    <m/>
  </r>
  <r>
    <x v="0"/>
    <n v="34310"/>
    <s v="amm.oneri pluriennali"/>
    <n v="-6716.56"/>
    <x v="7"/>
    <m/>
    <x v="6"/>
    <s v="Rettifiche/riprese di valore su attività immateriali"/>
    <s v="Solvi srl"/>
    <m/>
    <m/>
    <m/>
    <m/>
  </r>
  <r>
    <x v="0"/>
    <n v="34320"/>
    <s v="amm.spese costituzione"/>
    <n v="-1128.28"/>
    <x v="7"/>
    <m/>
    <x v="6"/>
    <s v="Rettifiche/riprese di valore su attività immateriali"/>
    <s v="Solvi srl"/>
    <m/>
    <m/>
    <m/>
    <m/>
  </r>
  <r>
    <x v="0"/>
    <n v="34330"/>
    <s v="amm.spese edp"/>
    <n v="-4536.3"/>
    <x v="7"/>
    <m/>
    <x v="6"/>
    <s v="Rettifiche/riprese di valore su attività immateriali"/>
    <s v="Solvi srl"/>
    <m/>
    <m/>
    <m/>
    <m/>
  </r>
  <r>
    <x v="0"/>
    <n v="34360"/>
    <s v="amm.brevetti e marchi"/>
    <n v="-734.77"/>
    <x v="7"/>
    <m/>
    <x v="6"/>
    <s v="Rettifiche/riprese di valore su attività immateriali"/>
    <s v="Solvi srl"/>
    <m/>
    <m/>
    <m/>
    <m/>
  </r>
  <r>
    <x v="0"/>
    <n v="34410"/>
    <s v="trasporti"/>
    <n v="-82.5"/>
    <x v="4"/>
    <m/>
    <x v="4"/>
    <s v="Altre Spese amministrative - Altre"/>
    <s v="Solvi srl"/>
    <m/>
    <m/>
    <m/>
    <s v="Altre Spese amministrative - Altre"/>
  </r>
  <r>
    <x v="0"/>
    <n v="34510"/>
    <s v="assic.autovetture/motoveicoli"/>
    <n v="0"/>
    <x v="4"/>
    <m/>
    <x v="4"/>
    <s v="Altre Spese amministrative - Assicurazioni"/>
    <s v="Solvi srl"/>
    <m/>
    <m/>
    <m/>
    <s v="Altre Spese amministrative - Assicurazioni"/>
  </r>
  <r>
    <x v="0"/>
    <n v="34512"/>
    <s v="assic.auto mini"/>
    <n v="0"/>
    <x v="4"/>
    <m/>
    <x v="4"/>
    <s v="Altre Spese amministrative - Assicurazioni"/>
    <s v="Solvi srl"/>
    <m/>
    <m/>
    <m/>
    <s v="Altre Spese amministrative - Assicurazioni"/>
  </r>
  <r>
    <x v="0"/>
    <n v="34515"/>
    <s v="assic.autoveicoli"/>
    <n v="0"/>
    <x v="4"/>
    <m/>
    <x v="4"/>
    <s v="Altre Spese amministrative - Assicurazioni"/>
    <s v="Solvi srl"/>
    <m/>
    <m/>
    <m/>
    <s v="Altre Spese amministrative - Assicurazioni"/>
  </r>
  <r>
    <x v="0"/>
    <n v="34540"/>
    <s v="assicurazione ufficio"/>
    <n v="-4090.99"/>
    <x v="4"/>
    <m/>
    <x v="4"/>
    <s v="Altre Spese amministrative - Assicurazioni"/>
    <s v="Solvi srl"/>
    <m/>
    <m/>
    <m/>
    <s v="Altre Spese amministrative - Assicurazioni"/>
  </r>
  <r>
    <x v="0"/>
    <n v="34601"/>
    <s v="legali e notarili"/>
    <n v="-4699.7700000000004"/>
    <x v="4"/>
    <m/>
    <x v="4"/>
    <s v="Altre Spese amministrative - Spese Legali"/>
    <s v="Solvi srl"/>
    <m/>
    <m/>
    <m/>
    <s v="Altre Spese amministrative - Spese Legali"/>
  </r>
  <r>
    <x v="0"/>
    <n v="34606"/>
    <s v="compensi collegio Sindacale"/>
    <n v="-16052.26"/>
    <x v="5"/>
    <m/>
    <x v="4"/>
    <s v="Spese per il personale - Sindaci"/>
    <s v="Solvi srl"/>
    <m/>
    <m/>
    <m/>
    <m/>
  </r>
  <r>
    <x v="0"/>
    <n v="34607"/>
    <s v="prestazioni occasionali lavoro"/>
    <n v="0"/>
    <x v="4"/>
    <m/>
    <x v="4"/>
    <s v="Altre Spese amministrative - Consulenze"/>
    <s v="Solvi srl"/>
    <m/>
    <m/>
    <m/>
    <s v="Altre Spese amministrative - Consulenze"/>
  </r>
  <r>
    <x v="0"/>
    <n v="34657"/>
    <s v="consulenza amm.ne personale"/>
    <n v="-4120"/>
    <x v="4"/>
    <m/>
    <x v="4"/>
    <s v="Altre Spese amministrative - Consulenze"/>
    <s v="Solvi srl"/>
    <m/>
    <m/>
    <m/>
    <s v="Altre Spese amministrative - Consulenze"/>
  </r>
  <r>
    <x v="0"/>
    <n v="34612"/>
    <s v="consulenza G.C.C."/>
    <n v="-30000"/>
    <x v="4"/>
    <m/>
    <x v="4"/>
    <s v="Altre Spese amministrative - Collectors"/>
    <s v="Solvi srl"/>
    <m/>
    <m/>
    <m/>
    <s v="Altre Spese amministrative - Collectors"/>
  </r>
  <r>
    <x v="0"/>
    <n v="34659"/>
    <s v="consulenza Pischedda "/>
    <n v="-24785.89"/>
    <x v="4"/>
    <m/>
    <x v="4"/>
    <s v="Altre Spese amministrative - Collectors"/>
    <s v="Solvi srl"/>
    <m/>
    <m/>
    <m/>
    <s v="Altre Spese amministrative - Collectors"/>
  </r>
  <r>
    <x v="0"/>
    <n v="34660"/>
    <s v="consulenza Seila di M.Silvio "/>
    <n v="-32887.78"/>
    <x v="4"/>
    <m/>
    <x v="4"/>
    <s v="Altre Spese amministrative - Collectors"/>
    <s v="Solvi srl"/>
    <m/>
    <m/>
    <m/>
    <s v="Altre Spese amministrative - Collectors"/>
  </r>
  <r>
    <x v="0"/>
    <n v="34619"/>
    <s v="consulenza Montecucco"/>
    <n v="-41641.599999999999"/>
    <x v="4"/>
    <m/>
    <x v="4"/>
    <s v="Altre Spese amministrative - Collectors"/>
    <s v="Solvi srl"/>
    <m/>
    <m/>
    <m/>
    <s v="Altre Spese amministrative - Collectors"/>
  </r>
  <r>
    <x v="0"/>
    <n v="34621"/>
    <s v="consulenza Bosso Rosaria"/>
    <n v="-63259.21"/>
    <x v="4"/>
    <m/>
    <x v="4"/>
    <s v="Altre Spese amministrative - Collectors"/>
    <s v="Solvi srl"/>
    <m/>
    <m/>
    <m/>
    <s v="Altre Spese amministrative - Collectors"/>
  </r>
  <r>
    <x v="0"/>
    <n v="34622"/>
    <s v="consulenza Viele"/>
    <n v="-148493.72"/>
    <x v="4"/>
    <m/>
    <x v="4"/>
    <s v="Altre Spese amministrative - Collectors"/>
    <s v="Solvi srl"/>
    <m/>
    <m/>
    <m/>
    <s v="Altre Spese amministrative - Collectors"/>
  </r>
  <r>
    <x v="0"/>
    <n v="34625"/>
    <s v="consulenza Moschetti"/>
    <n v="-141786.17000000001"/>
    <x v="4"/>
    <m/>
    <x v="4"/>
    <s v="Altre Spese amministrative - Collectors"/>
    <s v="Solvi srl"/>
    <m/>
    <m/>
    <m/>
    <s v="Altre Spese amministrative - Collectors"/>
  </r>
  <r>
    <x v="0"/>
    <n v="34639"/>
    <s v="consulenza Pompeo Giovanni"/>
    <n v="-88674.22"/>
    <x v="4"/>
    <m/>
    <x v="4"/>
    <s v="Altre Spese amministrative - Collectors"/>
    <s v="Solvi srl"/>
    <m/>
    <m/>
    <m/>
    <s v="Altre Spese amministrative - Collectors"/>
  </r>
  <r>
    <x v="0"/>
    <n v="34658"/>
    <s v="consulenza Trasforini"/>
    <n v="-68445.87"/>
    <x v="4"/>
    <m/>
    <x v="4"/>
    <s v="Altre Spese amministrative - Collectors"/>
    <s v="Solvi srl"/>
    <m/>
    <m/>
    <m/>
    <s v="Altre Spese amministrative - Collectors"/>
  </r>
  <r>
    <x v="0"/>
    <s v="34606/34625"/>
    <s v="consulenza Moschetti/ElleEmme"/>
    <n v="0"/>
    <x v="4"/>
    <m/>
    <x v="4"/>
    <s v="Altre Spese amministrative - Collectors"/>
    <s v="Solvi srl"/>
    <m/>
    <m/>
    <m/>
    <s v="Altre Spese amministrative - Collectors"/>
  </r>
  <r>
    <x v="0"/>
    <n v="34626"/>
    <s v="consulenza Clinicservice"/>
    <n v="-132873.09"/>
    <x v="4"/>
    <m/>
    <x v="4"/>
    <s v="Altre Spese amministrative - Collectors"/>
    <s v="Solvi srl"/>
    <m/>
    <m/>
    <m/>
    <s v="Altre Spese amministrative - Collectors"/>
  </r>
  <r>
    <x v="0"/>
    <n v="34630"/>
    <s v="consulenza Schipilliti"/>
    <n v="-18340.400000000001"/>
    <x v="4"/>
    <m/>
    <x v="4"/>
    <s v="Altre Spese amministrative - Consulenze"/>
    <s v="Solvi srl"/>
    <m/>
    <m/>
    <m/>
    <s v="Altre Spese amministrative - Consulenze"/>
  </r>
  <r>
    <x v="0"/>
    <n v="34631"/>
    <s v="consulenza Pipitone"/>
    <n v="-147760.78"/>
    <x v="4"/>
    <m/>
    <x v="4"/>
    <s v="Altre Spese amministrative - Collectors"/>
    <s v="Solvi srl"/>
    <m/>
    <m/>
    <m/>
    <s v="Altre Spese amministrative - Collectors"/>
  </r>
  <r>
    <x v="0"/>
    <n v="34634"/>
    <s v="consulenza certificaz.ISO 900"/>
    <n v="-2525.1999999999998"/>
    <x v="4"/>
    <m/>
    <x v="4"/>
    <s v="Altre Spese amministrative - Consulenze"/>
    <s v="Solvi srl"/>
    <m/>
    <m/>
    <m/>
    <s v="Altre Spese amministrative - Consulenze"/>
  </r>
  <r>
    <x v="0"/>
    <n v="34635"/>
    <s v="consulenza Carcaterra"/>
    <n v="-66111.539999999994"/>
    <x v="4"/>
    <m/>
    <x v="4"/>
    <s v="Altre Spese amministrative - Collectors"/>
    <s v="Solvi srl"/>
    <m/>
    <m/>
    <m/>
    <s v="Altre Spese amministrative - Collectors"/>
  </r>
  <r>
    <x v="0"/>
    <n v="34636"/>
    <s v="consulenza varia"/>
    <n v="-3042.05"/>
    <x v="4"/>
    <m/>
    <x v="4"/>
    <s v="Altre Spese amministrative - Consulenze"/>
    <s v="Solvi srl"/>
    <m/>
    <m/>
    <m/>
    <s v="Altre Spese amministrative - Consulenze"/>
  </r>
  <r>
    <x v="0"/>
    <n v="34640"/>
    <s v="consulenza Pinti"/>
    <n v="-113273.71"/>
    <x v="4"/>
    <m/>
    <x v="4"/>
    <s v="Altre Spese amministrative - Collectors"/>
    <s v="Solvi srl"/>
    <m/>
    <m/>
    <m/>
    <s v="Altre Spese amministrative - Collectors"/>
  </r>
  <r>
    <x v="0"/>
    <n v="34643"/>
    <s v="consulenza Maccio'"/>
    <n v="-91329.82"/>
    <x v="4"/>
    <m/>
    <x v="4"/>
    <s v="Altre Spese amministrative - Collectors"/>
    <s v="Solvi srl"/>
    <m/>
    <m/>
    <m/>
    <s v="Altre Spese amministrative - Collectors"/>
  </r>
  <r>
    <x v="0"/>
    <n v="34646"/>
    <s v="consul.-assisten.Cata 1"/>
    <n v="-573.23"/>
    <x v="4"/>
    <m/>
    <x v="4"/>
    <s v="Altre Spese amministrative - Collectors"/>
    <s v="Solvi srl"/>
    <m/>
    <m/>
    <m/>
    <s v="Altre Spese amministrative - Collectors"/>
  </r>
  <r>
    <x v="0"/>
    <n v="34649"/>
    <s v="supporto sistemistico Ntt is"/>
    <n v="-7950"/>
    <x v="4"/>
    <m/>
    <x v="4"/>
    <s v="Altre Spese amministrative - Spese informatiche"/>
    <s v="Solvi srl"/>
    <m/>
    <m/>
    <m/>
    <s v="Altre Spese amministrative - Spese informatiche"/>
  </r>
  <r>
    <x v="0"/>
    <n v="34647"/>
    <s v="consul.assist.Ntt is"/>
    <n v="-48330"/>
    <x v="4"/>
    <m/>
    <x v="4"/>
    <s v="Altre Spese amministrative - Spese informatiche"/>
    <s v="Solvi srl"/>
    <m/>
    <m/>
    <m/>
    <s v="Altre Spese amministrative - Spese informatiche"/>
  </r>
  <r>
    <x v="0"/>
    <n v="34648"/>
    <s v="consulenza Compagnino"/>
    <n v="-2078.9499999999998"/>
    <x v="4"/>
    <m/>
    <x v="4"/>
    <s v="Altre Spese amministrative - Collectors"/>
    <s v="Solvi srl"/>
    <m/>
    <m/>
    <m/>
    <s v="Altre Spese amministrative - Collectors"/>
  </r>
  <r>
    <x v="0"/>
    <n v="34650"/>
    <s v="consulenza Lunetta"/>
    <n v="-935"/>
    <x v="4"/>
    <m/>
    <x v="4"/>
    <s v="Altre Spese amministrative - Collectors"/>
    <s v="Solvi srl"/>
    <m/>
    <m/>
    <m/>
    <s v="Altre Spese amministrative - Collectors"/>
  </r>
  <r>
    <x v="0"/>
    <n v="34651"/>
    <s v="consulenza Simone"/>
    <n v="-972.4"/>
    <x v="4"/>
    <m/>
    <x v="4"/>
    <s v="Altre Spese amministrative - Collectors"/>
    <s v="Solvi srl"/>
    <m/>
    <m/>
    <m/>
    <s v="Altre Spese amministrative - Collectors"/>
  </r>
  <r>
    <x v="0"/>
    <s v="STIMA consulenza "/>
    <s v="Stima consulenze"/>
    <n v="0"/>
    <x v="4"/>
    <m/>
    <x v="4"/>
    <s v="Altre Spese amministrative - Collectors"/>
    <s v="Solvi srl"/>
    <m/>
    <m/>
    <m/>
    <s v="Altre Spese amministrative - Collectors"/>
  </r>
  <r>
    <x v="0"/>
    <n v="34654"/>
    <s v="consulenza Ska-te"/>
    <n v="-64911.61"/>
    <x v="4"/>
    <m/>
    <x v="4"/>
    <s v="Altre Spese amministrative - Collectors"/>
    <s v="Solvi srl"/>
    <m/>
    <m/>
    <m/>
    <s v="Altre Spese amministrative - Collectors"/>
  </r>
  <r>
    <x v="0"/>
    <n v="34655"/>
    <s v="Consul/Assist. Ntt"/>
    <n v="-3383"/>
    <x v="4"/>
    <m/>
    <x v="4"/>
    <s v="Altre Spese amministrative - Spese informatiche"/>
    <s v="Solvi srl"/>
    <m/>
    <m/>
    <m/>
    <s v="Altre Spese amministrative - Spese informatiche"/>
  </r>
  <r>
    <x v="0"/>
    <n v="34710"/>
    <s v="amm.svalutazione crediti"/>
    <n v="-10565.96"/>
    <x v="8"/>
    <m/>
    <x v="7"/>
    <s v="Rettifiche di valore crediti verso clientela finanziamento specifiche"/>
    <s v="Solvi srl"/>
    <m/>
    <m/>
    <m/>
    <m/>
  </r>
  <r>
    <x v="0"/>
    <n v="34810"/>
    <s v="emolumenti"/>
    <n v="-249999.1"/>
    <x v="5"/>
    <m/>
    <x v="4"/>
    <s v="Spese per il personale - Amministratori"/>
    <s v="Solvi srl"/>
    <m/>
    <m/>
    <m/>
    <m/>
  </r>
  <r>
    <x v="0"/>
    <n v="34820"/>
    <s v="contributi Inps comp.collab."/>
    <n v="-11980.3"/>
    <x v="5"/>
    <m/>
    <x v="4"/>
    <s v="Spese per il personale - Oneri Sociali"/>
    <s v="Solvi srl"/>
    <m/>
    <m/>
    <m/>
    <m/>
  </r>
  <r>
    <x v="0"/>
    <n v="34825"/>
    <s v="indennita'kilometriche"/>
    <n v="-18550.88"/>
    <x v="4"/>
    <m/>
    <x v="4"/>
    <s v="Altre Spese amministrative - Noleggio e spese inerenti auto"/>
    <s v="Solvi srl"/>
    <m/>
    <m/>
    <m/>
    <s v="Altre Spese amministrative - Noleggio e spese inerenti auto"/>
  </r>
  <r>
    <x v="0"/>
    <n v="34901"/>
    <s v="spese di pubblicita'"/>
    <n v="-800"/>
    <x v="4"/>
    <m/>
    <x v="4"/>
    <s v="Altre Spese amministrative - Pubblicità"/>
    <s v="Solvi srl"/>
    <m/>
    <m/>
    <m/>
    <s v="Altre Spese amministrative - Pubblicità"/>
  </r>
  <r>
    <x v="0"/>
    <n v="34902"/>
    <s v="libri e abbonamenti"/>
    <n v="-1112.4000000000001"/>
    <x v="4"/>
    <m/>
    <x v="4"/>
    <s v="Altre Spese amministrative - Giornali/libri"/>
    <s v="Solvi srl"/>
    <m/>
    <m/>
    <m/>
    <s v="Altre Spese amministrative - Giornali/libri"/>
  </r>
  <r>
    <x v="0"/>
    <n v="34904"/>
    <s v="quote associative"/>
    <n v="-5209.76"/>
    <x v="4"/>
    <m/>
    <x v="4"/>
    <s v="Altre Spese amministrative - Contributi associativi"/>
    <s v="Solvi srl"/>
    <m/>
    <m/>
    <m/>
    <s v="Altre Spese amministrative - Contributi associativi"/>
  </r>
  <r>
    <x v="0"/>
    <n v="33511"/>
    <s v="sp.acc.noleggio auto "/>
    <n v="-3435.37"/>
    <x v="4"/>
    <m/>
    <x v="4"/>
    <s v="Altre Spese amministrative - Noleggio e spese inerenti auto"/>
    <s v="Solvi srl"/>
    <m/>
    <m/>
    <m/>
    <s v="Altre Spese amministrative - Noleggio e spese inerenti auto"/>
  </r>
  <r>
    <x v="0"/>
    <n v="34905"/>
    <s v="spese autostrada"/>
    <n v="-446.51"/>
    <x v="4"/>
    <m/>
    <x v="4"/>
    <s v="Altre Spese amministrative - Noleggio e spese inerenti auto"/>
    <s v="Solvi srl"/>
    <m/>
    <m/>
    <m/>
    <s v="Altre Spese amministrative - Noleggio e spese inerenti auto"/>
  </r>
  <r>
    <x v="0"/>
    <n v="34907"/>
    <s v="spese-bolli fatt.ricevute"/>
    <n v="-69.06"/>
    <x v="4"/>
    <m/>
    <x v="4"/>
    <s v="Altre Spese amministrative - imposte indirette e tasse"/>
    <s v="Solvi srl"/>
    <m/>
    <m/>
    <m/>
    <s v="Altre Spese amministrative - imposte indirette e tasse"/>
  </r>
  <r>
    <x v="0"/>
    <n v="34909"/>
    <s v="partecipazione corsi"/>
    <n v="-698"/>
    <x v="5"/>
    <m/>
    <x v="4"/>
    <s v="Spese per il personale - Altri benefici a favore dipendenti"/>
    <s v="Solvi srl"/>
    <m/>
    <m/>
    <m/>
    <m/>
  </r>
  <r>
    <x v="0"/>
    <n v="34913"/>
    <s v="valori bollati"/>
    <n v="0"/>
    <x v="4"/>
    <m/>
    <x v="4"/>
    <s v="Altre Spese amministrative - imposte indirette e tasse"/>
    <s v="Solvi srl"/>
    <m/>
    <m/>
    <m/>
    <s v="Altre Spese amministrative - imposte indirette e tasse"/>
  </r>
  <r>
    <x v="0"/>
    <n v="34918"/>
    <s v="tassa ann.vidimaz.libri social"/>
    <n v="-309.87"/>
    <x v="4"/>
    <m/>
    <x v="4"/>
    <s v="Altre Spese amministrative - imposte indirette e tasse"/>
    <s v="Solvi srl"/>
    <m/>
    <m/>
    <m/>
    <s v="Altre Spese amministrative - imposte indirette e tasse"/>
  </r>
  <r>
    <x v="0"/>
    <n v="34919"/>
    <s v="spese di pulizia"/>
    <n v="-13356.6"/>
    <x v="4"/>
    <m/>
    <x v="4"/>
    <s v="Altre Spese amministrative - Spese per utenze acqua, luce, gas e pulizia"/>
    <s v="Solvi srl"/>
    <m/>
    <m/>
    <m/>
    <s v="Altre Spese amministrative - Spese per utenze acqua, luce, gas e pulizia"/>
  </r>
  <r>
    <x v="0"/>
    <n v="34921"/>
    <s v="diritti annuali c.c.i.a.a."/>
    <n v="-597"/>
    <x v="4"/>
    <m/>
    <x v="4"/>
    <s v="Altre Spese amministrative - imposte indirette e tasse"/>
    <s v="Solvi srl"/>
    <m/>
    <m/>
    <m/>
    <s v="Altre Spese amministrative - imposte indirette e tasse"/>
  </r>
  <r>
    <x v="0"/>
    <n v="34922"/>
    <s v="imposte e tasse comunali"/>
    <n v="-1693"/>
    <x v="4"/>
    <m/>
    <x v="4"/>
    <s v="Altre Spese amministrative - imposte indirette e tasse"/>
    <s v="Solvi srl"/>
    <m/>
    <m/>
    <m/>
    <s v="Altre Spese amministrative - imposte indirette e tasse"/>
  </r>
  <r>
    <x v="0"/>
    <n v="34927"/>
    <s v="sanzioni x imposte e tasse"/>
    <n v="0"/>
    <x v="4"/>
    <m/>
    <x v="4"/>
    <s v="Altre Spese amministrative - imposte indirette e tasse"/>
    <s v="Solvi srl"/>
    <m/>
    <m/>
    <m/>
    <s v="Altre Spese amministrative - imposte indirette e tasse"/>
  </r>
  <r>
    <x v="0"/>
    <n v="34928"/>
    <s v="imposte e tasse varie"/>
    <n v="-180"/>
    <x v="4"/>
    <m/>
    <x v="4"/>
    <s v="Altre Spese amministrative - imposte indirette e tasse"/>
    <s v="Solvi srl"/>
    <m/>
    <m/>
    <m/>
    <s v="Altre Spese amministrative - imposte indirette e tasse"/>
  </r>
  <r>
    <x v="0"/>
    <n v="34931"/>
    <s v="bollo auto/moto"/>
    <n v="0"/>
    <x v="4"/>
    <m/>
    <x v="4"/>
    <s v="Altre Spese amministrative - imposte indirette e tasse"/>
    <s v="Solvi srl"/>
    <m/>
    <m/>
    <m/>
    <s v="Altre Spese amministrative - imposte indirette e tasse"/>
  </r>
  <r>
    <x v="0"/>
    <n v="34932"/>
    <s v="informazioni commerciali"/>
    <n v="0"/>
    <x v="4"/>
    <m/>
    <x v="4"/>
    <s v="Altre Spese amministrative - Altre"/>
    <s v="Solvi srl"/>
    <m/>
    <m/>
    <m/>
    <s v="Altre Spese amministrative - Altre"/>
  </r>
  <r>
    <x v="0"/>
    <n v="34933"/>
    <s v="spese parcheggio autovett."/>
    <n v="-1155.01"/>
    <x v="4"/>
    <m/>
    <x v="4"/>
    <s v="Altre Spese amministrative - Noleggio e spese inerenti auto"/>
    <s v="Solvi srl"/>
    <m/>
    <m/>
    <m/>
    <s v="Altre Spese amministrative - Noleggio e spese inerenti auto"/>
  </r>
  <r>
    <x v="0"/>
    <n v="34935"/>
    <s v="spese condominiali"/>
    <n v="-8877.93"/>
    <x v="4"/>
    <m/>
    <x v="4"/>
    <s v="Altre Spese amministrative - Affitti e spese inerenti"/>
    <s v="Solvi srl"/>
    <m/>
    <m/>
    <m/>
    <s v="Altre Spese amministrative - Affitti e spese inerenti"/>
  </r>
  <r>
    <x v="0"/>
    <n v="34939"/>
    <s v="certificati/bolli bilanci"/>
    <n v="-159"/>
    <x v="4"/>
    <m/>
    <x v="4"/>
    <s v="Altre Spese amministrative - imposte indirette e tasse"/>
    <s v="Solvi srl"/>
    <m/>
    <m/>
    <m/>
    <s v="Altre Spese amministrative - imposte indirette e tasse"/>
  </r>
  <r>
    <x v="0"/>
    <n v="34940"/>
    <s v="spese rappresentanza da 2009"/>
    <n v="-9169.5499999999993"/>
    <x v="4"/>
    <m/>
    <x v="4"/>
    <s v="Altre Spese amministrative - Spese di rappresentanza"/>
    <s v="Solvi srl"/>
    <m/>
    <m/>
    <m/>
    <s v="Altre Spese amministrative - Spese di rappresentanza"/>
  </r>
  <r>
    <x v="0"/>
    <n v="34945"/>
    <s v="omaggi&lt;euro 50,00"/>
    <n v="0"/>
    <x v="4"/>
    <m/>
    <x v="4"/>
    <s v="Altre Spese amministrative - Spese di rappresentanza"/>
    <s v="Solvi srl"/>
    <m/>
    <m/>
    <m/>
    <s v="Altre Spese amministrative - Spese di rappresentanza"/>
  </r>
  <r>
    <x v="0"/>
    <n v="35010"/>
    <s v="interessi passivi"/>
    <n v="0"/>
    <x v="1"/>
    <m/>
    <x v="1"/>
    <s v="Interessi passivi ed oneri assimilati - Debiti verso banche - cc e depositi liberi"/>
    <s v="Solvi srl"/>
    <m/>
    <m/>
    <m/>
    <m/>
  </r>
  <r>
    <x v="0"/>
    <n v="35040"/>
    <s v="interessi rateizz.imposte"/>
    <n v="0"/>
    <x v="1"/>
    <m/>
    <x v="1"/>
    <s v="Interessi passivi ed oneri assimilati - Altre passività"/>
    <s v="Solvi srl"/>
    <m/>
    <m/>
    <m/>
    <m/>
  </r>
  <r>
    <x v="0"/>
    <n v="35110"/>
    <s v="spese bancarie"/>
    <n v="-2023.19"/>
    <x v="3"/>
    <m/>
    <x v="3"/>
    <s v="Commissioni passive - Servizi incasso e pagamento"/>
    <s v="Solvi srl"/>
    <m/>
    <m/>
    <m/>
    <m/>
  </r>
  <r>
    <x v="0"/>
    <n v="35130"/>
    <s v="spese gestione fidi"/>
    <n v="0"/>
    <x v="3"/>
    <m/>
    <x v="3"/>
    <s v="Commissioni passive - Altri servizi"/>
    <s v="Solvi srl"/>
    <m/>
    <m/>
    <m/>
    <m/>
  </r>
  <r>
    <x v="0"/>
    <n v="35211"/>
    <s v="minusvalenza cess.Mini"/>
    <n v="0"/>
    <x v="6"/>
    <m/>
    <x v="5"/>
    <s v="Rettifiche/riprese di valore su attività materiali"/>
    <s v="Solvi srl"/>
    <m/>
    <m/>
    <m/>
    <m/>
  </r>
  <r>
    <x v="0"/>
    <n v="60711"/>
    <s v="soprav. attive non tassabili"/>
    <n v="1514.5"/>
    <x v="9"/>
    <m/>
    <x v="8"/>
    <s v="Altri proventi di gestione"/>
    <s v="Solvi srl"/>
    <m/>
    <m/>
    <m/>
    <m/>
  </r>
  <r>
    <x v="0"/>
    <n v="35220"/>
    <s v="abbuoni passivi"/>
    <n v="-2.62"/>
    <x v="9"/>
    <m/>
    <x v="8"/>
    <s v="Altri oneri di gestione"/>
    <s v="Solvi srl"/>
    <m/>
    <m/>
    <m/>
    <m/>
  </r>
  <r>
    <x v="0"/>
    <n v="35230"/>
    <s v="sopravvenienze passive"/>
    <n v="-176.75"/>
    <x v="9"/>
    <m/>
    <x v="8"/>
    <s v="Altri oneri di gestione"/>
    <s v="Solvi srl"/>
    <m/>
    <m/>
    <m/>
    <m/>
  </r>
  <r>
    <x v="0"/>
    <n v="60103"/>
    <s v="ricavi maquet"/>
    <n v="213601.36"/>
    <x v="12"/>
    <m/>
    <x v="11"/>
    <s v="Commissioni attive - Altri servizi"/>
    <s v="Solvi srl"/>
    <m/>
    <m/>
    <m/>
    <m/>
  </r>
  <r>
    <x v="0"/>
    <n v="60147"/>
    <s v="ricavi Biogen IDEC"/>
    <n v="240711.23"/>
    <x v="12"/>
    <m/>
    <x v="11"/>
    <s v="Commissioni attive - Altri servizi"/>
    <s v="Solvi srl"/>
    <m/>
    <m/>
    <m/>
    <m/>
  </r>
  <r>
    <x v="0"/>
    <n v="60148"/>
    <s v="ricavi Banca Sistema"/>
    <n v="1105061.31"/>
    <x v="12"/>
    <m/>
    <x v="11"/>
    <s v="Commissioni attive - Altri servizi"/>
    <s v="Solvi srl"/>
    <m/>
    <m/>
    <m/>
    <m/>
  </r>
  <r>
    <x v="0"/>
    <n v="60149"/>
    <s v="ricavi Getinge"/>
    <n v="44137.19"/>
    <x v="12"/>
    <m/>
    <x v="11"/>
    <s v="Commissioni attive - Altri servizi"/>
    <s v="Solvi srl"/>
    <m/>
    <m/>
    <m/>
    <m/>
  </r>
  <r>
    <x v="0"/>
    <n v="60150"/>
    <s v="ricavi Teva"/>
    <n v="145023.6"/>
    <x v="12"/>
    <m/>
    <x v="11"/>
    <s v="Commissioni attive - Altri servizi"/>
    <s v="Solvi srl"/>
    <m/>
    <m/>
    <m/>
    <m/>
  </r>
  <r>
    <x v="0"/>
    <n v="60105"/>
    <s v="ricavi w.l.gore &amp; associati"/>
    <n v="163537.22"/>
    <x v="12"/>
    <m/>
    <x v="11"/>
    <s v="Commissioni attive - Altri servizi"/>
    <s v="Solvi srl"/>
    <m/>
    <m/>
    <m/>
    <m/>
  </r>
  <r>
    <x v="0"/>
    <n v="60115"/>
    <s v="ricavi edwards lifesciences"/>
    <n v="311514.03999999998"/>
    <x v="12"/>
    <m/>
    <x v="11"/>
    <s v="Commissioni attive - Altri servizi"/>
    <s v="Solvi srl"/>
    <m/>
    <m/>
    <m/>
    <m/>
  </r>
  <r>
    <x v="0"/>
    <n v="60119"/>
    <s v="ricavi samo spa"/>
    <n v="28800.22"/>
    <x v="12"/>
    <m/>
    <x v="11"/>
    <s v="Commissioni attive - Altri servizi"/>
    <s v="Solvi srl"/>
    <m/>
    <m/>
    <m/>
    <m/>
  </r>
  <r>
    <x v="0"/>
    <n v="60127"/>
    <s v="ricavi dompe' spa"/>
    <n v="148711.46"/>
    <x v="12"/>
    <m/>
    <x v="11"/>
    <s v="Commissioni attive - Altri servizi"/>
    <s v="Solvi srl"/>
    <m/>
    <m/>
    <m/>
    <m/>
  </r>
  <r>
    <x v="0"/>
    <n v="60128"/>
    <s v="ricavi schering"/>
    <n v="0"/>
    <x v="12"/>
    <m/>
    <x v="11"/>
    <s v="Commissioni attive - Altri servizi"/>
    <s v="Solvi srl"/>
    <m/>
    <m/>
    <m/>
    <m/>
  </r>
  <r>
    <x v="0"/>
    <n v="60130"/>
    <s v="ricavi essex"/>
    <n v="0"/>
    <x v="12"/>
    <m/>
    <x v="11"/>
    <s v="Commissioni attive - Altri servizi"/>
    <s v="Solvi srl"/>
    <m/>
    <m/>
    <m/>
    <m/>
  </r>
  <r>
    <x v="0"/>
    <n v="60132"/>
    <s v="ricavi diversi"/>
    <n v="0"/>
    <x v="12"/>
    <m/>
    <x v="11"/>
    <s v="Commissioni attive - Altri servizi"/>
    <s v="Solvi srl"/>
    <m/>
    <m/>
    <m/>
    <m/>
  </r>
  <r>
    <x v="0"/>
    <n v="60138"/>
    <s v="ricavi D.Group"/>
    <n v="19388.43"/>
    <x v="12"/>
    <m/>
    <x v="11"/>
    <s v="Commissioni attive - Altri servizi"/>
    <s v="Solvi srl"/>
    <m/>
    <m/>
    <m/>
    <m/>
  </r>
  <r>
    <x v="0"/>
    <n v="60139"/>
    <s v="ricavi Medicair"/>
    <n v="38453.870000000003"/>
    <x v="12"/>
    <m/>
    <x v="11"/>
    <s v="Commissioni attive - Altri servizi"/>
    <s v="Solvi srl"/>
    <m/>
    <m/>
    <m/>
    <m/>
  </r>
  <r>
    <x v="0"/>
    <n v="60140"/>
    <s v="ricavi Sf Trust"/>
    <n v="245197.73"/>
    <x v="12"/>
    <m/>
    <x v="11"/>
    <s v="Commissioni attive - Altri servizi"/>
    <s v="Solvi srl"/>
    <m/>
    <m/>
    <m/>
    <m/>
  </r>
  <r>
    <x v="0"/>
    <n v="60141"/>
    <s v="ricavi cis bio/iba"/>
    <n v="57530.78"/>
    <x v="12"/>
    <m/>
    <x v="11"/>
    <s v="Commissioni attive - Altri servizi"/>
    <s v="Solvi srl"/>
    <m/>
    <m/>
    <m/>
    <m/>
  </r>
  <r>
    <x v="0"/>
    <n v="60142"/>
    <s v="ricavi Eupharma"/>
    <n v="14996.46"/>
    <x v="12"/>
    <m/>
    <x v="11"/>
    <s v="Commissioni attive - Altri servizi"/>
    <s v="Solvi srl"/>
    <m/>
    <m/>
    <m/>
    <m/>
  </r>
  <r>
    <x v="0"/>
    <n v="60143"/>
    <s v="ricavi ST.Jude Medical Italia"/>
    <n v="308081.34000000003"/>
    <x v="12"/>
    <m/>
    <x v="11"/>
    <s v="Commissioni attive - Altri servizi"/>
    <s v="Solvi srl"/>
    <m/>
    <m/>
    <m/>
    <m/>
  </r>
  <r>
    <x v="0"/>
    <n v="60144"/>
    <s v="ricavi Novo Nordisk"/>
    <n v="112504.7"/>
    <x v="12"/>
    <m/>
    <x v="11"/>
    <s v="Commissioni attive - Altri servizi"/>
    <s v="Solvi srl"/>
    <m/>
    <m/>
    <m/>
    <m/>
  </r>
  <r>
    <x v="0"/>
    <n v="60331"/>
    <s v="ricavi formazione"/>
    <n v="4739.53"/>
    <x v="12"/>
    <m/>
    <x v="11"/>
    <s v="Commissioni attive - Altri servizi"/>
    <s v="Solvi srl"/>
    <m/>
    <m/>
    <m/>
    <m/>
  </r>
  <r>
    <x v="0"/>
    <n v="60510"/>
    <s v="interessi attivi c/c"/>
    <n v="2948.1"/>
    <x v="10"/>
    <m/>
    <x v="9"/>
    <s v="Interessi attivi e proventi assimilati - Crediti verso banche -  cc e depositi"/>
    <s v="Solvi srl"/>
    <m/>
    <m/>
    <m/>
    <m/>
  </r>
  <r>
    <x v="0"/>
    <n v="60511"/>
    <s v="Interessi attivi diversi"/>
    <n v="12109.37"/>
    <x v="10"/>
    <m/>
    <x v="9"/>
    <s v="Interessi attivi e proventi assimilati - Altri"/>
    <s v="Solvi srl"/>
    <m/>
    <m/>
    <m/>
    <m/>
  </r>
  <r>
    <x v="0"/>
    <n v="60611"/>
    <s v="plusvalenza cessione auto"/>
    <n v="0"/>
    <x v="6"/>
    <m/>
    <x v="5"/>
    <s v="Rettifiche/riprese di valore su attività materiali"/>
    <s v="Solvi srl"/>
    <m/>
    <m/>
    <m/>
    <m/>
  </r>
  <r>
    <x v="0"/>
    <n v="33230"/>
    <s v="materiale vario (toner cart.)"/>
    <n v="0"/>
    <x v="4"/>
    <m/>
    <x v="4"/>
    <s v="Altre Spese amministrative - Cancelleria e stampati"/>
    <s v="Solvi srl"/>
    <m/>
    <m/>
    <m/>
    <s v="Altre Spese amministrative - Cancelleria e stampati"/>
  </r>
  <r>
    <x v="0"/>
    <n v="33901"/>
    <s v="manutenzione &amp; riparazione"/>
    <n v="-634"/>
    <x v="4"/>
    <m/>
    <x v="4"/>
    <s v="Altre Spese amministrative - Manutenzione beni mobili e immobili"/>
    <s v="Solvi srl"/>
    <m/>
    <m/>
    <m/>
    <s v="Altre Spese amministrative - Manutenzione beni mobili e immobili"/>
  </r>
  <r>
    <x v="0"/>
    <n v="33920"/>
    <s v="canone manut.macch.ufficio"/>
    <n v="-2183.4499999999998"/>
    <x v="4"/>
    <m/>
    <x v="4"/>
    <s v="Altre Spese amministrative - Manutenzione beni mobili e immobili"/>
    <s v="Solvi srl"/>
    <m/>
    <m/>
    <m/>
    <s v="Altre Spese amministrative - Manutenzione beni mobili e immobili"/>
  </r>
  <r>
    <x v="0"/>
    <n v="34140"/>
    <s v="amm.to mobili ufficio"/>
    <n v="-6201.8"/>
    <x v="6"/>
    <m/>
    <x v="5"/>
    <s v="Rettifiche/riprese di valore su attività materiali"/>
    <s v="Solvi srl"/>
    <m/>
    <m/>
    <m/>
    <m/>
  </r>
  <r>
    <x v="0"/>
    <n v="34160"/>
    <s v="amm.to macchine elettron."/>
    <n v="-6772.36"/>
    <x v="6"/>
    <m/>
    <x v="5"/>
    <s v="Rettifiche/riprese di valore su attività materiali"/>
    <s v="Solvi srl"/>
    <m/>
    <m/>
    <m/>
    <m/>
  </r>
  <r>
    <x v="0"/>
    <n v="34171"/>
    <s v="amm.to centralino telefonico"/>
    <n v="-96.99"/>
    <x v="6"/>
    <m/>
    <x v="5"/>
    <s v="Rettifiche/riprese di valore su attività materiali"/>
    <s v="Solvi srl"/>
    <m/>
    <m/>
    <m/>
    <m/>
  </r>
  <r>
    <x v="0"/>
    <n v="34604"/>
    <s v="spese notarili"/>
    <n v="-45"/>
    <x v="4"/>
    <m/>
    <x v="4"/>
    <s v="Altre Spese amministrative - Spese Legali"/>
    <s v="Solvi srl"/>
    <m/>
    <m/>
    <m/>
    <s v="Altre Spese amministrative - Spese Legali"/>
  </r>
  <r>
    <x v="0"/>
    <n v="34620"/>
    <s v="consulenza Con Lor"/>
    <n v="0"/>
    <x v="3"/>
    <m/>
    <x v="3"/>
    <s v="Commissioni passive - Collector"/>
    <s v="Solvi srl"/>
    <m/>
    <m/>
    <m/>
    <m/>
  </r>
  <r>
    <x v="0"/>
    <n v="34656"/>
    <s v="compensi revisione legale"/>
    <n v="-13200"/>
    <x v="4"/>
    <m/>
    <x v="4"/>
    <s v="Altre Spese amministrative - Consulenze"/>
    <s v="Solvi srl"/>
    <m/>
    <m/>
    <m/>
    <s v="Altre Spese amministrative - Consulenze"/>
  </r>
  <r>
    <x v="0"/>
    <n v="34908"/>
    <s v="vidimazione registraz.diritti"/>
    <n v="-132.72"/>
    <x v="4"/>
    <m/>
    <x v="4"/>
    <s v="Altre Spese amministrative - imposte indirette e tasse"/>
    <s v="Solvi srl"/>
    <m/>
    <m/>
    <m/>
    <s v="Altre Spese amministrative - imposte indirette e tasse"/>
  </r>
  <r>
    <x v="0"/>
    <n v="34936"/>
    <s v="erogazioni liberali"/>
    <n v="0"/>
    <x v="4"/>
    <m/>
    <x v="4"/>
    <s v="Altre Spese amministrative - Erogazioni liberali"/>
    <s v="Solvi srl"/>
    <m/>
    <m/>
    <m/>
    <s v="Altre Spese amministrative - Erogazioni liberali"/>
  </r>
  <r>
    <x v="0"/>
    <n v="35341"/>
    <s v="imposte anticipate anno preced"/>
    <n v="-3429"/>
    <x v="4"/>
    <m/>
    <x v="4"/>
    <s v="Altre Spese amministrative - imposte indirette e tasse"/>
    <s v="Solvi srl"/>
    <m/>
    <m/>
    <m/>
    <s v="Altre Spese amministrative - imposte indirette e tasse"/>
  </r>
  <r>
    <x v="0"/>
    <n v="60145"/>
    <s v="ricavi Aloka"/>
    <n v="49925.37"/>
    <x v="12"/>
    <m/>
    <x v="11"/>
    <s v="Commissioni attive - Altri servizi"/>
    <s v="Solvi srl"/>
    <m/>
    <m/>
    <m/>
    <m/>
  </r>
  <r>
    <x v="0"/>
    <n v="60146"/>
    <s v="ricavi Synthes"/>
    <n v="6414"/>
    <x v="12"/>
    <m/>
    <x v="11"/>
    <s v="Commissioni attive - Altri servizi"/>
    <s v="Solvi srl"/>
    <m/>
    <m/>
    <m/>
    <m/>
  </r>
  <r>
    <x v="0"/>
    <n v="60320"/>
    <s v="rimborso telefonia mobile"/>
    <n v="2209.77"/>
    <x v="9"/>
    <m/>
    <x v="8"/>
    <s v="Altri proventi di gestione"/>
    <s v="Solvi srl"/>
    <m/>
    <m/>
    <m/>
    <m/>
  </r>
  <r>
    <x v="0"/>
    <n v="35340"/>
    <s v="imposte anticipate"/>
    <n v="2286.08"/>
    <x v="13"/>
    <m/>
    <x v="12"/>
    <s v="Imposte sul reddito d'esercizio - anticipate"/>
    <s v="Solvi srl"/>
    <m/>
    <m/>
    <m/>
    <m/>
  </r>
  <r>
    <x v="0"/>
    <n v="35310"/>
    <s v="Imposta ires"/>
    <n v="-243225.88"/>
    <x v="13"/>
    <m/>
    <x v="12"/>
    <s v="Imposte sul reddito d'eserciizo - ires"/>
    <s v="Solvi srl"/>
    <m/>
    <m/>
    <m/>
    <m/>
  </r>
  <r>
    <x v="0"/>
    <n v="35330"/>
    <s v="Imposta irap"/>
    <n v="-58798"/>
    <x v="13"/>
    <m/>
    <x v="12"/>
    <s v="Imposte sul reddito d'eserciizo - irap"/>
    <s v="Solvi srl"/>
    <m/>
    <m/>
    <m/>
    <m/>
  </r>
  <r>
    <x v="0"/>
    <m/>
    <s v="interessi attivi c/c bancario"/>
    <n v="-1015.99"/>
    <x v="10"/>
    <m/>
    <x v="9"/>
    <s v="Interessi attivi e proventi assimilati - Crediti verso banche -  cc e depositi"/>
    <s v="Solvi - IC"/>
    <m/>
    <m/>
    <m/>
    <m/>
  </r>
  <r>
    <x v="0"/>
    <m/>
    <s v="ricavi v/ SFTS"/>
    <n v="-245197.4"/>
    <x v="12"/>
    <m/>
    <x v="11"/>
    <s v="Commissioni attive - Altri servizi"/>
    <s v="Solvi - IC"/>
    <m/>
    <m/>
    <m/>
    <m/>
  </r>
  <r>
    <x v="0"/>
    <m/>
    <s v="ricavi v/Banca Sistema"/>
    <n v="-1105062"/>
    <x v="12"/>
    <m/>
    <x v="11"/>
    <s v="Commissioni attive - Altri servizi"/>
    <s v="Solvi - IC"/>
    <m/>
    <m/>
    <m/>
    <m/>
  </r>
  <r>
    <x v="0"/>
    <m/>
    <s v="ricavi v/ SFTI interessi attivi cash pooling"/>
    <n v="-12109"/>
    <x v="10"/>
    <m/>
    <x v="9"/>
    <s v="Interessi attivi e proventi assimilati - Altri"/>
    <s v="Solvi - IC"/>
    <m/>
    <m/>
    <m/>
    <m/>
  </r>
  <r>
    <x v="0"/>
    <m/>
    <s v="Interessi attivi e proventi assimilati"/>
    <n v="2363618.0900000003"/>
    <x v="10"/>
    <m/>
    <x v="9"/>
    <s v="Interessi attivi e proventi assimilati - Crediti verso clientela - operazioni di factoring"/>
    <s v="PF"/>
    <m/>
    <m/>
    <m/>
    <m/>
  </r>
  <r>
    <x v="0"/>
    <m/>
    <s v="Interessi attivi e proventi assimilati"/>
    <n v="4666.87"/>
    <x v="10"/>
    <m/>
    <x v="9"/>
    <s v="Interessi attivi e proventi assimilati - Crediti verso banche -  cc e depositi"/>
    <s v="PF"/>
    <m/>
    <m/>
    <m/>
    <m/>
  </r>
  <r>
    <x v="0"/>
    <m/>
    <s v="Interessi passivi e oneri assimilati"/>
    <n v="-3243.9500000000007"/>
    <x v="1"/>
    <m/>
    <x v="1"/>
    <s v="Interessi attivi e proventi assimilati - IRS"/>
    <s v="PF"/>
    <m/>
    <m/>
    <m/>
    <m/>
  </r>
  <r>
    <x v="0"/>
    <m/>
    <s v="Interessi passivi e oneri assimilati"/>
    <n v="-1305535.9300000002"/>
    <x v="1"/>
    <m/>
    <x v="1"/>
    <s v="Interessi passivi e oneri assimilati - Notes"/>
    <s v="PF"/>
    <m/>
    <m/>
    <m/>
    <m/>
  </r>
  <r>
    <x v="0"/>
    <m/>
    <s v="Interessi passivi e oneri assimilati"/>
    <n v="-26388.54"/>
    <x v="1"/>
    <m/>
    <x v="1"/>
    <s v="Interessi passivi ed oneri assimilati - Debiti verso banche - cc e depositi liberi"/>
    <s v="PF"/>
    <m/>
    <m/>
    <m/>
    <m/>
  </r>
  <r>
    <x v="0"/>
    <m/>
    <s v="Commissioni passive"/>
    <n v="-44512.729999999981"/>
    <x v="3"/>
    <m/>
    <x v="3"/>
    <s v="Commissioni passive - Altri servizi"/>
    <s v="PF"/>
    <m/>
    <m/>
    <m/>
    <m/>
  </r>
  <r>
    <x v="0"/>
    <m/>
    <s v="Commissioni passive"/>
    <n v="-794651.2"/>
    <x v="3"/>
    <m/>
    <x v="3"/>
    <s v="Commissioni passive Vs SFT"/>
    <s v="PF"/>
    <m/>
    <m/>
    <m/>
    <m/>
  </r>
  <r>
    <x v="0"/>
    <m/>
    <s v="Rettifiche/riprese di valore su crediti"/>
    <n v="-148371.65"/>
    <x v="8"/>
    <m/>
    <x v="7"/>
    <s v="Rettifiche di valore crediti verso clientela finanziamento di portafoglio"/>
    <s v="PF"/>
    <m/>
    <m/>
    <m/>
    <m/>
  </r>
  <r>
    <x v="0"/>
    <m/>
    <s v="b) altre spese amministrative"/>
    <n v="-99934.28"/>
    <x v="4"/>
    <m/>
    <x v="4"/>
    <s v="Altre Spese amministrative - Spese Legali"/>
    <s v="PF"/>
    <m/>
    <m/>
    <m/>
    <s v="Altre Spese amministrative - Spese Legali"/>
  </r>
  <r>
    <x v="0"/>
    <m/>
    <s v="b) altre spese amministrative"/>
    <n v="-8817.6899999999987"/>
    <x v="4"/>
    <m/>
    <x v="4"/>
    <s v="Altre Spese amministrative - imposte indirette e tasse"/>
    <s v="PF"/>
    <m/>
    <m/>
    <m/>
    <s v="Altre Spese amministrative - imposte indirette e tasse"/>
  </r>
  <r>
    <x v="0"/>
    <m/>
    <s v="b) altre spese amministrative"/>
    <n v="-39866.899999999907"/>
    <x v="4"/>
    <m/>
    <x v="4"/>
    <s v="Altre Spese amministrative - Altre"/>
    <s v="PF"/>
    <m/>
    <m/>
    <m/>
    <s v="Altre Spese amministrative - Altre"/>
  </r>
  <r>
    <x v="0"/>
    <m/>
    <s v="Servicing fees SFTS"/>
    <n v="656736.09000000008"/>
    <x v="3"/>
    <m/>
    <x v="3"/>
    <s v="Commissioni passive Vs SFT"/>
    <s v="PF - IC"/>
    <m/>
    <m/>
    <m/>
    <m/>
  </r>
  <r>
    <x v="0"/>
    <m/>
    <s v="b) altre spese amministrative"/>
    <n v="-223.19"/>
    <x v="4"/>
    <m/>
    <x v="4"/>
    <s v="Altre Spese amministrative - Postali"/>
    <s v="PF"/>
    <m/>
    <m/>
    <m/>
    <s v="Altre Spese amministrative - Postali"/>
  </r>
  <r>
    <x v="0"/>
    <m/>
    <s v="b) altre spese amministrative"/>
    <n v="-392077.06"/>
    <x v="4"/>
    <m/>
    <x v="4"/>
    <s v="Altre Spese amministrative - Consulenze"/>
    <s v="PF"/>
    <m/>
    <m/>
    <m/>
    <s v="Altre Spese amministrative - Consulenze"/>
  </r>
  <r>
    <x v="0"/>
    <s v="4167 34 0005"/>
    <s v="REC. SPESE DEP. ITALIA                 (M"/>
    <n v="0"/>
    <x v="1"/>
    <n v="13543.54"/>
    <x v="1"/>
    <s v="Interessi passivi ed oneri assimilati - Debiti verso clientela - depositi vincolati"/>
    <s v="Banca Sistema"/>
    <m/>
    <n v="20"/>
    <m/>
    <m/>
  </r>
  <r>
    <x v="0"/>
    <s v="4033 42 0012"/>
    <s v="CORSI DI FORMAZIONE                    "/>
    <m/>
    <x v="5"/>
    <n v="-34347.199999999997"/>
    <x v="4"/>
    <s v="Spese per il personale - Altri benefici a favore dipendenti"/>
    <s v="Banca Sistema"/>
    <m/>
    <s v="180a"/>
    <m/>
    <m/>
  </r>
  <r>
    <x v="1"/>
    <m/>
    <m/>
    <m/>
    <x v="18"/>
    <m/>
    <x v="16"/>
    <m/>
    <m/>
    <m/>
    <m/>
    <m/>
    <m/>
  </r>
  <r>
    <x v="1"/>
    <m/>
    <m/>
    <m/>
    <x v="18"/>
    <m/>
    <x v="16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_pivot1" cacheId="0" applyNumberFormats="0" applyBorderFormats="0" applyFontFormats="0" applyPatternFormats="0" applyAlignmentFormats="0" applyWidthHeightFormats="1" dataCaption="Valori" updatedVersion="4" minRefreshableVersion="3" useAutoFormatting="1" itemPrintTitles="1" createdVersion="4" indent="0" compact="0" compactData="0" multipleFieldFilters="0">
  <location ref="A4:C24" firstHeaderRow="1" firstDataRow="1" firstDataCol="2"/>
  <pivotFields count="13">
    <pivotField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compact="0" outline="0" showAll="0" defaultSubtotal="0"/>
    <pivotField axis="axisRow" compact="0" outline="0" showAll="0" defaultSubtotal="0">
      <items count="19">
        <item x="10"/>
        <item x="1"/>
        <item x="12"/>
        <item x="3"/>
        <item x="16"/>
        <item x="2"/>
        <item x="6"/>
        <item x="7"/>
        <item x="9"/>
        <item x="0"/>
        <item x="13"/>
        <item x="14"/>
        <item x="11"/>
        <item x="15"/>
        <item x="8"/>
        <item x="5"/>
        <item x="4"/>
        <item x="17"/>
        <item x="18"/>
      </items>
    </pivotField>
    <pivotField dataField="1" compact="0" outline="0" showAll="0"/>
    <pivotField axis="axisRow" compact="0" outline="0" showAll="0">
      <items count="18">
        <item x="8"/>
        <item x="11"/>
        <item x="3"/>
        <item x="14"/>
        <item x="12"/>
        <item x="9"/>
        <item x="1"/>
        <item x="7"/>
        <item x="6"/>
        <item x="5"/>
        <item x="2"/>
        <item x="4"/>
        <item x="0"/>
        <item x="10"/>
        <item x="15"/>
        <item x="13"/>
        <item x="1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4"/>
    <field x="6"/>
  </rowFields>
  <rowItems count="20">
    <i>
      <x/>
      <x v="5"/>
    </i>
    <i>
      <x v="1"/>
      <x v="6"/>
    </i>
    <i>
      <x v="2"/>
      <x v="1"/>
    </i>
    <i>
      <x v="3"/>
      <x v="2"/>
    </i>
    <i>
      <x v="4"/>
      <x v="3"/>
    </i>
    <i>
      <x v="5"/>
      <x v="10"/>
    </i>
    <i>
      <x v="6"/>
      <x v="9"/>
    </i>
    <i>
      <x v="7"/>
      <x v="8"/>
    </i>
    <i>
      <x v="8"/>
      <x/>
    </i>
    <i>
      <x v="9"/>
      <x v="12"/>
    </i>
    <i>
      <x v="10"/>
      <x v="4"/>
    </i>
    <i>
      <x v="11"/>
      <x v="13"/>
    </i>
    <i>
      <x v="12"/>
      <x v="13"/>
    </i>
    <i>
      <x v="13"/>
      <x v="15"/>
    </i>
    <i>
      <x v="14"/>
      <x v="7"/>
    </i>
    <i>
      <x v="15"/>
      <x v="11"/>
    </i>
    <i>
      <x v="16"/>
      <x v="11"/>
    </i>
    <i>
      <x v="17"/>
      <x v="14"/>
    </i>
    <i>
      <x v="18"/>
      <x v="16"/>
    </i>
    <i t="grand">
      <x/>
    </i>
  </rowItems>
  <colItems count="1">
    <i/>
  </colItems>
  <dataFields count="1">
    <dataField name="2013" fld="5" baseField="0" baseItem="1"/>
  </dataFields>
  <formats count="13">
    <format dxfId="12">
      <pivotArea outline="0" collapsedLevelsAreSubtotals="1" fieldPosition="0"/>
    </format>
    <format dxfId="11">
      <pivotArea field="0" type="button" dataOnly="0" labelOnly="1" outline="0"/>
    </format>
    <format dxfId="10">
      <pivotArea outline="0" collapsedLevelsAreSubtotals="1" fieldPosition="0"/>
    </format>
    <format dxfId="9">
      <pivotArea type="all" dataOnly="0" outline="0" fieldPosition="0"/>
    </format>
    <format dxfId="8">
      <pivotArea field="4" type="button" dataOnly="0" labelOnly="1" outline="0" axis="axisRow" fieldPosition="0"/>
    </format>
    <format dxfId="7">
      <pivotArea field="6" type="button" dataOnly="0" labelOnly="1" outline="0" axis="axisRow" fieldPosition="1"/>
    </format>
    <format dxfId="6">
      <pivotArea dataOnly="0" labelOnly="1" outline="0" axis="axisValues" fieldPosition="0"/>
    </format>
    <format dxfId="5">
      <pivotArea field="4" type="button" dataOnly="0" labelOnly="1" outline="0" axis="axisRow" fieldPosition="0"/>
    </format>
    <format dxfId="4">
      <pivotArea dataOnly="0" labelOnly="1" outline="0" fieldPosition="0">
        <references count="1">
          <reference field="4" count="2">
            <x v="0"/>
            <x v="1"/>
          </reference>
        </references>
      </pivotArea>
    </format>
    <format dxfId="3">
      <pivotArea dataOnly="0" labelOnly="1" outline="0" fieldPosition="0">
        <references count="1">
          <reference field="4" count="1">
            <x v="2"/>
          </reference>
        </references>
      </pivotArea>
    </format>
    <format dxfId="2">
      <pivotArea dataOnly="0" labelOnly="1" outline="0" fieldPosition="0">
        <references count="1">
          <reference field="4" count="16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1">
      <pivotArea dataOnly="0" labelOnly="1" grandRow="1" outline="0" fieldPosition="0"/>
    </format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XEU82"/>
  <sheetViews>
    <sheetView showGridLines="0" tabSelected="1" workbookViewId="0">
      <selection activeCell="I16" sqref="I1:K1048576"/>
    </sheetView>
  </sheetViews>
  <sheetFormatPr defaultRowHeight="15" outlineLevelRow="1"/>
  <cols>
    <col min="1" max="1" width="5.7109375" style="154" customWidth="1"/>
    <col min="2" max="2" width="10.140625" style="154" customWidth="1"/>
    <col min="3" max="3" width="52.7109375" style="154" customWidth="1"/>
    <col min="4" max="7" width="15.28515625" style="154" customWidth="1"/>
    <col min="8" max="16384" width="9.140625" style="154"/>
  </cols>
  <sheetData>
    <row r="2" spans="2:7" ht="15.75">
      <c r="B2" s="218" t="s">
        <v>1689</v>
      </c>
    </row>
    <row r="3" spans="2:7">
      <c r="B3" s="152" t="s">
        <v>1667</v>
      </c>
    </row>
    <row r="4" spans="2:7" ht="24">
      <c r="B4" s="155"/>
      <c r="C4" s="155" t="s">
        <v>1559</v>
      </c>
      <c r="D4" s="156" t="s">
        <v>1693</v>
      </c>
      <c r="E4" s="157" t="s">
        <v>1694</v>
      </c>
      <c r="F4" s="157" t="s">
        <v>1681</v>
      </c>
      <c r="G4" s="158" t="s">
        <v>1682</v>
      </c>
    </row>
    <row r="5" spans="2:7">
      <c r="B5" s="159" t="s">
        <v>1582</v>
      </c>
      <c r="C5" s="160" t="s">
        <v>335</v>
      </c>
      <c r="D5" s="161">
        <v>42588</v>
      </c>
      <c r="E5" s="161">
        <v>40500</v>
      </c>
      <c r="F5" s="161">
        <v>2088</v>
      </c>
      <c r="G5" s="162">
        <v>5.1555555555555577E-2</v>
      </c>
    </row>
    <row r="6" spans="2:7">
      <c r="B6" s="163" t="s">
        <v>1583</v>
      </c>
      <c r="C6" s="164" t="s">
        <v>1536</v>
      </c>
      <c r="D6" s="161">
        <v>-7941</v>
      </c>
      <c r="E6" s="161">
        <v>-11549</v>
      </c>
      <c r="F6" s="161">
        <v>3608</v>
      </c>
      <c r="G6" s="162">
        <v>-0.31240800069270069</v>
      </c>
    </row>
    <row r="7" spans="2:7" s="148" customFormat="1">
      <c r="B7" s="165" t="s">
        <v>1596</v>
      </c>
      <c r="C7" s="166" t="s">
        <v>1665</v>
      </c>
      <c r="D7" s="167">
        <v>34647</v>
      </c>
      <c r="E7" s="167">
        <v>28951</v>
      </c>
      <c r="F7" s="167">
        <v>5696</v>
      </c>
      <c r="G7" s="168">
        <v>0.19674622638250838</v>
      </c>
    </row>
    <row r="8" spans="2:7">
      <c r="B8" s="169" t="s">
        <v>1668</v>
      </c>
      <c r="C8" s="170" t="s">
        <v>1561</v>
      </c>
      <c r="D8" s="161">
        <v>4415</v>
      </c>
      <c r="E8" s="161">
        <v>5853</v>
      </c>
      <c r="F8" s="161">
        <v>-1438</v>
      </c>
      <c r="G8" s="162">
        <v>-0.24568597300529638</v>
      </c>
    </row>
    <row r="9" spans="2:7">
      <c r="B9" s="169" t="s">
        <v>1587</v>
      </c>
      <c r="C9" s="170" t="s">
        <v>1225</v>
      </c>
      <c r="D9" s="161">
        <v>227</v>
      </c>
      <c r="E9" s="161">
        <v>0</v>
      </c>
      <c r="F9" s="161">
        <v>227</v>
      </c>
      <c r="G9" s="162">
        <v>0</v>
      </c>
    </row>
    <row r="10" spans="2:7" s="173" customFormat="1" ht="36">
      <c r="B10" s="171" t="s">
        <v>1669</v>
      </c>
      <c r="C10" s="172" t="s">
        <v>1670</v>
      </c>
      <c r="D10" s="161">
        <v>803</v>
      </c>
      <c r="E10" s="161">
        <v>2060</v>
      </c>
      <c r="F10" s="161">
        <v>-1257</v>
      </c>
      <c r="G10" s="162">
        <v>-0.61019417475728155</v>
      </c>
    </row>
    <row r="11" spans="2:7" s="148" customFormat="1">
      <c r="B11" s="174" t="s">
        <v>1588</v>
      </c>
      <c r="C11" s="175" t="s">
        <v>1562</v>
      </c>
      <c r="D11" s="167">
        <v>40092</v>
      </c>
      <c r="E11" s="167">
        <v>36864</v>
      </c>
      <c r="F11" s="167">
        <v>3228</v>
      </c>
      <c r="G11" s="168">
        <v>8.7565104166666741E-2</v>
      </c>
    </row>
    <row r="12" spans="2:7">
      <c r="B12" s="169" t="s">
        <v>1590</v>
      </c>
      <c r="C12" s="176" t="s">
        <v>1671</v>
      </c>
      <c r="D12" s="161">
        <v>-3130</v>
      </c>
      <c r="E12" s="161">
        <v>-2091</v>
      </c>
      <c r="F12" s="161">
        <v>-1039</v>
      </c>
      <c r="G12" s="162">
        <v>0.49689143950263026</v>
      </c>
    </row>
    <row r="13" spans="2:7" s="148" customFormat="1">
      <c r="B13" s="174" t="s">
        <v>1592</v>
      </c>
      <c r="C13" s="175" t="s">
        <v>1563</v>
      </c>
      <c r="D13" s="167">
        <v>36962</v>
      </c>
      <c r="E13" s="167">
        <v>34773</v>
      </c>
      <c r="F13" s="167">
        <v>2189</v>
      </c>
      <c r="G13" s="168">
        <v>6.2951140252494708E-2</v>
      </c>
    </row>
    <row r="14" spans="2:7">
      <c r="B14" s="169" t="s">
        <v>1673</v>
      </c>
      <c r="C14" s="176" t="s">
        <v>1666</v>
      </c>
      <c r="D14" s="161">
        <v>-7466</v>
      </c>
      <c r="E14" s="161">
        <v>-10917</v>
      </c>
      <c r="F14" s="161">
        <v>3451</v>
      </c>
      <c r="G14" s="162">
        <v>-0.31611248511495837</v>
      </c>
    </row>
    <row r="15" spans="2:7">
      <c r="B15" s="169" t="s">
        <v>1674</v>
      </c>
      <c r="C15" s="176" t="s">
        <v>1672</v>
      </c>
      <c r="D15" s="161">
        <v>-10239</v>
      </c>
      <c r="E15" s="161">
        <v>-11260</v>
      </c>
      <c r="F15" s="161">
        <v>1021</v>
      </c>
      <c r="G15" s="162">
        <v>-9.0674955595026696E-2</v>
      </c>
    </row>
    <row r="16" spans="2:7">
      <c r="B16" s="169" t="s">
        <v>1604</v>
      </c>
      <c r="C16" s="170" t="s">
        <v>1564</v>
      </c>
      <c r="D16" s="161">
        <v>69</v>
      </c>
      <c r="E16" s="161">
        <v>-10</v>
      </c>
      <c r="F16" s="161">
        <v>79</v>
      </c>
      <c r="G16" s="162">
        <v>1</v>
      </c>
    </row>
    <row r="17" spans="2:16375">
      <c r="B17" s="169" t="s">
        <v>1675</v>
      </c>
      <c r="C17" s="170" t="s">
        <v>1676</v>
      </c>
      <c r="D17" s="161">
        <v>-151</v>
      </c>
      <c r="E17" s="161">
        <v>-154</v>
      </c>
      <c r="F17" s="161">
        <v>3</v>
      </c>
      <c r="G17" s="162">
        <v>-1.9480519480519431E-2</v>
      </c>
    </row>
    <row r="18" spans="2:16375" s="177" customFormat="1">
      <c r="B18" s="169" t="s">
        <v>1606</v>
      </c>
      <c r="C18" s="170" t="s">
        <v>1224</v>
      </c>
      <c r="D18" s="161">
        <v>321</v>
      </c>
      <c r="E18" s="161">
        <v>128</v>
      </c>
      <c r="F18" s="161">
        <v>193</v>
      </c>
      <c r="G18" s="162">
        <v>1.5078125</v>
      </c>
    </row>
    <row r="19" spans="2:16375" s="149" customFormat="1">
      <c r="B19" s="174" t="s">
        <v>1565</v>
      </c>
      <c r="C19" s="175" t="s">
        <v>1566</v>
      </c>
      <c r="D19" s="167">
        <v>-17466</v>
      </c>
      <c r="E19" s="167">
        <v>-22213</v>
      </c>
      <c r="F19" s="167">
        <v>4747</v>
      </c>
      <c r="G19" s="168">
        <v>-0.21370368703011755</v>
      </c>
      <c r="H19" s="166"/>
      <c r="I19" s="166"/>
      <c r="J19" s="178"/>
      <c r="K19" s="178"/>
      <c r="L19" s="178"/>
      <c r="M19" s="178"/>
      <c r="N19" s="178"/>
      <c r="O19" s="178"/>
      <c r="P19" s="179"/>
      <c r="Q19" s="166"/>
      <c r="R19" s="178"/>
      <c r="S19" s="178"/>
      <c r="T19" s="178"/>
      <c r="U19" s="178"/>
      <c r="V19" s="178"/>
      <c r="W19" s="178"/>
      <c r="X19" s="179"/>
      <c r="Y19" s="166"/>
      <c r="Z19" s="178"/>
      <c r="AA19" s="178"/>
      <c r="AB19" s="178"/>
      <c r="AC19" s="178"/>
      <c r="AD19" s="178"/>
      <c r="AE19" s="178"/>
      <c r="AF19" s="179"/>
      <c r="AG19" s="166"/>
      <c r="AH19" s="178"/>
      <c r="AI19" s="178"/>
      <c r="AJ19" s="178"/>
      <c r="AK19" s="178"/>
      <c r="AL19" s="178"/>
      <c r="AM19" s="178"/>
      <c r="AN19" s="179"/>
      <c r="AO19" s="166"/>
      <c r="AP19" s="178"/>
      <c r="AQ19" s="178"/>
      <c r="AR19" s="178"/>
      <c r="AS19" s="178"/>
      <c r="AT19" s="178"/>
      <c r="AU19" s="178"/>
      <c r="AV19" s="179"/>
      <c r="AW19" s="166"/>
      <c r="AX19" s="178"/>
      <c r="AY19" s="178"/>
      <c r="AZ19" s="178"/>
      <c r="BA19" s="178"/>
      <c r="BB19" s="178"/>
      <c r="BC19" s="178"/>
      <c r="BD19" s="179"/>
      <c r="BE19" s="166"/>
      <c r="BF19" s="178"/>
      <c r="BG19" s="178"/>
      <c r="BH19" s="178"/>
      <c r="BI19" s="178"/>
      <c r="BJ19" s="178"/>
      <c r="BK19" s="178"/>
      <c r="BL19" s="179"/>
      <c r="BM19" s="166"/>
      <c r="BN19" s="178"/>
      <c r="BO19" s="178"/>
      <c r="BP19" s="178"/>
      <c r="BQ19" s="178"/>
      <c r="BR19" s="178"/>
      <c r="BS19" s="178"/>
      <c r="BT19" s="179"/>
      <c r="BU19" s="166"/>
      <c r="BV19" s="178"/>
      <c r="BW19" s="178"/>
      <c r="BX19" s="178"/>
      <c r="BY19" s="178"/>
      <c r="BZ19" s="178"/>
      <c r="CA19" s="178"/>
      <c r="CB19" s="179"/>
      <c r="CC19" s="166"/>
      <c r="CD19" s="178"/>
      <c r="CE19" s="178"/>
      <c r="CF19" s="178"/>
      <c r="CG19" s="178"/>
      <c r="CH19" s="178"/>
      <c r="CI19" s="178"/>
      <c r="CJ19" s="179"/>
      <c r="CK19" s="166"/>
      <c r="CL19" s="178"/>
      <c r="CM19" s="178"/>
      <c r="CN19" s="178"/>
      <c r="CO19" s="178"/>
      <c r="CP19" s="178"/>
      <c r="CQ19" s="178"/>
      <c r="CR19" s="179"/>
      <c r="CS19" s="166"/>
      <c r="CT19" s="178"/>
      <c r="CU19" s="178"/>
      <c r="CV19" s="178"/>
      <c r="CW19" s="178"/>
      <c r="CX19" s="178"/>
      <c r="CY19" s="178"/>
      <c r="CZ19" s="179"/>
      <c r="DA19" s="166"/>
      <c r="DB19" s="178"/>
      <c r="DC19" s="178"/>
      <c r="DD19" s="178"/>
      <c r="DE19" s="178"/>
      <c r="DF19" s="178"/>
      <c r="DG19" s="178"/>
      <c r="DH19" s="179"/>
      <c r="DI19" s="166"/>
      <c r="DJ19" s="178"/>
      <c r="DK19" s="178"/>
      <c r="DL19" s="178"/>
      <c r="DM19" s="178"/>
      <c r="DN19" s="178"/>
      <c r="DO19" s="178"/>
      <c r="DP19" s="179"/>
      <c r="DQ19" s="166"/>
      <c r="DR19" s="178"/>
      <c r="DS19" s="178"/>
      <c r="DT19" s="178"/>
      <c r="DU19" s="178"/>
      <c r="DV19" s="178"/>
      <c r="DW19" s="178"/>
      <c r="DX19" s="179"/>
      <c r="DY19" s="166"/>
      <c r="DZ19" s="178"/>
      <c r="EA19" s="178"/>
      <c r="EB19" s="178"/>
      <c r="EC19" s="178"/>
      <c r="ED19" s="178"/>
      <c r="EE19" s="178"/>
      <c r="EF19" s="179"/>
      <c r="EG19" s="166"/>
      <c r="EH19" s="178"/>
      <c r="EI19" s="178"/>
      <c r="EJ19" s="178"/>
      <c r="EK19" s="178"/>
      <c r="EL19" s="178"/>
      <c r="EM19" s="178"/>
      <c r="EN19" s="179"/>
      <c r="EO19" s="166"/>
      <c r="EP19" s="178"/>
      <c r="EQ19" s="178"/>
      <c r="ER19" s="178"/>
      <c r="ES19" s="178"/>
      <c r="ET19" s="178"/>
      <c r="EU19" s="178"/>
      <c r="EV19" s="179"/>
      <c r="EW19" s="166"/>
      <c r="EX19" s="178"/>
      <c r="EY19" s="178"/>
      <c r="EZ19" s="178"/>
      <c r="FA19" s="178"/>
      <c r="FB19" s="178"/>
      <c r="FC19" s="178"/>
      <c r="FD19" s="179"/>
      <c r="FE19" s="166"/>
      <c r="FF19" s="178"/>
      <c r="FG19" s="178"/>
      <c r="FH19" s="178"/>
      <c r="FI19" s="178"/>
      <c r="FJ19" s="178"/>
      <c r="FK19" s="178"/>
      <c r="FL19" s="179"/>
      <c r="FM19" s="166"/>
      <c r="FN19" s="178"/>
      <c r="FO19" s="178"/>
      <c r="FP19" s="178"/>
      <c r="FQ19" s="178"/>
      <c r="FR19" s="178"/>
      <c r="FS19" s="178"/>
      <c r="FT19" s="179"/>
      <c r="FU19" s="166"/>
      <c r="FV19" s="178"/>
      <c r="FW19" s="178"/>
      <c r="FX19" s="178"/>
      <c r="FY19" s="178"/>
      <c r="FZ19" s="178"/>
      <c r="GA19" s="178"/>
      <c r="GB19" s="179"/>
      <c r="GC19" s="166"/>
      <c r="GD19" s="178"/>
      <c r="GE19" s="178"/>
      <c r="GF19" s="178"/>
      <c r="GG19" s="178"/>
      <c r="GH19" s="178"/>
      <c r="GI19" s="178"/>
      <c r="GJ19" s="179"/>
      <c r="GK19" s="166"/>
      <c r="GL19" s="178"/>
      <c r="GM19" s="178"/>
      <c r="GN19" s="178"/>
      <c r="GO19" s="178"/>
      <c r="GP19" s="178"/>
      <c r="GQ19" s="178"/>
      <c r="GR19" s="179"/>
      <c r="GS19" s="166"/>
      <c r="GT19" s="178"/>
      <c r="GU19" s="178"/>
      <c r="GV19" s="178"/>
      <c r="GW19" s="178"/>
      <c r="GX19" s="178"/>
      <c r="GY19" s="178"/>
      <c r="GZ19" s="179"/>
      <c r="HA19" s="166"/>
      <c r="HB19" s="178"/>
      <c r="HC19" s="178"/>
      <c r="HD19" s="178"/>
      <c r="HE19" s="178"/>
      <c r="HF19" s="178"/>
      <c r="HG19" s="178"/>
      <c r="HH19" s="179"/>
      <c r="HI19" s="166"/>
      <c r="HJ19" s="178"/>
      <c r="HK19" s="178"/>
      <c r="HL19" s="178"/>
      <c r="HM19" s="178"/>
      <c r="HN19" s="178"/>
      <c r="HO19" s="178"/>
      <c r="HP19" s="179"/>
      <c r="HQ19" s="166"/>
      <c r="HR19" s="178"/>
      <c r="HS19" s="178"/>
      <c r="HT19" s="178"/>
      <c r="HU19" s="178"/>
      <c r="HV19" s="178"/>
      <c r="HW19" s="178"/>
      <c r="HX19" s="179"/>
      <c r="HY19" s="166"/>
      <c r="HZ19" s="178"/>
      <c r="IA19" s="178"/>
      <c r="IB19" s="178"/>
      <c r="IC19" s="178"/>
      <c r="ID19" s="178"/>
      <c r="IE19" s="178"/>
      <c r="IF19" s="179"/>
      <c r="IG19" s="166"/>
      <c r="IH19" s="178"/>
      <c r="II19" s="178"/>
      <c r="IJ19" s="178"/>
      <c r="IK19" s="178"/>
      <c r="IL19" s="178"/>
      <c r="IM19" s="178"/>
      <c r="IN19" s="179"/>
      <c r="IO19" s="166"/>
      <c r="IP19" s="178"/>
      <c r="IQ19" s="178"/>
      <c r="IR19" s="178"/>
      <c r="IS19" s="178"/>
      <c r="IT19" s="178"/>
      <c r="IU19" s="178"/>
      <c r="IV19" s="179"/>
      <c r="IW19" s="166"/>
      <c r="IX19" s="178"/>
      <c r="IY19" s="178"/>
      <c r="IZ19" s="178"/>
      <c r="JA19" s="178"/>
      <c r="JB19" s="178"/>
      <c r="JC19" s="178"/>
      <c r="JD19" s="179"/>
      <c r="JE19" s="166"/>
      <c r="JF19" s="178"/>
      <c r="JG19" s="178"/>
      <c r="JH19" s="178"/>
      <c r="JI19" s="178"/>
      <c r="JJ19" s="178"/>
      <c r="JK19" s="178"/>
      <c r="JL19" s="179"/>
      <c r="JM19" s="166"/>
      <c r="JN19" s="178"/>
      <c r="JO19" s="178"/>
      <c r="JP19" s="178"/>
      <c r="JQ19" s="178"/>
      <c r="JR19" s="178"/>
      <c r="JS19" s="178"/>
      <c r="JT19" s="179"/>
      <c r="JU19" s="166"/>
      <c r="JV19" s="178"/>
      <c r="JW19" s="178"/>
      <c r="JX19" s="178"/>
      <c r="JY19" s="178"/>
      <c r="JZ19" s="178"/>
      <c r="KA19" s="178"/>
      <c r="KB19" s="179"/>
      <c r="KC19" s="166"/>
      <c r="KD19" s="178"/>
      <c r="KE19" s="178"/>
      <c r="KF19" s="178"/>
      <c r="KG19" s="178"/>
      <c r="KH19" s="178"/>
      <c r="KI19" s="178"/>
      <c r="KJ19" s="179"/>
      <c r="KK19" s="166"/>
      <c r="KL19" s="178"/>
      <c r="KM19" s="178"/>
      <c r="KN19" s="178"/>
      <c r="KO19" s="178"/>
      <c r="KP19" s="178"/>
      <c r="KQ19" s="178"/>
      <c r="KR19" s="179"/>
      <c r="KS19" s="166"/>
      <c r="KT19" s="178"/>
      <c r="KU19" s="178"/>
      <c r="KV19" s="178"/>
      <c r="KW19" s="178"/>
      <c r="KX19" s="178"/>
      <c r="KY19" s="178"/>
      <c r="KZ19" s="179"/>
      <c r="LA19" s="166"/>
      <c r="LB19" s="178"/>
      <c r="LC19" s="178"/>
      <c r="LD19" s="178"/>
      <c r="LE19" s="178"/>
      <c r="LF19" s="178"/>
      <c r="LG19" s="178"/>
      <c r="LH19" s="179"/>
      <c r="LI19" s="166"/>
      <c r="LJ19" s="178"/>
      <c r="LK19" s="178"/>
      <c r="LL19" s="178"/>
      <c r="LM19" s="178"/>
      <c r="LN19" s="178"/>
      <c r="LO19" s="178"/>
      <c r="LP19" s="179"/>
      <c r="LQ19" s="166"/>
      <c r="LR19" s="178"/>
      <c r="LS19" s="178"/>
      <c r="LT19" s="178"/>
      <c r="LU19" s="178"/>
      <c r="LV19" s="178"/>
      <c r="LW19" s="178"/>
      <c r="LX19" s="179"/>
      <c r="LY19" s="166"/>
      <c r="LZ19" s="178"/>
      <c r="MA19" s="178"/>
      <c r="MB19" s="178"/>
      <c r="MC19" s="178"/>
      <c r="MD19" s="178"/>
      <c r="ME19" s="178"/>
      <c r="MF19" s="179"/>
      <c r="MG19" s="166"/>
      <c r="MH19" s="178"/>
      <c r="MI19" s="178"/>
      <c r="MJ19" s="178"/>
      <c r="MK19" s="178"/>
      <c r="ML19" s="178"/>
      <c r="MM19" s="178"/>
      <c r="MN19" s="179"/>
      <c r="MO19" s="166"/>
      <c r="MP19" s="178"/>
      <c r="MQ19" s="178"/>
      <c r="MR19" s="178"/>
      <c r="MS19" s="178"/>
      <c r="MT19" s="178"/>
      <c r="MU19" s="178"/>
      <c r="MV19" s="179"/>
      <c r="MW19" s="166"/>
      <c r="MX19" s="178"/>
      <c r="MY19" s="178"/>
      <c r="MZ19" s="178"/>
      <c r="NA19" s="178"/>
      <c r="NB19" s="178"/>
      <c r="NC19" s="178"/>
      <c r="ND19" s="179"/>
      <c r="NE19" s="166"/>
      <c r="NF19" s="178"/>
      <c r="NG19" s="178"/>
      <c r="NH19" s="178"/>
      <c r="NI19" s="178"/>
      <c r="NJ19" s="178"/>
      <c r="NK19" s="178"/>
      <c r="NL19" s="179"/>
      <c r="NM19" s="166"/>
      <c r="NN19" s="178"/>
      <c r="NO19" s="178"/>
      <c r="NP19" s="178"/>
      <c r="NQ19" s="178"/>
      <c r="NR19" s="178"/>
      <c r="NS19" s="178"/>
      <c r="NT19" s="179"/>
      <c r="NU19" s="166"/>
      <c r="NV19" s="178"/>
      <c r="NW19" s="178"/>
      <c r="NX19" s="178"/>
      <c r="NY19" s="178"/>
      <c r="NZ19" s="178"/>
      <c r="OA19" s="178"/>
      <c r="OB19" s="179"/>
      <c r="OC19" s="166"/>
      <c r="OD19" s="178"/>
      <c r="OE19" s="178"/>
      <c r="OF19" s="178"/>
      <c r="OG19" s="178"/>
      <c r="OH19" s="178"/>
      <c r="OI19" s="178"/>
      <c r="OJ19" s="179"/>
      <c r="OK19" s="166"/>
      <c r="OL19" s="178"/>
      <c r="OM19" s="178"/>
      <c r="ON19" s="178"/>
      <c r="OO19" s="178"/>
      <c r="OP19" s="178"/>
      <c r="OQ19" s="178"/>
      <c r="OR19" s="179"/>
      <c r="OS19" s="166"/>
      <c r="OT19" s="178"/>
      <c r="OU19" s="178"/>
      <c r="OV19" s="178"/>
      <c r="OW19" s="178"/>
      <c r="OX19" s="178"/>
      <c r="OY19" s="178"/>
      <c r="OZ19" s="179"/>
      <c r="PA19" s="166"/>
      <c r="PB19" s="178"/>
      <c r="PC19" s="178"/>
      <c r="PD19" s="178"/>
      <c r="PE19" s="178"/>
      <c r="PF19" s="178"/>
      <c r="PG19" s="178"/>
      <c r="PH19" s="179"/>
      <c r="PI19" s="166"/>
      <c r="PJ19" s="178"/>
      <c r="PK19" s="178"/>
      <c r="PL19" s="178"/>
      <c r="PM19" s="178"/>
      <c r="PN19" s="178"/>
      <c r="PO19" s="178"/>
      <c r="PP19" s="179"/>
      <c r="PQ19" s="166"/>
      <c r="PR19" s="178"/>
      <c r="PS19" s="178"/>
      <c r="PT19" s="178"/>
      <c r="PU19" s="178"/>
      <c r="PV19" s="178"/>
      <c r="PW19" s="178"/>
      <c r="PX19" s="179"/>
      <c r="PY19" s="166"/>
      <c r="PZ19" s="178"/>
      <c r="QA19" s="178"/>
      <c r="QB19" s="178"/>
      <c r="QC19" s="178"/>
      <c r="QD19" s="178"/>
      <c r="QE19" s="178"/>
      <c r="QF19" s="179"/>
      <c r="QG19" s="166"/>
      <c r="QH19" s="178"/>
      <c r="QI19" s="178"/>
      <c r="QJ19" s="178"/>
      <c r="QK19" s="178"/>
      <c r="QL19" s="178"/>
      <c r="QM19" s="178"/>
      <c r="QN19" s="179"/>
      <c r="QO19" s="166"/>
      <c r="QP19" s="178"/>
      <c r="QQ19" s="178"/>
      <c r="QR19" s="178"/>
      <c r="QS19" s="178"/>
      <c r="QT19" s="178"/>
      <c r="QU19" s="178"/>
      <c r="QV19" s="179"/>
      <c r="QW19" s="166"/>
      <c r="QX19" s="178"/>
      <c r="QY19" s="178"/>
      <c r="QZ19" s="178"/>
      <c r="RA19" s="178"/>
      <c r="RB19" s="178"/>
      <c r="RC19" s="178"/>
      <c r="RD19" s="179"/>
      <c r="RE19" s="166"/>
      <c r="RF19" s="178"/>
      <c r="RG19" s="178"/>
      <c r="RH19" s="178"/>
      <c r="RI19" s="178"/>
      <c r="RJ19" s="178"/>
      <c r="RK19" s="178"/>
      <c r="RL19" s="179"/>
      <c r="RM19" s="166"/>
      <c r="RN19" s="178"/>
      <c r="RO19" s="178"/>
      <c r="RP19" s="178"/>
      <c r="RQ19" s="178"/>
      <c r="RR19" s="178"/>
      <c r="RS19" s="178"/>
      <c r="RT19" s="179"/>
      <c r="RU19" s="166"/>
      <c r="RV19" s="178"/>
      <c r="RW19" s="178"/>
      <c r="RX19" s="178"/>
      <c r="RY19" s="178"/>
      <c r="RZ19" s="178"/>
      <c r="SA19" s="178"/>
      <c r="SB19" s="179"/>
      <c r="SC19" s="166"/>
      <c r="SD19" s="178"/>
      <c r="SE19" s="178"/>
      <c r="SF19" s="178"/>
      <c r="SG19" s="178"/>
      <c r="SH19" s="178"/>
      <c r="SI19" s="178"/>
      <c r="SJ19" s="179"/>
      <c r="SK19" s="166"/>
      <c r="SL19" s="178"/>
      <c r="SM19" s="178"/>
      <c r="SN19" s="178"/>
      <c r="SO19" s="178"/>
      <c r="SP19" s="178"/>
      <c r="SQ19" s="178"/>
      <c r="SR19" s="179"/>
      <c r="SS19" s="166"/>
      <c r="ST19" s="178"/>
      <c r="SU19" s="178"/>
      <c r="SV19" s="178"/>
      <c r="SW19" s="178"/>
      <c r="SX19" s="178"/>
      <c r="SY19" s="178"/>
      <c r="SZ19" s="179"/>
      <c r="TA19" s="166"/>
      <c r="TB19" s="178"/>
      <c r="TC19" s="178"/>
      <c r="TD19" s="178"/>
      <c r="TE19" s="178"/>
      <c r="TF19" s="178"/>
      <c r="TG19" s="178"/>
      <c r="TH19" s="179"/>
      <c r="TI19" s="166"/>
      <c r="TJ19" s="178"/>
      <c r="TK19" s="178"/>
      <c r="TL19" s="178"/>
      <c r="TM19" s="178"/>
      <c r="TN19" s="178"/>
      <c r="TO19" s="178"/>
      <c r="TP19" s="179"/>
      <c r="TQ19" s="166"/>
      <c r="TR19" s="178"/>
      <c r="TS19" s="178"/>
      <c r="TT19" s="178"/>
      <c r="TU19" s="178"/>
      <c r="TV19" s="178"/>
      <c r="TW19" s="178"/>
      <c r="TX19" s="179"/>
      <c r="TY19" s="166"/>
      <c r="TZ19" s="178"/>
      <c r="UA19" s="178"/>
      <c r="UB19" s="178"/>
      <c r="UC19" s="178"/>
      <c r="UD19" s="178"/>
      <c r="UE19" s="178"/>
      <c r="UF19" s="179"/>
      <c r="UG19" s="166"/>
      <c r="UH19" s="178"/>
      <c r="UI19" s="178"/>
      <c r="UJ19" s="178"/>
      <c r="UK19" s="178"/>
      <c r="UL19" s="178"/>
      <c r="UM19" s="178"/>
      <c r="UN19" s="179"/>
      <c r="UO19" s="166"/>
      <c r="UP19" s="178"/>
      <c r="UQ19" s="178"/>
      <c r="UR19" s="178"/>
      <c r="US19" s="178"/>
      <c r="UT19" s="178"/>
      <c r="UU19" s="178"/>
      <c r="UV19" s="179"/>
      <c r="UW19" s="166"/>
      <c r="UX19" s="178"/>
      <c r="UY19" s="178"/>
      <c r="UZ19" s="178"/>
      <c r="VA19" s="178"/>
      <c r="VB19" s="178"/>
      <c r="VC19" s="178"/>
      <c r="VD19" s="179"/>
      <c r="VE19" s="166"/>
      <c r="VF19" s="178"/>
      <c r="VG19" s="178"/>
      <c r="VH19" s="178"/>
      <c r="VI19" s="178"/>
      <c r="VJ19" s="178"/>
      <c r="VK19" s="178"/>
      <c r="VL19" s="179"/>
      <c r="VM19" s="166"/>
      <c r="VN19" s="178"/>
      <c r="VO19" s="178"/>
      <c r="VP19" s="178"/>
      <c r="VQ19" s="178"/>
      <c r="VR19" s="178"/>
      <c r="VS19" s="178"/>
      <c r="VT19" s="179"/>
      <c r="VU19" s="166"/>
      <c r="VV19" s="178"/>
      <c r="VW19" s="178"/>
      <c r="VX19" s="178"/>
      <c r="VY19" s="178"/>
      <c r="VZ19" s="178"/>
      <c r="WA19" s="178"/>
      <c r="WB19" s="179"/>
      <c r="WC19" s="166"/>
      <c r="WD19" s="178"/>
      <c r="WE19" s="178"/>
      <c r="WF19" s="178"/>
      <c r="WG19" s="178"/>
      <c r="WH19" s="178"/>
      <c r="WI19" s="178"/>
      <c r="WJ19" s="179"/>
      <c r="WK19" s="166"/>
      <c r="WL19" s="178"/>
      <c r="WM19" s="178"/>
      <c r="WN19" s="178"/>
      <c r="WO19" s="178"/>
      <c r="WP19" s="178"/>
      <c r="WQ19" s="178"/>
      <c r="WR19" s="179"/>
      <c r="WS19" s="166"/>
      <c r="WT19" s="178"/>
      <c r="WU19" s="178"/>
      <c r="WV19" s="178"/>
      <c r="WW19" s="178"/>
      <c r="WX19" s="178"/>
      <c r="WY19" s="178"/>
      <c r="WZ19" s="179"/>
      <c r="XA19" s="166"/>
      <c r="XB19" s="178"/>
      <c r="XC19" s="178"/>
      <c r="XD19" s="178"/>
      <c r="XE19" s="178"/>
      <c r="XF19" s="178"/>
      <c r="XG19" s="178"/>
      <c r="XH19" s="179"/>
      <c r="XI19" s="166"/>
      <c r="XJ19" s="178"/>
      <c r="XK19" s="178"/>
      <c r="XL19" s="178"/>
      <c r="XM19" s="178"/>
      <c r="XN19" s="178"/>
      <c r="XO19" s="178"/>
      <c r="XP19" s="179"/>
      <c r="XQ19" s="166"/>
      <c r="XR19" s="178"/>
      <c r="XS19" s="178"/>
      <c r="XT19" s="178"/>
      <c r="XU19" s="178"/>
      <c r="XV19" s="178"/>
      <c r="XW19" s="178"/>
      <c r="XX19" s="179"/>
      <c r="XY19" s="166"/>
      <c r="XZ19" s="178"/>
      <c r="YA19" s="178"/>
      <c r="YB19" s="178"/>
      <c r="YC19" s="178"/>
      <c r="YD19" s="178"/>
      <c r="YE19" s="178"/>
      <c r="YF19" s="179"/>
      <c r="YG19" s="166"/>
      <c r="YH19" s="178"/>
      <c r="YI19" s="178"/>
      <c r="YJ19" s="178"/>
      <c r="YK19" s="178"/>
      <c r="YL19" s="178"/>
      <c r="YM19" s="178"/>
      <c r="YN19" s="179"/>
      <c r="YO19" s="166"/>
      <c r="YP19" s="178"/>
      <c r="YQ19" s="178"/>
      <c r="YR19" s="178"/>
      <c r="YS19" s="178"/>
      <c r="YT19" s="178"/>
      <c r="YU19" s="178"/>
      <c r="YV19" s="179"/>
      <c r="YW19" s="166"/>
      <c r="YX19" s="178"/>
      <c r="YY19" s="178"/>
      <c r="YZ19" s="178"/>
      <c r="ZA19" s="178"/>
      <c r="ZB19" s="178"/>
      <c r="ZC19" s="178"/>
      <c r="ZD19" s="179"/>
      <c r="ZE19" s="166"/>
      <c r="ZF19" s="178"/>
      <c r="ZG19" s="178"/>
      <c r="ZH19" s="178"/>
      <c r="ZI19" s="178"/>
      <c r="ZJ19" s="178"/>
      <c r="ZK19" s="178"/>
      <c r="ZL19" s="179"/>
      <c r="ZM19" s="166"/>
      <c r="ZN19" s="178"/>
      <c r="ZO19" s="178"/>
      <c r="ZP19" s="178"/>
      <c r="ZQ19" s="178"/>
      <c r="ZR19" s="178"/>
      <c r="ZS19" s="178"/>
      <c r="ZT19" s="179"/>
      <c r="ZU19" s="166"/>
      <c r="ZV19" s="178"/>
      <c r="ZW19" s="178"/>
      <c r="ZX19" s="178"/>
      <c r="ZY19" s="178"/>
      <c r="ZZ19" s="178"/>
      <c r="AAA19" s="178"/>
      <c r="AAB19" s="179"/>
      <c r="AAC19" s="166"/>
      <c r="AAD19" s="178"/>
      <c r="AAE19" s="178"/>
      <c r="AAF19" s="178"/>
      <c r="AAG19" s="178"/>
      <c r="AAH19" s="178"/>
      <c r="AAI19" s="178"/>
      <c r="AAJ19" s="179"/>
      <c r="AAK19" s="166"/>
      <c r="AAL19" s="178"/>
      <c r="AAM19" s="178"/>
      <c r="AAN19" s="178"/>
      <c r="AAO19" s="178"/>
      <c r="AAP19" s="178"/>
      <c r="AAQ19" s="178"/>
      <c r="AAR19" s="179"/>
      <c r="AAS19" s="166"/>
      <c r="AAT19" s="178"/>
      <c r="AAU19" s="178"/>
      <c r="AAV19" s="178"/>
      <c r="AAW19" s="178"/>
      <c r="AAX19" s="178"/>
      <c r="AAY19" s="178"/>
      <c r="AAZ19" s="179"/>
      <c r="ABA19" s="166"/>
      <c r="ABB19" s="178"/>
      <c r="ABC19" s="178"/>
      <c r="ABD19" s="178"/>
      <c r="ABE19" s="178"/>
      <c r="ABF19" s="178"/>
      <c r="ABG19" s="178"/>
      <c r="ABH19" s="179"/>
      <c r="ABI19" s="166"/>
      <c r="ABJ19" s="178"/>
      <c r="ABK19" s="178"/>
      <c r="ABL19" s="178"/>
      <c r="ABM19" s="178"/>
      <c r="ABN19" s="178"/>
      <c r="ABO19" s="178"/>
      <c r="ABP19" s="179"/>
      <c r="ABQ19" s="166"/>
      <c r="ABR19" s="178"/>
      <c r="ABS19" s="178"/>
      <c r="ABT19" s="178"/>
      <c r="ABU19" s="178"/>
      <c r="ABV19" s="178"/>
      <c r="ABW19" s="178"/>
      <c r="ABX19" s="179"/>
      <c r="ABY19" s="166"/>
      <c r="ABZ19" s="178"/>
      <c r="ACA19" s="178"/>
      <c r="ACB19" s="178"/>
      <c r="ACC19" s="178"/>
      <c r="ACD19" s="178"/>
      <c r="ACE19" s="178"/>
      <c r="ACF19" s="179"/>
      <c r="ACG19" s="166"/>
      <c r="ACH19" s="178"/>
      <c r="ACI19" s="178"/>
      <c r="ACJ19" s="178"/>
      <c r="ACK19" s="178"/>
      <c r="ACL19" s="178"/>
      <c r="ACM19" s="178"/>
      <c r="ACN19" s="179"/>
      <c r="ACO19" s="166"/>
      <c r="ACP19" s="178"/>
      <c r="ACQ19" s="178"/>
      <c r="ACR19" s="178"/>
      <c r="ACS19" s="178"/>
      <c r="ACT19" s="178"/>
      <c r="ACU19" s="178"/>
      <c r="ACV19" s="179"/>
      <c r="ACW19" s="166"/>
      <c r="ACX19" s="178"/>
      <c r="ACY19" s="178"/>
      <c r="ACZ19" s="178"/>
      <c r="ADA19" s="178"/>
      <c r="ADB19" s="178"/>
      <c r="ADC19" s="178"/>
      <c r="ADD19" s="179"/>
      <c r="ADE19" s="166"/>
      <c r="ADF19" s="178"/>
      <c r="ADG19" s="178"/>
      <c r="ADH19" s="178"/>
      <c r="ADI19" s="178"/>
      <c r="ADJ19" s="178"/>
      <c r="ADK19" s="178"/>
      <c r="ADL19" s="179"/>
      <c r="ADM19" s="166"/>
      <c r="ADN19" s="178"/>
      <c r="ADO19" s="178"/>
      <c r="ADP19" s="178"/>
      <c r="ADQ19" s="178"/>
      <c r="ADR19" s="178"/>
      <c r="ADS19" s="178"/>
      <c r="ADT19" s="179"/>
      <c r="ADU19" s="166"/>
      <c r="ADV19" s="178"/>
      <c r="ADW19" s="178"/>
      <c r="ADX19" s="178"/>
      <c r="ADY19" s="178"/>
      <c r="ADZ19" s="178"/>
      <c r="AEA19" s="178"/>
      <c r="AEB19" s="179"/>
      <c r="AEC19" s="166"/>
      <c r="AED19" s="178"/>
      <c r="AEE19" s="178"/>
      <c r="AEF19" s="178"/>
      <c r="AEG19" s="178"/>
      <c r="AEH19" s="178"/>
      <c r="AEI19" s="178"/>
      <c r="AEJ19" s="179"/>
      <c r="AEK19" s="166"/>
      <c r="AEL19" s="178"/>
      <c r="AEM19" s="178"/>
      <c r="AEN19" s="178"/>
      <c r="AEO19" s="178"/>
      <c r="AEP19" s="178"/>
      <c r="AEQ19" s="178"/>
      <c r="AER19" s="179"/>
      <c r="AES19" s="166"/>
      <c r="AET19" s="178"/>
      <c r="AEU19" s="178"/>
      <c r="AEV19" s="178"/>
      <c r="AEW19" s="178"/>
      <c r="AEX19" s="178"/>
      <c r="AEY19" s="178"/>
      <c r="AEZ19" s="179"/>
      <c r="AFA19" s="166"/>
      <c r="AFB19" s="178"/>
      <c r="AFC19" s="178"/>
      <c r="AFD19" s="178"/>
      <c r="AFE19" s="178"/>
      <c r="AFF19" s="178"/>
      <c r="AFG19" s="178"/>
      <c r="AFH19" s="179"/>
      <c r="AFI19" s="166"/>
      <c r="AFJ19" s="178"/>
      <c r="AFK19" s="178"/>
      <c r="AFL19" s="178"/>
      <c r="AFM19" s="178"/>
      <c r="AFN19" s="178"/>
      <c r="AFO19" s="178"/>
      <c r="AFP19" s="179"/>
      <c r="AFQ19" s="166"/>
      <c r="AFR19" s="178"/>
      <c r="AFS19" s="178"/>
      <c r="AFT19" s="178"/>
      <c r="AFU19" s="178"/>
      <c r="AFV19" s="178"/>
      <c r="AFW19" s="178"/>
      <c r="AFX19" s="179"/>
      <c r="AFY19" s="166"/>
      <c r="AFZ19" s="178"/>
      <c r="AGA19" s="178"/>
      <c r="AGB19" s="178"/>
      <c r="AGC19" s="178"/>
      <c r="AGD19" s="178"/>
      <c r="AGE19" s="178"/>
      <c r="AGF19" s="179"/>
      <c r="AGG19" s="166"/>
      <c r="AGH19" s="178"/>
      <c r="AGI19" s="178"/>
      <c r="AGJ19" s="178"/>
      <c r="AGK19" s="178"/>
      <c r="AGL19" s="178"/>
      <c r="AGM19" s="178"/>
      <c r="AGN19" s="179"/>
      <c r="AGO19" s="166"/>
      <c r="AGP19" s="178"/>
      <c r="AGQ19" s="178"/>
      <c r="AGR19" s="178"/>
      <c r="AGS19" s="178"/>
      <c r="AGT19" s="178"/>
      <c r="AGU19" s="178"/>
      <c r="AGV19" s="179"/>
      <c r="AGW19" s="166"/>
      <c r="AGX19" s="178"/>
      <c r="AGY19" s="178"/>
      <c r="AGZ19" s="178"/>
      <c r="AHA19" s="178"/>
      <c r="AHB19" s="178"/>
      <c r="AHC19" s="178"/>
      <c r="AHD19" s="179"/>
      <c r="AHE19" s="166"/>
      <c r="AHF19" s="178"/>
      <c r="AHG19" s="178"/>
      <c r="AHH19" s="178"/>
      <c r="AHI19" s="178"/>
      <c r="AHJ19" s="178"/>
      <c r="AHK19" s="178"/>
      <c r="AHL19" s="179"/>
      <c r="AHM19" s="166"/>
      <c r="AHN19" s="178"/>
      <c r="AHO19" s="178"/>
      <c r="AHP19" s="178"/>
      <c r="AHQ19" s="178"/>
      <c r="AHR19" s="178"/>
      <c r="AHS19" s="178"/>
      <c r="AHT19" s="179"/>
      <c r="AHU19" s="166"/>
      <c r="AHV19" s="178"/>
      <c r="AHW19" s="178"/>
      <c r="AHX19" s="178"/>
      <c r="AHY19" s="178"/>
      <c r="AHZ19" s="178"/>
      <c r="AIA19" s="178"/>
      <c r="AIB19" s="179"/>
      <c r="AIC19" s="166"/>
      <c r="AID19" s="178"/>
      <c r="AIE19" s="178"/>
      <c r="AIF19" s="178"/>
      <c r="AIG19" s="178"/>
      <c r="AIH19" s="178"/>
      <c r="AII19" s="178"/>
      <c r="AIJ19" s="179"/>
      <c r="AIK19" s="166"/>
      <c r="AIL19" s="178"/>
      <c r="AIM19" s="178"/>
      <c r="AIN19" s="178"/>
      <c r="AIO19" s="178"/>
      <c r="AIP19" s="178"/>
      <c r="AIQ19" s="178"/>
      <c r="AIR19" s="179"/>
      <c r="AIS19" s="166"/>
      <c r="AIT19" s="178"/>
      <c r="AIU19" s="178"/>
      <c r="AIV19" s="178"/>
      <c r="AIW19" s="178"/>
      <c r="AIX19" s="178"/>
      <c r="AIY19" s="178"/>
      <c r="AIZ19" s="179"/>
      <c r="AJA19" s="166"/>
      <c r="AJB19" s="178"/>
      <c r="AJC19" s="178"/>
      <c r="AJD19" s="178"/>
      <c r="AJE19" s="178"/>
      <c r="AJF19" s="178"/>
      <c r="AJG19" s="178"/>
      <c r="AJH19" s="179"/>
      <c r="AJI19" s="166"/>
      <c r="AJJ19" s="178"/>
      <c r="AJK19" s="178"/>
      <c r="AJL19" s="178"/>
      <c r="AJM19" s="178"/>
      <c r="AJN19" s="178"/>
      <c r="AJO19" s="178"/>
      <c r="AJP19" s="179"/>
      <c r="AJQ19" s="166"/>
      <c r="AJR19" s="178"/>
      <c r="AJS19" s="178"/>
      <c r="AJT19" s="178"/>
      <c r="AJU19" s="178"/>
      <c r="AJV19" s="178"/>
      <c r="AJW19" s="178"/>
      <c r="AJX19" s="179"/>
      <c r="AJY19" s="166"/>
      <c r="AJZ19" s="178"/>
      <c r="AKA19" s="178"/>
      <c r="AKB19" s="178"/>
      <c r="AKC19" s="178"/>
      <c r="AKD19" s="178"/>
      <c r="AKE19" s="178"/>
      <c r="AKF19" s="179"/>
      <c r="AKG19" s="166"/>
      <c r="AKH19" s="178"/>
      <c r="AKI19" s="178"/>
      <c r="AKJ19" s="178"/>
      <c r="AKK19" s="178"/>
      <c r="AKL19" s="178"/>
      <c r="AKM19" s="178"/>
      <c r="AKN19" s="179"/>
      <c r="AKO19" s="166"/>
      <c r="AKP19" s="178"/>
      <c r="AKQ19" s="178"/>
      <c r="AKR19" s="178"/>
      <c r="AKS19" s="178"/>
      <c r="AKT19" s="178"/>
      <c r="AKU19" s="178"/>
      <c r="AKV19" s="179"/>
      <c r="AKW19" s="166"/>
      <c r="AKX19" s="178"/>
      <c r="AKY19" s="178"/>
      <c r="AKZ19" s="178"/>
      <c r="ALA19" s="178"/>
      <c r="ALB19" s="178"/>
      <c r="ALC19" s="178"/>
      <c r="ALD19" s="179"/>
      <c r="ALE19" s="166"/>
      <c r="ALF19" s="178"/>
      <c r="ALG19" s="178"/>
      <c r="ALH19" s="178"/>
      <c r="ALI19" s="178"/>
      <c r="ALJ19" s="178"/>
      <c r="ALK19" s="178"/>
      <c r="ALL19" s="179"/>
      <c r="ALM19" s="166"/>
      <c r="ALN19" s="178"/>
      <c r="ALO19" s="178"/>
      <c r="ALP19" s="178"/>
      <c r="ALQ19" s="178"/>
      <c r="ALR19" s="178"/>
      <c r="ALS19" s="178"/>
      <c r="ALT19" s="179"/>
      <c r="ALU19" s="166"/>
      <c r="ALV19" s="178"/>
      <c r="ALW19" s="178"/>
      <c r="ALX19" s="178"/>
      <c r="ALY19" s="178"/>
      <c r="ALZ19" s="178"/>
      <c r="AMA19" s="178"/>
      <c r="AMB19" s="179"/>
      <c r="AMC19" s="166"/>
      <c r="AMD19" s="178"/>
      <c r="AME19" s="178"/>
      <c r="AMF19" s="178"/>
      <c r="AMG19" s="178"/>
      <c r="AMH19" s="178"/>
      <c r="AMI19" s="178"/>
      <c r="AMJ19" s="179"/>
      <c r="AMK19" s="166"/>
      <c r="AML19" s="178"/>
      <c r="AMM19" s="178"/>
      <c r="AMN19" s="178"/>
      <c r="AMO19" s="178"/>
      <c r="AMP19" s="178"/>
      <c r="AMQ19" s="178"/>
      <c r="AMR19" s="179"/>
      <c r="AMS19" s="166"/>
      <c r="AMT19" s="178"/>
      <c r="AMU19" s="178"/>
      <c r="AMV19" s="178"/>
      <c r="AMW19" s="178"/>
      <c r="AMX19" s="178"/>
      <c r="AMY19" s="178"/>
      <c r="AMZ19" s="179"/>
      <c r="ANA19" s="166"/>
      <c r="ANB19" s="178"/>
      <c r="ANC19" s="178"/>
      <c r="AND19" s="178"/>
      <c r="ANE19" s="178"/>
      <c r="ANF19" s="178"/>
      <c r="ANG19" s="178"/>
      <c r="ANH19" s="179"/>
      <c r="ANI19" s="166"/>
      <c r="ANJ19" s="178"/>
      <c r="ANK19" s="178"/>
      <c r="ANL19" s="178"/>
      <c r="ANM19" s="178"/>
      <c r="ANN19" s="178"/>
      <c r="ANO19" s="178"/>
      <c r="ANP19" s="179"/>
      <c r="ANQ19" s="166"/>
      <c r="ANR19" s="178"/>
      <c r="ANS19" s="178"/>
      <c r="ANT19" s="178"/>
      <c r="ANU19" s="178"/>
      <c r="ANV19" s="178"/>
      <c r="ANW19" s="178"/>
      <c r="ANX19" s="179"/>
      <c r="ANY19" s="166"/>
      <c r="ANZ19" s="178"/>
      <c r="AOA19" s="178"/>
      <c r="AOB19" s="178"/>
      <c r="AOC19" s="178"/>
      <c r="AOD19" s="178"/>
      <c r="AOE19" s="178"/>
      <c r="AOF19" s="179"/>
      <c r="AOG19" s="166"/>
      <c r="AOH19" s="178"/>
      <c r="AOI19" s="178"/>
      <c r="AOJ19" s="178"/>
      <c r="AOK19" s="178"/>
      <c r="AOL19" s="178"/>
      <c r="AOM19" s="178"/>
      <c r="AON19" s="179"/>
      <c r="AOO19" s="166"/>
      <c r="AOP19" s="178"/>
      <c r="AOQ19" s="178"/>
      <c r="AOR19" s="178"/>
      <c r="AOS19" s="178"/>
      <c r="AOT19" s="178"/>
      <c r="AOU19" s="178"/>
      <c r="AOV19" s="179"/>
      <c r="AOW19" s="166"/>
      <c r="AOX19" s="178"/>
      <c r="AOY19" s="178"/>
      <c r="AOZ19" s="178"/>
      <c r="APA19" s="178"/>
      <c r="APB19" s="178"/>
      <c r="APC19" s="178"/>
      <c r="APD19" s="179"/>
      <c r="APE19" s="166"/>
      <c r="APF19" s="178"/>
      <c r="APG19" s="178"/>
      <c r="APH19" s="178"/>
      <c r="API19" s="178"/>
      <c r="APJ19" s="178"/>
      <c r="APK19" s="178"/>
      <c r="APL19" s="179"/>
      <c r="APM19" s="166"/>
      <c r="APN19" s="178"/>
      <c r="APO19" s="178"/>
      <c r="APP19" s="178"/>
      <c r="APQ19" s="178"/>
      <c r="APR19" s="178"/>
      <c r="APS19" s="178"/>
      <c r="APT19" s="179"/>
      <c r="APU19" s="166"/>
      <c r="APV19" s="178"/>
      <c r="APW19" s="178"/>
      <c r="APX19" s="178"/>
      <c r="APY19" s="178"/>
      <c r="APZ19" s="178"/>
      <c r="AQA19" s="178"/>
      <c r="AQB19" s="179"/>
      <c r="AQC19" s="166"/>
      <c r="AQD19" s="178"/>
      <c r="AQE19" s="178"/>
      <c r="AQF19" s="178"/>
      <c r="AQG19" s="178"/>
      <c r="AQH19" s="178"/>
      <c r="AQI19" s="178"/>
      <c r="AQJ19" s="179"/>
      <c r="AQK19" s="166"/>
      <c r="AQL19" s="178"/>
      <c r="AQM19" s="178"/>
      <c r="AQN19" s="178"/>
      <c r="AQO19" s="178"/>
      <c r="AQP19" s="178"/>
      <c r="AQQ19" s="178"/>
      <c r="AQR19" s="179"/>
      <c r="AQS19" s="166"/>
      <c r="AQT19" s="178"/>
      <c r="AQU19" s="178"/>
      <c r="AQV19" s="178"/>
      <c r="AQW19" s="178"/>
      <c r="AQX19" s="178"/>
      <c r="AQY19" s="178"/>
      <c r="AQZ19" s="179"/>
      <c r="ARA19" s="166"/>
      <c r="ARB19" s="178"/>
      <c r="ARC19" s="178"/>
      <c r="ARD19" s="178"/>
      <c r="ARE19" s="178"/>
      <c r="ARF19" s="178"/>
      <c r="ARG19" s="178"/>
      <c r="ARH19" s="179"/>
      <c r="ARI19" s="166"/>
      <c r="ARJ19" s="178"/>
      <c r="ARK19" s="178"/>
      <c r="ARL19" s="178"/>
      <c r="ARM19" s="178"/>
      <c r="ARN19" s="178"/>
      <c r="ARO19" s="178"/>
      <c r="ARP19" s="179"/>
      <c r="ARQ19" s="166"/>
      <c r="ARR19" s="178"/>
      <c r="ARS19" s="178"/>
      <c r="ART19" s="178"/>
      <c r="ARU19" s="178"/>
      <c r="ARV19" s="178"/>
      <c r="ARW19" s="178"/>
      <c r="ARX19" s="179"/>
      <c r="ARY19" s="166"/>
      <c r="ARZ19" s="178"/>
      <c r="ASA19" s="178"/>
      <c r="ASB19" s="178"/>
      <c r="ASC19" s="178"/>
      <c r="ASD19" s="178"/>
      <c r="ASE19" s="178"/>
      <c r="ASF19" s="179"/>
      <c r="ASG19" s="166"/>
      <c r="ASH19" s="178"/>
      <c r="ASI19" s="178"/>
      <c r="ASJ19" s="178"/>
      <c r="ASK19" s="178"/>
      <c r="ASL19" s="178"/>
      <c r="ASM19" s="178"/>
      <c r="ASN19" s="179"/>
      <c r="ASO19" s="166"/>
      <c r="ASP19" s="178"/>
      <c r="ASQ19" s="178"/>
      <c r="ASR19" s="178"/>
      <c r="ASS19" s="178"/>
      <c r="AST19" s="178"/>
      <c r="ASU19" s="178"/>
      <c r="ASV19" s="179"/>
      <c r="ASW19" s="166"/>
      <c r="ASX19" s="178"/>
      <c r="ASY19" s="178"/>
      <c r="ASZ19" s="178"/>
      <c r="ATA19" s="178"/>
      <c r="ATB19" s="178"/>
      <c r="ATC19" s="178"/>
      <c r="ATD19" s="179"/>
      <c r="ATE19" s="166"/>
      <c r="ATF19" s="178"/>
      <c r="ATG19" s="178"/>
      <c r="ATH19" s="178"/>
      <c r="ATI19" s="178"/>
      <c r="ATJ19" s="178"/>
      <c r="ATK19" s="178"/>
      <c r="ATL19" s="179"/>
      <c r="ATM19" s="166"/>
      <c r="ATN19" s="178"/>
      <c r="ATO19" s="178"/>
      <c r="ATP19" s="178"/>
      <c r="ATQ19" s="178"/>
      <c r="ATR19" s="178"/>
      <c r="ATS19" s="178"/>
      <c r="ATT19" s="179"/>
      <c r="ATU19" s="166"/>
      <c r="ATV19" s="178"/>
      <c r="ATW19" s="178"/>
      <c r="ATX19" s="178"/>
      <c r="ATY19" s="178"/>
      <c r="ATZ19" s="178"/>
      <c r="AUA19" s="178"/>
      <c r="AUB19" s="179"/>
      <c r="AUC19" s="166"/>
      <c r="AUD19" s="178"/>
      <c r="AUE19" s="178"/>
      <c r="AUF19" s="178"/>
      <c r="AUG19" s="178"/>
      <c r="AUH19" s="178"/>
      <c r="AUI19" s="178"/>
      <c r="AUJ19" s="179"/>
      <c r="AUK19" s="166"/>
      <c r="AUL19" s="178"/>
      <c r="AUM19" s="178"/>
      <c r="AUN19" s="178"/>
      <c r="AUO19" s="178"/>
      <c r="AUP19" s="178"/>
      <c r="AUQ19" s="178"/>
      <c r="AUR19" s="179"/>
      <c r="AUS19" s="166"/>
      <c r="AUT19" s="178"/>
      <c r="AUU19" s="178"/>
      <c r="AUV19" s="178"/>
      <c r="AUW19" s="178"/>
      <c r="AUX19" s="178"/>
      <c r="AUY19" s="178"/>
      <c r="AUZ19" s="179"/>
      <c r="AVA19" s="166"/>
      <c r="AVB19" s="178"/>
      <c r="AVC19" s="178"/>
      <c r="AVD19" s="178"/>
      <c r="AVE19" s="178"/>
      <c r="AVF19" s="178"/>
      <c r="AVG19" s="178"/>
      <c r="AVH19" s="179"/>
      <c r="AVI19" s="166"/>
      <c r="AVJ19" s="178"/>
      <c r="AVK19" s="178"/>
      <c r="AVL19" s="178"/>
      <c r="AVM19" s="178"/>
      <c r="AVN19" s="178"/>
      <c r="AVO19" s="178"/>
      <c r="AVP19" s="179"/>
      <c r="AVQ19" s="166"/>
      <c r="AVR19" s="178"/>
      <c r="AVS19" s="178"/>
      <c r="AVT19" s="178"/>
      <c r="AVU19" s="178"/>
      <c r="AVV19" s="178"/>
      <c r="AVW19" s="178"/>
      <c r="AVX19" s="179"/>
      <c r="AVY19" s="166"/>
      <c r="AVZ19" s="178"/>
      <c r="AWA19" s="178"/>
      <c r="AWB19" s="178"/>
      <c r="AWC19" s="178"/>
      <c r="AWD19" s="178"/>
      <c r="AWE19" s="178"/>
      <c r="AWF19" s="179"/>
      <c r="AWG19" s="166"/>
      <c r="AWH19" s="178"/>
      <c r="AWI19" s="178"/>
      <c r="AWJ19" s="178"/>
      <c r="AWK19" s="178"/>
      <c r="AWL19" s="178"/>
      <c r="AWM19" s="178"/>
      <c r="AWN19" s="179"/>
      <c r="AWO19" s="166"/>
      <c r="AWP19" s="178"/>
      <c r="AWQ19" s="178"/>
      <c r="AWR19" s="178"/>
      <c r="AWS19" s="178"/>
      <c r="AWT19" s="178"/>
      <c r="AWU19" s="178"/>
      <c r="AWV19" s="179"/>
      <c r="AWW19" s="166"/>
      <c r="AWX19" s="178"/>
      <c r="AWY19" s="178"/>
      <c r="AWZ19" s="178"/>
      <c r="AXA19" s="178"/>
      <c r="AXB19" s="178"/>
      <c r="AXC19" s="178"/>
      <c r="AXD19" s="179"/>
      <c r="AXE19" s="166"/>
      <c r="AXF19" s="178"/>
      <c r="AXG19" s="178"/>
      <c r="AXH19" s="178"/>
      <c r="AXI19" s="178"/>
      <c r="AXJ19" s="178"/>
      <c r="AXK19" s="178"/>
      <c r="AXL19" s="179"/>
      <c r="AXM19" s="166"/>
      <c r="AXN19" s="178"/>
      <c r="AXO19" s="178"/>
      <c r="AXP19" s="178"/>
      <c r="AXQ19" s="178"/>
      <c r="AXR19" s="178"/>
      <c r="AXS19" s="178"/>
      <c r="AXT19" s="179"/>
      <c r="AXU19" s="166"/>
      <c r="AXV19" s="178"/>
      <c r="AXW19" s="178"/>
      <c r="AXX19" s="178"/>
      <c r="AXY19" s="178"/>
      <c r="AXZ19" s="178"/>
      <c r="AYA19" s="178"/>
      <c r="AYB19" s="179"/>
      <c r="AYC19" s="166"/>
      <c r="AYD19" s="178"/>
      <c r="AYE19" s="178"/>
      <c r="AYF19" s="178"/>
      <c r="AYG19" s="178"/>
      <c r="AYH19" s="178"/>
      <c r="AYI19" s="178"/>
      <c r="AYJ19" s="179"/>
      <c r="AYK19" s="166"/>
      <c r="AYL19" s="178"/>
      <c r="AYM19" s="178"/>
      <c r="AYN19" s="178"/>
      <c r="AYO19" s="178"/>
      <c r="AYP19" s="178"/>
      <c r="AYQ19" s="178"/>
      <c r="AYR19" s="179"/>
      <c r="AYS19" s="166"/>
      <c r="AYT19" s="178"/>
      <c r="AYU19" s="178"/>
      <c r="AYV19" s="178"/>
      <c r="AYW19" s="178"/>
      <c r="AYX19" s="178"/>
      <c r="AYY19" s="178"/>
      <c r="AYZ19" s="179"/>
      <c r="AZA19" s="166"/>
      <c r="AZB19" s="178"/>
      <c r="AZC19" s="178"/>
      <c r="AZD19" s="178"/>
      <c r="AZE19" s="178"/>
      <c r="AZF19" s="178"/>
      <c r="AZG19" s="178"/>
      <c r="AZH19" s="179"/>
      <c r="AZI19" s="166"/>
      <c r="AZJ19" s="178"/>
      <c r="AZK19" s="178"/>
      <c r="AZL19" s="178"/>
      <c r="AZM19" s="178"/>
      <c r="AZN19" s="178"/>
      <c r="AZO19" s="178"/>
      <c r="AZP19" s="179"/>
      <c r="AZQ19" s="166"/>
      <c r="AZR19" s="178"/>
      <c r="AZS19" s="178"/>
      <c r="AZT19" s="178"/>
      <c r="AZU19" s="178"/>
      <c r="AZV19" s="178"/>
      <c r="AZW19" s="178"/>
      <c r="AZX19" s="179"/>
      <c r="AZY19" s="166"/>
      <c r="AZZ19" s="178"/>
      <c r="BAA19" s="178"/>
      <c r="BAB19" s="178"/>
      <c r="BAC19" s="178"/>
      <c r="BAD19" s="178"/>
      <c r="BAE19" s="178"/>
      <c r="BAF19" s="179"/>
      <c r="BAG19" s="166"/>
      <c r="BAH19" s="178"/>
      <c r="BAI19" s="178"/>
      <c r="BAJ19" s="178"/>
      <c r="BAK19" s="178"/>
      <c r="BAL19" s="178"/>
      <c r="BAM19" s="178"/>
      <c r="BAN19" s="179"/>
      <c r="BAO19" s="166"/>
      <c r="BAP19" s="178"/>
      <c r="BAQ19" s="178"/>
      <c r="BAR19" s="178"/>
      <c r="BAS19" s="178"/>
      <c r="BAT19" s="178"/>
      <c r="BAU19" s="178"/>
      <c r="BAV19" s="179"/>
      <c r="BAW19" s="166"/>
      <c r="BAX19" s="178"/>
      <c r="BAY19" s="178"/>
      <c r="BAZ19" s="178"/>
      <c r="BBA19" s="178"/>
      <c r="BBB19" s="178"/>
      <c r="BBC19" s="178"/>
      <c r="BBD19" s="179"/>
      <c r="BBE19" s="166"/>
      <c r="BBF19" s="178"/>
      <c r="BBG19" s="178"/>
      <c r="BBH19" s="178"/>
      <c r="BBI19" s="178"/>
      <c r="BBJ19" s="178"/>
      <c r="BBK19" s="178"/>
      <c r="BBL19" s="179"/>
      <c r="BBM19" s="166"/>
      <c r="BBN19" s="178"/>
      <c r="BBO19" s="178"/>
      <c r="BBP19" s="178"/>
      <c r="BBQ19" s="178"/>
      <c r="BBR19" s="178"/>
      <c r="BBS19" s="178"/>
      <c r="BBT19" s="179"/>
      <c r="BBU19" s="166"/>
      <c r="BBV19" s="178"/>
      <c r="BBW19" s="178"/>
      <c r="BBX19" s="178"/>
      <c r="BBY19" s="178"/>
      <c r="BBZ19" s="178"/>
      <c r="BCA19" s="178"/>
      <c r="BCB19" s="179"/>
      <c r="BCC19" s="166"/>
      <c r="BCD19" s="178"/>
      <c r="BCE19" s="178"/>
      <c r="BCF19" s="178"/>
      <c r="BCG19" s="178"/>
      <c r="BCH19" s="178"/>
      <c r="BCI19" s="178"/>
      <c r="BCJ19" s="179"/>
      <c r="BCK19" s="166"/>
      <c r="BCL19" s="178"/>
      <c r="BCM19" s="178"/>
      <c r="BCN19" s="178"/>
      <c r="BCO19" s="178"/>
      <c r="BCP19" s="178"/>
      <c r="BCQ19" s="178"/>
      <c r="BCR19" s="179"/>
      <c r="BCS19" s="166"/>
      <c r="BCT19" s="178"/>
      <c r="BCU19" s="178"/>
      <c r="BCV19" s="178"/>
      <c r="BCW19" s="178"/>
      <c r="BCX19" s="178"/>
      <c r="BCY19" s="178"/>
      <c r="BCZ19" s="179"/>
      <c r="BDA19" s="166"/>
      <c r="BDB19" s="178"/>
      <c r="BDC19" s="178"/>
      <c r="BDD19" s="178"/>
      <c r="BDE19" s="178"/>
      <c r="BDF19" s="178"/>
      <c r="BDG19" s="178"/>
      <c r="BDH19" s="179"/>
      <c r="BDI19" s="166"/>
      <c r="BDJ19" s="178"/>
      <c r="BDK19" s="178"/>
      <c r="BDL19" s="178"/>
      <c r="BDM19" s="178"/>
      <c r="BDN19" s="178"/>
      <c r="BDO19" s="178"/>
      <c r="BDP19" s="179"/>
      <c r="BDQ19" s="166"/>
      <c r="BDR19" s="178"/>
      <c r="BDS19" s="178"/>
      <c r="BDT19" s="178"/>
      <c r="BDU19" s="178"/>
      <c r="BDV19" s="178"/>
      <c r="BDW19" s="178"/>
      <c r="BDX19" s="179"/>
      <c r="BDY19" s="166"/>
      <c r="BDZ19" s="178"/>
      <c r="BEA19" s="178"/>
      <c r="BEB19" s="178"/>
      <c r="BEC19" s="178"/>
      <c r="BED19" s="178"/>
      <c r="BEE19" s="178"/>
      <c r="BEF19" s="179"/>
      <c r="BEG19" s="166"/>
      <c r="BEH19" s="178"/>
      <c r="BEI19" s="178"/>
      <c r="BEJ19" s="178"/>
      <c r="BEK19" s="178"/>
      <c r="BEL19" s="178"/>
      <c r="BEM19" s="178"/>
      <c r="BEN19" s="179"/>
      <c r="BEO19" s="166"/>
      <c r="BEP19" s="178"/>
      <c r="BEQ19" s="178"/>
      <c r="BER19" s="178"/>
      <c r="BES19" s="178"/>
      <c r="BET19" s="178"/>
      <c r="BEU19" s="178"/>
      <c r="BEV19" s="179"/>
      <c r="BEW19" s="166"/>
      <c r="BEX19" s="178"/>
      <c r="BEY19" s="178"/>
      <c r="BEZ19" s="178"/>
      <c r="BFA19" s="178"/>
      <c r="BFB19" s="178"/>
      <c r="BFC19" s="178"/>
      <c r="BFD19" s="179"/>
      <c r="BFE19" s="166"/>
      <c r="BFF19" s="178"/>
      <c r="BFG19" s="178"/>
      <c r="BFH19" s="178"/>
      <c r="BFI19" s="178"/>
      <c r="BFJ19" s="178"/>
      <c r="BFK19" s="178"/>
      <c r="BFL19" s="179"/>
      <c r="BFM19" s="166"/>
      <c r="BFN19" s="178"/>
      <c r="BFO19" s="178"/>
      <c r="BFP19" s="178"/>
      <c r="BFQ19" s="178"/>
      <c r="BFR19" s="178"/>
      <c r="BFS19" s="178"/>
      <c r="BFT19" s="179"/>
      <c r="BFU19" s="166"/>
      <c r="BFV19" s="178"/>
      <c r="BFW19" s="178"/>
      <c r="BFX19" s="178"/>
      <c r="BFY19" s="178"/>
      <c r="BFZ19" s="178"/>
      <c r="BGA19" s="178"/>
      <c r="BGB19" s="179"/>
      <c r="BGC19" s="166"/>
      <c r="BGD19" s="178"/>
      <c r="BGE19" s="178"/>
      <c r="BGF19" s="178"/>
      <c r="BGG19" s="178"/>
      <c r="BGH19" s="178"/>
      <c r="BGI19" s="178"/>
      <c r="BGJ19" s="179"/>
      <c r="BGK19" s="166"/>
      <c r="BGL19" s="178"/>
      <c r="BGM19" s="178"/>
      <c r="BGN19" s="178"/>
      <c r="BGO19" s="178"/>
      <c r="BGP19" s="178"/>
      <c r="BGQ19" s="178"/>
      <c r="BGR19" s="179"/>
      <c r="BGS19" s="166"/>
      <c r="BGT19" s="178"/>
      <c r="BGU19" s="178"/>
      <c r="BGV19" s="178"/>
      <c r="BGW19" s="178"/>
      <c r="BGX19" s="178"/>
      <c r="BGY19" s="178"/>
      <c r="BGZ19" s="179"/>
      <c r="BHA19" s="166"/>
      <c r="BHB19" s="178"/>
      <c r="BHC19" s="178"/>
      <c r="BHD19" s="178"/>
      <c r="BHE19" s="178"/>
      <c r="BHF19" s="178"/>
      <c r="BHG19" s="178"/>
      <c r="BHH19" s="179"/>
      <c r="BHI19" s="166"/>
      <c r="BHJ19" s="178"/>
      <c r="BHK19" s="178"/>
      <c r="BHL19" s="178"/>
      <c r="BHM19" s="178"/>
      <c r="BHN19" s="178"/>
      <c r="BHO19" s="178"/>
      <c r="BHP19" s="179"/>
      <c r="BHQ19" s="166"/>
      <c r="BHR19" s="178"/>
      <c r="BHS19" s="178"/>
      <c r="BHT19" s="178"/>
      <c r="BHU19" s="178"/>
      <c r="BHV19" s="178"/>
      <c r="BHW19" s="178"/>
      <c r="BHX19" s="179"/>
      <c r="BHY19" s="166"/>
      <c r="BHZ19" s="178"/>
      <c r="BIA19" s="178"/>
      <c r="BIB19" s="178"/>
      <c r="BIC19" s="178"/>
      <c r="BID19" s="178"/>
      <c r="BIE19" s="178"/>
      <c r="BIF19" s="179"/>
      <c r="BIG19" s="166"/>
      <c r="BIH19" s="178"/>
      <c r="BII19" s="178"/>
      <c r="BIJ19" s="178"/>
      <c r="BIK19" s="178"/>
      <c r="BIL19" s="178"/>
      <c r="BIM19" s="178"/>
      <c r="BIN19" s="179"/>
      <c r="BIO19" s="166"/>
      <c r="BIP19" s="178"/>
      <c r="BIQ19" s="178"/>
      <c r="BIR19" s="178"/>
      <c r="BIS19" s="178"/>
      <c r="BIT19" s="178"/>
      <c r="BIU19" s="178"/>
      <c r="BIV19" s="179"/>
      <c r="BIW19" s="166"/>
      <c r="BIX19" s="178"/>
      <c r="BIY19" s="178"/>
      <c r="BIZ19" s="178"/>
      <c r="BJA19" s="178"/>
      <c r="BJB19" s="178"/>
      <c r="BJC19" s="178"/>
      <c r="BJD19" s="179"/>
      <c r="BJE19" s="166"/>
      <c r="BJF19" s="178"/>
      <c r="BJG19" s="178"/>
      <c r="BJH19" s="178"/>
      <c r="BJI19" s="178"/>
      <c r="BJJ19" s="178"/>
      <c r="BJK19" s="178"/>
      <c r="BJL19" s="179"/>
      <c r="BJM19" s="166"/>
      <c r="BJN19" s="178"/>
      <c r="BJO19" s="178"/>
      <c r="BJP19" s="178"/>
      <c r="BJQ19" s="178"/>
      <c r="BJR19" s="178"/>
      <c r="BJS19" s="178"/>
      <c r="BJT19" s="179"/>
      <c r="BJU19" s="166"/>
      <c r="BJV19" s="178"/>
      <c r="BJW19" s="178"/>
      <c r="BJX19" s="178"/>
      <c r="BJY19" s="178"/>
      <c r="BJZ19" s="178"/>
      <c r="BKA19" s="178"/>
      <c r="BKB19" s="179"/>
      <c r="BKC19" s="166"/>
      <c r="BKD19" s="178"/>
      <c r="BKE19" s="178"/>
      <c r="BKF19" s="178"/>
      <c r="BKG19" s="178"/>
      <c r="BKH19" s="178"/>
      <c r="BKI19" s="178"/>
      <c r="BKJ19" s="179"/>
      <c r="BKK19" s="166"/>
      <c r="BKL19" s="178"/>
      <c r="BKM19" s="178"/>
      <c r="BKN19" s="178"/>
      <c r="BKO19" s="178"/>
      <c r="BKP19" s="178"/>
      <c r="BKQ19" s="178"/>
      <c r="BKR19" s="179"/>
      <c r="BKS19" s="166"/>
      <c r="BKT19" s="178"/>
      <c r="BKU19" s="178"/>
      <c r="BKV19" s="178"/>
      <c r="BKW19" s="178"/>
      <c r="BKX19" s="178"/>
      <c r="BKY19" s="178"/>
      <c r="BKZ19" s="179"/>
      <c r="BLA19" s="166"/>
      <c r="BLB19" s="178"/>
      <c r="BLC19" s="178"/>
      <c r="BLD19" s="178"/>
      <c r="BLE19" s="178"/>
      <c r="BLF19" s="178"/>
      <c r="BLG19" s="178"/>
      <c r="BLH19" s="179"/>
      <c r="BLI19" s="166"/>
      <c r="BLJ19" s="178"/>
      <c r="BLK19" s="178"/>
      <c r="BLL19" s="178"/>
      <c r="BLM19" s="178"/>
      <c r="BLN19" s="178"/>
      <c r="BLO19" s="178"/>
      <c r="BLP19" s="179"/>
      <c r="BLQ19" s="166"/>
      <c r="BLR19" s="178"/>
      <c r="BLS19" s="178"/>
      <c r="BLT19" s="178"/>
      <c r="BLU19" s="178"/>
      <c r="BLV19" s="178"/>
      <c r="BLW19" s="178"/>
      <c r="BLX19" s="179"/>
      <c r="BLY19" s="166"/>
      <c r="BLZ19" s="178"/>
      <c r="BMA19" s="178"/>
      <c r="BMB19" s="178"/>
      <c r="BMC19" s="178"/>
      <c r="BMD19" s="178"/>
      <c r="BME19" s="178"/>
      <c r="BMF19" s="179"/>
      <c r="BMG19" s="166"/>
      <c r="BMH19" s="178"/>
      <c r="BMI19" s="178"/>
      <c r="BMJ19" s="178"/>
      <c r="BMK19" s="178"/>
      <c r="BML19" s="178"/>
      <c r="BMM19" s="178"/>
      <c r="BMN19" s="179"/>
      <c r="BMO19" s="166"/>
      <c r="BMP19" s="178"/>
      <c r="BMQ19" s="178"/>
      <c r="BMR19" s="178"/>
      <c r="BMS19" s="178"/>
      <c r="BMT19" s="178"/>
      <c r="BMU19" s="178"/>
      <c r="BMV19" s="179"/>
      <c r="BMW19" s="166"/>
      <c r="BMX19" s="178"/>
      <c r="BMY19" s="178"/>
      <c r="BMZ19" s="178"/>
      <c r="BNA19" s="178"/>
      <c r="BNB19" s="178"/>
      <c r="BNC19" s="178"/>
      <c r="BND19" s="179"/>
      <c r="BNE19" s="166"/>
      <c r="BNF19" s="178"/>
      <c r="BNG19" s="178"/>
      <c r="BNH19" s="178"/>
      <c r="BNI19" s="178"/>
      <c r="BNJ19" s="178"/>
      <c r="BNK19" s="178"/>
      <c r="BNL19" s="179"/>
      <c r="BNM19" s="166"/>
      <c r="BNN19" s="178"/>
      <c r="BNO19" s="178"/>
      <c r="BNP19" s="178"/>
      <c r="BNQ19" s="178"/>
      <c r="BNR19" s="178"/>
      <c r="BNS19" s="178"/>
      <c r="BNT19" s="179"/>
      <c r="BNU19" s="166"/>
      <c r="BNV19" s="178"/>
      <c r="BNW19" s="178"/>
      <c r="BNX19" s="178"/>
      <c r="BNY19" s="178"/>
      <c r="BNZ19" s="178"/>
      <c r="BOA19" s="178"/>
      <c r="BOB19" s="179"/>
      <c r="BOC19" s="166"/>
      <c r="BOD19" s="178"/>
      <c r="BOE19" s="178"/>
      <c r="BOF19" s="178"/>
      <c r="BOG19" s="178"/>
      <c r="BOH19" s="178"/>
      <c r="BOI19" s="178"/>
      <c r="BOJ19" s="179"/>
      <c r="BOK19" s="166"/>
      <c r="BOL19" s="178"/>
      <c r="BOM19" s="178"/>
      <c r="BON19" s="178"/>
      <c r="BOO19" s="178"/>
      <c r="BOP19" s="178"/>
      <c r="BOQ19" s="178"/>
      <c r="BOR19" s="179"/>
      <c r="BOS19" s="166"/>
      <c r="BOT19" s="178"/>
      <c r="BOU19" s="178"/>
      <c r="BOV19" s="178"/>
      <c r="BOW19" s="178"/>
      <c r="BOX19" s="178"/>
      <c r="BOY19" s="178"/>
      <c r="BOZ19" s="179"/>
      <c r="BPA19" s="166"/>
      <c r="BPB19" s="178"/>
      <c r="BPC19" s="178"/>
      <c r="BPD19" s="178"/>
      <c r="BPE19" s="178"/>
      <c r="BPF19" s="178"/>
      <c r="BPG19" s="178"/>
      <c r="BPH19" s="179"/>
      <c r="BPI19" s="166"/>
      <c r="BPJ19" s="178"/>
      <c r="BPK19" s="178"/>
      <c r="BPL19" s="178"/>
      <c r="BPM19" s="178"/>
      <c r="BPN19" s="178"/>
      <c r="BPO19" s="178"/>
      <c r="BPP19" s="179"/>
      <c r="BPQ19" s="166"/>
      <c r="BPR19" s="178"/>
      <c r="BPS19" s="178"/>
      <c r="BPT19" s="178"/>
      <c r="BPU19" s="178"/>
      <c r="BPV19" s="178"/>
      <c r="BPW19" s="178"/>
      <c r="BPX19" s="179"/>
      <c r="BPY19" s="166"/>
      <c r="BPZ19" s="178"/>
      <c r="BQA19" s="178"/>
      <c r="BQB19" s="178"/>
      <c r="BQC19" s="178"/>
      <c r="BQD19" s="178"/>
      <c r="BQE19" s="178"/>
      <c r="BQF19" s="179"/>
      <c r="BQG19" s="166"/>
      <c r="BQH19" s="178"/>
      <c r="BQI19" s="178"/>
      <c r="BQJ19" s="178"/>
      <c r="BQK19" s="178"/>
      <c r="BQL19" s="178"/>
      <c r="BQM19" s="178"/>
      <c r="BQN19" s="179"/>
      <c r="BQO19" s="166"/>
      <c r="BQP19" s="178"/>
      <c r="BQQ19" s="178"/>
      <c r="BQR19" s="178"/>
      <c r="BQS19" s="178"/>
      <c r="BQT19" s="178"/>
      <c r="BQU19" s="178"/>
      <c r="BQV19" s="179"/>
      <c r="BQW19" s="166"/>
      <c r="BQX19" s="178"/>
      <c r="BQY19" s="178"/>
      <c r="BQZ19" s="178"/>
      <c r="BRA19" s="178"/>
      <c r="BRB19" s="178"/>
      <c r="BRC19" s="178"/>
      <c r="BRD19" s="179"/>
      <c r="BRE19" s="166"/>
      <c r="BRF19" s="178"/>
      <c r="BRG19" s="178"/>
      <c r="BRH19" s="178"/>
      <c r="BRI19" s="178"/>
      <c r="BRJ19" s="178"/>
      <c r="BRK19" s="178"/>
      <c r="BRL19" s="179"/>
      <c r="BRM19" s="166"/>
      <c r="BRN19" s="178"/>
      <c r="BRO19" s="178"/>
      <c r="BRP19" s="178"/>
      <c r="BRQ19" s="178"/>
      <c r="BRR19" s="178"/>
      <c r="BRS19" s="178"/>
      <c r="BRT19" s="179"/>
      <c r="BRU19" s="166"/>
      <c r="BRV19" s="178"/>
      <c r="BRW19" s="178"/>
      <c r="BRX19" s="178"/>
      <c r="BRY19" s="178"/>
      <c r="BRZ19" s="178"/>
      <c r="BSA19" s="178"/>
      <c r="BSB19" s="179"/>
      <c r="BSC19" s="166"/>
      <c r="BSD19" s="178"/>
      <c r="BSE19" s="178"/>
      <c r="BSF19" s="178"/>
      <c r="BSG19" s="178"/>
      <c r="BSH19" s="178"/>
      <c r="BSI19" s="178"/>
      <c r="BSJ19" s="179"/>
      <c r="BSK19" s="166"/>
      <c r="BSL19" s="178"/>
      <c r="BSM19" s="178"/>
      <c r="BSN19" s="178"/>
      <c r="BSO19" s="178"/>
      <c r="BSP19" s="178"/>
      <c r="BSQ19" s="178"/>
      <c r="BSR19" s="179"/>
      <c r="BSS19" s="166"/>
      <c r="BST19" s="178"/>
      <c r="BSU19" s="178"/>
      <c r="BSV19" s="178"/>
      <c r="BSW19" s="178"/>
      <c r="BSX19" s="178"/>
      <c r="BSY19" s="178"/>
      <c r="BSZ19" s="179"/>
      <c r="BTA19" s="166"/>
      <c r="BTB19" s="178"/>
      <c r="BTC19" s="178"/>
      <c r="BTD19" s="178"/>
      <c r="BTE19" s="178"/>
      <c r="BTF19" s="178"/>
      <c r="BTG19" s="178"/>
      <c r="BTH19" s="179"/>
      <c r="BTI19" s="166"/>
      <c r="BTJ19" s="178"/>
      <c r="BTK19" s="178"/>
      <c r="BTL19" s="178"/>
      <c r="BTM19" s="178"/>
      <c r="BTN19" s="178"/>
      <c r="BTO19" s="178"/>
      <c r="BTP19" s="179"/>
      <c r="BTQ19" s="166"/>
      <c r="BTR19" s="178"/>
      <c r="BTS19" s="178"/>
      <c r="BTT19" s="178"/>
      <c r="BTU19" s="178"/>
      <c r="BTV19" s="178"/>
      <c r="BTW19" s="178"/>
      <c r="BTX19" s="179"/>
      <c r="BTY19" s="166"/>
      <c r="BTZ19" s="178"/>
      <c r="BUA19" s="178"/>
      <c r="BUB19" s="178"/>
      <c r="BUC19" s="178"/>
      <c r="BUD19" s="178"/>
      <c r="BUE19" s="178"/>
      <c r="BUF19" s="179"/>
      <c r="BUG19" s="166"/>
      <c r="BUH19" s="178"/>
      <c r="BUI19" s="178"/>
      <c r="BUJ19" s="178"/>
      <c r="BUK19" s="178"/>
      <c r="BUL19" s="178"/>
      <c r="BUM19" s="178"/>
      <c r="BUN19" s="179"/>
      <c r="BUO19" s="166"/>
      <c r="BUP19" s="178"/>
      <c r="BUQ19" s="178"/>
      <c r="BUR19" s="178"/>
      <c r="BUS19" s="178"/>
      <c r="BUT19" s="178"/>
      <c r="BUU19" s="178"/>
      <c r="BUV19" s="179"/>
      <c r="BUW19" s="166"/>
      <c r="BUX19" s="178"/>
      <c r="BUY19" s="178"/>
      <c r="BUZ19" s="178"/>
      <c r="BVA19" s="178"/>
      <c r="BVB19" s="178"/>
      <c r="BVC19" s="178"/>
      <c r="BVD19" s="179"/>
      <c r="BVE19" s="166"/>
      <c r="BVF19" s="178"/>
      <c r="BVG19" s="178"/>
      <c r="BVH19" s="178"/>
      <c r="BVI19" s="178"/>
      <c r="BVJ19" s="178"/>
      <c r="BVK19" s="178"/>
      <c r="BVL19" s="179"/>
      <c r="BVM19" s="166"/>
      <c r="BVN19" s="178"/>
      <c r="BVO19" s="178"/>
      <c r="BVP19" s="178"/>
      <c r="BVQ19" s="178"/>
      <c r="BVR19" s="178"/>
      <c r="BVS19" s="178"/>
      <c r="BVT19" s="179"/>
      <c r="BVU19" s="166"/>
      <c r="BVV19" s="178"/>
      <c r="BVW19" s="178"/>
      <c r="BVX19" s="178"/>
      <c r="BVY19" s="178"/>
      <c r="BVZ19" s="178"/>
      <c r="BWA19" s="178"/>
      <c r="BWB19" s="179"/>
      <c r="BWC19" s="166"/>
      <c r="BWD19" s="178"/>
      <c r="BWE19" s="178"/>
      <c r="BWF19" s="178"/>
      <c r="BWG19" s="178"/>
      <c r="BWH19" s="178"/>
      <c r="BWI19" s="178"/>
      <c r="BWJ19" s="179"/>
      <c r="BWK19" s="166"/>
      <c r="BWL19" s="178"/>
      <c r="BWM19" s="178"/>
      <c r="BWN19" s="178"/>
      <c r="BWO19" s="178"/>
      <c r="BWP19" s="178"/>
      <c r="BWQ19" s="178"/>
      <c r="BWR19" s="179"/>
      <c r="BWS19" s="166"/>
      <c r="BWT19" s="178"/>
      <c r="BWU19" s="178"/>
      <c r="BWV19" s="178"/>
      <c r="BWW19" s="178"/>
      <c r="BWX19" s="178"/>
      <c r="BWY19" s="178"/>
      <c r="BWZ19" s="179"/>
      <c r="BXA19" s="166"/>
      <c r="BXB19" s="178"/>
      <c r="BXC19" s="178"/>
      <c r="BXD19" s="178"/>
      <c r="BXE19" s="178"/>
      <c r="BXF19" s="178"/>
      <c r="BXG19" s="178"/>
      <c r="BXH19" s="179"/>
      <c r="BXI19" s="166"/>
      <c r="BXJ19" s="178"/>
      <c r="BXK19" s="178"/>
      <c r="BXL19" s="178"/>
      <c r="BXM19" s="178"/>
      <c r="BXN19" s="178"/>
      <c r="BXO19" s="178"/>
      <c r="BXP19" s="179"/>
      <c r="BXQ19" s="166"/>
      <c r="BXR19" s="178"/>
      <c r="BXS19" s="178"/>
      <c r="BXT19" s="178"/>
      <c r="BXU19" s="178"/>
      <c r="BXV19" s="178"/>
      <c r="BXW19" s="178"/>
      <c r="BXX19" s="179"/>
      <c r="BXY19" s="166"/>
      <c r="BXZ19" s="178"/>
      <c r="BYA19" s="178"/>
      <c r="BYB19" s="178"/>
      <c r="BYC19" s="178"/>
      <c r="BYD19" s="178"/>
      <c r="BYE19" s="178"/>
      <c r="BYF19" s="179"/>
      <c r="BYG19" s="166"/>
      <c r="BYH19" s="178"/>
      <c r="BYI19" s="178"/>
      <c r="BYJ19" s="178"/>
      <c r="BYK19" s="178"/>
      <c r="BYL19" s="178"/>
      <c r="BYM19" s="178"/>
      <c r="BYN19" s="179"/>
      <c r="BYO19" s="166"/>
      <c r="BYP19" s="178"/>
      <c r="BYQ19" s="178"/>
      <c r="BYR19" s="178"/>
      <c r="BYS19" s="178"/>
      <c r="BYT19" s="178"/>
      <c r="BYU19" s="178"/>
      <c r="BYV19" s="179"/>
      <c r="BYW19" s="166"/>
      <c r="BYX19" s="178"/>
      <c r="BYY19" s="178"/>
      <c r="BYZ19" s="178"/>
      <c r="BZA19" s="178"/>
      <c r="BZB19" s="178"/>
      <c r="BZC19" s="178"/>
      <c r="BZD19" s="179"/>
      <c r="BZE19" s="166"/>
      <c r="BZF19" s="178"/>
      <c r="BZG19" s="178"/>
      <c r="BZH19" s="178"/>
      <c r="BZI19" s="178"/>
      <c r="BZJ19" s="178"/>
      <c r="BZK19" s="178"/>
      <c r="BZL19" s="179"/>
      <c r="BZM19" s="166"/>
      <c r="BZN19" s="178"/>
      <c r="BZO19" s="178"/>
      <c r="BZP19" s="178"/>
      <c r="BZQ19" s="178"/>
      <c r="BZR19" s="178"/>
      <c r="BZS19" s="178"/>
      <c r="BZT19" s="179"/>
      <c r="BZU19" s="166"/>
      <c r="BZV19" s="178"/>
      <c r="BZW19" s="178"/>
      <c r="BZX19" s="178"/>
      <c r="BZY19" s="178"/>
      <c r="BZZ19" s="178"/>
      <c r="CAA19" s="178"/>
      <c r="CAB19" s="179"/>
      <c r="CAC19" s="166"/>
      <c r="CAD19" s="178"/>
      <c r="CAE19" s="178"/>
      <c r="CAF19" s="178"/>
      <c r="CAG19" s="178"/>
      <c r="CAH19" s="178"/>
      <c r="CAI19" s="178"/>
      <c r="CAJ19" s="179"/>
      <c r="CAK19" s="166"/>
      <c r="CAL19" s="178"/>
      <c r="CAM19" s="178"/>
      <c r="CAN19" s="178"/>
      <c r="CAO19" s="178"/>
      <c r="CAP19" s="178"/>
      <c r="CAQ19" s="178"/>
      <c r="CAR19" s="179"/>
      <c r="CAS19" s="166"/>
      <c r="CAT19" s="178"/>
      <c r="CAU19" s="178"/>
      <c r="CAV19" s="178"/>
      <c r="CAW19" s="178"/>
      <c r="CAX19" s="178"/>
      <c r="CAY19" s="178"/>
      <c r="CAZ19" s="179"/>
      <c r="CBA19" s="166"/>
      <c r="CBB19" s="178"/>
      <c r="CBC19" s="178"/>
      <c r="CBD19" s="178"/>
      <c r="CBE19" s="178"/>
      <c r="CBF19" s="178"/>
      <c r="CBG19" s="178"/>
      <c r="CBH19" s="179"/>
      <c r="CBI19" s="166"/>
      <c r="CBJ19" s="178"/>
      <c r="CBK19" s="178"/>
      <c r="CBL19" s="178"/>
      <c r="CBM19" s="178"/>
      <c r="CBN19" s="178"/>
      <c r="CBO19" s="178"/>
      <c r="CBP19" s="179"/>
      <c r="CBQ19" s="166"/>
      <c r="CBR19" s="178"/>
      <c r="CBS19" s="178"/>
      <c r="CBT19" s="178"/>
      <c r="CBU19" s="178"/>
      <c r="CBV19" s="178"/>
      <c r="CBW19" s="178"/>
      <c r="CBX19" s="179"/>
      <c r="CBY19" s="166"/>
      <c r="CBZ19" s="178"/>
      <c r="CCA19" s="178"/>
      <c r="CCB19" s="178"/>
      <c r="CCC19" s="178"/>
      <c r="CCD19" s="178"/>
      <c r="CCE19" s="178"/>
      <c r="CCF19" s="179"/>
      <c r="CCG19" s="166"/>
      <c r="CCH19" s="178"/>
      <c r="CCI19" s="178"/>
      <c r="CCJ19" s="178"/>
      <c r="CCK19" s="178"/>
      <c r="CCL19" s="178"/>
      <c r="CCM19" s="178"/>
      <c r="CCN19" s="179"/>
      <c r="CCO19" s="166"/>
      <c r="CCP19" s="178"/>
      <c r="CCQ19" s="178"/>
      <c r="CCR19" s="178"/>
      <c r="CCS19" s="178"/>
      <c r="CCT19" s="178"/>
      <c r="CCU19" s="178"/>
      <c r="CCV19" s="179"/>
      <c r="CCW19" s="166"/>
      <c r="CCX19" s="178"/>
      <c r="CCY19" s="178"/>
      <c r="CCZ19" s="178"/>
      <c r="CDA19" s="178"/>
      <c r="CDB19" s="178"/>
      <c r="CDC19" s="178"/>
      <c r="CDD19" s="179"/>
      <c r="CDE19" s="166"/>
      <c r="CDF19" s="178"/>
      <c r="CDG19" s="178"/>
      <c r="CDH19" s="178"/>
      <c r="CDI19" s="178"/>
      <c r="CDJ19" s="178"/>
      <c r="CDK19" s="178"/>
      <c r="CDL19" s="179"/>
      <c r="CDM19" s="166"/>
      <c r="CDN19" s="178"/>
      <c r="CDO19" s="178"/>
      <c r="CDP19" s="178"/>
      <c r="CDQ19" s="178"/>
      <c r="CDR19" s="178"/>
      <c r="CDS19" s="178"/>
      <c r="CDT19" s="179"/>
      <c r="CDU19" s="166"/>
      <c r="CDV19" s="178"/>
      <c r="CDW19" s="178"/>
      <c r="CDX19" s="178"/>
      <c r="CDY19" s="178"/>
      <c r="CDZ19" s="178"/>
      <c r="CEA19" s="178"/>
      <c r="CEB19" s="179"/>
      <c r="CEC19" s="166"/>
      <c r="CED19" s="178"/>
      <c r="CEE19" s="178"/>
      <c r="CEF19" s="178"/>
      <c r="CEG19" s="178"/>
      <c r="CEH19" s="178"/>
      <c r="CEI19" s="178"/>
      <c r="CEJ19" s="179"/>
      <c r="CEK19" s="166"/>
      <c r="CEL19" s="178"/>
      <c r="CEM19" s="178"/>
      <c r="CEN19" s="178"/>
      <c r="CEO19" s="178"/>
      <c r="CEP19" s="178"/>
      <c r="CEQ19" s="178"/>
      <c r="CER19" s="179"/>
      <c r="CES19" s="166"/>
      <c r="CET19" s="178"/>
      <c r="CEU19" s="178"/>
      <c r="CEV19" s="178"/>
      <c r="CEW19" s="178"/>
      <c r="CEX19" s="178"/>
      <c r="CEY19" s="178"/>
      <c r="CEZ19" s="179"/>
      <c r="CFA19" s="166"/>
      <c r="CFB19" s="178"/>
      <c r="CFC19" s="178"/>
      <c r="CFD19" s="178"/>
      <c r="CFE19" s="178"/>
      <c r="CFF19" s="178"/>
      <c r="CFG19" s="178"/>
      <c r="CFH19" s="179"/>
      <c r="CFI19" s="166"/>
      <c r="CFJ19" s="178"/>
      <c r="CFK19" s="178"/>
      <c r="CFL19" s="178"/>
      <c r="CFM19" s="178"/>
      <c r="CFN19" s="178"/>
      <c r="CFO19" s="178"/>
      <c r="CFP19" s="179"/>
      <c r="CFQ19" s="166"/>
      <c r="CFR19" s="178"/>
      <c r="CFS19" s="178"/>
      <c r="CFT19" s="178"/>
      <c r="CFU19" s="178"/>
      <c r="CFV19" s="178"/>
      <c r="CFW19" s="178"/>
      <c r="CFX19" s="179"/>
      <c r="CFY19" s="166"/>
      <c r="CFZ19" s="178"/>
      <c r="CGA19" s="178"/>
      <c r="CGB19" s="178"/>
      <c r="CGC19" s="178"/>
      <c r="CGD19" s="178"/>
      <c r="CGE19" s="178"/>
      <c r="CGF19" s="179"/>
      <c r="CGG19" s="166"/>
      <c r="CGH19" s="178"/>
      <c r="CGI19" s="178"/>
      <c r="CGJ19" s="178"/>
      <c r="CGK19" s="178"/>
      <c r="CGL19" s="178"/>
      <c r="CGM19" s="178"/>
      <c r="CGN19" s="179"/>
      <c r="CGO19" s="166"/>
      <c r="CGP19" s="178"/>
      <c r="CGQ19" s="178"/>
      <c r="CGR19" s="178"/>
      <c r="CGS19" s="178"/>
      <c r="CGT19" s="178"/>
      <c r="CGU19" s="178"/>
      <c r="CGV19" s="179"/>
      <c r="CGW19" s="166"/>
      <c r="CGX19" s="178"/>
      <c r="CGY19" s="178"/>
      <c r="CGZ19" s="178"/>
      <c r="CHA19" s="178"/>
      <c r="CHB19" s="178"/>
      <c r="CHC19" s="178"/>
      <c r="CHD19" s="179"/>
      <c r="CHE19" s="166"/>
      <c r="CHF19" s="178"/>
      <c r="CHG19" s="178"/>
      <c r="CHH19" s="178"/>
      <c r="CHI19" s="178"/>
      <c r="CHJ19" s="178"/>
      <c r="CHK19" s="178"/>
      <c r="CHL19" s="179"/>
      <c r="CHM19" s="166"/>
      <c r="CHN19" s="178"/>
      <c r="CHO19" s="178"/>
      <c r="CHP19" s="178"/>
      <c r="CHQ19" s="178"/>
      <c r="CHR19" s="178"/>
      <c r="CHS19" s="178"/>
      <c r="CHT19" s="179"/>
      <c r="CHU19" s="166"/>
      <c r="CHV19" s="178"/>
      <c r="CHW19" s="178"/>
      <c r="CHX19" s="178"/>
      <c r="CHY19" s="178"/>
      <c r="CHZ19" s="178"/>
      <c r="CIA19" s="178"/>
      <c r="CIB19" s="179"/>
      <c r="CIC19" s="166"/>
      <c r="CID19" s="178"/>
      <c r="CIE19" s="178"/>
      <c r="CIF19" s="178"/>
      <c r="CIG19" s="178"/>
      <c r="CIH19" s="178"/>
      <c r="CII19" s="178"/>
      <c r="CIJ19" s="179"/>
      <c r="CIK19" s="166"/>
      <c r="CIL19" s="178"/>
      <c r="CIM19" s="178"/>
      <c r="CIN19" s="178"/>
      <c r="CIO19" s="178"/>
      <c r="CIP19" s="178"/>
      <c r="CIQ19" s="178"/>
      <c r="CIR19" s="179"/>
      <c r="CIS19" s="166"/>
      <c r="CIT19" s="178"/>
      <c r="CIU19" s="178"/>
      <c r="CIV19" s="178"/>
      <c r="CIW19" s="178"/>
      <c r="CIX19" s="178"/>
      <c r="CIY19" s="178"/>
      <c r="CIZ19" s="179"/>
      <c r="CJA19" s="166"/>
      <c r="CJB19" s="178"/>
      <c r="CJC19" s="178"/>
      <c r="CJD19" s="178"/>
      <c r="CJE19" s="178"/>
      <c r="CJF19" s="178"/>
      <c r="CJG19" s="178"/>
      <c r="CJH19" s="179"/>
      <c r="CJI19" s="166"/>
      <c r="CJJ19" s="178"/>
      <c r="CJK19" s="178"/>
      <c r="CJL19" s="178"/>
      <c r="CJM19" s="178"/>
      <c r="CJN19" s="178"/>
      <c r="CJO19" s="178"/>
      <c r="CJP19" s="179"/>
      <c r="CJQ19" s="166"/>
      <c r="CJR19" s="178"/>
      <c r="CJS19" s="178"/>
      <c r="CJT19" s="178"/>
      <c r="CJU19" s="178"/>
      <c r="CJV19" s="178"/>
      <c r="CJW19" s="178"/>
      <c r="CJX19" s="179"/>
      <c r="CJY19" s="166"/>
      <c r="CJZ19" s="178"/>
      <c r="CKA19" s="178"/>
      <c r="CKB19" s="178"/>
      <c r="CKC19" s="178"/>
      <c r="CKD19" s="178"/>
      <c r="CKE19" s="178"/>
      <c r="CKF19" s="179"/>
      <c r="CKG19" s="166"/>
      <c r="CKH19" s="178"/>
      <c r="CKI19" s="178"/>
      <c r="CKJ19" s="178"/>
      <c r="CKK19" s="178"/>
      <c r="CKL19" s="178"/>
      <c r="CKM19" s="178"/>
      <c r="CKN19" s="179"/>
      <c r="CKO19" s="166"/>
      <c r="CKP19" s="178"/>
      <c r="CKQ19" s="178"/>
      <c r="CKR19" s="178"/>
      <c r="CKS19" s="178"/>
      <c r="CKT19" s="178"/>
      <c r="CKU19" s="178"/>
      <c r="CKV19" s="179"/>
      <c r="CKW19" s="166"/>
      <c r="CKX19" s="178"/>
      <c r="CKY19" s="178"/>
      <c r="CKZ19" s="178"/>
      <c r="CLA19" s="178"/>
      <c r="CLB19" s="178"/>
      <c r="CLC19" s="178"/>
      <c r="CLD19" s="179"/>
      <c r="CLE19" s="166"/>
      <c r="CLF19" s="178"/>
      <c r="CLG19" s="178"/>
      <c r="CLH19" s="178"/>
      <c r="CLI19" s="178"/>
      <c r="CLJ19" s="178"/>
      <c r="CLK19" s="178"/>
      <c r="CLL19" s="179"/>
      <c r="CLM19" s="166"/>
      <c r="CLN19" s="178"/>
      <c r="CLO19" s="178"/>
      <c r="CLP19" s="178"/>
      <c r="CLQ19" s="178"/>
      <c r="CLR19" s="178"/>
      <c r="CLS19" s="178"/>
      <c r="CLT19" s="179"/>
      <c r="CLU19" s="166"/>
      <c r="CLV19" s="178"/>
      <c r="CLW19" s="178"/>
      <c r="CLX19" s="178"/>
      <c r="CLY19" s="178"/>
      <c r="CLZ19" s="178"/>
      <c r="CMA19" s="178"/>
      <c r="CMB19" s="179"/>
      <c r="CMC19" s="166"/>
      <c r="CMD19" s="178"/>
      <c r="CME19" s="178"/>
      <c r="CMF19" s="178"/>
      <c r="CMG19" s="178"/>
      <c r="CMH19" s="178"/>
      <c r="CMI19" s="178"/>
      <c r="CMJ19" s="179"/>
      <c r="CMK19" s="166"/>
      <c r="CML19" s="178"/>
      <c r="CMM19" s="178"/>
      <c r="CMN19" s="178"/>
      <c r="CMO19" s="178"/>
      <c r="CMP19" s="178"/>
      <c r="CMQ19" s="178"/>
      <c r="CMR19" s="179"/>
      <c r="CMS19" s="166"/>
      <c r="CMT19" s="178"/>
      <c r="CMU19" s="178"/>
      <c r="CMV19" s="178"/>
      <c r="CMW19" s="178"/>
      <c r="CMX19" s="178"/>
      <c r="CMY19" s="178"/>
      <c r="CMZ19" s="179"/>
      <c r="CNA19" s="166"/>
      <c r="CNB19" s="178"/>
      <c r="CNC19" s="178"/>
      <c r="CND19" s="178"/>
      <c r="CNE19" s="178"/>
      <c r="CNF19" s="178"/>
      <c r="CNG19" s="178"/>
      <c r="CNH19" s="179"/>
      <c r="CNI19" s="166"/>
      <c r="CNJ19" s="178"/>
      <c r="CNK19" s="178"/>
      <c r="CNL19" s="178"/>
      <c r="CNM19" s="178"/>
      <c r="CNN19" s="178"/>
      <c r="CNO19" s="178"/>
      <c r="CNP19" s="179"/>
      <c r="CNQ19" s="166"/>
      <c r="CNR19" s="178"/>
      <c r="CNS19" s="178"/>
      <c r="CNT19" s="178"/>
      <c r="CNU19" s="178"/>
      <c r="CNV19" s="178"/>
      <c r="CNW19" s="178"/>
      <c r="CNX19" s="179"/>
      <c r="CNY19" s="166"/>
      <c r="CNZ19" s="178"/>
      <c r="COA19" s="178"/>
      <c r="COB19" s="178"/>
      <c r="COC19" s="178"/>
      <c r="COD19" s="178"/>
      <c r="COE19" s="178"/>
      <c r="COF19" s="179"/>
      <c r="COG19" s="166"/>
      <c r="COH19" s="178"/>
      <c r="COI19" s="178"/>
      <c r="COJ19" s="178"/>
      <c r="COK19" s="178"/>
      <c r="COL19" s="178"/>
      <c r="COM19" s="178"/>
      <c r="CON19" s="179"/>
      <c r="COO19" s="166"/>
      <c r="COP19" s="178"/>
      <c r="COQ19" s="178"/>
      <c r="COR19" s="178"/>
      <c r="COS19" s="178"/>
      <c r="COT19" s="178"/>
      <c r="COU19" s="178"/>
      <c r="COV19" s="179"/>
      <c r="COW19" s="166"/>
      <c r="COX19" s="178"/>
      <c r="COY19" s="178"/>
      <c r="COZ19" s="178"/>
      <c r="CPA19" s="178"/>
      <c r="CPB19" s="178"/>
      <c r="CPC19" s="178"/>
      <c r="CPD19" s="179"/>
      <c r="CPE19" s="166"/>
      <c r="CPF19" s="178"/>
      <c r="CPG19" s="178"/>
      <c r="CPH19" s="178"/>
      <c r="CPI19" s="178"/>
      <c r="CPJ19" s="178"/>
      <c r="CPK19" s="178"/>
      <c r="CPL19" s="179"/>
      <c r="CPM19" s="166"/>
      <c r="CPN19" s="178"/>
      <c r="CPO19" s="178"/>
      <c r="CPP19" s="178"/>
      <c r="CPQ19" s="178"/>
      <c r="CPR19" s="178"/>
      <c r="CPS19" s="178"/>
      <c r="CPT19" s="179"/>
      <c r="CPU19" s="166"/>
      <c r="CPV19" s="178"/>
      <c r="CPW19" s="178"/>
      <c r="CPX19" s="178"/>
      <c r="CPY19" s="178"/>
      <c r="CPZ19" s="178"/>
      <c r="CQA19" s="178"/>
      <c r="CQB19" s="179"/>
      <c r="CQC19" s="166"/>
      <c r="CQD19" s="178"/>
      <c r="CQE19" s="178"/>
      <c r="CQF19" s="178"/>
      <c r="CQG19" s="178"/>
      <c r="CQH19" s="178"/>
      <c r="CQI19" s="178"/>
      <c r="CQJ19" s="179"/>
      <c r="CQK19" s="166"/>
      <c r="CQL19" s="178"/>
      <c r="CQM19" s="178"/>
      <c r="CQN19" s="178"/>
      <c r="CQO19" s="178"/>
      <c r="CQP19" s="178"/>
      <c r="CQQ19" s="178"/>
      <c r="CQR19" s="179"/>
      <c r="CQS19" s="166"/>
      <c r="CQT19" s="178"/>
      <c r="CQU19" s="178"/>
      <c r="CQV19" s="178"/>
      <c r="CQW19" s="178"/>
      <c r="CQX19" s="178"/>
      <c r="CQY19" s="178"/>
      <c r="CQZ19" s="179"/>
      <c r="CRA19" s="166"/>
      <c r="CRB19" s="178"/>
      <c r="CRC19" s="178"/>
      <c r="CRD19" s="178"/>
      <c r="CRE19" s="178"/>
      <c r="CRF19" s="178"/>
      <c r="CRG19" s="178"/>
      <c r="CRH19" s="179"/>
      <c r="CRI19" s="166"/>
      <c r="CRJ19" s="178"/>
      <c r="CRK19" s="178"/>
      <c r="CRL19" s="178"/>
      <c r="CRM19" s="178"/>
      <c r="CRN19" s="178"/>
      <c r="CRO19" s="178"/>
      <c r="CRP19" s="179"/>
      <c r="CRQ19" s="166"/>
      <c r="CRR19" s="178"/>
      <c r="CRS19" s="178"/>
      <c r="CRT19" s="178"/>
      <c r="CRU19" s="178"/>
      <c r="CRV19" s="178"/>
      <c r="CRW19" s="178"/>
      <c r="CRX19" s="179"/>
      <c r="CRY19" s="166"/>
      <c r="CRZ19" s="178"/>
      <c r="CSA19" s="178"/>
      <c r="CSB19" s="178"/>
      <c r="CSC19" s="178"/>
      <c r="CSD19" s="178"/>
      <c r="CSE19" s="178"/>
      <c r="CSF19" s="179"/>
      <c r="CSG19" s="166"/>
      <c r="CSH19" s="178"/>
      <c r="CSI19" s="178"/>
      <c r="CSJ19" s="178"/>
      <c r="CSK19" s="178"/>
      <c r="CSL19" s="178"/>
      <c r="CSM19" s="178"/>
      <c r="CSN19" s="179"/>
      <c r="CSO19" s="166"/>
      <c r="CSP19" s="178"/>
      <c r="CSQ19" s="178"/>
      <c r="CSR19" s="178"/>
      <c r="CSS19" s="178"/>
      <c r="CST19" s="178"/>
      <c r="CSU19" s="178"/>
      <c r="CSV19" s="179"/>
      <c r="CSW19" s="166"/>
      <c r="CSX19" s="178"/>
      <c r="CSY19" s="178"/>
      <c r="CSZ19" s="178"/>
      <c r="CTA19" s="178"/>
      <c r="CTB19" s="178"/>
      <c r="CTC19" s="178"/>
      <c r="CTD19" s="179"/>
      <c r="CTE19" s="166"/>
      <c r="CTF19" s="178"/>
      <c r="CTG19" s="178"/>
      <c r="CTH19" s="178"/>
      <c r="CTI19" s="178"/>
      <c r="CTJ19" s="178"/>
      <c r="CTK19" s="178"/>
      <c r="CTL19" s="179"/>
      <c r="CTM19" s="166"/>
      <c r="CTN19" s="178"/>
      <c r="CTO19" s="178"/>
      <c r="CTP19" s="178"/>
      <c r="CTQ19" s="178"/>
      <c r="CTR19" s="178"/>
      <c r="CTS19" s="178"/>
      <c r="CTT19" s="179"/>
      <c r="CTU19" s="166"/>
      <c r="CTV19" s="178"/>
      <c r="CTW19" s="178"/>
      <c r="CTX19" s="178"/>
      <c r="CTY19" s="178"/>
      <c r="CTZ19" s="178"/>
      <c r="CUA19" s="178"/>
      <c r="CUB19" s="179"/>
      <c r="CUC19" s="166"/>
      <c r="CUD19" s="178"/>
      <c r="CUE19" s="178"/>
      <c r="CUF19" s="178"/>
      <c r="CUG19" s="178"/>
      <c r="CUH19" s="178"/>
      <c r="CUI19" s="178"/>
      <c r="CUJ19" s="179"/>
      <c r="CUK19" s="166"/>
      <c r="CUL19" s="178"/>
      <c r="CUM19" s="178"/>
      <c r="CUN19" s="178"/>
      <c r="CUO19" s="178"/>
      <c r="CUP19" s="178"/>
      <c r="CUQ19" s="178"/>
      <c r="CUR19" s="179"/>
      <c r="CUS19" s="166"/>
      <c r="CUT19" s="178"/>
      <c r="CUU19" s="178"/>
      <c r="CUV19" s="178"/>
      <c r="CUW19" s="178"/>
      <c r="CUX19" s="178"/>
      <c r="CUY19" s="178"/>
      <c r="CUZ19" s="179"/>
      <c r="CVA19" s="166"/>
      <c r="CVB19" s="178"/>
      <c r="CVC19" s="178"/>
      <c r="CVD19" s="178"/>
      <c r="CVE19" s="178"/>
      <c r="CVF19" s="178"/>
      <c r="CVG19" s="178"/>
      <c r="CVH19" s="179"/>
      <c r="CVI19" s="166"/>
      <c r="CVJ19" s="178"/>
      <c r="CVK19" s="178"/>
      <c r="CVL19" s="178"/>
      <c r="CVM19" s="178"/>
      <c r="CVN19" s="178"/>
      <c r="CVO19" s="178"/>
      <c r="CVP19" s="179"/>
      <c r="CVQ19" s="166"/>
      <c r="CVR19" s="178"/>
      <c r="CVS19" s="178"/>
      <c r="CVT19" s="178"/>
      <c r="CVU19" s="178"/>
      <c r="CVV19" s="178"/>
      <c r="CVW19" s="178"/>
      <c r="CVX19" s="179"/>
      <c r="CVY19" s="166"/>
      <c r="CVZ19" s="178"/>
      <c r="CWA19" s="178"/>
      <c r="CWB19" s="178"/>
      <c r="CWC19" s="178"/>
      <c r="CWD19" s="178"/>
      <c r="CWE19" s="178"/>
      <c r="CWF19" s="179"/>
      <c r="CWG19" s="166"/>
      <c r="CWH19" s="178"/>
      <c r="CWI19" s="178"/>
      <c r="CWJ19" s="178"/>
      <c r="CWK19" s="178"/>
      <c r="CWL19" s="178"/>
      <c r="CWM19" s="178"/>
      <c r="CWN19" s="179"/>
      <c r="CWO19" s="166"/>
      <c r="CWP19" s="178"/>
      <c r="CWQ19" s="178"/>
      <c r="CWR19" s="178"/>
      <c r="CWS19" s="178"/>
      <c r="CWT19" s="178"/>
      <c r="CWU19" s="178"/>
      <c r="CWV19" s="179"/>
      <c r="CWW19" s="166"/>
      <c r="CWX19" s="178"/>
      <c r="CWY19" s="178"/>
      <c r="CWZ19" s="178"/>
      <c r="CXA19" s="178"/>
      <c r="CXB19" s="178"/>
      <c r="CXC19" s="178"/>
      <c r="CXD19" s="179"/>
      <c r="CXE19" s="166"/>
      <c r="CXF19" s="178"/>
      <c r="CXG19" s="178"/>
      <c r="CXH19" s="178"/>
      <c r="CXI19" s="178"/>
      <c r="CXJ19" s="178"/>
      <c r="CXK19" s="178"/>
      <c r="CXL19" s="179"/>
      <c r="CXM19" s="166"/>
      <c r="CXN19" s="178"/>
      <c r="CXO19" s="178"/>
      <c r="CXP19" s="178"/>
      <c r="CXQ19" s="178"/>
      <c r="CXR19" s="178"/>
      <c r="CXS19" s="178"/>
      <c r="CXT19" s="179"/>
      <c r="CXU19" s="166"/>
      <c r="CXV19" s="178"/>
      <c r="CXW19" s="178"/>
      <c r="CXX19" s="178"/>
      <c r="CXY19" s="178"/>
      <c r="CXZ19" s="178"/>
      <c r="CYA19" s="178"/>
      <c r="CYB19" s="179"/>
      <c r="CYC19" s="166"/>
      <c r="CYD19" s="178"/>
      <c r="CYE19" s="178"/>
      <c r="CYF19" s="178"/>
      <c r="CYG19" s="178"/>
      <c r="CYH19" s="178"/>
      <c r="CYI19" s="178"/>
      <c r="CYJ19" s="179"/>
      <c r="CYK19" s="166"/>
      <c r="CYL19" s="178"/>
      <c r="CYM19" s="178"/>
      <c r="CYN19" s="178"/>
      <c r="CYO19" s="178"/>
      <c r="CYP19" s="178"/>
      <c r="CYQ19" s="178"/>
      <c r="CYR19" s="179"/>
      <c r="CYS19" s="166"/>
      <c r="CYT19" s="178"/>
      <c r="CYU19" s="178"/>
      <c r="CYV19" s="178"/>
      <c r="CYW19" s="178"/>
      <c r="CYX19" s="178"/>
      <c r="CYY19" s="178"/>
      <c r="CYZ19" s="179"/>
      <c r="CZA19" s="166"/>
      <c r="CZB19" s="178"/>
      <c r="CZC19" s="178"/>
      <c r="CZD19" s="178"/>
      <c r="CZE19" s="178"/>
      <c r="CZF19" s="178"/>
      <c r="CZG19" s="178"/>
      <c r="CZH19" s="179"/>
      <c r="CZI19" s="166"/>
      <c r="CZJ19" s="178"/>
      <c r="CZK19" s="178"/>
      <c r="CZL19" s="178"/>
      <c r="CZM19" s="178"/>
      <c r="CZN19" s="178"/>
      <c r="CZO19" s="178"/>
      <c r="CZP19" s="179"/>
      <c r="CZQ19" s="166"/>
      <c r="CZR19" s="178"/>
      <c r="CZS19" s="178"/>
      <c r="CZT19" s="178"/>
      <c r="CZU19" s="178"/>
      <c r="CZV19" s="178"/>
      <c r="CZW19" s="178"/>
      <c r="CZX19" s="179"/>
      <c r="CZY19" s="166"/>
      <c r="CZZ19" s="178"/>
      <c r="DAA19" s="178"/>
      <c r="DAB19" s="178"/>
      <c r="DAC19" s="178"/>
      <c r="DAD19" s="178"/>
      <c r="DAE19" s="178"/>
      <c r="DAF19" s="179"/>
      <c r="DAG19" s="166"/>
      <c r="DAH19" s="178"/>
      <c r="DAI19" s="178"/>
      <c r="DAJ19" s="178"/>
      <c r="DAK19" s="178"/>
      <c r="DAL19" s="178"/>
      <c r="DAM19" s="178"/>
      <c r="DAN19" s="179"/>
      <c r="DAO19" s="166"/>
      <c r="DAP19" s="178"/>
      <c r="DAQ19" s="178"/>
      <c r="DAR19" s="178"/>
      <c r="DAS19" s="178"/>
      <c r="DAT19" s="178"/>
      <c r="DAU19" s="178"/>
      <c r="DAV19" s="179"/>
      <c r="DAW19" s="166"/>
      <c r="DAX19" s="178"/>
      <c r="DAY19" s="178"/>
      <c r="DAZ19" s="178"/>
      <c r="DBA19" s="178"/>
      <c r="DBB19" s="178"/>
      <c r="DBC19" s="178"/>
      <c r="DBD19" s="179"/>
      <c r="DBE19" s="166"/>
      <c r="DBF19" s="178"/>
      <c r="DBG19" s="178"/>
      <c r="DBH19" s="178"/>
      <c r="DBI19" s="178"/>
      <c r="DBJ19" s="178"/>
      <c r="DBK19" s="178"/>
      <c r="DBL19" s="179"/>
      <c r="DBM19" s="166"/>
      <c r="DBN19" s="178"/>
      <c r="DBO19" s="178"/>
      <c r="DBP19" s="178"/>
      <c r="DBQ19" s="178"/>
      <c r="DBR19" s="178"/>
      <c r="DBS19" s="178"/>
      <c r="DBT19" s="179"/>
      <c r="DBU19" s="166"/>
      <c r="DBV19" s="178"/>
      <c r="DBW19" s="178"/>
      <c r="DBX19" s="178"/>
      <c r="DBY19" s="178"/>
      <c r="DBZ19" s="178"/>
      <c r="DCA19" s="178"/>
      <c r="DCB19" s="179"/>
      <c r="DCC19" s="166"/>
      <c r="DCD19" s="178"/>
      <c r="DCE19" s="178"/>
      <c r="DCF19" s="178"/>
      <c r="DCG19" s="178"/>
      <c r="DCH19" s="178"/>
      <c r="DCI19" s="178"/>
      <c r="DCJ19" s="179"/>
      <c r="DCK19" s="166"/>
      <c r="DCL19" s="178"/>
      <c r="DCM19" s="178"/>
      <c r="DCN19" s="178"/>
      <c r="DCO19" s="178"/>
      <c r="DCP19" s="178"/>
      <c r="DCQ19" s="178"/>
      <c r="DCR19" s="179"/>
      <c r="DCS19" s="166"/>
      <c r="DCT19" s="178"/>
      <c r="DCU19" s="178"/>
      <c r="DCV19" s="178"/>
      <c r="DCW19" s="178"/>
      <c r="DCX19" s="178"/>
      <c r="DCY19" s="178"/>
      <c r="DCZ19" s="179"/>
      <c r="DDA19" s="166"/>
      <c r="DDB19" s="178"/>
      <c r="DDC19" s="178"/>
      <c r="DDD19" s="178"/>
      <c r="DDE19" s="178"/>
      <c r="DDF19" s="178"/>
      <c r="DDG19" s="178"/>
      <c r="DDH19" s="179"/>
      <c r="DDI19" s="166"/>
      <c r="DDJ19" s="178"/>
      <c r="DDK19" s="178"/>
      <c r="DDL19" s="178"/>
      <c r="DDM19" s="178"/>
      <c r="DDN19" s="178"/>
      <c r="DDO19" s="178"/>
      <c r="DDP19" s="179"/>
      <c r="DDQ19" s="166"/>
      <c r="DDR19" s="178"/>
      <c r="DDS19" s="178"/>
      <c r="DDT19" s="178"/>
      <c r="DDU19" s="178"/>
      <c r="DDV19" s="178"/>
      <c r="DDW19" s="178"/>
      <c r="DDX19" s="179"/>
      <c r="DDY19" s="166"/>
      <c r="DDZ19" s="178"/>
      <c r="DEA19" s="178"/>
      <c r="DEB19" s="178"/>
      <c r="DEC19" s="178"/>
      <c r="DED19" s="178"/>
      <c r="DEE19" s="178"/>
      <c r="DEF19" s="179"/>
      <c r="DEG19" s="166"/>
      <c r="DEH19" s="178"/>
      <c r="DEI19" s="178"/>
      <c r="DEJ19" s="178"/>
      <c r="DEK19" s="178"/>
      <c r="DEL19" s="178"/>
      <c r="DEM19" s="178"/>
      <c r="DEN19" s="179"/>
      <c r="DEO19" s="166"/>
      <c r="DEP19" s="178"/>
      <c r="DEQ19" s="178"/>
      <c r="DER19" s="178"/>
      <c r="DES19" s="178"/>
      <c r="DET19" s="178"/>
      <c r="DEU19" s="178"/>
      <c r="DEV19" s="179"/>
      <c r="DEW19" s="166"/>
      <c r="DEX19" s="178"/>
      <c r="DEY19" s="178"/>
      <c r="DEZ19" s="178"/>
      <c r="DFA19" s="178"/>
      <c r="DFB19" s="178"/>
      <c r="DFC19" s="178"/>
      <c r="DFD19" s="179"/>
      <c r="DFE19" s="166"/>
      <c r="DFF19" s="178"/>
      <c r="DFG19" s="178"/>
      <c r="DFH19" s="178"/>
      <c r="DFI19" s="178"/>
      <c r="DFJ19" s="178"/>
      <c r="DFK19" s="178"/>
      <c r="DFL19" s="179"/>
      <c r="DFM19" s="166"/>
      <c r="DFN19" s="178"/>
      <c r="DFO19" s="178"/>
      <c r="DFP19" s="178"/>
      <c r="DFQ19" s="178"/>
      <c r="DFR19" s="178"/>
      <c r="DFS19" s="178"/>
      <c r="DFT19" s="179"/>
      <c r="DFU19" s="166"/>
      <c r="DFV19" s="178"/>
      <c r="DFW19" s="178"/>
      <c r="DFX19" s="178"/>
      <c r="DFY19" s="178"/>
      <c r="DFZ19" s="178"/>
      <c r="DGA19" s="178"/>
      <c r="DGB19" s="179"/>
      <c r="DGC19" s="166"/>
      <c r="DGD19" s="178"/>
      <c r="DGE19" s="178"/>
      <c r="DGF19" s="178"/>
      <c r="DGG19" s="178"/>
      <c r="DGH19" s="178"/>
      <c r="DGI19" s="178"/>
      <c r="DGJ19" s="179"/>
      <c r="DGK19" s="166"/>
      <c r="DGL19" s="178"/>
      <c r="DGM19" s="178"/>
      <c r="DGN19" s="178"/>
      <c r="DGO19" s="178"/>
      <c r="DGP19" s="178"/>
      <c r="DGQ19" s="178"/>
      <c r="DGR19" s="179"/>
      <c r="DGS19" s="166"/>
      <c r="DGT19" s="178"/>
      <c r="DGU19" s="178"/>
      <c r="DGV19" s="178"/>
      <c r="DGW19" s="178"/>
      <c r="DGX19" s="178"/>
      <c r="DGY19" s="178"/>
      <c r="DGZ19" s="179"/>
      <c r="DHA19" s="166"/>
      <c r="DHB19" s="178"/>
      <c r="DHC19" s="178"/>
      <c r="DHD19" s="178"/>
      <c r="DHE19" s="178"/>
      <c r="DHF19" s="178"/>
      <c r="DHG19" s="178"/>
      <c r="DHH19" s="179"/>
      <c r="DHI19" s="166"/>
      <c r="DHJ19" s="178"/>
      <c r="DHK19" s="178"/>
      <c r="DHL19" s="178"/>
      <c r="DHM19" s="178"/>
      <c r="DHN19" s="178"/>
      <c r="DHO19" s="178"/>
      <c r="DHP19" s="179"/>
      <c r="DHQ19" s="166"/>
      <c r="DHR19" s="178"/>
      <c r="DHS19" s="178"/>
      <c r="DHT19" s="178"/>
      <c r="DHU19" s="178"/>
      <c r="DHV19" s="178"/>
      <c r="DHW19" s="178"/>
      <c r="DHX19" s="179"/>
      <c r="DHY19" s="166"/>
      <c r="DHZ19" s="178"/>
      <c r="DIA19" s="178"/>
      <c r="DIB19" s="178"/>
      <c r="DIC19" s="178"/>
      <c r="DID19" s="178"/>
      <c r="DIE19" s="178"/>
      <c r="DIF19" s="179"/>
      <c r="DIG19" s="166"/>
      <c r="DIH19" s="178"/>
      <c r="DII19" s="178"/>
      <c r="DIJ19" s="178"/>
      <c r="DIK19" s="178"/>
      <c r="DIL19" s="178"/>
      <c r="DIM19" s="178"/>
      <c r="DIN19" s="179"/>
      <c r="DIO19" s="166"/>
      <c r="DIP19" s="178"/>
      <c r="DIQ19" s="178"/>
      <c r="DIR19" s="178"/>
      <c r="DIS19" s="178"/>
      <c r="DIT19" s="178"/>
      <c r="DIU19" s="178"/>
      <c r="DIV19" s="179"/>
      <c r="DIW19" s="166"/>
      <c r="DIX19" s="178"/>
      <c r="DIY19" s="178"/>
      <c r="DIZ19" s="178"/>
      <c r="DJA19" s="178"/>
      <c r="DJB19" s="178"/>
      <c r="DJC19" s="178"/>
      <c r="DJD19" s="179"/>
      <c r="DJE19" s="166"/>
      <c r="DJF19" s="178"/>
      <c r="DJG19" s="178"/>
      <c r="DJH19" s="178"/>
      <c r="DJI19" s="178"/>
      <c r="DJJ19" s="178"/>
      <c r="DJK19" s="178"/>
      <c r="DJL19" s="179"/>
      <c r="DJM19" s="166"/>
      <c r="DJN19" s="178"/>
      <c r="DJO19" s="178"/>
      <c r="DJP19" s="178"/>
      <c r="DJQ19" s="178"/>
      <c r="DJR19" s="178"/>
      <c r="DJS19" s="178"/>
      <c r="DJT19" s="179"/>
      <c r="DJU19" s="166"/>
      <c r="DJV19" s="178"/>
      <c r="DJW19" s="178"/>
      <c r="DJX19" s="178"/>
      <c r="DJY19" s="178"/>
      <c r="DJZ19" s="178"/>
      <c r="DKA19" s="178"/>
      <c r="DKB19" s="179"/>
      <c r="DKC19" s="166"/>
      <c r="DKD19" s="178"/>
      <c r="DKE19" s="178"/>
      <c r="DKF19" s="178"/>
      <c r="DKG19" s="178"/>
      <c r="DKH19" s="178"/>
      <c r="DKI19" s="178"/>
      <c r="DKJ19" s="179"/>
      <c r="DKK19" s="166"/>
      <c r="DKL19" s="178"/>
      <c r="DKM19" s="178"/>
      <c r="DKN19" s="178"/>
      <c r="DKO19" s="178"/>
      <c r="DKP19" s="178"/>
      <c r="DKQ19" s="178"/>
      <c r="DKR19" s="179"/>
      <c r="DKS19" s="166"/>
      <c r="DKT19" s="178"/>
      <c r="DKU19" s="178"/>
      <c r="DKV19" s="178"/>
      <c r="DKW19" s="178"/>
      <c r="DKX19" s="178"/>
      <c r="DKY19" s="178"/>
      <c r="DKZ19" s="179"/>
      <c r="DLA19" s="166"/>
      <c r="DLB19" s="178"/>
      <c r="DLC19" s="178"/>
      <c r="DLD19" s="178"/>
      <c r="DLE19" s="178"/>
      <c r="DLF19" s="178"/>
      <c r="DLG19" s="178"/>
      <c r="DLH19" s="179"/>
      <c r="DLI19" s="166"/>
      <c r="DLJ19" s="178"/>
      <c r="DLK19" s="178"/>
      <c r="DLL19" s="178"/>
      <c r="DLM19" s="178"/>
      <c r="DLN19" s="178"/>
      <c r="DLO19" s="178"/>
      <c r="DLP19" s="179"/>
      <c r="DLQ19" s="166"/>
      <c r="DLR19" s="178"/>
      <c r="DLS19" s="178"/>
      <c r="DLT19" s="178"/>
      <c r="DLU19" s="178"/>
      <c r="DLV19" s="178"/>
      <c r="DLW19" s="178"/>
      <c r="DLX19" s="179"/>
      <c r="DLY19" s="166"/>
      <c r="DLZ19" s="178"/>
      <c r="DMA19" s="178"/>
      <c r="DMB19" s="178"/>
      <c r="DMC19" s="178"/>
      <c r="DMD19" s="178"/>
      <c r="DME19" s="178"/>
      <c r="DMF19" s="179"/>
      <c r="DMG19" s="166"/>
      <c r="DMH19" s="178"/>
      <c r="DMI19" s="178"/>
      <c r="DMJ19" s="178"/>
      <c r="DMK19" s="178"/>
      <c r="DML19" s="178"/>
      <c r="DMM19" s="178"/>
      <c r="DMN19" s="179"/>
      <c r="DMO19" s="166"/>
      <c r="DMP19" s="178"/>
      <c r="DMQ19" s="178"/>
      <c r="DMR19" s="178"/>
      <c r="DMS19" s="178"/>
      <c r="DMT19" s="178"/>
      <c r="DMU19" s="178"/>
      <c r="DMV19" s="179"/>
      <c r="DMW19" s="166"/>
      <c r="DMX19" s="178"/>
      <c r="DMY19" s="178"/>
      <c r="DMZ19" s="178"/>
      <c r="DNA19" s="178"/>
      <c r="DNB19" s="178"/>
      <c r="DNC19" s="178"/>
      <c r="DND19" s="179"/>
      <c r="DNE19" s="166"/>
      <c r="DNF19" s="178"/>
      <c r="DNG19" s="178"/>
      <c r="DNH19" s="178"/>
      <c r="DNI19" s="178"/>
      <c r="DNJ19" s="178"/>
      <c r="DNK19" s="178"/>
      <c r="DNL19" s="179"/>
      <c r="DNM19" s="166"/>
      <c r="DNN19" s="178"/>
      <c r="DNO19" s="178"/>
      <c r="DNP19" s="178"/>
      <c r="DNQ19" s="178"/>
      <c r="DNR19" s="178"/>
      <c r="DNS19" s="178"/>
      <c r="DNT19" s="179"/>
      <c r="DNU19" s="166"/>
      <c r="DNV19" s="178"/>
      <c r="DNW19" s="178"/>
      <c r="DNX19" s="178"/>
      <c r="DNY19" s="178"/>
      <c r="DNZ19" s="178"/>
      <c r="DOA19" s="178"/>
      <c r="DOB19" s="179"/>
      <c r="DOC19" s="166"/>
      <c r="DOD19" s="178"/>
      <c r="DOE19" s="178"/>
      <c r="DOF19" s="178"/>
      <c r="DOG19" s="178"/>
      <c r="DOH19" s="178"/>
      <c r="DOI19" s="178"/>
      <c r="DOJ19" s="179"/>
      <c r="DOK19" s="166"/>
      <c r="DOL19" s="178"/>
      <c r="DOM19" s="178"/>
      <c r="DON19" s="178"/>
      <c r="DOO19" s="178"/>
      <c r="DOP19" s="178"/>
      <c r="DOQ19" s="178"/>
      <c r="DOR19" s="179"/>
      <c r="DOS19" s="166"/>
      <c r="DOT19" s="178"/>
      <c r="DOU19" s="178"/>
      <c r="DOV19" s="178"/>
      <c r="DOW19" s="178"/>
      <c r="DOX19" s="178"/>
      <c r="DOY19" s="178"/>
      <c r="DOZ19" s="179"/>
      <c r="DPA19" s="166"/>
      <c r="DPB19" s="178"/>
      <c r="DPC19" s="178"/>
      <c r="DPD19" s="178"/>
      <c r="DPE19" s="178"/>
      <c r="DPF19" s="178"/>
      <c r="DPG19" s="178"/>
      <c r="DPH19" s="179"/>
      <c r="DPI19" s="166"/>
      <c r="DPJ19" s="178"/>
      <c r="DPK19" s="178"/>
      <c r="DPL19" s="178"/>
      <c r="DPM19" s="178"/>
      <c r="DPN19" s="178"/>
      <c r="DPO19" s="178"/>
      <c r="DPP19" s="179"/>
      <c r="DPQ19" s="166"/>
      <c r="DPR19" s="178"/>
      <c r="DPS19" s="178"/>
      <c r="DPT19" s="178"/>
      <c r="DPU19" s="178"/>
      <c r="DPV19" s="178"/>
      <c r="DPW19" s="178"/>
      <c r="DPX19" s="179"/>
      <c r="DPY19" s="166"/>
      <c r="DPZ19" s="178"/>
      <c r="DQA19" s="178"/>
      <c r="DQB19" s="178"/>
      <c r="DQC19" s="178"/>
      <c r="DQD19" s="178"/>
      <c r="DQE19" s="178"/>
      <c r="DQF19" s="179"/>
      <c r="DQG19" s="166"/>
      <c r="DQH19" s="178"/>
      <c r="DQI19" s="178"/>
      <c r="DQJ19" s="178"/>
      <c r="DQK19" s="178"/>
      <c r="DQL19" s="178"/>
      <c r="DQM19" s="178"/>
      <c r="DQN19" s="179"/>
      <c r="DQO19" s="166"/>
      <c r="DQP19" s="178"/>
      <c r="DQQ19" s="178"/>
      <c r="DQR19" s="178"/>
      <c r="DQS19" s="178"/>
      <c r="DQT19" s="178"/>
      <c r="DQU19" s="178"/>
      <c r="DQV19" s="179"/>
      <c r="DQW19" s="166"/>
      <c r="DQX19" s="178"/>
      <c r="DQY19" s="178"/>
      <c r="DQZ19" s="178"/>
      <c r="DRA19" s="178"/>
      <c r="DRB19" s="178"/>
      <c r="DRC19" s="178"/>
      <c r="DRD19" s="179"/>
      <c r="DRE19" s="166"/>
      <c r="DRF19" s="178"/>
      <c r="DRG19" s="178"/>
      <c r="DRH19" s="178"/>
      <c r="DRI19" s="178"/>
      <c r="DRJ19" s="178"/>
      <c r="DRK19" s="178"/>
      <c r="DRL19" s="179"/>
      <c r="DRM19" s="166"/>
      <c r="DRN19" s="178"/>
      <c r="DRO19" s="178"/>
      <c r="DRP19" s="178"/>
      <c r="DRQ19" s="178"/>
      <c r="DRR19" s="178"/>
      <c r="DRS19" s="178"/>
      <c r="DRT19" s="179"/>
      <c r="DRU19" s="166"/>
      <c r="DRV19" s="178"/>
      <c r="DRW19" s="178"/>
      <c r="DRX19" s="178"/>
      <c r="DRY19" s="178"/>
      <c r="DRZ19" s="178"/>
      <c r="DSA19" s="178"/>
      <c r="DSB19" s="179"/>
      <c r="DSC19" s="166"/>
      <c r="DSD19" s="178"/>
      <c r="DSE19" s="178"/>
      <c r="DSF19" s="178"/>
      <c r="DSG19" s="178"/>
      <c r="DSH19" s="178"/>
      <c r="DSI19" s="178"/>
      <c r="DSJ19" s="179"/>
      <c r="DSK19" s="166"/>
      <c r="DSL19" s="178"/>
      <c r="DSM19" s="178"/>
      <c r="DSN19" s="178"/>
      <c r="DSO19" s="178"/>
      <c r="DSP19" s="178"/>
      <c r="DSQ19" s="178"/>
      <c r="DSR19" s="179"/>
      <c r="DSS19" s="166"/>
      <c r="DST19" s="178"/>
      <c r="DSU19" s="178"/>
      <c r="DSV19" s="178"/>
      <c r="DSW19" s="178"/>
      <c r="DSX19" s="178"/>
      <c r="DSY19" s="178"/>
      <c r="DSZ19" s="179"/>
      <c r="DTA19" s="166"/>
      <c r="DTB19" s="178"/>
      <c r="DTC19" s="178"/>
      <c r="DTD19" s="178"/>
      <c r="DTE19" s="178"/>
      <c r="DTF19" s="178"/>
      <c r="DTG19" s="178"/>
      <c r="DTH19" s="179"/>
      <c r="DTI19" s="166"/>
      <c r="DTJ19" s="178"/>
      <c r="DTK19" s="178"/>
      <c r="DTL19" s="178"/>
      <c r="DTM19" s="178"/>
      <c r="DTN19" s="178"/>
      <c r="DTO19" s="178"/>
      <c r="DTP19" s="179"/>
      <c r="DTQ19" s="166"/>
      <c r="DTR19" s="178"/>
      <c r="DTS19" s="178"/>
      <c r="DTT19" s="178"/>
      <c r="DTU19" s="178"/>
      <c r="DTV19" s="178"/>
      <c r="DTW19" s="178"/>
      <c r="DTX19" s="179"/>
      <c r="DTY19" s="166"/>
      <c r="DTZ19" s="178"/>
      <c r="DUA19" s="178"/>
      <c r="DUB19" s="178"/>
      <c r="DUC19" s="178"/>
      <c r="DUD19" s="178"/>
      <c r="DUE19" s="178"/>
      <c r="DUF19" s="179"/>
      <c r="DUG19" s="166"/>
      <c r="DUH19" s="178"/>
      <c r="DUI19" s="178"/>
      <c r="DUJ19" s="178"/>
      <c r="DUK19" s="178"/>
      <c r="DUL19" s="178"/>
      <c r="DUM19" s="178"/>
      <c r="DUN19" s="179"/>
      <c r="DUO19" s="166"/>
      <c r="DUP19" s="178"/>
      <c r="DUQ19" s="178"/>
      <c r="DUR19" s="178"/>
      <c r="DUS19" s="178"/>
      <c r="DUT19" s="178"/>
      <c r="DUU19" s="178"/>
      <c r="DUV19" s="179"/>
      <c r="DUW19" s="166"/>
      <c r="DUX19" s="178"/>
      <c r="DUY19" s="178"/>
      <c r="DUZ19" s="178"/>
      <c r="DVA19" s="178"/>
      <c r="DVB19" s="178"/>
      <c r="DVC19" s="178"/>
      <c r="DVD19" s="179"/>
      <c r="DVE19" s="166"/>
      <c r="DVF19" s="178"/>
      <c r="DVG19" s="178"/>
      <c r="DVH19" s="178"/>
      <c r="DVI19" s="178"/>
      <c r="DVJ19" s="178"/>
      <c r="DVK19" s="178"/>
      <c r="DVL19" s="179"/>
      <c r="DVM19" s="166"/>
      <c r="DVN19" s="178"/>
      <c r="DVO19" s="178"/>
      <c r="DVP19" s="178"/>
      <c r="DVQ19" s="178"/>
      <c r="DVR19" s="178"/>
      <c r="DVS19" s="178"/>
      <c r="DVT19" s="179"/>
      <c r="DVU19" s="166"/>
      <c r="DVV19" s="178"/>
      <c r="DVW19" s="178"/>
      <c r="DVX19" s="178"/>
      <c r="DVY19" s="178"/>
      <c r="DVZ19" s="178"/>
      <c r="DWA19" s="178"/>
      <c r="DWB19" s="179"/>
      <c r="DWC19" s="166"/>
      <c r="DWD19" s="178"/>
      <c r="DWE19" s="178"/>
      <c r="DWF19" s="178"/>
      <c r="DWG19" s="178"/>
      <c r="DWH19" s="178"/>
      <c r="DWI19" s="178"/>
      <c r="DWJ19" s="179"/>
      <c r="DWK19" s="166"/>
      <c r="DWL19" s="178"/>
      <c r="DWM19" s="178"/>
      <c r="DWN19" s="178"/>
      <c r="DWO19" s="178"/>
      <c r="DWP19" s="178"/>
      <c r="DWQ19" s="178"/>
      <c r="DWR19" s="179"/>
      <c r="DWS19" s="166"/>
      <c r="DWT19" s="178"/>
      <c r="DWU19" s="178"/>
      <c r="DWV19" s="178"/>
      <c r="DWW19" s="178"/>
      <c r="DWX19" s="178"/>
      <c r="DWY19" s="178"/>
      <c r="DWZ19" s="179"/>
      <c r="DXA19" s="166"/>
      <c r="DXB19" s="178"/>
      <c r="DXC19" s="178"/>
      <c r="DXD19" s="178"/>
      <c r="DXE19" s="178"/>
      <c r="DXF19" s="178"/>
      <c r="DXG19" s="178"/>
      <c r="DXH19" s="179"/>
      <c r="DXI19" s="166"/>
      <c r="DXJ19" s="178"/>
      <c r="DXK19" s="178"/>
      <c r="DXL19" s="178"/>
      <c r="DXM19" s="178"/>
      <c r="DXN19" s="178"/>
      <c r="DXO19" s="178"/>
      <c r="DXP19" s="179"/>
      <c r="DXQ19" s="166"/>
      <c r="DXR19" s="178"/>
      <c r="DXS19" s="178"/>
      <c r="DXT19" s="178"/>
      <c r="DXU19" s="178"/>
      <c r="DXV19" s="178"/>
      <c r="DXW19" s="178"/>
      <c r="DXX19" s="179"/>
      <c r="DXY19" s="166"/>
      <c r="DXZ19" s="178"/>
      <c r="DYA19" s="178"/>
      <c r="DYB19" s="178"/>
      <c r="DYC19" s="178"/>
      <c r="DYD19" s="178"/>
      <c r="DYE19" s="178"/>
      <c r="DYF19" s="179"/>
      <c r="DYG19" s="166"/>
      <c r="DYH19" s="178"/>
      <c r="DYI19" s="178"/>
      <c r="DYJ19" s="178"/>
      <c r="DYK19" s="178"/>
      <c r="DYL19" s="178"/>
      <c r="DYM19" s="178"/>
      <c r="DYN19" s="179"/>
      <c r="DYO19" s="166"/>
      <c r="DYP19" s="178"/>
      <c r="DYQ19" s="178"/>
      <c r="DYR19" s="178"/>
      <c r="DYS19" s="178"/>
      <c r="DYT19" s="178"/>
      <c r="DYU19" s="178"/>
      <c r="DYV19" s="179"/>
      <c r="DYW19" s="166"/>
      <c r="DYX19" s="178"/>
      <c r="DYY19" s="178"/>
      <c r="DYZ19" s="178"/>
      <c r="DZA19" s="178"/>
      <c r="DZB19" s="178"/>
      <c r="DZC19" s="178"/>
      <c r="DZD19" s="179"/>
      <c r="DZE19" s="166"/>
      <c r="DZF19" s="178"/>
      <c r="DZG19" s="178"/>
      <c r="DZH19" s="178"/>
      <c r="DZI19" s="178"/>
      <c r="DZJ19" s="178"/>
      <c r="DZK19" s="178"/>
      <c r="DZL19" s="179"/>
      <c r="DZM19" s="166"/>
      <c r="DZN19" s="178"/>
      <c r="DZO19" s="178"/>
      <c r="DZP19" s="178"/>
      <c r="DZQ19" s="178"/>
      <c r="DZR19" s="178"/>
      <c r="DZS19" s="178"/>
      <c r="DZT19" s="179"/>
      <c r="DZU19" s="166"/>
      <c r="DZV19" s="178"/>
      <c r="DZW19" s="178"/>
      <c r="DZX19" s="178"/>
      <c r="DZY19" s="178"/>
      <c r="DZZ19" s="178"/>
      <c r="EAA19" s="178"/>
      <c r="EAB19" s="179"/>
      <c r="EAC19" s="166"/>
      <c r="EAD19" s="178"/>
      <c r="EAE19" s="178"/>
      <c r="EAF19" s="178"/>
      <c r="EAG19" s="178"/>
      <c r="EAH19" s="178"/>
      <c r="EAI19" s="178"/>
      <c r="EAJ19" s="179"/>
      <c r="EAK19" s="166"/>
      <c r="EAL19" s="178"/>
      <c r="EAM19" s="178"/>
      <c r="EAN19" s="178"/>
      <c r="EAO19" s="178"/>
      <c r="EAP19" s="178"/>
      <c r="EAQ19" s="178"/>
      <c r="EAR19" s="179"/>
      <c r="EAS19" s="166"/>
      <c r="EAT19" s="178"/>
      <c r="EAU19" s="178"/>
      <c r="EAV19" s="178"/>
      <c r="EAW19" s="178"/>
      <c r="EAX19" s="178"/>
      <c r="EAY19" s="178"/>
      <c r="EAZ19" s="179"/>
      <c r="EBA19" s="166"/>
      <c r="EBB19" s="178"/>
      <c r="EBC19" s="178"/>
      <c r="EBD19" s="178"/>
      <c r="EBE19" s="178"/>
      <c r="EBF19" s="178"/>
      <c r="EBG19" s="178"/>
      <c r="EBH19" s="179"/>
      <c r="EBI19" s="166"/>
      <c r="EBJ19" s="178"/>
      <c r="EBK19" s="178"/>
      <c r="EBL19" s="178"/>
      <c r="EBM19" s="178"/>
      <c r="EBN19" s="178"/>
      <c r="EBO19" s="178"/>
      <c r="EBP19" s="179"/>
      <c r="EBQ19" s="166"/>
      <c r="EBR19" s="178"/>
      <c r="EBS19" s="178"/>
      <c r="EBT19" s="178"/>
      <c r="EBU19" s="178"/>
      <c r="EBV19" s="178"/>
      <c r="EBW19" s="178"/>
      <c r="EBX19" s="179"/>
      <c r="EBY19" s="166"/>
      <c r="EBZ19" s="178"/>
      <c r="ECA19" s="178"/>
      <c r="ECB19" s="178"/>
      <c r="ECC19" s="178"/>
      <c r="ECD19" s="178"/>
      <c r="ECE19" s="178"/>
      <c r="ECF19" s="179"/>
      <c r="ECG19" s="166"/>
      <c r="ECH19" s="178"/>
      <c r="ECI19" s="178"/>
      <c r="ECJ19" s="178"/>
      <c r="ECK19" s="178"/>
      <c r="ECL19" s="178"/>
      <c r="ECM19" s="178"/>
      <c r="ECN19" s="179"/>
      <c r="ECO19" s="166"/>
      <c r="ECP19" s="178"/>
      <c r="ECQ19" s="178"/>
      <c r="ECR19" s="178"/>
      <c r="ECS19" s="178"/>
      <c r="ECT19" s="178"/>
      <c r="ECU19" s="178"/>
      <c r="ECV19" s="179"/>
      <c r="ECW19" s="166"/>
      <c r="ECX19" s="178"/>
      <c r="ECY19" s="178"/>
      <c r="ECZ19" s="178"/>
      <c r="EDA19" s="178"/>
      <c r="EDB19" s="178"/>
      <c r="EDC19" s="178"/>
      <c r="EDD19" s="179"/>
      <c r="EDE19" s="166"/>
      <c r="EDF19" s="178"/>
      <c r="EDG19" s="178"/>
      <c r="EDH19" s="178"/>
      <c r="EDI19" s="178"/>
      <c r="EDJ19" s="178"/>
      <c r="EDK19" s="178"/>
      <c r="EDL19" s="179"/>
      <c r="EDM19" s="166"/>
      <c r="EDN19" s="178"/>
      <c r="EDO19" s="178"/>
      <c r="EDP19" s="178"/>
      <c r="EDQ19" s="178"/>
      <c r="EDR19" s="178"/>
      <c r="EDS19" s="178"/>
      <c r="EDT19" s="179"/>
      <c r="EDU19" s="166"/>
      <c r="EDV19" s="178"/>
      <c r="EDW19" s="178"/>
      <c r="EDX19" s="178"/>
      <c r="EDY19" s="178"/>
      <c r="EDZ19" s="178"/>
      <c r="EEA19" s="178"/>
      <c r="EEB19" s="179"/>
      <c r="EEC19" s="166"/>
      <c r="EED19" s="178"/>
      <c r="EEE19" s="178"/>
      <c r="EEF19" s="178"/>
      <c r="EEG19" s="178"/>
      <c r="EEH19" s="178"/>
      <c r="EEI19" s="178"/>
      <c r="EEJ19" s="179"/>
      <c r="EEK19" s="166"/>
      <c r="EEL19" s="178"/>
      <c r="EEM19" s="178"/>
      <c r="EEN19" s="178"/>
      <c r="EEO19" s="178"/>
      <c r="EEP19" s="178"/>
      <c r="EEQ19" s="178"/>
      <c r="EER19" s="179"/>
      <c r="EES19" s="166"/>
      <c r="EET19" s="178"/>
      <c r="EEU19" s="178"/>
      <c r="EEV19" s="178"/>
      <c r="EEW19" s="178"/>
      <c r="EEX19" s="178"/>
      <c r="EEY19" s="178"/>
      <c r="EEZ19" s="179"/>
      <c r="EFA19" s="166"/>
      <c r="EFB19" s="178"/>
      <c r="EFC19" s="178"/>
      <c r="EFD19" s="178"/>
      <c r="EFE19" s="178"/>
      <c r="EFF19" s="178"/>
      <c r="EFG19" s="178"/>
      <c r="EFH19" s="179"/>
      <c r="EFI19" s="166"/>
      <c r="EFJ19" s="178"/>
      <c r="EFK19" s="178"/>
      <c r="EFL19" s="178"/>
      <c r="EFM19" s="178"/>
      <c r="EFN19" s="178"/>
      <c r="EFO19" s="178"/>
      <c r="EFP19" s="179"/>
      <c r="EFQ19" s="166"/>
      <c r="EFR19" s="178"/>
      <c r="EFS19" s="178"/>
      <c r="EFT19" s="178"/>
      <c r="EFU19" s="178"/>
      <c r="EFV19" s="178"/>
      <c r="EFW19" s="178"/>
      <c r="EFX19" s="179"/>
      <c r="EFY19" s="166"/>
      <c r="EFZ19" s="178"/>
      <c r="EGA19" s="178"/>
      <c r="EGB19" s="178"/>
      <c r="EGC19" s="178"/>
      <c r="EGD19" s="178"/>
      <c r="EGE19" s="178"/>
      <c r="EGF19" s="179"/>
      <c r="EGG19" s="166"/>
      <c r="EGH19" s="178"/>
      <c r="EGI19" s="178"/>
      <c r="EGJ19" s="178"/>
      <c r="EGK19" s="178"/>
      <c r="EGL19" s="178"/>
      <c r="EGM19" s="178"/>
      <c r="EGN19" s="179"/>
      <c r="EGO19" s="166"/>
      <c r="EGP19" s="178"/>
      <c r="EGQ19" s="178"/>
      <c r="EGR19" s="178"/>
      <c r="EGS19" s="178"/>
      <c r="EGT19" s="178"/>
      <c r="EGU19" s="178"/>
      <c r="EGV19" s="179"/>
      <c r="EGW19" s="166"/>
      <c r="EGX19" s="178"/>
      <c r="EGY19" s="178"/>
      <c r="EGZ19" s="178"/>
      <c r="EHA19" s="178"/>
      <c r="EHB19" s="178"/>
      <c r="EHC19" s="178"/>
      <c r="EHD19" s="179"/>
      <c r="EHE19" s="166"/>
      <c r="EHF19" s="178"/>
      <c r="EHG19" s="178"/>
      <c r="EHH19" s="178"/>
      <c r="EHI19" s="178"/>
      <c r="EHJ19" s="178"/>
      <c r="EHK19" s="178"/>
      <c r="EHL19" s="179"/>
      <c r="EHM19" s="166"/>
      <c r="EHN19" s="178"/>
      <c r="EHO19" s="178"/>
      <c r="EHP19" s="178"/>
      <c r="EHQ19" s="178"/>
      <c r="EHR19" s="178"/>
      <c r="EHS19" s="178"/>
      <c r="EHT19" s="179"/>
      <c r="EHU19" s="166"/>
      <c r="EHV19" s="178"/>
      <c r="EHW19" s="178"/>
      <c r="EHX19" s="178"/>
      <c r="EHY19" s="178"/>
      <c r="EHZ19" s="178"/>
      <c r="EIA19" s="178"/>
      <c r="EIB19" s="179"/>
      <c r="EIC19" s="166"/>
      <c r="EID19" s="178"/>
      <c r="EIE19" s="178"/>
      <c r="EIF19" s="178"/>
      <c r="EIG19" s="178"/>
      <c r="EIH19" s="178"/>
      <c r="EII19" s="178"/>
      <c r="EIJ19" s="179"/>
      <c r="EIK19" s="166"/>
      <c r="EIL19" s="178"/>
      <c r="EIM19" s="178"/>
      <c r="EIN19" s="178"/>
      <c r="EIO19" s="178"/>
      <c r="EIP19" s="178"/>
      <c r="EIQ19" s="178"/>
      <c r="EIR19" s="179"/>
      <c r="EIS19" s="166"/>
      <c r="EIT19" s="178"/>
      <c r="EIU19" s="178"/>
      <c r="EIV19" s="178"/>
      <c r="EIW19" s="178"/>
      <c r="EIX19" s="178"/>
      <c r="EIY19" s="178"/>
      <c r="EIZ19" s="179"/>
      <c r="EJA19" s="166"/>
      <c r="EJB19" s="178"/>
      <c r="EJC19" s="178"/>
      <c r="EJD19" s="178"/>
      <c r="EJE19" s="178"/>
      <c r="EJF19" s="178"/>
      <c r="EJG19" s="178"/>
      <c r="EJH19" s="179"/>
      <c r="EJI19" s="166"/>
      <c r="EJJ19" s="178"/>
      <c r="EJK19" s="178"/>
      <c r="EJL19" s="178"/>
      <c r="EJM19" s="178"/>
      <c r="EJN19" s="178"/>
      <c r="EJO19" s="178"/>
      <c r="EJP19" s="179"/>
      <c r="EJQ19" s="166"/>
      <c r="EJR19" s="178"/>
      <c r="EJS19" s="178"/>
      <c r="EJT19" s="178"/>
      <c r="EJU19" s="178"/>
      <c r="EJV19" s="178"/>
      <c r="EJW19" s="178"/>
      <c r="EJX19" s="179"/>
      <c r="EJY19" s="166"/>
      <c r="EJZ19" s="178"/>
      <c r="EKA19" s="178"/>
      <c r="EKB19" s="178"/>
      <c r="EKC19" s="178"/>
      <c r="EKD19" s="178"/>
      <c r="EKE19" s="178"/>
      <c r="EKF19" s="179"/>
      <c r="EKG19" s="166"/>
      <c r="EKH19" s="178"/>
      <c r="EKI19" s="178"/>
      <c r="EKJ19" s="178"/>
      <c r="EKK19" s="178"/>
      <c r="EKL19" s="178"/>
      <c r="EKM19" s="178"/>
      <c r="EKN19" s="179"/>
      <c r="EKO19" s="166"/>
      <c r="EKP19" s="178"/>
      <c r="EKQ19" s="178"/>
      <c r="EKR19" s="178"/>
      <c r="EKS19" s="178"/>
      <c r="EKT19" s="178"/>
      <c r="EKU19" s="178"/>
      <c r="EKV19" s="179"/>
      <c r="EKW19" s="166"/>
      <c r="EKX19" s="178"/>
      <c r="EKY19" s="178"/>
      <c r="EKZ19" s="178"/>
      <c r="ELA19" s="178"/>
      <c r="ELB19" s="178"/>
      <c r="ELC19" s="178"/>
      <c r="ELD19" s="179"/>
      <c r="ELE19" s="166"/>
      <c r="ELF19" s="178"/>
      <c r="ELG19" s="178"/>
      <c r="ELH19" s="178"/>
      <c r="ELI19" s="178"/>
      <c r="ELJ19" s="178"/>
      <c r="ELK19" s="178"/>
      <c r="ELL19" s="179"/>
      <c r="ELM19" s="166"/>
      <c r="ELN19" s="178"/>
      <c r="ELO19" s="178"/>
      <c r="ELP19" s="178"/>
      <c r="ELQ19" s="178"/>
      <c r="ELR19" s="178"/>
      <c r="ELS19" s="178"/>
      <c r="ELT19" s="179"/>
      <c r="ELU19" s="166"/>
      <c r="ELV19" s="178"/>
      <c r="ELW19" s="178"/>
      <c r="ELX19" s="178"/>
      <c r="ELY19" s="178"/>
      <c r="ELZ19" s="178"/>
      <c r="EMA19" s="178"/>
      <c r="EMB19" s="179"/>
      <c r="EMC19" s="166"/>
      <c r="EMD19" s="178"/>
      <c r="EME19" s="178"/>
      <c r="EMF19" s="178"/>
      <c r="EMG19" s="178"/>
      <c r="EMH19" s="178"/>
      <c r="EMI19" s="178"/>
      <c r="EMJ19" s="179"/>
      <c r="EMK19" s="166"/>
      <c r="EML19" s="178"/>
      <c r="EMM19" s="178"/>
      <c r="EMN19" s="178"/>
      <c r="EMO19" s="178"/>
      <c r="EMP19" s="178"/>
      <c r="EMQ19" s="178"/>
      <c r="EMR19" s="179"/>
      <c r="EMS19" s="166"/>
      <c r="EMT19" s="178"/>
      <c r="EMU19" s="178"/>
      <c r="EMV19" s="178"/>
      <c r="EMW19" s="178"/>
      <c r="EMX19" s="178"/>
      <c r="EMY19" s="178"/>
      <c r="EMZ19" s="179"/>
      <c r="ENA19" s="166"/>
      <c r="ENB19" s="178"/>
      <c r="ENC19" s="178"/>
      <c r="END19" s="178"/>
      <c r="ENE19" s="178"/>
      <c r="ENF19" s="178"/>
      <c r="ENG19" s="178"/>
      <c r="ENH19" s="179"/>
      <c r="ENI19" s="166"/>
      <c r="ENJ19" s="178"/>
      <c r="ENK19" s="178"/>
      <c r="ENL19" s="178"/>
      <c r="ENM19" s="178"/>
      <c r="ENN19" s="178"/>
      <c r="ENO19" s="178"/>
      <c r="ENP19" s="179"/>
      <c r="ENQ19" s="166"/>
      <c r="ENR19" s="178"/>
      <c r="ENS19" s="178"/>
      <c r="ENT19" s="178"/>
      <c r="ENU19" s="178"/>
      <c r="ENV19" s="178"/>
      <c r="ENW19" s="178"/>
      <c r="ENX19" s="179"/>
      <c r="ENY19" s="166"/>
      <c r="ENZ19" s="178"/>
      <c r="EOA19" s="178"/>
      <c r="EOB19" s="178"/>
      <c r="EOC19" s="178"/>
      <c r="EOD19" s="178"/>
      <c r="EOE19" s="178"/>
      <c r="EOF19" s="179"/>
      <c r="EOG19" s="166"/>
      <c r="EOH19" s="178"/>
      <c r="EOI19" s="178"/>
      <c r="EOJ19" s="178"/>
      <c r="EOK19" s="178"/>
      <c r="EOL19" s="178"/>
      <c r="EOM19" s="178"/>
      <c r="EON19" s="179"/>
      <c r="EOO19" s="166"/>
      <c r="EOP19" s="178"/>
      <c r="EOQ19" s="178"/>
      <c r="EOR19" s="178"/>
      <c r="EOS19" s="178"/>
      <c r="EOT19" s="178"/>
      <c r="EOU19" s="178"/>
      <c r="EOV19" s="179"/>
      <c r="EOW19" s="166"/>
      <c r="EOX19" s="178"/>
      <c r="EOY19" s="178"/>
      <c r="EOZ19" s="178"/>
      <c r="EPA19" s="178"/>
      <c r="EPB19" s="178"/>
      <c r="EPC19" s="178"/>
      <c r="EPD19" s="179"/>
      <c r="EPE19" s="166"/>
      <c r="EPF19" s="178"/>
      <c r="EPG19" s="178"/>
      <c r="EPH19" s="178"/>
      <c r="EPI19" s="178"/>
      <c r="EPJ19" s="178"/>
      <c r="EPK19" s="178"/>
      <c r="EPL19" s="179"/>
      <c r="EPM19" s="166"/>
      <c r="EPN19" s="178"/>
      <c r="EPO19" s="178"/>
      <c r="EPP19" s="178"/>
      <c r="EPQ19" s="178"/>
      <c r="EPR19" s="178"/>
      <c r="EPS19" s="178"/>
      <c r="EPT19" s="179"/>
      <c r="EPU19" s="166"/>
      <c r="EPV19" s="178"/>
      <c r="EPW19" s="178"/>
      <c r="EPX19" s="178"/>
      <c r="EPY19" s="178"/>
      <c r="EPZ19" s="178"/>
      <c r="EQA19" s="178"/>
      <c r="EQB19" s="179"/>
      <c r="EQC19" s="166"/>
      <c r="EQD19" s="178"/>
      <c r="EQE19" s="178"/>
      <c r="EQF19" s="178"/>
      <c r="EQG19" s="178"/>
      <c r="EQH19" s="178"/>
      <c r="EQI19" s="178"/>
      <c r="EQJ19" s="179"/>
      <c r="EQK19" s="166"/>
      <c r="EQL19" s="178"/>
      <c r="EQM19" s="178"/>
      <c r="EQN19" s="178"/>
      <c r="EQO19" s="178"/>
      <c r="EQP19" s="178"/>
      <c r="EQQ19" s="178"/>
      <c r="EQR19" s="179"/>
      <c r="EQS19" s="166"/>
      <c r="EQT19" s="178"/>
      <c r="EQU19" s="178"/>
      <c r="EQV19" s="178"/>
      <c r="EQW19" s="178"/>
      <c r="EQX19" s="178"/>
      <c r="EQY19" s="178"/>
      <c r="EQZ19" s="179"/>
      <c r="ERA19" s="166"/>
      <c r="ERB19" s="178"/>
      <c r="ERC19" s="178"/>
      <c r="ERD19" s="178"/>
      <c r="ERE19" s="178"/>
      <c r="ERF19" s="178"/>
      <c r="ERG19" s="178"/>
      <c r="ERH19" s="179"/>
      <c r="ERI19" s="166"/>
      <c r="ERJ19" s="178"/>
      <c r="ERK19" s="178"/>
      <c r="ERL19" s="178"/>
      <c r="ERM19" s="178"/>
      <c r="ERN19" s="178"/>
      <c r="ERO19" s="178"/>
      <c r="ERP19" s="179"/>
      <c r="ERQ19" s="166"/>
      <c r="ERR19" s="178"/>
      <c r="ERS19" s="178"/>
      <c r="ERT19" s="178"/>
      <c r="ERU19" s="178"/>
      <c r="ERV19" s="178"/>
      <c r="ERW19" s="178"/>
      <c r="ERX19" s="179"/>
      <c r="ERY19" s="166"/>
      <c r="ERZ19" s="178"/>
      <c r="ESA19" s="178"/>
      <c r="ESB19" s="178"/>
      <c r="ESC19" s="178"/>
      <c r="ESD19" s="178"/>
      <c r="ESE19" s="178"/>
      <c r="ESF19" s="179"/>
      <c r="ESG19" s="166"/>
      <c r="ESH19" s="178"/>
      <c r="ESI19" s="178"/>
      <c r="ESJ19" s="178"/>
      <c r="ESK19" s="178"/>
      <c r="ESL19" s="178"/>
      <c r="ESM19" s="178"/>
      <c r="ESN19" s="179"/>
      <c r="ESO19" s="166"/>
      <c r="ESP19" s="178"/>
      <c r="ESQ19" s="178"/>
      <c r="ESR19" s="178"/>
      <c r="ESS19" s="178"/>
      <c r="EST19" s="178"/>
      <c r="ESU19" s="178"/>
      <c r="ESV19" s="179"/>
      <c r="ESW19" s="166"/>
      <c r="ESX19" s="178"/>
      <c r="ESY19" s="178"/>
      <c r="ESZ19" s="178"/>
      <c r="ETA19" s="178"/>
      <c r="ETB19" s="178"/>
      <c r="ETC19" s="178"/>
      <c r="ETD19" s="179"/>
      <c r="ETE19" s="166"/>
      <c r="ETF19" s="178"/>
      <c r="ETG19" s="178"/>
      <c r="ETH19" s="178"/>
      <c r="ETI19" s="178"/>
      <c r="ETJ19" s="178"/>
      <c r="ETK19" s="178"/>
      <c r="ETL19" s="179"/>
      <c r="ETM19" s="166"/>
      <c r="ETN19" s="178"/>
      <c r="ETO19" s="178"/>
      <c r="ETP19" s="178"/>
      <c r="ETQ19" s="178"/>
      <c r="ETR19" s="178"/>
      <c r="ETS19" s="178"/>
      <c r="ETT19" s="179"/>
      <c r="ETU19" s="166"/>
      <c r="ETV19" s="178"/>
      <c r="ETW19" s="178"/>
      <c r="ETX19" s="178"/>
      <c r="ETY19" s="178"/>
      <c r="ETZ19" s="178"/>
      <c r="EUA19" s="178"/>
      <c r="EUB19" s="179"/>
      <c r="EUC19" s="166"/>
      <c r="EUD19" s="178"/>
      <c r="EUE19" s="178"/>
      <c r="EUF19" s="178"/>
      <c r="EUG19" s="178"/>
      <c r="EUH19" s="178"/>
      <c r="EUI19" s="178"/>
      <c r="EUJ19" s="179"/>
      <c r="EUK19" s="166"/>
      <c r="EUL19" s="178"/>
      <c r="EUM19" s="178"/>
      <c r="EUN19" s="178"/>
      <c r="EUO19" s="178"/>
      <c r="EUP19" s="178"/>
      <c r="EUQ19" s="178"/>
      <c r="EUR19" s="179"/>
      <c r="EUS19" s="166"/>
      <c r="EUT19" s="178"/>
      <c r="EUU19" s="178"/>
      <c r="EUV19" s="178"/>
      <c r="EUW19" s="178"/>
      <c r="EUX19" s="178"/>
      <c r="EUY19" s="178"/>
      <c r="EUZ19" s="179"/>
      <c r="EVA19" s="166"/>
      <c r="EVB19" s="178"/>
      <c r="EVC19" s="178"/>
      <c r="EVD19" s="178"/>
      <c r="EVE19" s="178"/>
      <c r="EVF19" s="178"/>
      <c r="EVG19" s="178"/>
      <c r="EVH19" s="179"/>
      <c r="EVI19" s="166"/>
      <c r="EVJ19" s="178"/>
      <c r="EVK19" s="178"/>
      <c r="EVL19" s="178"/>
      <c r="EVM19" s="178"/>
      <c r="EVN19" s="178"/>
      <c r="EVO19" s="178"/>
      <c r="EVP19" s="179"/>
      <c r="EVQ19" s="166"/>
      <c r="EVR19" s="178"/>
      <c r="EVS19" s="178"/>
      <c r="EVT19" s="178"/>
      <c r="EVU19" s="178"/>
      <c r="EVV19" s="178"/>
      <c r="EVW19" s="178"/>
      <c r="EVX19" s="179"/>
      <c r="EVY19" s="166"/>
      <c r="EVZ19" s="178"/>
      <c r="EWA19" s="178"/>
      <c r="EWB19" s="178"/>
      <c r="EWC19" s="178"/>
      <c r="EWD19" s="178"/>
      <c r="EWE19" s="178"/>
      <c r="EWF19" s="179"/>
      <c r="EWG19" s="166"/>
      <c r="EWH19" s="178"/>
      <c r="EWI19" s="178"/>
      <c r="EWJ19" s="178"/>
      <c r="EWK19" s="178"/>
      <c r="EWL19" s="178"/>
      <c r="EWM19" s="178"/>
      <c r="EWN19" s="179"/>
      <c r="EWO19" s="166"/>
      <c r="EWP19" s="178"/>
      <c r="EWQ19" s="178"/>
      <c r="EWR19" s="178"/>
      <c r="EWS19" s="178"/>
      <c r="EWT19" s="178"/>
      <c r="EWU19" s="178"/>
      <c r="EWV19" s="179"/>
      <c r="EWW19" s="166"/>
      <c r="EWX19" s="178"/>
      <c r="EWY19" s="178"/>
      <c r="EWZ19" s="178"/>
      <c r="EXA19" s="178"/>
      <c r="EXB19" s="178"/>
      <c r="EXC19" s="178"/>
      <c r="EXD19" s="179"/>
      <c r="EXE19" s="166"/>
      <c r="EXF19" s="178"/>
      <c r="EXG19" s="178"/>
      <c r="EXH19" s="178"/>
      <c r="EXI19" s="178"/>
      <c r="EXJ19" s="178"/>
      <c r="EXK19" s="178"/>
      <c r="EXL19" s="179"/>
      <c r="EXM19" s="166"/>
      <c r="EXN19" s="178"/>
      <c r="EXO19" s="178"/>
      <c r="EXP19" s="178"/>
      <c r="EXQ19" s="178"/>
      <c r="EXR19" s="178"/>
      <c r="EXS19" s="178"/>
      <c r="EXT19" s="179"/>
      <c r="EXU19" s="166"/>
      <c r="EXV19" s="178"/>
      <c r="EXW19" s="178"/>
      <c r="EXX19" s="178"/>
      <c r="EXY19" s="178"/>
      <c r="EXZ19" s="178"/>
      <c r="EYA19" s="178"/>
      <c r="EYB19" s="179"/>
      <c r="EYC19" s="166"/>
      <c r="EYD19" s="178"/>
      <c r="EYE19" s="178"/>
      <c r="EYF19" s="178"/>
      <c r="EYG19" s="178"/>
      <c r="EYH19" s="178"/>
      <c r="EYI19" s="178"/>
      <c r="EYJ19" s="179"/>
      <c r="EYK19" s="166"/>
      <c r="EYL19" s="178"/>
      <c r="EYM19" s="178"/>
      <c r="EYN19" s="178"/>
      <c r="EYO19" s="178"/>
      <c r="EYP19" s="178"/>
      <c r="EYQ19" s="178"/>
      <c r="EYR19" s="179"/>
      <c r="EYS19" s="166"/>
      <c r="EYT19" s="178"/>
      <c r="EYU19" s="178"/>
      <c r="EYV19" s="178"/>
      <c r="EYW19" s="178"/>
      <c r="EYX19" s="178"/>
      <c r="EYY19" s="178"/>
      <c r="EYZ19" s="179"/>
      <c r="EZA19" s="166"/>
      <c r="EZB19" s="178"/>
      <c r="EZC19" s="178"/>
      <c r="EZD19" s="178"/>
      <c r="EZE19" s="178"/>
      <c r="EZF19" s="178"/>
      <c r="EZG19" s="178"/>
      <c r="EZH19" s="179"/>
      <c r="EZI19" s="166"/>
      <c r="EZJ19" s="178"/>
      <c r="EZK19" s="178"/>
      <c r="EZL19" s="178"/>
      <c r="EZM19" s="178"/>
      <c r="EZN19" s="178"/>
      <c r="EZO19" s="178"/>
      <c r="EZP19" s="179"/>
      <c r="EZQ19" s="166"/>
      <c r="EZR19" s="178"/>
      <c r="EZS19" s="178"/>
      <c r="EZT19" s="178"/>
      <c r="EZU19" s="178"/>
      <c r="EZV19" s="178"/>
      <c r="EZW19" s="178"/>
      <c r="EZX19" s="179"/>
      <c r="EZY19" s="166"/>
      <c r="EZZ19" s="178"/>
      <c r="FAA19" s="178"/>
      <c r="FAB19" s="178"/>
      <c r="FAC19" s="178"/>
      <c r="FAD19" s="178"/>
      <c r="FAE19" s="178"/>
      <c r="FAF19" s="179"/>
      <c r="FAG19" s="166"/>
      <c r="FAH19" s="178"/>
      <c r="FAI19" s="178"/>
      <c r="FAJ19" s="178"/>
      <c r="FAK19" s="178"/>
      <c r="FAL19" s="178"/>
      <c r="FAM19" s="178"/>
      <c r="FAN19" s="179"/>
      <c r="FAO19" s="166"/>
      <c r="FAP19" s="178"/>
      <c r="FAQ19" s="178"/>
      <c r="FAR19" s="178"/>
      <c r="FAS19" s="178"/>
      <c r="FAT19" s="178"/>
      <c r="FAU19" s="178"/>
      <c r="FAV19" s="179"/>
      <c r="FAW19" s="166"/>
      <c r="FAX19" s="178"/>
      <c r="FAY19" s="178"/>
      <c r="FAZ19" s="178"/>
      <c r="FBA19" s="178"/>
      <c r="FBB19" s="178"/>
      <c r="FBC19" s="178"/>
      <c r="FBD19" s="179"/>
      <c r="FBE19" s="166"/>
      <c r="FBF19" s="178"/>
      <c r="FBG19" s="178"/>
      <c r="FBH19" s="178"/>
      <c r="FBI19" s="178"/>
      <c r="FBJ19" s="178"/>
      <c r="FBK19" s="178"/>
      <c r="FBL19" s="179"/>
      <c r="FBM19" s="166"/>
      <c r="FBN19" s="178"/>
      <c r="FBO19" s="178"/>
      <c r="FBP19" s="178"/>
      <c r="FBQ19" s="178"/>
      <c r="FBR19" s="178"/>
      <c r="FBS19" s="178"/>
      <c r="FBT19" s="179"/>
      <c r="FBU19" s="166"/>
      <c r="FBV19" s="178"/>
      <c r="FBW19" s="178"/>
      <c r="FBX19" s="178"/>
      <c r="FBY19" s="178"/>
      <c r="FBZ19" s="178"/>
      <c r="FCA19" s="178"/>
      <c r="FCB19" s="179"/>
      <c r="FCC19" s="166"/>
      <c r="FCD19" s="178"/>
      <c r="FCE19" s="178"/>
      <c r="FCF19" s="178"/>
      <c r="FCG19" s="178"/>
      <c r="FCH19" s="178"/>
      <c r="FCI19" s="178"/>
      <c r="FCJ19" s="179"/>
      <c r="FCK19" s="166"/>
      <c r="FCL19" s="178"/>
      <c r="FCM19" s="178"/>
      <c r="FCN19" s="178"/>
      <c r="FCO19" s="178"/>
      <c r="FCP19" s="178"/>
      <c r="FCQ19" s="178"/>
      <c r="FCR19" s="179"/>
      <c r="FCS19" s="166"/>
      <c r="FCT19" s="178"/>
      <c r="FCU19" s="178"/>
      <c r="FCV19" s="178"/>
      <c r="FCW19" s="178"/>
      <c r="FCX19" s="178"/>
      <c r="FCY19" s="178"/>
      <c r="FCZ19" s="179"/>
      <c r="FDA19" s="166"/>
      <c r="FDB19" s="178"/>
      <c r="FDC19" s="178"/>
      <c r="FDD19" s="178"/>
      <c r="FDE19" s="178"/>
      <c r="FDF19" s="178"/>
      <c r="FDG19" s="178"/>
      <c r="FDH19" s="179"/>
      <c r="FDI19" s="166"/>
      <c r="FDJ19" s="178"/>
      <c r="FDK19" s="178"/>
      <c r="FDL19" s="178"/>
      <c r="FDM19" s="178"/>
      <c r="FDN19" s="178"/>
      <c r="FDO19" s="178"/>
      <c r="FDP19" s="179"/>
      <c r="FDQ19" s="166"/>
      <c r="FDR19" s="178"/>
      <c r="FDS19" s="178"/>
      <c r="FDT19" s="178"/>
      <c r="FDU19" s="178"/>
      <c r="FDV19" s="178"/>
      <c r="FDW19" s="178"/>
      <c r="FDX19" s="179"/>
      <c r="FDY19" s="166"/>
      <c r="FDZ19" s="178"/>
      <c r="FEA19" s="178"/>
      <c r="FEB19" s="178"/>
      <c r="FEC19" s="178"/>
      <c r="FED19" s="178"/>
      <c r="FEE19" s="178"/>
      <c r="FEF19" s="179"/>
      <c r="FEG19" s="166"/>
      <c r="FEH19" s="178"/>
      <c r="FEI19" s="178"/>
      <c r="FEJ19" s="178"/>
      <c r="FEK19" s="178"/>
      <c r="FEL19" s="178"/>
      <c r="FEM19" s="178"/>
      <c r="FEN19" s="179"/>
      <c r="FEO19" s="166"/>
      <c r="FEP19" s="178"/>
      <c r="FEQ19" s="178"/>
      <c r="FER19" s="178"/>
      <c r="FES19" s="178"/>
      <c r="FET19" s="178"/>
      <c r="FEU19" s="178"/>
      <c r="FEV19" s="179"/>
      <c r="FEW19" s="166"/>
      <c r="FEX19" s="178"/>
      <c r="FEY19" s="178"/>
      <c r="FEZ19" s="178"/>
      <c r="FFA19" s="178"/>
      <c r="FFB19" s="178"/>
      <c r="FFC19" s="178"/>
      <c r="FFD19" s="179"/>
      <c r="FFE19" s="166"/>
      <c r="FFF19" s="178"/>
      <c r="FFG19" s="178"/>
      <c r="FFH19" s="178"/>
      <c r="FFI19" s="178"/>
      <c r="FFJ19" s="178"/>
      <c r="FFK19" s="178"/>
      <c r="FFL19" s="179"/>
      <c r="FFM19" s="166"/>
      <c r="FFN19" s="178"/>
      <c r="FFO19" s="178"/>
      <c r="FFP19" s="178"/>
      <c r="FFQ19" s="178"/>
      <c r="FFR19" s="178"/>
      <c r="FFS19" s="178"/>
      <c r="FFT19" s="179"/>
      <c r="FFU19" s="166"/>
      <c r="FFV19" s="178"/>
      <c r="FFW19" s="178"/>
      <c r="FFX19" s="178"/>
      <c r="FFY19" s="178"/>
      <c r="FFZ19" s="178"/>
      <c r="FGA19" s="178"/>
      <c r="FGB19" s="179"/>
      <c r="FGC19" s="166"/>
      <c r="FGD19" s="178"/>
      <c r="FGE19" s="178"/>
      <c r="FGF19" s="178"/>
      <c r="FGG19" s="178"/>
      <c r="FGH19" s="178"/>
      <c r="FGI19" s="178"/>
      <c r="FGJ19" s="179"/>
      <c r="FGK19" s="166"/>
      <c r="FGL19" s="178"/>
      <c r="FGM19" s="178"/>
      <c r="FGN19" s="178"/>
      <c r="FGO19" s="178"/>
      <c r="FGP19" s="178"/>
      <c r="FGQ19" s="178"/>
      <c r="FGR19" s="179"/>
      <c r="FGS19" s="166"/>
      <c r="FGT19" s="178"/>
      <c r="FGU19" s="178"/>
      <c r="FGV19" s="178"/>
      <c r="FGW19" s="178"/>
      <c r="FGX19" s="178"/>
      <c r="FGY19" s="178"/>
      <c r="FGZ19" s="179"/>
      <c r="FHA19" s="166"/>
      <c r="FHB19" s="178"/>
      <c r="FHC19" s="178"/>
      <c r="FHD19" s="178"/>
      <c r="FHE19" s="178"/>
      <c r="FHF19" s="178"/>
      <c r="FHG19" s="178"/>
      <c r="FHH19" s="179"/>
      <c r="FHI19" s="166"/>
      <c r="FHJ19" s="178"/>
      <c r="FHK19" s="178"/>
      <c r="FHL19" s="178"/>
      <c r="FHM19" s="178"/>
      <c r="FHN19" s="178"/>
      <c r="FHO19" s="178"/>
      <c r="FHP19" s="179"/>
      <c r="FHQ19" s="166"/>
      <c r="FHR19" s="178"/>
      <c r="FHS19" s="178"/>
      <c r="FHT19" s="178"/>
      <c r="FHU19" s="178"/>
      <c r="FHV19" s="178"/>
      <c r="FHW19" s="178"/>
      <c r="FHX19" s="179"/>
      <c r="FHY19" s="166"/>
      <c r="FHZ19" s="178"/>
      <c r="FIA19" s="178"/>
      <c r="FIB19" s="178"/>
      <c r="FIC19" s="178"/>
      <c r="FID19" s="178"/>
      <c r="FIE19" s="178"/>
      <c r="FIF19" s="179"/>
      <c r="FIG19" s="166"/>
      <c r="FIH19" s="178"/>
      <c r="FII19" s="178"/>
      <c r="FIJ19" s="178"/>
      <c r="FIK19" s="178"/>
      <c r="FIL19" s="178"/>
      <c r="FIM19" s="178"/>
      <c r="FIN19" s="179"/>
      <c r="FIO19" s="166"/>
      <c r="FIP19" s="178"/>
      <c r="FIQ19" s="178"/>
      <c r="FIR19" s="178"/>
      <c r="FIS19" s="178"/>
      <c r="FIT19" s="178"/>
      <c r="FIU19" s="178"/>
      <c r="FIV19" s="179"/>
      <c r="FIW19" s="166"/>
      <c r="FIX19" s="178"/>
      <c r="FIY19" s="178"/>
      <c r="FIZ19" s="178"/>
      <c r="FJA19" s="178"/>
      <c r="FJB19" s="178"/>
      <c r="FJC19" s="178"/>
      <c r="FJD19" s="179"/>
      <c r="FJE19" s="166"/>
      <c r="FJF19" s="178"/>
      <c r="FJG19" s="178"/>
      <c r="FJH19" s="178"/>
      <c r="FJI19" s="178"/>
      <c r="FJJ19" s="178"/>
      <c r="FJK19" s="178"/>
      <c r="FJL19" s="179"/>
      <c r="FJM19" s="166"/>
      <c r="FJN19" s="178"/>
      <c r="FJO19" s="178"/>
      <c r="FJP19" s="178"/>
      <c r="FJQ19" s="178"/>
      <c r="FJR19" s="178"/>
      <c r="FJS19" s="178"/>
      <c r="FJT19" s="179"/>
      <c r="FJU19" s="166"/>
      <c r="FJV19" s="178"/>
      <c r="FJW19" s="178"/>
      <c r="FJX19" s="178"/>
      <c r="FJY19" s="178"/>
      <c r="FJZ19" s="178"/>
      <c r="FKA19" s="178"/>
      <c r="FKB19" s="179"/>
      <c r="FKC19" s="166"/>
      <c r="FKD19" s="178"/>
      <c r="FKE19" s="178"/>
      <c r="FKF19" s="178"/>
      <c r="FKG19" s="178"/>
      <c r="FKH19" s="178"/>
      <c r="FKI19" s="178"/>
      <c r="FKJ19" s="179"/>
      <c r="FKK19" s="166"/>
      <c r="FKL19" s="178"/>
      <c r="FKM19" s="178"/>
      <c r="FKN19" s="178"/>
      <c r="FKO19" s="178"/>
      <c r="FKP19" s="178"/>
      <c r="FKQ19" s="178"/>
      <c r="FKR19" s="179"/>
      <c r="FKS19" s="166"/>
      <c r="FKT19" s="178"/>
      <c r="FKU19" s="178"/>
      <c r="FKV19" s="178"/>
      <c r="FKW19" s="178"/>
      <c r="FKX19" s="178"/>
      <c r="FKY19" s="178"/>
      <c r="FKZ19" s="179"/>
      <c r="FLA19" s="166"/>
      <c r="FLB19" s="178"/>
      <c r="FLC19" s="178"/>
      <c r="FLD19" s="178"/>
      <c r="FLE19" s="178"/>
      <c r="FLF19" s="178"/>
      <c r="FLG19" s="178"/>
      <c r="FLH19" s="179"/>
      <c r="FLI19" s="166"/>
      <c r="FLJ19" s="178"/>
      <c r="FLK19" s="178"/>
      <c r="FLL19" s="178"/>
      <c r="FLM19" s="178"/>
      <c r="FLN19" s="178"/>
      <c r="FLO19" s="178"/>
      <c r="FLP19" s="179"/>
      <c r="FLQ19" s="166"/>
      <c r="FLR19" s="178"/>
      <c r="FLS19" s="178"/>
      <c r="FLT19" s="178"/>
      <c r="FLU19" s="178"/>
      <c r="FLV19" s="178"/>
      <c r="FLW19" s="178"/>
      <c r="FLX19" s="179"/>
      <c r="FLY19" s="166"/>
      <c r="FLZ19" s="178"/>
      <c r="FMA19" s="178"/>
      <c r="FMB19" s="178"/>
      <c r="FMC19" s="178"/>
      <c r="FMD19" s="178"/>
      <c r="FME19" s="178"/>
      <c r="FMF19" s="179"/>
      <c r="FMG19" s="166"/>
      <c r="FMH19" s="178"/>
      <c r="FMI19" s="178"/>
      <c r="FMJ19" s="178"/>
      <c r="FMK19" s="178"/>
      <c r="FML19" s="178"/>
      <c r="FMM19" s="178"/>
      <c r="FMN19" s="179"/>
      <c r="FMO19" s="166"/>
      <c r="FMP19" s="178"/>
      <c r="FMQ19" s="178"/>
      <c r="FMR19" s="178"/>
      <c r="FMS19" s="178"/>
      <c r="FMT19" s="178"/>
      <c r="FMU19" s="178"/>
      <c r="FMV19" s="179"/>
      <c r="FMW19" s="166"/>
      <c r="FMX19" s="178"/>
      <c r="FMY19" s="178"/>
      <c r="FMZ19" s="178"/>
      <c r="FNA19" s="178"/>
      <c r="FNB19" s="178"/>
      <c r="FNC19" s="178"/>
      <c r="FND19" s="179"/>
      <c r="FNE19" s="166"/>
      <c r="FNF19" s="178"/>
      <c r="FNG19" s="178"/>
      <c r="FNH19" s="178"/>
      <c r="FNI19" s="178"/>
      <c r="FNJ19" s="178"/>
      <c r="FNK19" s="178"/>
      <c r="FNL19" s="179"/>
      <c r="FNM19" s="166"/>
      <c r="FNN19" s="178"/>
      <c r="FNO19" s="178"/>
      <c r="FNP19" s="178"/>
      <c r="FNQ19" s="178"/>
      <c r="FNR19" s="178"/>
      <c r="FNS19" s="178"/>
      <c r="FNT19" s="179"/>
      <c r="FNU19" s="166"/>
      <c r="FNV19" s="178"/>
      <c r="FNW19" s="178"/>
      <c r="FNX19" s="178"/>
      <c r="FNY19" s="178"/>
      <c r="FNZ19" s="178"/>
      <c r="FOA19" s="178"/>
      <c r="FOB19" s="179"/>
      <c r="FOC19" s="166"/>
      <c r="FOD19" s="178"/>
      <c r="FOE19" s="178"/>
      <c r="FOF19" s="178"/>
      <c r="FOG19" s="178"/>
      <c r="FOH19" s="178"/>
      <c r="FOI19" s="178"/>
      <c r="FOJ19" s="179"/>
      <c r="FOK19" s="166"/>
      <c r="FOL19" s="178"/>
      <c r="FOM19" s="178"/>
      <c r="FON19" s="178"/>
      <c r="FOO19" s="178"/>
      <c r="FOP19" s="178"/>
      <c r="FOQ19" s="178"/>
      <c r="FOR19" s="179"/>
      <c r="FOS19" s="166"/>
      <c r="FOT19" s="178"/>
      <c r="FOU19" s="178"/>
      <c r="FOV19" s="178"/>
      <c r="FOW19" s="178"/>
      <c r="FOX19" s="178"/>
      <c r="FOY19" s="178"/>
      <c r="FOZ19" s="179"/>
      <c r="FPA19" s="166"/>
      <c r="FPB19" s="178"/>
      <c r="FPC19" s="178"/>
      <c r="FPD19" s="178"/>
      <c r="FPE19" s="178"/>
      <c r="FPF19" s="178"/>
      <c r="FPG19" s="178"/>
      <c r="FPH19" s="179"/>
      <c r="FPI19" s="166"/>
      <c r="FPJ19" s="178"/>
      <c r="FPK19" s="178"/>
      <c r="FPL19" s="178"/>
      <c r="FPM19" s="178"/>
      <c r="FPN19" s="178"/>
      <c r="FPO19" s="178"/>
      <c r="FPP19" s="179"/>
      <c r="FPQ19" s="166"/>
      <c r="FPR19" s="178"/>
      <c r="FPS19" s="178"/>
      <c r="FPT19" s="178"/>
      <c r="FPU19" s="178"/>
      <c r="FPV19" s="178"/>
      <c r="FPW19" s="178"/>
      <c r="FPX19" s="179"/>
      <c r="FPY19" s="166"/>
      <c r="FPZ19" s="178"/>
      <c r="FQA19" s="178"/>
      <c r="FQB19" s="178"/>
      <c r="FQC19" s="178"/>
      <c r="FQD19" s="178"/>
      <c r="FQE19" s="178"/>
      <c r="FQF19" s="179"/>
      <c r="FQG19" s="166"/>
      <c r="FQH19" s="178"/>
      <c r="FQI19" s="178"/>
      <c r="FQJ19" s="178"/>
      <c r="FQK19" s="178"/>
      <c r="FQL19" s="178"/>
      <c r="FQM19" s="178"/>
      <c r="FQN19" s="179"/>
      <c r="FQO19" s="166"/>
      <c r="FQP19" s="178"/>
      <c r="FQQ19" s="178"/>
      <c r="FQR19" s="178"/>
      <c r="FQS19" s="178"/>
      <c r="FQT19" s="178"/>
      <c r="FQU19" s="178"/>
      <c r="FQV19" s="179"/>
      <c r="FQW19" s="166"/>
      <c r="FQX19" s="178"/>
      <c r="FQY19" s="178"/>
      <c r="FQZ19" s="178"/>
      <c r="FRA19" s="178"/>
      <c r="FRB19" s="178"/>
      <c r="FRC19" s="178"/>
      <c r="FRD19" s="179"/>
      <c r="FRE19" s="166"/>
      <c r="FRF19" s="178"/>
      <c r="FRG19" s="178"/>
      <c r="FRH19" s="178"/>
      <c r="FRI19" s="178"/>
      <c r="FRJ19" s="178"/>
      <c r="FRK19" s="178"/>
      <c r="FRL19" s="179"/>
      <c r="FRM19" s="166"/>
      <c r="FRN19" s="178"/>
      <c r="FRO19" s="178"/>
      <c r="FRP19" s="178"/>
      <c r="FRQ19" s="178"/>
      <c r="FRR19" s="178"/>
      <c r="FRS19" s="178"/>
      <c r="FRT19" s="179"/>
      <c r="FRU19" s="166"/>
      <c r="FRV19" s="178"/>
      <c r="FRW19" s="178"/>
      <c r="FRX19" s="178"/>
      <c r="FRY19" s="178"/>
      <c r="FRZ19" s="178"/>
      <c r="FSA19" s="178"/>
      <c r="FSB19" s="179"/>
      <c r="FSC19" s="166"/>
      <c r="FSD19" s="178"/>
      <c r="FSE19" s="178"/>
      <c r="FSF19" s="178"/>
      <c r="FSG19" s="178"/>
      <c r="FSH19" s="178"/>
      <c r="FSI19" s="178"/>
      <c r="FSJ19" s="179"/>
      <c r="FSK19" s="166"/>
      <c r="FSL19" s="178"/>
      <c r="FSM19" s="178"/>
      <c r="FSN19" s="178"/>
      <c r="FSO19" s="178"/>
      <c r="FSP19" s="178"/>
      <c r="FSQ19" s="178"/>
      <c r="FSR19" s="179"/>
      <c r="FSS19" s="166"/>
      <c r="FST19" s="178"/>
      <c r="FSU19" s="178"/>
      <c r="FSV19" s="178"/>
      <c r="FSW19" s="178"/>
      <c r="FSX19" s="178"/>
      <c r="FSY19" s="178"/>
      <c r="FSZ19" s="179"/>
      <c r="FTA19" s="166"/>
      <c r="FTB19" s="178"/>
      <c r="FTC19" s="178"/>
      <c r="FTD19" s="178"/>
      <c r="FTE19" s="178"/>
      <c r="FTF19" s="178"/>
      <c r="FTG19" s="178"/>
      <c r="FTH19" s="179"/>
      <c r="FTI19" s="166"/>
      <c r="FTJ19" s="178"/>
      <c r="FTK19" s="178"/>
      <c r="FTL19" s="178"/>
      <c r="FTM19" s="178"/>
      <c r="FTN19" s="178"/>
      <c r="FTO19" s="178"/>
      <c r="FTP19" s="179"/>
      <c r="FTQ19" s="166"/>
      <c r="FTR19" s="178"/>
      <c r="FTS19" s="178"/>
      <c r="FTT19" s="178"/>
      <c r="FTU19" s="178"/>
      <c r="FTV19" s="178"/>
      <c r="FTW19" s="178"/>
      <c r="FTX19" s="179"/>
      <c r="FTY19" s="166"/>
      <c r="FTZ19" s="178"/>
      <c r="FUA19" s="178"/>
      <c r="FUB19" s="178"/>
      <c r="FUC19" s="178"/>
      <c r="FUD19" s="178"/>
      <c r="FUE19" s="178"/>
      <c r="FUF19" s="179"/>
      <c r="FUG19" s="166"/>
      <c r="FUH19" s="178"/>
      <c r="FUI19" s="178"/>
      <c r="FUJ19" s="178"/>
      <c r="FUK19" s="178"/>
      <c r="FUL19" s="178"/>
      <c r="FUM19" s="178"/>
      <c r="FUN19" s="179"/>
      <c r="FUO19" s="166"/>
      <c r="FUP19" s="178"/>
      <c r="FUQ19" s="178"/>
      <c r="FUR19" s="178"/>
      <c r="FUS19" s="178"/>
      <c r="FUT19" s="178"/>
      <c r="FUU19" s="178"/>
      <c r="FUV19" s="179"/>
      <c r="FUW19" s="166"/>
      <c r="FUX19" s="178"/>
      <c r="FUY19" s="178"/>
      <c r="FUZ19" s="178"/>
      <c r="FVA19" s="178"/>
      <c r="FVB19" s="178"/>
      <c r="FVC19" s="178"/>
      <c r="FVD19" s="179"/>
      <c r="FVE19" s="166"/>
      <c r="FVF19" s="178"/>
      <c r="FVG19" s="178"/>
      <c r="FVH19" s="178"/>
      <c r="FVI19" s="178"/>
      <c r="FVJ19" s="178"/>
      <c r="FVK19" s="178"/>
      <c r="FVL19" s="179"/>
      <c r="FVM19" s="166"/>
      <c r="FVN19" s="178"/>
      <c r="FVO19" s="178"/>
      <c r="FVP19" s="178"/>
      <c r="FVQ19" s="178"/>
      <c r="FVR19" s="178"/>
      <c r="FVS19" s="178"/>
      <c r="FVT19" s="179"/>
      <c r="FVU19" s="166"/>
      <c r="FVV19" s="178"/>
      <c r="FVW19" s="178"/>
      <c r="FVX19" s="178"/>
      <c r="FVY19" s="178"/>
      <c r="FVZ19" s="178"/>
      <c r="FWA19" s="178"/>
      <c r="FWB19" s="179"/>
      <c r="FWC19" s="166"/>
      <c r="FWD19" s="178"/>
      <c r="FWE19" s="178"/>
      <c r="FWF19" s="178"/>
      <c r="FWG19" s="178"/>
      <c r="FWH19" s="178"/>
      <c r="FWI19" s="178"/>
      <c r="FWJ19" s="179"/>
      <c r="FWK19" s="166"/>
      <c r="FWL19" s="178"/>
      <c r="FWM19" s="178"/>
      <c r="FWN19" s="178"/>
      <c r="FWO19" s="178"/>
      <c r="FWP19" s="178"/>
      <c r="FWQ19" s="178"/>
      <c r="FWR19" s="179"/>
      <c r="FWS19" s="166"/>
      <c r="FWT19" s="178"/>
      <c r="FWU19" s="178"/>
      <c r="FWV19" s="178"/>
      <c r="FWW19" s="178"/>
      <c r="FWX19" s="178"/>
      <c r="FWY19" s="178"/>
      <c r="FWZ19" s="179"/>
      <c r="FXA19" s="166"/>
      <c r="FXB19" s="178"/>
      <c r="FXC19" s="178"/>
      <c r="FXD19" s="178"/>
      <c r="FXE19" s="178"/>
      <c r="FXF19" s="178"/>
      <c r="FXG19" s="178"/>
      <c r="FXH19" s="179"/>
      <c r="FXI19" s="166"/>
      <c r="FXJ19" s="178"/>
      <c r="FXK19" s="178"/>
      <c r="FXL19" s="178"/>
      <c r="FXM19" s="178"/>
      <c r="FXN19" s="178"/>
      <c r="FXO19" s="178"/>
      <c r="FXP19" s="179"/>
      <c r="FXQ19" s="166"/>
      <c r="FXR19" s="178"/>
      <c r="FXS19" s="178"/>
      <c r="FXT19" s="178"/>
      <c r="FXU19" s="178"/>
      <c r="FXV19" s="178"/>
      <c r="FXW19" s="178"/>
      <c r="FXX19" s="179"/>
      <c r="FXY19" s="166"/>
      <c r="FXZ19" s="178"/>
      <c r="FYA19" s="178"/>
      <c r="FYB19" s="178"/>
      <c r="FYC19" s="178"/>
      <c r="FYD19" s="178"/>
      <c r="FYE19" s="178"/>
      <c r="FYF19" s="179"/>
      <c r="FYG19" s="166"/>
      <c r="FYH19" s="178"/>
      <c r="FYI19" s="178"/>
      <c r="FYJ19" s="178"/>
      <c r="FYK19" s="178"/>
      <c r="FYL19" s="178"/>
      <c r="FYM19" s="178"/>
      <c r="FYN19" s="179"/>
      <c r="FYO19" s="166"/>
      <c r="FYP19" s="178"/>
      <c r="FYQ19" s="178"/>
      <c r="FYR19" s="178"/>
      <c r="FYS19" s="178"/>
      <c r="FYT19" s="178"/>
      <c r="FYU19" s="178"/>
      <c r="FYV19" s="179"/>
      <c r="FYW19" s="166"/>
      <c r="FYX19" s="178"/>
      <c r="FYY19" s="178"/>
      <c r="FYZ19" s="178"/>
      <c r="FZA19" s="178"/>
      <c r="FZB19" s="178"/>
      <c r="FZC19" s="178"/>
      <c r="FZD19" s="179"/>
      <c r="FZE19" s="166"/>
      <c r="FZF19" s="178"/>
      <c r="FZG19" s="178"/>
      <c r="FZH19" s="178"/>
      <c r="FZI19" s="178"/>
      <c r="FZJ19" s="178"/>
      <c r="FZK19" s="178"/>
      <c r="FZL19" s="179"/>
      <c r="FZM19" s="166"/>
      <c r="FZN19" s="178"/>
      <c r="FZO19" s="178"/>
      <c r="FZP19" s="178"/>
      <c r="FZQ19" s="178"/>
      <c r="FZR19" s="178"/>
      <c r="FZS19" s="178"/>
      <c r="FZT19" s="179"/>
      <c r="FZU19" s="166"/>
      <c r="FZV19" s="178"/>
      <c r="FZW19" s="178"/>
      <c r="FZX19" s="178"/>
      <c r="FZY19" s="178"/>
      <c r="FZZ19" s="178"/>
      <c r="GAA19" s="178"/>
      <c r="GAB19" s="179"/>
      <c r="GAC19" s="166"/>
      <c r="GAD19" s="178"/>
      <c r="GAE19" s="178"/>
      <c r="GAF19" s="178"/>
      <c r="GAG19" s="178"/>
      <c r="GAH19" s="178"/>
      <c r="GAI19" s="178"/>
      <c r="GAJ19" s="179"/>
      <c r="GAK19" s="166"/>
      <c r="GAL19" s="178"/>
      <c r="GAM19" s="178"/>
      <c r="GAN19" s="178"/>
      <c r="GAO19" s="178"/>
      <c r="GAP19" s="178"/>
      <c r="GAQ19" s="178"/>
      <c r="GAR19" s="179"/>
      <c r="GAS19" s="166"/>
      <c r="GAT19" s="178"/>
      <c r="GAU19" s="178"/>
      <c r="GAV19" s="178"/>
      <c r="GAW19" s="178"/>
      <c r="GAX19" s="178"/>
      <c r="GAY19" s="178"/>
      <c r="GAZ19" s="179"/>
      <c r="GBA19" s="166"/>
      <c r="GBB19" s="178"/>
      <c r="GBC19" s="178"/>
      <c r="GBD19" s="178"/>
      <c r="GBE19" s="178"/>
      <c r="GBF19" s="178"/>
      <c r="GBG19" s="178"/>
      <c r="GBH19" s="179"/>
      <c r="GBI19" s="166"/>
      <c r="GBJ19" s="178"/>
      <c r="GBK19" s="178"/>
      <c r="GBL19" s="178"/>
      <c r="GBM19" s="178"/>
      <c r="GBN19" s="178"/>
      <c r="GBO19" s="178"/>
      <c r="GBP19" s="179"/>
      <c r="GBQ19" s="166"/>
      <c r="GBR19" s="178"/>
      <c r="GBS19" s="178"/>
      <c r="GBT19" s="178"/>
      <c r="GBU19" s="178"/>
      <c r="GBV19" s="178"/>
      <c r="GBW19" s="178"/>
      <c r="GBX19" s="179"/>
      <c r="GBY19" s="166"/>
      <c r="GBZ19" s="178"/>
      <c r="GCA19" s="178"/>
      <c r="GCB19" s="178"/>
      <c r="GCC19" s="178"/>
      <c r="GCD19" s="178"/>
      <c r="GCE19" s="178"/>
      <c r="GCF19" s="179"/>
      <c r="GCG19" s="166"/>
      <c r="GCH19" s="178"/>
      <c r="GCI19" s="178"/>
      <c r="GCJ19" s="178"/>
      <c r="GCK19" s="178"/>
      <c r="GCL19" s="178"/>
      <c r="GCM19" s="178"/>
      <c r="GCN19" s="179"/>
      <c r="GCO19" s="166"/>
      <c r="GCP19" s="178"/>
      <c r="GCQ19" s="178"/>
      <c r="GCR19" s="178"/>
      <c r="GCS19" s="178"/>
      <c r="GCT19" s="178"/>
      <c r="GCU19" s="178"/>
      <c r="GCV19" s="179"/>
      <c r="GCW19" s="166"/>
      <c r="GCX19" s="178"/>
      <c r="GCY19" s="178"/>
      <c r="GCZ19" s="178"/>
      <c r="GDA19" s="178"/>
      <c r="GDB19" s="178"/>
      <c r="GDC19" s="178"/>
      <c r="GDD19" s="179"/>
      <c r="GDE19" s="166"/>
      <c r="GDF19" s="178"/>
      <c r="GDG19" s="178"/>
      <c r="GDH19" s="178"/>
      <c r="GDI19" s="178"/>
      <c r="GDJ19" s="178"/>
      <c r="GDK19" s="178"/>
      <c r="GDL19" s="179"/>
      <c r="GDM19" s="166"/>
      <c r="GDN19" s="178"/>
      <c r="GDO19" s="178"/>
      <c r="GDP19" s="178"/>
      <c r="GDQ19" s="178"/>
      <c r="GDR19" s="178"/>
      <c r="GDS19" s="178"/>
      <c r="GDT19" s="179"/>
      <c r="GDU19" s="166"/>
      <c r="GDV19" s="178"/>
      <c r="GDW19" s="178"/>
      <c r="GDX19" s="178"/>
      <c r="GDY19" s="178"/>
      <c r="GDZ19" s="178"/>
      <c r="GEA19" s="178"/>
      <c r="GEB19" s="179"/>
      <c r="GEC19" s="166"/>
      <c r="GED19" s="178"/>
      <c r="GEE19" s="178"/>
      <c r="GEF19" s="178"/>
      <c r="GEG19" s="178"/>
      <c r="GEH19" s="178"/>
      <c r="GEI19" s="178"/>
      <c r="GEJ19" s="179"/>
      <c r="GEK19" s="166"/>
      <c r="GEL19" s="178"/>
      <c r="GEM19" s="178"/>
      <c r="GEN19" s="178"/>
      <c r="GEO19" s="178"/>
      <c r="GEP19" s="178"/>
      <c r="GEQ19" s="178"/>
      <c r="GER19" s="179"/>
      <c r="GES19" s="166"/>
      <c r="GET19" s="178"/>
      <c r="GEU19" s="178"/>
      <c r="GEV19" s="178"/>
      <c r="GEW19" s="178"/>
      <c r="GEX19" s="178"/>
      <c r="GEY19" s="178"/>
      <c r="GEZ19" s="179"/>
      <c r="GFA19" s="166"/>
      <c r="GFB19" s="178"/>
      <c r="GFC19" s="178"/>
      <c r="GFD19" s="178"/>
      <c r="GFE19" s="178"/>
      <c r="GFF19" s="178"/>
      <c r="GFG19" s="178"/>
      <c r="GFH19" s="179"/>
      <c r="GFI19" s="166"/>
      <c r="GFJ19" s="178"/>
      <c r="GFK19" s="178"/>
      <c r="GFL19" s="178"/>
      <c r="GFM19" s="178"/>
      <c r="GFN19" s="178"/>
      <c r="GFO19" s="178"/>
      <c r="GFP19" s="179"/>
      <c r="GFQ19" s="166"/>
      <c r="GFR19" s="178"/>
      <c r="GFS19" s="178"/>
      <c r="GFT19" s="178"/>
      <c r="GFU19" s="178"/>
      <c r="GFV19" s="178"/>
      <c r="GFW19" s="178"/>
      <c r="GFX19" s="179"/>
      <c r="GFY19" s="166"/>
      <c r="GFZ19" s="178"/>
      <c r="GGA19" s="178"/>
      <c r="GGB19" s="178"/>
      <c r="GGC19" s="178"/>
      <c r="GGD19" s="178"/>
      <c r="GGE19" s="178"/>
      <c r="GGF19" s="179"/>
      <c r="GGG19" s="166"/>
      <c r="GGH19" s="178"/>
      <c r="GGI19" s="178"/>
      <c r="GGJ19" s="178"/>
      <c r="GGK19" s="178"/>
      <c r="GGL19" s="178"/>
      <c r="GGM19" s="178"/>
      <c r="GGN19" s="179"/>
      <c r="GGO19" s="166"/>
      <c r="GGP19" s="178"/>
      <c r="GGQ19" s="178"/>
      <c r="GGR19" s="178"/>
      <c r="GGS19" s="178"/>
      <c r="GGT19" s="178"/>
      <c r="GGU19" s="178"/>
      <c r="GGV19" s="179"/>
      <c r="GGW19" s="166"/>
      <c r="GGX19" s="178"/>
      <c r="GGY19" s="178"/>
      <c r="GGZ19" s="178"/>
      <c r="GHA19" s="178"/>
      <c r="GHB19" s="178"/>
      <c r="GHC19" s="178"/>
      <c r="GHD19" s="179"/>
      <c r="GHE19" s="166"/>
      <c r="GHF19" s="178"/>
      <c r="GHG19" s="178"/>
      <c r="GHH19" s="178"/>
      <c r="GHI19" s="178"/>
      <c r="GHJ19" s="178"/>
      <c r="GHK19" s="178"/>
      <c r="GHL19" s="179"/>
      <c r="GHM19" s="166"/>
      <c r="GHN19" s="178"/>
      <c r="GHO19" s="178"/>
      <c r="GHP19" s="178"/>
      <c r="GHQ19" s="178"/>
      <c r="GHR19" s="178"/>
      <c r="GHS19" s="178"/>
      <c r="GHT19" s="179"/>
      <c r="GHU19" s="166"/>
      <c r="GHV19" s="178"/>
      <c r="GHW19" s="178"/>
      <c r="GHX19" s="178"/>
      <c r="GHY19" s="178"/>
      <c r="GHZ19" s="178"/>
      <c r="GIA19" s="178"/>
      <c r="GIB19" s="179"/>
      <c r="GIC19" s="166"/>
      <c r="GID19" s="178"/>
      <c r="GIE19" s="178"/>
      <c r="GIF19" s="178"/>
      <c r="GIG19" s="178"/>
      <c r="GIH19" s="178"/>
      <c r="GII19" s="178"/>
      <c r="GIJ19" s="179"/>
      <c r="GIK19" s="166"/>
      <c r="GIL19" s="178"/>
      <c r="GIM19" s="178"/>
      <c r="GIN19" s="178"/>
      <c r="GIO19" s="178"/>
      <c r="GIP19" s="178"/>
      <c r="GIQ19" s="178"/>
      <c r="GIR19" s="179"/>
      <c r="GIS19" s="166"/>
      <c r="GIT19" s="178"/>
      <c r="GIU19" s="178"/>
      <c r="GIV19" s="178"/>
      <c r="GIW19" s="178"/>
      <c r="GIX19" s="178"/>
      <c r="GIY19" s="178"/>
      <c r="GIZ19" s="179"/>
      <c r="GJA19" s="166"/>
      <c r="GJB19" s="178"/>
      <c r="GJC19" s="178"/>
      <c r="GJD19" s="178"/>
      <c r="GJE19" s="178"/>
      <c r="GJF19" s="178"/>
      <c r="GJG19" s="178"/>
      <c r="GJH19" s="179"/>
      <c r="GJI19" s="166"/>
      <c r="GJJ19" s="178"/>
      <c r="GJK19" s="178"/>
      <c r="GJL19" s="178"/>
      <c r="GJM19" s="178"/>
      <c r="GJN19" s="178"/>
      <c r="GJO19" s="178"/>
      <c r="GJP19" s="179"/>
      <c r="GJQ19" s="166"/>
      <c r="GJR19" s="178"/>
      <c r="GJS19" s="178"/>
      <c r="GJT19" s="178"/>
      <c r="GJU19" s="178"/>
      <c r="GJV19" s="178"/>
      <c r="GJW19" s="178"/>
      <c r="GJX19" s="179"/>
      <c r="GJY19" s="166"/>
      <c r="GJZ19" s="178"/>
      <c r="GKA19" s="178"/>
      <c r="GKB19" s="178"/>
      <c r="GKC19" s="178"/>
      <c r="GKD19" s="178"/>
      <c r="GKE19" s="178"/>
      <c r="GKF19" s="179"/>
      <c r="GKG19" s="166"/>
      <c r="GKH19" s="178"/>
      <c r="GKI19" s="178"/>
      <c r="GKJ19" s="178"/>
      <c r="GKK19" s="178"/>
      <c r="GKL19" s="178"/>
      <c r="GKM19" s="178"/>
      <c r="GKN19" s="179"/>
      <c r="GKO19" s="166"/>
      <c r="GKP19" s="178"/>
      <c r="GKQ19" s="178"/>
      <c r="GKR19" s="178"/>
      <c r="GKS19" s="178"/>
      <c r="GKT19" s="178"/>
      <c r="GKU19" s="178"/>
      <c r="GKV19" s="179"/>
      <c r="GKW19" s="166"/>
      <c r="GKX19" s="178"/>
      <c r="GKY19" s="178"/>
      <c r="GKZ19" s="178"/>
      <c r="GLA19" s="178"/>
      <c r="GLB19" s="178"/>
      <c r="GLC19" s="178"/>
      <c r="GLD19" s="179"/>
      <c r="GLE19" s="166"/>
      <c r="GLF19" s="178"/>
      <c r="GLG19" s="178"/>
      <c r="GLH19" s="178"/>
      <c r="GLI19" s="178"/>
      <c r="GLJ19" s="178"/>
      <c r="GLK19" s="178"/>
      <c r="GLL19" s="179"/>
      <c r="GLM19" s="166"/>
      <c r="GLN19" s="178"/>
      <c r="GLO19" s="178"/>
      <c r="GLP19" s="178"/>
      <c r="GLQ19" s="178"/>
      <c r="GLR19" s="178"/>
      <c r="GLS19" s="178"/>
      <c r="GLT19" s="179"/>
      <c r="GLU19" s="166"/>
      <c r="GLV19" s="178"/>
      <c r="GLW19" s="178"/>
      <c r="GLX19" s="178"/>
      <c r="GLY19" s="178"/>
      <c r="GLZ19" s="178"/>
      <c r="GMA19" s="178"/>
      <c r="GMB19" s="179"/>
      <c r="GMC19" s="166"/>
      <c r="GMD19" s="178"/>
      <c r="GME19" s="178"/>
      <c r="GMF19" s="178"/>
      <c r="GMG19" s="178"/>
      <c r="GMH19" s="178"/>
      <c r="GMI19" s="178"/>
      <c r="GMJ19" s="179"/>
      <c r="GMK19" s="166"/>
      <c r="GML19" s="178"/>
      <c r="GMM19" s="178"/>
      <c r="GMN19" s="178"/>
      <c r="GMO19" s="178"/>
      <c r="GMP19" s="178"/>
      <c r="GMQ19" s="178"/>
      <c r="GMR19" s="179"/>
      <c r="GMS19" s="166"/>
      <c r="GMT19" s="178"/>
      <c r="GMU19" s="178"/>
      <c r="GMV19" s="178"/>
      <c r="GMW19" s="178"/>
      <c r="GMX19" s="178"/>
      <c r="GMY19" s="178"/>
      <c r="GMZ19" s="179"/>
      <c r="GNA19" s="166"/>
      <c r="GNB19" s="178"/>
      <c r="GNC19" s="178"/>
      <c r="GND19" s="178"/>
      <c r="GNE19" s="178"/>
      <c r="GNF19" s="178"/>
      <c r="GNG19" s="178"/>
      <c r="GNH19" s="179"/>
      <c r="GNI19" s="166"/>
      <c r="GNJ19" s="178"/>
      <c r="GNK19" s="178"/>
      <c r="GNL19" s="178"/>
      <c r="GNM19" s="178"/>
      <c r="GNN19" s="178"/>
      <c r="GNO19" s="178"/>
      <c r="GNP19" s="179"/>
      <c r="GNQ19" s="166"/>
      <c r="GNR19" s="178"/>
      <c r="GNS19" s="178"/>
      <c r="GNT19" s="178"/>
      <c r="GNU19" s="178"/>
      <c r="GNV19" s="178"/>
      <c r="GNW19" s="178"/>
      <c r="GNX19" s="179"/>
      <c r="GNY19" s="166"/>
      <c r="GNZ19" s="178"/>
      <c r="GOA19" s="178"/>
      <c r="GOB19" s="178"/>
      <c r="GOC19" s="178"/>
      <c r="GOD19" s="178"/>
      <c r="GOE19" s="178"/>
      <c r="GOF19" s="179"/>
      <c r="GOG19" s="166"/>
      <c r="GOH19" s="178"/>
      <c r="GOI19" s="178"/>
      <c r="GOJ19" s="178"/>
      <c r="GOK19" s="178"/>
      <c r="GOL19" s="178"/>
      <c r="GOM19" s="178"/>
      <c r="GON19" s="179"/>
      <c r="GOO19" s="166"/>
      <c r="GOP19" s="178"/>
      <c r="GOQ19" s="178"/>
      <c r="GOR19" s="178"/>
      <c r="GOS19" s="178"/>
      <c r="GOT19" s="178"/>
      <c r="GOU19" s="178"/>
      <c r="GOV19" s="179"/>
      <c r="GOW19" s="166"/>
      <c r="GOX19" s="178"/>
      <c r="GOY19" s="178"/>
      <c r="GOZ19" s="178"/>
      <c r="GPA19" s="178"/>
      <c r="GPB19" s="178"/>
      <c r="GPC19" s="178"/>
      <c r="GPD19" s="179"/>
      <c r="GPE19" s="166"/>
      <c r="GPF19" s="178"/>
      <c r="GPG19" s="178"/>
      <c r="GPH19" s="178"/>
      <c r="GPI19" s="178"/>
      <c r="GPJ19" s="178"/>
      <c r="GPK19" s="178"/>
      <c r="GPL19" s="179"/>
      <c r="GPM19" s="166"/>
      <c r="GPN19" s="178"/>
      <c r="GPO19" s="178"/>
      <c r="GPP19" s="178"/>
      <c r="GPQ19" s="178"/>
      <c r="GPR19" s="178"/>
      <c r="GPS19" s="178"/>
      <c r="GPT19" s="179"/>
      <c r="GPU19" s="166"/>
      <c r="GPV19" s="178"/>
      <c r="GPW19" s="178"/>
      <c r="GPX19" s="178"/>
      <c r="GPY19" s="178"/>
      <c r="GPZ19" s="178"/>
      <c r="GQA19" s="178"/>
      <c r="GQB19" s="179"/>
      <c r="GQC19" s="166"/>
      <c r="GQD19" s="178"/>
      <c r="GQE19" s="178"/>
      <c r="GQF19" s="178"/>
      <c r="GQG19" s="178"/>
      <c r="GQH19" s="178"/>
      <c r="GQI19" s="178"/>
      <c r="GQJ19" s="179"/>
      <c r="GQK19" s="166"/>
      <c r="GQL19" s="178"/>
      <c r="GQM19" s="178"/>
      <c r="GQN19" s="178"/>
      <c r="GQO19" s="178"/>
      <c r="GQP19" s="178"/>
      <c r="GQQ19" s="178"/>
      <c r="GQR19" s="179"/>
      <c r="GQS19" s="166"/>
      <c r="GQT19" s="178"/>
      <c r="GQU19" s="178"/>
      <c r="GQV19" s="178"/>
      <c r="GQW19" s="178"/>
      <c r="GQX19" s="178"/>
      <c r="GQY19" s="178"/>
      <c r="GQZ19" s="179"/>
      <c r="GRA19" s="166"/>
      <c r="GRB19" s="178"/>
      <c r="GRC19" s="178"/>
      <c r="GRD19" s="178"/>
      <c r="GRE19" s="178"/>
      <c r="GRF19" s="178"/>
      <c r="GRG19" s="178"/>
      <c r="GRH19" s="179"/>
      <c r="GRI19" s="166"/>
      <c r="GRJ19" s="178"/>
      <c r="GRK19" s="178"/>
      <c r="GRL19" s="178"/>
      <c r="GRM19" s="178"/>
      <c r="GRN19" s="178"/>
      <c r="GRO19" s="178"/>
      <c r="GRP19" s="179"/>
      <c r="GRQ19" s="166"/>
      <c r="GRR19" s="178"/>
      <c r="GRS19" s="178"/>
      <c r="GRT19" s="178"/>
      <c r="GRU19" s="178"/>
      <c r="GRV19" s="178"/>
      <c r="GRW19" s="178"/>
      <c r="GRX19" s="179"/>
      <c r="GRY19" s="166"/>
      <c r="GRZ19" s="178"/>
      <c r="GSA19" s="178"/>
      <c r="GSB19" s="178"/>
      <c r="GSC19" s="178"/>
      <c r="GSD19" s="178"/>
      <c r="GSE19" s="178"/>
      <c r="GSF19" s="179"/>
      <c r="GSG19" s="166"/>
      <c r="GSH19" s="178"/>
      <c r="GSI19" s="178"/>
      <c r="GSJ19" s="178"/>
      <c r="GSK19" s="178"/>
      <c r="GSL19" s="178"/>
      <c r="GSM19" s="178"/>
      <c r="GSN19" s="179"/>
      <c r="GSO19" s="166"/>
      <c r="GSP19" s="178"/>
      <c r="GSQ19" s="178"/>
      <c r="GSR19" s="178"/>
      <c r="GSS19" s="178"/>
      <c r="GST19" s="178"/>
      <c r="GSU19" s="178"/>
      <c r="GSV19" s="179"/>
      <c r="GSW19" s="166"/>
      <c r="GSX19" s="178"/>
      <c r="GSY19" s="178"/>
      <c r="GSZ19" s="178"/>
      <c r="GTA19" s="178"/>
      <c r="GTB19" s="178"/>
      <c r="GTC19" s="178"/>
      <c r="GTD19" s="179"/>
      <c r="GTE19" s="166"/>
      <c r="GTF19" s="178"/>
      <c r="GTG19" s="178"/>
      <c r="GTH19" s="178"/>
      <c r="GTI19" s="178"/>
      <c r="GTJ19" s="178"/>
      <c r="GTK19" s="178"/>
      <c r="GTL19" s="179"/>
      <c r="GTM19" s="166"/>
      <c r="GTN19" s="178"/>
      <c r="GTO19" s="178"/>
      <c r="GTP19" s="178"/>
      <c r="GTQ19" s="178"/>
      <c r="GTR19" s="178"/>
      <c r="GTS19" s="178"/>
      <c r="GTT19" s="179"/>
      <c r="GTU19" s="166"/>
      <c r="GTV19" s="178"/>
      <c r="GTW19" s="178"/>
      <c r="GTX19" s="178"/>
      <c r="GTY19" s="178"/>
      <c r="GTZ19" s="178"/>
      <c r="GUA19" s="178"/>
      <c r="GUB19" s="179"/>
      <c r="GUC19" s="166"/>
      <c r="GUD19" s="178"/>
      <c r="GUE19" s="178"/>
      <c r="GUF19" s="178"/>
      <c r="GUG19" s="178"/>
      <c r="GUH19" s="178"/>
      <c r="GUI19" s="178"/>
      <c r="GUJ19" s="179"/>
      <c r="GUK19" s="166"/>
      <c r="GUL19" s="178"/>
      <c r="GUM19" s="178"/>
      <c r="GUN19" s="178"/>
      <c r="GUO19" s="178"/>
      <c r="GUP19" s="178"/>
      <c r="GUQ19" s="178"/>
      <c r="GUR19" s="179"/>
      <c r="GUS19" s="166"/>
      <c r="GUT19" s="178"/>
      <c r="GUU19" s="178"/>
      <c r="GUV19" s="178"/>
      <c r="GUW19" s="178"/>
      <c r="GUX19" s="178"/>
      <c r="GUY19" s="178"/>
      <c r="GUZ19" s="179"/>
      <c r="GVA19" s="166"/>
      <c r="GVB19" s="178"/>
      <c r="GVC19" s="178"/>
      <c r="GVD19" s="178"/>
      <c r="GVE19" s="178"/>
      <c r="GVF19" s="178"/>
      <c r="GVG19" s="178"/>
      <c r="GVH19" s="179"/>
      <c r="GVI19" s="166"/>
      <c r="GVJ19" s="178"/>
      <c r="GVK19" s="178"/>
      <c r="GVL19" s="178"/>
      <c r="GVM19" s="178"/>
      <c r="GVN19" s="178"/>
      <c r="GVO19" s="178"/>
      <c r="GVP19" s="179"/>
      <c r="GVQ19" s="166"/>
      <c r="GVR19" s="178"/>
      <c r="GVS19" s="178"/>
      <c r="GVT19" s="178"/>
      <c r="GVU19" s="178"/>
      <c r="GVV19" s="178"/>
      <c r="GVW19" s="178"/>
      <c r="GVX19" s="179"/>
      <c r="GVY19" s="166"/>
      <c r="GVZ19" s="178"/>
      <c r="GWA19" s="178"/>
      <c r="GWB19" s="178"/>
      <c r="GWC19" s="178"/>
      <c r="GWD19" s="178"/>
      <c r="GWE19" s="178"/>
      <c r="GWF19" s="179"/>
      <c r="GWG19" s="166"/>
      <c r="GWH19" s="178"/>
      <c r="GWI19" s="178"/>
      <c r="GWJ19" s="178"/>
      <c r="GWK19" s="178"/>
      <c r="GWL19" s="178"/>
      <c r="GWM19" s="178"/>
      <c r="GWN19" s="179"/>
      <c r="GWO19" s="166"/>
      <c r="GWP19" s="178"/>
      <c r="GWQ19" s="178"/>
      <c r="GWR19" s="178"/>
      <c r="GWS19" s="178"/>
      <c r="GWT19" s="178"/>
      <c r="GWU19" s="178"/>
      <c r="GWV19" s="179"/>
      <c r="GWW19" s="166"/>
      <c r="GWX19" s="178"/>
      <c r="GWY19" s="178"/>
      <c r="GWZ19" s="178"/>
      <c r="GXA19" s="178"/>
      <c r="GXB19" s="178"/>
      <c r="GXC19" s="178"/>
      <c r="GXD19" s="179"/>
      <c r="GXE19" s="166"/>
      <c r="GXF19" s="178"/>
      <c r="GXG19" s="178"/>
      <c r="GXH19" s="178"/>
      <c r="GXI19" s="178"/>
      <c r="GXJ19" s="178"/>
      <c r="GXK19" s="178"/>
      <c r="GXL19" s="179"/>
      <c r="GXM19" s="166"/>
      <c r="GXN19" s="178"/>
      <c r="GXO19" s="178"/>
      <c r="GXP19" s="178"/>
      <c r="GXQ19" s="178"/>
      <c r="GXR19" s="178"/>
      <c r="GXS19" s="178"/>
      <c r="GXT19" s="179"/>
      <c r="GXU19" s="166"/>
      <c r="GXV19" s="178"/>
      <c r="GXW19" s="178"/>
      <c r="GXX19" s="178"/>
      <c r="GXY19" s="178"/>
      <c r="GXZ19" s="178"/>
      <c r="GYA19" s="178"/>
      <c r="GYB19" s="179"/>
      <c r="GYC19" s="166"/>
      <c r="GYD19" s="178"/>
      <c r="GYE19" s="178"/>
      <c r="GYF19" s="178"/>
      <c r="GYG19" s="178"/>
      <c r="GYH19" s="178"/>
      <c r="GYI19" s="178"/>
      <c r="GYJ19" s="179"/>
      <c r="GYK19" s="166"/>
      <c r="GYL19" s="178"/>
      <c r="GYM19" s="178"/>
      <c r="GYN19" s="178"/>
      <c r="GYO19" s="178"/>
      <c r="GYP19" s="178"/>
      <c r="GYQ19" s="178"/>
      <c r="GYR19" s="179"/>
      <c r="GYS19" s="166"/>
      <c r="GYT19" s="178"/>
      <c r="GYU19" s="178"/>
      <c r="GYV19" s="178"/>
      <c r="GYW19" s="178"/>
      <c r="GYX19" s="178"/>
      <c r="GYY19" s="178"/>
      <c r="GYZ19" s="179"/>
      <c r="GZA19" s="166"/>
      <c r="GZB19" s="178"/>
      <c r="GZC19" s="178"/>
      <c r="GZD19" s="178"/>
      <c r="GZE19" s="178"/>
      <c r="GZF19" s="178"/>
      <c r="GZG19" s="178"/>
      <c r="GZH19" s="179"/>
      <c r="GZI19" s="166"/>
      <c r="GZJ19" s="178"/>
      <c r="GZK19" s="178"/>
      <c r="GZL19" s="178"/>
      <c r="GZM19" s="178"/>
      <c r="GZN19" s="178"/>
      <c r="GZO19" s="178"/>
      <c r="GZP19" s="179"/>
      <c r="GZQ19" s="166"/>
      <c r="GZR19" s="178"/>
      <c r="GZS19" s="178"/>
      <c r="GZT19" s="178"/>
      <c r="GZU19" s="178"/>
      <c r="GZV19" s="178"/>
      <c r="GZW19" s="178"/>
      <c r="GZX19" s="179"/>
      <c r="GZY19" s="166"/>
      <c r="GZZ19" s="178"/>
      <c r="HAA19" s="178"/>
      <c r="HAB19" s="178"/>
      <c r="HAC19" s="178"/>
      <c r="HAD19" s="178"/>
      <c r="HAE19" s="178"/>
      <c r="HAF19" s="179"/>
      <c r="HAG19" s="166"/>
      <c r="HAH19" s="178"/>
      <c r="HAI19" s="178"/>
      <c r="HAJ19" s="178"/>
      <c r="HAK19" s="178"/>
      <c r="HAL19" s="178"/>
      <c r="HAM19" s="178"/>
      <c r="HAN19" s="179"/>
      <c r="HAO19" s="166"/>
      <c r="HAP19" s="178"/>
      <c r="HAQ19" s="178"/>
      <c r="HAR19" s="178"/>
      <c r="HAS19" s="178"/>
      <c r="HAT19" s="178"/>
      <c r="HAU19" s="178"/>
      <c r="HAV19" s="179"/>
      <c r="HAW19" s="166"/>
      <c r="HAX19" s="178"/>
      <c r="HAY19" s="178"/>
      <c r="HAZ19" s="178"/>
      <c r="HBA19" s="178"/>
      <c r="HBB19" s="178"/>
      <c r="HBC19" s="178"/>
      <c r="HBD19" s="179"/>
      <c r="HBE19" s="166"/>
      <c r="HBF19" s="178"/>
      <c r="HBG19" s="178"/>
      <c r="HBH19" s="178"/>
      <c r="HBI19" s="178"/>
      <c r="HBJ19" s="178"/>
      <c r="HBK19" s="178"/>
      <c r="HBL19" s="179"/>
      <c r="HBM19" s="166"/>
      <c r="HBN19" s="178"/>
      <c r="HBO19" s="178"/>
      <c r="HBP19" s="178"/>
      <c r="HBQ19" s="178"/>
      <c r="HBR19" s="178"/>
      <c r="HBS19" s="178"/>
      <c r="HBT19" s="179"/>
      <c r="HBU19" s="166"/>
      <c r="HBV19" s="178"/>
      <c r="HBW19" s="178"/>
      <c r="HBX19" s="178"/>
      <c r="HBY19" s="178"/>
      <c r="HBZ19" s="178"/>
      <c r="HCA19" s="178"/>
      <c r="HCB19" s="179"/>
      <c r="HCC19" s="166"/>
      <c r="HCD19" s="178"/>
      <c r="HCE19" s="178"/>
      <c r="HCF19" s="178"/>
      <c r="HCG19" s="178"/>
      <c r="HCH19" s="178"/>
      <c r="HCI19" s="178"/>
      <c r="HCJ19" s="179"/>
      <c r="HCK19" s="166"/>
      <c r="HCL19" s="178"/>
      <c r="HCM19" s="178"/>
      <c r="HCN19" s="178"/>
      <c r="HCO19" s="178"/>
      <c r="HCP19" s="178"/>
      <c r="HCQ19" s="178"/>
      <c r="HCR19" s="179"/>
      <c r="HCS19" s="166"/>
      <c r="HCT19" s="178"/>
      <c r="HCU19" s="178"/>
      <c r="HCV19" s="178"/>
      <c r="HCW19" s="178"/>
      <c r="HCX19" s="178"/>
      <c r="HCY19" s="178"/>
      <c r="HCZ19" s="179"/>
      <c r="HDA19" s="166"/>
      <c r="HDB19" s="178"/>
      <c r="HDC19" s="178"/>
      <c r="HDD19" s="178"/>
      <c r="HDE19" s="178"/>
      <c r="HDF19" s="178"/>
      <c r="HDG19" s="178"/>
      <c r="HDH19" s="179"/>
      <c r="HDI19" s="166"/>
      <c r="HDJ19" s="178"/>
      <c r="HDK19" s="178"/>
      <c r="HDL19" s="178"/>
      <c r="HDM19" s="178"/>
      <c r="HDN19" s="178"/>
      <c r="HDO19" s="178"/>
      <c r="HDP19" s="179"/>
      <c r="HDQ19" s="166"/>
      <c r="HDR19" s="178"/>
      <c r="HDS19" s="178"/>
      <c r="HDT19" s="178"/>
      <c r="HDU19" s="178"/>
      <c r="HDV19" s="178"/>
      <c r="HDW19" s="178"/>
      <c r="HDX19" s="179"/>
      <c r="HDY19" s="166"/>
      <c r="HDZ19" s="178"/>
      <c r="HEA19" s="178"/>
      <c r="HEB19" s="178"/>
      <c r="HEC19" s="178"/>
      <c r="HED19" s="178"/>
      <c r="HEE19" s="178"/>
      <c r="HEF19" s="179"/>
      <c r="HEG19" s="166"/>
      <c r="HEH19" s="178"/>
      <c r="HEI19" s="178"/>
      <c r="HEJ19" s="178"/>
      <c r="HEK19" s="178"/>
      <c r="HEL19" s="178"/>
      <c r="HEM19" s="178"/>
      <c r="HEN19" s="179"/>
      <c r="HEO19" s="166"/>
      <c r="HEP19" s="178"/>
      <c r="HEQ19" s="178"/>
      <c r="HER19" s="178"/>
      <c r="HES19" s="178"/>
      <c r="HET19" s="178"/>
      <c r="HEU19" s="178"/>
      <c r="HEV19" s="179"/>
      <c r="HEW19" s="166"/>
      <c r="HEX19" s="178"/>
      <c r="HEY19" s="178"/>
      <c r="HEZ19" s="178"/>
      <c r="HFA19" s="178"/>
      <c r="HFB19" s="178"/>
      <c r="HFC19" s="178"/>
      <c r="HFD19" s="179"/>
      <c r="HFE19" s="166"/>
      <c r="HFF19" s="178"/>
      <c r="HFG19" s="178"/>
      <c r="HFH19" s="178"/>
      <c r="HFI19" s="178"/>
      <c r="HFJ19" s="178"/>
      <c r="HFK19" s="178"/>
      <c r="HFL19" s="179"/>
      <c r="HFM19" s="166"/>
      <c r="HFN19" s="178"/>
      <c r="HFO19" s="178"/>
      <c r="HFP19" s="178"/>
      <c r="HFQ19" s="178"/>
      <c r="HFR19" s="178"/>
      <c r="HFS19" s="178"/>
      <c r="HFT19" s="179"/>
      <c r="HFU19" s="166"/>
      <c r="HFV19" s="178"/>
      <c r="HFW19" s="178"/>
      <c r="HFX19" s="178"/>
      <c r="HFY19" s="178"/>
      <c r="HFZ19" s="178"/>
      <c r="HGA19" s="178"/>
      <c r="HGB19" s="179"/>
      <c r="HGC19" s="166"/>
      <c r="HGD19" s="178"/>
      <c r="HGE19" s="178"/>
      <c r="HGF19" s="178"/>
      <c r="HGG19" s="178"/>
      <c r="HGH19" s="178"/>
      <c r="HGI19" s="178"/>
      <c r="HGJ19" s="179"/>
      <c r="HGK19" s="166"/>
      <c r="HGL19" s="178"/>
      <c r="HGM19" s="178"/>
      <c r="HGN19" s="178"/>
      <c r="HGO19" s="178"/>
      <c r="HGP19" s="178"/>
      <c r="HGQ19" s="178"/>
      <c r="HGR19" s="179"/>
      <c r="HGS19" s="166"/>
      <c r="HGT19" s="178"/>
      <c r="HGU19" s="178"/>
      <c r="HGV19" s="178"/>
      <c r="HGW19" s="178"/>
      <c r="HGX19" s="178"/>
      <c r="HGY19" s="178"/>
      <c r="HGZ19" s="179"/>
      <c r="HHA19" s="166"/>
      <c r="HHB19" s="178"/>
      <c r="HHC19" s="178"/>
      <c r="HHD19" s="178"/>
      <c r="HHE19" s="178"/>
      <c r="HHF19" s="178"/>
      <c r="HHG19" s="178"/>
      <c r="HHH19" s="179"/>
      <c r="HHI19" s="166"/>
      <c r="HHJ19" s="178"/>
      <c r="HHK19" s="178"/>
      <c r="HHL19" s="178"/>
      <c r="HHM19" s="178"/>
      <c r="HHN19" s="178"/>
      <c r="HHO19" s="178"/>
      <c r="HHP19" s="179"/>
      <c r="HHQ19" s="166"/>
      <c r="HHR19" s="178"/>
      <c r="HHS19" s="178"/>
      <c r="HHT19" s="178"/>
      <c r="HHU19" s="178"/>
      <c r="HHV19" s="178"/>
      <c r="HHW19" s="178"/>
      <c r="HHX19" s="179"/>
      <c r="HHY19" s="166"/>
      <c r="HHZ19" s="178"/>
      <c r="HIA19" s="178"/>
      <c r="HIB19" s="178"/>
      <c r="HIC19" s="178"/>
      <c r="HID19" s="178"/>
      <c r="HIE19" s="178"/>
      <c r="HIF19" s="179"/>
      <c r="HIG19" s="166"/>
      <c r="HIH19" s="178"/>
      <c r="HII19" s="178"/>
      <c r="HIJ19" s="178"/>
      <c r="HIK19" s="178"/>
      <c r="HIL19" s="178"/>
      <c r="HIM19" s="178"/>
      <c r="HIN19" s="179"/>
      <c r="HIO19" s="166"/>
      <c r="HIP19" s="178"/>
      <c r="HIQ19" s="178"/>
      <c r="HIR19" s="178"/>
      <c r="HIS19" s="178"/>
      <c r="HIT19" s="178"/>
      <c r="HIU19" s="178"/>
      <c r="HIV19" s="179"/>
      <c r="HIW19" s="166"/>
      <c r="HIX19" s="178"/>
      <c r="HIY19" s="178"/>
      <c r="HIZ19" s="178"/>
      <c r="HJA19" s="178"/>
      <c r="HJB19" s="178"/>
      <c r="HJC19" s="178"/>
      <c r="HJD19" s="179"/>
      <c r="HJE19" s="166"/>
      <c r="HJF19" s="178"/>
      <c r="HJG19" s="178"/>
      <c r="HJH19" s="178"/>
      <c r="HJI19" s="178"/>
      <c r="HJJ19" s="178"/>
      <c r="HJK19" s="178"/>
      <c r="HJL19" s="179"/>
      <c r="HJM19" s="166"/>
      <c r="HJN19" s="178"/>
      <c r="HJO19" s="178"/>
      <c r="HJP19" s="178"/>
      <c r="HJQ19" s="178"/>
      <c r="HJR19" s="178"/>
      <c r="HJS19" s="178"/>
      <c r="HJT19" s="179"/>
      <c r="HJU19" s="166"/>
      <c r="HJV19" s="178"/>
      <c r="HJW19" s="178"/>
      <c r="HJX19" s="178"/>
      <c r="HJY19" s="178"/>
      <c r="HJZ19" s="178"/>
      <c r="HKA19" s="178"/>
      <c r="HKB19" s="179"/>
      <c r="HKC19" s="166"/>
      <c r="HKD19" s="178"/>
      <c r="HKE19" s="178"/>
      <c r="HKF19" s="178"/>
      <c r="HKG19" s="178"/>
      <c r="HKH19" s="178"/>
      <c r="HKI19" s="178"/>
      <c r="HKJ19" s="179"/>
      <c r="HKK19" s="166"/>
      <c r="HKL19" s="178"/>
      <c r="HKM19" s="178"/>
      <c r="HKN19" s="178"/>
      <c r="HKO19" s="178"/>
      <c r="HKP19" s="178"/>
      <c r="HKQ19" s="178"/>
      <c r="HKR19" s="179"/>
      <c r="HKS19" s="166"/>
      <c r="HKT19" s="178"/>
      <c r="HKU19" s="178"/>
      <c r="HKV19" s="178"/>
      <c r="HKW19" s="178"/>
      <c r="HKX19" s="178"/>
      <c r="HKY19" s="178"/>
      <c r="HKZ19" s="179"/>
      <c r="HLA19" s="166"/>
      <c r="HLB19" s="178"/>
      <c r="HLC19" s="178"/>
      <c r="HLD19" s="178"/>
      <c r="HLE19" s="178"/>
      <c r="HLF19" s="178"/>
      <c r="HLG19" s="178"/>
      <c r="HLH19" s="179"/>
      <c r="HLI19" s="166"/>
      <c r="HLJ19" s="178"/>
      <c r="HLK19" s="178"/>
      <c r="HLL19" s="178"/>
      <c r="HLM19" s="178"/>
      <c r="HLN19" s="178"/>
      <c r="HLO19" s="178"/>
      <c r="HLP19" s="179"/>
      <c r="HLQ19" s="166"/>
      <c r="HLR19" s="178"/>
      <c r="HLS19" s="178"/>
      <c r="HLT19" s="178"/>
      <c r="HLU19" s="178"/>
      <c r="HLV19" s="178"/>
      <c r="HLW19" s="178"/>
      <c r="HLX19" s="179"/>
      <c r="HLY19" s="166"/>
      <c r="HLZ19" s="178"/>
      <c r="HMA19" s="178"/>
      <c r="HMB19" s="178"/>
      <c r="HMC19" s="178"/>
      <c r="HMD19" s="178"/>
      <c r="HME19" s="178"/>
      <c r="HMF19" s="179"/>
      <c r="HMG19" s="166"/>
      <c r="HMH19" s="178"/>
      <c r="HMI19" s="178"/>
      <c r="HMJ19" s="178"/>
      <c r="HMK19" s="178"/>
      <c r="HML19" s="178"/>
      <c r="HMM19" s="178"/>
      <c r="HMN19" s="179"/>
      <c r="HMO19" s="166"/>
      <c r="HMP19" s="178"/>
      <c r="HMQ19" s="178"/>
      <c r="HMR19" s="178"/>
      <c r="HMS19" s="178"/>
      <c r="HMT19" s="178"/>
      <c r="HMU19" s="178"/>
      <c r="HMV19" s="179"/>
      <c r="HMW19" s="166"/>
      <c r="HMX19" s="178"/>
      <c r="HMY19" s="178"/>
      <c r="HMZ19" s="178"/>
      <c r="HNA19" s="178"/>
      <c r="HNB19" s="178"/>
      <c r="HNC19" s="178"/>
      <c r="HND19" s="179"/>
      <c r="HNE19" s="166"/>
      <c r="HNF19" s="178"/>
      <c r="HNG19" s="178"/>
      <c r="HNH19" s="178"/>
      <c r="HNI19" s="178"/>
      <c r="HNJ19" s="178"/>
      <c r="HNK19" s="178"/>
      <c r="HNL19" s="179"/>
      <c r="HNM19" s="166"/>
      <c r="HNN19" s="178"/>
      <c r="HNO19" s="178"/>
      <c r="HNP19" s="178"/>
      <c r="HNQ19" s="178"/>
      <c r="HNR19" s="178"/>
      <c r="HNS19" s="178"/>
      <c r="HNT19" s="179"/>
      <c r="HNU19" s="166"/>
      <c r="HNV19" s="178"/>
      <c r="HNW19" s="178"/>
      <c r="HNX19" s="178"/>
      <c r="HNY19" s="178"/>
      <c r="HNZ19" s="178"/>
      <c r="HOA19" s="178"/>
      <c r="HOB19" s="179"/>
      <c r="HOC19" s="166"/>
      <c r="HOD19" s="178"/>
      <c r="HOE19" s="178"/>
      <c r="HOF19" s="178"/>
      <c r="HOG19" s="178"/>
      <c r="HOH19" s="178"/>
      <c r="HOI19" s="178"/>
      <c r="HOJ19" s="179"/>
      <c r="HOK19" s="166"/>
      <c r="HOL19" s="178"/>
      <c r="HOM19" s="178"/>
      <c r="HON19" s="178"/>
      <c r="HOO19" s="178"/>
      <c r="HOP19" s="178"/>
      <c r="HOQ19" s="178"/>
      <c r="HOR19" s="179"/>
      <c r="HOS19" s="166"/>
      <c r="HOT19" s="178"/>
      <c r="HOU19" s="178"/>
      <c r="HOV19" s="178"/>
      <c r="HOW19" s="178"/>
      <c r="HOX19" s="178"/>
      <c r="HOY19" s="178"/>
      <c r="HOZ19" s="179"/>
      <c r="HPA19" s="166"/>
      <c r="HPB19" s="178"/>
      <c r="HPC19" s="178"/>
      <c r="HPD19" s="178"/>
      <c r="HPE19" s="178"/>
      <c r="HPF19" s="178"/>
      <c r="HPG19" s="178"/>
      <c r="HPH19" s="179"/>
      <c r="HPI19" s="166"/>
      <c r="HPJ19" s="178"/>
      <c r="HPK19" s="178"/>
      <c r="HPL19" s="178"/>
      <c r="HPM19" s="178"/>
      <c r="HPN19" s="178"/>
      <c r="HPO19" s="178"/>
      <c r="HPP19" s="179"/>
      <c r="HPQ19" s="166"/>
      <c r="HPR19" s="178"/>
      <c r="HPS19" s="178"/>
      <c r="HPT19" s="178"/>
      <c r="HPU19" s="178"/>
      <c r="HPV19" s="178"/>
      <c r="HPW19" s="178"/>
      <c r="HPX19" s="179"/>
      <c r="HPY19" s="166"/>
      <c r="HPZ19" s="178"/>
      <c r="HQA19" s="178"/>
      <c r="HQB19" s="178"/>
      <c r="HQC19" s="178"/>
      <c r="HQD19" s="178"/>
      <c r="HQE19" s="178"/>
      <c r="HQF19" s="179"/>
      <c r="HQG19" s="166"/>
      <c r="HQH19" s="178"/>
      <c r="HQI19" s="178"/>
      <c r="HQJ19" s="178"/>
      <c r="HQK19" s="178"/>
      <c r="HQL19" s="178"/>
      <c r="HQM19" s="178"/>
      <c r="HQN19" s="179"/>
      <c r="HQO19" s="166"/>
      <c r="HQP19" s="178"/>
      <c r="HQQ19" s="178"/>
      <c r="HQR19" s="178"/>
      <c r="HQS19" s="178"/>
      <c r="HQT19" s="178"/>
      <c r="HQU19" s="178"/>
      <c r="HQV19" s="179"/>
      <c r="HQW19" s="166"/>
      <c r="HQX19" s="178"/>
      <c r="HQY19" s="178"/>
      <c r="HQZ19" s="178"/>
      <c r="HRA19" s="178"/>
      <c r="HRB19" s="178"/>
      <c r="HRC19" s="178"/>
      <c r="HRD19" s="179"/>
      <c r="HRE19" s="166"/>
      <c r="HRF19" s="178"/>
      <c r="HRG19" s="178"/>
      <c r="HRH19" s="178"/>
      <c r="HRI19" s="178"/>
      <c r="HRJ19" s="178"/>
      <c r="HRK19" s="178"/>
      <c r="HRL19" s="179"/>
      <c r="HRM19" s="166"/>
      <c r="HRN19" s="178"/>
      <c r="HRO19" s="178"/>
      <c r="HRP19" s="178"/>
      <c r="HRQ19" s="178"/>
      <c r="HRR19" s="178"/>
      <c r="HRS19" s="178"/>
      <c r="HRT19" s="179"/>
      <c r="HRU19" s="166"/>
      <c r="HRV19" s="178"/>
      <c r="HRW19" s="178"/>
      <c r="HRX19" s="178"/>
      <c r="HRY19" s="178"/>
      <c r="HRZ19" s="178"/>
      <c r="HSA19" s="178"/>
      <c r="HSB19" s="179"/>
      <c r="HSC19" s="166"/>
      <c r="HSD19" s="178"/>
      <c r="HSE19" s="178"/>
      <c r="HSF19" s="178"/>
      <c r="HSG19" s="178"/>
      <c r="HSH19" s="178"/>
      <c r="HSI19" s="178"/>
      <c r="HSJ19" s="179"/>
      <c r="HSK19" s="166"/>
      <c r="HSL19" s="178"/>
      <c r="HSM19" s="178"/>
      <c r="HSN19" s="178"/>
      <c r="HSO19" s="178"/>
      <c r="HSP19" s="178"/>
      <c r="HSQ19" s="178"/>
      <c r="HSR19" s="179"/>
      <c r="HSS19" s="166"/>
      <c r="HST19" s="178"/>
      <c r="HSU19" s="178"/>
      <c r="HSV19" s="178"/>
      <c r="HSW19" s="178"/>
      <c r="HSX19" s="178"/>
      <c r="HSY19" s="178"/>
      <c r="HSZ19" s="179"/>
      <c r="HTA19" s="166"/>
      <c r="HTB19" s="178"/>
      <c r="HTC19" s="178"/>
      <c r="HTD19" s="178"/>
      <c r="HTE19" s="178"/>
      <c r="HTF19" s="178"/>
      <c r="HTG19" s="178"/>
      <c r="HTH19" s="179"/>
      <c r="HTI19" s="166"/>
      <c r="HTJ19" s="178"/>
      <c r="HTK19" s="178"/>
      <c r="HTL19" s="178"/>
      <c r="HTM19" s="178"/>
      <c r="HTN19" s="178"/>
      <c r="HTO19" s="178"/>
      <c r="HTP19" s="179"/>
      <c r="HTQ19" s="166"/>
      <c r="HTR19" s="178"/>
      <c r="HTS19" s="178"/>
      <c r="HTT19" s="178"/>
      <c r="HTU19" s="178"/>
      <c r="HTV19" s="178"/>
      <c r="HTW19" s="178"/>
      <c r="HTX19" s="179"/>
      <c r="HTY19" s="166"/>
      <c r="HTZ19" s="178"/>
      <c r="HUA19" s="178"/>
      <c r="HUB19" s="178"/>
      <c r="HUC19" s="178"/>
      <c r="HUD19" s="178"/>
      <c r="HUE19" s="178"/>
      <c r="HUF19" s="179"/>
      <c r="HUG19" s="166"/>
      <c r="HUH19" s="178"/>
      <c r="HUI19" s="178"/>
      <c r="HUJ19" s="178"/>
      <c r="HUK19" s="178"/>
      <c r="HUL19" s="178"/>
      <c r="HUM19" s="178"/>
      <c r="HUN19" s="179"/>
      <c r="HUO19" s="166"/>
      <c r="HUP19" s="178"/>
      <c r="HUQ19" s="178"/>
      <c r="HUR19" s="178"/>
      <c r="HUS19" s="178"/>
      <c r="HUT19" s="178"/>
      <c r="HUU19" s="178"/>
      <c r="HUV19" s="179"/>
      <c r="HUW19" s="166"/>
      <c r="HUX19" s="178"/>
      <c r="HUY19" s="178"/>
      <c r="HUZ19" s="178"/>
      <c r="HVA19" s="178"/>
      <c r="HVB19" s="178"/>
      <c r="HVC19" s="178"/>
      <c r="HVD19" s="179"/>
      <c r="HVE19" s="166"/>
      <c r="HVF19" s="178"/>
      <c r="HVG19" s="178"/>
      <c r="HVH19" s="178"/>
      <c r="HVI19" s="178"/>
      <c r="HVJ19" s="178"/>
      <c r="HVK19" s="178"/>
      <c r="HVL19" s="179"/>
      <c r="HVM19" s="166"/>
      <c r="HVN19" s="178"/>
      <c r="HVO19" s="178"/>
      <c r="HVP19" s="178"/>
      <c r="HVQ19" s="178"/>
      <c r="HVR19" s="178"/>
      <c r="HVS19" s="178"/>
      <c r="HVT19" s="179"/>
      <c r="HVU19" s="166"/>
      <c r="HVV19" s="178"/>
      <c r="HVW19" s="178"/>
      <c r="HVX19" s="178"/>
      <c r="HVY19" s="178"/>
      <c r="HVZ19" s="178"/>
      <c r="HWA19" s="178"/>
      <c r="HWB19" s="179"/>
      <c r="HWC19" s="166"/>
      <c r="HWD19" s="178"/>
      <c r="HWE19" s="178"/>
      <c r="HWF19" s="178"/>
      <c r="HWG19" s="178"/>
      <c r="HWH19" s="178"/>
      <c r="HWI19" s="178"/>
      <c r="HWJ19" s="179"/>
      <c r="HWK19" s="166"/>
      <c r="HWL19" s="178"/>
      <c r="HWM19" s="178"/>
      <c r="HWN19" s="178"/>
      <c r="HWO19" s="178"/>
      <c r="HWP19" s="178"/>
      <c r="HWQ19" s="178"/>
      <c r="HWR19" s="179"/>
      <c r="HWS19" s="166"/>
      <c r="HWT19" s="178"/>
      <c r="HWU19" s="178"/>
      <c r="HWV19" s="178"/>
      <c r="HWW19" s="178"/>
      <c r="HWX19" s="178"/>
      <c r="HWY19" s="178"/>
      <c r="HWZ19" s="179"/>
      <c r="HXA19" s="166"/>
      <c r="HXB19" s="178"/>
      <c r="HXC19" s="178"/>
      <c r="HXD19" s="178"/>
      <c r="HXE19" s="178"/>
      <c r="HXF19" s="178"/>
      <c r="HXG19" s="178"/>
      <c r="HXH19" s="179"/>
      <c r="HXI19" s="166"/>
      <c r="HXJ19" s="178"/>
      <c r="HXK19" s="178"/>
      <c r="HXL19" s="178"/>
      <c r="HXM19" s="178"/>
      <c r="HXN19" s="178"/>
      <c r="HXO19" s="178"/>
      <c r="HXP19" s="179"/>
      <c r="HXQ19" s="166"/>
      <c r="HXR19" s="178"/>
      <c r="HXS19" s="178"/>
      <c r="HXT19" s="178"/>
      <c r="HXU19" s="178"/>
      <c r="HXV19" s="178"/>
      <c r="HXW19" s="178"/>
      <c r="HXX19" s="179"/>
      <c r="HXY19" s="166"/>
      <c r="HXZ19" s="178"/>
      <c r="HYA19" s="178"/>
      <c r="HYB19" s="178"/>
      <c r="HYC19" s="178"/>
      <c r="HYD19" s="178"/>
      <c r="HYE19" s="178"/>
      <c r="HYF19" s="179"/>
      <c r="HYG19" s="166"/>
      <c r="HYH19" s="178"/>
      <c r="HYI19" s="178"/>
      <c r="HYJ19" s="178"/>
      <c r="HYK19" s="178"/>
      <c r="HYL19" s="178"/>
      <c r="HYM19" s="178"/>
      <c r="HYN19" s="179"/>
      <c r="HYO19" s="166"/>
      <c r="HYP19" s="178"/>
      <c r="HYQ19" s="178"/>
      <c r="HYR19" s="178"/>
      <c r="HYS19" s="178"/>
      <c r="HYT19" s="178"/>
      <c r="HYU19" s="178"/>
      <c r="HYV19" s="179"/>
      <c r="HYW19" s="166"/>
      <c r="HYX19" s="178"/>
      <c r="HYY19" s="178"/>
      <c r="HYZ19" s="178"/>
      <c r="HZA19" s="178"/>
      <c r="HZB19" s="178"/>
      <c r="HZC19" s="178"/>
      <c r="HZD19" s="179"/>
      <c r="HZE19" s="166"/>
      <c r="HZF19" s="178"/>
      <c r="HZG19" s="178"/>
      <c r="HZH19" s="178"/>
      <c r="HZI19" s="178"/>
      <c r="HZJ19" s="178"/>
      <c r="HZK19" s="178"/>
      <c r="HZL19" s="179"/>
      <c r="HZM19" s="166"/>
      <c r="HZN19" s="178"/>
      <c r="HZO19" s="178"/>
      <c r="HZP19" s="178"/>
      <c r="HZQ19" s="178"/>
      <c r="HZR19" s="178"/>
      <c r="HZS19" s="178"/>
      <c r="HZT19" s="179"/>
      <c r="HZU19" s="166"/>
      <c r="HZV19" s="178"/>
      <c r="HZW19" s="178"/>
      <c r="HZX19" s="178"/>
      <c r="HZY19" s="178"/>
      <c r="HZZ19" s="178"/>
      <c r="IAA19" s="178"/>
      <c r="IAB19" s="179"/>
      <c r="IAC19" s="166"/>
      <c r="IAD19" s="178"/>
      <c r="IAE19" s="178"/>
      <c r="IAF19" s="178"/>
      <c r="IAG19" s="178"/>
      <c r="IAH19" s="178"/>
      <c r="IAI19" s="178"/>
      <c r="IAJ19" s="179"/>
      <c r="IAK19" s="166"/>
      <c r="IAL19" s="178"/>
      <c r="IAM19" s="178"/>
      <c r="IAN19" s="178"/>
      <c r="IAO19" s="178"/>
      <c r="IAP19" s="178"/>
      <c r="IAQ19" s="178"/>
      <c r="IAR19" s="179"/>
      <c r="IAS19" s="166"/>
      <c r="IAT19" s="178"/>
      <c r="IAU19" s="178"/>
      <c r="IAV19" s="178"/>
      <c r="IAW19" s="178"/>
      <c r="IAX19" s="178"/>
      <c r="IAY19" s="178"/>
      <c r="IAZ19" s="179"/>
      <c r="IBA19" s="166"/>
      <c r="IBB19" s="178"/>
      <c r="IBC19" s="178"/>
      <c r="IBD19" s="178"/>
      <c r="IBE19" s="178"/>
      <c r="IBF19" s="178"/>
      <c r="IBG19" s="178"/>
      <c r="IBH19" s="179"/>
      <c r="IBI19" s="166"/>
      <c r="IBJ19" s="178"/>
      <c r="IBK19" s="178"/>
      <c r="IBL19" s="178"/>
      <c r="IBM19" s="178"/>
      <c r="IBN19" s="178"/>
      <c r="IBO19" s="178"/>
      <c r="IBP19" s="179"/>
      <c r="IBQ19" s="166"/>
      <c r="IBR19" s="178"/>
      <c r="IBS19" s="178"/>
      <c r="IBT19" s="178"/>
      <c r="IBU19" s="178"/>
      <c r="IBV19" s="178"/>
      <c r="IBW19" s="178"/>
      <c r="IBX19" s="179"/>
      <c r="IBY19" s="166"/>
      <c r="IBZ19" s="178"/>
      <c r="ICA19" s="178"/>
      <c r="ICB19" s="178"/>
      <c r="ICC19" s="178"/>
      <c r="ICD19" s="178"/>
      <c r="ICE19" s="178"/>
      <c r="ICF19" s="179"/>
      <c r="ICG19" s="166"/>
      <c r="ICH19" s="178"/>
      <c r="ICI19" s="178"/>
      <c r="ICJ19" s="178"/>
      <c r="ICK19" s="178"/>
      <c r="ICL19" s="178"/>
      <c r="ICM19" s="178"/>
      <c r="ICN19" s="179"/>
      <c r="ICO19" s="166"/>
      <c r="ICP19" s="178"/>
      <c r="ICQ19" s="178"/>
      <c r="ICR19" s="178"/>
      <c r="ICS19" s="178"/>
      <c r="ICT19" s="178"/>
      <c r="ICU19" s="178"/>
      <c r="ICV19" s="179"/>
      <c r="ICW19" s="166"/>
      <c r="ICX19" s="178"/>
      <c r="ICY19" s="178"/>
      <c r="ICZ19" s="178"/>
      <c r="IDA19" s="178"/>
      <c r="IDB19" s="178"/>
      <c r="IDC19" s="178"/>
      <c r="IDD19" s="179"/>
      <c r="IDE19" s="166"/>
      <c r="IDF19" s="178"/>
      <c r="IDG19" s="178"/>
      <c r="IDH19" s="178"/>
      <c r="IDI19" s="178"/>
      <c r="IDJ19" s="178"/>
      <c r="IDK19" s="178"/>
      <c r="IDL19" s="179"/>
      <c r="IDM19" s="166"/>
      <c r="IDN19" s="178"/>
      <c r="IDO19" s="178"/>
      <c r="IDP19" s="178"/>
      <c r="IDQ19" s="178"/>
      <c r="IDR19" s="178"/>
      <c r="IDS19" s="178"/>
      <c r="IDT19" s="179"/>
      <c r="IDU19" s="166"/>
      <c r="IDV19" s="178"/>
      <c r="IDW19" s="178"/>
      <c r="IDX19" s="178"/>
      <c r="IDY19" s="178"/>
      <c r="IDZ19" s="178"/>
      <c r="IEA19" s="178"/>
      <c r="IEB19" s="179"/>
      <c r="IEC19" s="166"/>
      <c r="IED19" s="178"/>
      <c r="IEE19" s="178"/>
      <c r="IEF19" s="178"/>
      <c r="IEG19" s="178"/>
      <c r="IEH19" s="178"/>
      <c r="IEI19" s="178"/>
      <c r="IEJ19" s="179"/>
      <c r="IEK19" s="166"/>
      <c r="IEL19" s="178"/>
      <c r="IEM19" s="178"/>
      <c r="IEN19" s="178"/>
      <c r="IEO19" s="178"/>
      <c r="IEP19" s="178"/>
      <c r="IEQ19" s="178"/>
      <c r="IER19" s="179"/>
      <c r="IES19" s="166"/>
      <c r="IET19" s="178"/>
      <c r="IEU19" s="178"/>
      <c r="IEV19" s="178"/>
      <c r="IEW19" s="178"/>
      <c r="IEX19" s="178"/>
      <c r="IEY19" s="178"/>
      <c r="IEZ19" s="179"/>
      <c r="IFA19" s="166"/>
      <c r="IFB19" s="178"/>
      <c r="IFC19" s="178"/>
      <c r="IFD19" s="178"/>
      <c r="IFE19" s="178"/>
      <c r="IFF19" s="178"/>
      <c r="IFG19" s="178"/>
      <c r="IFH19" s="179"/>
      <c r="IFI19" s="166"/>
      <c r="IFJ19" s="178"/>
      <c r="IFK19" s="178"/>
      <c r="IFL19" s="178"/>
      <c r="IFM19" s="178"/>
      <c r="IFN19" s="178"/>
      <c r="IFO19" s="178"/>
      <c r="IFP19" s="179"/>
      <c r="IFQ19" s="166"/>
      <c r="IFR19" s="178"/>
      <c r="IFS19" s="178"/>
      <c r="IFT19" s="178"/>
      <c r="IFU19" s="178"/>
      <c r="IFV19" s="178"/>
      <c r="IFW19" s="178"/>
      <c r="IFX19" s="179"/>
      <c r="IFY19" s="166"/>
      <c r="IFZ19" s="178"/>
      <c r="IGA19" s="178"/>
      <c r="IGB19" s="178"/>
      <c r="IGC19" s="178"/>
      <c r="IGD19" s="178"/>
      <c r="IGE19" s="178"/>
      <c r="IGF19" s="179"/>
      <c r="IGG19" s="166"/>
      <c r="IGH19" s="178"/>
      <c r="IGI19" s="178"/>
      <c r="IGJ19" s="178"/>
      <c r="IGK19" s="178"/>
      <c r="IGL19" s="178"/>
      <c r="IGM19" s="178"/>
      <c r="IGN19" s="179"/>
      <c r="IGO19" s="166"/>
      <c r="IGP19" s="178"/>
      <c r="IGQ19" s="178"/>
      <c r="IGR19" s="178"/>
      <c r="IGS19" s="178"/>
      <c r="IGT19" s="178"/>
      <c r="IGU19" s="178"/>
      <c r="IGV19" s="179"/>
      <c r="IGW19" s="166"/>
      <c r="IGX19" s="178"/>
      <c r="IGY19" s="178"/>
      <c r="IGZ19" s="178"/>
      <c r="IHA19" s="178"/>
      <c r="IHB19" s="178"/>
      <c r="IHC19" s="178"/>
      <c r="IHD19" s="179"/>
      <c r="IHE19" s="166"/>
      <c r="IHF19" s="178"/>
      <c r="IHG19" s="178"/>
      <c r="IHH19" s="178"/>
      <c r="IHI19" s="178"/>
      <c r="IHJ19" s="178"/>
      <c r="IHK19" s="178"/>
      <c r="IHL19" s="179"/>
      <c r="IHM19" s="166"/>
      <c r="IHN19" s="178"/>
      <c r="IHO19" s="178"/>
      <c r="IHP19" s="178"/>
      <c r="IHQ19" s="178"/>
      <c r="IHR19" s="178"/>
      <c r="IHS19" s="178"/>
      <c r="IHT19" s="179"/>
      <c r="IHU19" s="166"/>
      <c r="IHV19" s="178"/>
      <c r="IHW19" s="178"/>
      <c r="IHX19" s="178"/>
      <c r="IHY19" s="178"/>
      <c r="IHZ19" s="178"/>
      <c r="IIA19" s="178"/>
      <c r="IIB19" s="179"/>
      <c r="IIC19" s="166"/>
      <c r="IID19" s="178"/>
      <c r="IIE19" s="178"/>
      <c r="IIF19" s="178"/>
      <c r="IIG19" s="178"/>
      <c r="IIH19" s="178"/>
      <c r="III19" s="178"/>
      <c r="IIJ19" s="179"/>
      <c r="IIK19" s="166"/>
      <c r="IIL19" s="178"/>
      <c r="IIM19" s="178"/>
      <c r="IIN19" s="178"/>
      <c r="IIO19" s="178"/>
      <c r="IIP19" s="178"/>
      <c r="IIQ19" s="178"/>
      <c r="IIR19" s="179"/>
      <c r="IIS19" s="166"/>
      <c r="IIT19" s="178"/>
      <c r="IIU19" s="178"/>
      <c r="IIV19" s="178"/>
      <c r="IIW19" s="178"/>
      <c r="IIX19" s="178"/>
      <c r="IIY19" s="178"/>
      <c r="IIZ19" s="179"/>
      <c r="IJA19" s="166"/>
      <c r="IJB19" s="178"/>
      <c r="IJC19" s="178"/>
      <c r="IJD19" s="178"/>
      <c r="IJE19" s="178"/>
      <c r="IJF19" s="178"/>
      <c r="IJG19" s="178"/>
      <c r="IJH19" s="179"/>
      <c r="IJI19" s="166"/>
      <c r="IJJ19" s="178"/>
      <c r="IJK19" s="178"/>
      <c r="IJL19" s="178"/>
      <c r="IJM19" s="178"/>
      <c r="IJN19" s="178"/>
      <c r="IJO19" s="178"/>
      <c r="IJP19" s="179"/>
      <c r="IJQ19" s="166"/>
      <c r="IJR19" s="178"/>
      <c r="IJS19" s="178"/>
      <c r="IJT19" s="178"/>
      <c r="IJU19" s="178"/>
      <c r="IJV19" s="178"/>
      <c r="IJW19" s="178"/>
      <c r="IJX19" s="179"/>
      <c r="IJY19" s="166"/>
      <c r="IJZ19" s="178"/>
      <c r="IKA19" s="178"/>
      <c r="IKB19" s="178"/>
      <c r="IKC19" s="178"/>
      <c r="IKD19" s="178"/>
      <c r="IKE19" s="178"/>
      <c r="IKF19" s="179"/>
      <c r="IKG19" s="166"/>
      <c r="IKH19" s="178"/>
      <c r="IKI19" s="178"/>
      <c r="IKJ19" s="178"/>
      <c r="IKK19" s="178"/>
      <c r="IKL19" s="178"/>
      <c r="IKM19" s="178"/>
      <c r="IKN19" s="179"/>
      <c r="IKO19" s="166"/>
      <c r="IKP19" s="178"/>
      <c r="IKQ19" s="178"/>
      <c r="IKR19" s="178"/>
      <c r="IKS19" s="178"/>
      <c r="IKT19" s="178"/>
      <c r="IKU19" s="178"/>
      <c r="IKV19" s="179"/>
      <c r="IKW19" s="166"/>
      <c r="IKX19" s="178"/>
      <c r="IKY19" s="178"/>
      <c r="IKZ19" s="178"/>
      <c r="ILA19" s="178"/>
      <c r="ILB19" s="178"/>
      <c r="ILC19" s="178"/>
      <c r="ILD19" s="179"/>
      <c r="ILE19" s="166"/>
      <c r="ILF19" s="178"/>
      <c r="ILG19" s="178"/>
      <c r="ILH19" s="178"/>
      <c r="ILI19" s="178"/>
      <c r="ILJ19" s="178"/>
      <c r="ILK19" s="178"/>
      <c r="ILL19" s="179"/>
      <c r="ILM19" s="166"/>
      <c r="ILN19" s="178"/>
      <c r="ILO19" s="178"/>
      <c r="ILP19" s="178"/>
      <c r="ILQ19" s="178"/>
      <c r="ILR19" s="178"/>
      <c r="ILS19" s="178"/>
      <c r="ILT19" s="179"/>
      <c r="ILU19" s="166"/>
      <c r="ILV19" s="178"/>
      <c r="ILW19" s="178"/>
      <c r="ILX19" s="178"/>
      <c r="ILY19" s="178"/>
      <c r="ILZ19" s="178"/>
      <c r="IMA19" s="178"/>
      <c r="IMB19" s="179"/>
      <c r="IMC19" s="166"/>
      <c r="IMD19" s="178"/>
      <c r="IME19" s="178"/>
      <c r="IMF19" s="178"/>
      <c r="IMG19" s="178"/>
      <c r="IMH19" s="178"/>
      <c r="IMI19" s="178"/>
      <c r="IMJ19" s="179"/>
      <c r="IMK19" s="166"/>
      <c r="IML19" s="178"/>
      <c r="IMM19" s="178"/>
      <c r="IMN19" s="178"/>
      <c r="IMO19" s="178"/>
      <c r="IMP19" s="178"/>
      <c r="IMQ19" s="178"/>
      <c r="IMR19" s="179"/>
      <c r="IMS19" s="166"/>
      <c r="IMT19" s="178"/>
      <c r="IMU19" s="178"/>
      <c r="IMV19" s="178"/>
      <c r="IMW19" s="178"/>
      <c r="IMX19" s="178"/>
      <c r="IMY19" s="178"/>
      <c r="IMZ19" s="179"/>
      <c r="INA19" s="166"/>
      <c r="INB19" s="178"/>
      <c r="INC19" s="178"/>
      <c r="IND19" s="178"/>
      <c r="INE19" s="178"/>
      <c r="INF19" s="178"/>
      <c r="ING19" s="178"/>
      <c r="INH19" s="179"/>
      <c r="INI19" s="166"/>
      <c r="INJ19" s="178"/>
      <c r="INK19" s="178"/>
      <c r="INL19" s="178"/>
      <c r="INM19" s="178"/>
      <c r="INN19" s="178"/>
      <c r="INO19" s="178"/>
      <c r="INP19" s="179"/>
      <c r="INQ19" s="166"/>
      <c r="INR19" s="178"/>
      <c r="INS19" s="178"/>
      <c r="INT19" s="178"/>
      <c r="INU19" s="178"/>
      <c r="INV19" s="178"/>
      <c r="INW19" s="178"/>
      <c r="INX19" s="179"/>
      <c r="INY19" s="166"/>
      <c r="INZ19" s="178"/>
      <c r="IOA19" s="178"/>
      <c r="IOB19" s="178"/>
      <c r="IOC19" s="178"/>
      <c r="IOD19" s="178"/>
      <c r="IOE19" s="178"/>
      <c r="IOF19" s="179"/>
      <c r="IOG19" s="166"/>
      <c r="IOH19" s="178"/>
      <c r="IOI19" s="178"/>
      <c r="IOJ19" s="178"/>
      <c r="IOK19" s="178"/>
      <c r="IOL19" s="178"/>
      <c r="IOM19" s="178"/>
      <c r="ION19" s="179"/>
      <c r="IOO19" s="166"/>
      <c r="IOP19" s="178"/>
      <c r="IOQ19" s="178"/>
      <c r="IOR19" s="178"/>
      <c r="IOS19" s="178"/>
      <c r="IOT19" s="178"/>
      <c r="IOU19" s="178"/>
      <c r="IOV19" s="179"/>
      <c r="IOW19" s="166"/>
      <c r="IOX19" s="178"/>
      <c r="IOY19" s="178"/>
      <c r="IOZ19" s="178"/>
      <c r="IPA19" s="178"/>
      <c r="IPB19" s="178"/>
      <c r="IPC19" s="178"/>
      <c r="IPD19" s="179"/>
      <c r="IPE19" s="166"/>
      <c r="IPF19" s="178"/>
      <c r="IPG19" s="178"/>
      <c r="IPH19" s="178"/>
      <c r="IPI19" s="178"/>
      <c r="IPJ19" s="178"/>
      <c r="IPK19" s="178"/>
      <c r="IPL19" s="179"/>
      <c r="IPM19" s="166"/>
      <c r="IPN19" s="178"/>
      <c r="IPO19" s="178"/>
      <c r="IPP19" s="178"/>
      <c r="IPQ19" s="178"/>
      <c r="IPR19" s="178"/>
      <c r="IPS19" s="178"/>
      <c r="IPT19" s="179"/>
      <c r="IPU19" s="166"/>
      <c r="IPV19" s="178"/>
      <c r="IPW19" s="178"/>
      <c r="IPX19" s="178"/>
      <c r="IPY19" s="178"/>
      <c r="IPZ19" s="178"/>
      <c r="IQA19" s="178"/>
      <c r="IQB19" s="179"/>
      <c r="IQC19" s="166"/>
      <c r="IQD19" s="178"/>
      <c r="IQE19" s="178"/>
      <c r="IQF19" s="178"/>
      <c r="IQG19" s="178"/>
      <c r="IQH19" s="178"/>
      <c r="IQI19" s="178"/>
      <c r="IQJ19" s="179"/>
      <c r="IQK19" s="166"/>
      <c r="IQL19" s="178"/>
      <c r="IQM19" s="178"/>
      <c r="IQN19" s="178"/>
      <c r="IQO19" s="178"/>
      <c r="IQP19" s="178"/>
      <c r="IQQ19" s="178"/>
      <c r="IQR19" s="179"/>
      <c r="IQS19" s="166"/>
      <c r="IQT19" s="178"/>
      <c r="IQU19" s="178"/>
      <c r="IQV19" s="178"/>
      <c r="IQW19" s="178"/>
      <c r="IQX19" s="178"/>
      <c r="IQY19" s="178"/>
      <c r="IQZ19" s="179"/>
      <c r="IRA19" s="166"/>
      <c r="IRB19" s="178"/>
      <c r="IRC19" s="178"/>
      <c r="IRD19" s="178"/>
      <c r="IRE19" s="178"/>
      <c r="IRF19" s="178"/>
      <c r="IRG19" s="178"/>
      <c r="IRH19" s="179"/>
      <c r="IRI19" s="166"/>
      <c r="IRJ19" s="178"/>
      <c r="IRK19" s="178"/>
      <c r="IRL19" s="178"/>
      <c r="IRM19" s="178"/>
      <c r="IRN19" s="178"/>
      <c r="IRO19" s="178"/>
      <c r="IRP19" s="179"/>
      <c r="IRQ19" s="166"/>
      <c r="IRR19" s="178"/>
      <c r="IRS19" s="178"/>
      <c r="IRT19" s="178"/>
      <c r="IRU19" s="178"/>
      <c r="IRV19" s="178"/>
      <c r="IRW19" s="178"/>
      <c r="IRX19" s="179"/>
      <c r="IRY19" s="166"/>
      <c r="IRZ19" s="178"/>
      <c r="ISA19" s="178"/>
      <c r="ISB19" s="178"/>
      <c r="ISC19" s="178"/>
      <c r="ISD19" s="178"/>
      <c r="ISE19" s="178"/>
      <c r="ISF19" s="179"/>
      <c r="ISG19" s="166"/>
      <c r="ISH19" s="178"/>
      <c r="ISI19" s="178"/>
      <c r="ISJ19" s="178"/>
      <c r="ISK19" s="178"/>
      <c r="ISL19" s="178"/>
      <c r="ISM19" s="178"/>
      <c r="ISN19" s="179"/>
      <c r="ISO19" s="166"/>
      <c r="ISP19" s="178"/>
      <c r="ISQ19" s="178"/>
      <c r="ISR19" s="178"/>
      <c r="ISS19" s="178"/>
      <c r="IST19" s="178"/>
      <c r="ISU19" s="178"/>
      <c r="ISV19" s="179"/>
      <c r="ISW19" s="166"/>
      <c r="ISX19" s="178"/>
      <c r="ISY19" s="178"/>
      <c r="ISZ19" s="178"/>
      <c r="ITA19" s="178"/>
      <c r="ITB19" s="178"/>
      <c r="ITC19" s="178"/>
      <c r="ITD19" s="179"/>
      <c r="ITE19" s="166"/>
      <c r="ITF19" s="178"/>
      <c r="ITG19" s="178"/>
      <c r="ITH19" s="178"/>
      <c r="ITI19" s="178"/>
      <c r="ITJ19" s="178"/>
      <c r="ITK19" s="178"/>
      <c r="ITL19" s="179"/>
      <c r="ITM19" s="166"/>
      <c r="ITN19" s="178"/>
      <c r="ITO19" s="178"/>
      <c r="ITP19" s="178"/>
      <c r="ITQ19" s="178"/>
      <c r="ITR19" s="178"/>
      <c r="ITS19" s="178"/>
      <c r="ITT19" s="179"/>
      <c r="ITU19" s="166"/>
      <c r="ITV19" s="178"/>
      <c r="ITW19" s="178"/>
      <c r="ITX19" s="178"/>
      <c r="ITY19" s="178"/>
      <c r="ITZ19" s="178"/>
      <c r="IUA19" s="178"/>
      <c r="IUB19" s="179"/>
      <c r="IUC19" s="166"/>
      <c r="IUD19" s="178"/>
      <c r="IUE19" s="178"/>
      <c r="IUF19" s="178"/>
      <c r="IUG19" s="178"/>
      <c r="IUH19" s="178"/>
      <c r="IUI19" s="178"/>
      <c r="IUJ19" s="179"/>
      <c r="IUK19" s="166"/>
      <c r="IUL19" s="178"/>
      <c r="IUM19" s="178"/>
      <c r="IUN19" s="178"/>
      <c r="IUO19" s="178"/>
      <c r="IUP19" s="178"/>
      <c r="IUQ19" s="178"/>
      <c r="IUR19" s="179"/>
      <c r="IUS19" s="166"/>
      <c r="IUT19" s="178"/>
      <c r="IUU19" s="178"/>
      <c r="IUV19" s="178"/>
      <c r="IUW19" s="178"/>
      <c r="IUX19" s="178"/>
      <c r="IUY19" s="178"/>
      <c r="IUZ19" s="179"/>
      <c r="IVA19" s="166"/>
      <c r="IVB19" s="178"/>
      <c r="IVC19" s="178"/>
      <c r="IVD19" s="178"/>
      <c r="IVE19" s="178"/>
      <c r="IVF19" s="178"/>
      <c r="IVG19" s="178"/>
      <c r="IVH19" s="179"/>
      <c r="IVI19" s="166"/>
      <c r="IVJ19" s="178"/>
      <c r="IVK19" s="178"/>
      <c r="IVL19" s="178"/>
      <c r="IVM19" s="178"/>
      <c r="IVN19" s="178"/>
      <c r="IVO19" s="178"/>
      <c r="IVP19" s="179"/>
      <c r="IVQ19" s="166"/>
      <c r="IVR19" s="178"/>
      <c r="IVS19" s="178"/>
      <c r="IVT19" s="178"/>
      <c r="IVU19" s="178"/>
      <c r="IVV19" s="178"/>
      <c r="IVW19" s="178"/>
      <c r="IVX19" s="179"/>
      <c r="IVY19" s="166"/>
      <c r="IVZ19" s="178"/>
      <c r="IWA19" s="178"/>
      <c r="IWB19" s="178"/>
      <c r="IWC19" s="178"/>
      <c r="IWD19" s="178"/>
      <c r="IWE19" s="178"/>
      <c r="IWF19" s="179"/>
      <c r="IWG19" s="166"/>
      <c r="IWH19" s="178"/>
      <c r="IWI19" s="178"/>
      <c r="IWJ19" s="178"/>
      <c r="IWK19" s="178"/>
      <c r="IWL19" s="178"/>
      <c r="IWM19" s="178"/>
      <c r="IWN19" s="179"/>
      <c r="IWO19" s="166"/>
      <c r="IWP19" s="178"/>
      <c r="IWQ19" s="178"/>
      <c r="IWR19" s="178"/>
      <c r="IWS19" s="178"/>
      <c r="IWT19" s="178"/>
      <c r="IWU19" s="178"/>
      <c r="IWV19" s="179"/>
      <c r="IWW19" s="166"/>
      <c r="IWX19" s="178"/>
      <c r="IWY19" s="178"/>
      <c r="IWZ19" s="178"/>
      <c r="IXA19" s="178"/>
      <c r="IXB19" s="178"/>
      <c r="IXC19" s="178"/>
      <c r="IXD19" s="179"/>
      <c r="IXE19" s="166"/>
      <c r="IXF19" s="178"/>
      <c r="IXG19" s="178"/>
      <c r="IXH19" s="178"/>
      <c r="IXI19" s="178"/>
      <c r="IXJ19" s="178"/>
      <c r="IXK19" s="178"/>
      <c r="IXL19" s="179"/>
      <c r="IXM19" s="166"/>
      <c r="IXN19" s="178"/>
      <c r="IXO19" s="178"/>
      <c r="IXP19" s="178"/>
      <c r="IXQ19" s="178"/>
      <c r="IXR19" s="178"/>
      <c r="IXS19" s="178"/>
      <c r="IXT19" s="179"/>
      <c r="IXU19" s="166"/>
      <c r="IXV19" s="178"/>
      <c r="IXW19" s="178"/>
      <c r="IXX19" s="178"/>
      <c r="IXY19" s="178"/>
      <c r="IXZ19" s="178"/>
      <c r="IYA19" s="178"/>
      <c r="IYB19" s="179"/>
      <c r="IYC19" s="166"/>
      <c r="IYD19" s="178"/>
      <c r="IYE19" s="178"/>
      <c r="IYF19" s="178"/>
      <c r="IYG19" s="178"/>
      <c r="IYH19" s="178"/>
      <c r="IYI19" s="178"/>
      <c r="IYJ19" s="179"/>
      <c r="IYK19" s="166"/>
      <c r="IYL19" s="178"/>
      <c r="IYM19" s="178"/>
      <c r="IYN19" s="178"/>
      <c r="IYO19" s="178"/>
      <c r="IYP19" s="178"/>
      <c r="IYQ19" s="178"/>
      <c r="IYR19" s="179"/>
      <c r="IYS19" s="166"/>
      <c r="IYT19" s="178"/>
      <c r="IYU19" s="178"/>
      <c r="IYV19" s="178"/>
      <c r="IYW19" s="178"/>
      <c r="IYX19" s="178"/>
      <c r="IYY19" s="178"/>
      <c r="IYZ19" s="179"/>
      <c r="IZA19" s="166"/>
      <c r="IZB19" s="178"/>
      <c r="IZC19" s="178"/>
      <c r="IZD19" s="178"/>
      <c r="IZE19" s="178"/>
      <c r="IZF19" s="178"/>
      <c r="IZG19" s="178"/>
      <c r="IZH19" s="179"/>
      <c r="IZI19" s="166"/>
      <c r="IZJ19" s="178"/>
      <c r="IZK19" s="178"/>
      <c r="IZL19" s="178"/>
      <c r="IZM19" s="178"/>
      <c r="IZN19" s="178"/>
      <c r="IZO19" s="178"/>
      <c r="IZP19" s="179"/>
      <c r="IZQ19" s="166"/>
      <c r="IZR19" s="178"/>
      <c r="IZS19" s="178"/>
      <c r="IZT19" s="178"/>
      <c r="IZU19" s="178"/>
      <c r="IZV19" s="178"/>
      <c r="IZW19" s="178"/>
      <c r="IZX19" s="179"/>
      <c r="IZY19" s="166"/>
      <c r="IZZ19" s="178"/>
      <c r="JAA19" s="178"/>
      <c r="JAB19" s="178"/>
      <c r="JAC19" s="178"/>
      <c r="JAD19" s="178"/>
      <c r="JAE19" s="178"/>
      <c r="JAF19" s="179"/>
      <c r="JAG19" s="166"/>
      <c r="JAH19" s="178"/>
      <c r="JAI19" s="178"/>
      <c r="JAJ19" s="178"/>
      <c r="JAK19" s="178"/>
      <c r="JAL19" s="178"/>
      <c r="JAM19" s="178"/>
      <c r="JAN19" s="179"/>
      <c r="JAO19" s="166"/>
      <c r="JAP19" s="178"/>
      <c r="JAQ19" s="178"/>
      <c r="JAR19" s="178"/>
      <c r="JAS19" s="178"/>
      <c r="JAT19" s="178"/>
      <c r="JAU19" s="178"/>
      <c r="JAV19" s="179"/>
      <c r="JAW19" s="166"/>
      <c r="JAX19" s="178"/>
      <c r="JAY19" s="178"/>
      <c r="JAZ19" s="178"/>
      <c r="JBA19" s="178"/>
      <c r="JBB19" s="178"/>
      <c r="JBC19" s="178"/>
      <c r="JBD19" s="179"/>
      <c r="JBE19" s="166"/>
      <c r="JBF19" s="178"/>
      <c r="JBG19" s="178"/>
      <c r="JBH19" s="178"/>
      <c r="JBI19" s="178"/>
      <c r="JBJ19" s="178"/>
      <c r="JBK19" s="178"/>
      <c r="JBL19" s="179"/>
      <c r="JBM19" s="166"/>
      <c r="JBN19" s="178"/>
      <c r="JBO19" s="178"/>
      <c r="JBP19" s="178"/>
      <c r="JBQ19" s="178"/>
      <c r="JBR19" s="178"/>
      <c r="JBS19" s="178"/>
      <c r="JBT19" s="179"/>
      <c r="JBU19" s="166"/>
      <c r="JBV19" s="178"/>
      <c r="JBW19" s="178"/>
      <c r="JBX19" s="178"/>
      <c r="JBY19" s="178"/>
      <c r="JBZ19" s="178"/>
      <c r="JCA19" s="178"/>
      <c r="JCB19" s="179"/>
      <c r="JCC19" s="166"/>
      <c r="JCD19" s="178"/>
      <c r="JCE19" s="178"/>
      <c r="JCF19" s="178"/>
      <c r="JCG19" s="178"/>
      <c r="JCH19" s="178"/>
      <c r="JCI19" s="178"/>
      <c r="JCJ19" s="179"/>
      <c r="JCK19" s="166"/>
      <c r="JCL19" s="178"/>
      <c r="JCM19" s="178"/>
      <c r="JCN19" s="178"/>
      <c r="JCO19" s="178"/>
      <c r="JCP19" s="178"/>
      <c r="JCQ19" s="178"/>
      <c r="JCR19" s="179"/>
      <c r="JCS19" s="166"/>
      <c r="JCT19" s="178"/>
      <c r="JCU19" s="178"/>
      <c r="JCV19" s="178"/>
      <c r="JCW19" s="178"/>
      <c r="JCX19" s="178"/>
      <c r="JCY19" s="178"/>
      <c r="JCZ19" s="179"/>
      <c r="JDA19" s="166"/>
      <c r="JDB19" s="178"/>
      <c r="JDC19" s="178"/>
      <c r="JDD19" s="178"/>
      <c r="JDE19" s="178"/>
      <c r="JDF19" s="178"/>
      <c r="JDG19" s="178"/>
      <c r="JDH19" s="179"/>
      <c r="JDI19" s="166"/>
      <c r="JDJ19" s="178"/>
      <c r="JDK19" s="178"/>
      <c r="JDL19" s="178"/>
      <c r="JDM19" s="178"/>
      <c r="JDN19" s="178"/>
      <c r="JDO19" s="178"/>
      <c r="JDP19" s="179"/>
      <c r="JDQ19" s="166"/>
      <c r="JDR19" s="178"/>
      <c r="JDS19" s="178"/>
      <c r="JDT19" s="178"/>
      <c r="JDU19" s="178"/>
      <c r="JDV19" s="178"/>
      <c r="JDW19" s="178"/>
      <c r="JDX19" s="179"/>
      <c r="JDY19" s="166"/>
      <c r="JDZ19" s="178"/>
      <c r="JEA19" s="178"/>
      <c r="JEB19" s="178"/>
      <c r="JEC19" s="178"/>
      <c r="JED19" s="178"/>
      <c r="JEE19" s="178"/>
      <c r="JEF19" s="179"/>
      <c r="JEG19" s="166"/>
      <c r="JEH19" s="178"/>
      <c r="JEI19" s="178"/>
      <c r="JEJ19" s="178"/>
      <c r="JEK19" s="178"/>
      <c r="JEL19" s="178"/>
      <c r="JEM19" s="178"/>
      <c r="JEN19" s="179"/>
      <c r="JEO19" s="166"/>
      <c r="JEP19" s="178"/>
      <c r="JEQ19" s="178"/>
      <c r="JER19" s="178"/>
      <c r="JES19" s="178"/>
      <c r="JET19" s="178"/>
      <c r="JEU19" s="178"/>
      <c r="JEV19" s="179"/>
      <c r="JEW19" s="166"/>
      <c r="JEX19" s="178"/>
      <c r="JEY19" s="178"/>
      <c r="JEZ19" s="178"/>
      <c r="JFA19" s="178"/>
      <c r="JFB19" s="178"/>
      <c r="JFC19" s="178"/>
      <c r="JFD19" s="179"/>
      <c r="JFE19" s="166"/>
      <c r="JFF19" s="178"/>
      <c r="JFG19" s="178"/>
      <c r="JFH19" s="178"/>
      <c r="JFI19" s="178"/>
      <c r="JFJ19" s="178"/>
      <c r="JFK19" s="178"/>
      <c r="JFL19" s="179"/>
      <c r="JFM19" s="166"/>
      <c r="JFN19" s="178"/>
      <c r="JFO19" s="178"/>
      <c r="JFP19" s="178"/>
      <c r="JFQ19" s="178"/>
      <c r="JFR19" s="178"/>
      <c r="JFS19" s="178"/>
      <c r="JFT19" s="179"/>
      <c r="JFU19" s="166"/>
      <c r="JFV19" s="178"/>
      <c r="JFW19" s="178"/>
      <c r="JFX19" s="178"/>
      <c r="JFY19" s="178"/>
      <c r="JFZ19" s="178"/>
      <c r="JGA19" s="178"/>
      <c r="JGB19" s="179"/>
      <c r="JGC19" s="166"/>
      <c r="JGD19" s="178"/>
      <c r="JGE19" s="178"/>
      <c r="JGF19" s="178"/>
      <c r="JGG19" s="178"/>
      <c r="JGH19" s="178"/>
      <c r="JGI19" s="178"/>
      <c r="JGJ19" s="179"/>
      <c r="JGK19" s="166"/>
      <c r="JGL19" s="178"/>
      <c r="JGM19" s="178"/>
      <c r="JGN19" s="178"/>
      <c r="JGO19" s="178"/>
      <c r="JGP19" s="178"/>
      <c r="JGQ19" s="178"/>
      <c r="JGR19" s="179"/>
      <c r="JGS19" s="166"/>
      <c r="JGT19" s="178"/>
      <c r="JGU19" s="178"/>
      <c r="JGV19" s="178"/>
      <c r="JGW19" s="178"/>
      <c r="JGX19" s="178"/>
      <c r="JGY19" s="178"/>
      <c r="JGZ19" s="179"/>
      <c r="JHA19" s="166"/>
      <c r="JHB19" s="178"/>
      <c r="JHC19" s="178"/>
      <c r="JHD19" s="178"/>
      <c r="JHE19" s="178"/>
      <c r="JHF19" s="178"/>
      <c r="JHG19" s="178"/>
      <c r="JHH19" s="179"/>
      <c r="JHI19" s="166"/>
      <c r="JHJ19" s="178"/>
      <c r="JHK19" s="178"/>
      <c r="JHL19" s="178"/>
      <c r="JHM19" s="178"/>
      <c r="JHN19" s="178"/>
      <c r="JHO19" s="178"/>
      <c r="JHP19" s="179"/>
      <c r="JHQ19" s="166"/>
      <c r="JHR19" s="178"/>
      <c r="JHS19" s="178"/>
      <c r="JHT19" s="178"/>
      <c r="JHU19" s="178"/>
      <c r="JHV19" s="178"/>
      <c r="JHW19" s="178"/>
      <c r="JHX19" s="179"/>
      <c r="JHY19" s="166"/>
      <c r="JHZ19" s="178"/>
      <c r="JIA19" s="178"/>
      <c r="JIB19" s="178"/>
      <c r="JIC19" s="178"/>
      <c r="JID19" s="178"/>
      <c r="JIE19" s="178"/>
      <c r="JIF19" s="179"/>
      <c r="JIG19" s="166"/>
      <c r="JIH19" s="178"/>
      <c r="JII19" s="178"/>
      <c r="JIJ19" s="178"/>
      <c r="JIK19" s="178"/>
      <c r="JIL19" s="178"/>
      <c r="JIM19" s="178"/>
      <c r="JIN19" s="179"/>
      <c r="JIO19" s="166"/>
      <c r="JIP19" s="178"/>
      <c r="JIQ19" s="178"/>
      <c r="JIR19" s="178"/>
      <c r="JIS19" s="178"/>
      <c r="JIT19" s="178"/>
      <c r="JIU19" s="178"/>
      <c r="JIV19" s="179"/>
      <c r="JIW19" s="166"/>
      <c r="JIX19" s="178"/>
      <c r="JIY19" s="178"/>
      <c r="JIZ19" s="178"/>
      <c r="JJA19" s="178"/>
      <c r="JJB19" s="178"/>
      <c r="JJC19" s="178"/>
      <c r="JJD19" s="179"/>
      <c r="JJE19" s="166"/>
      <c r="JJF19" s="178"/>
      <c r="JJG19" s="178"/>
      <c r="JJH19" s="178"/>
      <c r="JJI19" s="178"/>
      <c r="JJJ19" s="178"/>
      <c r="JJK19" s="178"/>
      <c r="JJL19" s="179"/>
      <c r="JJM19" s="166"/>
      <c r="JJN19" s="178"/>
      <c r="JJO19" s="178"/>
      <c r="JJP19" s="178"/>
      <c r="JJQ19" s="178"/>
      <c r="JJR19" s="178"/>
      <c r="JJS19" s="178"/>
      <c r="JJT19" s="179"/>
      <c r="JJU19" s="166"/>
      <c r="JJV19" s="178"/>
      <c r="JJW19" s="178"/>
      <c r="JJX19" s="178"/>
      <c r="JJY19" s="178"/>
      <c r="JJZ19" s="178"/>
      <c r="JKA19" s="178"/>
      <c r="JKB19" s="179"/>
      <c r="JKC19" s="166"/>
      <c r="JKD19" s="178"/>
      <c r="JKE19" s="178"/>
      <c r="JKF19" s="178"/>
      <c r="JKG19" s="178"/>
      <c r="JKH19" s="178"/>
      <c r="JKI19" s="178"/>
      <c r="JKJ19" s="179"/>
      <c r="JKK19" s="166"/>
      <c r="JKL19" s="178"/>
      <c r="JKM19" s="178"/>
      <c r="JKN19" s="178"/>
      <c r="JKO19" s="178"/>
      <c r="JKP19" s="178"/>
      <c r="JKQ19" s="178"/>
      <c r="JKR19" s="179"/>
      <c r="JKS19" s="166"/>
      <c r="JKT19" s="178"/>
      <c r="JKU19" s="178"/>
      <c r="JKV19" s="178"/>
      <c r="JKW19" s="178"/>
      <c r="JKX19" s="178"/>
      <c r="JKY19" s="178"/>
      <c r="JKZ19" s="179"/>
      <c r="JLA19" s="166"/>
      <c r="JLB19" s="178"/>
      <c r="JLC19" s="178"/>
      <c r="JLD19" s="178"/>
      <c r="JLE19" s="178"/>
      <c r="JLF19" s="178"/>
      <c r="JLG19" s="178"/>
      <c r="JLH19" s="179"/>
      <c r="JLI19" s="166"/>
      <c r="JLJ19" s="178"/>
      <c r="JLK19" s="178"/>
      <c r="JLL19" s="178"/>
      <c r="JLM19" s="178"/>
      <c r="JLN19" s="178"/>
      <c r="JLO19" s="178"/>
      <c r="JLP19" s="179"/>
      <c r="JLQ19" s="166"/>
      <c r="JLR19" s="178"/>
      <c r="JLS19" s="178"/>
      <c r="JLT19" s="178"/>
      <c r="JLU19" s="178"/>
      <c r="JLV19" s="178"/>
      <c r="JLW19" s="178"/>
      <c r="JLX19" s="179"/>
      <c r="JLY19" s="166"/>
      <c r="JLZ19" s="178"/>
      <c r="JMA19" s="178"/>
      <c r="JMB19" s="178"/>
      <c r="JMC19" s="178"/>
      <c r="JMD19" s="178"/>
      <c r="JME19" s="178"/>
      <c r="JMF19" s="179"/>
      <c r="JMG19" s="166"/>
      <c r="JMH19" s="178"/>
      <c r="JMI19" s="178"/>
      <c r="JMJ19" s="178"/>
      <c r="JMK19" s="178"/>
      <c r="JML19" s="178"/>
      <c r="JMM19" s="178"/>
      <c r="JMN19" s="179"/>
      <c r="JMO19" s="166"/>
      <c r="JMP19" s="178"/>
      <c r="JMQ19" s="178"/>
      <c r="JMR19" s="178"/>
      <c r="JMS19" s="178"/>
      <c r="JMT19" s="178"/>
      <c r="JMU19" s="178"/>
      <c r="JMV19" s="179"/>
      <c r="JMW19" s="166"/>
      <c r="JMX19" s="178"/>
      <c r="JMY19" s="178"/>
      <c r="JMZ19" s="178"/>
      <c r="JNA19" s="178"/>
      <c r="JNB19" s="178"/>
      <c r="JNC19" s="178"/>
      <c r="JND19" s="179"/>
      <c r="JNE19" s="166"/>
      <c r="JNF19" s="178"/>
      <c r="JNG19" s="178"/>
      <c r="JNH19" s="178"/>
      <c r="JNI19" s="178"/>
      <c r="JNJ19" s="178"/>
      <c r="JNK19" s="178"/>
      <c r="JNL19" s="179"/>
      <c r="JNM19" s="166"/>
      <c r="JNN19" s="178"/>
      <c r="JNO19" s="178"/>
      <c r="JNP19" s="178"/>
      <c r="JNQ19" s="178"/>
      <c r="JNR19" s="178"/>
      <c r="JNS19" s="178"/>
      <c r="JNT19" s="179"/>
      <c r="JNU19" s="166"/>
      <c r="JNV19" s="178"/>
      <c r="JNW19" s="178"/>
      <c r="JNX19" s="178"/>
      <c r="JNY19" s="178"/>
      <c r="JNZ19" s="178"/>
      <c r="JOA19" s="178"/>
      <c r="JOB19" s="179"/>
      <c r="JOC19" s="166"/>
      <c r="JOD19" s="178"/>
      <c r="JOE19" s="178"/>
      <c r="JOF19" s="178"/>
      <c r="JOG19" s="178"/>
      <c r="JOH19" s="178"/>
      <c r="JOI19" s="178"/>
      <c r="JOJ19" s="179"/>
      <c r="JOK19" s="166"/>
      <c r="JOL19" s="178"/>
      <c r="JOM19" s="178"/>
      <c r="JON19" s="178"/>
      <c r="JOO19" s="178"/>
      <c r="JOP19" s="178"/>
      <c r="JOQ19" s="178"/>
      <c r="JOR19" s="179"/>
      <c r="JOS19" s="166"/>
      <c r="JOT19" s="178"/>
      <c r="JOU19" s="178"/>
      <c r="JOV19" s="178"/>
      <c r="JOW19" s="178"/>
      <c r="JOX19" s="178"/>
      <c r="JOY19" s="178"/>
      <c r="JOZ19" s="179"/>
      <c r="JPA19" s="166"/>
      <c r="JPB19" s="178"/>
      <c r="JPC19" s="178"/>
      <c r="JPD19" s="178"/>
      <c r="JPE19" s="178"/>
      <c r="JPF19" s="178"/>
      <c r="JPG19" s="178"/>
      <c r="JPH19" s="179"/>
      <c r="JPI19" s="166"/>
      <c r="JPJ19" s="178"/>
      <c r="JPK19" s="178"/>
      <c r="JPL19" s="178"/>
      <c r="JPM19" s="178"/>
      <c r="JPN19" s="178"/>
      <c r="JPO19" s="178"/>
      <c r="JPP19" s="179"/>
      <c r="JPQ19" s="166"/>
      <c r="JPR19" s="178"/>
      <c r="JPS19" s="178"/>
      <c r="JPT19" s="178"/>
      <c r="JPU19" s="178"/>
      <c r="JPV19" s="178"/>
      <c r="JPW19" s="178"/>
      <c r="JPX19" s="179"/>
      <c r="JPY19" s="166"/>
      <c r="JPZ19" s="178"/>
      <c r="JQA19" s="178"/>
      <c r="JQB19" s="178"/>
      <c r="JQC19" s="178"/>
      <c r="JQD19" s="178"/>
      <c r="JQE19" s="178"/>
      <c r="JQF19" s="179"/>
      <c r="JQG19" s="166"/>
      <c r="JQH19" s="178"/>
      <c r="JQI19" s="178"/>
      <c r="JQJ19" s="178"/>
      <c r="JQK19" s="178"/>
      <c r="JQL19" s="178"/>
      <c r="JQM19" s="178"/>
      <c r="JQN19" s="179"/>
      <c r="JQO19" s="166"/>
      <c r="JQP19" s="178"/>
      <c r="JQQ19" s="178"/>
      <c r="JQR19" s="178"/>
      <c r="JQS19" s="178"/>
      <c r="JQT19" s="178"/>
      <c r="JQU19" s="178"/>
      <c r="JQV19" s="179"/>
      <c r="JQW19" s="166"/>
      <c r="JQX19" s="178"/>
      <c r="JQY19" s="178"/>
      <c r="JQZ19" s="178"/>
      <c r="JRA19" s="178"/>
      <c r="JRB19" s="178"/>
      <c r="JRC19" s="178"/>
      <c r="JRD19" s="179"/>
      <c r="JRE19" s="166"/>
      <c r="JRF19" s="178"/>
      <c r="JRG19" s="178"/>
      <c r="JRH19" s="178"/>
      <c r="JRI19" s="178"/>
      <c r="JRJ19" s="178"/>
      <c r="JRK19" s="178"/>
      <c r="JRL19" s="179"/>
      <c r="JRM19" s="166"/>
      <c r="JRN19" s="178"/>
      <c r="JRO19" s="178"/>
      <c r="JRP19" s="178"/>
      <c r="JRQ19" s="178"/>
      <c r="JRR19" s="178"/>
      <c r="JRS19" s="178"/>
      <c r="JRT19" s="179"/>
      <c r="JRU19" s="166"/>
      <c r="JRV19" s="178"/>
      <c r="JRW19" s="178"/>
      <c r="JRX19" s="178"/>
      <c r="JRY19" s="178"/>
      <c r="JRZ19" s="178"/>
      <c r="JSA19" s="178"/>
      <c r="JSB19" s="179"/>
      <c r="JSC19" s="166"/>
      <c r="JSD19" s="178"/>
      <c r="JSE19" s="178"/>
      <c r="JSF19" s="178"/>
      <c r="JSG19" s="178"/>
      <c r="JSH19" s="178"/>
      <c r="JSI19" s="178"/>
      <c r="JSJ19" s="179"/>
      <c r="JSK19" s="166"/>
      <c r="JSL19" s="178"/>
      <c r="JSM19" s="178"/>
      <c r="JSN19" s="178"/>
      <c r="JSO19" s="178"/>
      <c r="JSP19" s="178"/>
      <c r="JSQ19" s="178"/>
      <c r="JSR19" s="179"/>
      <c r="JSS19" s="166"/>
      <c r="JST19" s="178"/>
      <c r="JSU19" s="178"/>
      <c r="JSV19" s="178"/>
      <c r="JSW19" s="178"/>
      <c r="JSX19" s="178"/>
      <c r="JSY19" s="178"/>
      <c r="JSZ19" s="179"/>
      <c r="JTA19" s="166"/>
      <c r="JTB19" s="178"/>
      <c r="JTC19" s="178"/>
      <c r="JTD19" s="178"/>
      <c r="JTE19" s="178"/>
      <c r="JTF19" s="178"/>
      <c r="JTG19" s="178"/>
      <c r="JTH19" s="179"/>
      <c r="JTI19" s="166"/>
      <c r="JTJ19" s="178"/>
      <c r="JTK19" s="178"/>
      <c r="JTL19" s="178"/>
      <c r="JTM19" s="178"/>
      <c r="JTN19" s="178"/>
      <c r="JTO19" s="178"/>
      <c r="JTP19" s="179"/>
      <c r="JTQ19" s="166"/>
      <c r="JTR19" s="178"/>
      <c r="JTS19" s="178"/>
      <c r="JTT19" s="178"/>
      <c r="JTU19" s="178"/>
      <c r="JTV19" s="178"/>
      <c r="JTW19" s="178"/>
      <c r="JTX19" s="179"/>
      <c r="JTY19" s="166"/>
      <c r="JTZ19" s="178"/>
      <c r="JUA19" s="178"/>
      <c r="JUB19" s="178"/>
      <c r="JUC19" s="178"/>
      <c r="JUD19" s="178"/>
      <c r="JUE19" s="178"/>
      <c r="JUF19" s="179"/>
      <c r="JUG19" s="166"/>
      <c r="JUH19" s="178"/>
      <c r="JUI19" s="178"/>
      <c r="JUJ19" s="178"/>
      <c r="JUK19" s="178"/>
      <c r="JUL19" s="178"/>
      <c r="JUM19" s="178"/>
      <c r="JUN19" s="179"/>
      <c r="JUO19" s="166"/>
      <c r="JUP19" s="178"/>
      <c r="JUQ19" s="178"/>
      <c r="JUR19" s="178"/>
      <c r="JUS19" s="178"/>
      <c r="JUT19" s="178"/>
      <c r="JUU19" s="178"/>
      <c r="JUV19" s="179"/>
      <c r="JUW19" s="166"/>
      <c r="JUX19" s="178"/>
      <c r="JUY19" s="178"/>
      <c r="JUZ19" s="178"/>
      <c r="JVA19" s="178"/>
      <c r="JVB19" s="178"/>
      <c r="JVC19" s="178"/>
      <c r="JVD19" s="179"/>
      <c r="JVE19" s="166"/>
      <c r="JVF19" s="178"/>
      <c r="JVG19" s="178"/>
      <c r="JVH19" s="178"/>
      <c r="JVI19" s="178"/>
      <c r="JVJ19" s="178"/>
      <c r="JVK19" s="178"/>
      <c r="JVL19" s="179"/>
      <c r="JVM19" s="166"/>
      <c r="JVN19" s="178"/>
      <c r="JVO19" s="178"/>
      <c r="JVP19" s="178"/>
      <c r="JVQ19" s="178"/>
      <c r="JVR19" s="178"/>
      <c r="JVS19" s="178"/>
      <c r="JVT19" s="179"/>
      <c r="JVU19" s="166"/>
      <c r="JVV19" s="178"/>
      <c r="JVW19" s="178"/>
      <c r="JVX19" s="178"/>
      <c r="JVY19" s="178"/>
      <c r="JVZ19" s="178"/>
      <c r="JWA19" s="178"/>
      <c r="JWB19" s="179"/>
      <c r="JWC19" s="166"/>
      <c r="JWD19" s="178"/>
      <c r="JWE19" s="178"/>
      <c r="JWF19" s="178"/>
      <c r="JWG19" s="178"/>
      <c r="JWH19" s="178"/>
      <c r="JWI19" s="178"/>
      <c r="JWJ19" s="179"/>
      <c r="JWK19" s="166"/>
      <c r="JWL19" s="178"/>
      <c r="JWM19" s="178"/>
      <c r="JWN19" s="178"/>
      <c r="JWO19" s="178"/>
      <c r="JWP19" s="178"/>
      <c r="JWQ19" s="178"/>
      <c r="JWR19" s="179"/>
      <c r="JWS19" s="166"/>
      <c r="JWT19" s="178"/>
      <c r="JWU19" s="178"/>
      <c r="JWV19" s="178"/>
      <c r="JWW19" s="178"/>
      <c r="JWX19" s="178"/>
      <c r="JWY19" s="178"/>
      <c r="JWZ19" s="179"/>
      <c r="JXA19" s="166"/>
      <c r="JXB19" s="178"/>
      <c r="JXC19" s="178"/>
      <c r="JXD19" s="178"/>
      <c r="JXE19" s="178"/>
      <c r="JXF19" s="178"/>
      <c r="JXG19" s="178"/>
      <c r="JXH19" s="179"/>
      <c r="JXI19" s="166"/>
      <c r="JXJ19" s="178"/>
      <c r="JXK19" s="178"/>
      <c r="JXL19" s="178"/>
      <c r="JXM19" s="178"/>
      <c r="JXN19" s="178"/>
      <c r="JXO19" s="178"/>
      <c r="JXP19" s="179"/>
      <c r="JXQ19" s="166"/>
      <c r="JXR19" s="178"/>
      <c r="JXS19" s="178"/>
      <c r="JXT19" s="178"/>
      <c r="JXU19" s="178"/>
      <c r="JXV19" s="178"/>
      <c r="JXW19" s="178"/>
      <c r="JXX19" s="179"/>
      <c r="JXY19" s="166"/>
      <c r="JXZ19" s="178"/>
      <c r="JYA19" s="178"/>
      <c r="JYB19" s="178"/>
      <c r="JYC19" s="178"/>
      <c r="JYD19" s="178"/>
      <c r="JYE19" s="178"/>
      <c r="JYF19" s="179"/>
      <c r="JYG19" s="166"/>
      <c r="JYH19" s="178"/>
      <c r="JYI19" s="178"/>
      <c r="JYJ19" s="178"/>
      <c r="JYK19" s="178"/>
      <c r="JYL19" s="178"/>
      <c r="JYM19" s="178"/>
      <c r="JYN19" s="179"/>
      <c r="JYO19" s="166"/>
      <c r="JYP19" s="178"/>
      <c r="JYQ19" s="178"/>
      <c r="JYR19" s="178"/>
      <c r="JYS19" s="178"/>
      <c r="JYT19" s="178"/>
      <c r="JYU19" s="178"/>
      <c r="JYV19" s="179"/>
      <c r="JYW19" s="166"/>
      <c r="JYX19" s="178"/>
      <c r="JYY19" s="178"/>
      <c r="JYZ19" s="178"/>
      <c r="JZA19" s="178"/>
      <c r="JZB19" s="178"/>
      <c r="JZC19" s="178"/>
      <c r="JZD19" s="179"/>
      <c r="JZE19" s="166"/>
      <c r="JZF19" s="178"/>
      <c r="JZG19" s="178"/>
      <c r="JZH19" s="178"/>
      <c r="JZI19" s="178"/>
      <c r="JZJ19" s="178"/>
      <c r="JZK19" s="178"/>
      <c r="JZL19" s="179"/>
      <c r="JZM19" s="166"/>
      <c r="JZN19" s="178"/>
      <c r="JZO19" s="178"/>
      <c r="JZP19" s="178"/>
      <c r="JZQ19" s="178"/>
      <c r="JZR19" s="178"/>
      <c r="JZS19" s="178"/>
      <c r="JZT19" s="179"/>
      <c r="JZU19" s="166"/>
      <c r="JZV19" s="178"/>
      <c r="JZW19" s="178"/>
      <c r="JZX19" s="178"/>
      <c r="JZY19" s="178"/>
      <c r="JZZ19" s="178"/>
      <c r="KAA19" s="178"/>
      <c r="KAB19" s="179"/>
      <c r="KAC19" s="166"/>
      <c r="KAD19" s="178"/>
      <c r="KAE19" s="178"/>
      <c r="KAF19" s="178"/>
      <c r="KAG19" s="178"/>
      <c r="KAH19" s="178"/>
      <c r="KAI19" s="178"/>
      <c r="KAJ19" s="179"/>
      <c r="KAK19" s="166"/>
      <c r="KAL19" s="178"/>
      <c r="KAM19" s="178"/>
      <c r="KAN19" s="178"/>
      <c r="KAO19" s="178"/>
      <c r="KAP19" s="178"/>
      <c r="KAQ19" s="178"/>
      <c r="KAR19" s="179"/>
      <c r="KAS19" s="166"/>
      <c r="KAT19" s="178"/>
      <c r="KAU19" s="178"/>
      <c r="KAV19" s="178"/>
      <c r="KAW19" s="178"/>
      <c r="KAX19" s="178"/>
      <c r="KAY19" s="178"/>
      <c r="KAZ19" s="179"/>
      <c r="KBA19" s="166"/>
      <c r="KBB19" s="178"/>
      <c r="KBC19" s="178"/>
      <c r="KBD19" s="178"/>
      <c r="KBE19" s="178"/>
      <c r="KBF19" s="178"/>
      <c r="KBG19" s="178"/>
      <c r="KBH19" s="179"/>
      <c r="KBI19" s="166"/>
      <c r="KBJ19" s="178"/>
      <c r="KBK19" s="178"/>
      <c r="KBL19" s="178"/>
      <c r="KBM19" s="178"/>
      <c r="KBN19" s="178"/>
      <c r="KBO19" s="178"/>
      <c r="KBP19" s="179"/>
      <c r="KBQ19" s="166"/>
      <c r="KBR19" s="178"/>
      <c r="KBS19" s="178"/>
      <c r="KBT19" s="178"/>
      <c r="KBU19" s="178"/>
      <c r="KBV19" s="178"/>
      <c r="KBW19" s="178"/>
      <c r="KBX19" s="179"/>
      <c r="KBY19" s="166"/>
      <c r="KBZ19" s="178"/>
      <c r="KCA19" s="178"/>
      <c r="KCB19" s="178"/>
      <c r="KCC19" s="178"/>
      <c r="KCD19" s="178"/>
      <c r="KCE19" s="178"/>
      <c r="KCF19" s="179"/>
      <c r="KCG19" s="166"/>
      <c r="KCH19" s="178"/>
      <c r="KCI19" s="178"/>
      <c r="KCJ19" s="178"/>
      <c r="KCK19" s="178"/>
      <c r="KCL19" s="178"/>
      <c r="KCM19" s="178"/>
      <c r="KCN19" s="179"/>
      <c r="KCO19" s="166"/>
      <c r="KCP19" s="178"/>
      <c r="KCQ19" s="178"/>
      <c r="KCR19" s="178"/>
      <c r="KCS19" s="178"/>
      <c r="KCT19" s="178"/>
      <c r="KCU19" s="178"/>
      <c r="KCV19" s="179"/>
      <c r="KCW19" s="166"/>
      <c r="KCX19" s="178"/>
      <c r="KCY19" s="178"/>
      <c r="KCZ19" s="178"/>
      <c r="KDA19" s="178"/>
      <c r="KDB19" s="178"/>
      <c r="KDC19" s="178"/>
      <c r="KDD19" s="179"/>
      <c r="KDE19" s="166"/>
      <c r="KDF19" s="178"/>
      <c r="KDG19" s="178"/>
      <c r="KDH19" s="178"/>
      <c r="KDI19" s="178"/>
      <c r="KDJ19" s="178"/>
      <c r="KDK19" s="178"/>
      <c r="KDL19" s="179"/>
      <c r="KDM19" s="166"/>
      <c r="KDN19" s="178"/>
      <c r="KDO19" s="178"/>
      <c r="KDP19" s="178"/>
      <c r="KDQ19" s="178"/>
      <c r="KDR19" s="178"/>
      <c r="KDS19" s="178"/>
      <c r="KDT19" s="179"/>
      <c r="KDU19" s="166"/>
      <c r="KDV19" s="178"/>
      <c r="KDW19" s="178"/>
      <c r="KDX19" s="178"/>
      <c r="KDY19" s="178"/>
      <c r="KDZ19" s="178"/>
      <c r="KEA19" s="178"/>
      <c r="KEB19" s="179"/>
      <c r="KEC19" s="166"/>
      <c r="KED19" s="178"/>
      <c r="KEE19" s="178"/>
      <c r="KEF19" s="178"/>
      <c r="KEG19" s="178"/>
      <c r="KEH19" s="178"/>
      <c r="KEI19" s="178"/>
      <c r="KEJ19" s="179"/>
      <c r="KEK19" s="166"/>
      <c r="KEL19" s="178"/>
      <c r="KEM19" s="178"/>
      <c r="KEN19" s="178"/>
      <c r="KEO19" s="178"/>
      <c r="KEP19" s="178"/>
      <c r="KEQ19" s="178"/>
      <c r="KER19" s="179"/>
      <c r="KES19" s="166"/>
      <c r="KET19" s="178"/>
      <c r="KEU19" s="178"/>
      <c r="KEV19" s="178"/>
      <c r="KEW19" s="178"/>
      <c r="KEX19" s="178"/>
      <c r="KEY19" s="178"/>
      <c r="KEZ19" s="179"/>
      <c r="KFA19" s="166"/>
      <c r="KFB19" s="178"/>
      <c r="KFC19" s="178"/>
      <c r="KFD19" s="178"/>
      <c r="KFE19" s="178"/>
      <c r="KFF19" s="178"/>
      <c r="KFG19" s="178"/>
      <c r="KFH19" s="179"/>
      <c r="KFI19" s="166"/>
      <c r="KFJ19" s="178"/>
      <c r="KFK19" s="178"/>
      <c r="KFL19" s="178"/>
      <c r="KFM19" s="178"/>
      <c r="KFN19" s="178"/>
      <c r="KFO19" s="178"/>
      <c r="KFP19" s="179"/>
      <c r="KFQ19" s="166"/>
      <c r="KFR19" s="178"/>
      <c r="KFS19" s="178"/>
      <c r="KFT19" s="178"/>
      <c r="KFU19" s="178"/>
      <c r="KFV19" s="178"/>
      <c r="KFW19" s="178"/>
      <c r="KFX19" s="179"/>
      <c r="KFY19" s="166"/>
      <c r="KFZ19" s="178"/>
      <c r="KGA19" s="178"/>
      <c r="KGB19" s="178"/>
      <c r="KGC19" s="178"/>
      <c r="KGD19" s="178"/>
      <c r="KGE19" s="178"/>
      <c r="KGF19" s="179"/>
      <c r="KGG19" s="166"/>
      <c r="KGH19" s="178"/>
      <c r="KGI19" s="178"/>
      <c r="KGJ19" s="178"/>
      <c r="KGK19" s="178"/>
      <c r="KGL19" s="178"/>
      <c r="KGM19" s="178"/>
      <c r="KGN19" s="179"/>
      <c r="KGO19" s="166"/>
      <c r="KGP19" s="178"/>
      <c r="KGQ19" s="178"/>
      <c r="KGR19" s="178"/>
      <c r="KGS19" s="178"/>
      <c r="KGT19" s="178"/>
      <c r="KGU19" s="178"/>
      <c r="KGV19" s="179"/>
      <c r="KGW19" s="166"/>
      <c r="KGX19" s="178"/>
      <c r="KGY19" s="178"/>
      <c r="KGZ19" s="178"/>
      <c r="KHA19" s="178"/>
      <c r="KHB19" s="178"/>
      <c r="KHC19" s="178"/>
      <c r="KHD19" s="179"/>
      <c r="KHE19" s="166"/>
      <c r="KHF19" s="178"/>
      <c r="KHG19" s="178"/>
      <c r="KHH19" s="178"/>
      <c r="KHI19" s="178"/>
      <c r="KHJ19" s="178"/>
      <c r="KHK19" s="178"/>
      <c r="KHL19" s="179"/>
      <c r="KHM19" s="166"/>
      <c r="KHN19" s="178"/>
      <c r="KHO19" s="178"/>
      <c r="KHP19" s="178"/>
      <c r="KHQ19" s="178"/>
      <c r="KHR19" s="178"/>
      <c r="KHS19" s="178"/>
      <c r="KHT19" s="179"/>
      <c r="KHU19" s="166"/>
      <c r="KHV19" s="178"/>
      <c r="KHW19" s="178"/>
      <c r="KHX19" s="178"/>
      <c r="KHY19" s="178"/>
      <c r="KHZ19" s="178"/>
      <c r="KIA19" s="178"/>
      <c r="KIB19" s="179"/>
      <c r="KIC19" s="166"/>
      <c r="KID19" s="178"/>
      <c r="KIE19" s="178"/>
      <c r="KIF19" s="178"/>
      <c r="KIG19" s="178"/>
      <c r="KIH19" s="178"/>
      <c r="KII19" s="178"/>
      <c r="KIJ19" s="179"/>
      <c r="KIK19" s="166"/>
      <c r="KIL19" s="178"/>
      <c r="KIM19" s="178"/>
      <c r="KIN19" s="178"/>
      <c r="KIO19" s="178"/>
      <c r="KIP19" s="178"/>
      <c r="KIQ19" s="178"/>
      <c r="KIR19" s="179"/>
      <c r="KIS19" s="166"/>
      <c r="KIT19" s="178"/>
      <c r="KIU19" s="178"/>
      <c r="KIV19" s="178"/>
      <c r="KIW19" s="178"/>
      <c r="KIX19" s="178"/>
      <c r="KIY19" s="178"/>
      <c r="KIZ19" s="179"/>
      <c r="KJA19" s="166"/>
      <c r="KJB19" s="178"/>
      <c r="KJC19" s="178"/>
      <c r="KJD19" s="178"/>
      <c r="KJE19" s="178"/>
      <c r="KJF19" s="178"/>
      <c r="KJG19" s="178"/>
      <c r="KJH19" s="179"/>
      <c r="KJI19" s="166"/>
      <c r="KJJ19" s="178"/>
      <c r="KJK19" s="178"/>
      <c r="KJL19" s="178"/>
      <c r="KJM19" s="178"/>
      <c r="KJN19" s="178"/>
      <c r="KJO19" s="178"/>
      <c r="KJP19" s="179"/>
      <c r="KJQ19" s="166"/>
      <c r="KJR19" s="178"/>
      <c r="KJS19" s="178"/>
      <c r="KJT19" s="178"/>
      <c r="KJU19" s="178"/>
      <c r="KJV19" s="178"/>
      <c r="KJW19" s="178"/>
      <c r="KJX19" s="179"/>
      <c r="KJY19" s="166"/>
      <c r="KJZ19" s="178"/>
      <c r="KKA19" s="178"/>
      <c r="KKB19" s="178"/>
      <c r="KKC19" s="178"/>
      <c r="KKD19" s="178"/>
      <c r="KKE19" s="178"/>
      <c r="KKF19" s="179"/>
      <c r="KKG19" s="166"/>
      <c r="KKH19" s="178"/>
      <c r="KKI19" s="178"/>
      <c r="KKJ19" s="178"/>
      <c r="KKK19" s="178"/>
      <c r="KKL19" s="178"/>
      <c r="KKM19" s="178"/>
      <c r="KKN19" s="179"/>
      <c r="KKO19" s="166"/>
      <c r="KKP19" s="178"/>
      <c r="KKQ19" s="178"/>
      <c r="KKR19" s="178"/>
      <c r="KKS19" s="178"/>
      <c r="KKT19" s="178"/>
      <c r="KKU19" s="178"/>
      <c r="KKV19" s="179"/>
      <c r="KKW19" s="166"/>
      <c r="KKX19" s="178"/>
      <c r="KKY19" s="178"/>
      <c r="KKZ19" s="178"/>
      <c r="KLA19" s="178"/>
      <c r="KLB19" s="178"/>
      <c r="KLC19" s="178"/>
      <c r="KLD19" s="179"/>
      <c r="KLE19" s="166"/>
      <c r="KLF19" s="178"/>
      <c r="KLG19" s="178"/>
      <c r="KLH19" s="178"/>
      <c r="KLI19" s="178"/>
      <c r="KLJ19" s="178"/>
      <c r="KLK19" s="178"/>
      <c r="KLL19" s="179"/>
      <c r="KLM19" s="166"/>
      <c r="KLN19" s="178"/>
      <c r="KLO19" s="178"/>
      <c r="KLP19" s="178"/>
      <c r="KLQ19" s="178"/>
      <c r="KLR19" s="178"/>
      <c r="KLS19" s="178"/>
      <c r="KLT19" s="179"/>
      <c r="KLU19" s="166"/>
      <c r="KLV19" s="178"/>
      <c r="KLW19" s="178"/>
      <c r="KLX19" s="178"/>
      <c r="KLY19" s="178"/>
      <c r="KLZ19" s="178"/>
      <c r="KMA19" s="178"/>
      <c r="KMB19" s="179"/>
      <c r="KMC19" s="166"/>
      <c r="KMD19" s="178"/>
      <c r="KME19" s="178"/>
      <c r="KMF19" s="178"/>
      <c r="KMG19" s="178"/>
      <c r="KMH19" s="178"/>
      <c r="KMI19" s="178"/>
      <c r="KMJ19" s="179"/>
      <c r="KMK19" s="166"/>
      <c r="KML19" s="178"/>
      <c r="KMM19" s="178"/>
      <c r="KMN19" s="178"/>
      <c r="KMO19" s="178"/>
      <c r="KMP19" s="178"/>
      <c r="KMQ19" s="178"/>
      <c r="KMR19" s="179"/>
      <c r="KMS19" s="166"/>
      <c r="KMT19" s="178"/>
      <c r="KMU19" s="178"/>
      <c r="KMV19" s="178"/>
      <c r="KMW19" s="178"/>
      <c r="KMX19" s="178"/>
      <c r="KMY19" s="178"/>
      <c r="KMZ19" s="179"/>
      <c r="KNA19" s="166"/>
      <c r="KNB19" s="178"/>
      <c r="KNC19" s="178"/>
      <c r="KND19" s="178"/>
      <c r="KNE19" s="178"/>
      <c r="KNF19" s="178"/>
      <c r="KNG19" s="178"/>
      <c r="KNH19" s="179"/>
      <c r="KNI19" s="166"/>
      <c r="KNJ19" s="178"/>
      <c r="KNK19" s="178"/>
      <c r="KNL19" s="178"/>
      <c r="KNM19" s="178"/>
      <c r="KNN19" s="178"/>
      <c r="KNO19" s="178"/>
      <c r="KNP19" s="179"/>
      <c r="KNQ19" s="166"/>
      <c r="KNR19" s="178"/>
      <c r="KNS19" s="178"/>
      <c r="KNT19" s="178"/>
      <c r="KNU19" s="178"/>
      <c r="KNV19" s="178"/>
      <c r="KNW19" s="178"/>
      <c r="KNX19" s="179"/>
      <c r="KNY19" s="166"/>
      <c r="KNZ19" s="178"/>
      <c r="KOA19" s="178"/>
      <c r="KOB19" s="178"/>
      <c r="KOC19" s="178"/>
      <c r="KOD19" s="178"/>
      <c r="KOE19" s="178"/>
      <c r="KOF19" s="179"/>
      <c r="KOG19" s="166"/>
      <c r="KOH19" s="178"/>
      <c r="KOI19" s="178"/>
      <c r="KOJ19" s="178"/>
      <c r="KOK19" s="178"/>
      <c r="KOL19" s="178"/>
      <c r="KOM19" s="178"/>
      <c r="KON19" s="179"/>
      <c r="KOO19" s="166"/>
      <c r="KOP19" s="178"/>
      <c r="KOQ19" s="178"/>
      <c r="KOR19" s="178"/>
      <c r="KOS19" s="178"/>
      <c r="KOT19" s="178"/>
      <c r="KOU19" s="178"/>
      <c r="KOV19" s="179"/>
      <c r="KOW19" s="166"/>
      <c r="KOX19" s="178"/>
      <c r="KOY19" s="178"/>
      <c r="KOZ19" s="178"/>
      <c r="KPA19" s="178"/>
      <c r="KPB19" s="178"/>
      <c r="KPC19" s="178"/>
      <c r="KPD19" s="179"/>
      <c r="KPE19" s="166"/>
      <c r="KPF19" s="178"/>
      <c r="KPG19" s="178"/>
      <c r="KPH19" s="178"/>
      <c r="KPI19" s="178"/>
      <c r="KPJ19" s="178"/>
      <c r="KPK19" s="178"/>
      <c r="KPL19" s="179"/>
      <c r="KPM19" s="166"/>
      <c r="KPN19" s="178"/>
      <c r="KPO19" s="178"/>
      <c r="KPP19" s="178"/>
      <c r="KPQ19" s="178"/>
      <c r="KPR19" s="178"/>
      <c r="KPS19" s="178"/>
      <c r="KPT19" s="179"/>
      <c r="KPU19" s="166"/>
      <c r="KPV19" s="178"/>
      <c r="KPW19" s="178"/>
      <c r="KPX19" s="178"/>
      <c r="KPY19" s="178"/>
      <c r="KPZ19" s="178"/>
      <c r="KQA19" s="178"/>
      <c r="KQB19" s="179"/>
      <c r="KQC19" s="166"/>
      <c r="KQD19" s="178"/>
      <c r="KQE19" s="178"/>
      <c r="KQF19" s="178"/>
      <c r="KQG19" s="178"/>
      <c r="KQH19" s="178"/>
      <c r="KQI19" s="178"/>
      <c r="KQJ19" s="179"/>
      <c r="KQK19" s="166"/>
      <c r="KQL19" s="178"/>
      <c r="KQM19" s="178"/>
      <c r="KQN19" s="178"/>
      <c r="KQO19" s="178"/>
      <c r="KQP19" s="178"/>
      <c r="KQQ19" s="178"/>
      <c r="KQR19" s="179"/>
      <c r="KQS19" s="166"/>
      <c r="KQT19" s="178"/>
      <c r="KQU19" s="178"/>
      <c r="KQV19" s="178"/>
      <c r="KQW19" s="178"/>
      <c r="KQX19" s="178"/>
      <c r="KQY19" s="178"/>
      <c r="KQZ19" s="179"/>
      <c r="KRA19" s="166"/>
      <c r="KRB19" s="178"/>
      <c r="KRC19" s="178"/>
      <c r="KRD19" s="178"/>
      <c r="KRE19" s="178"/>
      <c r="KRF19" s="178"/>
      <c r="KRG19" s="178"/>
      <c r="KRH19" s="179"/>
      <c r="KRI19" s="166"/>
      <c r="KRJ19" s="178"/>
      <c r="KRK19" s="178"/>
      <c r="KRL19" s="178"/>
      <c r="KRM19" s="178"/>
      <c r="KRN19" s="178"/>
      <c r="KRO19" s="178"/>
      <c r="KRP19" s="179"/>
      <c r="KRQ19" s="166"/>
      <c r="KRR19" s="178"/>
      <c r="KRS19" s="178"/>
      <c r="KRT19" s="178"/>
      <c r="KRU19" s="178"/>
      <c r="KRV19" s="178"/>
      <c r="KRW19" s="178"/>
      <c r="KRX19" s="179"/>
      <c r="KRY19" s="166"/>
      <c r="KRZ19" s="178"/>
      <c r="KSA19" s="178"/>
      <c r="KSB19" s="178"/>
      <c r="KSC19" s="178"/>
      <c r="KSD19" s="178"/>
      <c r="KSE19" s="178"/>
      <c r="KSF19" s="179"/>
      <c r="KSG19" s="166"/>
      <c r="KSH19" s="178"/>
      <c r="KSI19" s="178"/>
      <c r="KSJ19" s="178"/>
      <c r="KSK19" s="178"/>
      <c r="KSL19" s="178"/>
      <c r="KSM19" s="178"/>
      <c r="KSN19" s="179"/>
      <c r="KSO19" s="166"/>
      <c r="KSP19" s="178"/>
      <c r="KSQ19" s="178"/>
      <c r="KSR19" s="178"/>
      <c r="KSS19" s="178"/>
      <c r="KST19" s="178"/>
      <c r="KSU19" s="178"/>
      <c r="KSV19" s="179"/>
      <c r="KSW19" s="166"/>
      <c r="KSX19" s="178"/>
      <c r="KSY19" s="178"/>
      <c r="KSZ19" s="178"/>
      <c r="KTA19" s="178"/>
      <c r="KTB19" s="178"/>
      <c r="KTC19" s="178"/>
      <c r="KTD19" s="179"/>
      <c r="KTE19" s="166"/>
      <c r="KTF19" s="178"/>
      <c r="KTG19" s="178"/>
      <c r="KTH19" s="178"/>
      <c r="KTI19" s="178"/>
      <c r="KTJ19" s="178"/>
      <c r="KTK19" s="178"/>
      <c r="KTL19" s="179"/>
      <c r="KTM19" s="166"/>
      <c r="KTN19" s="178"/>
      <c r="KTO19" s="178"/>
      <c r="KTP19" s="178"/>
      <c r="KTQ19" s="178"/>
      <c r="KTR19" s="178"/>
      <c r="KTS19" s="178"/>
      <c r="KTT19" s="179"/>
      <c r="KTU19" s="166"/>
      <c r="KTV19" s="178"/>
      <c r="KTW19" s="178"/>
      <c r="KTX19" s="178"/>
      <c r="KTY19" s="178"/>
      <c r="KTZ19" s="178"/>
      <c r="KUA19" s="178"/>
      <c r="KUB19" s="179"/>
      <c r="KUC19" s="166"/>
      <c r="KUD19" s="178"/>
      <c r="KUE19" s="178"/>
      <c r="KUF19" s="178"/>
      <c r="KUG19" s="178"/>
      <c r="KUH19" s="178"/>
      <c r="KUI19" s="178"/>
      <c r="KUJ19" s="179"/>
      <c r="KUK19" s="166"/>
      <c r="KUL19" s="178"/>
      <c r="KUM19" s="178"/>
      <c r="KUN19" s="178"/>
      <c r="KUO19" s="178"/>
      <c r="KUP19" s="178"/>
      <c r="KUQ19" s="178"/>
      <c r="KUR19" s="179"/>
      <c r="KUS19" s="166"/>
      <c r="KUT19" s="178"/>
      <c r="KUU19" s="178"/>
      <c r="KUV19" s="178"/>
      <c r="KUW19" s="178"/>
      <c r="KUX19" s="178"/>
      <c r="KUY19" s="178"/>
      <c r="KUZ19" s="179"/>
      <c r="KVA19" s="166"/>
      <c r="KVB19" s="178"/>
      <c r="KVC19" s="178"/>
      <c r="KVD19" s="178"/>
      <c r="KVE19" s="178"/>
      <c r="KVF19" s="178"/>
      <c r="KVG19" s="178"/>
      <c r="KVH19" s="179"/>
      <c r="KVI19" s="166"/>
      <c r="KVJ19" s="178"/>
      <c r="KVK19" s="178"/>
      <c r="KVL19" s="178"/>
      <c r="KVM19" s="178"/>
      <c r="KVN19" s="178"/>
      <c r="KVO19" s="178"/>
      <c r="KVP19" s="179"/>
      <c r="KVQ19" s="166"/>
      <c r="KVR19" s="178"/>
      <c r="KVS19" s="178"/>
      <c r="KVT19" s="178"/>
      <c r="KVU19" s="178"/>
      <c r="KVV19" s="178"/>
      <c r="KVW19" s="178"/>
      <c r="KVX19" s="179"/>
      <c r="KVY19" s="166"/>
      <c r="KVZ19" s="178"/>
      <c r="KWA19" s="178"/>
      <c r="KWB19" s="178"/>
      <c r="KWC19" s="178"/>
      <c r="KWD19" s="178"/>
      <c r="KWE19" s="178"/>
      <c r="KWF19" s="179"/>
      <c r="KWG19" s="166"/>
      <c r="KWH19" s="178"/>
      <c r="KWI19" s="178"/>
      <c r="KWJ19" s="178"/>
      <c r="KWK19" s="178"/>
      <c r="KWL19" s="178"/>
      <c r="KWM19" s="178"/>
      <c r="KWN19" s="179"/>
      <c r="KWO19" s="166"/>
      <c r="KWP19" s="178"/>
      <c r="KWQ19" s="178"/>
      <c r="KWR19" s="178"/>
      <c r="KWS19" s="178"/>
      <c r="KWT19" s="178"/>
      <c r="KWU19" s="178"/>
      <c r="KWV19" s="179"/>
      <c r="KWW19" s="166"/>
      <c r="KWX19" s="178"/>
      <c r="KWY19" s="178"/>
      <c r="KWZ19" s="178"/>
      <c r="KXA19" s="178"/>
      <c r="KXB19" s="178"/>
      <c r="KXC19" s="178"/>
      <c r="KXD19" s="179"/>
      <c r="KXE19" s="166"/>
      <c r="KXF19" s="178"/>
      <c r="KXG19" s="178"/>
      <c r="KXH19" s="178"/>
      <c r="KXI19" s="178"/>
      <c r="KXJ19" s="178"/>
      <c r="KXK19" s="178"/>
      <c r="KXL19" s="179"/>
      <c r="KXM19" s="166"/>
      <c r="KXN19" s="178"/>
      <c r="KXO19" s="178"/>
      <c r="KXP19" s="178"/>
      <c r="KXQ19" s="178"/>
      <c r="KXR19" s="178"/>
      <c r="KXS19" s="178"/>
      <c r="KXT19" s="179"/>
      <c r="KXU19" s="166"/>
      <c r="KXV19" s="178"/>
      <c r="KXW19" s="178"/>
      <c r="KXX19" s="178"/>
      <c r="KXY19" s="178"/>
      <c r="KXZ19" s="178"/>
      <c r="KYA19" s="178"/>
      <c r="KYB19" s="179"/>
      <c r="KYC19" s="166"/>
      <c r="KYD19" s="178"/>
      <c r="KYE19" s="178"/>
      <c r="KYF19" s="178"/>
      <c r="KYG19" s="178"/>
      <c r="KYH19" s="178"/>
      <c r="KYI19" s="178"/>
      <c r="KYJ19" s="179"/>
      <c r="KYK19" s="166"/>
      <c r="KYL19" s="178"/>
      <c r="KYM19" s="178"/>
      <c r="KYN19" s="178"/>
      <c r="KYO19" s="178"/>
      <c r="KYP19" s="178"/>
      <c r="KYQ19" s="178"/>
      <c r="KYR19" s="179"/>
      <c r="KYS19" s="166"/>
      <c r="KYT19" s="178"/>
      <c r="KYU19" s="178"/>
      <c r="KYV19" s="178"/>
      <c r="KYW19" s="178"/>
      <c r="KYX19" s="178"/>
      <c r="KYY19" s="178"/>
      <c r="KYZ19" s="179"/>
      <c r="KZA19" s="166"/>
      <c r="KZB19" s="178"/>
      <c r="KZC19" s="178"/>
      <c r="KZD19" s="178"/>
      <c r="KZE19" s="178"/>
      <c r="KZF19" s="178"/>
      <c r="KZG19" s="178"/>
      <c r="KZH19" s="179"/>
      <c r="KZI19" s="166"/>
      <c r="KZJ19" s="178"/>
      <c r="KZK19" s="178"/>
      <c r="KZL19" s="178"/>
      <c r="KZM19" s="178"/>
      <c r="KZN19" s="178"/>
      <c r="KZO19" s="178"/>
      <c r="KZP19" s="179"/>
      <c r="KZQ19" s="166"/>
      <c r="KZR19" s="178"/>
      <c r="KZS19" s="178"/>
      <c r="KZT19" s="178"/>
      <c r="KZU19" s="178"/>
      <c r="KZV19" s="178"/>
      <c r="KZW19" s="178"/>
      <c r="KZX19" s="179"/>
      <c r="KZY19" s="166"/>
      <c r="KZZ19" s="178"/>
      <c r="LAA19" s="178"/>
      <c r="LAB19" s="178"/>
      <c r="LAC19" s="178"/>
      <c r="LAD19" s="178"/>
      <c r="LAE19" s="178"/>
      <c r="LAF19" s="179"/>
      <c r="LAG19" s="166"/>
      <c r="LAH19" s="178"/>
      <c r="LAI19" s="178"/>
      <c r="LAJ19" s="178"/>
      <c r="LAK19" s="178"/>
      <c r="LAL19" s="178"/>
      <c r="LAM19" s="178"/>
      <c r="LAN19" s="179"/>
      <c r="LAO19" s="166"/>
      <c r="LAP19" s="178"/>
      <c r="LAQ19" s="178"/>
      <c r="LAR19" s="178"/>
      <c r="LAS19" s="178"/>
      <c r="LAT19" s="178"/>
      <c r="LAU19" s="178"/>
      <c r="LAV19" s="179"/>
      <c r="LAW19" s="166"/>
      <c r="LAX19" s="178"/>
      <c r="LAY19" s="178"/>
      <c r="LAZ19" s="178"/>
      <c r="LBA19" s="178"/>
      <c r="LBB19" s="178"/>
      <c r="LBC19" s="178"/>
      <c r="LBD19" s="179"/>
      <c r="LBE19" s="166"/>
      <c r="LBF19" s="178"/>
      <c r="LBG19" s="178"/>
      <c r="LBH19" s="178"/>
      <c r="LBI19" s="178"/>
      <c r="LBJ19" s="178"/>
      <c r="LBK19" s="178"/>
      <c r="LBL19" s="179"/>
      <c r="LBM19" s="166"/>
      <c r="LBN19" s="178"/>
      <c r="LBO19" s="178"/>
      <c r="LBP19" s="178"/>
      <c r="LBQ19" s="178"/>
      <c r="LBR19" s="178"/>
      <c r="LBS19" s="178"/>
      <c r="LBT19" s="179"/>
      <c r="LBU19" s="166"/>
      <c r="LBV19" s="178"/>
      <c r="LBW19" s="178"/>
      <c r="LBX19" s="178"/>
      <c r="LBY19" s="178"/>
      <c r="LBZ19" s="178"/>
      <c r="LCA19" s="178"/>
      <c r="LCB19" s="179"/>
      <c r="LCC19" s="166"/>
      <c r="LCD19" s="178"/>
      <c r="LCE19" s="178"/>
      <c r="LCF19" s="178"/>
      <c r="LCG19" s="178"/>
      <c r="LCH19" s="178"/>
      <c r="LCI19" s="178"/>
      <c r="LCJ19" s="179"/>
      <c r="LCK19" s="166"/>
      <c r="LCL19" s="178"/>
      <c r="LCM19" s="178"/>
      <c r="LCN19" s="178"/>
      <c r="LCO19" s="178"/>
      <c r="LCP19" s="178"/>
      <c r="LCQ19" s="178"/>
      <c r="LCR19" s="179"/>
      <c r="LCS19" s="166"/>
      <c r="LCT19" s="178"/>
      <c r="LCU19" s="178"/>
      <c r="LCV19" s="178"/>
      <c r="LCW19" s="178"/>
      <c r="LCX19" s="178"/>
      <c r="LCY19" s="178"/>
      <c r="LCZ19" s="179"/>
      <c r="LDA19" s="166"/>
      <c r="LDB19" s="178"/>
      <c r="LDC19" s="178"/>
      <c r="LDD19" s="178"/>
      <c r="LDE19" s="178"/>
      <c r="LDF19" s="178"/>
      <c r="LDG19" s="178"/>
      <c r="LDH19" s="179"/>
      <c r="LDI19" s="166"/>
      <c r="LDJ19" s="178"/>
      <c r="LDK19" s="178"/>
      <c r="LDL19" s="178"/>
      <c r="LDM19" s="178"/>
      <c r="LDN19" s="178"/>
      <c r="LDO19" s="178"/>
      <c r="LDP19" s="179"/>
      <c r="LDQ19" s="166"/>
      <c r="LDR19" s="178"/>
      <c r="LDS19" s="178"/>
      <c r="LDT19" s="178"/>
      <c r="LDU19" s="178"/>
      <c r="LDV19" s="178"/>
      <c r="LDW19" s="178"/>
      <c r="LDX19" s="179"/>
      <c r="LDY19" s="166"/>
      <c r="LDZ19" s="178"/>
      <c r="LEA19" s="178"/>
      <c r="LEB19" s="178"/>
      <c r="LEC19" s="178"/>
      <c r="LED19" s="178"/>
      <c r="LEE19" s="178"/>
      <c r="LEF19" s="179"/>
      <c r="LEG19" s="166"/>
      <c r="LEH19" s="178"/>
      <c r="LEI19" s="178"/>
      <c r="LEJ19" s="178"/>
      <c r="LEK19" s="178"/>
      <c r="LEL19" s="178"/>
      <c r="LEM19" s="178"/>
      <c r="LEN19" s="179"/>
      <c r="LEO19" s="166"/>
      <c r="LEP19" s="178"/>
      <c r="LEQ19" s="178"/>
      <c r="LER19" s="178"/>
      <c r="LES19" s="178"/>
      <c r="LET19" s="178"/>
      <c r="LEU19" s="178"/>
      <c r="LEV19" s="179"/>
      <c r="LEW19" s="166"/>
      <c r="LEX19" s="178"/>
      <c r="LEY19" s="178"/>
      <c r="LEZ19" s="178"/>
      <c r="LFA19" s="178"/>
      <c r="LFB19" s="178"/>
      <c r="LFC19" s="178"/>
      <c r="LFD19" s="179"/>
      <c r="LFE19" s="166"/>
      <c r="LFF19" s="178"/>
      <c r="LFG19" s="178"/>
      <c r="LFH19" s="178"/>
      <c r="LFI19" s="178"/>
      <c r="LFJ19" s="178"/>
      <c r="LFK19" s="178"/>
      <c r="LFL19" s="179"/>
      <c r="LFM19" s="166"/>
      <c r="LFN19" s="178"/>
      <c r="LFO19" s="178"/>
      <c r="LFP19" s="178"/>
      <c r="LFQ19" s="178"/>
      <c r="LFR19" s="178"/>
      <c r="LFS19" s="178"/>
      <c r="LFT19" s="179"/>
      <c r="LFU19" s="166"/>
      <c r="LFV19" s="178"/>
      <c r="LFW19" s="178"/>
      <c r="LFX19" s="178"/>
      <c r="LFY19" s="178"/>
      <c r="LFZ19" s="178"/>
      <c r="LGA19" s="178"/>
      <c r="LGB19" s="179"/>
      <c r="LGC19" s="166"/>
      <c r="LGD19" s="178"/>
      <c r="LGE19" s="178"/>
      <c r="LGF19" s="178"/>
      <c r="LGG19" s="178"/>
      <c r="LGH19" s="178"/>
      <c r="LGI19" s="178"/>
      <c r="LGJ19" s="179"/>
      <c r="LGK19" s="166"/>
      <c r="LGL19" s="178"/>
      <c r="LGM19" s="178"/>
      <c r="LGN19" s="178"/>
      <c r="LGO19" s="178"/>
      <c r="LGP19" s="178"/>
      <c r="LGQ19" s="178"/>
      <c r="LGR19" s="179"/>
      <c r="LGS19" s="166"/>
      <c r="LGT19" s="178"/>
      <c r="LGU19" s="178"/>
      <c r="LGV19" s="178"/>
      <c r="LGW19" s="178"/>
      <c r="LGX19" s="178"/>
      <c r="LGY19" s="178"/>
      <c r="LGZ19" s="179"/>
      <c r="LHA19" s="166"/>
      <c r="LHB19" s="178"/>
      <c r="LHC19" s="178"/>
      <c r="LHD19" s="178"/>
      <c r="LHE19" s="178"/>
      <c r="LHF19" s="178"/>
      <c r="LHG19" s="178"/>
      <c r="LHH19" s="179"/>
      <c r="LHI19" s="166"/>
      <c r="LHJ19" s="178"/>
      <c r="LHK19" s="178"/>
      <c r="LHL19" s="178"/>
      <c r="LHM19" s="178"/>
      <c r="LHN19" s="178"/>
      <c r="LHO19" s="178"/>
      <c r="LHP19" s="179"/>
      <c r="LHQ19" s="166"/>
      <c r="LHR19" s="178"/>
      <c r="LHS19" s="178"/>
      <c r="LHT19" s="178"/>
      <c r="LHU19" s="178"/>
      <c r="LHV19" s="178"/>
      <c r="LHW19" s="178"/>
      <c r="LHX19" s="179"/>
      <c r="LHY19" s="166"/>
      <c r="LHZ19" s="178"/>
      <c r="LIA19" s="178"/>
      <c r="LIB19" s="178"/>
      <c r="LIC19" s="178"/>
      <c r="LID19" s="178"/>
      <c r="LIE19" s="178"/>
      <c r="LIF19" s="179"/>
      <c r="LIG19" s="166"/>
      <c r="LIH19" s="178"/>
      <c r="LII19" s="178"/>
      <c r="LIJ19" s="178"/>
      <c r="LIK19" s="178"/>
      <c r="LIL19" s="178"/>
      <c r="LIM19" s="178"/>
      <c r="LIN19" s="179"/>
      <c r="LIO19" s="166"/>
      <c r="LIP19" s="178"/>
      <c r="LIQ19" s="178"/>
      <c r="LIR19" s="178"/>
      <c r="LIS19" s="178"/>
      <c r="LIT19" s="178"/>
      <c r="LIU19" s="178"/>
      <c r="LIV19" s="179"/>
      <c r="LIW19" s="166"/>
      <c r="LIX19" s="178"/>
      <c r="LIY19" s="178"/>
      <c r="LIZ19" s="178"/>
      <c r="LJA19" s="178"/>
      <c r="LJB19" s="178"/>
      <c r="LJC19" s="178"/>
      <c r="LJD19" s="179"/>
      <c r="LJE19" s="166"/>
      <c r="LJF19" s="178"/>
      <c r="LJG19" s="178"/>
      <c r="LJH19" s="178"/>
      <c r="LJI19" s="178"/>
      <c r="LJJ19" s="178"/>
      <c r="LJK19" s="178"/>
      <c r="LJL19" s="179"/>
      <c r="LJM19" s="166"/>
      <c r="LJN19" s="178"/>
      <c r="LJO19" s="178"/>
      <c r="LJP19" s="178"/>
      <c r="LJQ19" s="178"/>
      <c r="LJR19" s="178"/>
      <c r="LJS19" s="178"/>
      <c r="LJT19" s="179"/>
      <c r="LJU19" s="166"/>
      <c r="LJV19" s="178"/>
      <c r="LJW19" s="178"/>
      <c r="LJX19" s="178"/>
      <c r="LJY19" s="178"/>
      <c r="LJZ19" s="178"/>
      <c r="LKA19" s="178"/>
      <c r="LKB19" s="179"/>
      <c r="LKC19" s="166"/>
      <c r="LKD19" s="178"/>
      <c r="LKE19" s="178"/>
      <c r="LKF19" s="178"/>
      <c r="LKG19" s="178"/>
      <c r="LKH19" s="178"/>
      <c r="LKI19" s="178"/>
      <c r="LKJ19" s="179"/>
      <c r="LKK19" s="166"/>
      <c r="LKL19" s="178"/>
      <c r="LKM19" s="178"/>
      <c r="LKN19" s="178"/>
      <c r="LKO19" s="178"/>
      <c r="LKP19" s="178"/>
      <c r="LKQ19" s="178"/>
      <c r="LKR19" s="179"/>
      <c r="LKS19" s="166"/>
      <c r="LKT19" s="178"/>
      <c r="LKU19" s="178"/>
      <c r="LKV19" s="178"/>
      <c r="LKW19" s="178"/>
      <c r="LKX19" s="178"/>
      <c r="LKY19" s="178"/>
      <c r="LKZ19" s="179"/>
      <c r="LLA19" s="166"/>
      <c r="LLB19" s="178"/>
      <c r="LLC19" s="178"/>
      <c r="LLD19" s="178"/>
      <c r="LLE19" s="178"/>
      <c r="LLF19" s="178"/>
      <c r="LLG19" s="178"/>
      <c r="LLH19" s="179"/>
      <c r="LLI19" s="166"/>
      <c r="LLJ19" s="178"/>
      <c r="LLK19" s="178"/>
      <c r="LLL19" s="178"/>
      <c r="LLM19" s="178"/>
      <c r="LLN19" s="178"/>
      <c r="LLO19" s="178"/>
      <c r="LLP19" s="179"/>
      <c r="LLQ19" s="166"/>
      <c r="LLR19" s="178"/>
      <c r="LLS19" s="178"/>
      <c r="LLT19" s="178"/>
      <c r="LLU19" s="178"/>
      <c r="LLV19" s="178"/>
      <c r="LLW19" s="178"/>
      <c r="LLX19" s="179"/>
      <c r="LLY19" s="166"/>
      <c r="LLZ19" s="178"/>
      <c r="LMA19" s="178"/>
      <c r="LMB19" s="178"/>
      <c r="LMC19" s="178"/>
      <c r="LMD19" s="178"/>
      <c r="LME19" s="178"/>
      <c r="LMF19" s="179"/>
      <c r="LMG19" s="166"/>
      <c r="LMH19" s="178"/>
      <c r="LMI19" s="178"/>
      <c r="LMJ19" s="178"/>
      <c r="LMK19" s="178"/>
      <c r="LML19" s="178"/>
      <c r="LMM19" s="178"/>
      <c r="LMN19" s="179"/>
      <c r="LMO19" s="166"/>
      <c r="LMP19" s="178"/>
      <c r="LMQ19" s="178"/>
      <c r="LMR19" s="178"/>
      <c r="LMS19" s="178"/>
      <c r="LMT19" s="178"/>
      <c r="LMU19" s="178"/>
      <c r="LMV19" s="179"/>
      <c r="LMW19" s="166"/>
      <c r="LMX19" s="178"/>
      <c r="LMY19" s="178"/>
      <c r="LMZ19" s="178"/>
      <c r="LNA19" s="178"/>
      <c r="LNB19" s="178"/>
      <c r="LNC19" s="178"/>
      <c r="LND19" s="179"/>
      <c r="LNE19" s="166"/>
      <c r="LNF19" s="178"/>
      <c r="LNG19" s="178"/>
      <c r="LNH19" s="178"/>
      <c r="LNI19" s="178"/>
      <c r="LNJ19" s="178"/>
      <c r="LNK19" s="178"/>
      <c r="LNL19" s="179"/>
      <c r="LNM19" s="166"/>
      <c r="LNN19" s="178"/>
      <c r="LNO19" s="178"/>
      <c r="LNP19" s="178"/>
      <c r="LNQ19" s="178"/>
      <c r="LNR19" s="178"/>
      <c r="LNS19" s="178"/>
      <c r="LNT19" s="179"/>
      <c r="LNU19" s="166"/>
      <c r="LNV19" s="178"/>
      <c r="LNW19" s="178"/>
      <c r="LNX19" s="178"/>
      <c r="LNY19" s="178"/>
      <c r="LNZ19" s="178"/>
      <c r="LOA19" s="178"/>
      <c r="LOB19" s="179"/>
      <c r="LOC19" s="166"/>
      <c r="LOD19" s="178"/>
      <c r="LOE19" s="178"/>
      <c r="LOF19" s="178"/>
      <c r="LOG19" s="178"/>
      <c r="LOH19" s="178"/>
      <c r="LOI19" s="178"/>
      <c r="LOJ19" s="179"/>
      <c r="LOK19" s="166"/>
      <c r="LOL19" s="178"/>
      <c r="LOM19" s="178"/>
      <c r="LON19" s="178"/>
      <c r="LOO19" s="178"/>
      <c r="LOP19" s="178"/>
      <c r="LOQ19" s="178"/>
      <c r="LOR19" s="179"/>
      <c r="LOS19" s="166"/>
      <c r="LOT19" s="178"/>
      <c r="LOU19" s="178"/>
      <c r="LOV19" s="178"/>
      <c r="LOW19" s="178"/>
      <c r="LOX19" s="178"/>
      <c r="LOY19" s="178"/>
      <c r="LOZ19" s="179"/>
      <c r="LPA19" s="166"/>
      <c r="LPB19" s="178"/>
      <c r="LPC19" s="178"/>
      <c r="LPD19" s="178"/>
      <c r="LPE19" s="178"/>
      <c r="LPF19" s="178"/>
      <c r="LPG19" s="178"/>
      <c r="LPH19" s="179"/>
      <c r="LPI19" s="166"/>
      <c r="LPJ19" s="178"/>
      <c r="LPK19" s="178"/>
      <c r="LPL19" s="178"/>
      <c r="LPM19" s="178"/>
      <c r="LPN19" s="178"/>
      <c r="LPO19" s="178"/>
      <c r="LPP19" s="179"/>
      <c r="LPQ19" s="166"/>
      <c r="LPR19" s="178"/>
      <c r="LPS19" s="178"/>
      <c r="LPT19" s="178"/>
      <c r="LPU19" s="178"/>
      <c r="LPV19" s="178"/>
      <c r="LPW19" s="178"/>
      <c r="LPX19" s="179"/>
      <c r="LPY19" s="166"/>
      <c r="LPZ19" s="178"/>
      <c r="LQA19" s="178"/>
      <c r="LQB19" s="178"/>
      <c r="LQC19" s="178"/>
      <c r="LQD19" s="178"/>
      <c r="LQE19" s="178"/>
      <c r="LQF19" s="179"/>
      <c r="LQG19" s="166"/>
      <c r="LQH19" s="178"/>
      <c r="LQI19" s="178"/>
      <c r="LQJ19" s="178"/>
      <c r="LQK19" s="178"/>
      <c r="LQL19" s="178"/>
      <c r="LQM19" s="178"/>
      <c r="LQN19" s="179"/>
      <c r="LQO19" s="166"/>
      <c r="LQP19" s="178"/>
      <c r="LQQ19" s="178"/>
      <c r="LQR19" s="178"/>
      <c r="LQS19" s="178"/>
      <c r="LQT19" s="178"/>
      <c r="LQU19" s="178"/>
      <c r="LQV19" s="179"/>
      <c r="LQW19" s="166"/>
      <c r="LQX19" s="178"/>
      <c r="LQY19" s="178"/>
      <c r="LQZ19" s="178"/>
      <c r="LRA19" s="178"/>
      <c r="LRB19" s="178"/>
      <c r="LRC19" s="178"/>
      <c r="LRD19" s="179"/>
      <c r="LRE19" s="166"/>
      <c r="LRF19" s="178"/>
      <c r="LRG19" s="178"/>
      <c r="LRH19" s="178"/>
      <c r="LRI19" s="178"/>
      <c r="LRJ19" s="178"/>
      <c r="LRK19" s="178"/>
      <c r="LRL19" s="179"/>
      <c r="LRM19" s="166"/>
      <c r="LRN19" s="178"/>
      <c r="LRO19" s="178"/>
      <c r="LRP19" s="178"/>
      <c r="LRQ19" s="178"/>
      <c r="LRR19" s="178"/>
      <c r="LRS19" s="178"/>
      <c r="LRT19" s="179"/>
      <c r="LRU19" s="166"/>
      <c r="LRV19" s="178"/>
      <c r="LRW19" s="178"/>
      <c r="LRX19" s="178"/>
      <c r="LRY19" s="178"/>
      <c r="LRZ19" s="178"/>
      <c r="LSA19" s="178"/>
      <c r="LSB19" s="179"/>
      <c r="LSC19" s="166"/>
      <c r="LSD19" s="178"/>
      <c r="LSE19" s="178"/>
      <c r="LSF19" s="178"/>
      <c r="LSG19" s="178"/>
      <c r="LSH19" s="178"/>
      <c r="LSI19" s="178"/>
      <c r="LSJ19" s="179"/>
      <c r="LSK19" s="166"/>
      <c r="LSL19" s="178"/>
      <c r="LSM19" s="178"/>
      <c r="LSN19" s="178"/>
      <c r="LSO19" s="178"/>
      <c r="LSP19" s="178"/>
      <c r="LSQ19" s="178"/>
      <c r="LSR19" s="179"/>
      <c r="LSS19" s="166"/>
      <c r="LST19" s="178"/>
      <c r="LSU19" s="178"/>
      <c r="LSV19" s="178"/>
      <c r="LSW19" s="178"/>
      <c r="LSX19" s="178"/>
      <c r="LSY19" s="178"/>
      <c r="LSZ19" s="179"/>
      <c r="LTA19" s="166"/>
      <c r="LTB19" s="178"/>
      <c r="LTC19" s="178"/>
      <c r="LTD19" s="178"/>
      <c r="LTE19" s="178"/>
      <c r="LTF19" s="178"/>
      <c r="LTG19" s="178"/>
      <c r="LTH19" s="179"/>
      <c r="LTI19" s="166"/>
      <c r="LTJ19" s="178"/>
      <c r="LTK19" s="178"/>
      <c r="LTL19" s="178"/>
      <c r="LTM19" s="178"/>
      <c r="LTN19" s="178"/>
      <c r="LTO19" s="178"/>
      <c r="LTP19" s="179"/>
      <c r="LTQ19" s="166"/>
      <c r="LTR19" s="178"/>
      <c r="LTS19" s="178"/>
      <c r="LTT19" s="178"/>
      <c r="LTU19" s="178"/>
      <c r="LTV19" s="178"/>
      <c r="LTW19" s="178"/>
      <c r="LTX19" s="179"/>
      <c r="LTY19" s="166"/>
      <c r="LTZ19" s="178"/>
      <c r="LUA19" s="178"/>
      <c r="LUB19" s="178"/>
      <c r="LUC19" s="178"/>
      <c r="LUD19" s="178"/>
      <c r="LUE19" s="178"/>
      <c r="LUF19" s="179"/>
      <c r="LUG19" s="166"/>
      <c r="LUH19" s="178"/>
      <c r="LUI19" s="178"/>
      <c r="LUJ19" s="178"/>
      <c r="LUK19" s="178"/>
      <c r="LUL19" s="178"/>
      <c r="LUM19" s="178"/>
      <c r="LUN19" s="179"/>
      <c r="LUO19" s="166"/>
      <c r="LUP19" s="178"/>
      <c r="LUQ19" s="178"/>
      <c r="LUR19" s="178"/>
      <c r="LUS19" s="178"/>
      <c r="LUT19" s="178"/>
      <c r="LUU19" s="178"/>
      <c r="LUV19" s="179"/>
      <c r="LUW19" s="166"/>
      <c r="LUX19" s="178"/>
      <c r="LUY19" s="178"/>
      <c r="LUZ19" s="178"/>
      <c r="LVA19" s="178"/>
      <c r="LVB19" s="178"/>
      <c r="LVC19" s="178"/>
      <c r="LVD19" s="179"/>
      <c r="LVE19" s="166"/>
      <c r="LVF19" s="178"/>
      <c r="LVG19" s="178"/>
      <c r="LVH19" s="178"/>
      <c r="LVI19" s="178"/>
      <c r="LVJ19" s="178"/>
      <c r="LVK19" s="178"/>
      <c r="LVL19" s="179"/>
      <c r="LVM19" s="166"/>
      <c r="LVN19" s="178"/>
      <c r="LVO19" s="178"/>
      <c r="LVP19" s="178"/>
      <c r="LVQ19" s="178"/>
      <c r="LVR19" s="178"/>
      <c r="LVS19" s="178"/>
      <c r="LVT19" s="179"/>
      <c r="LVU19" s="166"/>
      <c r="LVV19" s="178"/>
      <c r="LVW19" s="178"/>
      <c r="LVX19" s="178"/>
      <c r="LVY19" s="178"/>
      <c r="LVZ19" s="178"/>
      <c r="LWA19" s="178"/>
      <c r="LWB19" s="179"/>
      <c r="LWC19" s="166"/>
      <c r="LWD19" s="178"/>
      <c r="LWE19" s="178"/>
      <c r="LWF19" s="178"/>
      <c r="LWG19" s="178"/>
      <c r="LWH19" s="178"/>
      <c r="LWI19" s="178"/>
      <c r="LWJ19" s="179"/>
      <c r="LWK19" s="166"/>
      <c r="LWL19" s="178"/>
      <c r="LWM19" s="178"/>
      <c r="LWN19" s="178"/>
      <c r="LWO19" s="178"/>
      <c r="LWP19" s="178"/>
      <c r="LWQ19" s="178"/>
      <c r="LWR19" s="179"/>
      <c r="LWS19" s="166"/>
      <c r="LWT19" s="178"/>
      <c r="LWU19" s="178"/>
      <c r="LWV19" s="178"/>
      <c r="LWW19" s="178"/>
      <c r="LWX19" s="178"/>
      <c r="LWY19" s="178"/>
      <c r="LWZ19" s="179"/>
      <c r="LXA19" s="166"/>
      <c r="LXB19" s="178"/>
      <c r="LXC19" s="178"/>
      <c r="LXD19" s="178"/>
      <c r="LXE19" s="178"/>
      <c r="LXF19" s="178"/>
      <c r="LXG19" s="178"/>
      <c r="LXH19" s="179"/>
      <c r="LXI19" s="166"/>
      <c r="LXJ19" s="178"/>
      <c r="LXK19" s="178"/>
      <c r="LXL19" s="178"/>
      <c r="LXM19" s="178"/>
      <c r="LXN19" s="178"/>
      <c r="LXO19" s="178"/>
      <c r="LXP19" s="179"/>
      <c r="LXQ19" s="166"/>
      <c r="LXR19" s="178"/>
      <c r="LXS19" s="178"/>
      <c r="LXT19" s="178"/>
      <c r="LXU19" s="178"/>
      <c r="LXV19" s="178"/>
      <c r="LXW19" s="178"/>
      <c r="LXX19" s="179"/>
      <c r="LXY19" s="166"/>
      <c r="LXZ19" s="178"/>
      <c r="LYA19" s="178"/>
      <c r="LYB19" s="178"/>
      <c r="LYC19" s="178"/>
      <c r="LYD19" s="178"/>
      <c r="LYE19" s="178"/>
      <c r="LYF19" s="179"/>
      <c r="LYG19" s="166"/>
      <c r="LYH19" s="178"/>
      <c r="LYI19" s="178"/>
      <c r="LYJ19" s="178"/>
      <c r="LYK19" s="178"/>
      <c r="LYL19" s="178"/>
      <c r="LYM19" s="178"/>
      <c r="LYN19" s="179"/>
      <c r="LYO19" s="166"/>
      <c r="LYP19" s="178"/>
      <c r="LYQ19" s="178"/>
      <c r="LYR19" s="178"/>
      <c r="LYS19" s="178"/>
      <c r="LYT19" s="178"/>
      <c r="LYU19" s="178"/>
      <c r="LYV19" s="179"/>
      <c r="LYW19" s="166"/>
      <c r="LYX19" s="178"/>
      <c r="LYY19" s="178"/>
      <c r="LYZ19" s="178"/>
      <c r="LZA19" s="178"/>
      <c r="LZB19" s="178"/>
      <c r="LZC19" s="178"/>
      <c r="LZD19" s="179"/>
      <c r="LZE19" s="166"/>
      <c r="LZF19" s="178"/>
      <c r="LZG19" s="178"/>
      <c r="LZH19" s="178"/>
      <c r="LZI19" s="178"/>
      <c r="LZJ19" s="178"/>
      <c r="LZK19" s="178"/>
      <c r="LZL19" s="179"/>
      <c r="LZM19" s="166"/>
      <c r="LZN19" s="178"/>
      <c r="LZO19" s="178"/>
      <c r="LZP19" s="178"/>
      <c r="LZQ19" s="178"/>
      <c r="LZR19" s="178"/>
      <c r="LZS19" s="178"/>
      <c r="LZT19" s="179"/>
      <c r="LZU19" s="166"/>
      <c r="LZV19" s="178"/>
      <c r="LZW19" s="178"/>
      <c r="LZX19" s="178"/>
      <c r="LZY19" s="178"/>
      <c r="LZZ19" s="178"/>
      <c r="MAA19" s="178"/>
      <c r="MAB19" s="179"/>
      <c r="MAC19" s="166"/>
      <c r="MAD19" s="178"/>
      <c r="MAE19" s="178"/>
      <c r="MAF19" s="178"/>
      <c r="MAG19" s="178"/>
      <c r="MAH19" s="178"/>
      <c r="MAI19" s="178"/>
      <c r="MAJ19" s="179"/>
      <c r="MAK19" s="166"/>
      <c r="MAL19" s="178"/>
      <c r="MAM19" s="178"/>
      <c r="MAN19" s="178"/>
      <c r="MAO19" s="178"/>
      <c r="MAP19" s="178"/>
      <c r="MAQ19" s="178"/>
      <c r="MAR19" s="179"/>
      <c r="MAS19" s="166"/>
      <c r="MAT19" s="178"/>
      <c r="MAU19" s="178"/>
      <c r="MAV19" s="178"/>
      <c r="MAW19" s="178"/>
      <c r="MAX19" s="178"/>
      <c r="MAY19" s="178"/>
      <c r="MAZ19" s="179"/>
      <c r="MBA19" s="166"/>
      <c r="MBB19" s="178"/>
      <c r="MBC19" s="178"/>
      <c r="MBD19" s="178"/>
      <c r="MBE19" s="178"/>
      <c r="MBF19" s="178"/>
      <c r="MBG19" s="178"/>
      <c r="MBH19" s="179"/>
      <c r="MBI19" s="166"/>
      <c r="MBJ19" s="178"/>
      <c r="MBK19" s="178"/>
      <c r="MBL19" s="178"/>
      <c r="MBM19" s="178"/>
      <c r="MBN19" s="178"/>
      <c r="MBO19" s="178"/>
      <c r="MBP19" s="179"/>
      <c r="MBQ19" s="166"/>
      <c r="MBR19" s="178"/>
      <c r="MBS19" s="178"/>
      <c r="MBT19" s="178"/>
      <c r="MBU19" s="178"/>
      <c r="MBV19" s="178"/>
      <c r="MBW19" s="178"/>
      <c r="MBX19" s="179"/>
      <c r="MBY19" s="166"/>
      <c r="MBZ19" s="178"/>
      <c r="MCA19" s="178"/>
      <c r="MCB19" s="178"/>
      <c r="MCC19" s="178"/>
      <c r="MCD19" s="178"/>
      <c r="MCE19" s="178"/>
      <c r="MCF19" s="179"/>
      <c r="MCG19" s="166"/>
      <c r="MCH19" s="178"/>
      <c r="MCI19" s="178"/>
      <c r="MCJ19" s="178"/>
      <c r="MCK19" s="178"/>
      <c r="MCL19" s="178"/>
      <c r="MCM19" s="178"/>
      <c r="MCN19" s="179"/>
      <c r="MCO19" s="166"/>
      <c r="MCP19" s="178"/>
      <c r="MCQ19" s="178"/>
      <c r="MCR19" s="178"/>
      <c r="MCS19" s="178"/>
      <c r="MCT19" s="178"/>
      <c r="MCU19" s="178"/>
      <c r="MCV19" s="179"/>
      <c r="MCW19" s="166"/>
      <c r="MCX19" s="178"/>
      <c r="MCY19" s="178"/>
      <c r="MCZ19" s="178"/>
      <c r="MDA19" s="178"/>
      <c r="MDB19" s="178"/>
      <c r="MDC19" s="178"/>
      <c r="MDD19" s="179"/>
      <c r="MDE19" s="166"/>
      <c r="MDF19" s="178"/>
      <c r="MDG19" s="178"/>
      <c r="MDH19" s="178"/>
      <c r="MDI19" s="178"/>
      <c r="MDJ19" s="178"/>
      <c r="MDK19" s="178"/>
      <c r="MDL19" s="179"/>
      <c r="MDM19" s="166"/>
      <c r="MDN19" s="178"/>
      <c r="MDO19" s="178"/>
      <c r="MDP19" s="178"/>
      <c r="MDQ19" s="178"/>
      <c r="MDR19" s="178"/>
      <c r="MDS19" s="178"/>
      <c r="MDT19" s="179"/>
      <c r="MDU19" s="166"/>
      <c r="MDV19" s="178"/>
      <c r="MDW19" s="178"/>
      <c r="MDX19" s="178"/>
      <c r="MDY19" s="178"/>
      <c r="MDZ19" s="178"/>
      <c r="MEA19" s="178"/>
      <c r="MEB19" s="179"/>
      <c r="MEC19" s="166"/>
      <c r="MED19" s="178"/>
      <c r="MEE19" s="178"/>
      <c r="MEF19" s="178"/>
      <c r="MEG19" s="178"/>
      <c r="MEH19" s="178"/>
      <c r="MEI19" s="178"/>
      <c r="MEJ19" s="179"/>
      <c r="MEK19" s="166"/>
      <c r="MEL19" s="178"/>
      <c r="MEM19" s="178"/>
      <c r="MEN19" s="178"/>
      <c r="MEO19" s="178"/>
      <c r="MEP19" s="178"/>
      <c r="MEQ19" s="178"/>
      <c r="MER19" s="179"/>
      <c r="MES19" s="166"/>
      <c r="MET19" s="178"/>
      <c r="MEU19" s="178"/>
      <c r="MEV19" s="178"/>
      <c r="MEW19" s="178"/>
      <c r="MEX19" s="178"/>
      <c r="MEY19" s="178"/>
      <c r="MEZ19" s="179"/>
      <c r="MFA19" s="166"/>
      <c r="MFB19" s="178"/>
      <c r="MFC19" s="178"/>
      <c r="MFD19" s="178"/>
      <c r="MFE19" s="178"/>
      <c r="MFF19" s="178"/>
      <c r="MFG19" s="178"/>
      <c r="MFH19" s="179"/>
      <c r="MFI19" s="166"/>
      <c r="MFJ19" s="178"/>
      <c r="MFK19" s="178"/>
      <c r="MFL19" s="178"/>
      <c r="MFM19" s="178"/>
      <c r="MFN19" s="178"/>
      <c r="MFO19" s="178"/>
      <c r="MFP19" s="179"/>
      <c r="MFQ19" s="166"/>
      <c r="MFR19" s="178"/>
      <c r="MFS19" s="178"/>
      <c r="MFT19" s="178"/>
      <c r="MFU19" s="178"/>
      <c r="MFV19" s="178"/>
      <c r="MFW19" s="178"/>
      <c r="MFX19" s="179"/>
      <c r="MFY19" s="166"/>
      <c r="MFZ19" s="178"/>
      <c r="MGA19" s="178"/>
      <c r="MGB19" s="178"/>
      <c r="MGC19" s="178"/>
      <c r="MGD19" s="178"/>
      <c r="MGE19" s="178"/>
      <c r="MGF19" s="179"/>
      <c r="MGG19" s="166"/>
      <c r="MGH19" s="178"/>
      <c r="MGI19" s="178"/>
      <c r="MGJ19" s="178"/>
      <c r="MGK19" s="178"/>
      <c r="MGL19" s="178"/>
      <c r="MGM19" s="178"/>
      <c r="MGN19" s="179"/>
      <c r="MGO19" s="166"/>
      <c r="MGP19" s="178"/>
      <c r="MGQ19" s="178"/>
      <c r="MGR19" s="178"/>
      <c r="MGS19" s="178"/>
      <c r="MGT19" s="178"/>
      <c r="MGU19" s="178"/>
      <c r="MGV19" s="179"/>
      <c r="MGW19" s="166"/>
      <c r="MGX19" s="178"/>
      <c r="MGY19" s="178"/>
      <c r="MGZ19" s="178"/>
      <c r="MHA19" s="178"/>
      <c r="MHB19" s="178"/>
      <c r="MHC19" s="178"/>
      <c r="MHD19" s="179"/>
      <c r="MHE19" s="166"/>
      <c r="MHF19" s="178"/>
      <c r="MHG19" s="178"/>
      <c r="MHH19" s="178"/>
      <c r="MHI19" s="178"/>
      <c r="MHJ19" s="178"/>
      <c r="MHK19" s="178"/>
      <c r="MHL19" s="179"/>
      <c r="MHM19" s="166"/>
      <c r="MHN19" s="178"/>
      <c r="MHO19" s="178"/>
      <c r="MHP19" s="178"/>
      <c r="MHQ19" s="178"/>
      <c r="MHR19" s="178"/>
      <c r="MHS19" s="178"/>
      <c r="MHT19" s="179"/>
      <c r="MHU19" s="166"/>
      <c r="MHV19" s="178"/>
      <c r="MHW19" s="178"/>
      <c r="MHX19" s="178"/>
      <c r="MHY19" s="178"/>
      <c r="MHZ19" s="178"/>
      <c r="MIA19" s="178"/>
      <c r="MIB19" s="179"/>
      <c r="MIC19" s="166"/>
      <c r="MID19" s="178"/>
      <c r="MIE19" s="178"/>
      <c r="MIF19" s="178"/>
      <c r="MIG19" s="178"/>
      <c r="MIH19" s="178"/>
      <c r="MII19" s="178"/>
      <c r="MIJ19" s="179"/>
      <c r="MIK19" s="166"/>
      <c r="MIL19" s="178"/>
      <c r="MIM19" s="178"/>
      <c r="MIN19" s="178"/>
      <c r="MIO19" s="178"/>
      <c r="MIP19" s="178"/>
      <c r="MIQ19" s="178"/>
      <c r="MIR19" s="179"/>
      <c r="MIS19" s="166"/>
      <c r="MIT19" s="178"/>
      <c r="MIU19" s="178"/>
      <c r="MIV19" s="178"/>
      <c r="MIW19" s="178"/>
      <c r="MIX19" s="178"/>
      <c r="MIY19" s="178"/>
      <c r="MIZ19" s="179"/>
      <c r="MJA19" s="166"/>
      <c r="MJB19" s="178"/>
      <c r="MJC19" s="178"/>
      <c r="MJD19" s="178"/>
      <c r="MJE19" s="178"/>
      <c r="MJF19" s="178"/>
      <c r="MJG19" s="178"/>
      <c r="MJH19" s="179"/>
      <c r="MJI19" s="166"/>
      <c r="MJJ19" s="178"/>
      <c r="MJK19" s="178"/>
      <c r="MJL19" s="178"/>
      <c r="MJM19" s="178"/>
      <c r="MJN19" s="178"/>
      <c r="MJO19" s="178"/>
      <c r="MJP19" s="179"/>
      <c r="MJQ19" s="166"/>
      <c r="MJR19" s="178"/>
      <c r="MJS19" s="178"/>
      <c r="MJT19" s="178"/>
      <c r="MJU19" s="178"/>
      <c r="MJV19" s="178"/>
      <c r="MJW19" s="178"/>
      <c r="MJX19" s="179"/>
      <c r="MJY19" s="166"/>
      <c r="MJZ19" s="178"/>
      <c r="MKA19" s="178"/>
      <c r="MKB19" s="178"/>
      <c r="MKC19" s="178"/>
      <c r="MKD19" s="178"/>
      <c r="MKE19" s="178"/>
      <c r="MKF19" s="179"/>
      <c r="MKG19" s="166"/>
      <c r="MKH19" s="178"/>
      <c r="MKI19" s="178"/>
      <c r="MKJ19" s="178"/>
      <c r="MKK19" s="178"/>
      <c r="MKL19" s="178"/>
      <c r="MKM19" s="178"/>
      <c r="MKN19" s="179"/>
      <c r="MKO19" s="166"/>
      <c r="MKP19" s="178"/>
      <c r="MKQ19" s="178"/>
      <c r="MKR19" s="178"/>
      <c r="MKS19" s="178"/>
      <c r="MKT19" s="178"/>
      <c r="MKU19" s="178"/>
      <c r="MKV19" s="179"/>
      <c r="MKW19" s="166"/>
      <c r="MKX19" s="178"/>
      <c r="MKY19" s="178"/>
      <c r="MKZ19" s="178"/>
      <c r="MLA19" s="178"/>
      <c r="MLB19" s="178"/>
      <c r="MLC19" s="178"/>
      <c r="MLD19" s="179"/>
      <c r="MLE19" s="166"/>
      <c r="MLF19" s="178"/>
      <c r="MLG19" s="178"/>
      <c r="MLH19" s="178"/>
      <c r="MLI19" s="178"/>
      <c r="MLJ19" s="178"/>
      <c r="MLK19" s="178"/>
      <c r="MLL19" s="179"/>
      <c r="MLM19" s="166"/>
      <c r="MLN19" s="178"/>
      <c r="MLO19" s="178"/>
      <c r="MLP19" s="178"/>
      <c r="MLQ19" s="178"/>
      <c r="MLR19" s="178"/>
      <c r="MLS19" s="178"/>
      <c r="MLT19" s="179"/>
      <c r="MLU19" s="166"/>
      <c r="MLV19" s="178"/>
      <c r="MLW19" s="178"/>
      <c r="MLX19" s="178"/>
      <c r="MLY19" s="178"/>
      <c r="MLZ19" s="178"/>
      <c r="MMA19" s="178"/>
      <c r="MMB19" s="179"/>
      <c r="MMC19" s="166"/>
      <c r="MMD19" s="178"/>
      <c r="MME19" s="178"/>
      <c r="MMF19" s="178"/>
      <c r="MMG19" s="178"/>
      <c r="MMH19" s="178"/>
      <c r="MMI19" s="178"/>
      <c r="MMJ19" s="179"/>
      <c r="MMK19" s="166"/>
      <c r="MML19" s="178"/>
      <c r="MMM19" s="178"/>
      <c r="MMN19" s="178"/>
      <c r="MMO19" s="178"/>
      <c r="MMP19" s="178"/>
      <c r="MMQ19" s="178"/>
      <c r="MMR19" s="179"/>
      <c r="MMS19" s="166"/>
      <c r="MMT19" s="178"/>
      <c r="MMU19" s="178"/>
      <c r="MMV19" s="178"/>
      <c r="MMW19" s="178"/>
      <c r="MMX19" s="178"/>
      <c r="MMY19" s="178"/>
      <c r="MMZ19" s="179"/>
      <c r="MNA19" s="166"/>
      <c r="MNB19" s="178"/>
      <c r="MNC19" s="178"/>
      <c r="MND19" s="178"/>
      <c r="MNE19" s="178"/>
      <c r="MNF19" s="178"/>
      <c r="MNG19" s="178"/>
      <c r="MNH19" s="179"/>
      <c r="MNI19" s="166"/>
      <c r="MNJ19" s="178"/>
      <c r="MNK19" s="178"/>
      <c r="MNL19" s="178"/>
      <c r="MNM19" s="178"/>
      <c r="MNN19" s="178"/>
      <c r="MNO19" s="178"/>
      <c r="MNP19" s="179"/>
      <c r="MNQ19" s="166"/>
      <c r="MNR19" s="178"/>
      <c r="MNS19" s="178"/>
      <c r="MNT19" s="178"/>
      <c r="MNU19" s="178"/>
      <c r="MNV19" s="178"/>
      <c r="MNW19" s="178"/>
      <c r="MNX19" s="179"/>
      <c r="MNY19" s="166"/>
      <c r="MNZ19" s="178"/>
      <c r="MOA19" s="178"/>
      <c r="MOB19" s="178"/>
      <c r="MOC19" s="178"/>
      <c r="MOD19" s="178"/>
      <c r="MOE19" s="178"/>
      <c r="MOF19" s="179"/>
      <c r="MOG19" s="166"/>
      <c r="MOH19" s="178"/>
      <c r="MOI19" s="178"/>
      <c r="MOJ19" s="178"/>
      <c r="MOK19" s="178"/>
      <c r="MOL19" s="178"/>
      <c r="MOM19" s="178"/>
      <c r="MON19" s="179"/>
      <c r="MOO19" s="166"/>
      <c r="MOP19" s="178"/>
      <c r="MOQ19" s="178"/>
      <c r="MOR19" s="178"/>
      <c r="MOS19" s="178"/>
      <c r="MOT19" s="178"/>
      <c r="MOU19" s="178"/>
      <c r="MOV19" s="179"/>
      <c r="MOW19" s="166"/>
      <c r="MOX19" s="178"/>
      <c r="MOY19" s="178"/>
      <c r="MOZ19" s="178"/>
      <c r="MPA19" s="178"/>
      <c r="MPB19" s="178"/>
      <c r="MPC19" s="178"/>
      <c r="MPD19" s="179"/>
      <c r="MPE19" s="166"/>
      <c r="MPF19" s="178"/>
      <c r="MPG19" s="178"/>
      <c r="MPH19" s="178"/>
      <c r="MPI19" s="178"/>
      <c r="MPJ19" s="178"/>
      <c r="MPK19" s="178"/>
      <c r="MPL19" s="179"/>
      <c r="MPM19" s="166"/>
      <c r="MPN19" s="178"/>
      <c r="MPO19" s="178"/>
      <c r="MPP19" s="178"/>
      <c r="MPQ19" s="178"/>
      <c r="MPR19" s="178"/>
      <c r="MPS19" s="178"/>
      <c r="MPT19" s="179"/>
      <c r="MPU19" s="166"/>
      <c r="MPV19" s="178"/>
      <c r="MPW19" s="178"/>
      <c r="MPX19" s="178"/>
      <c r="MPY19" s="178"/>
      <c r="MPZ19" s="178"/>
      <c r="MQA19" s="178"/>
      <c r="MQB19" s="179"/>
      <c r="MQC19" s="166"/>
      <c r="MQD19" s="178"/>
      <c r="MQE19" s="178"/>
      <c r="MQF19" s="178"/>
      <c r="MQG19" s="178"/>
      <c r="MQH19" s="178"/>
      <c r="MQI19" s="178"/>
      <c r="MQJ19" s="179"/>
      <c r="MQK19" s="166"/>
      <c r="MQL19" s="178"/>
      <c r="MQM19" s="178"/>
      <c r="MQN19" s="178"/>
      <c r="MQO19" s="178"/>
      <c r="MQP19" s="178"/>
      <c r="MQQ19" s="178"/>
      <c r="MQR19" s="179"/>
      <c r="MQS19" s="166"/>
      <c r="MQT19" s="178"/>
      <c r="MQU19" s="178"/>
      <c r="MQV19" s="178"/>
      <c r="MQW19" s="178"/>
      <c r="MQX19" s="178"/>
      <c r="MQY19" s="178"/>
      <c r="MQZ19" s="179"/>
      <c r="MRA19" s="166"/>
      <c r="MRB19" s="178"/>
      <c r="MRC19" s="178"/>
      <c r="MRD19" s="178"/>
      <c r="MRE19" s="178"/>
      <c r="MRF19" s="178"/>
      <c r="MRG19" s="178"/>
      <c r="MRH19" s="179"/>
      <c r="MRI19" s="166"/>
      <c r="MRJ19" s="178"/>
      <c r="MRK19" s="178"/>
      <c r="MRL19" s="178"/>
      <c r="MRM19" s="178"/>
      <c r="MRN19" s="178"/>
      <c r="MRO19" s="178"/>
      <c r="MRP19" s="179"/>
      <c r="MRQ19" s="166"/>
      <c r="MRR19" s="178"/>
      <c r="MRS19" s="178"/>
      <c r="MRT19" s="178"/>
      <c r="MRU19" s="178"/>
      <c r="MRV19" s="178"/>
      <c r="MRW19" s="178"/>
      <c r="MRX19" s="179"/>
      <c r="MRY19" s="166"/>
      <c r="MRZ19" s="178"/>
      <c r="MSA19" s="178"/>
      <c r="MSB19" s="178"/>
      <c r="MSC19" s="178"/>
      <c r="MSD19" s="178"/>
      <c r="MSE19" s="178"/>
      <c r="MSF19" s="179"/>
      <c r="MSG19" s="166"/>
      <c r="MSH19" s="178"/>
      <c r="MSI19" s="178"/>
      <c r="MSJ19" s="178"/>
      <c r="MSK19" s="178"/>
      <c r="MSL19" s="178"/>
      <c r="MSM19" s="178"/>
      <c r="MSN19" s="179"/>
      <c r="MSO19" s="166"/>
      <c r="MSP19" s="178"/>
      <c r="MSQ19" s="178"/>
      <c r="MSR19" s="178"/>
      <c r="MSS19" s="178"/>
      <c r="MST19" s="178"/>
      <c r="MSU19" s="178"/>
      <c r="MSV19" s="179"/>
      <c r="MSW19" s="166"/>
      <c r="MSX19" s="178"/>
      <c r="MSY19" s="178"/>
      <c r="MSZ19" s="178"/>
      <c r="MTA19" s="178"/>
      <c r="MTB19" s="178"/>
      <c r="MTC19" s="178"/>
      <c r="MTD19" s="179"/>
      <c r="MTE19" s="166"/>
      <c r="MTF19" s="178"/>
      <c r="MTG19" s="178"/>
      <c r="MTH19" s="178"/>
      <c r="MTI19" s="178"/>
      <c r="MTJ19" s="178"/>
      <c r="MTK19" s="178"/>
      <c r="MTL19" s="179"/>
      <c r="MTM19" s="166"/>
      <c r="MTN19" s="178"/>
      <c r="MTO19" s="178"/>
      <c r="MTP19" s="178"/>
      <c r="MTQ19" s="178"/>
      <c r="MTR19" s="178"/>
      <c r="MTS19" s="178"/>
      <c r="MTT19" s="179"/>
      <c r="MTU19" s="166"/>
      <c r="MTV19" s="178"/>
      <c r="MTW19" s="178"/>
      <c r="MTX19" s="178"/>
      <c r="MTY19" s="178"/>
      <c r="MTZ19" s="178"/>
      <c r="MUA19" s="178"/>
      <c r="MUB19" s="179"/>
      <c r="MUC19" s="166"/>
      <c r="MUD19" s="178"/>
      <c r="MUE19" s="178"/>
      <c r="MUF19" s="178"/>
      <c r="MUG19" s="178"/>
      <c r="MUH19" s="178"/>
      <c r="MUI19" s="178"/>
      <c r="MUJ19" s="179"/>
      <c r="MUK19" s="166"/>
      <c r="MUL19" s="178"/>
      <c r="MUM19" s="178"/>
      <c r="MUN19" s="178"/>
      <c r="MUO19" s="178"/>
      <c r="MUP19" s="178"/>
      <c r="MUQ19" s="178"/>
      <c r="MUR19" s="179"/>
      <c r="MUS19" s="166"/>
      <c r="MUT19" s="178"/>
      <c r="MUU19" s="178"/>
      <c r="MUV19" s="178"/>
      <c r="MUW19" s="178"/>
      <c r="MUX19" s="178"/>
      <c r="MUY19" s="178"/>
      <c r="MUZ19" s="179"/>
      <c r="MVA19" s="166"/>
      <c r="MVB19" s="178"/>
      <c r="MVC19" s="178"/>
      <c r="MVD19" s="178"/>
      <c r="MVE19" s="178"/>
      <c r="MVF19" s="178"/>
      <c r="MVG19" s="178"/>
      <c r="MVH19" s="179"/>
      <c r="MVI19" s="166"/>
      <c r="MVJ19" s="178"/>
      <c r="MVK19" s="178"/>
      <c r="MVL19" s="178"/>
      <c r="MVM19" s="178"/>
      <c r="MVN19" s="178"/>
      <c r="MVO19" s="178"/>
      <c r="MVP19" s="179"/>
      <c r="MVQ19" s="166"/>
      <c r="MVR19" s="178"/>
      <c r="MVS19" s="178"/>
      <c r="MVT19" s="178"/>
      <c r="MVU19" s="178"/>
      <c r="MVV19" s="178"/>
      <c r="MVW19" s="178"/>
      <c r="MVX19" s="179"/>
      <c r="MVY19" s="166"/>
      <c r="MVZ19" s="178"/>
      <c r="MWA19" s="178"/>
      <c r="MWB19" s="178"/>
      <c r="MWC19" s="178"/>
      <c r="MWD19" s="178"/>
      <c r="MWE19" s="178"/>
      <c r="MWF19" s="179"/>
      <c r="MWG19" s="166"/>
      <c r="MWH19" s="178"/>
      <c r="MWI19" s="178"/>
      <c r="MWJ19" s="178"/>
      <c r="MWK19" s="178"/>
      <c r="MWL19" s="178"/>
      <c r="MWM19" s="178"/>
      <c r="MWN19" s="179"/>
      <c r="MWO19" s="166"/>
      <c r="MWP19" s="178"/>
      <c r="MWQ19" s="178"/>
      <c r="MWR19" s="178"/>
      <c r="MWS19" s="178"/>
      <c r="MWT19" s="178"/>
      <c r="MWU19" s="178"/>
      <c r="MWV19" s="179"/>
      <c r="MWW19" s="166"/>
      <c r="MWX19" s="178"/>
      <c r="MWY19" s="178"/>
      <c r="MWZ19" s="178"/>
      <c r="MXA19" s="178"/>
      <c r="MXB19" s="178"/>
      <c r="MXC19" s="178"/>
      <c r="MXD19" s="179"/>
      <c r="MXE19" s="166"/>
      <c r="MXF19" s="178"/>
      <c r="MXG19" s="178"/>
      <c r="MXH19" s="178"/>
      <c r="MXI19" s="178"/>
      <c r="MXJ19" s="178"/>
      <c r="MXK19" s="178"/>
      <c r="MXL19" s="179"/>
      <c r="MXM19" s="166"/>
      <c r="MXN19" s="178"/>
      <c r="MXO19" s="178"/>
      <c r="MXP19" s="178"/>
      <c r="MXQ19" s="178"/>
      <c r="MXR19" s="178"/>
      <c r="MXS19" s="178"/>
      <c r="MXT19" s="179"/>
      <c r="MXU19" s="166"/>
      <c r="MXV19" s="178"/>
      <c r="MXW19" s="178"/>
      <c r="MXX19" s="178"/>
      <c r="MXY19" s="178"/>
      <c r="MXZ19" s="178"/>
      <c r="MYA19" s="178"/>
      <c r="MYB19" s="179"/>
      <c r="MYC19" s="166"/>
      <c r="MYD19" s="178"/>
      <c r="MYE19" s="178"/>
      <c r="MYF19" s="178"/>
      <c r="MYG19" s="178"/>
      <c r="MYH19" s="178"/>
      <c r="MYI19" s="178"/>
      <c r="MYJ19" s="179"/>
      <c r="MYK19" s="166"/>
      <c r="MYL19" s="178"/>
      <c r="MYM19" s="178"/>
      <c r="MYN19" s="178"/>
      <c r="MYO19" s="178"/>
      <c r="MYP19" s="178"/>
      <c r="MYQ19" s="178"/>
      <c r="MYR19" s="179"/>
      <c r="MYS19" s="166"/>
      <c r="MYT19" s="178"/>
      <c r="MYU19" s="178"/>
      <c r="MYV19" s="178"/>
      <c r="MYW19" s="178"/>
      <c r="MYX19" s="178"/>
      <c r="MYY19" s="178"/>
      <c r="MYZ19" s="179"/>
      <c r="MZA19" s="166"/>
      <c r="MZB19" s="178"/>
      <c r="MZC19" s="178"/>
      <c r="MZD19" s="178"/>
      <c r="MZE19" s="178"/>
      <c r="MZF19" s="178"/>
      <c r="MZG19" s="178"/>
      <c r="MZH19" s="179"/>
      <c r="MZI19" s="166"/>
      <c r="MZJ19" s="178"/>
      <c r="MZK19" s="178"/>
      <c r="MZL19" s="178"/>
      <c r="MZM19" s="178"/>
      <c r="MZN19" s="178"/>
      <c r="MZO19" s="178"/>
      <c r="MZP19" s="179"/>
      <c r="MZQ19" s="166"/>
      <c r="MZR19" s="178"/>
      <c r="MZS19" s="178"/>
      <c r="MZT19" s="178"/>
      <c r="MZU19" s="178"/>
      <c r="MZV19" s="178"/>
      <c r="MZW19" s="178"/>
      <c r="MZX19" s="179"/>
      <c r="MZY19" s="166"/>
      <c r="MZZ19" s="178"/>
      <c r="NAA19" s="178"/>
      <c r="NAB19" s="178"/>
      <c r="NAC19" s="178"/>
      <c r="NAD19" s="178"/>
      <c r="NAE19" s="178"/>
      <c r="NAF19" s="179"/>
      <c r="NAG19" s="166"/>
      <c r="NAH19" s="178"/>
      <c r="NAI19" s="178"/>
      <c r="NAJ19" s="178"/>
      <c r="NAK19" s="178"/>
      <c r="NAL19" s="178"/>
      <c r="NAM19" s="178"/>
      <c r="NAN19" s="179"/>
      <c r="NAO19" s="166"/>
      <c r="NAP19" s="178"/>
      <c r="NAQ19" s="178"/>
      <c r="NAR19" s="178"/>
      <c r="NAS19" s="178"/>
      <c r="NAT19" s="178"/>
      <c r="NAU19" s="178"/>
      <c r="NAV19" s="179"/>
      <c r="NAW19" s="166"/>
      <c r="NAX19" s="178"/>
      <c r="NAY19" s="178"/>
      <c r="NAZ19" s="178"/>
      <c r="NBA19" s="178"/>
      <c r="NBB19" s="178"/>
      <c r="NBC19" s="178"/>
      <c r="NBD19" s="179"/>
      <c r="NBE19" s="166"/>
      <c r="NBF19" s="178"/>
      <c r="NBG19" s="178"/>
      <c r="NBH19" s="178"/>
      <c r="NBI19" s="178"/>
      <c r="NBJ19" s="178"/>
      <c r="NBK19" s="178"/>
      <c r="NBL19" s="179"/>
      <c r="NBM19" s="166"/>
      <c r="NBN19" s="178"/>
      <c r="NBO19" s="178"/>
      <c r="NBP19" s="178"/>
      <c r="NBQ19" s="178"/>
      <c r="NBR19" s="178"/>
      <c r="NBS19" s="178"/>
      <c r="NBT19" s="179"/>
      <c r="NBU19" s="166"/>
      <c r="NBV19" s="178"/>
      <c r="NBW19" s="178"/>
      <c r="NBX19" s="178"/>
      <c r="NBY19" s="178"/>
      <c r="NBZ19" s="178"/>
      <c r="NCA19" s="178"/>
      <c r="NCB19" s="179"/>
      <c r="NCC19" s="166"/>
      <c r="NCD19" s="178"/>
      <c r="NCE19" s="178"/>
      <c r="NCF19" s="178"/>
      <c r="NCG19" s="178"/>
      <c r="NCH19" s="178"/>
      <c r="NCI19" s="178"/>
      <c r="NCJ19" s="179"/>
      <c r="NCK19" s="166"/>
      <c r="NCL19" s="178"/>
      <c r="NCM19" s="178"/>
      <c r="NCN19" s="178"/>
      <c r="NCO19" s="178"/>
      <c r="NCP19" s="178"/>
      <c r="NCQ19" s="178"/>
      <c r="NCR19" s="179"/>
      <c r="NCS19" s="166"/>
      <c r="NCT19" s="178"/>
      <c r="NCU19" s="178"/>
      <c r="NCV19" s="178"/>
      <c r="NCW19" s="178"/>
      <c r="NCX19" s="178"/>
      <c r="NCY19" s="178"/>
      <c r="NCZ19" s="179"/>
      <c r="NDA19" s="166"/>
      <c r="NDB19" s="178"/>
      <c r="NDC19" s="178"/>
      <c r="NDD19" s="178"/>
      <c r="NDE19" s="178"/>
      <c r="NDF19" s="178"/>
      <c r="NDG19" s="178"/>
      <c r="NDH19" s="179"/>
      <c r="NDI19" s="166"/>
      <c r="NDJ19" s="178"/>
      <c r="NDK19" s="178"/>
      <c r="NDL19" s="178"/>
      <c r="NDM19" s="178"/>
      <c r="NDN19" s="178"/>
      <c r="NDO19" s="178"/>
      <c r="NDP19" s="179"/>
      <c r="NDQ19" s="166"/>
      <c r="NDR19" s="178"/>
      <c r="NDS19" s="178"/>
      <c r="NDT19" s="178"/>
      <c r="NDU19" s="178"/>
      <c r="NDV19" s="178"/>
      <c r="NDW19" s="178"/>
      <c r="NDX19" s="179"/>
      <c r="NDY19" s="166"/>
      <c r="NDZ19" s="178"/>
      <c r="NEA19" s="178"/>
      <c r="NEB19" s="178"/>
      <c r="NEC19" s="178"/>
      <c r="NED19" s="178"/>
      <c r="NEE19" s="178"/>
      <c r="NEF19" s="179"/>
      <c r="NEG19" s="166"/>
      <c r="NEH19" s="178"/>
      <c r="NEI19" s="178"/>
      <c r="NEJ19" s="178"/>
      <c r="NEK19" s="178"/>
      <c r="NEL19" s="178"/>
      <c r="NEM19" s="178"/>
      <c r="NEN19" s="179"/>
      <c r="NEO19" s="166"/>
      <c r="NEP19" s="178"/>
      <c r="NEQ19" s="178"/>
      <c r="NER19" s="178"/>
      <c r="NES19" s="178"/>
      <c r="NET19" s="178"/>
      <c r="NEU19" s="178"/>
      <c r="NEV19" s="179"/>
      <c r="NEW19" s="166"/>
      <c r="NEX19" s="178"/>
      <c r="NEY19" s="178"/>
      <c r="NEZ19" s="178"/>
      <c r="NFA19" s="178"/>
      <c r="NFB19" s="178"/>
      <c r="NFC19" s="178"/>
      <c r="NFD19" s="179"/>
      <c r="NFE19" s="166"/>
      <c r="NFF19" s="178"/>
      <c r="NFG19" s="178"/>
      <c r="NFH19" s="178"/>
      <c r="NFI19" s="178"/>
      <c r="NFJ19" s="178"/>
      <c r="NFK19" s="178"/>
      <c r="NFL19" s="179"/>
      <c r="NFM19" s="166"/>
      <c r="NFN19" s="178"/>
      <c r="NFO19" s="178"/>
      <c r="NFP19" s="178"/>
      <c r="NFQ19" s="178"/>
      <c r="NFR19" s="178"/>
      <c r="NFS19" s="178"/>
      <c r="NFT19" s="179"/>
      <c r="NFU19" s="166"/>
      <c r="NFV19" s="178"/>
      <c r="NFW19" s="178"/>
      <c r="NFX19" s="178"/>
      <c r="NFY19" s="178"/>
      <c r="NFZ19" s="178"/>
      <c r="NGA19" s="178"/>
      <c r="NGB19" s="179"/>
      <c r="NGC19" s="166"/>
      <c r="NGD19" s="178"/>
      <c r="NGE19" s="178"/>
      <c r="NGF19" s="178"/>
      <c r="NGG19" s="178"/>
      <c r="NGH19" s="178"/>
      <c r="NGI19" s="178"/>
      <c r="NGJ19" s="179"/>
      <c r="NGK19" s="166"/>
      <c r="NGL19" s="178"/>
      <c r="NGM19" s="178"/>
      <c r="NGN19" s="178"/>
      <c r="NGO19" s="178"/>
      <c r="NGP19" s="178"/>
      <c r="NGQ19" s="178"/>
      <c r="NGR19" s="179"/>
      <c r="NGS19" s="166"/>
      <c r="NGT19" s="178"/>
      <c r="NGU19" s="178"/>
      <c r="NGV19" s="178"/>
      <c r="NGW19" s="178"/>
      <c r="NGX19" s="178"/>
      <c r="NGY19" s="178"/>
      <c r="NGZ19" s="179"/>
      <c r="NHA19" s="166"/>
      <c r="NHB19" s="178"/>
      <c r="NHC19" s="178"/>
      <c r="NHD19" s="178"/>
      <c r="NHE19" s="178"/>
      <c r="NHF19" s="178"/>
      <c r="NHG19" s="178"/>
      <c r="NHH19" s="179"/>
      <c r="NHI19" s="166"/>
      <c r="NHJ19" s="178"/>
      <c r="NHK19" s="178"/>
      <c r="NHL19" s="178"/>
      <c r="NHM19" s="178"/>
      <c r="NHN19" s="178"/>
      <c r="NHO19" s="178"/>
      <c r="NHP19" s="179"/>
      <c r="NHQ19" s="166"/>
      <c r="NHR19" s="178"/>
      <c r="NHS19" s="178"/>
      <c r="NHT19" s="178"/>
      <c r="NHU19" s="178"/>
      <c r="NHV19" s="178"/>
      <c r="NHW19" s="178"/>
      <c r="NHX19" s="179"/>
      <c r="NHY19" s="166"/>
      <c r="NHZ19" s="178"/>
      <c r="NIA19" s="178"/>
      <c r="NIB19" s="178"/>
      <c r="NIC19" s="178"/>
      <c r="NID19" s="178"/>
      <c r="NIE19" s="178"/>
      <c r="NIF19" s="179"/>
      <c r="NIG19" s="166"/>
      <c r="NIH19" s="178"/>
      <c r="NII19" s="178"/>
      <c r="NIJ19" s="178"/>
      <c r="NIK19" s="178"/>
      <c r="NIL19" s="178"/>
      <c r="NIM19" s="178"/>
      <c r="NIN19" s="179"/>
      <c r="NIO19" s="166"/>
      <c r="NIP19" s="178"/>
      <c r="NIQ19" s="178"/>
      <c r="NIR19" s="178"/>
      <c r="NIS19" s="178"/>
      <c r="NIT19" s="178"/>
      <c r="NIU19" s="178"/>
      <c r="NIV19" s="179"/>
      <c r="NIW19" s="166"/>
      <c r="NIX19" s="178"/>
      <c r="NIY19" s="178"/>
      <c r="NIZ19" s="178"/>
      <c r="NJA19" s="178"/>
      <c r="NJB19" s="178"/>
      <c r="NJC19" s="178"/>
      <c r="NJD19" s="179"/>
      <c r="NJE19" s="166"/>
      <c r="NJF19" s="178"/>
      <c r="NJG19" s="178"/>
      <c r="NJH19" s="178"/>
      <c r="NJI19" s="178"/>
      <c r="NJJ19" s="178"/>
      <c r="NJK19" s="178"/>
      <c r="NJL19" s="179"/>
      <c r="NJM19" s="166"/>
      <c r="NJN19" s="178"/>
      <c r="NJO19" s="178"/>
      <c r="NJP19" s="178"/>
      <c r="NJQ19" s="178"/>
      <c r="NJR19" s="178"/>
      <c r="NJS19" s="178"/>
      <c r="NJT19" s="179"/>
      <c r="NJU19" s="166"/>
      <c r="NJV19" s="178"/>
      <c r="NJW19" s="178"/>
      <c r="NJX19" s="178"/>
      <c r="NJY19" s="178"/>
      <c r="NJZ19" s="178"/>
      <c r="NKA19" s="178"/>
      <c r="NKB19" s="179"/>
      <c r="NKC19" s="166"/>
      <c r="NKD19" s="178"/>
      <c r="NKE19" s="178"/>
      <c r="NKF19" s="178"/>
      <c r="NKG19" s="178"/>
      <c r="NKH19" s="178"/>
      <c r="NKI19" s="178"/>
      <c r="NKJ19" s="179"/>
      <c r="NKK19" s="166"/>
      <c r="NKL19" s="178"/>
      <c r="NKM19" s="178"/>
      <c r="NKN19" s="178"/>
      <c r="NKO19" s="178"/>
      <c r="NKP19" s="178"/>
      <c r="NKQ19" s="178"/>
      <c r="NKR19" s="179"/>
      <c r="NKS19" s="166"/>
      <c r="NKT19" s="178"/>
      <c r="NKU19" s="178"/>
      <c r="NKV19" s="178"/>
      <c r="NKW19" s="178"/>
      <c r="NKX19" s="178"/>
      <c r="NKY19" s="178"/>
      <c r="NKZ19" s="179"/>
      <c r="NLA19" s="166"/>
      <c r="NLB19" s="178"/>
      <c r="NLC19" s="178"/>
      <c r="NLD19" s="178"/>
      <c r="NLE19" s="178"/>
      <c r="NLF19" s="178"/>
      <c r="NLG19" s="178"/>
      <c r="NLH19" s="179"/>
      <c r="NLI19" s="166"/>
      <c r="NLJ19" s="178"/>
      <c r="NLK19" s="178"/>
      <c r="NLL19" s="178"/>
      <c r="NLM19" s="178"/>
      <c r="NLN19" s="178"/>
      <c r="NLO19" s="178"/>
      <c r="NLP19" s="179"/>
      <c r="NLQ19" s="166"/>
      <c r="NLR19" s="178"/>
      <c r="NLS19" s="178"/>
      <c r="NLT19" s="178"/>
      <c r="NLU19" s="178"/>
      <c r="NLV19" s="178"/>
      <c r="NLW19" s="178"/>
      <c r="NLX19" s="179"/>
      <c r="NLY19" s="166"/>
      <c r="NLZ19" s="178"/>
      <c r="NMA19" s="178"/>
      <c r="NMB19" s="178"/>
      <c r="NMC19" s="178"/>
      <c r="NMD19" s="178"/>
      <c r="NME19" s="178"/>
      <c r="NMF19" s="179"/>
      <c r="NMG19" s="166"/>
      <c r="NMH19" s="178"/>
      <c r="NMI19" s="178"/>
      <c r="NMJ19" s="178"/>
      <c r="NMK19" s="178"/>
      <c r="NML19" s="178"/>
      <c r="NMM19" s="178"/>
      <c r="NMN19" s="179"/>
      <c r="NMO19" s="166"/>
      <c r="NMP19" s="178"/>
      <c r="NMQ19" s="178"/>
      <c r="NMR19" s="178"/>
      <c r="NMS19" s="178"/>
      <c r="NMT19" s="178"/>
      <c r="NMU19" s="178"/>
      <c r="NMV19" s="179"/>
      <c r="NMW19" s="166"/>
      <c r="NMX19" s="178"/>
      <c r="NMY19" s="178"/>
      <c r="NMZ19" s="178"/>
      <c r="NNA19" s="178"/>
      <c r="NNB19" s="178"/>
      <c r="NNC19" s="178"/>
      <c r="NND19" s="179"/>
      <c r="NNE19" s="166"/>
      <c r="NNF19" s="178"/>
      <c r="NNG19" s="178"/>
      <c r="NNH19" s="178"/>
      <c r="NNI19" s="178"/>
      <c r="NNJ19" s="178"/>
      <c r="NNK19" s="178"/>
      <c r="NNL19" s="179"/>
      <c r="NNM19" s="166"/>
      <c r="NNN19" s="178"/>
      <c r="NNO19" s="178"/>
      <c r="NNP19" s="178"/>
      <c r="NNQ19" s="178"/>
      <c r="NNR19" s="178"/>
      <c r="NNS19" s="178"/>
      <c r="NNT19" s="179"/>
      <c r="NNU19" s="166"/>
      <c r="NNV19" s="178"/>
      <c r="NNW19" s="178"/>
      <c r="NNX19" s="178"/>
      <c r="NNY19" s="178"/>
      <c r="NNZ19" s="178"/>
      <c r="NOA19" s="178"/>
      <c r="NOB19" s="179"/>
      <c r="NOC19" s="166"/>
      <c r="NOD19" s="178"/>
      <c r="NOE19" s="178"/>
      <c r="NOF19" s="178"/>
      <c r="NOG19" s="178"/>
      <c r="NOH19" s="178"/>
      <c r="NOI19" s="178"/>
      <c r="NOJ19" s="179"/>
      <c r="NOK19" s="166"/>
      <c r="NOL19" s="178"/>
      <c r="NOM19" s="178"/>
      <c r="NON19" s="178"/>
      <c r="NOO19" s="178"/>
      <c r="NOP19" s="178"/>
      <c r="NOQ19" s="178"/>
      <c r="NOR19" s="179"/>
      <c r="NOS19" s="166"/>
      <c r="NOT19" s="178"/>
      <c r="NOU19" s="178"/>
      <c r="NOV19" s="178"/>
      <c r="NOW19" s="178"/>
      <c r="NOX19" s="178"/>
      <c r="NOY19" s="178"/>
      <c r="NOZ19" s="179"/>
      <c r="NPA19" s="166"/>
      <c r="NPB19" s="178"/>
      <c r="NPC19" s="178"/>
      <c r="NPD19" s="178"/>
      <c r="NPE19" s="178"/>
      <c r="NPF19" s="178"/>
      <c r="NPG19" s="178"/>
      <c r="NPH19" s="179"/>
      <c r="NPI19" s="166"/>
      <c r="NPJ19" s="178"/>
      <c r="NPK19" s="178"/>
      <c r="NPL19" s="178"/>
      <c r="NPM19" s="178"/>
      <c r="NPN19" s="178"/>
      <c r="NPO19" s="178"/>
      <c r="NPP19" s="179"/>
      <c r="NPQ19" s="166"/>
      <c r="NPR19" s="178"/>
      <c r="NPS19" s="178"/>
      <c r="NPT19" s="178"/>
      <c r="NPU19" s="178"/>
      <c r="NPV19" s="178"/>
      <c r="NPW19" s="178"/>
      <c r="NPX19" s="179"/>
      <c r="NPY19" s="166"/>
      <c r="NPZ19" s="178"/>
      <c r="NQA19" s="178"/>
      <c r="NQB19" s="178"/>
      <c r="NQC19" s="178"/>
      <c r="NQD19" s="178"/>
      <c r="NQE19" s="178"/>
      <c r="NQF19" s="179"/>
      <c r="NQG19" s="166"/>
      <c r="NQH19" s="178"/>
      <c r="NQI19" s="178"/>
      <c r="NQJ19" s="178"/>
      <c r="NQK19" s="178"/>
      <c r="NQL19" s="178"/>
      <c r="NQM19" s="178"/>
      <c r="NQN19" s="179"/>
      <c r="NQO19" s="166"/>
      <c r="NQP19" s="178"/>
      <c r="NQQ19" s="178"/>
      <c r="NQR19" s="178"/>
      <c r="NQS19" s="178"/>
      <c r="NQT19" s="178"/>
      <c r="NQU19" s="178"/>
      <c r="NQV19" s="179"/>
      <c r="NQW19" s="166"/>
      <c r="NQX19" s="178"/>
      <c r="NQY19" s="178"/>
      <c r="NQZ19" s="178"/>
      <c r="NRA19" s="178"/>
      <c r="NRB19" s="178"/>
      <c r="NRC19" s="178"/>
      <c r="NRD19" s="179"/>
      <c r="NRE19" s="166"/>
      <c r="NRF19" s="178"/>
      <c r="NRG19" s="178"/>
      <c r="NRH19" s="178"/>
      <c r="NRI19" s="178"/>
      <c r="NRJ19" s="178"/>
      <c r="NRK19" s="178"/>
      <c r="NRL19" s="179"/>
      <c r="NRM19" s="166"/>
      <c r="NRN19" s="178"/>
      <c r="NRO19" s="178"/>
      <c r="NRP19" s="178"/>
      <c r="NRQ19" s="178"/>
      <c r="NRR19" s="178"/>
      <c r="NRS19" s="178"/>
      <c r="NRT19" s="179"/>
      <c r="NRU19" s="166"/>
      <c r="NRV19" s="178"/>
      <c r="NRW19" s="178"/>
      <c r="NRX19" s="178"/>
      <c r="NRY19" s="178"/>
      <c r="NRZ19" s="178"/>
      <c r="NSA19" s="178"/>
      <c r="NSB19" s="179"/>
      <c r="NSC19" s="166"/>
      <c r="NSD19" s="178"/>
      <c r="NSE19" s="178"/>
      <c r="NSF19" s="178"/>
      <c r="NSG19" s="178"/>
      <c r="NSH19" s="178"/>
      <c r="NSI19" s="178"/>
      <c r="NSJ19" s="179"/>
      <c r="NSK19" s="166"/>
      <c r="NSL19" s="178"/>
      <c r="NSM19" s="178"/>
      <c r="NSN19" s="178"/>
      <c r="NSO19" s="178"/>
      <c r="NSP19" s="178"/>
      <c r="NSQ19" s="178"/>
      <c r="NSR19" s="179"/>
      <c r="NSS19" s="166"/>
      <c r="NST19" s="178"/>
      <c r="NSU19" s="178"/>
      <c r="NSV19" s="178"/>
      <c r="NSW19" s="178"/>
      <c r="NSX19" s="178"/>
      <c r="NSY19" s="178"/>
      <c r="NSZ19" s="179"/>
      <c r="NTA19" s="166"/>
      <c r="NTB19" s="178"/>
      <c r="NTC19" s="178"/>
      <c r="NTD19" s="178"/>
      <c r="NTE19" s="178"/>
      <c r="NTF19" s="178"/>
      <c r="NTG19" s="178"/>
      <c r="NTH19" s="179"/>
      <c r="NTI19" s="166"/>
      <c r="NTJ19" s="178"/>
      <c r="NTK19" s="178"/>
      <c r="NTL19" s="178"/>
      <c r="NTM19" s="178"/>
      <c r="NTN19" s="178"/>
      <c r="NTO19" s="178"/>
      <c r="NTP19" s="179"/>
      <c r="NTQ19" s="166"/>
      <c r="NTR19" s="178"/>
      <c r="NTS19" s="178"/>
      <c r="NTT19" s="178"/>
      <c r="NTU19" s="178"/>
      <c r="NTV19" s="178"/>
      <c r="NTW19" s="178"/>
      <c r="NTX19" s="179"/>
      <c r="NTY19" s="166"/>
      <c r="NTZ19" s="178"/>
      <c r="NUA19" s="178"/>
      <c r="NUB19" s="178"/>
      <c r="NUC19" s="178"/>
      <c r="NUD19" s="178"/>
      <c r="NUE19" s="178"/>
      <c r="NUF19" s="179"/>
      <c r="NUG19" s="166"/>
      <c r="NUH19" s="178"/>
      <c r="NUI19" s="178"/>
      <c r="NUJ19" s="178"/>
      <c r="NUK19" s="178"/>
      <c r="NUL19" s="178"/>
      <c r="NUM19" s="178"/>
      <c r="NUN19" s="179"/>
      <c r="NUO19" s="166"/>
      <c r="NUP19" s="178"/>
      <c r="NUQ19" s="178"/>
      <c r="NUR19" s="178"/>
      <c r="NUS19" s="178"/>
      <c r="NUT19" s="178"/>
      <c r="NUU19" s="178"/>
      <c r="NUV19" s="179"/>
      <c r="NUW19" s="166"/>
      <c r="NUX19" s="178"/>
      <c r="NUY19" s="178"/>
      <c r="NUZ19" s="178"/>
      <c r="NVA19" s="178"/>
      <c r="NVB19" s="178"/>
      <c r="NVC19" s="178"/>
      <c r="NVD19" s="179"/>
      <c r="NVE19" s="166"/>
      <c r="NVF19" s="178"/>
      <c r="NVG19" s="178"/>
      <c r="NVH19" s="178"/>
      <c r="NVI19" s="178"/>
      <c r="NVJ19" s="178"/>
      <c r="NVK19" s="178"/>
      <c r="NVL19" s="179"/>
      <c r="NVM19" s="166"/>
      <c r="NVN19" s="178"/>
      <c r="NVO19" s="178"/>
      <c r="NVP19" s="178"/>
      <c r="NVQ19" s="178"/>
      <c r="NVR19" s="178"/>
      <c r="NVS19" s="178"/>
      <c r="NVT19" s="179"/>
      <c r="NVU19" s="166"/>
      <c r="NVV19" s="178"/>
      <c r="NVW19" s="178"/>
      <c r="NVX19" s="178"/>
      <c r="NVY19" s="178"/>
      <c r="NVZ19" s="178"/>
      <c r="NWA19" s="178"/>
      <c r="NWB19" s="179"/>
      <c r="NWC19" s="166"/>
      <c r="NWD19" s="178"/>
      <c r="NWE19" s="178"/>
      <c r="NWF19" s="178"/>
      <c r="NWG19" s="178"/>
      <c r="NWH19" s="178"/>
      <c r="NWI19" s="178"/>
      <c r="NWJ19" s="179"/>
      <c r="NWK19" s="166"/>
      <c r="NWL19" s="178"/>
      <c r="NWM19" s="178"/>
      <c r="NWN19" s="178"/>
      <c r="NWO19" s="178"/>
      <c r="NWP19" s="178"/>
      <c r="NWQ19" s="178"/>
      <c r="NWR19" s="179"/>
      <c r="NWS19" s="166"/>
      <c r="NWT19" s="178"/>
      <c r="NWU19" s="178"/>
      <c r="NWV19" s="178"/>
      <c r="NWW19" s="178"/>
      <c r="NWX19" s="178"/>
      <c r="NWY19" s="178"/>
      <c r="NWZ19" s="179"/>
      <c r="NXA19" s="166"/>
      <c r="NXB19" s="178"/>
      <c r="NXC19" s="178"/>
      <c r="NXD19" s="178"/>
      <c r="NXE19" s="178"/>
      <c r="NXF19" s="178"/>
      <c r="NXG19" s="178"/>
      <c r="NXH19" s="179"/>
      <c r="NXI19" s="166"/>
      <c r="NXJ19" s="178"/>
      <c r="NXK19" s="178"/>
      <c r="NXL19" s="178"/>
      <c r="NXM19" s="178"/>
      <c r="NXN19" s="178"/>
      <c r="NXO19" s="178"/>
      <c r="NXP19" s="179"/>
      <c r="NXQ19" s="166"/>
      <c r="NXR19" s="178"/>
      <c r="NXS19" s="178"/>
      <c r="NXT19" s="178"/>
      <c r="NXU19" s="178"/>
      <c r="NXV19" s="178"/>
      <c r="NXW19" s="178"/>
      <c r="NXX19" s="179"/>
      <c r="NXY19" s="166"/>
      <c r="NXZ19" s="178"/>
      <c r="NYA19" s="178"/>
      <c r="NYB19" s="178"/>
      <c r="NYC19" s="178"/>
      <c r="NYD19" s="178"/>
      <c r="NYE19" s="178"/>
      <c r="NYF19" s="179"/>
      <c r="NYG19" s="166"/>
      <c r="NYH19" s="178"/>
      <c r="NYI19" s="178"/>
      <c r="NYJ19" s="178"/>
      <c r="NYK19" s="178"/>
      <c r="NYL19" s="178"/>
      <c r="NYM19" s="178"/>
      <c r="NYN19" s="179"/>
      <c r="NYO19" s="166"/>
      <c r="NYP19" s="178"/>
      <c r="NYQ19" s="178"/>
      <c r="NYR19" s="178"/>
      <c r="NYS19" s="178"/>
      <c r="NYT19" s="178"/>
      <c r="NYU19" s="178"/>
      <c r="NYV19" s="179"/>
      <c r="NYW19" s="166"/>
      <c r="NYX19" s="178"/>
      <c r="NYY19" s="178"/>
      <c r="NYZ19" s="178"/>
      <c r="NZA19" s="178"/>
      <c r="NZB19" s="178"/>
      <c r="NZC19" s="178"/>
      <c r="NZD19" s="179"/>
      <c r="NZE19" s="166"/>
      <c r="NZF19" s="178"/>
      <c r="NZG19" s="178"/>
      <c r="NZH19" s="178"/>
      <c r="NZI19" s="178"/>
      <c r="NZJ19" s="178"/>
      <c r="NZK19" s="178"/>
      <c r="NZL19" s="179"/>
      <c r="NZM19" s="166"/>
      <c r="NZN19" s="178"/>
      <c r="NZO19" s="178"/>
      <c r="NZP19" s="178"/>
      <c r="NZQ19" s="178"/>
      <c r="NZR19" s="178"/>
      <c r="NZS19" s="178"/>
      <c r="NZT19" s="179"/>
      <c r="NZU19" s="166"/>
      <c r="NZV19" s="178"/>
      <c r="NZW19" s="178"/>
      <c r="NZX19" s="178"/>
      <c r="NZY19" s="178"/>
      <c r="NZZ19" s="178"/>
      <c r="OAA19" s="178"/>
      <c r="OAB19" s="179"/>
      <c r="OAC19" s="166"/>
      <c r="OAD19" s="178"/>
      <c r="OAE19" s="178"/>
      <c r="OAF19" s="178"/>
      <c r="OAG19" s="178"/>
      <c r="OAH19" s="178"/>
      <c r="OAI19" s="178"/>
      <c r="OAJ19" s="179"/>
      <c r="OAK19" s="166"/>
      <c r="OAL19" s="178"/>
      <c r="OAM19" s="178"/>
      <c r="OAN19" s="178"/>
      <c r="OAO19" s="178"/>
      <c r="OAP19" s="178"/>
      <c r="OAQ19" s="178"/>
      <c r="OAR19" s="179"/>
      <c r="OAS19" s="166"/>
      <c r="OAT19" s="178"/>
      <c r="OAU19" s="178"/>
      <c r="OAV19" s="178"/>
      <c r="OAW19" s="178"/>
      <c r="OAX19" s="178"/>
      <c r="OAY19" s="178"/>
      <c r="OAZ19" s="179"/>
      <c r="OBA19" s="166"/>
      <c r="OBB19" s="178"/>
      <c r="OBC19" s="178"/>
      <c r="OBD19" s="178"/>
      <c r="OBE19" s="178"/>
      <c r="OBF19" s="178"/>
      <c r="OBG19" s="178"/>
      <c r="OBH19" s="179"/>
      <c r="OBI19" s="166"/>
      <c r="OBJ19" s="178"/>
      <c r="OBK19" s="178"/>
      <c r="OBL19" s="178"/>
      <c r="OBM19" s="178"/>
      <c r="OBN19" s="178"/>
      <c r="OBO19" s="178"/>
      <c r="OBP19" s="179"/>
      <c r="OBQ19" s="166"/>
      <c r="OBR19" s="178"/>
      <c r="OBS19" s="178"/>
      <c r="OBT19" s="178"/>
      <c r="OBU19" s="178"/>
      <c r="OBV19" s="178"/>
      <c r="OBW19" s="178"/>
      <c r="OBX19" s="179"/>
      <c r="OBY19" s="166"/>
      <c r="OBZ19" s="178"/>
      <c r="OCA19" s="178"/>
      <c r="OCB19" s="178"/>
      <c r="OCC19" s="178"/>
      <c r="OCD19" s="178"/>
      <c r="OCE19" s="178"/>
      <c r="OCF19" s="179"/>
      <c r="OCG19" s="166"/>
      <c r="OCH19" s="178"/>
      <c r="OCI19" s="178"/>
      <c r="OCJ19" s="178"/>
      <c r="OCK19" s="178"/>
      <c r="OCL19" s="178"/>
      <c r="OCM19" s="178"/>
      <c r="OCN19" s="179"/>
      <c r="OCO19" s="166"/>
      <c r="OCP19" s="178"/>
      <c r="OCQ19" s="178"/>
      <c r="OCR19" s="178"/>
      <c r="OCS19" s="178"/>
      <c r="OCT19" s="178"/>
      <c r="OCU19" s="178"/>
      <c r="OCV19" s="179"/>
      <c r="OCW19" s="166"/>
      <c r="OCX19" s="178"/>
      <c r="OCY19" s="178"/>
      <c r="OCZ19" s="178"/>
      <c r="ODA19" s="178"/>
      <c r="ODB19" s="178"/>
      <c r="ODC19" s="178"/>
      <c r="ODD19" s="179"/>
      <c r="ODE19" s="166"/>
      <c r="ODF19" s="178"/>
      <c r="ODG19" s="178"/>
      <c r="ODH19" s="178"/>
      <c r="ODI19" s="178"/>
      <c r="ODJ19" s="178"/>
      <c r="ODK19" s="178"/>
      <c r="ODL19" s="179"/>
      <c r="ODM19" s="166"/>
      <c r="ODN19" s="178"/>
      <c r="ODO19" s="178"/>
      <c r="ODP19" s="178"/>
      <c r="ODQ19" s="178"/>
      <c r="ODR19" s="178"/>
      <c r="ODS19" s="178"/>
      <c r="ODT19" s="179"/>
      <c r="ODU19" s="166"/>
      <c r="ODV19" s="178"/>
      <c r="ODW19" s="178"/>
      <c r="ODX19" s="178"/>
      <c r="ODY19" s="178"/>
      <c r="ODZ19" s="178"/>
      <c r="OEA19" s="178"/>
      <c r="OEB19" s="179"/>
      <c r="OEC19" s="166"/>
      <c r="OED19" s="178"/>
      <c r="OEE19" s="178"/>
      <c r="OEF19" s="178"/>
      <c r="OEG19" s="178"/>
      <c r="OEH19" s="178"/>
      <c r="OEI19" s="178"/>
      <c r="OEJ19" s="179"/>
      <c r="OEK19" s="166"/>
      <c r="OEL19" s="178"/>
      <c r="OEM19" s="178"/>
      <c r="OEN19" s="178"/>
      <c r="OEO19" s="178"/>
      <c r="OEP19" s="178"/>
      <c r="OEQ19" s="178"/>
      <c r="OER19" s="179"/>
      <c r="OES19" s="166"/>
      <c r="OET19" s="178"/>
      <c r="OEU19" s="178"/>
      <c r="OEV19" s="178"/>
      <c r="OEW19" s="178"/>
      <c r="OEX19" s="178"/>
      <c r="OEY19" s="178"/>
      <c r="OEZ19" s="179"/>
      <c r="OFA19" s="166"/>
      <c r="OFB19" s="178"/>
      <c r="OFC19" s="178"/>
      <c r="OFD19" s="178"/>
      <c r="OFE19" s="178"/>
      <c r="OFF19" s="178"/>
      <c r="OFG19" s="178"/>
      <c r="OFH19" s="179"/>
      <c r="OFI19" s="166"/>
      <c r="OFJ19" s="178"/>
      <c r="OFK19" s="178"/>
      <c r="OFL19" s="178"/>
      <c r="OFM19" s="178"/>
      <c r="OFN19" s="178"/>
      <c r="OFO19" s="178"/>
      <c r="OFP19" s="179"/>
      <c r="OFQ19" s="166"/>
      <c r="OFR19" s="178"/>
      <c r="OFS19" s="178"/>
      <c r="OFT19" s="178"/>
      <c r="OFU19" s="178"/>
      <c r="OFV19" s="178"/>
      <c r="OFW19" s="178"/>
      <c r="OFX19" s="179"/>
      <c r="OFY19" s="166"/>
      <c r="OFZ19" s="178"/>
      <c r="OGA19" s="178"/>
      <c r="OGB19" s="178"/>
      <c r="OGC19" s="178"/>
      <c r="OGD19" s="178"/>
      <c r="OGE19" s="178"/>
      <c r="OGF19" s="179"/>
      <c r="OGG19" s="166"/>
      <c r="OGH19" s="178"/>
      <c r="OGI19" s="178"/>
      <c r="OGJ19" s="178"/>
      <c r="OGK19" s="178"/>
      <c r="OGL19" s="178"/>
      <c r="OGM19" s="178"/>
      <c r="OGN19" s="179"/>
      <c r="OGO19" s="166"/>
      <c r="OGP19" s="178"/>
      <c r="OGQ19" s="178"/>
      <c r="OGR19" s="178"/>
      <c r="OGS19" s="178"/>
      <c r="OGT19" s="178"/>
      <c r="OGU19" s="178"/>
      <c r="OGV19" s="179"/>
      <c r="OGW19" s="166"/>
      <c r="OGX19" s="178"/>
      <c r="OGY19" s="178"/>
      <c r="OGZ19" s="178"/>
      <c r="OHA19" s="178"/>
      <c r="OHB19" s="178"/>
      <c r="OHC19" s="178"/>
      <c r="OHD19" s="179"/>
      <c r="OHE19" s="166"/>
      <c r="OHF19" s="178"/>
      <c r="OHG19" s="178"/>
      <c r="OHH19" s="178"/>
      <c r="OHI19" s="178"/>
      <c r="OHJ19" s="178"/>
      <c r="OHK19" s="178"/>
      <c r="OHL19" s="179"/>
      <c r="OHM19" s="166"/>
      <c r="OHN19" s="178"/>
      <c r="OHO19" s="178"/>
      <c r="OHP19" s="178"/>
      <c r="OHQ19" s="178"/>
      <c r="OHR19" s="178"/>
      <c r="OHS19" s="178"/>
      <c r="OHT19" s="179"/>
      <c r="OHU19" s="166"/>
      <c r="OHV19" s="178"/>
      <c r="OHW19" s="178"/>
      <c r="OHX19" s="178"/>
      <c r="OHY19" s="178"/>
      <c r="OHZ19" s="178"/>
      <c r="OIA19" s="178"/>
      <c r="OIB19" s="179"/>
      <c r="OIC19" s="166"/>
      <c r="OID19" s="178"/>
      <c r="OIE19" s="178"/>
      <c r="OIF19" s="178"/>
      <c r="OIG19" s="178"/>
      <c r="OIH19" s="178"/>
      <c r="OII19" s="178"/>
      <c r="OIJ19" s="179"/>
      <c r="OIK19" s="166"/>
      <c r="OIL19" s="178"/>
      <c r="OIM19" s="178"/>
      <c r="OIN19" s="178"/>
      <c r="OIO19" s="178"/>
      <c r="OIP19" s="178"/>
      <c r="OIQ19" s="178"/>
      <c r="OIR19" s="179"/>
      <c r="OIS19" s="166"/>
      <c r="OIT19" s="178"/>
      <c r="OIU19" s="178"/>
      <c r="OIV19" s="178"/>
      <c r="OIW19" s="178"/>
      <c r="OIX19" s="178"/>
      <c r="OIY19" s="178"/>
      <c r="OIZ19" s="179"/>
      <c r="OJA19" s="166"/>
      <c r="OJB19" s="178"/>
      <c r="OJC19" s="178"/>
      <c r="OJD19" s="178"/>
      <c r="OJE19" s="178"/>
      <c r="OJF19" s="178"/>
      <c r="OJG19" s="178"/>
      <c r="OJH19" s="179"/>
      <c r="OJI19" s="166"/>
      <c r="OJJ19" s="178"/>
      <c r="OJK19" s="178"/>
      <c r="OJL19" s="178"/>
      <c r="OJM19" s="178"/>
      <c r="OJN19" s="178"/>
      <c r="OJO19" s="178"/>
      <c r="OJP19" s="179"/>
      <c r="OJQ19" s="166"/>
      <c r="OJR19" s="178"/>
      <c r="OJS19" s="178"/>
      <c r="OJT19" s="178"/>
      <c r="OJU19" s="178"/>
      <c r="OJV19" s="178"/>
      <c r="OJW19" s="178"/>
      <c r="OJX19" s="179"/>
      <c r="OJY19" s="166"/>
      <c r="OJZ19" s="178"/>
      <c r="OKA19" s="178"/>
      <c r="OKB19" s="178"/>
      <c r="OKC19" s="178"/>
      <c r="OKD19" s="178"/>
      <c r="OKE19" s="178"/>
      <c r="OKF19" s="179"/>
      <c r="OKG19" s="166"/>
      <c r="OKH19" s="178"/>
      <c r="OKI19" s="178"/>
      <c r="OKJ19" s="178"/>
      <c r="OKK19" s="178"/>
      <c r="OKL19" s="178"/>
      <c r="OKM19" s="178"/>
      <c r="OKN19" s="179"/>
      <c r="OKO19" s="166"/>
      <c r="OKP19" s="178"/>
      <c r="OKQ19" s="178"/>
      <c r="OKR19" s="178"/>
      <c r="OKS19" s="178"/>
      <c r="OKT19" s="178"/>
      <c r="OKU19" s="178"/>
      <c r="OKV19" s="179"/>
      <c r="OKW19" s="166"/>
      <c r="OKX19" s="178"/>
      <c r="OKY19" s="178"/>
      <c r="OKZ19" s="178"/>
      <c r="OLA19" s="178"/>
      <c r="OLB19" s="178"/>
      <c r="OLC19" s="178"/>
      <c r="OLD19" s="179"/>
      <c r="OLE19" s="166"/>
      <c r="OLF19" s="178"/>
      <c r="OLG19" s="178"/>
      <c r="OLH19" s="178"/>
      <c r="OLI19" s="178"/>
      <c r="OLJ19" s="178"/>
      <c r="OLK19" s="178"/>
      <c r="OLL19" s="179"/>
      <c r="OLM19" s="166"/>
      <c r="OLN19" s="178"/>
      <c r="OLO19" s="178"/>
      <c r="OLP19" s="178"/>
      <c r="OLQ19" s="178"/>
      <c r="OLR19" s="178"/>
      <c r="OLS19" s="178"/>
      <c r="OLT19" s="179"/>
      <c r="OLU19" s="166"/>
      <c r="OLV19" s="178"/>
      <c r="OLW19" s="178"/>
      <c r="OLX19" s="178"/>
      <c r="OLY19" s="178"/>
      <c r="OLZ19" s="178"/>
      <c r="OMA19" s="178"/>
      <c r="OMB19" s="179"/>
      <c r="OMC19" s="166"/>
      <c r="OMD19" s="178"/>
      <c r="OME19" s="178"/>
      <c r="OMF19" s="178"/>
      <c r="OMG19" s="178"/>
      <c r="OMH19" s="178"/>
      <c r="OMI19" s="178"/>
      <c r="OMJ19" s="179"/>
      <c r="OMK19" s="166"/>
      <c r="OML19" s="178"/>
      <c r="OMM19" s="178"/>
      <c r="OMN19" s="178"/>
      <c r="OMO19" s="178"/>
      <c r="OMP19" s="178"/>
      <c r="OMQ19" s="178"/>
      <c r="OMR19" s="179"/>
      <c r="OMS19" s="166"/>
      <c r="OMT19" s="178"/>
      <c r="OMU19" s="178"/>
      <c r="OMV19" s="178"/>
      <c r="OMW19" s="178"/>
      <c r="OMX19" s="178"/>
      <c r="OMY19" s="178"/>
      <c r="OMZ19" s="179"/>
      <c r="ONA19" s="166"/>
      <c r="ONB19" s="178"/>
      <c r="ONC19" s="178"/>
      <c r="OND19" s="178"/>
      <c r="ONE19" s="178"/>
      <c r="ONF19" s="178"/>
      <c r="ONG19" s="178"/>
      <c r="ONH19" s="179"/>
      <c r="ONI19" s="166"/>
      <c r="ONJ19" s="178"/>
      <c r="ONK19" s="178"/>
      <c r="ONL19" s="178"/>
      <c r="ONM19" s="178"/>
      <c r="ONN19" s="178"/>
      <c r="ONO19" s="178"/>
      <c r="ONP19" s="179"/>
      <c r="ONQ19" s="166"/>
      <c r="ONR19" s="178"/>
      <c r="ONS19" s="178"/>
      <c r="ONT19" s="178"/>
      <c r="ONU19" s="178"/>
      <c r="ONV19" s="178"/>
      <c r="ONW19" s="178"/>
      <c r="ONX19" s="179"/>
      <c r="ONY19" s="166"/>
      <c r="ONZ19" s="178"/>
      <c r="OOA19" s="178"/>
      <c r="OOB19" s="178"/>
      <c r="OOC19" s="178"/>
      <c r="OOD19" s="178"/>
      <c r="OOE19" s="178"/>
      <c r="OOF19" s="179"/>
      <c r="OOG19" s="166"/>
      <c r="OOH19" s="178"/>
      <c r="OOI19" s="178"/>
      <c r="OOJ19" s="178"/>
      <c r="OOK19" s="178"/>
      <c r="OOL19" s="178"/>
      <c r="OOM19" s="178"/>
      <c r="OON19" s="179"/>
      <c r="OOO19" s="166"/>
      <c r="OOP19" s="178"/>
      <c r="OOQ19" s="178"/>
      <c r="OOR19" s="178"/>
      <c r="OOS19" s="178"/>
      <c r="OOT19" s="178"/>
      <c r="OOU19" s="178"/>
      <c r="OOV19" s="179"/>
      <c r="OOW19" s="166"/>
      <c r="OOX19" s="178"/>
      <c r="OOY19" s="178"/>
      <c r="OOZ19" s="178"/>
      <c r="OPA19" s="178"/>
      <c r="OPB19" s="178"/>
      <c r="OPC19" s="178"/>
      <c r="OPD19" s="179"/>
      <c r="OPE19" s="166"/>
      <c r="OPF19" s="178"/>
      <c r="OPG19" s="178"/>
      <c r="OPH19" s="178"/>
      <c r="OPI19" s="178"/>
      <c r="OPJ19" s="178"/>
      <c r="OPK19" s="178"/>
      <c r="OPL19" s="179"/>
      <c r="OPM19" s="166"/>
      <c r="OPN19" s="178"/>
      <c r="OPO19" s="178"/>
      <c r="OPP19" s="178"/>
      <c r="OPQ19" s="178"/>
      <c r="OPR19" s="178"/>
      <c r="OPS19" s="178"/>
      <c r="OPT19" s="179"/>
      <c r="OPU19" s="166"/>
      <c r="OPV19" s="178"/>
      <c r="OPW19" s="178"/>
      <c r="OPX19" s="178"/>
      <c r="OPY19" s="178"/>
      <c r="OPZ19" s="178"/>
      <c r="OQA19" s="178"/>
      <c r="OQB19" s="179"/>
      <c r="OQC19" s="166"/>
      <c r="OQD19" s="178"/>
      <c r="OQE19" s="178"/>
      <c r="OQF19" s="178"/>
      <c r="OQG19" s="178"/>
      <c r="OQH19" s="178"/>
      <c r="OQI19" s="178"/>
      <c r="OQJ19" s="179"/>
      <c r="OQK19" s="166"/>
      <c r="OQL19" s="178"/>
      <c r="OQM19" s="178"/>
      <c r="OQN19" s="178"/>
      <c r="OQO19" s="178"/>
      <c r="OQP19" s="178"/>
      <c r="OQQ19" s="178"/>
      <c r="OQR19" s="179"/>
      <c r="OQS19" s="166"/>
      <c r="OQT19" s="178"/>
      <c r="OQU19" s="178"/>
      <c r="OQV19" s="178"/>
      <c r="OQW19" s="178"/>
      <c r="OQX19" s="178"/>
      <c r="OQY19" s="178"/>
      <c r="OQZ19" s="179"/>
      <c r="ORA19" s="166"/>
      <c r="ORB19" s="178"/>
      <c r="ORC19" s="178"/>
      <c r="ORD19" s="178"/>
      <c r="ORE19" s="178"/>
      <c r="ORF19" s="178"/>
      <c r="ORG19" s="178"/>
      <c r="ORH19" s="179"/>
      <c r="ORI19" s="166"/>
      <c r="ORJ19" s="178"/>
      <c r="ORK19" s="178"/>
      <c r="ORL19" s="178"/>
      <c r="ORM19" s="178"/>
      <c r="ORN19" s="178"/>
      <c r="ORO19" s="178"/>
      <c r="ORP19" s="179"/>
      <c r="ORQ19" s="166"/>
      <c r="ORR19" s="178"/>
      <c r="ORS19" s="178"/>
      <c r="ORT19" s="178"/>
      <c r="ORU19" s="178"/>
      <c r="ORV19" s="178"/>
      <c r="ORW19" s="178"/>
      <c r="ORX19" s="179"/>
      <c r="ORY19" s="166"/>
      <c r="ORZ19" s="178"/>
      <c r="OSA19" s="178"/>
      <c r="OSB19" s="178"/>
      <c r="OSC19" s="178"/>
      <c r="OSD19" s="178"/>
      <c r="OSE19" s="178"/>
      <c r="OSF19" s="179"/>
      <c r="OSG19" s="166"/>
      <c r="OSH19" s="178"/>
      <c r="OSI19" s="178"/>
      <c r="OSJ19" s="178"/>
      <c r="OSK19" s="178"/>
      <c r="OSL19" s="178"/>
      <c r="OSM19" s="178"/>
      <c r="OSN19" s="179"/>
      <c r="OSO19" s="166"/>
      <c r="OSP19" s="178"/>
      <c r="OSQ19" s="178"/>
      <c r="OSR19" s="178"/>
      <c r="OSS19" s="178"/>
      <c r="OST19" s="178"/>
      <c r="OSU19" s="178"/>
      <c r="OSV19" s="179"/>
      <c r="OSW19" s="166"/>
      <c r="OSX19" s="178"/>
      <c r="OSY19" s="178"/>
      <c r="OSZ19" s="178"/>
      <c r="OTA19" s="178"/>
      <c r="OTB19" s="178"/>
      <c r="OTC19" s="178"/>
      <c r="OTD19" s="179"/>
      <c r="OTE19" s="166"/>
      <c r="OTF19" s="178"/>
      <c r="OTG19" s="178"/>
      <c r="OTH19" s="178"/>
      <c r="OTI19" s="178"/>
      <c r="OTJ19" s="178"/>
      <c r="OTK19" s="178"/>
      <c r="OTL19" s="179"/>
      <c r="OTM19" s="166"/>
      <c r="OTN19" s="178"/>
      <c r="OTO19" s="178"/>
      <c r="OTP19" s="178"/>
      <c r="OTQ19" s="178"/>
      <c r="OTR19" s="178"/>
      <c r="OTS19" s="178"/>
      <c r="OTT19" s="179"/>
      <c r="OTU19" s="166"/>
      <c r="OTV19" s="178"/>
      <c r="OTW19" s="178"/>
      <c r="OTX19" s="178"/>
      <c r="OTY19" s="178"/>
      <c r="OTZ19" s="178"/>
      <c r="OUA19" s="178"/>
      <c r="OUB19" s="179"/>
      <c r="OUC19" s="166"/>
      <c r="OUD19" s="178"/>
      <c r="OUE19" s="178"/>
      <c r="OUF19" s="178"/>
      <c r="OUG19" s="178"/>
      <c r="OUH19" s="178"/>
      <c r="OUI19" s="178"/>
      <c r="OUJ19" s="179"/>
      <c r="OUK19" s="166"/>
      <c r="OUL19" s="178"/>
      <c r="OUM19" s="178"/>
      <c r="OUN19" s="178"/>
      <c r="OUO19" s="178"/>
      <c r="OUP19" s="178"/>
      <c r="OUQ19" s="178"/>
      <c r="OUR19" s="179"/>
      <c r="OUS19" s="166"/>
      <c r="OUT19" s="178"/>
      <c r="OUU19" s="178"/>
      <c r="OUV19" s="178"/>
      <c r="OUW19" s="178"/>
      <c r="OUX19" s="178"/>
      <c r="OUY19" s="178"/>
      <c r="OUZ19" s="179"/>
      <c r="OVA19" s="166"/>
      <c r="OVB19" s="178"/>
      <c r="OVC19" s="178"/>
      <c r="OVD19" s="178"/>
      <c r="OVE19" s="178"/>
      <c r="OVF19" s="178"/>
      <c r="OVG19" s="178"/>
      <c r="OVH19" s="179"/>
      <c r="OVI19" s="166"/>
      <c r="OVJ19" s="178"/>
      <c r="OVK19" s="178"/>
      <c r="OVL19" s="178"/>
      <c r="OVM19" s="178"/>
      <c r="OVN19" s="178"/>
      <c r="OVO19" s="178"/>
      <c r="OVP19" s="179"/>
      <c r="OVQ19" s="166"/>
      <c r="OVR19" s="178"/>
      <c r="OVS19" s="178"/>
      <c r="OVT19" s="178"/>
      <c r="OVU19" s="178"/>
      <c r="OVV19" s="178"/>
      <c r="OVW19" s="178"/>
      <c r="OVX19" s="179"/>
      <c r="OVY19" s="166"/>
      <c r="OVZ19" s="178"/>
      <c r="OWA19" s="178"/>
      <c r="OWB19" s="178"/>
      <c r="OWC19" s="178"/>
      <c r="OWD19" s="178"/>
      <c r="OWE19" s="178"/>
      <c r="OWF19" s="179"/>
      <c r="OWG19" s="166"/>
      <c r="OWH19" s="178"/>
      <c r="OWI19" s="178"/>
      <c r="OWJ19" s="178"/>
      <c r="OWK19" s="178"/>
      <c r="OWL19" s="178"/>
      <c r="OWM19" s="178"/>
      <c r="OWN19" s="179"/>
      <c r="OWO19" s="166"/>
      <c r="OWP19" s="178"/>
      <c r="OWQ19" s="178"/>
      <c r="OWR19" s="178"/>
      <c r="OWS19" s="178"/>
      <c r="OWT19" s="178"/>
      <c r="OWU19" s="178"/>
      <c r="OWV19" s="179"/>
      <c r="OWW19" s="166"/>
      <c r="OWX19" s="178"/>
      <c r="OWY19" s="178"/>
      <c r="OWZ19" s="178"/>
      <c r="OXA19" s="178"/>
      <c r="OXB19" s="178"/>
      <c r="OXC19" s="178"/>
      <c r="OXD19" s="179"/>
      <c r="OXE19" s="166"/>
      <c r="OXF19" s="178"/>
      <c r="OXG19" s="178"/>
      <c r="OXH19" s="178"/>
      <c r="OXI19" s="178"/>
      <c r="OXJ19" s="178"/>
      <c r="OXK19" s="178"/>
      <c r="OXL19" s="179"/>
      <c r="OXM19" s="166"/>
      <c r="OXN19" s="178"/>
      <c r="OXO19" s="178"/>
      <c r="OXP19" s="178"/>
      <c r="OXQ19" s="178"/>
      <c r="OXR19" s="178"/>
      <c r="OXS19" s="178"/>
      <c r="OXT19" s="179"/>
      <c r="OXU19" s="166"/>
      <c r="OXV19" s="178"/>
      <c r="OXW19" s="178"/>
      <c r="OXX19" s="178"/>
      <c r="OXY19" s="178"/>
      <c r="OXZ19" s="178"/>
      <c r="OYA19" s="178"/>
      <c r="OYB19" s="179"/>
      <c r="OYC19" s="166"/>
      <c r="OYD19" s="178"/>
      <c r="OYE19" s="178"/>
      <c r="OYF19" s="178"/>
      <c r="OYG19" s="178"/>
      <c r="OYH19" s="178"/>
      <c r="OYI19" s="178"/>
      <c r="OYJ19" s="179"/>
      <c r="OYK19" s="166"/>
      <c r="OYL19" s="178"/>
      <c r="OYM19" s="178"/>
      <c r="OYN19" s="178"/>
      <c r="OYO19" s="178"/>
      <c r="OYP19" s="178"/>
      <c r="OYQ19" s="178"/>
      <c r="OYR19" s="179"/>
      <c r="OYS19" s="166"/>
      <c r="OYT19" s="178"/>
      <c r="OYU19" s="178"/>
      <c r="OYV19" s="178"/>
      <c r="OYW19" s="178"/>
      <c r="OYX19" s="178"/>
      <c r="OYY19" s="178"/>
      <c r="OYZ19" s="179"/>
      <c r="OZA19" s="166"/>
      <c r="OZB19" s="178"/>
      <c r="OZC19" s="178"/>
      <c r="OZD19" s="178"/>
      <c r="OZE19" s="178"/>
      <c r="OZF19" s="178"/>
      <c r="OZG19" s="178"/>
      <c r="OZH19" s="179"/>
      <c r="OZI19" s="166"/>
      <c r="OZJ19" s="178"/>
      <c r="OZK19" s="178"/>
      <c r="OZL19" s="178"/>
      <c r="OZM19" s="178"/>
      <c r="OZN19" s="178"/>
      <c r="OZO19" s="178"/>
      <c r="OZP19" s="179"/>
      <c r="OZQ19" s="166"/>
      <c r="OZR19" s="178"/>
      <c r="OZS19" s="178"/>
      <c r="OZT19" s="178"/>
      <c r="OZU19" s="178"/>
      <c r="OZV19" s="178"/>
      <c r="OZW19" s="178"/>
      <c r="OZX19" s="179"/>
      <c r="OZY19" s="166"/>
      <c r="OZZ19" s="178"/>
      <c r="PAA19" s="178"/>
      <c r="PAB19" s="178"/>
      <c r="PAC19" s="178"/>
      <c r="PAD19" s="178"/>
      <c r="PAE19" s="178"/>
      <c r="PAF19" s="179"/>
      <c r="PAG19" s="166"/>
      <c r="PAH19" s="178"/>
      <c r="PAI19" s="178"/>
      <c r="PAJ19" s="178"/>
      <c r="PAK19" s="178"/>
      <c r="PAL19" s="178"/>
      <c r="PAM19" s="178"/>
      <c r="PAN19" s="179"/>
      <c r="PAO19" s="166"/>
      <c r="PAP19" s="178"/>
      <c r="PAQ19" s="178"/>
      <c r="PAR19" s="178"/>
      <c r="PAS19" s="178"/>
      <c r="PAT19" s="178"/>
      <c r="PAU19" s="178"/>
      <c r="PAV19" s="179"/>
      <c r="PAW19" s="166"/>
      <c r="PAX19" s="178"/>
      <c r="PAY19" s="178"/>
      <c r="PAZ19" s="178"/>
      <c r="PBA19" s="178"/>
      <c r="PBB19" s="178"/>
      <c r="PBC19" s="178"/>
      <c r="PBD19" s="179"/>
      <c r="PBE19" s="166"/>
      <c r="PBF19" s="178"/>
      <c r="PBG19" s="178"/>
      <c r="PBH19" s="178"/>
      <c r="PBI19" s="178"/>
      <c r="PBJ19" s="178"/>
      <c r="PBK19" s="178"/>
      <c r="PBL19" s="179"/>
      <c r="PBM19" s="166"/>
      <c r="PBN19" s="178"/>
      <c r="PBO19" s="178"/>
      <c r="PBP19" s="178"/>
      <c r="PBQ19" s="178"/>
      <c r="PBR19" s="178"/>
      <c r="PBS19" s="178"/>
      <c r="PBT19" s="179"/>
      <c r="PBU19" s="166"/>
      <c r="PBV19" s="178"/>
      <c r="PBW19" s="178"/>
      <c r="PBX19" s="178"/>
      <c r="PBY19" s="178"/>
      <c r="PBZ19" s="178"/>
      <c r="PCA19" s="178"/>
      <c r="PCB19" s="179"/>
      <c r="PCC19" s="166"/>
      <c r="PCD19" s="178"/>
      <c r="PCE19" s="178"/>
      <c r="PCF19" s="178"/>
      <c r="PCG19" s="178"/>
      <c r="PCH19" s="178"/>
      <c r="PCI19" s="178"/>
      <c r="PCJ19" s="179"/>
      <c r="PCK19" s="166"/>
      <c r="PCL19" s="178"/>
      <c r="PCM19" s="178"/>
      <c r="PCN19" s="178"/>
      <c r="PCO19" s="178"/>
      <c r="PCP19" s="178"/>
      <c r="PCQ19" s="178"/>
      <c r="PCR19" s="179"/>
      <c r="PCS19" s="166"/>
      <c r="PCT19" s="178"/>
      <c r="PCU19" s="178"/>
      <c r="PCV19" s="178"/>
      <c r="PCW19" s="178"/>
      <c r="PCX19" s="178"/>
      <c r="PCY19" s="178"/>
      <c r="PCZ19" s="179"/>
      <c r="PDA19" s="166"/>
      <c r="PDB19" s="178"/>
      <c r="PDC19" s="178"/>
      <c r="PDD19" s="178"/>
      <c r="PDE19" s="178"/>
      <c r="PDF19" s="178"/>
      <c r="PDG19" s="178"/>
      <c r="PDH19" s="179"/>
      <c r="PDI19" s="166"/>
      <c r="PDJ19" s="178"/>
      <c r="PDK19" s="178"/>
      <c r="PDL19" s="178"/>
      <c r="PDM19" s="178"/>
      <c r="PDN19" s="178"/>
      <c r="PDO19" s="178"/>
      <c r="PDP19" s="179"/>
      <c r="PDQ19" s="166"/>
      <c r="PDR19" s="178"/>
      <c r="PDS19" s="178"/>
      <c r="PDT19" s="178"/>
      <c r="PDU19" s="178"/>
      <c r="PDV19" s="178"/>
      <c r="PDW19" s="178"/>
      <c r="PDX19" s="179"/>
      <c r="PDY19" s="166"/>
      <c r="PDZ19" s="178"/>
      <c r="PEA19" s="178"/>
      <c r="PEB19" s="178"/>
      <c r="PEC19" s="178"/>
      <c r="PED19" s="178"/>
      <c r="PEE19" s="178"/>
      <c r="PEF19" s="179"/>
      <c r="PEG19" s="166"/>
      <c r="PEH19" s="178"/>
      <c r="PEI19" s="178"/>
      <c r="PEJ19" s="178"/>
      <c r="PEK19" s="178"/>
      <c r="PEL19" s="178"/>
      <c r="PEM19" s="178"/>
      <c r="PEN19" s="179"/>
      <c r="PEO19" s="166"/>
      <c r="PEP19" s="178"/>
      <c r="PEQ19" s="178"/>
      <c r="PER19" s="178"/>
      <c r="PES19" s="178"/>
      <c r="PET19" s="178"/>
      <c r="PEU19" s="178"/>
      <c r="PEV19" s="179"/>
      <c r="PEW19" s="166"/>
      <c r="PEX19" s="178"/>
      <c r="PEY19" s="178"/>
      <c r="PEZ19" s="178"/>
      <c r="PFA19" s="178"/>
      <c r="PFB19" s="178"/>
      <c r="PFC19" s="178"/>
      <c r="PFD19" s="179"/>
      <c r="PFE19" s="166"/>
      <c r="PFF19" s="178"/>
      <c r="PFG19" s="178"/>
      <c r="PFH19" s="178"/>
      <c r="PFI19" s="178"/>
      <c r="PFJ19" s="178"/>
      <c r="PFK19" s="178"/>
      <c r="PFL19" s="179"/>
      <c r="PFM19" s="166"/>
      <c r="PFN19" s="178"/>
      <c r="PFO19" s="178"/>
      <c r="PFP19" s="178"/>
      <c r="PFQ19" s="178"/>
      <c r="PFR19" s="178"/>
      <c r="PFS19" s="178"/>
      <c r="PFT19" s="179"/>
      <c r="PFU19" s="166"/>
      <c r="PFV19" s="178"/>
      <c r="PFW19" s="178"/>
      <c r="PFX19" s="178"/>
      <c r="PFY19" s="178"/>
      <c r="PFZ19" s="178"/>
      <c r="PGA19" s="178"/>
      <c r="PGB19" s="179"/>
      <c r="PGC19" s="166"/>
      <c r="PGD19" s="178"/>
      <c r="PGE19" s="178"/>
      <c r="PGF19" s="178"/>
      <c r="PGG19" s="178"/>
      <c r="PGH19" s="178"/>
      <c r="PGI19" s="178"/>
      <c r="PGJ19" s="179"/>
      <c r="PGK19" s="166"/>
      <c r="PGL19" s="178"/>
      <c r="PGM19" s="178"/>
      <c r="PGN19" s="178"/>
      <c r="PGO19" s="178"/>
      <c r="PGP19" s="178"/>
      <c r="PGQ19" s="178"/>
      <c r="PGR19" s="179"/>
      <c r="PGS19" s="166"/>
      <c r="PGT19" s="178"/>
      <c r="PGU19" s="178"/>
      <c r="PGV19" s="178"/>
      <c r="PGW19" s="178"/>
      <c r="PGX19" s="178"/>
      <c r="PGY19" s="178"/>
      <c r="PGZ19" s="179"/>
      <c r="PHA19" s="166"/>
      <c r="PHB19" s="178"/>
      <c r="PHC19" s="178"/>
      <c r="PHD19" s="178"/>
      <c r="PHE19" s="178"/>
      <c r="PHF19" s="178"/>
      <c r="PHG19" s="178"/>
      <c r="PHH19" s="179"/>
      <c r="PHI19" s="166"/>
      <c r="PHJ19" s="178"/>
      <c r="PHK19" s="178"/>
      <c r="PHL19" s="178"/>
      <c r="PHM19" s="178"/>
      <c r="PHN19" s="178"/>
      <c r="PHO19" s="178"/>
      <c r="PHP19" s="179"/>
      <c r="PHQ19" s="166"/>
      <c r="PHR19" s="178"/>
      <c r="PHS19" s="178"/>
      <c r="PHT19" s="178"/>
      <c r="PHU19" s="178"/>
      <c r="PHV19" s="178"/>
      <c r="PHW19" s="178"/>
      <c r="PHX19" s="179"/>
      <c r="PHY19" s="166"/>
      <c r="PHZ19" s="178"/>
      <c r="PIA19" s="178"/>
      <c r="PIB19" s="178"/>
      <c r="PIC19" s="178"/>
      <c r="PID19" s="178"/>
      <c r="PIE19" s="178"/>
      <c r="PIF19" s="179"/>
      <c r="PIG19" s="166"/>
      <c r="PIH19" s="178"/>
      <c r="PII19" s="178"/>
      <c r="PIJ19" s="178"/>
      <c r="PIK19" s="178"/>
      <c r="PIL19" s="178"/>
      <c r="PIM19" s="178"/>
      <c r="PIN19" s="179"/>
      <c r="PIO19" s="166"/>
      <c r="PIP19" s="178"/>
      <c r="PIQ19" s="178"/>
      <c r="PIR19" s="178"/>
      <c r="PIS19" s="178"/>
      <c r="PIT19" s="178"/>
      <c r="PIU19" s="178"/>
      <c r="PIV19" s="179"/>
      <c r="PIW19" s="166"/>
      <c r="PIX19" s="178"/>
      <c r="PIY19" s="178"/>
      <c r="PIZ19" s="178"/>
      <c r="PJA19" s="178"/>
      <c r="PJB19" s="178"/>
      <c r="PJC19" s="178"/>
      <c r="PJD19" s="179"/>
      <c r="PJE19" s="166"/>
      <c r="PJF19" s="178"/>
      <c r="PJG19" s="178"/>
      <c r="PJH19" s="178"/>
      <c r="PJI19" s="178"/>
      <c r="PJJ19" s="178"/>
      <c r="PJK19" s="178"/>
      <c r="PJL19" s="179"/>
      <c r="PJM19" s="166"/>
      <c r="PJN19" s="178"/>
      <c r="PJO19" s="178"/>
      <c r="PJP19" s="178"/>
      <c r="PJQ19" s="178"/>
      <c r="PJR19" s="178"/>
      <c r="PJS19" s="178"/>
      <c r="PJT19" s="179"/>
      <c r="PJU19" s="166"/>
      <c r="PJV19" s="178"/>
      <c r="PJW19" s="178"/>
      <c r="PJX19" s="178"/>
      <c r="PJY19" s="178"/>
      <c r="PJZ19" s="178"/>
      <c r="PKA19" s="178"/>
      <c r="PKB19" s="179"/>
      <c r="PKC19" s="166"/>
      <c r="PKD19" s="178"/>
      <c r="PKE19" s="178"/>
      <c r="PKF19" s="178"/>
      <c r="PKG19" s="178"/>
      <c r="PKH19" s="178"/>
      <c r="PKI19" s="178"/>
      <c r="PKJ19" s="179"/>
      <c r="PKK19" s="166"/>
      <c r="PKL19" s="178"/>
      <c r="PKM19" s="178"/>
      <c r="PKN19" s="178"/>
      <c r="PKO19" s="178"/>
      <c r="PKP19" s="178"/>
      <c r="PKQ19" s="178"/>
      <c r="PKR19" s="179"/>
      <c r="PKS19" s="166"/>
      <c r="PKT19" s="178"/>
      <c r="PKU19" s="178"/>
      <c r="PKV19" s="178"/>
      <c r="PKW19" s="178"/>
      <c r="PKX19" s="178"/>
      <c r="PKY19" s="178"/>
      <c r="PKZ19" s="179"/>
      <c r="PLA19" s="166"/>
      <c r="PLB19" s="178"/>
      <c r="PLC19" s="178"/>
      <c r="PLD19" s="178"/>
      <c r="PLE19" s="178"/>
      <c r="PLF19" s="178"/>
      <c r="PLG19" s="178"/>
      <c r="PLH19" s="179"/>
      <c r="PLI19" s="166"/>
      <c r="PLJ19" s="178"/>
      <c r="PLK19" s="178"/>
      <c r="PLL19" s="178"/>
      <c r="PLM19" s="178"/>
      <c r="PLN19" s="178"/>
      <c r="PLO19" s="178"/>
      <c r="PLP19" s="179"/>
      <c r="PLQ19" s="166"/>
      <c r="PLR19" s="178"/>
      <c r="PLS19" s="178"/>
      <c r="PLT19" s="178"/>
      <c r="PLU19" s="178"/>
      <c r="PLV19" s="178"/>
      <c r="PLW19" s="178"/>
      <c r="PLX19" s="179"/>
      <c r="PLY19" s="166"/>
      <c r="PLZ19" s="178"/>
      <c r="PMA19" s="178"/>
      <c r="PMB19" s="178"/>
      <c r="PMC19" s="178"/>
      <c r="PMD19" s="178"/>
      <c r="PME19" s="178"/>
      <c r="PMF19" s="179"/>
      <c r="PMG19" s="166"/>
      <c r="PMH19" s="178"/>
      <c r="PMI19" s="178"/>
      <c r="PMJ19" s="178"/>
      <c r="PMK19" s="178"/>
      <c r="PML19" s="178"/>
      <c r="PMM19" s="178"/>
      <c r="PMN19" s="179"/>
      <c r="PMO19" s="166"/>
      <c r="PMP19" s="178"/>
      <c r="PMQ19" s="178"/>
      <c r="PMR19" s="178"/>
      <c r="PMS19" s="178"/>
      <c r="PMT19" s="178"/>
      <c r="PMU19" s="178"/>
      <c r="PMV19" s="179"/>
      <c r="PMW19" s="166"/>
      <c r="PMX19" s="178"/>
      <c r="PMY19" s="178"/>
      <c r="PMZ19" s="178"/>
      <c r="PNA19" s="178"/>
      <c r="PNB19" s="178"/>
      <c r="PNC19" s="178"/>
      <c r="PND19" s="179"/>
      <c r="PNE19" s="166"/>
      <c r="PNF19" s="178"/>
      <c r="PNG19" s="178"/>
      <c r="PNH19" s="178"/>
      <c r="PNI19" s="178"/>
      <c r="PNJ19" s="178"/>
      <c r="PNK19" s="178"/>
      <c r="PNL19" s="179"/>
      <c r="PNM19" s="166"/>
      <c r="PNN19" s="178"/>
      <c r="PNO19" s="178"/>
      <c r="PNP19" s="178"/>
      <c r="PNQ19" s="178"/>
      <c r="PNR19" s="178"/>
      <c r="PNS19" s="178"/>
      <c r="PNT19" s="179"/>
      <c r="PNU19" s="166"/>
      <c r="PNV19" s="178"/>
      <c r="PNW19" s="178"/>
      <c r="PNX19" s="178"/>
      <c r="PNY19" s="178"/>
      <c r="PNZ19" s="178"/>
      <c r="POA19" s="178"/>
      <c r="POB19" s="179"/>
      <c r="POC19" s="166"/>
      <c r="POD19" s="178"/>
      <c r="POE19" s="178"/>
      <c r="POF19" s="178"/>
      <c r="POG19" s="178"/>
      <c r="POH19" s="178"/>
      <c r="POI19" s="178"/>
      <c r="POJ19" s="179"/>
      <c r="POK19" s="166"/>
      <c r="POL19" s="178"/>
      <c r="POM19" s="178"/>
      <c r="PON19" s="178"/>
      <c r="POO19" s="178"/>
      <c r="POP19" s="178"/>
      <c r="POQ19" s="178"/>
      <c r="POR19" s="179"/>
      <c r="POS19" s="166"/>
      <c r="POT19" s="178"/>
      <c r="POU19" s="178"/>
      <c r="POV19" s="178"/>
      <c r="POW19" s="178"/>
      <c r="POX19" s="178"/>
      <c r="POY19" s="178"/>
      <c r="POZ19" s="179"/>
      <c r="PPA19" s="166"/>
      <c r="PPB19" s="178"/>
      <c r="PPC19" s="178"/>
      <c r="PPD19" s="178"/>
      <c r="PPE19" s="178"/>
      <c r="PPF19" s="178"/>
      <c r="PPG19" s="178"/>
      <c r="PPH19" s="179"/>
      <c r="PPI19" s="166"/>
      <c r="PPJ19" s="178"/>
      <c r="PPK19" s="178"/>
      <c r="PPL19" s="178"/>
      <c r="PPM19" s="178"/>
      <c r="PPN19" s="178"/>
      <c r="PPO19" s="178"/>
      <c r="PPP19" s="179"/>
      <c r="PPQ19" s="166"/>
      <c r="PPR19" s="178"/>
      <c r="PPS19" s="178"/>
      <c r="PPT19" s="178"/>
      <c r="PPU19" s="178"/>
      <c r="PPV19" s="178"/>
      <c r="PPW19" s="178"/>
      <c r="PPX19" s="179"/>
      <c r="PPY19" s="166"/>
      <c r="PPZ19" s="178"/>
      <c r="PQA19" s="178"/>
      <c r="PQB19" s="178"/>
      <c r="PQC19" s="178"/>
      <c r="PQD19" s="178"/>
      <c r="PQE19" s="178"/>
      <c r="PQF19" s="179"/>
      <c r="PQG19" s="166"/>
      <c r="PQH19" s="178"/>
      <c r="PQI19" s="178"/>
      <c r="PQJ19" s="178"/>
      <c r="PQK19" s="178"/>
      <c r="PQL19" s="178"/>
      <c r="PQM19" s="178"/>
      <c r="PQN19" s="179"/>
      <c r="PQO19" s="166"/>
      <c r="PQP19" s="178"/>
      <c r="PQQ19" s="178"/>
      <c r="PQR19" s="178"/>
      <c r="PQS19" s="178"/>
      <c r="PQT19" s="178"/>
      <c r="PQU19" s="178"/>
      <c r="PQV19" s="179"/>
      <c r="PQW19" s="166"/>
      <c r="PQX19" s="178"/>
      <c r="PQY19" s="178"/>
      <c r="PQZ19" s="178"/>
      <c r="PRA19" s="178"/>
      <c r="PRB19" s="178"/>
      <c r="PRC19" s="178"/>
      <c r="PRD19" s="179"/>
      <c r="PRE19" s="166"/>
      <c r="PRF19" s="178"/>
      <c r="PRG19" s="178"/>
      <c r="PRH19" s="178"/>
      <c r="PRI19" s="178"/>
      <c r="PRJ19" s="178"/>
      <c r="PRK19" s="178"/>
      <c r="PRL19" s="179"/>
      <c r="PRM19" s="166"/>
      <c r="PRN19" s="178"/>
      <c r="PRO19" s="178"/>
      <c r="PRP19" s="178"/>
      <c r="PRQ19" s="178"/>
      <c r="PRR19" s="178"/>
      <c r="PRS19" s="178"/>
      <c r="PRT19" s="179"/>
      <c r="PRU19" s="166"/>
      <c r="PRV19" s="178"/>
      <c r="PRW19" s="178"/>
      <c r="PRX19" s="178"/>
      <c r="PRY19" s="178"/>
      <c r="PRZ19" s="178"/>
      <c r="PSA19" s="178"/>
      <c r="PSB19" s="179"/>
      <c r="PSC19" s="166"/>
      <c r="PSD19" s="178"/>
      <c r="PSE19" s="178"/>
      <c r="PSF19" s="178"/>
      <c r="PSG19" s="178"/>
      <c r="PSH19" s="178"/>
      <c r="PSI19" s="178"/>
      <c r="PSJ19" s="179"/>
      <c r="PSK19" s="166"/>
      <c r="PSL19" s="178"/>
      <c r="PSM19" s="178"/>
      <c r="PSN19" s="178"/>
      <c r="PSO19" s="178"/>
      <c r="PSP19" s="178"/>
      <c r="PSQ19" s="178"/>
      <c r="PSR19" s="179"/>
      <c r="PSS19" s="166"/>
      <c r="PST19" s="178"/>
      <c r="PSU19" s="178"/>
      <c r="PSV19" s="178"/>
      <c r="PSW19" s="178"/>
      <c r="PSX19" s="178"/>
      <c r="PSY19" s="178"/>
      <c r="PSZ19" s="179"/>
      <c r="PTA19" s="166"/>
      <c r="PTB19" s="178"/>
      <c r="PTC19" s="178"/>
      <c r="PTD19" s="178"/>
      <c r="PTE19" s="178"/>
      <c r="PTF19" s="178"/>
      <c r="PTG19" s="178"/>
      <c r="PTH19" s="179"/>
      <c r="PTI19" s="166"/>
      <c r="PTJ19" s="178"/>
      <c r="PTK19" s="178"/>
      <c r="PTL19" s="178"/>
      <c r="PTM19" s="178"/>
      <c r="PTN19" s="178"/>
      <c r="PTO19" s="178"/>
      <c r="PTP19" s="179"/>
      <c r="PTQ19" s="166"/>
      <c r="PTR19" s="178"/>
      <c r="PTS19" s="178"/>
      <c r="PTT19" s="178"/>
      <c r="PTU19" s="178"/>
      <c r="PTV19" s="178"/>
      <c r="PTW19" s="178"/>
      <c r="PTX19" s="179"/>
      <c r="PTY19" s="166"/>
      <c r="PTZ19" s="178"/>
      <c r="PUA19" s="178"/>
      <c r="PUB19" s="178"/>
      <c r="PUC19" s="178"/>
      <c r="PUD19" s="178"/>
      <c r="PUE19" s="178"/>
      <c r="PUF19" s="179"/>
      <c r="PUG19" s="166"/>
      <c r="PUH19" s="178"/>
      <c r="PUI19" s="178"/>
      <c r="PUJ19" s="178"/>
      <c r="PUK19" s="178"/>
      <c r="PUL19" s="178"/>
      <c r="PUM19" s="178"/>
      <c r="PUN19" s="179"/>
      <c r="PUO19" s="166"/>
      <c r="PUP19" s="178"/>
      <c r="PUQ19" s="178"/>
      <c r="PUR19" s="178"/>
      <c r="PUS19" s="178"/>
      <c r="PUT19" s="178"/>
      <c r="PUU19" s="178"/>
      <c r="PUV19" s="179"/>
      <c r="PUW19" s="166"/>
      <c r="PUX19" s="178"/>
      <c r="PUY19" s="178"/>
      <c r="PUZ19" s="178"/>
      <c r="PVA19" s="178"/>
      <c r="PVB19" s="178"/>
      <c r="PVC19" s="178"/>
      <c r="PVD19" s="179"/>
      <c r="PVE19" s="166"/>
      <c r="PVF19" s="178"/>
      <c r="PVG19" s="178"/>
      <c r="PVH19" s="178"/>
      <c r="PVI19" s="178"/>
      <c r="PVJ19" s="178"/>
      <c r="PVK19" s="178"/>
      <c r="PVL19" s="179"/>
      <c r="PVM19" s="166"/>
      <c r="PVN19" s="178"/>
      <c r="PVO19" s="178"/>
      <c r="PVP19" s="178"/>
      <c r="PVQ19" s="178"/>
      <c r="PVR19" s="178"/>
      <c r="PVS19" s="178"/>
      <c r="PVT19" s="179"/>
      <c r="PVU19" s="166"/>
      <c r="PVV19" s="178"/>
      <c r="PVW19" s="178"/>
      <c r="PVX19" s="178"/>
      <c r="PVY19" s="178"/>
      <c r="PVZ19" s="178"/>
      <c r="PWA19" s="178"/>
      <c r="PWB19" s="179"/>
      <c r="PWC19" s="166"/>
      <c r="PWD19" s="178"/>
      <c r="PWE19" s="178"/>
      <c r="PWF19" s="178"/>
      <c r="PWG19" s="178"/>
      <c r="PWH19" s="178"/>
      <c r="PWI19" s="178"/>
      <c r="PWJ19" s="179"/>
      <c r="PWK19" s="166"/>
      <c r="PWL19" s="178"/>
      <c r="PWM19" s="178"/>
      <c r="PWN19" s="178"/>
      <c r="PWO19" s="178"/>
      <c r="PWP19" s="178"/>
      <c r="PWQ19" s="178"/>
      <c r="PWR19" s="179"/>
      <c r="PWS19" s="166"/>
      <c r="PWT19" s="178"/>
      <c r="PWU19" s="178"/>
      <c r="PWV19" s="178"/>
      <c r="PWW19" s="178"/>
      <c r="PWX19" s="178"/>
      <c r="PWY19" s="178"/>
      <c r="PWZ19" s="179"/>
      <c r="PXA19" s="166"/>
      <c r="PXB19" s="178"/>
      <c r="PXC19" s="178"/>
      <c r="PXD19" s="178"/>
      <c r="PXE19" s="178"/>
      <c r="PXF19" s="178"/>
      <c r="PXG19" s="178"/>
      <c r="PXH19" s="179"/>
      <c r="PXI19" s="166"/>
      <c r="PXJ19" s="178"/>
      <c r="PXK19" s="178"/>
      <c r="PXL19" s="178"/>
      <c r="PXM19" s="178"/>
      <c r="PXN19" s="178"/>
      <c r="PXO19" s="178"/>
      <c r="PXP19" s="179"/>
      <c r="PXQ19" s="166"/>
      <c r="PXR19" s="178"/>
      <c r="PXS19" s="178"/>
      <c r="PXT19" s="178"/>
      <c r="PXU19" s="178"/>
      <c r="PXV19" s="178"/>
      <c r="PXW19" s="178"/>
      <c r="PXX19" s="179"/>
      <c r="PXY19" s="166"/>
      <c r="PXZ19" s="178"/>
      <c r="PYA19" s="178"/>
      <c r="PYB19" s="178"/>
      <c r="PYC19" s="178"/>
      <c r="PYD19" s="178"/>
      <c r="PYE19" s="178"/>
      <c r="PYF19" s="179"/>
      <c r="PYG19" s="166"/>
      <c r="PYH19" s="178"/>
      <c r="PYI19" s="178"/>
      <c r="PYJ19" s="178"/>
      <c r="PYK19" s="178"/>
      <c r="PYL19" s="178"/>
      <c r="PYM19" s="178"/>
      <c r="PYN19" s="179"/>
      <c r="PYO19" s="166"/>
      <c r="PYP19" s="178"/>
      <c r="PYQ19" s="178"/>
      <c r="PYR19" s="178"/>
      <c r="PYS19" s="178"/>
      <c r="PYT19" s="178"/>
      <c r="PYU19" s="178"/>
      <c r="PYV19" s="179"/>
      <c r="PYW19" s="166"/>
      <c r="PYX19" s="178"/>
      <c r="PYY19" s="178"/>
      <c r="PYZ19" s="178"/>
      <c r="PZA19" s="178"/>
      <c r="PZB19" s="178"/>
      <c r="PZC19" s="178"/>
      <c r="PZD19" s="179"/>
      <c r="PZE19" s="166"/>
      <c r="PZF19" s="178"/>
      <c r="PZG19" s="178"/>
      <c r="PZH19" s="178"/>
      <c r="PZI19" s="178"/>
      <c r="PZJ19" s="178"/>
      <c r="PZK19" s="178"/>
      <c r="PZL19" s="179"/>
      <c r="PZM19" s="166"/>
      <c r="PZN19" s="178"/>
      <c r="PZO19" s="178"/>
      <c r="PZP19" s="178"/>
      <c r="PZQ19" s="178"/>
      <c r="PZR19" s="178"/>
      <c r="PZS19" s="178"/>
      <c r="PZT19" s="179"/>
      <c r="PZU19" s="166"/>
      <c r="PZV19" s="178"/>
      <c r="PZW19" s="178"/>
      <c r="PZX19" s="178"/>
      <c r="PZY19" s="178"/>
      <c r="PZZ19" s="178"/>
      <c r="QAA19" s="178"/>
      <c r="QAB19" s="179"/>
      <c r="QAC19" s="166"/>
      <c r="QAD19" s="178"/>
      <c r="QAE19" s="178"/>
      <c r="QAF19" s="178"/>
      <c r="QAG19" s="178"/>
      <c r="QAH19" s="178"/>
      <c r="QAI19" s="178"/>
      <c r="QAJ19" s="179"/>
      <c r="QAK19" s="166"/>
      <c r="QAL19" s="178"/>
      <c r="QAM19" s="178"/>
      <c r="QAN19" s="178"/>
      <c r="QAO19" s="178"/>
      <c r="QAP19" s="178"/>
      <c r="QAQ19" s="178"/>
      <c r="QAR19" s="179"/>
      <c r="QAS19" s="166"/>
      <c r="QAT19" s="178"/>
      <c r="QAU19" s="178"/>
      <c r="QAV19" s="178"/>
      <c r="QAW19" s="178"/>
      <c r="QAX19" s="178"/>
      <c r="QAY19" s="178"/>
      <c r="QAZ19" s="179"/>
      <c r="QBA19" s="166"/>
      <c r="QBB19" s="178"/>
      <c r="QBC19" s="178"/>
      <c r="QBD19" s="178"/>
      <c r="QBE19" s="178"/>
      <c r="QBF19" s="178"/>
      <c r="QBG19" s="178"/>
      <c r="QBH19" s="179"/>
      <c r="QBI19" s="166"/>
      <c r="QBJ19" s="178"/>
      <c r="QBK19" s="178"/>
      <c r="QBL19" s="178"/>
      <c r="QBM19" s="178"/>
      <c r="QBN19" s="178"/>
      <c r="QBO19" s="178"/>
      <c r="QBP19" s="179"/>
      <c r="QBQ19" s="166"/>
      <c r="QBR19" s="178"/>
      <c r="QBS19" s="178"/>
      <c r="QBT19" s="178"/>
      <c r="QBU19" s="178"/>
      <c r="QBV19" s="178"/>
      <c r="QBW19" s="178"/>
      <c r="QBX19" s="179"/>
      <c r="QBY19" s="166"/>
      <c r="QBZ19" s="178"/>
      <c r="QCA19" s="178"/>
      <c r="QCB19" s="178"/>
      <c r="QCC19" s="178"/>
      <c r="QCD19" s="178"/>
      <c r="QCE19" s="178"/>
      <c r="QCF19" s="179"/>
      <c r="QCG19" s="166"/>
      <c r="QCH19" s="178"/>
      <c r="QCI19" s="178"/>
      <c r="QCJ19" s="178"/>
      <c r="QCK19" s="178"/>
      <c r="QCL19" s="178"/>
      <c r="QCM19" s="178"/>
      <c r="QCN19" s="179"/>
      <c r="QCO19" s="166"/>
      <c r="QCP19" s="178"/>
      <c r="QCQ19" s="178"/>
      <c r="QCR19" s="178"/>
      <c r="QCS19" s="178"/>
      <c r="QCT19" s="178"/>
      <c r="QCU19" s="178"/>
      <c r="QCV19" s="179"/>
      <c r="QCW19" s="166"/>
      <c r="QCX19" s="178"/>
      <c r="QCY19" s="178"/>
      <c r="QCZ19" s="178"/>
      <c r="QDA19" s="178"/>
      <c r="QDB19" s="178"/>
      <c r="QDC19" s="178"/>
      <c r="QDD19" s="179"/>
      <c r="QDE19" s="166"/>
      <c r="QDF19" s="178"/>
      <c r="QDG19" s="178"/>
      <c r="QDH19" s="178"/>
      <c r="QDI19" s="178"/>
      <c r="QDJ19" s="178"/>
      <c r="QDK19" s="178"/>
      <c r="QDL19" s="179"/>
      <c r="QDM19" s="166"/>
      <c r="QDN19" s="178"/>
      <c r="QDO19" s="178"/>
      <c r="QDP19" s="178"/>
      <c r="QDQ19" s="178"/>
      <c r="QDR19" s="178"/>
      <c r="QDS19" s="178"/>
      <c r="QDT19" s="179"/>
      <c r="QDU19" s="166"/>
      <c r="QDV19" s="178"/>
      <c r="QDW19" s="178"/>
      <c r="QDX19" s="178"/>
      <c r="QDY19" s="178"/>
      <c r="QDZ19" s="178"/>
      <c r="QEA19" s="178"/>
      <c r="QEB19" s="179"/>
      <c r="QEC19" s="166"/>
      <c r="QED19" s="178"/>
      <c r="QEE19" s="178"/>
      <c r="QEF19" s="178"/>
      <c r="QEG19" s="178"/>
      <c r="QEH19" s="178"/>
      <c r="QEI19" s="178"/>
      <c r="QEJ19" s="179"/>
      <c r="QEK19" s="166"/>
      <c r="QEL19" s="178"/>
      <c r="QEM19" s="178"/>
      <c r="QEN19" s="178"/>
      <c r="QEO19" s="178"/>
      <c r="QEP19" s="178"/>
      <c r="QEQ19" s="178"/>
      <c r="QER19" s="179"/>
      <c r="QES19" s="166"/>
      <c r="QET19" s="178"/>
      <c r="QEU19" s="178"/>
      <c r="QEV19" s="178"/>
      <c r="QEW19" s="178"/>
      <c r="QEX19" s="178"/>
      <c r="QEY19" s="178"/>
      <c r="QEZ19" s="179"/>
      <c r="QFA19" s="166"/>
      <c r="QFB19" s="178"/>
      <c r="QFC19" s="178"/>
      <c r="QFD19" s="178"/>
      <c r="QFE19" s="178"/>
      <c r="QFF19" s="178"/>
      <c r="QFG19" s="178"/>
      <c r="QFH19" s="179"/>
      <c r="QFI19" s="166"/>
      <c r="QFJ19" s="178"/>
      <c r="QFK19" s="178"/>
      <c r="QFL19" s="178"/>
      <c r="QFM19" s="178"/>
      <c r="QFN19" s="178"/>
      <c r="QFO19" s="178"/>
      <c r="QFP19" s="179"/>
      <c r="QFQ19" s="166"/>
      <c r="QFR19" s="178"/>
      <c r="QFS19" s="178"/>
      <c r="QFT19" s="178"/>
      <c r="QFU19" s="178"/>
      <c r="QFV19" s="178"/>
      <c r="QFW19" s="178"/>
      <c r="QFX19" s="179"/>
      <c r="QFY19" s="166"/>
      <c r="QFZ19" s="178"/>
      <c r="QGA19" s="178"/>
      <c r="QGB19" s="178"/>
      <c r="QGC19" s="178"/>
      <c r="QGD19" s="178"/>
      <c r="QGE19" s="178"/>
      <c r="QGF19" s="179"/>
      <c r="QGG19" s="166"/>
      <c r="QGH19" s="178"/>
      <c r="QGI19" s="178"/>
      <c r="QGJ19" s="178"/>
      <c r="QGK19" s="178"/>
      <c r="QGL19" s="178"/>
      <c r="QGM19" s="178"/>
      <c r="QGN19" s="179"/>
      <c r="QGO19" s="166"/>
      <c r="QGP19" s="178"/>
      <c r="QGQ19" s="178"/>
      <c r="QGR19" s="178"/>
      <c r="QGS19" s="178"/>
      <c r="QGT19" s="178"/>
      <c r="QGU19" s="178"/>
      <c r="QGV19" s="179"/>
      <c r="QGW19" s="166"/>
      <c r="QGX19" s="178"/>
      <c r="QGY19" s="178"/>
      <c r="QGZ19" s="178"/>
      <c r="QHA19" s="178"/>
      <c r="QHB19" s="178"/>
      <c r="QHC19" s="178"/>
      <c r="QHD19" s="179"/>
      <c r="QHE19" s="166"/>
      <c r="QHF19" s="178"/>
      <c r="QHG19" s="178"/>
      <c r="QHH19" s="178"/>
      <c r="QHI19" s="178"/>
      <c r="QHJ19" s="178"/>
      <c r="QHK19" s="178"/>
      <c r="QHL19" s="179"/>
      <c r="QHM19" s="166"/>
      <c r="QHN19" s="178"/>
      <c r="QHO19" s="178"/>
      <c r="QHP19" s="178"/>
      <c r="QHQ19" s="178"/>
      <c r="QHR19" s="178"/>
      <c r="QHS19" s="178"/>
      <c r="QHT19" s="179"/>
      <c r="QHU19" s="166"/>
      <c r="QHV19" s="178"/>
      <c r="QHW19" s="178"/>
      <c r="QHX19" s="178"/>
      <c r="QHY19" s="178"/>
      <c r="QHZ19" s="178"/>
      <c r="QIA19" s="178"/>
      <c r="QIB19" s="179"/>
      <c r="QIC19" s="166"/>
      <c r="QID19" s="178"/>
      <c r="QIE19" s="178"/>
      <c r="QIF19" s="178"/>
      <c r="QIG19" s="178"/>
      <c r="QIH19" s="178"/>
      <c r="QII19" s="178"/>
      <c r="QIJ19" s="179"/>
      <c r="QIK19" s="166"/>
      <c r="QIL19" s="178"/>
      <c r="QIM19" s="178"/>
      <c r="QIN19" s="178"/>
      <c r="QIO19" s="178"/>
      <c r="QIP19" s="178"/>
      <c r="QIQ19" s="178"/>
      <c r="QIR19" s="179"/>
      <c r="QIS19" s="166"/>
      <c r="QIT19" s="178"/>
      <c r="QIU19" s="178"/>
      <c r="QIV19" s="178"/>
      <c r="QIW19" s="178"/>
      <c r="QIX19" s="178"/>
      <c r="QIY19" s="178"/>
      <c r="QIZ19" s="179"/>
      <c r="QJA19" s="166"/>
      <c r="QJB19" s="178"/>
      <c r="QJC19" s="178"/>
      <c r="QJD19" s="178"/>
      <c r="QJE19" s="178"/>
      <c r="QJF19" s="178"/>
      <c r="QJG19" s="178"/>
      <c r="QJH19" s="179"/>
      <c r="QJI19" s="166"/>
      <c r="QJJ19" s="178"/>
      <c r="QJK19" s="178"/>
      <c r="QJL19" s="178"/>
      <c r="QJM19" s="178"/>
      <c r="QJN19" s="178"/>
      <c r="QJO19" s="178"/>
      <c r="QJP19" s="179"/>
      <c r="QJQ19" s="166"/>
      <c r="QJR19" s="178"/>
      <c r="QJS19" s="178"/>
      <c r="QJT19" s="178"/>
      <c r="QJU19" s="178"/>
      <c r="QJV19" s="178"/>
      <c r="QJW19" s="178"/>
      <c r="QJX19" s="179"/>
      <c r="QJY19" s="166"/>
      <c r="QJZ19" s="178"/>
      <c r="QKA19" s="178"/>
      <c r="QKB19" s="178"/>
      <c r="QKC19" s="178"/>
      <c r="QKD19" s="178"/>
      <c r="QKE19" s="178"/>
      <c r="QKF19" s="179"/>
      <c r="QKG19" s="166"/>
      <c r="QKH19" s="178"/>
      <c r="QKI19" s="178"/>
      <c r="QKJ19" s="178"/>
      <c r="QKK19" s="178"/>
      <c r="QKL19" s="178"/>
      <c r="QKM19" s="178"/>
      <c r="QKN19" s="179"/>
      <c r="QKO19" s="166"/>
      <c r="QKP19" s="178"/>
      <c r="QKQ19" s="178"/>
      <c r="QKR19" s="178"/>
      <c r="QKS19" s="178"/>
      <c r="QKT19" s="178"/>
      <c r="QKU19" s="178"/>
      <c r="QKV19" s="179"/>
      <c r="QKW19" s="166"/>
      <c r="QKX19" s="178"/>
      <c r="QKY19" s="178"/>
      <c r="QKZ19" s="178"/>
      <c r="QLA19" s="178"/>
      <c r="QLB19" s="178"/>
      <c r="QLC19" s="178"/>
      <c r="QLD19" s="179"/>
      <c r="QLE19" s="166"/>
      <c r="QLF19" s="178"/>
      <c r="QLG19" s="178"/>
      <c r="QLH19" s="178"/>
      <c r="QLI19" s="178"/>
      <c r="QLJ19" s="178"/>
      <c r="QLK19" s="178"/>
      <c r="QLL19" s="179"/>
      <c r="QLM19" s="166"/>
      <c r="QLN19" s="178"/>
      <c r="QLO19" s="178"/>
      <c r="QLP19" s="178"/>
      <c r="QLQ19" s="178"/>
      <c r="QLR19" s="178"/>
      <c r="QLS19" s="178"/>
      <c r="QLT19" s="179"/>
      <c r="QLU19" s="166"/>
      <c r="QLV19" s="178"/>
      <c r="QLW19" s="178"/>
      <c r="QLX19" s="178"/>
      <c r="QLY19" s="178"/>
      <c r="QLZ19" s="178"/>
      <c r="QMA19" s="178"/>
      <c r="QMB19" s="179"/>
      <c r="QMC19" s="166"/>
      <c r="QMD19" s="178"/>
      <c r="QME19" s="178"/>
      <c r="QMF19" s="178"/>
      <c r="QMG19" s="178"/>
      <c r="QMH19" s="178"/>
      <c r="QMI19" s="178"/>
      <c r="QMJ19" s="179"/>
      <c r="QMK19" s="166"/>
      <c r="QML19" s="178"/>
      <c r="QMM19" s="178"/>
      <c r="QMN19" s="178"/>
      <c r="QMO19" s="178"/>
      <c r="QMP19" s="178"/>
      <c r="QMQ19" s="178"/>
      <c r="QMR19" s="179"/>
      <c r="QMS19" s="166"/>
      <c r="QMT19" s="178"/>
      <c r="QMU19" s="178"/>
      <c r="QMV19" s="178"/>
      <c r="QMW19" s="178"/>
      <c r="QMX19" s="178"/>
      <c r="QMY19" s="178"/>
      <c r="QMZ19" s="179"/>
      <c r="QNA19" s="166"/>
      <c r="QNB19" s="178"/>
      <c r="QNC19" s="178"/>
      <c r="QND19" s="178"/>
      <c r="QNE19" s="178"/>
      <c r="QNF19" s="178"/>
      <c r="QNG19" s="178"/>
      <c r="QNH19" s="179"/>
      <c r="QNI19" s="166"/>
      <c r="QNJ19" s="178"/>
      <c r="QNK19" s="178"/>
      <c r="QNL19" s="178"/>
      <c r="QNM19" s="178"/>
      <c r="QNN19" s="178"/>
      <c r="QNO19" s="178"/>
      <c r="QNP19" s="179"/>
      <c r="QNQ19" s="166"/>
      <c r="QNR19" s="178"/>
      <c r="QNS19" s="178"/>
      <c r="QNT19" s="178"/>
      <c r="QNU19" s="178"/>
      <c r="QNV19" s="178"/>
      <c r="QNW19" s="178"/>
      <c r="QNX19" s="179"/>
      <c r="QNY19" s="166"/>
      <c r="QNZ19" s="178"/>
      <c r="QOA19" s="178"/>
      <c r="QOB19" s="178"/>
      <c r="QOC19" s="178"/>
      <c r="QOD19" s="178"/>
      <c r="QOE19" s="178"/>
      <c r="QOF19" s="179"/>
      <c r="QOG19" s="166"/>
      <c r="QOH19" s="178"/>
      <c r="QOI19" s="178"/>
      <c r="QOJ19" s="178"/>
      <c r="QOK19" s="178"/>
      <c r="QOL19" s="178"/>
      <c r="QOM19" s="178"/>
      <c r="QON19" s="179"/>
      <c r="QOO19" s="166"/>
      <c r="QOP19" s="178"/>
      <c r="QOQ19" s="178"/>
      <c r="QOR19" s="178"/>
      <c r="QOS19" s="178"/>
      <c r="QOT19" s="178"/>
      <c r="QOU19" s="178"/>
      <c r="QOV19" s="179"/>
      <c r="QOW19" s="166"/>
      <c r="QOX19" s="178"/>
      <c r="QOY19" s="178"/>
      <c r="QOZ19" s="178"/>
      <c r="QPA19" s="178"/>
      <c r="QPB19" s="178"/>
      <c r="QPC19" s="178"/>
      <c r="QPD19" s="179"/>
      <c r="QPE19" s="166"/>
      <c r="QPF19" s="178"/>
      <c r="QPG19" s="178"/>
      <c r="QPH19" s="178"/>
      <c r="QPI19" s="178"/>
      <c r="QPJ19" s="178"/>
      <c r="QPK19" s="178"/>
      <c r="QPL19" s="179"/>
      <c r="QPM19" s="166"/>
      <c r="QPN19" s="178"/>
      <c r="QPO19" s="178"/>
      <c r="QPP19" s="178"/>
      <c r="QPQ19" s="178"/>
      <c r="QPR19" s="178"/>
      <c r="QPS19" s="178"/>
      <c r="QPT19" s="179"/>
      <c r="QPU19" s="166"/>
      <c r="QPV19" s="178"/>
      <c r="QPW19" s="178"/>
      <c r="QPX19" s="178"/>
      <c r="QPY19" s="178"/>
      <c r="QPZ19" s="178"/>
      <c r="QQA19" s="178"/>
      <c r="QQB19" s="179"/>
      <c r="QQC19" s="166"/>
      <c r="QQD19" s="178"/>
      <c r="QQE19" s="178"/>
      <c r="QQF19" s="178"/>
      <c r="QQG19" s="178"/>
      <c r="QQH19" s="178"/>
      <c r="QQI19" s="178"/>
      <c r="QQJ19" s="179"/>
      <c r="QQK19" s="166"/>
      <c r="QQL19" s="178"/>
      <c r="QQM19" s="178"/>
      <c r="QQN19" s="178"/>
      <c r="QQO19" s="178"/>
      <c r="QQP19" s="178"/>
      <c r="QQQ19" s="178"/>
      <c r="QQR19" s="179"/>
      <c r="QQS19" s="166"/>
      <c r="QQT19" s="178"/>
      <c r="QQU19" s="178"/>
      <c r="QQV19" s="178"/>
      <c r="QQW19" s="178"/>
      <c r="QQX19" s="178"/>
      <c r="QQY19" s="178"/>
      <c r="QQZ19" s="179"/>
      <c r="QRA19" s="166"/>
      <c r="QRB19" s="178"/>
      <c r="QRC19" s="178"/>
      <c r="QRD19" s="178"/>
      <c r="QRE19" s="178"/>
      <c r="QRF19" s="178"/>
      <c r="QRG19" s="178"/>
      <c r="QRH19" s="179"/>
      <c r="QRI19" s="166"/>
      <c r="QRJ19" s="178"/>
      <c r="QRK19" s="178"/>
      <c r="QRL19" s="178"/>
      <c r="QRM19" s="178"/>
      <c r="QRN19" s="178"/>
      <c r="QRO19" s="178"/>
      <c r="QRP19" s="179"/>
      <c r="QRQ19" s="166"/>
      <c r="QRR19" s="178"/>
      <c r="QRS19" s="178"/>
      <c r="QRT19" s="178"/>
      <c r="QRU19" s="178"/>
      <c r="QRV19" s="178"/>
      <c r="QRW19" s="178"/>
      <c r="QRX19" s="179"/>
      <c r="QRY19" s="166"/>
      <c r="QRZ19" s="178"/>
      <c r="QSA19" s="178"/>
      <c r="QSB19" s="178"/>
      <c r="QSC19" s="178"/>
      <c r="QSD19" s="178"/>
      <c r="QSE19" s="178"/>
      <c r="QSF19" s="179"/>
      <c r="QSG19" s="166"/>
      <c r="QSH19" s="178"/>
      <c r="QSI19" s="178"/>
      <c r="QSJ19" s="178"/>
      <c r="QSK19" s="178"/>
      <c r="QSL19" s="178"/>
      <c r="QSM19" s="178"/>
      <c r="QSN19" s="179"/>
      <c r="QSO19" s="166"/>
      <c r="QSP19" s="178"/>
      <c r="QSQ19" s="178"/>
      <c r="QSR19" s="178"/>
      <c r="QSS19" s="178"/>
      <c r="QST19" s="178"/>
      <c r="QSU19" s="178"/>
      <c r="QSV19" s="179"/>
      <c r="QSW19" s="166"/>
      <c r="QSX19" s="178"/>
      <c r="QSY19" s="178"/>
      <c r="QSZ19" s="178"/>
      <c r="QTA19" s="178"/>
      <c r="QTB19" s="178"/>
      <c r="QTC19" s="178"/>
      <c r="QTD19" s="179"/>
      <c r="QTE19" s="166"/>
      <c r="QTF19" s="178"/>
      <c r="QTG19" s="178"/>
      <c r="QTH19" s="178"/>
      <c r="QTI19" s="178"/>
      <c r="QTJ19" s="178"/>
      <c r="QTK19" s="178"/>
      <c r="QTL19" s="179"/>
      <c r="QTM19" s="166"/>
      <c r="QTN19" s="178"/>
      <c r="QTO19" s="178"/>
      <c r="QTP19" s="178"/>
      <c r="QTQ19" s="178"/>
      <c r="QTR19" s="178"/>
      <c r="QTS19" s="178"/>
      <c r="QTT19" s="179"/>
      <c r="QTU19" s="166"/>
      <c r="QTV19" s="178"/>
      <c r="QTW19" s="178"/>
      <c r="QTX19" s="178"/>
      <c r="QTY19" s="178"/>
      <c r="QTZ19" s="178"/>
      <c r="QUA19" s="178"/>
      <c r="QUB19" s="179"/>
      <c r="QUC19" s="166"/>
      <c r="QUD19" s="178"/>
      <c r="QUE19" s="178"/>
      <c r="QUF19" s="178"/>
      <c r="QUG19" s="178"/>
      <c r="QUH19" s="178"/>
      <c r="QUI19" s="178"/>
      <c r="QUJ19" s="179"/>
      <c r="QUK19" s="166"/>
      <c r="QUL19" s="178"/>
      <c r="QUM19" s="178"/>
      <c r="QUN19" s="178"/>
      <c r="QUO19" s="178"/>
      <c r="QUP19" s="178"/>
      <c r="QUQ19" s="178"/>
      <c r="QUR19" s="179"/>
      <c r="QUS19" s="166"/>
      <c r="QUT19" s="178"/>
      <c r="QUU19" s="178"/>
      <c r="QUV19" s="178"/>
      <c r="QUW19" s="178"/>
      <c r="QUX19" s="178"/>
      <c r="QUY19" s="178"/>
      <c r="QUZ19" s="179"/>
      <c r="QVA19" s="166"/>
      <c r="QVB19" s="178"/>
      <c r="QVC19" s="178"/>
      <c r="QVD19" s="178"/>
      <c r="QVE19" s="178"/>
      <c r="QVF19" s="178"/>
      <c r="QVG19" s="178"/>
      <c r="QVH19" s="179"/>
      <c r="QVI19" s="166"/>
      <c r="QVJ19" s="178"/>
      <c r="QVK19" s="178"/>
      <c r="QVL19" s="178"/>
      <c r="QVM19" s="178"/>
      <c r="QVN19" s="178"/>
      <c r="QVO19" s="178"/>
      <c r="QVP19" s="179"/>
      <c r="QVQ19" s="166"/>
      <c r="QVR19" s="178"/>
      <c r="QVS19" s="178"/>
      <c r="QVT19" s="178"/>
      <c r="QVU19" s="178"/>
      <c r="QVV19" s="178"/>
      <c r="QVW19" s="178"/>
      <c r="QVX19" s="179"/>
      <c r="QVY19" s="166"/>
      <c r="QVZ19" s="178"/>
      <c r="QWA19" s="178"/>
      <c r="QWB19" s="178"/>
      <c r="QWC19" s="178"/>
      <c r="QWD19" s="178"/>
      <c r="QWE19" s="178"/>
      <c r="QWF19" s="179"/>
      <c r="QWG19" s="166"/>
      <c r="QWH19" s="178"/>
      <c r="QWI19" s="178"/>
      <c r="QWJ19" s="178"/>
      <c r="QWK19" s="178"/>
      <c r="QWL19" s="178"/>
      <c r="QWM19" s="178"/>
      <c r="QWN19" s="179"/>
      <c r="QWO19" s="166"/>
      <c r="QWP19" s="178"/>
      <c r="QWQ19" s="178"/>
      <c r="QWR19" s="178"/>
      <c r="QWS19" s="178"/>
      <c r="QWT19" s="178"/>
      <c r="QWU19" s="178"/>
      <c r="QWV19" s="179"/>
      <c r="QWW19" s="166"/>
      <c r="QWX19" s="178"/>
      <c r="QWY19" s="178"/>
      <c r="QWZ19" s="178"/>
      <c r="QXA19" s="178"/>
      <c r="QXB19" s="178"/>
      <c r="QXC19" s="178"/>
      <c r="QXD19" s="179"/>
      <c r="QXE19" s="166"/>
      <c r="QXF19" s="178"/>
      <c r="QXG19" s="178"/>
      <c r="QXH19" s="178"/>
      <c r="QXI19" s="178"/>
      <c r="QXJ19" s="178"/>
      <c r="QXK19" s="178"/>
      <c r="QXL19" s="179"/>
      <c r="QXM19" s="166"/>
      <c r="QXN19" s="178"/>
      <c r="QXO19" s="178"/>
      <c r="QXP19" s="178"/>
      <c r="QXQ19" s="178"/>
      <c r="QXR19" s="178"/>
      <c r="QXS19" s="178"/>
      <c r="QXT19" s="179"/>
      <c r="QXU19" s="166"/>
      <c r="QXV19" s="178"/>
      <c r="QXW19" s="178"/>
      <c r="QXX19" s="178"/>
      <c r="QXY19" s="178"/>
      <c r="QXZ19" s="178"/>
      <c r="QYA19" s="178"/>
      <c r="QYB19" s="179"/>
      <c r="QYC19" s="166"/>
      <c r="QYD19" s="178"/>
      <c r="QYE19" s="178"/>
      <c r="QYF19" s="178"/>
      <c r="QYG19" s="178"/>
      <c r="QYH19" s="178"/>
      <c r="QYI19" s="178"/>
      <c r="QYJ19" s="179"/>
      <c r="QYK19" s="166"/>
      <c r="QYL19" s="178"/>
      <c r="QYM19" s="178"/>
      <c r="QYN19" s="178"/>
      <c r="QYO19" s="178"/>
      <c r="QYP19" s="178"/>
      <c r="QYQ19" s="178"/>
      <c r="QYR19" s="179"/>
      <c r="QYS19" s="166"/>
      <c r="QYT19" s="178"/>
      <c r="QYU19" s="178"/>
      <c r="QYV19" s="178"/>
      <c r="QYW19" s="178"/>
      <c r="QYX19" s="178"/>
      <c r="QYY19" s="178"/>
      <c r="QYZ19" s="179"/>
      <c r="QZA19" s="166"/>
      <c r="QZB19" s="178"/>
      <c r="QZC19" s="178"/>
      <c r="QZD19" s="178"/>
      <c r="QZE19" s="178"/>
      <c r="QZF19" s="178"/>
      <c r="QZG19" s="178"/>
      <c r="QZH19" s="179"/>
      <c r="QZI19" s="166"/>
      <c r="QZJ19" s="178"/>
      <c r="QZK19" s="178"/>
      <c r="QZL19" s="178"/>
      <c r="QZM19" s="178"/>
      <c r="QZN19" s="178"/>
      <c r="QZO19" s="178"/>
      <c r="QZP19" s="179"/>
      <c r="QZQ19" s="166"/>
      <c r="QZR19" s="178"/>
      <c r="QZS19" s="178"/>
      <c r="QZT19" s="178"/>
      <c r="QZU19" s="178"/>
      <c r="QZV19" s="178"/>
      <c r="QZW19" s="178"/>
      <c r="QZX19" s="179"/>
      <c r="QZY19" s="166"/>
      <c r="QZZ19" s="178"/>
      <c r="RAA19" s="178"/>
      <c r="RAB19" s="178"/>
      <c r="RAC19" s="178"/>
      <c r="RAD19" s="178"/>
      <c r="RAE19" s="178"/>
      <c r="RAF19" s="179"/>
      <c r="RAG19" s="166"/>
      <c r="RAH19" s="178"/>
      <c r="RAI19" s="178"/>
      <c r="RAJ19" s="178"/>
      <c r="RAK19" s="178"/>
      <c r="RAL19" s="178"/>
      <c r="RAM19" s="178"/>
      <c r="RAN19" s="179"/>
      <c r="RAO19" s="166"/>
      <c r="RAP19" s="178"/>
      <c r="RAQ19" s="178"/>
      <c r="RAR19" s="178"/>
      <c r="RAS19" s="178"/>
      <c r="RAT19" s="178"/>
      <c r="RAU19" s="178"/>
      <c r="RAV19" s="179"/>
      <c r="RAW19" s="166"/>
      <c r="RAX19" s="178"/>
      <c r="RAY19" s="178"/>
      <c r="RAZ19" s="178"/>
      <c r="RBA19" s="178"/>
      <c r="RBB19" s="178"/>
      <c r="RBC19" s="178"/>
      <c r="RBD19" s="179"/>
      <c r="RBE19" s="166"/>
      <c r="RBF19" s="178"/>
      <c r="RBG19" s="178"/>
      <c r="RBH19" s="178"/>
      <c r="RBI19" s="178"/>
      <c r="RBJ19" s="178"/>
      <c r="RBK19" s="178"/>
      <c r="RBL19" s="179"/>
      <c r="RBM19" s="166"/>
      <c r="RBN19" s="178"/>
      <c r="RBO19" s="178"/>
      <c r="RBP19" s="178"/>
      <c r="RBQ19" s="178"/>
      <c r="RBR19" s="178"/>
      <c r="RBS19" s="178"/>
      <c r="RBT19" s="179"/>
      <c r="RBU19" s="166"/>
      <c r="RBV19" s="178"/>
      <c r="RBW19" s="178"/>
      <c r="RBX19" s="178"/>
      <c r="RBY19" s="178"/>
      <c r="RBZ19" s="178"/>
      <c r="RCA19" s="178"/>
      <c r="RCB19" s="179"/>
      <c r="RCC19" s="166"/>
      <c r="RCD19" s="178"/>
      <c r="RCE19" s="178"/>
      <c r="RCF19" s="178"/>
      <c r="RCG19" s="178"/>
      <c r="RCH19" s="178"/>
      <c r="RCI19" s="178"/>
      <c r="RCJ19" s="179"/>
      <c r="RCK19" s="166"/>
      <c r="RCL19" s="178"/>
      <c r="RCM19" s="178"/>
      <c r="RCN19" s="178"/>
      <c r="RCO19" s="178"/>
      <c r="RCP19" s="178"/>
      <c r="RCQ19" s="178"/>
      <c r="RCR19" s="179"/>
      <c r="RCS19" s="166"/>
      <c r="RCT19" s="178"/>
      <c r="RCU19" s="178"/>
      <c r="RCV19" s="178"/>
      <c r="RCW19" s="178"/>
      <c r="RCX19" s="178"/>
      <c r="RCY19" s="178"/>
      <c r="RCZ19" s="179"/>
      <c r="RDA19" s="166"/>
      <c r="RDB19" s="178"/>
      <c r="RDC19" s="178"/>
      <c r="RDD19" s="178"/>
      <c r="RDE19" s="178"/>
      <c r="RDF19" s="178"/>
      <c r="RDG19" s="178"/>
      <c r="RDH19" s="179"/>
      <c r="RDI19" s="166"/>
      <c r="RDJ19" s="178"/>
      <c r="RDK19" s="178"/>
      <c r="RDL19" s="178"/>
      <c r="RDM19" s="178"/>
      <c r="RDN19" s="178"/>
      <c r="RDO19" s="178"/>
      <c r="RDP19" s="179"/>
      <c r="RDQ19" s="166"/>
      <c r="RDR19" s="178"/>
      <c r="RDS19" s="178"/>
      <c r="RDT19" s="178"/>
      <c r="RDU19" s="178"/>
      <c r="RDV19" s="178"/>
      <c r="RDW19" s="178"/>
      <c r="RDX19" s="179"/>
      <c r="RDY19" s="166"/>
      <c r="RDZ19" s="178"/>
      <c r="REA19" s="178"/>
      <c r="REB19" s="178"/>
      <c r="REC19" s="178"/>
      <c r="RED19" s="178"/>
      <c r="REE19" s="178"/>
      <c r="REF19" s="179"/>
      <c r="REG19" s="166"/>
      <c r="REH19" s="178"/>
      <c r="REI19" s="178"/>
      <c r="REJ19" s="178"/>
      <c r="REK19" s="178"/>
      <c r="REL19" s="178"/>
      <c r="REM19" s="178"/>
      <c r="REN19" s="179"/>
      <c r="REO19" s="166"/>
      <c r="REP19" s="178"/>
      <c r="REQ19" s="178"/>
      <c r="RER19" s="178"/>
      <c r="RES19" s="178"/>
      <c r="RET19" s="178"/>
      <c r="REU19" s="178"/>
      <c r="REV19" s="179"/>
      <c r="REW19" s="166"/>
      <c r="REX19" s="178"/>
      <c r="REY19" s="178"/>
      <c r="REZ19" s="178"/>
      <c r="RFA19" s="178"/>
      <c r="RFB19" s="178"/>
      <c r="RFC19" s="178"/>
      <c r="RFD19" s="179"/>
      <c r="RFE19" s="166"/>
      <c r="RFF19" s="178"/>
      <c r="RFG19" s="178"/>
      <c r="RFH19" s="178"/>
      <c r="RFI19" s="178"/>
      <c r="RFJ19" s="178"/>
      <c r="RFK19" s="178"/>
      <c r="RFL19" s="179"/>
      <c r="RFM19" s="166"/>
      <c r="RFN19" s="178"/>
      <c r="RFO19" s="178"/>
      <c r="RFP19" s="178"/>
      <c r="RFQ19" s="178"/>
      <c r="RFR19" s="178"/>
      <c r="RFS19" s="178"/>
      <c r="RFT19" s="179"/>
      <c r="RFU19" s="166"/>
      <c r="RFV19" s="178"/>
      <c r="RFW19" s="178"/>
      <c r="RFX19" s="178"/>
      <c r="RFY19" s="178"/>
      <c r="RFZ19" s="178"/>
      <c r="RGA19" s="178"/>
      <c r="RGB19" s="179"/>
      <c r="RGC19" s="166"/>
      <c r="RGD19" s="178"/>
      <c r="RGE19" s="178"/>
      <c r="RGF19" s="178"/>
      <c r="RGG19" s="178"/>
      <c r="RGH19" s="178"/>
      <c r="RGI19" s="178"/>
      <c r="RGJ19" s="179"/>
      <c r="RGK19" s="166"/>
      <c r="RGL19" s="178"/>
      <c r="RGM19" s="178"/>
      <c r="RGN19" s="178"/>
      <c r="RGO19" s="178"/>
      <c r="RGP19" s="178"/>
      <c r="RGQ19" s="178"/>
      <c r="RGR19" s="179"/>
      <c r="RGS19" s="166"/>
      <c r="RGT19" s="178"/>
      <c r="RGU19" s="178"/>
      <c r="RGV19" s="178"/>
      <c r="RGW19" s="178"/>
      <c r="RGX19" s="178"/>
      <c r="RGY19" s="178"/>
      <c r="RGZ19" s="179"/>
      <c r="RHA19" s="166"/>
      <c r="RHB19" s="178"/>
      <c r="RHC19" s="178"/>
      <c r="RHD19" s="178"/>
      <c r="RHE19" s="178"/>
      <c r="RHF19" s="178"/>
      <c r="RHG19" s="178"/>
      <c r="RHH19" s="179"/>
      <c r="RHI19" s="166"/>
      <c r="RHJ19" s="178"/>
      <c r="RHK19" s="178"/>
      <c r="RHL19" s="178"/>
      <c r="RHM19" s="178"/>
      <c r="RHN19" s="178"/>
      <c r="RHO19" s="178"/>
      <c r="RHP19" s="179"/>
      <c r="RHQ19" s="166"/>
      <c r="RHR19" s="178"/>
      <c r="RHS19" s="178"/>
      <c r="RHT19" s="178"/>
      <c r="RHU19" s="178"/>
      <c r="RHV19" s="178"/>
      <c r="RHW19" s="178"/>
      <c r="RHX19" s="179"/>
      <c r="RHY19" s="166"/>
      <c r="RHZ19" s="178"/>
      <c r="RIA19" s="178"/>
      <c r="RIB19" s="178"/>
      <c r="RIC19" s="178"/>
      <c r="RID19" s="178"/>
      <c r="RIE19" s="178"/>
      <c r="RIF19" s="179"/>
      <c r="RIG19" s="166"/>
      <c r="RIH19" s="178"/>
      <c r="RII19" s="178"/>
      <c r="RIJ19" s="178"/>
      <c r="RIK19" s="178"/>
      <c r="RIL19" s="178"/>
      <c r="RIM19" s="178"/>
      <c r="RIN19" s="179"/>
      <c r="RIO19" s="166"/>
      <c r="RIP19" s="178"/>
      <c r="RIQ19" s="178"/>
      <c r="RIR19" s="178"/>
      <c r="RIS19" s="178"/>
      <c r="RIT19" s="178"/>
      <c r="RIU19" s="178"/>
      <c r="RIV19" s="179"/>
      <c r="RIW19" s="166"/>
      <c r="RIX19" s="178"/>
      <c r="RIY19" s="178"/>
      <c r="RIZ19" s="178"/>
      <c r="RJA19" s="178"/>
      <c r="RJB19" s="178"/>
      <c r="RJC19" s="178"/>
      <c r="RJD19" s="179"/>
      <c r="RJE19" s="166"/>
      <c r="RJF19" s="178"/>
      <c r="RJG19" s="178"/>
      <c r="RJH19" s="178"/>
      <c r="RJI19" s="178"/>
      <c r="RJJ19" s="178"/>
      <c r="RJK19" s="178"/>
      <c r="RJL19" s="179"/>
      <c r="RJM19" s="166"/>
      <c r="RJN19" s="178"/>
      <c r="RJO19" s="178"/>
      <c r="RJP19" s="178"/>
      <c r="RJQ19" s="178"/>
      <c r="RJR19" s="178"/>
      <c r="RJS19" s="178"/>
      <c r="RJT19" s="179"/>
      <c r="RJU19" s="166"/>
      <c r="RJV19" s="178"/>
      <c r="RJW19" s="178"/>
      <c r="RJX19" s="178"/>
      <c r="RJY19" s="178"/>
      <c r="RJZ19" s="178"/>
      <c r="RKA19" s="178"/>
      <c r="RKB19" s="179"/>
      <c r="RKC19" s="166"/>
      <c r="RKD19" s="178"/>
      <c r="RKE19" s="178"/>
      <c r="RKF19" s="178"/>
      <c r="RKG19" s="178"/>
      <c r="RKH19" s="178"/>
      <c r="RKI19" s="178"/>
      <c r="RKJ19" s="179"/>
      <c r="RKK19" s="166"/>
      <c r="RKL19" s="178"/>
      <c r="RKM19" s="178"/>
      <c r="RKN19" s="178"/>
      <c r="RKO19" s="178"/>
      <c r="RKP19" s="178"/>
      <c r="RKQ19" s="178"/>
      <c r="RKR19" s="179"/>
      <c r="RKS19" s="166"/>
      <c r="RKT19" s="178"/>
      <c r="RKU19" s="178"/>
      <c r="RKV19" s="178"/>
      <c r="RKW19" s="178"/>
      <c r="RKX19" s="178"/>
      <c r="RKY19" s="178"/>
      <c r="RKZ19" s="179"/>
      <c r="RLA19" s="166"/>
      <c r="RLB19" s="178"/>
      <c r="RLC19" s="178"/>
      <c r="RLD19" s="178"/>
      <c r="RLE19" s="178"/>
      <c r="RLF19" s="178"/>
      <c r="RLG19" s="178"/>
      <c r="RLH19" s="179"/>
      <c r="RLI19" s="166"/>
      <c r="RLJ19" s="178"/>
      <c r="RLK19" s="178"/>
      <c r="RLL19" s="178"/>
      <c r="RLM19" s="178"/>
      <c r="RLN19" s="178"/>
      <c r="RLO19" s="178"/>
      <c r="RLP19" s="179"/>
      <c r="RLQ19" s="166"/>
      <c r="RLR19" s="178"/>
      <c r="RLS19" s="178"/>
      <c r="RLT19" s="178"/>
      <c r="RLU19" s="178"/>
      <c r="RLV19" s="178"/>
      <c r="RLW19" s="178"/>
      <c r="RLX19" s="179"/>
      <c r="RLY19" s="166"/>
      <c r="RLZ19" s="178"/>
      <c r="RMA19" s="178"/>
      <c r="RMB19" s="178"/>
      <c r="RMC19" s="178"/>
      <c r="RMD19" s="178"/>
      <c r="RME19" s="178"/>
      <c r="RMF19" s="179"/>
      <c r="RMG19" s="166"/>
      <c r="RMH19" s="178"/>
      <c r="RMI19" s="178"/>
      <c r="RMJ19" s="178"/>
      <c r="RMK19" s="178"/>
      <c r="RML19" s="178"/>
      <c r="RMM19" s="178"/>
      <c r="RMN19" s="179"/>
      <c r="RMO19" s="166"/>
      <c r="RMP19" s="178"/>
      <c r="RMQ19" s="178"/>
      <c r="RMR19" s="178"/>
      <c r="RMS19" s="178"/>
      <c r="RMT19" s="178"/>
      <c r="RMU19" s="178"/>
      <c r="RMV19" s="179"/>
      <c r="RMW19" s="166"/>
      <c r="RMX19" s="178"/>
      <c r="RMY19" s="178"/>
      <c r="RMZ19" s="178"/>
      <c r="RNA19" s="178"/>
      <c r="RNB19" s="178"/>
      <c r="RNC19" s="178"/>
      <c r="RND19" s="179"/>
      <c r="RNE19" s="166"/>
      <c r="RNF19" s="178"/>
      <c r="RNG19" s="178"/>
      <c r="RNH19" s="178"/>
      <c r="RNI19" s="178"/>
      <c r="RNJ19" s="178"/>
      <c r="RNK19" s="178"/>
      <c r="RNL19" s="179"/>
      <c r="RNM19" s="166"/>
      <c r="RNN19" s="178"/>
      <c r="RNO19" s="178"/>
      <c r="RNP19" s="178"/>
      <c r="RNQ19" s="178"/>
      <c r="RNR19" s="178"/>
      <c r="RNS19" s="178"/>
      <c r="RNT19" s="179"/>
      <c r="RNU19" s="166"/>
      <c r="RNV19" s="178"/>
      <c r="RNW19" s="178"/>
      <c r="RNX19" s="178"/>
      <c r="RNY19" s="178"/>
      <c r="RNZ19" s="178"/>
      <c r="ROA19" s="178"/>
      <c r="ROB19" s="179"/>
      <c r="ROC19" s="166"/>
      <c r="ROD19" s="178"/>
      <c r="ROE19" s="178"/>
      <c r="ROF19" s="178"/>
      <c r="ROG19" s="178"/>
      <c r="ROH19" s="178"/>
      <c r="ROI19" s="178"/>
      <c r="ROJ19" s="179"/>
      <c r="ROK19" s="166"/>
      <c r="ROL19" s="178"/>
      <c r="ROM19" s="178"/>
      <c r="RON19" s="178"/>
      <c r="ROO19" s="178"/>
      <c r="ROP19" s="178"/>
      <c r="ROQ19" s="178"/>
      <c r="ROR19" s="179"/>
      <c r="ROS19" s="166"/>
      <c r="ROT19" s="178"/>
      <c r="ROU19" s="178"/>
      <c r="ROV19" s="178"/>
      <c r="ROW19" s="178"/>
      <c r="ROX19" s="178"/>
      <c r="ROY19" s="178"/>
      <c r="ROZ19" s="179"/>
      <c r="RPA19" s="166"/>
      <c r="RPB19" s="178"/>
      <c r="RPC19" s="178"/>
      <c r="RPD19" s="178"/>
      <c r="RPE19" s="178"/>
      <c r="RPF19" s="178"/>
      <c r="RPG19" s="178"/>
      <c r="RPH19" s="179"/>
      <c r="RPI19" s="166"/>
      <c r="RPJ19" s="178"/>
      <c r="RPK19" s="178"/>
      <c r="RPL19" s="178"/>
      <c r="RPM19" s="178"/>
      <c r="RPN19" s="178"/>
      <c r="RPO19" s="178"/>
      <c r="RPP19" s="179"/>
      <c r="RPQ19" s="166"/>
      <c r="RPR19" s="178"/>
      <c r="RPS19" s="178"/>
      <c r="RPT19" s="178"/>
      <c r="RPU19" s="178"/>
      <c r="RPV19" s="178"/>
      <c r="RPW19" s="178"/>
      <c r="RPX19" s="179"/>
      <c r="RPY19" s="166"/>
      <c r="RPZ19" s="178"/>
      <c r="RQA19" s="178"/>
      <c r="RQB19" s="178"/>
      <c r="RQC19" s="178"/>
      <c r="RQD19" s="178"/>
      <c r="RQE19" s="178"/>
      <c r="RQF19" s="179"/>
      <c r="RQG19" s="166"/>
      <c r="RQH19" s="178"/>
      <c r="RQI19" s="178"/>
      <c r="RQJ19" s="178"/>
      <c r="RQK19" s="178"/>
      <c r="RQL19" s="178"/>
      <c r="RQM19" s="178"/>
      <c r="RQN19" s="179"/>
      <c r="RQO19" s="166"/>
      <c r="RQP19" s="178"/>
      <c r="RQQ19" s="178"/>
      <c r="RQR19" s="178"/>
      <c r="RQS19" s="178"/>
      <c r="RQT19" s="178"/>
      <c r="RQU19" s="178"/>
      <c r="RQV19" s="179"/>
      <c r="RQW19" s="166"/>
      <c r="RQX19" s="178"/>
      <c r="RQY19" s="178"/>
      <c r="RQZ19" s="178"/>
      <c r="RRA19" s="178"/>
      <c r="RRB19" s="178"/>
      <c r="RRC19" s="178"/>
      <c r="RRD19" s="179"/>
      <c r="RRE19" s="166"/>
      <c r="RRF19" s="178"/>
      <c r="RRG19" s="178"/>
      <c r="RRH19" s="178"/>
      <c r="RRI19" s="178"/>
      <c r="RRJ19" s="178"/>
      <c r="RRK19" s="178"/>
      <c r="RRL19" s="179"/>
      <c r="RRM19" s="166"/>
      <c r="RRN19" s="178"/>
      <c r="RRO19" s="178"/>
      <c r="RRP19" s="178"/>
      <c r="RRQ19" s="178"/>
      <c r="RRR19" s="178"/>
      <c r="RRS19" s="178"/>
      <c r="RRT19" s="179"/>
      <c r="RRU19" s="166"/>
      <c r="RRV19" s="178"/>
      <c r="RRW19" s="178"/>
      <c r="RRX19" s="178"/>
      <c r="RRY19" s="178"/>
      <c r="RRZ19" s="178"/>
      <c r="RSA19" s="178"/>
      <c r="RSB19" s="179"/>
      <c r="RSC19" s="166"/>
      <c r="RSD19" s="178"/>
      <c r="RSE19" s="178"/>
      <c r="RSF19" s="178"/>
      <c r="RSG19" s="178"/>
      <c r="RSH19" s="178"/>
      <c r="RSI19" s="178"/>
      <c r="RSJ19" s="179"/>
      <c r="RSK19" s="166"/>
      <c r="RSL19" s="178"/>
      <c r="RSM19" s="178"/>
      <c r="RSN19" s="178"/>
      <c r="RSO19" s="178"/>
      <c r="RSP19" s="178"/>
      <c r="RSQ19" s="178"/>
      <c r="RSR19" s="179"/>
      <c r="RSS19" s="166"/>
      <c r="RST19" s="178"/>
      <c r="RSU19" s="178"/>
      <c r="RSV19" s="178"/>
      <c r="RSW19" s="178"/>
      <c r="RSX19" s="178"/>
      <c r="RSY19" s="178"/>
      <c r="RSZ19" s="179"/>
      <c r="RTA19" s="166"/>
      <c r="RTB19" s="178"/>
      <c r="RTC19" s="178"/>
      <c r="RTD19" s="178"/>
      <c r="RTE19" s="178"/>
      <c r="RTF19" s="178"/>
      <c r="RTG19" s="178"/>
      <c r="RTH19" s="179"/>
      <c r="RTI19" s="166"/>
      <c r="RTJ19" s="178"/>
      <c r="RTK19" s="178"/>
      <c r="RTL19" s="178"/>
      <c r="RTM19" s="178"/>
      <c r="RTN19" s="178"/>
      <c r="RTO19" s="178"/>
      <c r="RTP19" s="179"/>
      <c r="RTQ19" s="166"/>
      <c r="RTR19" s="178"/>
      <c r="RTS19" s="178"/>
      <c r="RTT19" s="178"/>
      <c r="RTU19" s="178"/>
      <c r="RTV19" s="178"/>
      <c r="RTW19" s="178"/>
      <c r="RTX19" s="179"/>
      <c r="RTY19" s="166"/>
      <c r="RTZ19" s="178"/>
      <c r="RUA19" s="178"/>
      <c r="RUB19" s="178"/>
      <c r="RUC19" s="178"/>
      <c r="RUD19" s="178"/>
      <c r="RUE19" s="178"/>
      <c r="RUF19" s="179"/>
      <c r="RUG19" s="166"/>
      <c r="RUH19" s="178"/>
      <c r="RUI19" s="178"/>
      <c r="RUJ19" s="178"/>
      <c r="RUK19" s="178"/>
      <c r="RUL19" s="178"/>
      <c r="RUM19" s="178"/>
      <c r="RUN19" s="179"/>
      <c r="RUO19" s="166"/>
      <c r="RUP19" s="178"/>
      <c r="RUQ19" s="178"/>
      <c r="RUR19" s="178"/>
      <c r="RUS19" s="178"/>
      <c r="RUT19" s="178"/>
      <c r="RUU19" s="178"/>
      <c r="RUV19" s="179"/>
      <c r="RUW19" s="166"/>
      <c r="RUX19" s="178"/>
      <c r="RUY19" s="178"/>
      <c r="RUZ19" s="178"/>
      <c r="RVA19" s="178"/>
      <c r="RVB19" s="178"/>
      <c r="RVC19" s="178"/>
      <c r="RVD19" s="179"/>
      <c r="RVE19" s="166"/>
      <c r="RVF19" s="178"/>
      <c r="RVG19" s="178"/>
      <c r="RVH19" s="178"/>
      <c r="RVI19" s="178"/>
      <c r="RVJ19" s="178"/>
      <c r="RVK19" s="178"/>
      <c r="RVL19" s="179"/>
      <c r="RVM19" s="166"/>
      <c r="RVN19" s="178"/>
      <c r="RVO19" s="178"/>
      <c r="RVP19" s="178"/>
      <c r="RVQ19" s="178"/>
      <c r="RVR19" s="178"/>
      <c r="RVS19" s="178"/>
      <c r="RVT19" s="179"/>
      <c r="RVU19" s="166"/>
      <c r="RVV19" s="178"/>
      <c r="RVW19" s="178"/>
      <c r="RVX19" s="178"/>
      <c r="RVY19" s="178"/>
      <c r="RVZ19" s="178"/>
      <c r="RWA19" s="178"/>
      <c r="RWB19" s="179"/>
      <c r="RWC19" s="166"/>
      <c r="RWD19" s="178"/>
      <c r="RWE19" s="178"/>
      <c r="RWF19" s="178"/>
      <c r="RWG19" s="178"/>
      <c r="RWH19" s="178"/>
      <c r="RWI19" s="178"/>
      <c r="RWJ19" s="179"/>
      <c r="RWK19" s="166"/>
      <c r="RWL19" s="178"/>
      <c r="RWM19" s="178"/>
      <c r="RWN19" s="178"/>
      <c r="RWO19" s="178"/>
      <c r="RWP19" s="178"/>
      <c r="RWQ19" s="178"/>
      <c r="RWR19" s="179"/>
      <c r="RWS19" s="166"/>
      <c r="RWT19" s="178"/>
      <c r="RWU19" s="178"/>
      <c r="RWV19" s="178"/>
      <c r="RWW19" s="178"/>
      <c r="RWX19" s="178"/>
      <c r="RWY19" s="178"/>
      <c r="RWZ19" s="179"/>
      <c r="RXA19" s="166"/>
      <c r="RXB19" s="178"/>
      <c r="RXC19" s="178"/>
      <c r="RXD19" s="178"/>
      <c r="RXE19" s="178"/>
      <c r="RXF19" s="178"/>
      <c r="RXG19" s="178"/>
      <c r="RXH19" s="179"/>
      <c r="RXI19" s="166"/>
      <c r="RXJ19" s="178"/>
      <c r="RXK19" s="178"/>
      <c r="RXL19" s="178"/>
      <c r="RXM19" s="178"/>
      <c r="RXN19" s="178"/>
      <c r="RXO19" s="178"/>
      <c r="RXP19" s="179"/>
      <c r="RXQ19" s="166"/>
      <c r="RXR19" s="178"/>
      <c r="RXS19" s="178"/>
      <c r="RXT19" s="178"/>
      <c r="RXU19" s="178"/>
      <c r="RXV19" s="178"/>
      <c r="RXW19" s="178"/>
      <c r="RXX19" s="179"/>
      <c r="RXY19" s="166"/>
      <c r="RXZ19" s="178"/>
      <c r="RYA19" s="178"/>
      <c r="RYB19" s="178"/>
      <c r="RYC19" s="178"/>
      <c r="RYD19" s="178"/>
      <c r="RYE19" s="178"/>
      <c r="RYF19" s="179"/>
      <c r="RYG19" s="166"/>
      <c r="RYH19" s="178"/>
      <c r="RYI19" s="178"/>
      <c r="RYJ19" s="178"/>
      <c r="RYK19" s="178"/>
      <c r="RYL19" s="178"/>
      <c r="RYM19" s="178"/>
      <c r="RYN19" s="179"/>
      <c r="RYO19" s="166"/>
      <c r="RYP19" s="178"/>
      <c r="RYQ19" s="178"/>
      <c r="RYR19" s="178"/>
      <c r="RYS19" s="178"/>
      <c r="RYT19" s="178"/>
      <c r="RYU19" s="178"/>
      <c r="RYV19" s="179"/>
      <c r="RYW19" s="166"/>
      <c r="RYX19" s="178"/>
      <c r="RYY19" s="178"/>
      <c r="RYZ19" s="178"/>
      <c r="RZA19" s="178"/>
      <c r="RZB19" s="178"/>
      <c r="RZC19" s="178"/>
      <c r="RZD19" s="179"/>
      <c r="RZE19" s="166"/>
      <c r="RZF19" s="178"/>
      <c r="RZG19" s="178"/>
      <c r="RZH19" s="178"/>
      <c r="RZI19" s="178"/>
      <c r="RZJ19" s="178"/>
      <c r="RZK19" s="178"/>
      <c r="RZL19" s="179"/>
      <c r="RZM19" s="166"/>
      <c r="RZN19" s="178"/>
      <c r="RZO19" s="178"/>
      <c r="RZP19" s="178"/>
      <c r="RZQ19" s="178"/>
      <c r="RZR19" s="178"/>
      <c r="RZS19" s="178"/>
      <c r="RZT19" s="179"/>
      <c r="RZU19" s="166"/>
      <c r="RZV19" s="178"/>
      <c r="RZW19" s="178"/>
      <c r="RZX19" s="178"/>
      <c r="RZY19" s="178"/>
      <c r="RZZ19" s="178"/>
      <c r="SAA19" s="178"/>
      <c r="SAB19" s="179"/>
      <c r="SAC19" s="166"/>
      <c r="SAD19" s="178"/>
      <c r="SAE19" s="178"/>
      <c r="SAF19" s="178"/>
      <c r="SAG19" s="178"/>
      <c r="SAH19" s="178"/>
      <c r="SAI19" s="178"/>
      <c r="SAJ19" s="179"/>
      <c r="SAK19" s="166"/>
      <c r="SAL19" s="178"/>
      <c r="SAM19" s="178"/>
      <c r="SAN19" s="178"/>
      <c r="SAO19" s="178"/>
      <c r="SAP19" s="178"/>
      <c r="SAQ19" s="178"/>
      <c r="SAR19" s="179"/>
      <c r="SAS19" s="166"/>
      <c r="SAT19" s="178"/>
      <c r="SAU19" s="178"/>
      <c r="SAV19" s="178"/>
      <c r="SAW19" s="178"/>
      <c r="SAX19" s="178"/>
      <c r="SAY19" s="178"/>
      <c r="SAZ19" s="179"/>
      <c r="SBA19" s="166"/>
      <c r="SBB19" s="178"/>
      <c r="SBC19" s="178"/>
      <c r="SBD19" s="178"/>
      <c r="SBE19" s="178"/>
      <c r="SBF19" s="178"/>
      <c r="SBG19" s="178"/>
      <c r="SBH19" s="179"/>
      <c r="SBI19" s="166"/>
      <c r="SBJ19" s="178"/>
      <c r="SBK19" s="178"/>
      <c r="SBL19" s="178"/>
      <c r="SBM19" s="178"/>
      <c r="SBN19" s="178"/>
      <c r="SBO19" s="178"/>
      <c r="SBP19" s="179"/>
      <c r="SBQ19" s="166"/>
      <c r="SBR19" s="178"/>
      <c r="SBS19" s="178"/>
      <c r="SBT19" s="178"/>
      <c r="SBU19" s="178"/>
      <c r="SBV19" s="178"/>
      <c r="SBW19" s="178"/>
      <c r="SBX19" s="179"/>
      <c r="SBY19" s="166"/>
      <c r="SBZ19" s="178"/>
      <c r="SCA19" s="178"/>
      <c r="SCB19" s="178"/>
      <c r="SCC19" s="178"/>
      <c r="SCD19" s="178"/>
      <c r="SCE19" s="178"/>
      <c r="SCF19" s="179"/>
      <c r="SCG19" s="166"/>
      <c r="SCH19" s="178"/>
      <c r="SCI19" s="178"/>
      <c r="SCJ19" s="178"/>
      <c r="SCK19" s="178"/>
      <c r="SCL19" s="178"/>
      <c r="SCM19" s="178"/>
      <c r="SCN19" s="179"/>
      <c r="SCO19" s="166"/>
      <c r="SCP19" s="178"/>
      <c r="SCQ19" s="178"/>
      <c r="SCR19" s="178"/>
      <c r="SCS19" s="178"/>
      <c r="SCT19" s="178"/>
      <c r="SCU19" s="178"/>
      <c r="SCV19" s="179"/>
      <c r="SCW19" s="166"/>
      <c r="SCX19" s="178"/>
      <c r="SCY19" s="178"/>
      <c r="SCZ19" s="178"/>
      <c r="SDA19" s="178"/>
      <c r="SDB19" s="178"/>
      <c r="SDC19" s="178"/>
      <c r="SDD19" s="179"/>
      <c r="SDE19" s="166"/>
      <c r="SDF19" s="178"/>
      <c r="SDG19" s="178"/>
      <c r="SDH19" s="178"/>
      <c r="SDI19" s="178"/>
      <c r="SDJ19" s="178"/>
      <c r="SDK19" s="178"/>
      <c r="SDL19" s="179"/>
      <c r="SDM19" s="166"/>
      <c r="SDN19" s="178"/>
      <c r="SDO19" s="178"/>
      <c r="SDP19" s="178"/>
      <c r="SDQ19" s="178"/>
      <c r="SDR19" s="178"/>
      <c r="SDS19" s="178"/>
      <c r="SDT19" s="179"/>
      <c r="SDU19" s="166"/>
      <c r="SDV19" s="178"/>
      <c r="SDW19" s="178"/>
      <c r="SDX19" s="178"/>
      <c r="SDY19" s="178"/>
      <c r="SDZ19" s="178"/>
      <c r="SEA19" s="178"/>
      <c r="SEB19" s="179"/>
      <c r="SEC19" s="166"/>
      <c r="SED19" s="178"/>
      <c r="SEE19" s="178"/>
      <c r="SEF19" s="178"/>
      <c r="SEG19" s="178"/>
      <c r="SEH19" s="178"/>
      <c r="SEI19" s="178"/>
      <c r="SEJ19" s="179"/>
      <c r="SEK19" s="166"/>
      <c r="SEL19" s="178"/>
      <c r="SEM19" s="178"/>
      <c r="SEN19" s="178"/>
      <c r="SEO19" s="178"/>
      <c r="SEP19" s="178"/>
      <c r="SEQ19" s="178"/>
      <c r="SER19" s="179"/>
      <c r="SES19" s="166"/>
      <c r="SET19" s="178"/>
      <c r="SEU19" s="178"/>
      <c r="SEV19" s="178"/>
      <c r="SEW19" s="178"/>
      <c r="SEX19" s="178"/>
      <c r="SEY19" s="178"/>
      <c r="SEZ19" s="179"/>
      <c r="SFA19" s="166"/>
      <c r="SFB19" s="178"/>
      <c r="SFC19" s="178"/>
      <c r="SFD19" s="178"/>
      <c r="SFE19" s="178"/>
      <c r="SFF19" s="178"/>
      <c r="SFG19" s="178"/>
      <c r="SFH19" s="179"/>
      <c r="SFI19" s="166"/>
      <c r="SFJ19" s="178"/>
      <c r="SFK19" s="178"/>
      <c r="SFL19" s="178"/>
      <c r="SFM19" s="178"/>
      <c r="SFN19" s="178"/>
      <c r="SFO19" s="178"/>
      <c r="SFP19" s="179"/>
      <c r="SFQ19" s="166"/>
      <c r="SFR19" s="178"/>
      <c r="SFS19" s="178"/>
      <c r="SFT19" s="178"/>
      <c r="SFU19" s="178"/>
      <c r="SFV19" s="178"/>
      <c r="SFW19" s="178"/>
      <c r="SFX19" s="179"/>
      <c r="SFY19" s="166"/>
      <c r="SFZ19" s="178"/>
      <c r="SGA19" s="178"/>
      <c r="SGB19" s="178"/>
      <c r="SGC19" s="178"/>
      <c r="SGD19" s="178"/>
      <c r="SGE19" s="178"/>
      <c r="SGF19" s="179"/>
      <c r="SGG19" s="166"/>
      <c r="SGH19" s="178"/>
      <c r="SGI19" s="178"/>
      <c r="SGJ19" s="178"/>
      <c r="SGK19" s="178"/>
      <c r="SGL19" s="178"/>
      <c r="SGM19" s="178"/>
      <c r="SGN19" s="179"/>
      <c r="SGO19" s="166"/>
      <c r="SGP19" s="178"/>
      <c r="SGQ19" s="178"/>
      <c r="SGR19" s="178"/>
      <c r="SGS19" s="178"/>
      <c r="SGT19" s="178"/>
      <c r="SGU19" s="178"/>
      <c r="SGV19" s="179"/>
      <c r="SGW19" s="166"/>
      <c r="SGX19" s="178"/>
      <c r="SGY19" s="178"/>
      <c r="SGZ19" s="178"/>
      <c r="SHA19" s="178"/>
      <c r="SHB19" s="178"/>
      <c r="SHC19" s="178"/>
      <c r="SHD19" s="179"/>
      <c r="SHE19" s="166"/>
      <c r="SHF19" s="178"/>
      <c r="SHG19" s="178"/>
      <c r="SHH19" s="178"/>
      <c r="SHI19" s="178"/>
      <c r="SHJ19" s="178"/>
      <c r="SHK19" s="178"/>
      <c r="SHL19" s="179"/>
      <c r="SHM19" s="166"/>
      <c r="SHN19" s="178"/>
      <c r="SHO19" s="178"/>
      <c r="SHP19" s="178"/>
      <c r="SHQ19" s="178"/>
      <c r="SHR19" s="178"/>
      <c r="SHS19" s="178"/>
      <c r="SHT19" s="179"/>
      <c r="SHU19" s="166"/>
      <c r="SHV19" s="178"/>
      <c r="SHW19" s="178"/>
      <c r="SHX19" s="178"/>
      <c r="SHY19" s="178"/>
      <c r="SHZ19" s="178"/>
      <c r="SIA19" s="178"/>
      <c r="SIB19" s="179"/>
      <c r="SIC19" s="166"/>
      <c r="SID19" s="178"/>
      <c r="SIE19" s="178"/>
      <c r="SIF19" s="178"/>
      <c r="SIG19" s="178"/>
      <c r="SIH19" s="178"/>
      <c r="SII19" s="178"/>
      <c r="SIJ19" s="179"/>
      <c r="SIK19" s="166"/>
      <c r="SIL19" s="178"/>
      <c r="SIM19" s="178"/>
      <c r="SIN19" s="178"/>
      <c r="SIO19" s="178"/>
      <c r="SIP19" s="178"/>
      <c r="SIQ19" s="178"/>
      <c r="SIR19" s="179"/>
      <c r="SIS19" s="166"/>
      <c r="SIT19" s="178"/>
      <c r="SIU19" s="178"/>
      <c r="SIV19" s="178"/>
      <c r="SIW19" s="178"/>
      <c r="SIX19" s="178"/>
      <c r="SIY19" s="178"/>
      <c r="SIZ19" s="179"/>
      <c r="SJA19" s="166"/>
      <c r="SJB19" s="178"/>
      <c r="SJC19" s="178"/>
      <c r="SJD19" s="178"/>
      <c r="SJE19" s="178"/>
      <c r="SJF19" s="178"/>
      <c r="SJG19" s="178"/>
      <c r="SJH19" s="179"/>
      <c r="SJI19" s="166"/>
      <c r="SJJ19" s="178"/>
      <c r="SJK19" s="178"/>
      <c r="SJL19" s="178"/>
      <c r="SJM19" s="178"/>
      <c r="SJN19" s="178"/>
      <c r="SJO19" s="178"/>
      <c r="SJP19" s="179"/>
      <c r="SJQ19" s="166"/>
      <c r="SJR19" s="178"/>
      <c r="SJS19" s="178"/>
      <c r="SJT19" s="178"/>
      <c r="SJU19" s="178"/>
      <c r="SJV19" s="178"/>
      <c r="SJW19" s="178"/>
      <c r="SJX19" s="179"/>
      <c r="SJY19" s="166"/>
      <c r="SJZ19" s="178"/>
      <c r="SKA19" s="178"/>
      <c r="SKB19" s="178"/>
      <c r="SKC19" s="178"/>
      <c r="SKD19" s="178"/>
      <c r="SKE19" s="178"/>
      <c r="SKF19" s="179"/>
      <c r="SKG19" s="166"/>
      <c r="SKH19" s="178"/>
      <c r="SKI19" s="178"/>
      <c r="SKJ19" s="178"/>
      <c r="SKK19" s="178"/>
      <c r="SKL19" s="178"/>
      <c r="SKM19" s="178"/>
      <c r="SKN19" s="179"/>
      <c r="SKO19" s="166"/>
      <c r="SKP19" s="178"/>
      <c r="SKQ19" s="178"/>
      <c r="SKR19" s="178"/>
      <c r="SKS19" s="178"/>
      <c r="SKT19" s="178"/>
      <c r="SKU19" s="178"/>
      <c r="SKV19" s="179"/>
      <c r="SKW19" s="166"/>
      <c r="SKX19" s="178"/>
      <c r="SKY19" s="178"/>
      <c r="SKZ19" s="178"/>
      <c r="SLA19" s="178"/>
      <c r="SLB19" s="178"/>
      <c r="SLC19" s="178"/>
      <c r="SLD19" s="179"/>
      <c r="SLE19" s="166"/>
      <c r="SLF19" s="178"/>
      <c r="SLG19" s="178"/>
      <c r="SLH19" s="178"/>
      <c r="SLI19" s="178"/>
      <c r="SLJ19" s="178"/>
      <c r="SLK19" s="178"/>
      <c r="SLL19" s="179"/>
      <c r="SLM19" s="166"/>
      <c r="SLN19" s="178"/>
      <c r="SLO19" s="178"/>
      <c r="SLP19" s="178"/>
      <c r="SLQ19" s="178"/>
      <c r="SLR19" s="178"/>
      <c r="SLS19" s="178"/>
      <c r="SLT19" s="179"/>
      <c r="SLU19" s="166"/>
      <c r="SLV19" s="178"/>
      <c r="SLW19" s="178"/>
      <c r="SLX19" s="178"/>
      <c r="SLY19" s="178"/>
      <c r="SLZ19" s="178"/>
      <c r="SMA19" s="178"/>
      <c r="SMB19" s="179"/>
      <c r="SMC19" s="166"/>
      <c r="SMD19" s="178"/>
      <c r="SME19" s="178"/>
      <c r="SMF19" s="178"/>
      <c r="SMG19" s="178"/>
      <c r="SMH19" s="178"/>
      <c r="SMI19" s="178"/>
      <c r="SMJ19" s="179"/>
      <c r="SMK19" s="166"/>
      <c r="SML19" s="178"/>
      <c r="SMM19" s="178"/>
      <c r="SMN19" s="178"/>
      <c r="SMO19" s="178"/>
      <c r="SMP19" s="178"/>
      <c r="SMQ19" s="178"/>
      <c r="SMR19" s="179"/>
      <c r="SMS19" s="166"/>
      <c r="SMT19" s="178"/>
      <c r="SMU19" s="178"/>
      <c r="SMV19" s="178"/>
      <c r="SMW19" s="178"/>
      <c r="SMX19" s="178"/>
      <c r="SMY19" s="178"/>
      <c r="SMZ19" s="179"/>
      <c r="SNA19" s="166"/>
      <c r="SNB19" s="178"/>
      <c r="SNC19" s="178"/>
      <c r="SND19" s="178"/>
      <c r="SNE19" s="178"/>
      <c r="SNF19" s="178"/>
      <c r="SNG19" s="178"/>
      <c r="SNH19" s="179"/>
      <c r="SNI19" s="166"/>
      <c r="SNJ19" s="178"/>
      <c r="SNK19" s="178"/>
      <c r="SNL19" s="178"/>
      <c r="SNM19" s="178"/>
      <c r="SNN19" s="178"/>
      <c r="SNO19" s="178"/>
      <c r="SNP19" s="179"/>
      <c r="SNQ19" s="166"/>
      <c r="SNR19" s="178"/>
      <c r="SNS19" s="178"/>
      <c r="SNT19" s="178"/>
      <c r="SNU19" s="178"/>
      <c r="SNV19" s="178"/>
      <c r="SNW19" s="178"/>
      <c r="SNX19" s="179"/>
      <c r="SNY19" s="166"/>
      <c r="SNZ19" s="178"/>
      <c r="SOA19" s="178"/>
      <c r="SOB19" s="178"/>
      <c r="SOC19" s="178"/>
      <c r="SOD19" s="178"/>
      <c r="SOE19" s="178"/>
      <c r="SOF19" s="179"/>
      <c r="SOG19" s="166"/>
      <c r="SOH19" s="178"/>
      <c r="SOI19" s="178"/>
      <c r="SOJ19" s="178"/>
      <c r="SOK19" s="178"/>
      <c r="SOL19" s="178"/>
      <c r="SOM19" s="178"/>
      <c r="SON19" s="179"/>
      <c r="SOO19" s="166"/>
      <c r="SOP19" s="178"/>
      <c r="SOQ19" s="178"/>
      <c r="SOR19" s="178"/>
      <c r="SOS19" s="178"/>
      <c r="SOT19" s="178"/>
      <c r="SOU19" s="178"/>
      <c r="SOV19" s="179"/>
      <c r="SOW19" s="166"/>
      <c r="SOX19" s="178"/>
      <c r="SOY19" s="178"/>
      <c r="SOZ19" s="178"/>
      <c r="SPA19" s="178"/>
      <c r="SPB19" s="178"/>
      <c r="SPC19" s="178"/>
      <c r="SPD19" s="179"/>
      <c r="SPE19" s="166"/>
      <c r="SPF19" s="178"/>
      <c r="SPG19" s="178"/>
      <c r="SPH19" s="178"/>
      <c r="SPI19" s="178"/>
      <c r="SPJ19" s="178"/>
      <c r="SPK19" s="178"/>
      <c r="SPL19" s="179"/>
      <c r="SPM19" s="166"/>
      <c r="SPN19" s="178"/>
      <c r="SPO19" s="178"/>
      <c r="SPP19" s="178"/>
      <c r="SPQ19" s="178"/>
      <c r="SPR19" s="178"/>
      <c r="SPS19" s="178"/>
      <c r="SPT19" s="179"/>
      <c r="SPU19" s="166"/>
      <c r="SPV19" s="178"/>
      <c r="SPW19" s="178"/>
      <c r="SPX19" s="178"/>
      <c r="SPY19" s="178"/>
      <c r="SPZ19" s="178"/>
      <c r="SQA19" s="178"/>
      <c r="SQB19" s="179"/>
      <c r="SQC19" s="166"/>
      <c r="SQD19" s="178"/>
      <c r="SQE19" s="178"/>
      <c r="SQF19" s="178"/>
      <c r="SQG19" s="178"/>
      <c r="SQH19" s="178"/>
      <c r="SQI19" s="178"/>
      <c r="SQJ19" s="179"/>
      <c r="SQK19" s="166"/>
      <c r="SQL19" s="178"/>
      <c r="SQM19" s="178"/>
      <c r="SQN19" s="178"/>
      <c r="SQO19" s="178"/>
      <c r="SQP19" s="178"/>
      <c r="SQQ19" s="178"/>
      <c r="SQR19" s="179"/>
      <c r="SQS19" s="166"/>
      <c r="SQT19" s="178"/>
      <c r="SQU19" s="178"/>
      <c r="SQV19" s="178"/>
      <c r="SQW19" s="178"/>
      <c r="SQX19" s="178"/>
      <c r="SQY19" s="178"/>
      <c r="SQZ19" s="179"/>
      <c r="SRA19" s="166"/>
      <c r="SRB19" s="178"/>
      <c r="SRC19" s="178"/>
      <c r="SRD19" s="178"/>
      <c r="SRE19" s="178"/>
      <c r="SRF19" s="178"/>
      <c r="SRG19" s="178"/>
      <c r="SRH19" s="179"/>
      <c r="SRI19" s="166"/>
      <c r="SRJ19" s="178"/>
      <c r="SRK19" s="178"/>
      <c r="SRL19" s="178"/>
      <c r="SRM19" s="178"/>
      <c r="SRN19" s="178"/>
      <c r="SRO19" s="178"/>
      <c r="SRP19" s="179"/>
      <c r="SRQ19" s="166"/>
      <c r="SRR19" s="178"/>
      <c r="SRS19" s="178"/>
      <c r="SRT19" s="178"/>
      <c r="SRU19" s="178"/>
      <c r="SRV19" s="178"/>
      <c r="SRW19" s="178"/>
      <c r="SRX19" s="179"/>
      <c r="SRY19" s="166"/>
      <c r="SRZ19" s="178"/>
      <c r="SSA19" s="178"/>
      <c r="SSB19" s="178"/>
      <c r="SSC19" s="178"/>
      <c r="SSD19" s="178"/>
      <c r="SSE19" s="178"/>
      <c r="SSF19" s="179"/>
      <c r="SSG19" s="166"/>
      <c r="SSH19" s="178"/>
      <c r="SSI19" s="178"/>
      <c r="SSJ19" s="178"/>
      <c r="SSK19" s="178"/>
      <c r="SSL19" s="178"/>
      <c r="SSM19" s="178"/>
      <c r="SSN19" s="179"/>
      <c r="SSO19" s="166"/>
      <c r="SSP19" s="178"/>
      <c r="SSQ19" s="178"/>
      <c r="SSR19" s="178"/>
      <c r="SSS19" s="178"/>
      <c r="SST19" s="178"/>
      <c r="SSU19" s="178"/>
      <c r="SSV19" s="179"/>
      <c r="SSW19" s="166"/>
      <c r="SSX19" s="178"/>
      <c r="SSY19" s="178"/>
      <c r="SSZ19" s="178"/>
      <c r="STA19" s="178"/>
      <c r="STB19" s="178"/>
      <c r="STC19" s="178"/>
      <c r="STD19" s="179"/>
      <c r="STE19" s="166"/>
      <c r="STF19" s="178"/>
      <c r="STG19" s="178"/>
      <c r="STH19" s="178"/>
      <c r="STI19" s="178"/>
      <c r="STJ19" s="178"/>
      <c r="STK19" s="178"/>
      <c r="STL19" s="179"/>
      <c r="STM19" s="166"/>
      <c r="STN19" s="178"/>
      <c r="STO19" s="178"/>
      <c r="STP19" s="178"/>
      <c r="STQ19" s="178"/>
      <c r="STR19" s="178"/>
      <c r="STS19" s="178"/>
      <c r="STT19" s="179"/>
      <c r="STU19" s="166"/>
      <c r="STV19" s="178"/>
      <c r="STW19" s="178"/>
      <c r="STX19" s="178"/>
      <c r="STY19" s="178"/>
      <c r="STZ19" s="178"/>
      <c r="SUA19" s="178"/>
      <c r="SUB19" s="179"/>
      <c r="SUC19" s="166"/>
      <c r="SUD19" s="178"/>
      <c r="SUE19" s="178"/>
      <c r="SUF19" s="178"/>
      <c r="SUG19" s="178"/>
      <c r="SUH19" s="178"/>
      <c r="SUI19" s="178"/>
      <c r="SUJ19" s="179"/>
      <c r="SUK19" s="166"/>
      <c r="SUL19" s="178"/>
      <c r="SUM19" s="178"/>
      <c r="SUN19" s="178"/>
      <c r="SUO19" s="178"/>
      <c r="SUP19" s="178"/>
      <c r="SUQ19" s="178"/>
      <c r="SUR19" s="179"/>
      <c r="SUS19" s="166"/>
      <c r="SUT19" s="178"/>
      <c r="SUU19" s="178"/>
      <c r="SUV19" s="178"/>
      <c r="SUW19" s="178"/>
      <c r="SUX19" s="178"/>
      <c r="SUY19" s="178"/>
      <c r="SUZ19" s="179"/>
      <c r="SVA19" s="166"/>
      <c r="SVB19" s="178"/>
      <c r="SVC19" s="178"/>
      <c r="SVD19" s="178"/>
      <c r="SVE19" s="178"/>
      <c r="SVF19" s="178"/>
      <c r="SVG19" s="178"/>
      <c r="SVH19" s="179"/>
      <c r="SVI19" s="166"/>
      <c r="SVJ19" s="178"/>
      <c r="SVK19" s="178"/>
      <c r="SVL19" s="178"/>
      <c r="SVM19" s="178"/>
      <c r="SVN19" s="178"/>
      <c r="SVO19" s="178"/>
      <c r="SVP19" s="179"/>
      <c r="SVQ19" s="166"/>
      <c r="SVR19" s="178"/>
      <c r="SVS19" s="178"/>
      <c r="SVT19" s="178"/>
      <c r="SVU19" s="178"/>
      <c r="SVV19" s="178"/>
      <c r="SVW19" s="178"/>
      <c r="SVX19" s="179"/>
      <c r="SVY19" s="166"/>
      <c r="SVZ19" s="178"/>
      <c r="SWA19" s="178"/>
      <c r="SWB19" s="178"/>
      <c r="SWC19" s="178"/>
      <c r="SWD19" s="178"/>
      <c r="SWE19" s="178"/>
      <c r="SWF19" s="179"/>
      <c r="SWG19" s="166"/>
      <c r="SWH19" s="178"/>
      <c r="SWI19" s="178"/>
      <c r="SWJ19" s="178"/>
      <c r="SWK19" s="178"/>
      <c r="SWL19" s="178"/>
      <c r="SWM19" s="178"/>
      <c r="SWN19" s="179"/>
      <c r="SWO19" s="166"/>
      <c r="SWP19" s="178"/>
      <c r="SWQ19" s="178"/>
      <c r="SWR19" s="178"/>
      <c r="SWS19" s="178"/>
      <c r="SWT19" s="178"/>
      <c r="SWU19" s="178"/>
      <c r="SWV19" s="179"/>
      <c r="SWW19" s="166"/>
      <c r="SWX19" s="178"/>
      <c r="SWY19" s="178"/>
      <c r="SWZ19" s="178"/>
      <c r="SXA19" s="178"/>
      <c r="SXB19" s="178"/>
      <c r="SXC19" s="178"/>
      <c r="SXD19" s="179"/>
      <c r="SXE19" s="166"/>
      <c r="SXF19" s="178"/>
      <c r="SXG19" s="178"/>
      <c r="SXH19" s="178"/>
      <c r="SXI19" s="178"/>
      <c r="SXJ19" s="178"/>
      <c r="SXK19" s="178"/>
      <c r="SXL19" s="179"/>
      <c r="SXM19" s="166"/>
      <c r="SXN19" s="178"/>
      <c r="SXO19" s="178"/>
      <c r="SXP19" s="178"/>
      <c r="SXQ19" s="178"/>
      <c r="SXR19" s="178"/>
      <c r="SXS19" s="178"/>
      <c r="SXT19" s="179"/>
      <c r="SXU19" s="166"/>
      <c r="SXV19" s="178"/>
      <c r="SXW19" s="178"/>
      <c r="SXX19" s="178"/>
      <c r="SXY19" s="178"/>
      <c r="SXZ19" s="178"/>
      <c r="SYA19" s="178"/>
      <c r="SYB19" s="179"/>
      <c r="SYC19" s="166"/>
      <c r="SYD19" s="178"/>
      <c r="SYE19" s="178"/>
      <c r="SYF19" s="178"/>
      <c r="SYG19" s="178"/>
      <c r="SYH19" s="178"/>
      <c r="SYI19" s="178"/>
      <c r="SYJ19" s="179"/>
      <c r="SYK19" s="166"/>
      <c r="SYL19" s="178"/>
      <c r="SYM19" s="178"/>
      <c r="SYN19" s="178"/>
      <c r="SYO19" s="178"/>
      <c r="SYP19" s="178"/>
      <c r="SYQ19" s="178"/>
      <c r="SYR19" s="179"/>
      <c r="SYS19" s="166"/>
      <c r="SYT19" s="178"/>
      <c r="SYU19" s="178"/>
      <c r="SYV19" s="178"/>
      <c r="SYW19" s="178"/>
      <c r="SYX19" s="178"/>
      <c r="SYY19" s="178"/>
      <c r="SYZ19" s="179"/>
      <c r="SZA19" s="166"/>
      <c r="SZB19" s="178"/>
      <c r="SZC19" s="178"/>
      <c r="SZD19" s="178"/>
      <c r="SZE19" s="178"/>
      <c r="SZF19" s="178"/>
      <c r="SZG19" s="178"/>
      <c r="SZH19" s="179"/>
      <c r="SZI19" s="166"/>
      <c r="SZJ19" s="178"/>
      <c r="SZK19" s="178"/>
      <c r="SZL19" s="178"/>
      <c r="SZM19" s="178"/>
      <c r="SZN19" s="178"/>
      <c r="SZO19" s="178"/>
      <c r="SZP19" s="179"/>
      <c r="SZQ19" s="166"/>
      <c r="SZR19" s="178"/>
      <c r="SZS19" s="178"/>
      <c r="SZT19" s="178"/>
      <c r="SZU19" s="178"/>
      <c r="SZV19" s="178"/>
      <c r="SZW19" s="178"/>
      <c r="SZX19" s="179"/>
      <c r="SZY19" s="166"/>
      <c r="SZZ19" s="178"/>
      <c r="TAA19" s="178"/>
      <c r="TAB19" s="178"/>
      <c r="TAC19" s="178"/>
      <c r="TAD19" s="178"/>
      <c r="TAE19" s="178"/>
      <c r="TAF19" s="179"/>
      <c r="TAG19" s="166"/>
      <c r="TAH19" s="178"/>
      <c r="TAI19" s="178"/>
      <c r="TAJ19" s="178"/>
      <c r="TAK19" s="178"/>
      <c r="TAL19" s="178"/>
      <c r="TAM19" s="178"/>
      <c r="TAN19" s="179"/>
      <c r="TAO19" s="166"/>
      <c r="TAP19" s="178"/>
      <c r="TAQ19" s="178"/>
      <c r="TAR19" s="178"/>
      <c r="TAS19" s="178"/>
      <c r="TAT19" s="178"/>
      <c r="TAU19" s="178"/>
      <c r="TAV19" s="179"/>
      <c r="TAW19" s="166"/>
      <c r="TAX19" s="178"/>
      <c r="TAY19" s="178"/>
      <c r="TAZ19" s="178"/>
      <c r="TBA19" s="178"/>
      <c r="TBB19" s="178"/>
      <c r="TBC19" s="178"/>
      <c r="TBD19" s="179"/>
      <c r="TBE19" s="166"/>
      <c r="TBF19" s="178"/>
      <c r="TBG19" s="178"/>
      <c r="TBH19" s="178"/>
      <c r="TBI19" s="178"/>
      <c r="TBJ19" s="178"/>
      <c r="TBK19" s="178"/>
      <c r="TBL19" s="179"/>
      <c r="TBM19" s="166"/>
      <c r="TBN19" s="178"/>
      <c r="TBO19" s="178"/>
      <c r="TBP19" s="178"/>
      <c r="TBQ19" s="178"/>
      <c r="TBR19" s="178"/>
      <c r="TBS19" s="178"/>
      <c r="TBT19" s="179"/>
      <c r="TBU19" s="166"/>
      <c r="TBV19" s="178"/>
      <c r="TBW19" s="178"/>
      <c r="TBX19" s="178"/>
      <c r="TBY19" s="178"/>
      <c r="TBZ19" s="178"/>
      <c r="TCA19" s="178"/>
      <c r="TCB19" s="179"/>
      <c r="TCC19" s="166"/>
      <c r="TCD19" s="178"/>
      <c r="TCE19" s="178"/>
      <c r="TCF19" s="178"/>
      <c r="TCG19" s="178"/>
      <c r="TCH19" s="178"/>
      <c r="TCI19" s="178"/>
      <c r="TCJ19" s="179"/>
      <c r="TCK19" s="166"/>
      <c r="TCL19" s="178"/>
      <c r="TCM19" s="178"/>
      <c r="TCN19" s="178"/>
      <c r="TCO19" s="178"/>
      <c r="TCP19" s="178"/>
      <c r="TCQ19" s="178"/>
      <c r="TCR19" s="179"/>
      <c r="TCS19" s="166"/>
      <c r="TCT19" s="178"/>
      <c r="TCU19" s="178"/>
      <c r="TCV19" s="178"/>
      <c r="TCW19" s="178"/>
      <c r="TCX19" s="178"/>
      <c r="TCY19" s="178"/>
      <c r="TCZ19" s="179"/>
      <c r="TDA19" s="166"/>
      <c r="TDB19" s="178"/>
      <c r="TDC19" s="178"/>
      <c r="TDD19" s="178"/>
      <c r="TDE19" s="178"/>
      <c r="TDF19" s="178"/>
      <c r="TDG19" s="178"/>
      <c r="TDH19" s="179"/>
      <c r="TDI19" s="166"/>
      <c r="TDJ19" s="178"/>
      <c r="TDK19" s="178"/>
      <c r="TDL19" s="178"/>
      <c r="TDM19" s="178"/>
      <c r="TDN19" s="178"/>
      <c r="TDO19" s="178"/>
      <c r="TDP19" s="179"/>
      <c r="TDQ19" s="166"/>
      <c r="TDR19" s="178"/>
      <c r="TDS19" s="178"/>
      <c r="TDT19" s="178"/>
      <c r="TDU19" s="178"/>
      <c r="TDV19" s="178"/>
      <c r="TDW19" s="178"/>
      <c r="TDX19" s="179"/>
      <c r="TDY19" s="166"/>
      <c r="TDZ19" s="178"/>
      <c r="TEA19" s="178"/>
      <c r="TEB19" s="178"/>
      <c r="TEC19" s="178"/>
      <c r="TED19" s="178"/>
      <c r="TEE19" s="178"/>
      <c r="TEF19" s="179"/>
      <c r="TEG19" s="166"/>
      <c r="TEH19" s="178"/>
      <c r="TEI19" s="178"/>
      <c r="TEJ19" s="178"/>
      <c r="TEK19" s="178"/>
      <c r="TEL19" s="178"/>
      <c r="TEM19" s="178"/>
      <c r="TEN19" s="179"/>
      <c r="TEO19" s="166"/>
      <c r="TEP19" s="178"/>
      <c r="TEQ19" s="178"/>
      <c r="TER19" s="178"/>
      <c r="TES19" s="178"/>
      <c r="TET19" s="178"/>
      <c r="TEU19" s="178"/>
      <c r="TEV19" s="179"/>
      <c r="TEW19" s="166"/>
      <c r="TEX19" s="178"/>
      <c r="TEY19" s="178"/>
      <c r="TEZ19" s="178"/>
      <c r="TFA19" s="178"/>
      <c r="TFB19" s="178"/>
      <c r="TFC19" s="178"/>
      <c r="TFD19" s="179"/>
      <c r="TFE19" s="166"/>
      <c r="TFF19" s="178"/>
      <c r="TFG19" s="178"/>
      <c r="TFH19" s="178"/>
      <c r="TFI19" s="178"/>
      <c r="TFJ19" s="178"/>
      <c r="TFK19" s="178"/>
      <c r="TFL19" s="179"/>
      <c r="TFM19" s="166"/>
      <c r="TFN19" s="178"/>
      <c r="TFO19" s="178"/>
      <c r="TFP19" s="178"/>
      <c r="TFQ19" s="178"/>
      <c r="TFR19" s="178"/>
      <c r="TFS19" s="178"/>
      <c r="TFT19" s="179"/>
      <c r="TFU19" s="166"/>
      <c r="TFV19" s="178"/>
      <c r="TFW19" s="178"/>
      <c r="TFX19" s="178"/>
      <c r="TFY19" s="178"/>
      <c r="TFZ19" s="178"/>
      <c r="TGA19" s="178"/>
      <c r="TGB19" s="179"/>
      <c r="TGC19" s="166"/>
      <c r="TGD19" s="178"/>
      <c r="TGE19" s="178"/>
      <c r="TGF19" s="178"/>
      <c r="TGG19" s="178"/>
      <c r="TGH19" s="178"/>
      <c r="TGI19" s="178"/>
      <c r="TGJ19" s="179"/>
      <c r="TGK19" s="166"/>
      <c r="TGL19" s="178"/>
      <c r="TGM19" s="178"/>
      <c r="TGN19" s="178"/>
      <c r="TGO19" s="178"/>
      <c r="TGP19" s="178"/>
      <c r="TGQ19" s="178"/>
      <c r="TGR19" s="179"/>
      <c r="TGS19" s="166"/>
      <c r="TGT19" s="178"/>
      <c r="TGU19" s="178"/>
      <c r="TGV19" s="178"/>
      <c r="TGW19" s="178"/>
      <c r="TGX19" s="178"/>
      <c r="TGY19" s="178"/>
      <c r="TGZ19" s="179"/>
      <c r="THA19" s="166"/>
      <c r="THB19" s="178"/>
      <c r="THC19" s="178"/>
      <c r="THD19" s="178"/>
      <c r="THE19" s="178"/>
      <c r="THF19" s="178"/>
      <c r="THG19" s="178"/>
      <c r="THH19" s="179"/>
      <c r="THI19" s="166"/>
      <c r="THJ19" s="178"/>
      <c r="THK19" s="178"/>
      <c r="THL19" s="178"/>
      <c r="THM19" s="178"/>
      <c r="THN19" s="178"/>
      <c r="THO19" s="178"/>
      <c r="THP19" s="179"/>
      <c r="THQ19" s="166"/>
      <c r="THR19" s="178"/>
      <c r="THS19" s="178"/>
      <c r="THT19" s="178"/>
      <c r="THU19" s="178"/>
      <c r="THV19" s="178"/>
      <c r="THW19" s="178"/>
      <c r="THX19" s="179"/>
      <c r="THY19" s="166"/>
      <c r="THZ19" s="178"/>
      <c r="TIA19" s="178"/>
      <c r="TIB19" s="178"/>
      <c r="TIC19" s="178"/>
      <c r="TID19" s="178"/>
      <c r="TIE19" s="178"/>
      <c r="TIF19" s="179"/>
      <c r="TIG19" s="166"/>
      <c r="TIH19" s="178"/>
      <c r="TII19" s="178"/>
      <c r="TIJ19" s="178"/>
      <c r="TIK19" s="178"/>
      <c r="TIL19" s="178"/>
      <c r="TIM19" s="178"/>
      <c r="TIN19" s="179"/>
      <c r="TIO19" s="166"/>
      <c r="TIP19" s="178"/>
      <c r="TIQ19" s="178"/>
      <c r="TIR19" s="178"/>
      <c r="TIS19" s="178"/>
      <c r="TIT19" s="178"/>
      <c r="TIU19" s="178"/>
      <c r="TIV19" s="179"/>
      <c r="TIW19" s="166"/>
      <c r="TIX19" s="178"/>
      <c r="TIY19" s="178"/>
      <c r="TIZ19" s="178"/>
      <c r="TJA19" s="178"/>
      <c r="TJB19" s="178"/>
      <c r="TJC19" s="178"/>
      <c r="TJD19" s="179"/>
      <c r="TJE19" s="166"/>
      <c r="TJF19" s="178"/>
      <c r="TJG19" s="178"/>
      <c r="TJH19" s="178"/>
      <c r="TJI19" s="178"/>
      <c r="TJJ19" s="178"/>
      <c r="TJK19" s="178"/>
      <c r="TJL19" s="179"/>
      <c r="TJM19" s="166"/>
      <c r="TJN19" s="178"/>
      <c r="TJO19" s="178"/>
      <c r="TJP19" s="178"/>
      <c r="TJQ19" s="178"/>
      <c r="TJR19" s="178"/>
      <c r="TJS19" s="178"/>
      <c r="TJT19" s="179"/>
      <c r="TJU19" s="166"/>
      <c r="TJV19" s="178"/>
      <c r="TJW19" s="178"/>
      <c r="TJX19" s="178"/>
      <c r="TJY19" s="178"/>
      <c r="TJZ19" s="178"/>
      <c r="TKA19" s="178"/>
      <c r="TKB19" s="179"/>
      <c r="TKC19" s="166"/>
      <c r="TKD19" s="178"/>
      <c r="TKE19" s="178"/>
      <c r="TKF19" s="178"/>
      <c r="TKG19" s="178"/>
      <c r="TKH19" s="178"/>
      <c r="TKI19" s="178"/>
      <c r="TKJ19" s="179"/>
      <c r="TKK19" s="166"/>
      <c r="TKL19" s="178"/>
      <c r="TKM19" s="178"/>
      <c r="TKN19" s="178"/>
      <c r="TKO19" s="178"/>
      <c r="TKP19" s="178"/>
      <c r="TKQ19" s="178"/>
      <c r="TKR19" s="179"/>
      <c r="TKS19" s="166"/>
      <c r="TKT19" s="178"/>
      <c r="TKU19" s="178"/>
      <c r="TKV19" s="178"/>
      <c r="TKW19" s="178"/>
      <c r="TKX19" s="178"/>
      <c r="TKY19" s="178"/>
      <c r="TKZ19" s="179"/>
      <c r="TLA19" s="166"/>
      <c r="TLB19" s="178"/>
      <c r="TLC19" s="178"/>
      <c r="TLD19" s="178"/>
      <c r="TLE19" s="178"/>
      <c r="TLF19" s="178"/>
      <c r="TLG19" s="178"/>
      <c r="TLH19" s="179"/>
      <c r="TLI19" s="166"/>
      <c r="TLJ19" s="178"/>
      <c r="TLK19" s="178"/>
      <c r="TLL19" s="178"/>
      <c r="TLM19" s="178"/>
      <c r="TLN19" s="178"/>
      <c r="TLO19" s="178"/>
      <c r="TLP19" s="179"/>
      <c r="TLQ19" s="166"/>
      <c r="TLR19" s="178"/>
      <c r="TLS19" s="178"/>
      <c r="TLT19" s="178"/>
      <c r="TLU19" s="178"/>
      <c r="TLV19" s="178"/>
      <c r="TLW19" s="178"/>
      <c r="TLX19" s="179"/>
      <c r="TLY19" s="166"/>
      <c r="TLZ19" s="178"/>
      <c r="TMA19" s="178"/>
      <c r="TMB19" s="178"/>
      <c r="TMC19" s="178"/>
      <c r="TMD19" s="178"/>
      <c r="TME19" s="178"/>
      <c r="TMF19" s="179"/>
      <c r="TMG19" s="166"/>
      <c r="TMH19" s="178"/>
      <c r="TMI19" s="178"/>
      <c r="TMJ19" s="178"/>
      <c r="TMK19" s="178"/>
      <c r="TML19" s="178"/>
      <c r="TMM19" s="178"/>
      <c r="TMN19" s="179"/>
      <c r="TMO19" s="166"/>
      <c r="TMP19" s="178"/>
      <c r="TMQ19" s="178"/>
      <c r="TMR19" s="178"/>
      <c r="TMS19" s="178"/>
      <c r="TMT19" s="178"/>
      <c r="TMU19" s="178"/>
      <c r="TMV19" s="179"/>
      <c r="TMW19" s="166"/>
      <c r="TMX19" s="178"/>
      <c r="TMY19" s="178"/>
      <c r="TMZ19" s="178"/>
      <c r="TNA19" s="178"/>
      <c r="TNB19" s="178"/>
      <c r="TNC19" s="178"/>
      <c r="TND19" s="179"/>
      <c r="TNE19" s="166"/>
      <c r="TNF19" s="178"/>
      <c r="TNG19" s="178"/>
      <c r="TNH19" s="178"/>
      <c r="TNI19" s="178"/>
      <c r="TNJ19" s="178"/>
      <c r="TNK19" s="178"/>
      <c r="TNL19" s="179"/>
      <c r="TNM19" s="166"/>
      <c r="TNN19" s="178"/>
      <c r="TNO19" s="178"/>
      <c r="TNP19" s="178"/>
      <c r="TNQ19" s="178"/>
      <c r="TNR19" s="178"/>
      <c r="TNS19" s="178"/>
      <c r="TNT19" s="179"/>
      <c r="TNU19" s="166"/>
      <c r="TNV19" s="178"/>
      <c r="TNW19" s="178"/>
      <c r="TNX19" s="178"/>
      <c r="TNY19" s="178"/>
      <c r="TNZ19" s="178"/>
      <c r="TOA19" s="178"/>
      <c r="TOB19" s="179"/>
      <c r="TOC19" s="166"/>
      <c r="TOD19" s="178"/>
      <c r="TOE19" s="178"/>
      <c r="TOF19" s="178"/>
      <c r="TOG19" s="178"/>
      <c r="TOH19" s="178"/>
      <c r="TOI19" s="178"/>
      <c r="TOJ19" s="179"/>
      <c r="TOK19" s="166"/>
      <c r="TOL19" s="178"/>
      <c r="TOM19" s="178"/>
      <c r="TON19" s="178"/>
      <c r="TOO19" s="178"/>
      <c r="TOP19" s="178"/>
      <c r="TOQ19" s="178"/>
      <c r="TOR19" s="179"/>
      <c r="TOS19" s="166"/>
      <c r="TOT19" s="178"/>
      <c r="TOU19" s="178"/>
      <c r="TOV19" s="178"/>
      <c r="TOW19" s="178"/>
      <c r="TOX19" s="178"/>
      <c r="TOY19" s="178"/>
      <c r="TOZ19" s="179"/>
      <c r="TPA19" s="166"/>
      <c r="TPB19" s="178"/>
      <c r="TPC19" s="178"/>
      <c r="TPD19" s="178"/>
      <c r="TPE19" s="178"/>
      <c r="TPF19" s="178"/>
      <c r="TPG19" s="178"/>
      <c r="TPH19" s="179"/>
      <c r="TPI19" s="166"/>
      <c r="TPJ19" s="178"/>
      <c r="TPK19" s="178"/>
      <c r="TPL19" s="178"/>
      <c r="TPM19" s="178"/>
      <c r="TPN19" s="178"/>
      <c r="TPO19" s="178"/>
      <c r="TPP19" s="179"/>
      <c r="TPQ19" s="166"/>
      <c r="TPR19" s="178"/>
      <c r="TPS19" s="178"/>
      <c r="TPT19" s="178"/>
      <c r="TPU19" s="178"/>
      <c r="TPV19" s="178"/>
      <c r="TPW19" s="178"/>
      <c r="TPX19" s="179"/>
      <c r="TPY19" s="166"/>
      <c r="TPZ19" s="178"/>
      <c r="TQA19" s="178"/>
      <c r="TQB19" s="178"/>
      <c r="TQC19" s="178"/>
      <c r="TQD19" s="178"/>
      <c r="TQE19" s="178"/>
      <c r="TQF19" s="179"/>
      <c r="TQG19" s="166"/>
      <c r="TQH19" s="178"/>
      <c r="TQI19" s="178"/>
      <c r="TQJ19" s="178"/>
      <c r="TQK19" s="178"/>
      <c r="TQL19" s="178"/>
      <c r="TQM19" s="178"/>
      <c r="TQN19" s="179"/>
      <c r="TQO19" s="166"/>
      <c r="TQP19" s="178"/>
      <c r="TQQ19" s="178"/>
      <c r="TQR19" s="178"/>
      <c r="TQS19" s="178"/>
      <c r="TQT19" s="178"/>
      <c r="TQU19" s="178"/>
      <c r="TQV19" s="179"/>
      <c r="TQW19" s="166"/>
      <c r="TQX19" s="178"/>
      <c r="TQY19" s="178"/>
      <c r="TQZ19" s="178"/>
      <c r="TRA19" s="178"/>
      <c r="TRB19" s="178"/>
      <c r="TRC19" s="178"/>
      <c r="TRD19" s="179"/>
      <c r="TRE19" s="166"/>
      <c r="TRF19" s="178"/>
      <c r="TRG19" s="178"/>
      <c r="TRH19" s="178"/>
      <c r="TRI19" s="178"/>
      <c r="TRJ19" s="178"/>
      <c r="TRK19" s="178"/>
      <c r="TRL19" s="179"/>
      <c r="TRM19" s="166"/>
      <c r="TRN19" s="178"/>
      <c r="TRO19" s="178"/>
      <c r="TRP19" s="178"/>
      <c r="TRQ19" s="178"/>
      <c r="TRR19" s="178"/>
      <c r="TRS19" s="178"/>
      <c r="TRT19" s="179"/>
      <c r="TRU19" s="166"/>
      <c r="TRV19" s="178"/>
      <c r="TRW19" s="178"/>
      <c r="TRX19" s="178"/>
      <c r="TRY19" s="178"/>
      <c r="TRZ19" s="178"/>
      <c r="TSA19" s="178"/>
      <c r="TSB19" s="179"/>
      <c r="TSC19" s="166"/>
      <c r="TSD19" s="178"/>
      <c r="TSE19" s="178"/>
      <c r="TSF19" s="178"/>
      <c r="TSG19" s="178"/>
      <c r="TSH19" s="178"/>
      <c r="TSI19" s="178"/>
      <c r="TSJ19" s="179"/>
      <c r="TSK19" s="166"/>
      <c r="TSL19" s="178"/>
      <c r="TSM19" s="178"/>
      <c r="TSN19" s="178"/>
      <c r="TSO19" s="178"/>
      <c r="TSP19" s="178"/>
      <c r="TSQ19" s="178"/>
      <c r="TSR19" s="179"/>
      <c r="TSS19" s="166"/>
      <c r="TST19" s="178"/>
      <c r="TSU19" s="178"/>
      <c r="TSV19" s="178"/>
      <c r="TSW19" s="178"/>
      <c r="TSX19" s="178"/>
      <c r="TSY19" s="178"/>
      <c r="TSZ19" s="179"/>
      <c r="TTA19" s="166"/>
      <c r="TTB19" s="178"/>
      <c r="TTC19" s="178"/>
      <c r="TTD19" s="178"/>
      <c r="TTE19" s="178"/>
      <c r="TTF19" s="178"/>
      <c r="TTG19" s="178"/>
      <c r="TTH19" s="179"/>
      <c r="TTI19" s="166"/>
      <c r="TTJ19" s="178"/>
      <c r="TTK19" s="178"/>
      <c r="TTL19" s="178"/>
      <c r="TTM19" s="178"/>
      <c r="TTN19" s="178"/>
      <c r="TTO19" s="178"/>
      <c r="TTP19" s="179"/>
      <c r="TTQ19" s="166"/>
      <c r="TTR19" s="178"/>
      <c r="TTS19" s="178"/>
      <c r="TTT19" s="178"/>
      <c r="TTU19" s="178"/>
      <c r="TTV19" s="178"/>
      <c r="TTW19" s="178"/>
      <c r="TTX19" s="179"/>
      <c r="TTY19" s="166"/>
      <c r="TTZ19" s="178"/>
      <c r="TUA19" s="178"/>
      <c r="TUB19" s="178"/>
      <c r="TUC19" s="178"/>
      <c r="TUD19" s="178"/>
      <c r="TUE19" s="178"/>
      <c r="TUF19" s="179"/>
      <c r="TUG19" s="166"/>
      <c r="TUH19" s="178"/>
      <c r="TUI19" s="178"/>
      <c r="TUJ19" s="178"/>
      <c r="TUK19" s="178"/>
      <c r="TUL19" s="178"/>
      <c r="TUM19" s="178"/>
      <c r="TUN19" s="179"/>
      <c r="TUO19" s="166"/>
      <c r="TUP19" s="178"/>
      <c r="TUQ19" s="178"/>
      <c r="TUR19" s="178"/>
      <c r="TUS19" s="178"/>
      <c r="TUT19" s="178"/>
      <c r="TUU19" s="178"/>
      <c r="TUV19" s="179"/>
      <c r="TUW19" s="166"/>
      <c r="TUX19" s="178"/>
      <c r="TUY19" s="178"/>
      <c r="TUZ19" s="178"/>
      <c r="TVA19" s="178"/>
      <c r="TVB19" s="178"/>
      <c r="TVC19" s="178"/>
      <c r="TVD19" s="179"/>
      <c r="TVE19" s="166"/>
      <c r="TVF19" s="178"/>
      <c r="TVG19" s="178"/>
      <c r="TVH19" s="178"/>
      <c r="TVI19" s="178"/>
      <c r="TVJ19" s="178"/>
      <c r="TVK19" s="178"/>
      <c r="TVL19" s="179"/>
      <c r="TVM19" s="166"/>
      <c r="TVN19" s="178"/>
      <c r="TVO19" s="178"/>
      <c r="TVP19" s="178"/>
      <c r="TVQ19" s="178"/>
      <c r="TVR19" s="178"/>
      <c r="TVS19" s="178"/>
      <c r="TVT19" s="179"/>
      <c r="TVU19" s="166"/>
      <c r="TVV19" s="178"/>
      <c r="TVW19" s="178"/>
      <c r="TVX19" s="178"/>
      <c r="TVY19" s="178"/>
      <c r="TVZ19" s="178"/>
      <c r="TWA19" s="178"/>
      <c r="TWB19" s="179"/>
      <c r="TWC19" s="166"/>
      <c r="TWD19" s="178"/>
      <c r="TWE19" s="178"/>
      <c r="TWF19" s="178"/>
      <c r="TWG19" s="178"/>
      <c r="TWH19" s="178"/>
      <c r="TWI19" s="178"/>
      <c r="TWJ19" s="179"/>
      <c r="TWK19" s="166"/>
      <c r="TWL19" s="178"/>
      <c r="TWM19" s="178"/>
      <c r="TWN19" s="178"/>
      <c r="TWO19" s="178"/>
      <c r="TWP19" s="178"/>
      <c r="TWQ19" s="178"/>
      <c r="TWR19" s="179"/>
      <c r="TWS19" s="166"/>
      <c r="TWT19" s="178"/>
      <c r="TWU19" s="178"/>
      <c r="TWV19" s="178"/>
      <c r="TWW19" s="178"/>
      <c r="TWX19" s="178"/>
      <c r="TWY19" s="178"/>
      <c r="TWZ19" s="179"/>
      <c r="TXA19" s="166"/>
      <c r="TXB19" s="178"/>
      <c r="TXC19" s="178"/>
      <c r="TXD19" s="178"/>
      <c r="TXE19" s="178"/>
      <c r="TXF19" s="178"/>
      <c r="TXG19" s="178"/>
      <c r="TXH19" s="179"/>
      <c r="TXI19" s="166"/>
      <c r="TXJ19" s="178"/>
      <c r="TXK19" s="178"/>
      <c r="TXL19" s="178"/>
      <c r="TXM19" s="178"/>
      <c r="TXN19" s="178"/>
      <c r="TXO19" s="178"/>
      <c r="TXP19" s="179"/>
      <c r="TXQ19" s="166"/>
      <c r="TXR19" s="178"/>
      <c r="TXS19" s="178"/>
      <c r="TXT19" s="178"/>
      <c r="TXU19" s="178"/>
      <c r="TXV19" s="178"/>
      <c r="TXW19" s="178"/>
      <c r="TXX19" s="179"/>
      <c r="TXY19" s="166"/>
      <c r="TXZ19" s="178"/>
      <c r="TYA19" s="178"/>
      <c r="TYB19" s="178"/>
      <c r="TYC19" s="178"/>
      <c r="TYD19" s="178"/>
      <c r="TYE19" s="178"/>
      <c r="TYF19" s="179"/>
      <c r="TYG19" s="166"/>
      <c r="TYH19" s="178"/>
      <c r="TYI19" s="178"/>
      <c r="TYJ19" s="178"/>
      <c r="TYK19" s="178"/>
      <c r="TYL19" s="178"/>
      <c r="TYM19" s="178"/>
      <c r="TYN19" s="179"/>
      <c r="TYO19" s="166"/>
      <c r="TYP19" s="178"/>
      <c r="TYQ19" s="178"/>
      <c r="TYR19" s="178"/>
      <c r="TYS19" s="178"/>
      <c r="TYT19" s="178"/>
      <c r="TYU19" s="178"/>
      <c r="TYV19" s="179"/>
      <c r="TYW19" s="166"/>
      <c r="TYX19" s="178"/>
      <c r="TYY19" s="178"/>
      <c r="TYZ19" s="178"/>
      <c r="TZA19" s="178"/>
      <c r="TZB19" s="178"/>
      <c r="TZC19" s="178"/>
      <c r="TZD19" s="179"/>
      <c r="TZE19" s="166"/>
      <c r="TZF19" s="178"/>
      <c r="TZG19" s="178"/>
      <c r="TZH19" s="178"/>
      <c r="TZI19" s="178"/>
      <c r="TZJ19" s="178"/>
      <c r="TZK19" s="178"/>
      <c r="TZL19" s="179"/>
      <c r="TZM19" s="166"/>
      <c r="TZN19" s="178"/>
      <c r="TZO19" s="178"/>
      <c r="TZP19" s="178"/>
      <c r="TZQ19" s="178"/>
      <c r="TZR19" s="178"/>
      <c r="TZS19" s="178"/>
      <c r="TZT19" s="179"/>
      <c r="TZU19" s="166"/>
      <c r="TZV19" s="178"/>
      <c r="TZW19" s="178"/>
      <c r="TZX19" s="178"/>
      <c r="TZY19" s="178"/>
      <c r="TZZ19" s="178"/>
      <c r="UAA19" s="178"/>
      <c r="UAB19" s="179"/>
      <c r="UAC19" s="166"/>
      <c r="UAD19" s="178"/>
      <c r="UAE19" s="178"/>
      <c r="UAF19" s="178"/>
      <c r="UAG19" s="178"/>
      <c r="UAH19" s="178"/>
      <c r="UAI19" s="178"/>
      <c r="UAJ19" s="179"/>
      <c r="UAK19" s="166"/>
      <c r="UAL19" s="178"/>
      <c r="UAM19" s="178"/>
      <c r="UAN19" s="178"/>
      <c r="UAO19" s="178"/>
      <c r="UAP19" s="178"/>
      <c r="UAQ19" s="178"/>
      <c r="UAR19" s="179"/>
      <c r="UAS19" s="166"/>
      <c r="UAT19" s="178"/>
      <c r="UAU19" s="178"/>
      <c r="UAV19" s="178"/>
      <c r="UAW19" s="178"/>
      <c r="UAX19" s="178"/>
      <c r="UAY19" s="178"/>
      <c r="UAZ19" s="179"/>
      <c r="UBA19" s="166"/>
      <c r="UBB19" s="178"/>
      <c r="UBC19" s="178"/>
      <c r="UBD19" s="178"/>
      <c r="UBE19" s="178"/>
      <c r="UBF19" s="178"/>
      <c r="UBG19" s="178"/>
      <c r="UBH19" s="179"/>
      <c r="UBI19" s="166"/>
      <c r="UBJ19" s="178"/>
      <c r="UBK19" s="178"/>
      <c r="UBL19" s="178"/>
      <c r="UBM19" s="178"/>
      <c r="UBN19" s="178"/>
      <c r="UBO19" s="178"/>
      <c r="UBP19" s="179"/>
      <c r="UBQ19" s="166"/>
      <c r="UBR19" s="178"/>
      <c r="UBS19" s="178"/>
      <c r="UBT19" s="178"/>
      <c r="UBU19" s="178"/>
      <c r="UBV19" s="178"/>
      <c r="UBW19" s="178"/>
      <c r="UBX19" s="179"/>
      <c r="UBY19" s="166"/>
      <c r="UBZ19" s="178"/>
      <c r="UCA19" s="178"/>
      <c r="UCB19" s="178"/>
      <c r="UCC19" s="178"/>
      <c r="UCD19" s="178"/>
      <c r="UCE19" s="178"/>
      <c r="UCF19" s="179"/>
      <c r="UCG19" s="166"/>
      <c r="UCH19" s="178"/>
      <c r="UCI19" s="178"/>
      <c r="UCJ19" s="178"/>
      <c r="UCK19" s="178"/>
      <c r="UCL19" s="178"/>
      <c r="UCM19" s="178"/>
      <c r="UCN19" s="179"/>
      <c r="UCO19" s="166"/>
      <c r="UCP19" s="178"/>
      <c r="UCQ19" s="178"/>
      <c r="UCR19" s="178"/>
      <c r="UCS19" s="178"/>
      <c r="UCT19" s="178"/>
      <c r="UCU19" s="178"/>
      <c r="UCV19" s="179"/>
      <c r="UCW19" s="166"/>
      <c r="UCX19" s="178"/>
      <c r="UCY19" s="178"/>
      <c r="UCZ19" s="178"/>
      <c r="UDA19" s="178"/>
      <c r="UDB19" s="178"/>
      <c r="UDC19" s="178"/>
      <c r="UDD19" s="179"/>
      <c r="UDE19" s="166"/>
      <c r="UDF19" s="178"/>
      <c r="UDG19" s="178"/>
      <c r="UDH19" s="178"/>
      <c r="UDI19" s="178"/>
      <c r="UDJ19" s="178"/>
      <c r="UDK19" s="178"/>
      <c r="UDL19" s="179"/>
      <c r="UDM19" s="166"/>
      <c r="UDN19" s="178"/>
      <c r="UDO19" s="178"/>
      <c r="UDP19" s="178"/>
      <c r="UDQ19" s="178"/>
      <c r="UDR19" s="178"/>
      <c r="UDS19" s="178"/>
      <c r="UDT19" s="179"/>
      <c r="UDU19" s="166"/>
      <c r="UDV19" s="178"/>
      <c r="UDW19" s="178"/>
      <c r="UDX19" s="178"/>
      <c r="UDY19" s="178"/>
      <c r="UDZ19" s="178"/>
      <c r="UEA19" s="178"/>
      <c r="UEB19" s="179"/>
      <c r="UEC19" s="166"/>
      <c r="UED19" s="178"/>
      <c r="UEE19" s="178"/>
      <c r="UEF19" s="178"/>
      <c r="UEG19" s="178"/>
      <c r="UEH19" s="178"/>
      <c r="UEI19" s="178"/>
      <c r="UEJ19" s="179"/>
      <c r="UEK19" s="166"/>
      <c r="UEL19" s="178"/>
      <c r="UEM19" s="178"/>
      <c r="UEN19" s="178"/>
      <c r="UEO19" s="178"/>
      <c r="UEP19" s="178"/>
      <c r="UEQ19" s="178"/>
      <c r="UER19" s="179"/>
      <c r="UES19" s="166"/>
      <c r="UET19" s="178"/>
      <c r="UEU19" s="178"/>
      <c r="UEV19" s="178"/>
      <c r="UEW19" s="178"/>
      <c r="UEX19" s="178"/>
      <c r="UEY19" s="178"/>
      <c r="UEZ19" s="179"/>
      <c r="UFA19" s="166"/>
      <c r="UFB19" s="178"/>
      <c r="UFC19" s="178"/>
      <c r="UFD19" s="178"/>
      <c r="UFE19" s="178"/>
      <c r="UFF19" s="178"/>
      <c r="UFG19" s="178"/>
      <c r="UFH19" s="179"/>
      <c r="UFI19" s="166"/>
      <c r="UFJ19" s="178"/>
      <c r="UFK19" s="178"/>
      <c r="UFL19" s="178"/>
      <c r="UFM19" s="178"/>
      <c r="UFN19" s="178"/>
      <c r="UFO19" s="178"/>
      <c r="UFP19" s="179"/>
      <c r="UFQ19" s="166"/>
      <c r="UFR19" s="178"/>
      <c r="UFS19" s="178"/>
      <c r="UFT19" s="178"/>
      <c r="UFU19" s="178"/>
      <c r="UFV19" s="178"/>
      <c r="UFW19" s="178"/>
      <c r="UFX19" s="179"/>
      <c r="UFY19" s="166"/>
      <c r="UFZ19" s="178"/>
      <c r="UGA19" s="178"/>
      <c r="UGB19" s="178"/>
      <c r="UGC19" s="178"/>
      <c r="UGD19" s="178"/>
      <c r="UGE19" s="178"/>
      <c r="UGF19" s="179"/>
      <c r="UGG19" s="166"/>
      <c r="UGH19" s="178"/>
      <c r="UGI19" s="178"/>
      <c r="UGJ19" s="178"/>
      <c r="UGK19" s="178"/>
      <c r="UGL19" s="178"/>
      <c r="UGM19" s="178"/>
      <c r="UGN19" s="179"/>
      <c r="UGO19" s="166"/>
      <c r="UGP19" s="178"/>
      <c r="UGQ19" s="178"/>
      <c r="UGR19" s="178"/>
      <c r="UGS19" s="178"/>
      <c r="UGT19" s="178"/>
      <c r="UGU19" s="178"/>
      <c r="UGV19" s="179"/>
      <c r="UGW19" s="166"/>
      <c r="UGX19" s="178"/>
      <c r="UGY19" s="178"/>
      <c r="UGZ19" s="178"/>
      <c r="UHA19" s="178"/>
      <c r="UHB19" s="178"/>
      <c r="UHC19" s="178"/>
      <c r="UHD19" s="179"/>
      <c r="UHE19" s="166"/>
      <c r="UHF19" s="178"/>
      <c r="UHG19" s="178"/>
      <c r="UHH19" s="178"/>
      <c r="UHI19" s="178"/>
      <c r="UHJ19" s="178"/>
      <c r="UHK19" s="178"/>
      <c r="UHL19" s="179"/>
      <c r="UHM19" s="166"/>
      <c r="UHN19" s="178"/>
      <c r="UHO19" s="178"/>
      <c r="UHP19" s="178"/>
      <c r="UHQ19" s="178"/>
      <c r="UHR19" s="178"/>
      <c r="UHS19" s="178"/>
      <c r="UHT19" s="179"/>
      <c r="UHU19" s="166"/>
      <c r="UHV19" s="178"/>
      <c r="UHW19" s="178"/>
      <c r="UHX19" s="178"/>
      <c r="UHY19" s="178"/>
      <c r="UHZ19" s="178"/>
      <c r="UIA19" s="178"/>
      <c r="UIB19" s="179"/>
      <c r="UIC19" s="166"/>
      <c r="UID19" s="178"/>
      <c r="UIE19" s="178"/>
      <c r="UIF19" s="178"/>
      <c r="UIG19" s="178"/>
      <c r="UIH19" s="178"/>
      <c r="UII19" s="178"/>
      <c r="UIJ19" s="179"/>
      <c r="UIK19" s="166"/>
      <c r="UIL19" s="178"/>
      <c r="UIM19" s="178"/>
      <c r="UIN19" s="178"/>
      <c r="UIO19" s="178"/>
      <c r="UIP19" s="178"/>
      <c r="UIQ19" s="178"/>
      <c r="UIR19" s="179"/>
      <c r="UIS19" s="166"/>
      <c r="UIT19" s="178"/>
      <c r="UIU19" s="178"/>
      <c r="UIV19" s="178"/>
      <c r="UIW19" s="178"/>
      <c r="UIX19" s="178"/>
      <c r="UIY19" s="178"/>
      <c r="UIZ19" s="179"/>
      <c r="UJA19" s="166"/>
      <c r="UJB19" s="178"/>
      <c r="UJC19" s="178"/>
      <c r="UJD19" s="178"/>
      <c r="UJE19" s="178"/>
      <c r="UJF19" s="178"/>
      <c r="UJG19" s="178"/>
      <c r="UJH19" s="179"/>
      <c r="UJI19" s="166"/>
      <c r="UJJ19" s="178"/>
      <c r="UJK19" s="178"/>
      <c r="UJL19" s="178"/>
      <c r="UJM19" s="178"/>
      <c r="UJN19" s="178"/>
      <c r="UJO19" s="178"/>
      <c r="UJP19" s="179"/>
      <c r="UJQ19" s="166"/>
      <c r="UJR19" s="178"/>
      <c r="UJS19" s="178"/>
      <c r="UJT19" s="178"/>
      <c r="UJU19" s="178"/>
      <c r="UJV19" s="178"/>
      <c r="UJW19" s="178"/>
      <c r="UJX19" s="179"/>
      <c r="UJY19" s="166"/>
      <c r="UJZ19" s="178"/>
      <c r="UKA19" s="178"/>
      <c r="UKB19" s="178"/>
      <c r="UKC19" s="178"/>
      <c r="UKD19" s="178"/>
      <c r="UKE19" s="178"/>
      <c r="UKF19" s="179"/>
      <c r="UKG19" s="166"/>
      <c r="UKH19" s="178"/>
      <c r="UKI19" s="178"/>
      <c r="UKJ19" s="178"/>
      <c r="UKK19" s="178"/>
      <c r="UKL19" s="178"/>
      <c r="UKM19" s="178"/>
      <c r="UKN19" s="179"/>
      <c r="UKO19" s="166"/>
      <c r="UKP19" s="178"/>
      <c r="UKQ19" s="178"/>
      <c r="UKR19" s="178"/>
      <c r="UKS19" s="178"/>
      <c r="UKT19" s="178"/>
      <c r="UKU19" s="178"/>
      <c r="UKV19" s="179"/>
      <c r="UKW19" s="166"/>
      <c r="UKX19" s="178"/>
      <c r="UKY19" s="178"/>
      <c r="UKZ19" s="178"/>
      <c r="ULA19" s="178"/>
      <c r="ULB19" s="178"/>
      <c r="ULC19" s="178"/>
      <c r="ULD19" s="179"/>
      <c r="ULE19" s="166"/>
      <c r="ULF19" s="178"/>
      <c r="ULG19" s="178"/>
      <c r="ULH19" s="178"/>
      <c r="ULI19" s="178"/>
      <c r="ULJ19" s="178"/>
      <c r="ULK19" s="178"/>
      <c r="ULL19" s="179"/>
      <c r="ULM19" s="166"/>
      <c r="ULN19" s="178"/>
      <c r="ULO19" s="178"/>
      <c r="ULP19" s="178"/>
      <c r="ULQ19" s="178"/>
      <c r="ULR19" s="178"/>
      <c r="ULS19" s="178"/>
      <c r="ULT19" s="179"/>
      <c r="ULU19" s="166"/>
      <c r="ULV19" s="178"/>
      <c r="ULW19" s="178"/>
      <c r="ULX19" s="178"/>
      <c r="ULY19" s="178"/>
      <c r="ULZ19" s="178"/>
      <c r="UMA19" s="178"/>
      <c r="UMB19" s="179"/>
      <c r="UMC19" s="166"/>
      <c r="UMD19" s="178"/>
      <c r="UME19" s="178"/>
      <c r="UMF19" s="178"/>
      <c r="UMG19" s="178"/>
      <c r="UMH19" s="178"/>
      <c r="UMI19" s="178"/>
      <c r="UMJ19" s="179"/>
      <c r="UMK19" s="166"/>
      <c r="UML19" s="178"/>
      <c r="UMM19" s="178"/>
      <c r="UMN19" s="178"/>
      <c r="UMO19" s="178"/>
      <c r="UMP19" s="178"/>
      <c r="UMQ19" s="178"/>
      <c r="UMR19" s="179"/>
      <c r="UMS19" s="166"/>
      <c r="UMT19" s="178"/>
      <c r="UMU19" s="178"/>
      <c r="UMV19" s="178"/>
      <c r="UMW19" s="178"/>
      <c r="UMX19" s="178"/>
      <c r="UMY19" s="178"/>
      <c r="UMZ19" s="179"/>
      <c r="UNA19" s="166"/>
      <c r="UNB19" s="178"/>
      <c r="UNC19" s="178"/>
      <c r="UND19" s="178"/>
      <c r="UNE19" s="178"/>
      <c r="UNF19" s="178"/>
      <c r="UNG19" s="178"/>
      <c r="UNH19" s="179"/>
      <c r="UNI19" s="166"/>
      <c r="UNJ19" s="178"/>
      <c r="UNK19" s="178"/>
      <c r="UNL19" s="178"/>
      <c r="UNM19" s="178"/>
      <c r="UNN19" s="178"/>
      <c r="UNO19" s="178"/>
      <c r="UNP19" s="179"/>
      <c r="UNQ19" s="166"/>
      <c r="UNR19" s="178"/>
      <c r="UNS19" s="178"/>
      <c r="UNT19" s="178"/>
      <c r="UNU19" s="178"/>
      <c r="UNV19" s="178"/>
      <c r="UNW19" s="178"/>
      <c r="UNX19" s="179"/>
      <c r="UNY19" s="166"/>
      <c r="UNZ19" s="178"/>
      <c r="UOA19" s="178"/>
      <c r="UOB19" s="178"/>
      <c r="UOC19" s="178"/>
      <c r="UOD19" s="178"/>
      <c r="UOE19" s="178"/>
      <c r="UOF19" s="179"/>
      <c r="UOG19" s="166"/>
      <c r="UOH19" s="178"/>
      <c r="UOI19" s="178"/>
      <c r="UOJ19" s="178"/>
      <c r="UOK19" s="178"/>
      <c r="UOL19" s="178"/>
      <c r="UOM19" s="178"/>
      <c r="UON19" s="179"/>
      <c r="UOO19" s="166"/>
      <c r="UOP19" s="178"/>
      <c r="UOQ19" s="178"/>
      <c r="UOR19" s="178"/>
      <c r="UOS19" s="178"/>
      <c r="UOT19" s="178"/>
      <c r="UOU19" s="178"/>
      <c r="UOV19" s="179"/>
      <c r="UOW19" s="166"/>
      <c r="UOX19" s="178"/>
      <c r="UOY19" s="178"/>
      <c r="UOZ19" s="178"/>
      <c r="UPA19" s="178"/>
      <c r="UPB19" s="178"/>
      <c r="UPC19" s="178"/>
      <c r="UPD19" s="179"/>
      <c r="UPE19" s="166"/>
      <c r="UPF19" s="178"/>
      <c r="UPG19" s="178"/>
      <c r="UPH19" s="178"/>
      <c r="UPI19" s="178"/>
      <c r="UPJ19" s="178"/>
      <c r="UPK19" s="178"/>
      <c r="UPL19" s="179"/>
      <c r="UPM19" s="166"/>
      <c r="UPN19" s="178"/>
      <c r="UPO19" s="178"/>
      <c r="UPP19" s="178"/>
      <c r="UPQ19" s="178"/>
      <c r="UPR19" s="178"/>
      <c r="UPS19" s="178"/>
      <c r="UPT19" s="179"/>
      <c r="UPU19" s="166"/>
      <c r="UPV19" s="178"/>
      <c r="UPW19" s="178"/>
      <c r="UPX19" s="178"/>
      <c r="UPY19" s="178"/>
      <c r="UPZ19" s="178"/>
      <c r="UQA19" s="178"/>
      <c r="UQB19" s="179"/>
      <c r="UQC19" s="166"/>
      <c r="UQD19" s="178"/>
      <c r="UQE19" s="178"/>
      <c r="UQF19" s="178"/>
      <c r="UQG19" s="178"/>
      <c r="UQH19" s="178"/>
      <c r="UQI19" s="178"/>
      <c r="UQJ19" s="179"/>
      <c r="UQK19" s="166"/>
      <c r="UQL19" s="178"/>
      <c r="UQM19" s="178"/>
      <c r="UQN19" s="178"/>
      <c r="UQO19" s="178"/>
      <c r="UQP19" s="178"/>
      <c r="UQQ19" s="178"/>
      <c r="UQR19" s="179"/>
      <c r="UQS19" s="166"/>
      <c r="UQT19" s="178"/>
      <c r="UQU19" s="178"/>
      <c r="UQV19" s="178"/>
      <c r="UQW19" s="178"/>
      <c r="UQX19" s="178"/>
      <c r="UQY19" s="178"/>
      <c r="UQZ19" s="179"/>
      <c r="URA19" s="166"/>
      <c r="URB19" s="178"/>
      <c r="URC19" s="178"/>
      <c r="URD19" s="178"/>
      <c r="URE19" s="178"/>
      <c r="URF19" s="178"/>
      <c r="URG19" s="178"/>
      <c r="URH19" s="179"/>
      <c r="URI19" s="166"/>
      <c r="URJ19" s="178"/>
      <c r="URK19" s="178"/>
      <c r="URL19" s="178"/>
      <c r="URM19" s="178"/>
      <c r="URN19" s="178"/>
      <c r="URO19" s="178"/>
      <c r="URP19" s="179"/>
      <c r="URQ19" s="166"/>
      <c r="URR19" s="178"/>
      <c r="URS19" s="178"/>
      <c r="URT19" s="178"/>
      <c r="URU19" s="178"/>
      <c r="URV19" s="178"/>
      <c r="URW19" s="178"/>
      <c r="URX19" s="179"/>
      <c r="URY19" s="166"/>
      <c r="URZ19" s="178"/>
      <c r="USA19" s="178"/>
      <c r="USB19" s="178"/>
      <c r="USC19" s="178"/>
      <c r="USD19" s="178"/>
      <c r="USE19" s="178"/>
      <c r="USF19" s="179"/>
      <c r="USG19" s="166"/>
      <c r="USH19" s="178"/>
      <c r="USI19" s="178"/>
      <c r="USJ19" s="178"/>
      <c r="USK19" s="178"/>
      <c r="USL19" s="178"/>
      <c r="USM19" s="178"/>
      <c r="USN19" s="179"/>
      <c r="USO19" s="166"/>
      <c r="USP19" s="178"/>
      <c r="USQ19" s="178"/>
      <c r="USR19" s="178"/>
      <c r="USS19" s="178"/>
      <c r="UST19" s="178"/>
      <c r="USU19" s="178"/>
      <c r="USV19" s="179"/>
      <c r="USW19" s="166"/>
      <c r="USX19" s="178"/>
      <c r="USY19" s="178"/>
      <c r="USZ19" s="178"/>
      <c r="UTA19" s="178"/>
      <c r="UTB19" s="178"/>
      <c r="UTC19" s="178"/>
      <c r="UTD19" s="179"/>
      <c r="UTE19" s="166"/>
      <c r="UTF19" s="178"/>
      <c r="UTG19" s="178"/>
      <c r="UTH19" s="178"/>
      <c r="UTI19" s="178"/>
      <c r="UTJ19" s="178"/>
      <c r="UTK19" s="178"/>
      <c r="UTL19" s="179"/>
      <c r="UTM19" s="166"/>
      <c r="UTN19" s="178"/>
      <c r="UTO19" s="178"/>
      <c r="UTP19" s="178"/>
      <c r="UTQ19" s="178"/>
      <c r="UTR19" s="178"/>
      <c r="UTS19" s="178"/>
      <c r="UTT19" s="179"/>
      <c r="UTU19" s="166"/>
      <c r="UTV19" s="178"/>
      <c r="UTW19" s="178"/>
      <c r="UTX19" s="178"/>
      <c r="UTY19" s="178"/>
      <c r="UTZ19" s="178"/>
      <c r="UUA19" s="178"/>
      <c r="UUB19" s="179"/>
      <c r="UUC19" s="166"/>
      <c r="UUD19" s="178"/>
      <c r="UUE19" s="178"/>
      <c r="UUF19" s="178"/>
      <c r="UUG19" s="178"/>
      <c r="UUH19" s="178"/>
      <c r="UUI19" s="178"/>
      <c r="UUJ19" s="179"/>
      <c r="UUK19" s="166"/>
      <c r="UUL19" s="178"/>
      <c r="UUM19" s="178"/>
      <c r="UUN19" s="178"/>
      <c r="UUO19" s="178"/>
      <c r="UUP19" s="178"/>
      <c r="UUQ19" s="178"/>
      <c r="UUR19" s="179"/>
      <c r="UUS19" s="166"/>
      <c r="UUT19" s="178"/>
      <c r="UUU19" s="178"/>
      <c r="UUV19" s="178"/>
      <c r="UUW19" s="178"/>
      <c r="UUX19" s="178"/>
      <c r="UUY19" s="178"/>
      <c r="UUZ19" s="179"/>
      <c r="UVA19" s="166"/>
      <c r="UVB19" s="178"/>
      <c r="UVC19" s="178"/>
      <c r="UVD19" s="178"/>
      <c r="UVE19" s="178"/>
      <c r="UVF19" s="178"/>
      <c r="UVG19" s="178"/>
      <c r="UVH19" s="179"/>
      <c r="UVI19" s="166"/>
      <c r="UVJ19" s="178"/>
      <c r="UVK19" s="178"/>
      <c r="UVL19" s="178"/>
      <c r="UVM19" s="178"/>
      <c r="UVN19" s="178"/>
      <c r="UVO19" s="178"/>
      <c r="UVP19" s="179"/>
      <c r="UVQ19" s="166"/>
      <c r="UVR19" s="178"/>
      <c r="UVS19" s="178"/>
      <c r="UVT19" s="178"/>
      <c r="UVU19" s="178"/>
      <c r="UVV19" s="178"/>
      <c r="UVW19" s="178"/>
      <c r="UVX19" s="179"/>
      <c r="UVY19" s="166"/>
      <c r="UVZ19" s="178"/>
      <c r="UWA19" s="178"/>
      <c r="UWB19" s="178"/>
      <c r="UWC19" s="178"/>
      <c r="UWD19" s="178"/>
      <c r="UWE19" s="178"/>
      <c r="UWF19" s="179"/>
      <c r="UWG19" s="166"/>
      <c r="UWH19" s="178"/>
      <c r="UWI19" s="178"/>
      <c r="UWJ19" s="178"/>
      <c r="UWK19" s="178"/>
      <c r="UWL19" s="178"/>
      <c r="UWM19" s="178"/>
      <c r="UWN19" s="179"/>
      <c r="UWO19" s="166"/>
      <c r="UWP19" s="178"/>
      <c r="UWQ19" s="178"/>
      <c r="UWR19" s="178"/>
      <c r="UWS19" s="178"/>
      <c r="UWT19" s="178"/>
      <c r="UWU19" s="178"/>
      <c r="UWV19" s="179"/>
      <c r="UWW19" s="166"/>
      <c r="UWX19" s="178"/>
      <c r="UWY19" s="178"/>
      <c r="UWZ19" s="178"/>
      <c r="UXA19" s="178"/>
      <c r="UXB19" s="178"/>
      <c r="UXC19" s="178"/>
      <c r="UXD19" s="179"/>
      <c r="UXE19" s="166"/>
      <c r="UXF19" s="178"/>
      <c r="UXG19" s="178"/>
      <c r="UXH19" s="178"/>
      <c r="UXI19" s="178"/>
      <c r="UXJ19" s="178"/>
      <c r="UXK19" s="178"/>
      <c r="UXL19" s="179"/>
      <c r="UXM19" s="166"/>
      <c r="UXN19" s="178"/>
      <c r="UXO19" s="178"/>
      <c r="UXP19" s="178"/>
      <c r="UXQ19" s="178"/>
      <c r="UXR19" s="178"/>
      <c r="UXS19" s="178"/>
      <c r="UXT19" s="179"/>
      <c r="UXU19" s="166"/>
      <c r="UXV19" s="178"/>
      <c r="UXW19" s="178"/>
      <c r="UXX19" s="178"/>
      <c r="UXY19" s="178"/>
      <c r="UXZ19" s="178"/>
      <c r="UYA19" s="178"/>
      <c r="UYB19" s="179"/>
      <c r="UYC19" s="166"/>
      <c r="UYD19" s="178"/>
      <c r="UYE19" s="178"/>
      <c r="UYF19" s="178"/>
      <c r="UYG19" s="178"/>
      <c r="UYH19" s="178"/>
      <c r="UYI19" s="178"/>
      <c r="UYJ19" s="179"/>
      <c r="UYK19" s="166"/>
      <c r="UYL19" s="178"/>
      <c r="UYM19" s="178"/>
      <c r="UYN19" s="178"/>
      <c r="UYO19" s="178"/>
      <c r="UYP19" s="178"/>
      <c r="UYQ19" s="178"/>
      <c r="UYR19" s="179"/>
      <c r="UYS19" s="166"/>
      <c r="UYT19" s="178"/>
      <c r="UYU19" s="178"/>
      <c r="UYV19" s="178"/>
      <c r="UYW19" s="178"/>
      <c r="UYX19" s="178"/>
      <c r="UYY19" s="178"/>
      <c r="UYZ19" s="179"/>
      <c r="UZA19" s="166"/>
      <c r="UZB19" s="178"/>
      <c r="UZC19" s="178"/>
      <c r="UZD19" s="178"/>
      <c r="UZE19" s="178"/>
      <c r="UZF19" s="178"/>
      <c r="UZG19" s="178"/>
      <c r="UZH19" s="179"/>
      <c r="UZI19" s="166"/>
      <c r="UZJ19" s="178"/>
      <c r="UZK19" s="178"/>
      <c r="UZL19" s="178"/>
      <c r="UZM19" s="178"/>
      <c r="UZN19" s="178"/>
      <c r="UZO19" s="178"/>
      <c r="UZP19" s="179"/>
      <c r="UZQ19" s="166"/>
      <c r="UZR19" s="178"/>
      <c r="UZS19" s="178"/>
      <c r="UZT19" s="178"/>
      <c r="UZU19" s="178"/>
      <c r="UZV19" s="178"/>
      <c r="UZW19" s="178"/>
      <c r="UZX19" s="179"/>
      <c r="UZY19" s="166"/>
      <c r="UZZ19" s="178"/>
      <c r="VAA19" s="178"/>
      <c r="VAB19" s="178"/>
      <c r="VAC19" s="178"/>
      <c r="VAD19" s="178"/>
      <c r="VAE19" s="178"/>
      <c r="VAF19" s="179"/>
      <c r="VAG19" s="166"/>
      <c r="VAH19" s="178"/>
      <c r="VAI19" s="178"/>
      <c r="VAJ19" s="178"/>
      <c r="VAK19" s="178"/>
      <c r="VAL19" s="178"/>
      <c r="VAM19" s="178"/>
      <c r="VAN19" s="179"/>
      <c r="VAO19" s="166"/>
      <c r="VAP19" s="178"/>
      <c r="VAQ19" s="178"/>
      <c r="VAR19" s="178"/>
      <c r="VAS19" s="178"/>
      <c r="VAT19" s="178"/>
      <c r="VAU19" s="178"/>
      <c r="VAV19" s="179"/>
      <c r="VAW19" s="166"/>
      <c r="VAX19" s="178"/>
      <c r="VAY19" s="178"/>
      <c r="VAZ19" s="178"/>
      <c r="VBA19" s="178"/>
      <c r="VBB19" s="178"/>
      <c r="VBC19" s="178"/>
      <c r="VBD19" s="179"/>
      <c r="VBE19" s="166"/>
      <c r="VBF19" s="178"/>
      <c r="VBG19" s="178"/>
      <c r="VBH19" s="178"/>
      <c r="VBI19" s="178"/>
      <c r="VBJ19" s="178"/>
      <c r="VBK19" s="178"/>
      <c r="VBL19" s="179"/>
      <c r="VBM19" s="166"/>
      <c r="VBN19" s="178"/>
      <c r="VBO19" s="178"/>
      <c r="VBP19" s="178"/>
      <c r="VBQ19" s="178"/>
      <c r="VBR19" s="178"/>
      <c r="VBS19" s="178"/>
      <c r="VBT19" s="179"/>
      <c r="VBU19" s="166"/>
      <c r="VBV19" s="178"/>
      <c r="VBW19" s="178"/>
      <c r="VBX19" s="178"/>
      <c r="VBY19" s="178"/>
      <c r="VBZ19" s="178"/>
      <c r="VCA19" s="178"/>
      <c r="VCB19" s="179"/>
      <c r="VCC19" s="166"/>
      <c r="VCD19" s="178"/>
      <c r="VCE19" s="178"/>
      <c r="VCF19" s="178"/>
      <c r="VCG19" s="178"/>
      <c r="VCH19" s="178"/>
      <c r="VCI19" s="178"/>
      <c r="VCJ19" s="179"/>
      <c r="VCK19" s="166"/>
      <c r="VCL19" s="178"/>
      <c r="VCM19" s="178"/>
      <c r="VCN19" s="178"/>
      <c r="VCO19" s="178"/>
      <c r="VCP19" s="178"/>
      <c r="VCQ19" s="178"/>
      <c r="VCR19" s="179"/>
      <c r="VCS19" s="166"/>
      <c r="VCT19" s="178"/>
      <c r="VCU19" s="178"/>
      <c r="VCV19" s="178"/>
      <c r="VCW19" s="178"/>
      <c r="VCX19" s="178"/>
      <c r="VCY19" s="178"/>
      <c r="VCZ19" s="179"/>
      <c r="VDA19" s="166"/>
      <c r="VDB19" s="178"/>
      <c r="VDC19" s="178"/>
      <c r="VDD19" s="178"/>
      <c r="VDE19" s="178"/>
      <c r="VDF19" s="178"/>
      <c r="VDG19" s="178"/>
      <c r="VDH19" s="179"/>
      <c r="VDI19" s="166"/>
      <c r="VDJ19" s="178"/>
      <c r="VDK19" s="178"/>
      <c r="VDL19" s="178"/>
      <c r="VDM19" s="178"/>
      <c r="VDN19" s="178"/>
      <c r="VDO19" s="178"/>
      <c r="VDP19" s="179"/>
      <c r="VDQ19" s="166"/>
      <c r="VDR19" s="178"/>
      <c r="VDS19" s="178"/>
      <c r="VDT19" s="178"/>
      <c r="VDU19" s="178"/>
      <c r="VDV19" s="178"/>
      <c r="VDW19" s="178"/>
      <c r="VDX19" s="179"/>
      <c r="VDY19" s="166"/>
      <c r="VDZ19" s="178"/>
      <c r="VEA19" s="178"/>
      <c r="VEB19" s="178"/>
      <c r="VEC19" s="178"/>
      <c r="VED19" s="178"/>
      <c r="VEE19" s="178"/>
      <c r="VEF19" s="179"/>
      <c r="VEG19" s="166"/>
      <c r="VEH19" s="178"/>
      <c r="VEI19" s="178"/>
      <c r="VEJ19" s="178"/>
      <c r="VEK19" s="178"/>
      <c r="VEL19" s="178"/>
      <c r="VEM19" s="178"/>
      <c r="VEN19" s="179"/>
      <c r="VEO19" s="166"/>
      <c r="VEP19" s="178"/>
      <c r="VEQ19" s="178"/>
      <c r="VER19" s="178"/>
      <c r="VES19" s="178"/>
      <c r="VET19" s="178"/>
      <c r="VEU19" s="178"/>
      <c r="VEV19" s="179"/>
      <c r="VEW19" s="166"/>
      <c r="VEX19" s="178"/>
      <c r="VEY19" s="178"/>
      <c r="VEZ19" s="178"/>
      <c r="VFA19" s="178"/>
      <c r="VFB19" s="178"/>
      <c r="VFC19" s="178"/>
      <c r="VFD19" s="179"/>
      <c r="VFE19" s="166"/>
      <c r="VFF19" s="178"/>
      <c r="VFG19" s="178"/>
      <c r="VFH19" s="178"/>
      <c r="VFI19" s="178"/>
      <c r="VFJ19" s="178"/>
      <c r="VFK19" s="178"/>
      <c r="VFL19" s="179"/>
      <c r="VFM19" s="166"/>
      <c r="VFN19" s="178"/>
      <c r="VFO19" s="178"/>
      <c r="VFP19" s="178"/>
      <c r="VFQ19" s="178"/>
      <c r="VFR19" s="178"/>
      <c r="VFS19" s="178"/>
      <c r="VFT19" s="179"/>
      <c r="VFU19" s="166"/>
      <c r="VFV19" s="178"/>
      <c r="VFW19" s="178"/>
      <c r="VFX19" s="178"/>
      <c r="VFY19" s="178"/>
      <c r="VFZ19" s="178"/>
      <c r="VGA19" s="178"/>
      <c r="VGB19" s="179"/>
      <c r="VGC19" s="166"/>
      <c r="VGD19" s="178"/>
      <c r="VGE19" s="178"/>
      <c r="VGF19" s="178"/>
      <c r="VGG19" s="178"/>
      <c r="VGH19" s="178"/>
      <c r="VGI19" s="178"/>
      <c r="VGJ19" s="179"/>
      <c r="VGK19" s="166"/>
      <c r="VGL19" s="178"/>
      <c r="VGM19" s="178"/>
      <c r="VGN19" s="178"/>
      <c r="VGO19" s="178"/>
      <c r="VGP19" s="178"/>
      <c r="VGQ19" s="178"/>
      <c r="VGR19" s="179"/>
      <c r="VGS19" s="166"/>
      <c r="VGT19" s="178"/>
      <c r="VGU19" s="178"/>
      <c r="VGV19" s="178"/>
      <c r="VGW19" s="178"/>
      <c r="VGX19" s="178"/>
      <c r="VGY19" s="178"/>
      <c r="VGZ19" s="179"/>
      <c r="VHA19" s="166"/>
      <c r="VHB19" s="178"/>
      <c r="VHC19" s="178"/>
      <c r="VHD19" s="178"/>
      <c r="VHE19" s="178"/>
      <c r="VHF19" s="178"/>
      <c r="VHG19" s="178"/>
      <c r="VHH19" s="179"/>
      <c r="VHI19" s="166"/>
      <c r="VHJ19" s="178"/>
      <c r="VHK19" s="178"/>
      <c r="VHL19" s="178"/>
      <c r="VHM19" s="178"/>
      <c r="VHN19" s="178"/>
      <c r="VHO19" s="178"/>
      <c r="VHP19" s="179"/>
      <c r="VHQ19" s="166"/>
      <c r="VHR19" s="178"/>
      <c r="VHS19" s="178"/>
      <c r="VHT19" s="178"/>
      <c r="VHU19" s="178"/>
      <c r="VHV19" s="178"/>
      <c r="VHW19" s="178"/>
      <c r="VHX19" s="179"/>
      <c r="VHY19" s="166"/>
      <c r="VHZ19" s="178"/>
      <c r="VIA19" s="178"/>
      <c r="VIB19" s="178"/>
      <c r="VIC19" s="178"/>
      <c r="VID19" s="178"/>
      <c r="VIE19" s="178"/>
      <c r="VIF19" s="179"/>
      <c r="VIG19" s="166"/>
      <c r="VIH19" s="178"/>
      <c r="VII19" s="178"/>
      <c r="VIJ19" s="178"/>
      <c r="VIK19" s="178"/>
      <c r="VIL19" s="178"/>
      <c r="VIM19" s="178"/>
      <c r="VIN19" s="179"/>
      <c r="VIO19" s="166"/>
      <c r="VIP19" s="178"/>
      <c r="VIQ19" s="178"/>
      <c r="VIR19" s="178"/>
      <c r="VIS19" s="178"/>
      <c r="VIT19" s="178"/>
      <c r="VIU19" s="178"/>
      <c r="VIV19" s="179"/>
      <c r="VIW19" s="166"/>
      <c r="VIX19" s="178"/>
      <c r="VIY19" s="178"/>
      <c r="VIZ19" s="178"/>
      <c r="VJA19" s="178"/>
      <c r="VJB19" s="178"/>
      <c r="VJC19" s="178"/>
      <c r="VJD19" s="179"/>
      <c r="VJE19" s="166"/>
      <c r="VJF19" s="178"/>
      <c r="VJG19" s="178"/>
      <c r="VJH19" s="178"/>
      <c r="VJI19" s="178"/>
      <c r="VJJ19" s="178"/>
      <c r="VJK19" s="178"/>
      <c r="VJL19" s="179"/>
      <c r="VJM19" s="166"/>
      <c r="VJN19" s="178"/>
      <c r="VJO19" s="178"/>
      <c r="VJP19" s="178"/>
      <c r="VJQ19" s="178"/>
      <c r="VJR19" s="178"/>
      <c r="VJS19" s="178"/>
      <c r="VJT19" s="179"/>
      <c r="VJU19" s="166"/>
      <c r="VJV19" s="178"/>
      <c r="VJW19" s="178"/>
      <c r="VJX19" s="178"/>
      <c r="VJY19" s="178"/>
      <c r="VJZ19" s="178"/>
      <c r="VKA19" s="178"/>
      <c r="VKB19" s="179"/>
      <c r="VKC19" s="166"/>
      <c r="VKD19" s="178"/>
      <c r="VKE19" s="178"/>
      <c r="VKF19" s="178"/>
      <c r="VKG19" s="178"/>
      <c r="VKH19" s="178"/>
      <c r="VKI19" s="178"/>
      <c r="VKJ19" s="179"/>
      <c r="VKK19" s="166"/>
      <c r="VKL19" s="178"/>
      <c r="VKM19" s="178"/>
      <c r="VKN19" s="178"/>
      <c r="VKO19" s="178"/>
      <c r="VKP19" s="178"/>
      <c r="VKQ19" s="178"/>
      <c r="VKR19" s="179"/>
      <c r="VKS19" s="166"/>
      <c r="VKT19" s="178"/>
      <c r="VKU19" s="178"/>
      <c r="VKV19" s="178"/>
      <c r="VKW19" s="178"/>
      <c r="VKX19" s="178"/>
      <c r="VKY19" s="178"/>
      <c r="VKZ19" s="179"/>
      <c r="VLA19" s="166"/>
      <c r="VLB19" s="178"/>
      <c r="VLC19" s="178"/>
      <c r="VLD19" s="178"/>
      <c r="VLE19" s="178"/>
      <c r="VLF19" s="178"/>
      <c r="VLG19" s="178"/>
      <c r="VLH19" s="179"/>
      <c r="VLI19" s="166"/>
      <c r="VLJ19" s="178"/>
      <c r="VLK19" s="178"/>
      <c r="VLL19" s="178"/>
      <c r="VLM19" s="178"/>
      <c r="VLN19" s="178"/>
      <c r="VLO19" s="178"/>
      <c r="VLP19" s="179"/>
      <c r="VLQ19" s="166"/>
      <c r="VLR19" s="178"/>
      <c r="VLS19" s="178"/>
      <c r="VLT19" s="178"/>
      <c r="VLU19" s="178"/>
      <c r="VLV19" s="178"/>
      <c r="VLW19" s="178"/>
      <c r="VLX19" s="179"/>
      <c r="VLY19" s="166"/>
      <c r="VLZ19" s="178"/>
      <c r="VMA19" s="178"/>
      <c r="VMB19" s="178"/>
      <c r="VMC19" s="178"/>
      <c r="VMD19" s="178"/>
      <c r="VME19" s="178"/>
      <c r="VMF19" s="179"/>
      <c r="VMG19" s="166"/>
      <c r="VMH19" s="178"/>
      <c r="VMI19" s="178"/>
      <c r="VMJ19" s="178"/>
      <c r="VMK19" s="178"/>
      <c r="VML19" s="178"/>
      <c r="VMM19" s="178"/>
      <c r="VMN19" s="179"/>
      <c r="VMO19" s="166"/>
      <c r="VMP19" s="178"/>
      <c r="VMQ19" s="178"/>
      <c r="VMR19" s="178"/>
      <c r="VMS19" s="178"/>
      <c r="VMT19" s="178"/>
      <c r="VMU19" s="178"/>
      <c r="VMV19" s="179"/>
      <c r="VMW19" s="166"/>
      <c r="VMX19" s="178"/>
      <c r="VMY19" s="178"/>
      <c r="VMZ19" s="178"/>
      <c r="VNA19" s="178"/>
      <c r="VNB19" s="178"/>
      <c r="VNC19" s="178"/>
      <c r="VND19" s="179"/>
      <c r="VNE19" s="166"/>
      <c r="VNF19" s="178"/>
      <c r="VNG19" s="178"/>
      <c r="VNH19" s="178"/>
      <c r="VNI19" s="178"/>
      <c r="VNJ19" s="178"/>
      <c r="VNK19" s="178"/>
      <c r="VNL19" s="179"/>
      <c r="VNM19" s="166"/>
      <c r="VNN19" s="178"/>
      <c r="VNO19" s="178"/>
      <c r="VNP19" s="178"/>
      <c r="VNQ19" s="178"/>
      <c r="VNR19" s="178"/>
      <c r="VNS19" s="178"/>
      <c r="VNT19" s="179"/>
      <c r="VNU19" s="166"/>
      <c r="VNV19" s="178"/>
      <c r="VNW19" s="178"/>
      <c r="VNX19" s="178"/>
      <c r="VNY19" s="178"/>
      <c r="VNZ19" s="178"/>
      <c r="VOA19" s="178"/>
      <c r="VOB19" s="179"/>
      <c r="VOC19" s="166"/>
      <c r="VOD19" s="178"/>
      <c r="VOE19" s="178"/>
      <c r="VOF19" s="178"/>
      <c r="VOG19" s="178"/>
      <c r="VOH19" s="178"/>
      <c r="VOI19" s="178"/>
      <c r="VOJ19" s="179"/>
      <c r="VOK19" s="166"/>
      <c r="VOL19" s="178"/>
      <c r="VOM19" s="178"/>
      <c r="VON19" s="178"/>
      <c r="VOO19" s="178"/>
      <c r="VOP19" s="178"/>
      <c r="VOQ19" s="178"/>
      <c r="VOR19" s="179"/>
      <c r="VOS19" s="166"/>
      <c r="VOT19" s="178"/>
      <c r="VOU19" s="178"/>
      <c r="VOV19" s="178"/>
      <c r="VOW19" s="178"/>
      <c r="VOX19" s="178"/>
      <c r="VOY19" s="178"/>
      <c r="VOZ19" s="179"/>
      <c r="VPA19" s="166"/>
      <c r="VPB19" s="178"/>
      <c r="VPC19" s="178"/>
      <c r="VPD19" s="178"/>
      <c r="VPE19" s="178"/>
      <c r="VPF19" s="178"/>
      <c r="VPG19" s="178"/>
      <c r="VPH19" s="179"/>
      <c r="VPI19" s="166"/>
      <c r="VPJ19" s="178"/>
      <c r="VPK19" s="178"/>
      <c r="VPL19" s="178"/>
      <c r="VPM19" s="178"/>
      <c r="VPN19" s="178"/>
      <c r="VPO19" s="178"/>
      <c r="VPP19" s="179"/>
      <c r="VPQ19" s="166"/>
      <c r="VPR19" s="178"/>
      <c r="VPS19" s="178"/>
      <c r="VPT19" s="178"/>
      <c r="VPU19" s="178"/>
      <c r="VPV19" s="178"/>
      <c r="VPW19" s="178"/>
      <c r="VPX19" s="179"/>
      <c r="VPY19" s="166"/>
      <c r="VPZ19" s="178"/>
      <c r="VQA19" s="178"/>
      <c r="VQB19" s="178"/>
      <c r="VQC19" s="178"/>
      <c r="VQD19" s="178"/>
      <c r="VQE19" s="178"/>
      <c r="VQF19" s="179"/>
      <c r="VQG19" s="166"/>
      <c r="VQH19" s="178"/>
      <c r="VQI19" s="178"/>
      <c r="VQJ19" s="178"/>
      <c r="VQK19" s="178"/>
      <c r="VQL19" s="178"/>
      <c r="VQM19" s="178"/>
      <c r="VQN19" s="179"/>
      <c r="VQO19" s="166"/>
      <c r="VQP19" s="178"/>
      <c r="VQQ19" s="178"/>
      <c r="VQR19" s="178"/>
      <c r="VQS19" s="178"/>
      <c r="VQT19" s="178"/>
      <c r="VQU19" s="178"/>
      <c r="VQV19" s="179"/>
      <c r="VQW19" s="166"/>
      <c r="VQX19" s="178"/>
      <c r="VQY19" s="178"/>
      <c r="VQZ19" s="178"/>
      <c r="VRA19" s="178"/>
      <c r="VRB19" s="178"/>
      <c r="VRC19" s="178"/>
      <c r="VRD19" s="179"/>
      <c r="VRE19" s="166"/>
      <c r="VRF19" s="178"/>
      <c r="VRG19" s="178"/>
      <c r="VRH19" s="178"/>
      <c r="VRI19" s="178"/>
      <c r="VRJ19" s="178"/>
      <c r="VRK19" s="178"/>
      <c r="VRL19" s="179"/>
      <c r="VRM19" s="166"/>
      <c r="VRN19" s="178"/>
      <c r="VRO19" s="178"/>
      <c r="VRP19" s="178"/>
      <c r="VRQ19" s="178"/>
      <c r="VRR19" s="178"/>
      <c r="VRS19" s="178"/>
      <c r="VRT19" s="179"/>
      <c r="VRU19" s="166"/>
      <c r="VRV19" s="178"/>
      <c r="VRW19" s="178"/>
      <c r="VRX19" s="178"/>
      <c r="VRY19" s="178"/>
      <c r="VRZ19" s="178"/>
      <c r="VSA19" s="178"/>
      <c r="VSB19" s="179"/>
      <c r="VSC19" s="166"/>
      <c r="VSD19" s="178"/>
      <c r="VSE19" s="178"/>
      <c r="VSF19" s="178"/>
      <c r="VSG19" s="178"/>
      <c r="VSH19" s="178"/>
      <c r="VSI19" s="178"/>
      <c r="VSJ19" s="179"/>
      <c r="VSK19" s="166"/>
      <c r="VSL19" s="178"/>
      <c r="VSM19" s="178"/>
      <c r="VSN19" s="178"/>
      <c r="VSO19" s="178"/>
      <c r="VSP19" s="178"/>
      <c r="VSQ19" s="178"/>
      <c r="VSR19" s="179"/>
      <c r="VSS19" s="166"/>
      <c r="VST19" s="178"/>
      <c r="VSU19" s="178"/>
      <c r="VSV19" s="178"/>
      <c r="VSW19" s="178"/>
      <c r="VSX19" s="178"/>
      <c r="VSY19" s="178"/>
      <c r="VSZ19" s="179"/>
      <c r="VTA19" s="166"/>
      <c r="VTB19" s="178"/>
      <c r="VTC19" s="178"/>
      <c r="VTD19" s="178"/>
      <c r="VTE19" s="178"/>
      <c r="VTF19" s="178"/>
      <c r="VTG19" s="178"/>
      <c r="VTH19" s="179"/>
      <c r="VTI19" s="166"/>
      <c r="VTJ19" s="178"/>
      <c r="VTK19" s="178"/>
      <c r="VTL19" s="178"/>
      <c r="VTM19" s="178"/>
      <c r="VTN19" s="178"/>
      <c r="VTO19" s="178"/>
      <c r="VTP19" s="179"/>
      <c r="VTQ19" s="166"/>
      <c r="VTR19" s="178"/>
      <c r="VTS19" s="178"/>
      <c r="VTT19" s="178"/>
      <c r="VTU19" s="178"/>
      <c r="VTV19" s="178"/>
      <c r="VTW19" s="178"/>
      <c r="VTX19" s="179"/>
      <c r="VTY19" s="166"/>
      <c r="VTZ19" s="178"/>
      <c r="VUA19" s="178"/>
      <c r="VUB19" s="178"/>
      <c r="VUC19" s="178"/>
      <c r="VUD19" s="178"/>
      <c r="VUE19" s="178"/>
      <c r="VUF19" s="179"/>
      <c r="VUG19" s="166"/>
      <c r="VUH19" s="178"/>
      <c r="VUI19" s="178"/>
      <c r="VUJ19" s="178"/>
      <c r="VUK19" s="178"/>
      <c r="VUL19" s="178"/>
      <c r="VUM19" s="178"/>
      <c r="VUN19" s="179"/>
      <c r="VUO19" s="166"/>
      <c r="VUP19" s="178"/>
      <c r="VUQ19" s="178"/>
      <c r="VUR19" s="178"/>
      <c r="VUS19" s="178"/>
      <c r="VUT19" s="178"/>
      <c r="VUU19" s="178"/>
      <c r="VUV19" s="179"/>
      <c r="VUW19" s="166"/>
      <c r="VUX19" s="178"/>
      <c r="VUY19" s="178"/>
      <c r="VUZ19" s="178"/>
      <c r="VVA19" s="178"/>
      <c r="VVB19" s="178"/>
      <c r="VVC19" s="178"/>
      <c r="VVD19" s="179"/>
      <c r="VVE19" s="166"/>
      <c r="VVF19" s="178"/>
      <c r="VVG19" s="178"/>
      <c r="VVH19" s="178"/>
      <c r="VVI19" s="178"/>
      <c r="VVJ19" s="178"/>
      <c r="VVK19" s="178"/>
      <c r="VVL19" s="179"/>
      <c r="VVM19" s="166"/>
      <c r="VVN19" s="178"/>
      <c r="VVO19" s="178"/>
      <c r="VVP19" s="178"/>
      <c r="VVQ19" s="178"/>
      <c r="VVR19" s="178"/>
      <c r="VVS19" s="178"/>
      <c r="VVT19" s="179"/>
      <c r="VVU19" s="166"/>
      <c r="VVV19" s="178"/>
      <c r="VVW19" s="178"/>
      <c r="VVX19" s="178"/>
      <c r="VVY19" s="178"/>
      <c r="VVZ19" s="178"/>
      <c r="VWA19" s="178"/>
      <c r="VWB19" s="179"/>
      <c r="VWC19" s="166"/>
      <c r="VWD19" s="178"/>
      <c r="VWE19" s="178"/>
      <c r="VWF19" s="178"/>
      <c r="VWG19" s="178"/>
      <c r="VWH19" s="178"/>
      <c r="VWI19" s="178"/>
      <c r="VWJ19" s="179"/>
      <c r="VWK19" s="166"/>
      <c r="VWL19" s="178"/>
      <c r="VWM19" s="178"/>
      <c r="VWN19" s="178"/>
      <c r="VWO19" s="178"/>
      <c r="VWP19" s="178"/>
      <c r="VWQ19" s="178"/>
      <c r="VWR19" s="179"/>
      <c r="VWS19" s="166"/>
      <c r="VWT19" s="178"/>
      <c r="VWU19" s="178"/>
      <c r="VWV19" s="178"/>
      <c r="VWW19" s="178"/>
      <c r="VWX19" s="178"/>
      <c r="VWY19" s="178"/>
      <c r="VWZ19" s="179"/>
      <c r="VXA19" s="166"/>
      <c r="VXB19" s="178"/>
      <c r="VXC19" s="178"/>
      <c r="VXD19" s="178"/>
      <c r="VXE19" s="178"/>
      <c r="VXF19" s="178"/>
      <c r="VXG19" s="178"/>
      <c r="VXH19" s="179"/>
      <c r="VXI19" s="166"/>
      <c r="VXJ19" s="178"/>
      <c r="VXK19" s="178"/>
      <c r="VXL19" s="178"/>
      <c r="VXM19" s="178"/>
      <c r="VXN19" s="178"/>
      <c r="VXO19" s="178"/>
      <c r="VXP19" s="179"/>
      <c r="VXQ19" s="166"/>
      <c r="VXR19" s="178"/>
      <c r="VXS19" s="178"/>
      <c r="VXT19" s="178"/>
      <c r="VXU19" s="178"/>
      <c r="VXV19" s="178"/>
      <c r="VXW19" s="178"/>
      <c r="VXX19" s="179"/>
      <c r="VXY19" s="166"/>
      <c r="VXZ19" s="178"/>
      <c r="VYA19" s="178"/>
      <c r="VYB19" s="178"/>
      <c r="VYC19" s="178"/>
      <c r="VYD19" s="178"/>
      <c r="VYE19" s="178"/>
      <c r="VYF19" s="179"/>
      <c r="VYG19" s="166"/>
      <c r="VYH19" s="178"/>
      <c r="VYI19" s="178"/>
      <c r="VYJ19" s="178"/>
      <c r="VYK19" s="178"/>
      <c r="VYL19" s="178"/>
      <c r="VYM19" s="178"/>
      <c r="VYN19" s="179"/>
      <c r="VYO19" s="166"/>
      <c r="VYP19" s="178"/>
      <c r="VYQ19" s="178"/>
      <c r="VYR19" s="178"/>
      <c r="VYS19" s="178"/>
      <c r="VYT19" s="178"/>
      <c r="VYU19" s="178"/>
      <c r="VYV19" s="179"/>
      <c r="VYW19" s="166"/>
      <c r="VYX19" s="178"/>
      <c r="VYY19" s="178"/>
      <c r="VYZ19" s="178"/>
      <c r="VZA19" s="178"/>
      <c r="VZB19" s="178"/>
      <c r="VZC19" s="178"/>
      <c r="VZD19" s="179"/>
      <c r="VZE19" s="166"/>
      <c r="VZF19" s="178"/>
      <c r="VZG19" s="178"/>
      <c r="VZH19" s="178"/>
      <c r="VZI19" s="178"/>
      <c r="VZJ19" s="178"/>
      <c r="VZK19" s="178"/>
      <c r="VZL19" s="179"/>
      <c r="VZM19" s="166"/>
      <c r="VZN19" s="178"/>
      <c r="VZO19" s="178"/>
      <c r="VZP19" s="178"/>
      <c r="VZQ19" s="178"/>
      <c r="VZR19" s="178"/>
      <c r="VZS19" s="178"/>
      <c r="VZT19" s="179"/>
      <c r="VZU19" s="166"/>
      <c r="VZV19" s="178"/>
      <c r="VZW19" s="178"/>
      <c r="VZX19" s="178"/>
      <c r="VZY19" s="178"/>
      <c r="VZZ19" s="178"/>
      <c r="WAA19" s="178"/>
      <c r="WAB19" s="179"/>
      <c r="WAC19" s="166"/>
      <c r="WAD19" s="178"/>
      <c r="WAE19" s="178"/>
      <c r="WAF19" s="178"/>
      <c r="WAG19" s="178"/>
      <c r="WAH19" s="178"/>
      <c r="WAI19" s="178"/>
      <c r="WAJ19" s="179"/>
      <c r="WAK19" s="166"/>
      <c r="WAL19" s="178"/>
      <c r="WAM19" s="178"/>
      <c r="WAN19" s="178"/>
      <c r="WAO19" s="178"/>
      <c r="WAP19" s="178"/>
      <c r="WAQ19" s="178"/>
      <c r="WAR19" s="179"/>
      <c r="WAS19" s="166"/>
      <c r="WAT19" s="178"/>
      <c r="WAU19" s="178"/>
      <c r="WAV19" s="178"/>
      <c r="WAW19" s="178"/>
      <c r="WAX19" s="178"/>
      <c r="WAY19" s="178"/>
      <c r="WAZ19" s="179"/>
      <c r="WBA19" s="166"/>
      <c r="WBB19" s="178"/>
      <c r="WBC19" s="178"/>
      <c r="WBD19" s="178"/>
      <c r="WBE19" s="178"/>
      <c r="WBF19" s="178"/>
      <c r="WBG19" s="178"/>
      <c r="WBH19" s="179"/>
      <c r="WBI19" s="166"/>
      <c r="WBJ19" s="178"/>
      <c r="WBK19" s="178"/>
      <c r="WBL19" s="178"/>
      <c r="WBM19" s="178"/>
      <c r="WBN19" s="178"/>
      <c r="WBO19" s="178"/>
      <c r="WBP19" s="179"/>
      <c r="WBQ19" s="166"/>
      <c r="WBR19" s="178"/>
      <c r="WBS19" s="178"/>
      <c r="WBT19" s="178"/>
      <c r="WBU19" s="178"/>
      <c r="WBV19" s="178"/>
      <c r="WBW19" s="178"/>
      <c r="WBX19" s="179"/>
      <c r="WBY19" s="166"/>
      <c r="WBZ19" s="178"/>
      <c r="WCA19" s="178"/>
      <c r="WCB19" s="178"/>
      <c r="WCC19" s="178"/>
      <c r="WCD19" s="178"/>
      <c r="WCE19" s="178"/>
      <c r="WCF19" s="179"/>
      <c r="WCG19" s="166"/>
      <c r="WCH19" s="178"/>
      <c r="WCI19" s="178"/>
      <c r="WCJ19" s="178"/>
      <c r="WCK19" s="178"/>
      <c r="WCL19" s="178"/>
      <c r="WCM19" s="178"/>
      <c r="WCN19" s="179"/>
      <c r="WCO19" s="166"/>
      <c r="WCP19" s="178"/>
      <c r="WCQ19" s="178"/>
      <c r="WCR19" s="178"/>
      <c r="WCS19" s="178"/>
      <c r="WCT19" s="178"/>
      <c r="WCU19" s="178"/>
      <c r="WCV19" s="179"/>
      <c r="WCW19" s="166"/>
      <c r="WCX19" s="178"/>
      <c r="WCY19" s="178"/>
      <c r="WCZ19" s="178"/>
      <c r="WDA19" s="178"/>
      <c r="WDB19" s="178"/>
      <c r="WDC19" s="178"/>
      <c r="WDD19" s="179"/>
      <c r="WDE19" s="166"/>
      <c r="WDF19" s="178"/>
      <c r="WDG19" s="178"/>
      <c r="WDH19" s="178"/>
      <c r="WDI19" s="178"/>
      <c r="WDJ19" s="178"/>
      <c r="WDK19" s="178"/>
      <c r="WDL19" s="179"/>
      <c r="WDM19" s="166"/>
      <c r="WDN19" s="178"/>
      <c r="WDO19" s="178"/>
      <c r="WDP19" s="178"/>
      <c r="WDQ19" s="178"/>
      <c r="WDR19" s="178"/>
      <c r="WDS19" s="178"/>
      <c r="WDT19" s="179"/>
      <c r="WDU19" s="166"/>
      <c r="WDV19" s="178"/>
      <c r="WDW19" s="178"/>
      <c r="WDX19" s="178"/>
      <c r="WDY19" s="178"/>
      <c r="WDZ19" s="178"/>
      <c r="WEA19" s="178"/>
      <c r="WEB19" s="179"/>
      <c r="WEC19" s="166"/>
      <c r="WED19" s="178"/>
      <c r="WEE19" s="178"/>
      <c r="WEF19" s="178"/>
      <c r="WEG19" s="178"/>
      <c r="WEH19" s="178"/>
      <c r="WEI19" s="178"/>
      <c r="WEJ19" s="179"/>
      <c r="WEK19" s="166"/>
      <c r="WEL19" s="178"/>
      <c r="WEM19" s="178"/>
      <c r="WEN19" s="178"/>
      <c r="WEO19" s="178"/>
      <c r="WEP19" s="178"/>
      <c r="WEQ19" s="178"/>
      <c r="WER19" s="179"/>
      <c r="WES19" s="166"/>
      <c r="WET19" s="178"/>
      <c r="WEU19" s="178"/>
      <c r="WEV19" s="178"/>
      <c r="WEW19" s="178"/>
      <c r="WEX19" s="178"/>
      <c r="WEY19" s="178"/>
      <c r="WEZ19" s="179"/>
      <c r="WFA19" s="166"/>
      <c r="WFB19" s="178"/>
      <c r="WFC19" s="178"/>
      <c r="WFD19" s="178"/>
      <c r="WFE19" s="178"/>
      <c r="WFF19" s="178"/>
      <c r="WFG19" s="178"/>
      <c r="WFH19" s="179"/>
      <c r="WFI19" s="166"/>
      <c r="WFJ19" s="178"/>
      <c r="WFK19" s="178"/>
      <c r="WFL19" s="178"/>
      <c r="WFM19" s="178"/>
      <c r="WFN19" s="178"/>
      <c r="WFO19" s="178"/>
      <c r="WFP19" s="179"/>
      <c r="WFQ19" s="166"/>
      <c r="WFR19" s="178"/>
      <c r="WFS19" s="178"/>
      <c r="WFT19" s="178"/>
      <c r="WFU19" s="178"/>
      <c r="WFV19" s="178"/>
      <c r="WFW19" s="178"/>
      <c r="WFX19" s="179"/>
      <c r="WFY19" s="166"/>
      <c r="WFZ19" s="178"/>
      <c r="WGA19" s="178"/>
      <c r="WGB19" s="178"/>
      <c r="WGC19" s="178"/>
      <c r="WGD19" s="178"/>
      <c r="WGE19" s="178"/>
      <c r="WGF19" s="179"/>
      <c r="WGG19" s="166"/>
      <c r="WGH19" s="178"/>
      <c r="WGI19" s="178"/>
      <c r="WGJ19" s="178"/>
      <c r="WGK19" s="178"/>
      <c r="WGL19" s="178"/>
      <c r="WGM19" s="178"/>
      <c r="WGN19" s="179"/>
      <c r="WGO19" s="166"/>
      <c r="WGP19" s="178"/>
      <c r="WGQ19" s="178"/>
      <c r="WGR19" s="178"/>
      <c r="WGS19" s="178"/>
      <c r="WGT19" s="178"/>
      <c r="WGU19" s="178"/>
      <c r="WGV19" s="179"/>
      <c r="WGW19" s="166"/>
      <c r="WGX19" s="178"/>
      <c r="WGY19" s="178"/>
      <c r="WGZ19" s="178"/>
      <c r="WHA19" s="178"/>
      <c r="WHB19" s="178"/>
      <c r="WHC19" s="178"/>
      <c r="WHD19" s="179"/>
      <c r="WHE19" s="166"/>
      <c r="WHF19" s="178"/>
      <c r="WHG19" s="178"/>
      <c r="WHH19" s="178"/>
      <c r="WHI19" s="178"/>
      <c r="WHJ19" s="178"/>
      <c r="WHK19" s="178"/>
      <c r="WHL19" s="179"/>
      <c r="WHM19" s="166"/>
      <c r="WHN19" s="178"/>
      <c r="WHO19" s="178"/>
      <c r="WHP19" s="178"/>
      <c r="WHQ19" s="178"/>
      <c r="WHR19" s="178"/>
      <c r="WHS19" s="178"/>
      <c r="WHT19" s="179"/>
      <c r="WHU19" s="166"/>
      <c r="WHV19" s="178"/>
      <c r="WHW19" s="178"/>
      <c r="WHX19" s="178"/>
      <c r="WHY19" s="178"/>
      <c r="WHZ19" s="178"/>
      <c r="WIA19" s="178"/>
      <c r="WIB19" s="179"/>
      <c r="WIC19" s="166"/>
      <c r="WID19" s="178"/>
      <c r="WIE19" s="178"/>
      <c r="WIF19" s="178"/>
      <c r="WIG19" s="178"/>
      <c r="WIH19" s="178"/>
      <c r="WII19" s="178"/>
      <c r="WIJ19" s="179"/>
      <c r="WIK19" s="166"/>
      <c r="WIL19" s="178"/>
      <c r="WIM19" s="178"/>
      <c r="WIN19" s="178"/>
      <c r="WIO19" s="178"/>
      <c r="WIP19" s="178"/>
      <c r="WIQ19" s="178"/>
      <c r="WIR19" s="179"/>
      <c r="WIS19" s="166"/>
      <c r="WIT19" s="178"/>
      <c r="WIU19" s="178"/>
      <c r="WIV19" s="178"/>
      <c r="WIW19" s="178"/>
      <c r="WIX19" s="178"/>
      <c r="WIY19" s="178"/>
      <c r="WIZ19" s="179"/>
      <c r="WJA19" s="166"/>
      <c r="WJB19" s="178"/>
      <c r="WJC19" s="178"/>
      <c r="WJD19" s="178"/>
      <c r="WJE19" s="178"/>
      <c r="WJF19" s="178"/>
      <c r="WJG19" s="178"/>
      <c r="WJH19" s="179"/>
      <c r="WJI19" s="166"/>
      <c r="WJJ19" s="178"/>
      <c r="WJK19" s="178"/>
      <c r="WJL19" s="178"/>
      <c r="WJM19" s="178"/>
      <c r="WJN19" s="178"/>
      <c r="WJO19" s="178"/>
      <c r="WJP19" s="179"/>
      <c r="WJQ19" s="166"/>
      <c r="WJR19" s="178"/>
      <c r="WJS19" s="178"/>
      <c r="WJT19" s="178"/>
      <c r="WJU19" s="178"/>
      <c r="WJV19" s="178"/>
      <c r="WJW19" s="178"/>
      <c r="WJX19" s="179"/>
      <c r="WJY19" s="166"/>
      <c r="WJZ19" s="178"/>
      <c r="WKA19" s="178"/>
      <c r="WKB19" s="178"/>
      <c r="WKC19" s="178"/>
      <c r="WKD19" s="178"/>
      <c r="WKE19" s="178"/>
      <c r="WKF19" s="179"/>
      <c r="WKG19" s="166"/>
      <c r="WKH19" s="178"/>
      <c r="WKI19" s="178"/>
      <c r="WKJ19" s="178"/>
      <c r="WKK19" s="178"/>
      <c r="WKL19" s="178"/>
      <c r="WKM19" s="178"/>
      <c r="WKN19" s="179"/>
      <c r="WKO19" s="166"/>
      <c r="WKP19" s="178"/>
      <c r="WKQ19" s="178"/>
      <c r="WKR19" s="178"/>
      <c r="WKS19" s="178"/>
      <c r="WKT19" s="178"/>
      <c r="WKU19" s="178"/>
      <c r="WKV19" s="179"/>
      <c r="WKW19" s="166"/>
      <c r="WKX19" s="178"/>
      <c r="WKY19" s="178"/>
      <c r="WKZ19" s="178"/>
      <c r="WLA19" s="178"/>
      <c r="WLB19" s="178"/>
      <c r="WLC19" s="178"/>
      <c r="WLD19" s="179"/>
      <c r="WLE19" s="166"/>
      <c r="WLF19" s="178"/>
      <c r="WLG19" s="178"/>
      <c r="WLH19" s="178"/>
      <c r="WLI19" s="178"/>
      <c r="WLJ19" s="178"/>
      <c r="WLK19" s="178"/>
      <c r="WLL19" s="179"/>
      <c r="WLM19" s="166"/>
      <c r="WLN19" s="178"/>
      <c r="WLO19" s="178"/>
      <c r="WLP19" s="178"/>
      <c r="WLQ19" s="178"/>
      <c r="WLR19" s="178"/>
      <c r="WLS19" s="178"/>
      <c r="WLT19" s="179"/>
      <c r="WLU19" s="166"/>
      <c r="WLV19" s="178"/>
      <c r="WLW19" s="178"/>
      <c r="WLX19" s="178"/>
      <c r="WLY19" s="178"/>
      <c r="WLZ19" s="178"/>
      <c r="WMA19" s="178"/>
      <c r="WMB19" s="179"/>
      <c r="WMC19" s="166"/>
      <c r="WMD19" s="178"/>
      <c r="WME19" s="178"/>
      <c r="WMF19" s="178"/>
      <c r="WMG19" s="178"/>
      <c r="WMH19" s="178"/>
      <c r="WMI19" s="178"/>
      <c r="WMJ19" s="179"/>
      <c r="WMK19" s="166"/>
      <c r="WML19" s="178"/>
      <c r="WMM19" s="178"/>
      <c r="WMN19" s="178"/>
      <c r="WMO19" s="178"/>
      <c r="WMP19" s="178"/>
      <c r="WMQ19" s="178"/>
      <c r="WMR19" s="179"/>
      <c r="WMS19" s="166"/>
      <c r="WMT19" s="178"/>
      <c r="WMU19" s="178"/>
      <c r="WMV19" s="178"/>
      <c r="WMW19" s="178"/>
      <c r="WMX19" s="178"/>
      <c r="WMY19" s="178"/>
      <c r="WMZ19" s="179"/>
      <c r="WNA19" s="166"/>
      <c r="WNB19" s="178"/>
      <c r="WNC19" s="178"/>
      <c r="WND19" s="178"/>
      <c r="WNE19" s="178"/>
      <c r="WNF19" s="178"/>
      <c r="WNG19" s="178"/>
      <c r="WNH19" s="179"/>
      <c r="WNI19" s="166"/>
      <c r="WNJ19" s="178"/>
      <c r="WNK19" s="178"/>
      <c r="WNL19" s="178"/>
      <c r="WNM19" s="178"/>
      <c r="WNN19" s="178"/>
      <c r="WNO19" s="178"/>
      <c r="WNP19" s="179"/>
      <c r="WNQ19" s="166"/>
      <c r="WNR19" s="178"/>
      <c r="WNS19" s="178"/>
      <c r="WNT19" s="178"/>
      <c r="WNU19" s="178"/>
      <c r="WNV19" s="178"/>
      <c r="WNW19" s="178"/>
      <c r="WNX19" s="179"/>
      <c r="WNY19" s="166"/>
      <c r="WNZ19" s="178"/>
      <c r="WOA19" s="178"/>
      <c r="WOB19" s="178"/>
      <c r="WOC19" s="178"/>
      <c r="WOD19" s="178"/>
      <c r="WOE19" s="178"/>
      <c r="WOF19" s="179"/>
      <c r="WOG19" s="166"/>
      <c r="WOH19" s="178"/>
      <c r="WOI19" s="178"/>
      <c r="WOJ19" s="178"/>
      <c r="WOK19" s="178"/>
      <c r="WOL19" s="178"/>
      <c r="WOM19" s="178"/>
      <c r="WON19" s="179"/>
      <c r="WOO19" s="166"/>
      <c r="WOP19" s="178"/>
      <c r="WOQ19" s="178"/>
      <c r="WOR19" s="178"/>
      <c r="WOS19" s="178"/>
      <c r="WOT19" s="178"/>
      <c r="WOU19" s="178"/>
      <c r="WOV19" s="179"/>
      <c r="WOW19" s="166"/>
      <c r="WOX19" s="178"/>
      <c r="WOY19" s="178"/>
      <c r="WOZ19" s="178"/>
      <c r="WPA19" s="178"/>
      <c r="WPB19" s="178"/>
      <c r="WPC19" s="178"/>
      <c r="WPD19" s="179"/>
      <c r="WPE19" s="166"/>
      <c r="WPF19" s="178"/>
      <c r="WPG19" s="178"/>
      <c r="WPH19" s="178"/>
      <c r="WPI19" s="178"/>
      <c r="WPJ19" s="178"/>
      <c r="WPK19" s="178"/>
      <c r="WPL19" s="179"/>
      <c r="WPM19" s="166"/>
      <c r="WPN19" s="178"/>
      <c r="WPO19" s="178"/>
      <c r="WPP19" s="178"/>
      <c r="WPQ19" s="178"/>
      <c r="WPR19" s="178"/>
      <c r="WPS19" s="178"/>
      <c r="WPT19" s="179"/>
      <c r="WPU19" s="166"/>
      <c r="WPV19" s="178"/>
      <c r="WPW19" s="178"/>
      <c r="WPX19" s="178"/>
      <c r="WPY19" s="178"/>
      <c r="WPZ19" s="178"/>
      <c r="WQA19" s="178"/>
      <c r="WQB19" s="179"/>
      <c r="WQC19" s="166"/>
      <c r="WQD19" s="178"/>
      <c r="WQE19" s="178"/>
      <c r="WQF19" s="178"/>
      <c r="WQG19" s="178"/>
      <c r="WQH19" s="178"/>
      <c r="WQI19" s="178"/>
      <c r="WQJ19" s="179"/>
      <c r="WQK19" s="166"/>
      <c r="WQL19" s="178"/>
      <c r="WQM19" s="178"/>
      <c r="WQN19" s="178"/>
      <c r="WQO19" s="178"/>
      <c r="WQP19" s="178"/>
      <c r="WQQ19" s="178"/>
      <c r="WQR19" s="179"/>
      <c r="WQS19" s="166"/>
      <c r="WQT19" s="178"/>
      <c r="WQU19" s="178"/>
      <c r="WQV19" s="178"/>
      <c r="WQW19" s="178"/>
      <c r="WQX19" s="178"/>
      <c r="WQY19" s="178"/>
      <c r="WQZ19" s="179"/>
      <c r="WRA19" s="166"/>
      <c r="WRB19" s="178"/>
      <c r="WRC19" s="178"/>
      <c r="WRD19" s="178"/>
      <c r="WRE19" s="178"/>
      <c r="WRF19" s="178"/>
      <c r="WRG19" s="178"/>
      <c r="WRH19" s="179"/>
      <c r="WRI19" s="166"/>
      <c r="WRJ19" s="178"/>
      <c r="WRK19" s="178"/>
      <c r="WRL19" s="178"/>
      <c r="WRM19" s="178"/>
      <c r="WRN19" s="178"/>
      <c r="WRO19" s="178"/>
      <c r="WRP19" s="179"/>
      <c r="WRQ19" s="166"/>
      <c r="WRR19" s="178"/>
      <c r="WRS19" s="178"/>
      <c r="WRT19" s="178"/>
      <c r="WRU19" s="178"/>
      <c r="WRV19" s="178"/>
      <c r="WRW19" s="178"/>
      <c r="WRX19" s="179"/>
      <c r="WRY19" s="166"/>
      <c r="WRZ19" s="178"/>
      <c r="WSA19" s="178"/>
      <c r="WSB19" s="178"/>
      <c r="WSC19" s="178"/>
      <c r="WSD19" s="178"/>
      <c r="WSE19" s="178"/>
      <c r="WSF19" s="179"/>
      <c r="WSG19" s="166"/>
      <c r="WSH19" s="178"/>
      <c r="WSI19" s="178"/>
      <c r="WSJ19" s="178"/>
      <c r="WSK19" s="178"/>
      <c r="WSL19" s="178"/>
      <c r="WSM19" s="178"/>
      <c r="WSN19" s="179"/>
      <c r="WSO19" s="166"/>
      <c r="WSP19" s="178"/>
      <c r="WSQ19" s="178"/>
      <c r="WSR19" s="178"/>
      <c r="WSS19" s="178"/>
      <c r="WST19" s="178"/>
      <c r="WSU19" s="178"/>
      <c r="WSV19" s="179"/>
      <c r="WSW19" s="166"/>
      <c r="WSX19" s="178"/>
      <c r="WSY19" s="178"/>
      <c r="WSZ19" s="178"/>
      <c r="WTA19" s="178"/>
      <c r="WTB19" s="178"/>
      <c r="WTC19" s="178"/>
      <c r="WTD19" s="179"/>
      <c r="WTE19" s="166"/>
      <c r="WTF19" s="178"/>
      <c r="WTG19" s="178"/>
      <c r="WTH19" s="178"/>
      <c r="WTI19" s="178"/>
      <c r="WTJ19" s="178"/>
      <c r="WTK19" s="178"/>
      <c r="WTL19" s="179"/>
      <c r="WTM19" s="166"/>
      <c r="WTN19" s="178"/>
      <c r="WTO19" s="178"/>
      <c r="WTP19" s="178"/>
      <c r="WTQ19" s="178"/>
      <c r="WTR19" s="178"/>
      <c r="WTS19" s="178"/>
      <c r="WTT19" s="179"/>
      <c r="WTU19" s="166"/>
      <c r="WTV19" s="178"/>
      <c r="WTW19" s="178"/>
      <c r="WTX19" s="178"/>
      <c r="WTY19" s="178"/>
      <c r="WTZ19" s="178"/>
      <c r="WUA19" s="178"/>
      <c r="WUB19" s="179"/>
      <c r="WUC19" s="166"/>
      <c r="WUD19" s="178"/>
      <c r="WUE19" s="178"/>
      <c r="WUF19" s="178"/>
      <c r="WUG19" s="178"/>
      <c r="WUH19" s="178"/>
      <c r="WUI19" s="178"/>
      <c r="WUJ19" s="179"/>
      <c r="WUK19" s="166"/>
      <c r="WUL19" s="178"/>
      <c r="WUM19" s="178"/>
      <c r="WUN19" s="178"/>
      <c r="WUO19" s="178"/>
      <c r="WUP19" s="178"/>
      <c r="WUQ19" s="178"/>
      <c r="WUR19" s="179"/>
      <c r="WUS19" s="166"/>
      <c r="WUT19" s="178"/>
      <c r="WUU19" s="178"/>
      <c r="WUV19" s="178"/>
      <c r="WUW19" s="178"/>
      <c r="WUX19" s="178"/>
      <c r="WUY19" s="178"/>
      <c r="WUZ19" s="179"/>
      <c r="WVA19" s="166"/>
      <c r="WVB19" s="178"/>
      <c r="WVC19" s="178"/>
      <c r="WVD19" s="178"/>
      <c r="WVE19" s="178"/>
      <c r="WVF19" s="178"/>
      <c r="WVG19" s="178"/>
      <c r="WVH19" s="179"/>
      <c r="WVI19" s="166"/>
      <c r="WVJ19" s="178"/>
      <c r="WVK19" s="178"/>
      <c r="WVL19" s="178"/>
      <c r="WVM19" s="178"/>
      <c r="WVN19" s="178"/>
      <c r="WVO19" s="178"/>
      <c r="WVP19" s="179"/>
      <c r="WVQ19" s="166"/>
      <c r="WVR19" s="178"/>
      <c r="WVS19" s="178"/>
      <c r="WVT19" s="178"/>
      <c r="WVU19" s="178"/>
      <c r="WVV19" s="178"/>
      <c r="WVW19" s="178"/>
      <c r="WVX19" s="179"/>
      <c r="WVY19" s="166"/>
      <c r="WVZ19" s="178"/>
      <c r="WWA19" s="178"/>
      <c r="WWB19" s="178"/>
      <c r="WWC19" s="178"/>
      <c r="WWD19" s="178"/>
      <c r="WWE19" s="178"/>
      <c r="WWF19" s="179"/>
      <c r="WWG19" s="166"/>
      <c r="WWH19" s="178"/>
      <c r="WWI19" s="178"/>
      <c r="WWJ19" s="178"/>
      <c r="WWK19" s="178"/>
      <c r="WWL19" s="178"/>
      <c r="WWM19" s="178"/>
      <c r="WWN19" s="179"/>
      <c r="WWO19" s="166"/>
      <c r="WWP19" s="178"/>
      <c r="WWQ19" s="178"/>
      <c r="WWR19" s="178"/>
      <c r="WWS19" s="178"/>
      <c r="WWT19" s="178"/>
      <c r="WWU19" s="178"/>
      <c r="WWV19" s="179"/>
      <c r="WWW19" s="166"/>
      <c r="WWX19" s="178"/>
      <c r="WWY19" s="178"/>
      <c r="WWZ19" s="178"/>
      <c r="WXA19" s="178"/>
      <c r="WXB19" s="178"/>
      <c r="WXC19" s="178"/>
      <c r="WXD19" s="179"/>
      <c r="WXE19" s="166"/>
      <c r="WXF19" s="178"/>
      <c r="WXG19" s="178"/>
      <c r="WXH19" s="178"/>
      <c r="WXI19" s="178"/>
      <c r="WXJ19" s="178"/>
      <c r="WXK19" s="178"/>
      <c r="WXL19" s="179"/>
      <c r="WXM19" s="166"/>
      <c r="WXN19" s="178"/>
      <c r="WXO19" s="178"/>
      <c r="WXP19" s="178"/>
      <c r="WXQ19" s="178"/>
      <c r="WXR19" s="178"/>
      <c r="WXS19" s="178"/>
      <c r="WXT19" s="179"/>
      <c r="WXU19" s="166"/>
      <c r="WXV19" s="178"/>
      <c r="WXW19" s="178"/>
      <c r="WXX19" s="178"/>
      <c r="WXY19" s="178"/>
      <c r="WXZ19" s="178"/>
      <c r="WYA19" s="178"/>
      <c r="WYB19" s="179"/>
      <c r="WYC19" s="166"/>
      <c r="WYD19" s="178"/>
      <c r="WYE19" s="178"/>
      <c r="WYF19" s="178"/>
      <c r="WYG19" s="178"/>
      <c r="WYH19" s="178"/>
      <c r="WYI19" s="178"/>
      <c r="WYJ19" s="179"/>
      <c r="WYK19" s="166"/>
      <c r="WYL19" s="178"/>
      <c r="WYM19" s="178"/>
      <c r="WYN19" s="178"/>
      <c r="WYO19" s="178"/>
      <c r="WYP19" s="178"/>
      <c r="WYQ19" s="178"/>
      <c r="WYR19" s="179"/>
      <c r="WYS19" s="166"/>
      <c r="WYT19" s="178"/>
      <c r="WYU19" s="178"/>
      <c r="WYV19" s="178"/>
      <c r="WYW19" s="178"/>
      <c r="WYX19" s="178"/>
      <c r="WYY19" s="178"/>
      <c r="WYZ19" s="179"/>
      <c r="WZA19" s="166"/>
      <c r="WZB19" s="178"/>
      <c r="WZC19" s="178"/>
      <c r="WZD19" s="178"/>
      <c r="WZE19" s="178"/>
      <c r="WZF19" s="178"/>
      <c r="WZG19" s="178"/>
      <c r="WZH19" s="179"/>
      <c r="WZI19" s="166"/>
      <c r="WZJ19" s="178"/>
      <c r="WZK19" s="178"/>
      <c r="WZL19" s="178"/>
      <c r="WZM19" s="178"/>
      <c r="WZN19" s="178"/>
      <c r="WZO19" s="178"/>
      <c r="WZP19" s="179"/>
      <c r="WZQ19" s="166"/>
      <c r="WZR19" s="178"/>
      <c r="WZS19" s="178"/>
      <c r="WZT19" s="178"/>
      <c r="WZU19" s="178"/>
      <c r="WZV19" s="178"/>
      <c r="WZW19" s="178"/>
      <c r="WZX19" s="179"/>
      <c r="WZY19" s="166"/>
      <c r="WZZ19" s="178"/>
      <c r="XAA19" s="178"/>
      <c r="XAB19" s="178"/>
      <c r="XAC19" s="178"/>
      <c r="XAD19" s="178"/>
      <c r="XAE19" s="178"/>
      <c r="XAF19" s="179"/>
      <c r="XAG19" s="166"/>
      <c r="XAH19" s="178"/>
      <c r="XAI19" s="178"/>
      <c r="XAJ19" s="178"/>
      <c r="XAK19" s="178"/>
      <c r="XAL19" s="178"/>
      <c r="XAM19" s="178"/>
      <c r="XAN19" s="179"/>
      <c r="XAO19" s="166"/>
      <c r="XAP19" s="178"/>
      <c r="XAQ19" s="178"/>
      <c r="XAR19" s="178"/>
      <c r="XAS19" s="178"/>
      <c r="XAT19" s="178"/>
      <c r="XAU19" s="178"/>
      <c r="XAV19" s="179"/>
      <c r="XAW19" s="166"/>
      <c r="XAX19" s="178"/>
      <c r="XAY19" s="178"/>
      <c r="XAZ19" s="178"/>
      <c r="XBA19" s="178"/>
      <c r="XBB19" s="178"/>
      <c r="XBC19" s="178"/>
      <c r="XBD19" s="179"/>
      <c r="XBE19" s="166"/>
      <c r="XBF19" s="178"/>
      <c r="XBG19" s="178"/>
      <c r="XBH19" s="178"/>
      <c r="XBI19" s="178"/>
      <c r="XBJ19" s="178"/>
      <c r="XBK19" s="178"/>
      <c r="XBL19" s="179"/>
      <c r="XBM19" s="166"/>
      <c r="XBN19" s="178"/>
      <c r="XBO19" s="178"/>
      <c r="XBP19" s="178"/>
      <c r="XBQ19" s="178"/>
      <c r="XBR19" s="178"/>
      <c r="XBS19" s="178"/>
      <c r="XBT19" s="179"/>
      <c r="XBU19" s="166"/>
      <c r="XBV19" s="178"/>
      <c r="XBW19" s="178"/>
      <c r="XBX19" s="178"/>
      <c r="XBY19" s="178"/>
      <c r="XBZ19" s="178"/>
      <c r="XCA19" s="178"/>
      <c r="XCB19" s="179"/>
      <c r="XCC19" s="166"/>
      <c r="XCD19" s="178"/>
      <c r="XCE19" s="178"/>
      <c r="XCF19" s="178"/>
      <c r="XCG19" s="178"/>
      <c r="XCH19" s="178"/>
      <c r="XCI19" s="178"/>
      <c r="XCJ19" s="179"/>
      <c r="XCK19" s="166"/>
      <c r="XCL19" s="178"/>
      <c r="XCM19" s="178"/>
      <c r="XCN19" s="178"/>
      <c r="XCO19" s="178"/>
      <c r="XCP19" s="178"/>
      <c r="XCQ19" s="178"/>
      <c r="XCR19" s="179"/>
      <c r="XCS19" s="166"/>
      <c r="XCT19" s="178"/>
      <c r="XCU19" s="178"/>
      <c r="XCV19" s="178"/>
      <c r="XCW19" s="178"/>
      <c r="XCX19" s="178"/>
      <c r="XCY19" s="178"/>
      <c r="XCZ19" s="179"/>
      <c r="XDA19" s="166"/>
      <c r="XDB19" s="178"/>
      <c r="XDC19" s="178"/>
      <c r="XDD19" s="178"/>
      <c r="XDE19" s="178"/>
      <c r="XDF19" s="178"/>
      <c r="XDG19" s="178"/>
      <c r="XDH19" s="179"/>
      <c r="XDI19" s="166"/>
      <c r="XDJ19" s="178"/>
      <c r="XDK19" s="178"/>
      <c r="XDL19" s="178"/>
      <c r="XDM19" s="178"/>
      <c r="XDN19" s="178"/>
      <c r="XDO19" s="178"/>
      <c r="XDP19" s="179"/>
      <c r="XDQ19" s="166"/>
      <c r="XDR19" s="178"/>
      <c r="XDS19" s="178"/>
      <c r="XDT19" s="178"/>
      <c r="XDU19" s="178"/>
      <c r="XDV19" s="178"/>
      <c r="XDW19" s="178"/>
      <c r="XDX19" s="179"/>
      <c r="XDY19" s="166"/>
      <c r="XDZ19" s="178"/>
      <c r="XEA19" s="178"/>
      <c r="XEB19" s="178"/>
      <c r="XEC19" s="178"/>
      <c r="XED19" s="178"/>
      <c r="XEE19" s="178"/>
      <c r="XEF19" s="179"/>
      <c r="XEG19" s="166"/>
      <c r="XEH19" s="178"/>
      <c r="XEI19" s="178"/>
      <c r="XEJ19" s="178"/>
      <c r="XEK19" s="178"/>
      <c r="XEL19" s="178"/>
      <c r="XEM19" s="178"/>
      <c r="XEN19" s="179"/>
      <c r="XEO19" s="166"/>
      <c r="XEP19" s="178"/>
      <c r="XEQ19" s="178"/>
      <c r="XER19" s="178"/>
      <c r="XES19" s="178"/>
      <c r="XET19" s="178"/>
      <c r="XEU19" s="178"/>
    </row>
    <row r="20" spans="2:16375" s="177" customFormat="1">
      <c r="B20" s="169" t="s">
        <v>1608</v>
      </c>
      <c r="C20" s="170" t="s">
        <v>1609</v>
      </c>
      <c r="D20" s="161">
        <v>2241</v>
      </c>
      <c r="E20" s="161">
        <v>221</v>
      </c>
      <c r="F20" s="161">
        <v>2020</v>
      </c>
      <c r="G20" s="162">
        <v>9.1402714932126692</v>
      </c>
    </row>
    <row r="21" spans="2:16375" s="177" customFormat="1" hidden="1" outlineLevel="1">
      <c r="B21" s="169" t="s">
        <v>1235</v>
      </c>
      <c r="C21" s="170" t="s">
        <v>900</v>
      </c>
      <c r="D21" s="161">
        <v>0</v>
      </c>
      <c r="E21" s="161">
        <v>0</v>
      </c>
      <c r="F21" s="161">
        <v>0</v>
      </c>
      <c r="G21" s="162">
        <v>0</v>
      </c>
    </row>
    <row r="22" spans="2:16375" s="149" customFormat="1" collapsed="1">
      <c r="B22" s="174" t="s">
        <v>1679</v>
      </c>
      <c r="C22" s="175" t="s">
        <v>1581</v>
      </c>
      <c r="D22" s="167">
        <v>21737</v>
      </c>
      <c r="E22" s="167">
        <v>12781</v>
      </c>
      <c r="F22" s="167">
        <v>8956</v>
      </c>
      <c r="G22" s="168">
        <v>0.70072764259447617</v>
      </c>
      <c r="H22" s="166"/>
      <c r="I22" s="166"/>
      <c r="J22" s="178"/>
      <c r="K22" s="178"/>
      <c r="L22" s="178"/>
      <c r="M22" s="178"/>
      <c r="N22" s="178"/>
      <c r="O22" s="178"/>
      <c r="P22" s="179"/>
      <c r="Q22" s="166"/>
      <c r="R22" s="178"/>
      <c r="S22" s="178"/>
      <c r="T22" s="178"/>
      <c r="U22" s="178"/>
      <c r="V22" s="178"/>
      <c r="W22" s="178"/>
      <c r="X22" s="179"/>
      <c r="Y22" s="166"/>
      <c r="Z22" s="178"/>
      <c r="AA22" s="178"/>
      <c r="AB22" s="178"/>
      <c r="AC22" s="178"/>
      <c r="AD22" s="178"/>
      <c r="AE22" s="178"/>
      <c r="AF22" s="179"/>
      <c r="AG22" s="166"/>
      <c r="AH22" s="178"/>
      <c r="AI22" s="178"/>
      <c r="AJ22" s="178"/>
      <c r="AK22" s="178"/>
      <c r="AL22" s="178"/>
      <c r="AM22" s="178"/>
      <c r="AN22" s="179"/>
      <c r="AO22" s="166"/>
      <c r="AP22" s="178"/>
      <c r="AQ22" s="178"/>
      <c r="AR22" s="178"/>
      <c r="AS22" s="178"/>
      <c r="AT22" s="178"/>
      <c r="AU22" s="178"/>
      <c r="AV22" s="179"/>
      <c r="AW22" s="166"/>
      <c r="AX22" s="178"/>
      <c r="AY22" s="178"/>
      <c r="AZ22" s="178"/>
      <c r="BA22" s="178"/>
      <c r="BB22" s="178"/>
      <c r="BC22" s="178"/>
      <c r="BD22" s="179"/>
      <c r="BE22" s="166"/>
      <c r="BF22" s="178"/>
      <c r="BG22" s="178"/>
      <c r="BH22" s="178"/>
      <c r="BI22" s="178"/>
      <c r="BJ22" s="178"/>
      <c r="BK22" s="178"/>
      <c r="BL22" s="179"/>
      <c r="BM22" s="166"/>
      <c r="BN22" s="178"/>
      <c r="BO22" s="178"/>
      <c r="BP22" s="178"/>
      <c r="BQ22" s="178"/>
      <c r="BR22" s="178"/>
      <c r="BS22" s="178"/>
      <c r="BT22" s="179"/>
      <c r="BU22" s="166"/>
      <c r="BV22" s="178"/>
      <c r="BW22" s="178"/>
      <c r="BX22" s="178"/>
      <c r="BY22" s="178"/>
      <c r="BZ22" s="178"/>
      <c r="CA22" s="178"/>
      <c r="CB22" s="179"/>
      <c r="CC22" s="166"/>
      <c r="CD22" s="178"/>
      <c r="CE22" s="178"/>
      <c r="CF22" s="178"/>
      <c r="CG22" s="178"/>
      <c r="CH22" s="178"/>
      <c r="CI22" s="178"/>
      <c r="CJ22" s="179"/>
      <c r="CK22" s="166"/>
      <c r="CL22" s="178"/>
      <c r="CM22" s="178"/>
      <c r="CN22" s="178"/>
      <c r="CO22" s="178"/>
      <c r="CP22" s="178"/>
      <c r="CQ22" s="178"/>
      <c r="CR22" s="179"/>
      <c r="CS22" s="166"/>
      <c r="CT22" s="178"/>
      <c r="CU22" s="178"/>
      <c r="CV22" s="178"/>
      <c r="CW22" s="178"/>
      <c r="CX22" s="178"/>
      <c r="CY22" s="178"/>
      <c r="CZ22" s="179"/>
      <c r="DA22" s="166"/>
      <c r="DB22" s="178"/>
      <c r="DC22" s="178"/>
      <c r="DD22" s="178"/>
      <c r="DE22" s="178"/>
      <c r="DF22" s="178"/>
      <c r="DG22" s="178"/>
      <c r="DH22" s="179"/>
      <c r="DI22" s="166"/>
      <c r="DJ22" s="178"/>
      <c r="DK22" s="178"/>
      <c r="DL22" s="178"/>
      <c r="DM22" s="178"/>
      <c r="DN22" s="178"/>
      <c r="DO22" s="178"/>
      <c r="DP22" s="179"/>
      <c r="DQ22" s="166"/>
      <c r="DR22" s="178"/>
      <c r="DS22" s="178"/>
      <c r="DT22" s="178"/>
      <c r="DU22" s="178"/>
      <c r="DV22" s="178"/>
      <c r="DW22" s="178"/>
      <c r="DX22" s="179"/>
      <c r="DY22" s="166"/>
      <c r="DZ22" s="178"/>
      <c r="EA22" s="178"/>
      <c r="EB22" s="178"/>
      <c r="EC22" s="178"/>
      <c r="ED22" s="178"/>
      <c r="EE22" s="178"/>
      <c r="EF22" s="179"/>
      <c r="EG22" s="166"/>
      <c r="EH22" s="178"/>
      <c r="EI22" s="178"/>
      <c r="EJ22" s="178"/>
      <c r="EK22" s="178"/>
      <c r="EL22" s="178"/>
      <c r="EM22" s="178"/>
      <c r="EN22" s="179"/>
      <c r="EO22" s="166"/>
      <c r="EP22" s="178"/>
      <c r="EQ22" s="178"/>
      <c r="ER22" s="178"/>
      <c r="ES22" s="178"/>
      <c r="ET22" s="178"/>
      <c r="EU22" s="178"/>
      <c r="EV22" s="179"/>
      <c r="EW22" s="166"/>
      <c r="EX22" s="178"/>
      <c r="EY22" s="178"/>
      <c r="EZ22" s="178"/>
      <c r="FA22" s="178"/>
      <c r="FB22" s="178"/>
      <c r="FC22" s="178"/>
      <c r="FD22" s="179"/>
      <c r="FE22" s="166"/>
      <c r="FF22" s="178"/>
      <c r="FG22" s="178"/>
      <c r="FH22" s="178"/>
      <c r="FI22" s="178"/>
      <c r="FJ22" s="178"/>
      <c r="FK22" s="178"/>
      <c r="FL22" s="179"/>
      <c r="FM22" s="166"/>
      <c r="FN22" s="178"/>
      <c r="FO22" s="178"/>
      <c r="FP22" s="178"/>
      <c r="FQ22" s="178"/>
      <c r="FR22" s="178"/>
      <c r="FS22" s="178"/>
      <c r="FT22" s="179"/>
      <c r="FU22" s="166"/>
      <c r="FV22" s="178"/>
      <c r="FW22" s="178"/>
      <c r="FX22" s="178"/>
      <c r="FY22" s="178"/>
      <c r="FZ22" s="178"/>
      <c r="GA22" s="178"/>
      <c r="GB22" s="179"/>
      <c r="GC22" s="166"/>
      <c r="GD22" s="178"/>
      <c r="GE22" s="178"/>
      <c r="GF22" s="178"/>
      <c r="GG22" s="178"/>
      <c r="GH22" s="178"/>
      <c r="GI22" s="178"/>
      <c r="GJ22" s="179"/>
      <c r="GK22" s="166"/>
      <c r="GL22" s="178"/>
      <c r="GM22" s="178"/>
      <c r="GN22" s="178"/>
      <c r="GO22" s="178"/>
      <c r="GP22" s="178"/>
      <c r="GQ22" s="178"/>
      <c r="GR22" s="179"/>
      <c r="GS22" s="166"/>
      <c r="GT22" s="178"/>
      <c r="GU22" s="178"/>
      <c r="GV22" s="178"/>
      <c r="GW22" s="178"/>
      <c r="GX22" s="178"/>
      <c r="GY22" s="178"/>
      <c r="GZ22" s="179"/>
      <c r="HA22" s="166"/>
      <c r="HB22" s="178"/>
      <c r="HC22" s="178"/>
      <c r="HD22" s="178"/>
      <c r="HE22" s="178"/>
      <c r="HF22" s="178"/>
      <c r="HG22" s="178"/>
      <c r="HH22" s="179"/>
      <c r="HI22" s="166"/>
      <c r="HJ22" s="178"/>
      <c r="HK22" s="178"/>
      <c r="HL22" s="178"/>
      <c r="HM22" s="178"/>
      <c r="HN22" s="178"/>
      <c r="HO22" s="178"/>
      <c r="HP22" s="179"/>
      <c r="HQ22" s="166"/>
      <c r="HR22" s="178"/>
      <c r="HS22" s="178"/>
      <c r="HT22" s="178"/>
      <c r="HU22" s="178"/>
      <c r="HV22" s="178"/>
      <c r="HW22" s="178"/>
      <c r="HX22" s="179"/>
      <c r="HY22" s="166"/>
      <c r="HZ22" s="178"/>
      <c r="IA22" s="178"/>
      <c r="IB22" s="178"/>
      <c r="IC22" s="178"/>
      <c r="ID22" s="178"/>
      <c r="IE22" s="178"/>
      <c r="IF22" s="179"/>
      <c r="IG22" s="166"/>
      <c r="IH22" s="178"/>
      <c r="II22" s="178"/>
      <c r="IJ22" s="178"/>
      <c r="IK22" s="178"/>
      <c r="IL22" s="178"/>
      <c r="IM22" s="178"/>
      <c r="IN22" s="179"/>
      <c r="IO22" s="166"/>
      <c r="IP22" s="178"/>
      <c r="IQ22" s="178"/>
      <c r="IR22" s="178"/>
      <c r="IS22" s="178"/>
      <c r="IT22" s="178"/>
      <c r="IU22" s="178"/>
      <c r="IV22" s="179"/>
      <c r="IW22" s="166"/>
      <c r="IX22" s="178"/>
      <c r="IY22" s="178"/>
      <c r="IZ22" s="178"/>
      <c r="JA22" s="178"/>
      <c r="JB22" s="178"/>
      <c r="JC22" s="178"/>
      <c r="JD22" s="179"/>
      <c r="JE22" s="166"/>
      <c r="JF22" s="178"/>
      <c r="JG22" s="178"/>
      <c r="JH22" s="178"/>
      <c r="JI22" s="178"/>
      <c r="JJ22" s="178"/>
      <c r="JK22" s="178"/>
      <c r="JL22" s="179"/>
      <c r="JM22" s="166"/>
      <c r="JN22" s="178"/>
      <c r="JO22" s="178"/>
      <c r="JP22" s="178"/>
      <c r="JQ22" s="178"/>
      <c r="JR22" s="178"/>
      <c r="JS22" s="178"/>
      <c r="JT22" s="179"/>
      <c r="JU22" s="166"/>
      <c r="JV22" s="178"/>
      <c r="JW22" s="178"/>
      <c r="JX22" s="178"/>
      <c r="JY22" s="178"/>
      <c r="JZ22" s="178"/>
      <c r="KA22" s="178"/>
      <c r="KB22" s="179"/>
      <c r="KC22" s="166"/>
      <c r="KD22" s="178"/>
      <c r="KE22" s="178"/>
      <c r="KF22" s="178"/>
      <c r="KG22" s="178"/>
      <c r="KH22" s="178"/>
      <c r="KI22" s="178"/>
      <c r="KJ22" s="179"/>
      <c r="KK22" s="166"/>
      <c r="KL22" s="178"/>
      <c r="KM22" s="178"/>
      <c r="KN22" s="178"/>
      <c r="KO22" s="178"/>
      <c r="KP22" s="178"/>
      <c r="KQ22" s="178"/>
      <c r="KR22" s="179"/>
      <c r="KS22" s="166"/>
      <c r="KT22" s="178"/>
      <c r="KU22" s="178"/>
      <c r="KV22" s="178"/>
      <c r="KW22" s="178"/>
      <c r="KX22" s="178"/>
      <c r="KY22" s="178"/>
      <c r="KZ22" s="179"/>
      <c r="LA22" s="166"/>
      <c r="LB22" s="178"/>
      <c r="LC22" s="178"/>
      <c r="LD22" s="178"/>
      <c r="LE22" s="178"/>
      <c r="LF22" s="178"/>
      <c r="LG22" s="178"/>
      <c r="LH22" s="179"/>
      <c r="LI22" s="166"/>
      <c r="LJ22" s="178"/>
      <c r="LK22" s="178"/>
      <c r="LL22" s="178"/>
      <c r="LM22" s="178"/>
      <c r="LN22" s="178"/>
      <c r="LO22" s="178"/>
      <c r="LP22" s="179"/>
      <c r="LQ22" s="166"/>
      <c r="LR22" s="178"/>
      <c r="LS22" s="178"/>
      <c r="LT22" s="178"/>
      <c r="LU22" s="178"/>
      <c r="LV22" s="178"/>
      <c r="LW22" s="178"/>
      <c r="LX22" s="179"/>
      <c r="LY22" s="166"/>
      <c r="LZ22" s="178"/>
      <c r="MA22" s="178"/>
      <c r="MB22" s="178"/>
      <c r="MC22" s="178"/>
      <c r="MD22" s="178"/>
      <c r="ME22" s="178"/>
      <c r="MF22" s="179"/>
      <c r="MG22" s="166"/>
      <c r="MH22" s="178"/>
      <c r="MI22" s="178"/>
      <c r="MJ22" s="178"/>
      <c r="MK22" s="178"/>
      <c r="ML22" s="178"/>
      <c r="MM22" s="178"/>
      <c r="MN22" s="179"/>
      <c r="MO22" s="166"/>
      <c r="MP22" s="178"/>
      <c r="MQ22" s="178"/>
      <c r="MR22" s="178"/>
      <c r="MS22" s="178"/>
      <c r="MT22" s="178"/>
      <c r="MU22" s="178"/>
      <c r="MV22" s="179"/>
      <c r="MW22" s="166"/>
      <c r="MX22" s="178"/>
      <c r="MY22" s="178"/>
      <c r="MZ22" s="178"/>
      <c r="NA22" s="178"/>
      <c r="NB22" s="178"/>
      <c r="NC22" s="178"/>
      <c r="ND22" s="179"/>
      <c r="NE22" s="166"/>
      <c r="NF22" s="178"/>
      <c r="NG22" s="178"/>
      <c r="NH22" s="178"/>
      <c r="NI22" s="178"/>
      <c r="NJ22" s="178"/>
      <c r="NK22" s="178"/>
      <c r="NL22" s="179"/>
      <c r="NM22" s="166"/>
      <c r="NN22" s="178"/>
      <c r="NO22" s="178"/>
      <c r="NP22" s="178"/>
      <c r="NQ22" s="178"/>
      <c r="NR22" s="178"/>
      <c r="NS22" s="178"/>
      <c r="NT22" s="179"/>
      <c r="NU22" s="166"/>
      <c r="NV22" s="178"/>
      <c r="NW22" s="178"/>
      <c r="NX22" s="178"/>
      <c r="NY22" s="178"/>
      <c r="NZ22" s="178"/>
      <c r="OA22" s="178"/>
      <c r="OB22" s="179"/>
      <c r="OC22" s="166"/>
      <c r="OD22" s="178"/>
      <c r="OE22" s="178"/>
      <c r="OF22" s="178"/>
      <c r="OG22" s="178"/>
      <c r="OH22" s="178"/>
      <c r="OI22" s="178"/>
      <c r="OJ22" s="179"/>
      <c r="OK22" s="166"/>
      <c r="OL22" s="178"/>
      <c r="OM22" s="178"/>
      <c r="ON22" s="178"/>
      <c r="OO22" s="178"/>
      <c r="OP22" s="178"/>
      <c r="OQ22" s="178"/>
      <c r="OR22" s="179"/>
      <c r="OS22" s="166"/>
      <c r="OT22" s="178"/>
      <c r="OU22" s="178"/>
      <c r="OV22" s="178"/>
      <c r="OW22" s="178"/>
      <c r="OX22" s="178"/>
      <c r="OY22" s="178"/>
      <c r="OZ22" s="179"/>
      <c r="PA22" s="166"/>
      <c r="PB22" s="178"/>
      <c r="PC22" s="178"/>
      <c r="PD22" s="178"/>
      <c r="PE22" s="178"/>
      <c r="PF22" s="178"/>
      <c r="PG22" s="178"/>
      <c r="PH22" s="179"/>
      <c r="PI22" s="166"/>
      <c r="PJ22" s="178"/>
      <c r="PK22" s="178"/>
      <c r="PL22" s="178"/>
      <c r="PM22" s="178"/>
      <c r="PN22" s="178"/>
      <c r="PO22" s="178"/>
      <c r="PP22" s="179"/>
      <c r="PQ22" s="166"/>
      <c r="PR22" s="178"/>
      <c r="PS22" s="178"/>
      <c r="PT22" s="178"/>
      <c r="PU22" s="178"/>
      <c r="PV22" s="178"/>
      <c r="PW22" s="178"/>
      <c r="PX22" s="179"/>
      <c r="PY22" s="166"/>
      <c r="PZ22" s="178"/>
      <c r="QA22" s="178"/>
      <c r="QB22" s="178"/>
      <c r="QC22" s="178"/>
      <c r="QD22" s="178"/>
      <c r="QE22" s="178"/>
      <c r="QF22" s="179"/>
      <c r="QG22" s="166"/>
      <c r="QH22" s="178"/>
      <c r="QI22" s="178"/>
      <c r="QJ22" s="178"/>
      <c r="QK22" s="178"/>
      <c r="QL22" s="178"/>
      <c r="QM22" s="178"/>
      <c r="QN22" s="179"/>
      <c r="QO22" s="166"/>
      <c r="QP22" s="178"/>
      <c r="QQ22" s="178"/>
      <c r="QR22" s="178"/>
      <c r="QS22" s="178"/>
      <c r="QT22" s="178"/>
      <c r="QU22" s="178"/>
      <c r="QV22" s="179"/>
      <c r="QW22" s="166"/>
      <c r="QX22" s="178"/>
      <c r="QY22" s="178"/>
      <c r="QZ22" s="178"/>
      <c r="RA22" s="178"/>
      <c r="RB22" s="178"/>
      <c r="RC22" s="178"/>
      <c r="RD22" s="179"/>
      <c r="RE22" s="166"/>
      <c r="RF22" s="178"/>
      <c r="RG22" s="178"/>
      <c r="RH22" s="178"/>
      <c r="RI22" s="178"/>
      <c r="RJ22" s="178"/>
      <c r="RK22" s="178"/>
      <c r="RL22" s="179"/>
      <c r="RM22" s="166"/>
      <c r="RN22" s="178"/>
      <c r="RO22" s="178"/>
      <c r="RP22" s="178"/>
      <c r="RQ22" s="178"/>
      <c r="RR22" s="178"/>
      <c r="RS22" s="178"/>
      <c r="RT22" s="179"/>
      <c r="RU22" s="166"/>
      <c r="RV22" s="178"/>
      <c r="RW22" s="178"/>
      <c r="RX22" s="178"/>
      <c r="RY22" s="178"/>
      <c r="RZ22" s="178"/>
      <c r="SA22" s="178"/>
      <c r="SB22" s="179"/>
      <c r="SC22" s="166"/>
      <c r="SD22" s="178"/>
      <c r="SE22" s="178"/>
      <c r="SF22" s="178"/>
      <c r="SG22" s="178"/>
      <c r="SH22" s="178"/>
      <c r="SI22" s="178"/>
      <c r="SJ22" s="179"/>
      <c r="SK22" s="166"/>
      <c r="SL22" s="178"/>
      <c r="SM22" s="178"/>
      <c r="SN22" s="178"/>
      <c r="SO22" s="178"/>
      <c r="SP22" s="178"/>
      <c r="SQ22" s="178"/>
      <c r="SR22" s="179"/>
      <c r="SS22" s="166"/>
      <c r="ST22" s="178"/>
      <c r="SU22" s="178"/>
      <c r="SV22" s="178"/>
      <c r="SW22" s="178"/>
      <c r="SX22" s="178"/>
      <c r="SY22" s="178"/>
      <c r="SZ22" s="179"/>
      <c r="TA22" s="166"/>
      <c r="TB22" s="178"/>
      <c r="TC22" s="178"/>
      <c r="TD22" s="178"/>
      <c r="TE22" s="178"/>
      <c r="TF22" s="178"/>
      <c r="TG22" s="178"/>
      <c r="TH22" s="179"/>
      <c r="TI22" s="166"/>
      <c r="TJ22" s="178"/>
      <c r="TK22" s="178"/>
      <c r="TL22" s="178"/>
      <c r="TM22" s="178"/>
      <c r="TN22" s="178"/>
      <c r="TO22" s="178"/>
      <c r="TP22" s="179"/>
      <c r="TQ22" s="166"/>
      <c r="TR22" s="178"/>
      <c r="TS22" s="178"/>
      <c r="TT22" s="178"/>
      <c r="TU22" s="178"/>
      <c r="TV22" s="178"/>
      <c r="TW22" s="178"/>
      <c r="TX22" s="179"/>
      <c r="TY22" s="166"/>
      <c r="TZ22" s="178"/>
      <c r="UA22" s="178"/>
      <c r="UB22" s="178"/>
      <c r="UC22" s="178"/>
      <c r="UD22" s="178"/>
      <c r="UE22" s="178"/>
      <c r="UF22" s="179"/>
      <c r="UG22" s="166"/>
      <c r="UH22" s="178"/>
      <c r="UI22" s="178"/>
      <c r="UJ22" s="178"/>
      <c r="UK22" s="178"/>
      <c r="UL22" s="178"/>
      <c r="UM22" s="178"/>
      <c r="UN22" s="179"/>
      <c r="UO22" s="166"/>
      <c r="UP22" s="178"/>
      <c r="UQ22" s="178"/>
      <c r="UR22" s="178"/>
      <c r="US22" s="178"/>
      <c r="UT22" s="178"/>
      <c r="UU22" s="178"/>
      <c r="UV22" s="179"/>
      <c r="UW22" s="166"/>
      <c r="UX22" s="178"/>
      <c r="UY22" s="178"/>
      <c r="UZ22" s="178"/>
      <c r="VA22" s="178"/>
      <c r="VB22" s="178"/>
      <c r="VC22" s="178"/>
      <c r="VD22" s="179"/>
      <c r="VE22" s="166"/>
      <c r="VF22" s="178"/>
      <c r="VG22" s="178"/>
      <c r="VH22" s="178"/>
      <c r="VI22" s="178"/>
      <c r="VJ22" s="178"/>
      <c r="VK22" s="178"/>
      <c r="VL22" s="179"/>
      <c r="VM22" s="166"/>
      <c r="VN22" s="178"/>
      <c r="VO22" s="178"/>
      <c r="VP22" s="178"/>
      <c r="VQ22" s="178"/>
      <c r="VR22" s="178"/>
      <c r="VS22" s="178"/>
      <c r="VT22" s="179"/>
      <c r="VU22" s="166"/>
      <c r="VV22" s="178"/>
      <c r="VW22" s="178"/>
      <c r="VX22" s="178"/>
      <c r="VY22" s="178"/>
      <c r="VZ22" s="178"/>
      <c r="WA22" s="178"/>
      <c r="WB22" s="179"/>
      <c r="WC22" s="166"/>
      <c r="WD22" s="178"/>
      <c r="WE22" s="178"/>
      <c r="WF22" s="178"/>
      <c r="WG22" s="178"/>
      <c r="WH22" s="178"/>
      <c r="WI22" s="178"/>
      <c r="WJ22" s="179"/>
      <c r="WK22" s="166"/>
      <c r="WL22" s="178"/>
      <c r="WM22" s="178"/>
      <c r="WN22" s="178"/>
      <c r="WO22" s="178"/>
      <c r="WP22" s="178"/>
      <c r="WQ22" s="178"/>
      <c r="WR22" s="179"/>
      <c r="WS22" s="166"/>
      <c r="WT22" s="178"/>
      <c r="WU22" s="178"/>
      <c r="WV22" s="178"/>
      <c r="WW22" s="178"/>
      <c r="WX22" s="178"/>
      <c r="WY22" s="178"/>
      <c r="WZ22" s="179"/>
      <c r="XA22" s="166"/>
      <c r="XB22" s="178"/>
      <c r="XC22" s="178"/>
      <c r="XD22" s="178"/>
      <c r="XE22" s="178"/>
      <c r="XF22" s="178"/>
      <c r="XG22" s="178"/>
      <c r="XH22" s="179"/>
      <c r="XI22" s="166"/>
      <c r="XJ22" s="178"/>
      <c r="XK22" s="178"/>
      <c r="XL22" s="178"/>
      <c r="XM22" s="178"/>
      <c r="XN22" s="178"/>
      <c r="XO22" s="178"/>
      <c r="XP22" s="179"/>
      <c r="XQ22" s="166"/>
      <c r="XR22" s="178"/>
      <c r="XS22" s="178"/>
      <c r="XT22" s="178"/>
      <c r="XU22" s="178"/>
      <c r="XV22" s="178"/>
      <c r="XW22" s="178"/>
      <c r="XX22" s="179"/>
      <c r="XY22" s="166"/>
      <c r="XZ22" s="178"/>
      <c r="YA22" s="178"/>
      <c r="YB22" s="178"/>
      <c r="YC22" s="178"/>
      <c r="YD22" s="178"/>
      <c r="YE22" s="178"/>
      <c r="YF22" s="179"/>
      <c r="YG22" s="166"/>
      <c r="YH22" s="178"/>
      <c r="YI22" s="178"/>
      <c r="YJ22" s="178"/>
      <c r="YK22" s="178"/>
      <c r="YL22" s="178"/>
      <c r="YM22" s="178"/>
      <c r="YN22" s="179"/>
      <c r="YO22" s="166"/>
      <c r="YP22" s="178"/>
      <c r="YQ22" s="178"/>
      <c r="YR22" s="178"/>
      <c r="YS22" s="178"/>
      <c r="YT22" s="178"/>
      <c r="YU22" s="178"/>
      <c r="YV22" s="179"/>
      <c r="YW22" s="166"/>
      <c r="YX22" s="178"/>
      <c r="YY22" s="178"/>
      <c r="YZ22" s="178"/>
      <c r="ZA22" s="178"/>
      <c r="ZB22" s="178"/>
      <c r="ZC22" s="178"/>
      <c r="ZD22" s="179"/>
      <c r="ZE22" s="166"/>
      <c r="ZF22" s="178"/>
      <c r="ZG22" s="178"/>
      <c r="ZH22" s="178"/>
      <c r="ZI22" s="178"/>
      <c r="ZJ22" s="178"/>
      <c r="ZK22" s="178"/>
      <c r="ZL22" s="179"/>
      <c r="ZM22" s="166"/>
      <c r="ZN22" s="178"/>
      <c r="ZO22" s="178"/>
      <c r="ZP22" s="178"/>
      <c r="ZQ22" s="178"/>
      <c r="ZR22" s="178"/>
      <c r="ZS22" s="178"/>
      <c r="ZT22" s="179"/>
      <c r="ZU22" s="166"/>
      <c r="ZV22" s="178"/>
      <c r="ZW22" s="178"/>
      <c r="ZX22" s="178"/>
      <c r="ZY22" s="178"/>
      <c r="ZZ22" s="178"/>
      <c r="AAA22" s="178"/>
      <c r="AAB22" s="179"/>
      <c r="AAC22" s="166"/>
      <c r="AAD22" s="178"/>
      <c r="AAE22" s="178"/>
      <c r="AAF22" s="178"/>
      <c r="AAG22" s="178"/>
      <c r="AAH22" s="178"/>
      <c r="AAI22" s="178"/>
      <c r="AAJ22" s="179"/>
      <c r="AAK22" s="166"/>
      <c r="AAL22" s="178"/>
      <c r="AAM22" s="178"/>
      <c r="AAN22" s="178"/>
      <c r="AAO22" s="178"/>
      <c r="AAP22" s="178"/>
      <c r="AAQ22" s="178"/>
      <c r="AAR22" s="179"/>
      <c r="AAS22" s="166"/>
      <c r="AAT22" s="178"/>
      <c r="AAU22" s="178"/>
      <c r="AAV22" s="178"/>
      <c r="AAW22" s="178"/>
      <c r="AAX22" s="178"/>
      <c r="AAY22" s="178"/>
      <c r="AAZ22" s="179"/>
      <c r="ABA22" s="166"/>
      <c r="ABB22" s="178"/>
      <c r="ABC22" s="178"/>
      <c r="ABD22" s="178"/>
      <c r="ABE22" s="178"/>
      <c r="ABF22" s="178"/>
      <c r="ABG22" s="178"/>
      <c r="ABH22" s="179"/>
      <c r="ABI22" s="166"/>
      <c r="ABJ22" s="178"/>
      <c r="ABK22" s="178"/>
      <c r="ABL22" s="178"/>
      <c r="ABM22" s="178"/>
      <c r="ABN22" s="178"/>
      <c r="ABO22" s="178"/>
      <c r="ABP22" s="179"/>
      <c r="ABQ22" s="166"/>
      <c r="ABR22" s="178"/>
      <c r="ABS22" s="178"/>
      <c r="ABT22" s="178"/>
      <c r="ABU22" s="178"/>
      <c r="ABV22" s="178"/>
      <c r="ABW22" s="178"/>
      <c r="ABX22" s="179"/>
      <c r="ABY22" s="166"/>
      <c r="ABZ22" s="178"/>
      <c r="ACA22" s="178"/>
      <c r="ACB22" s="178"/>
      <c r="ACC22" s="178"/>
      <c r="ACD22" s="178"/>
      <c r="ACE22" s="178"/>
      <c r="ACF22" s="179"/>
      <c r="ACG22" s="166"/>
      <c r="ACH22" s="178"/>
      <c r="ACI22" s="178"/>
      <c r="ACJ22" s="178"/>
      <c r="ACK22" s="178"/>
      <c r="ACL22" s="178"/>
      <c r="ACM22" s="178"/>
      <c r="ACN22" s="179"/>
      <c r="ACO22" s="166"/>
      <c r="ACP22" s="178"/>
      <c r="ACQ22" s="178"/>
      <c r="ACR22" s="178"/>
      <c r="ACS22" s="178"/>
      <c r="ACT22" s="178"/>
      <c r="ACU22" s="178"/>
      <c r="ACV22" s="179"/>
      <c r="ACW22" s="166"/>
      <c r="ACX22" s="178"/>
      <c r="ACY22" s="178"/>
      <c r="ACZ22" s="178"/>
      <c r="ADA22" s="178"/>
      <c r="ADB22" s="178"/>
      <c r="ADC22" s="178"/>
      <c r="ADD22" s="179"/>
      <c r="ADE22" s="166"/>
      <c r="ADF22" s="178"/>
      <c r="ADG22" s="178"/>
      <c r="ADH22" s="178"/>
      <c r="ADI22" s="178"/>
      <c r="ADJ22" s="178"/>
      <c r="ADK22" s="178"/>
      <c r="ADL22" s="179"/>
      <c r="ADM22" s="166"/>
      <c r="ADN22" s="178"/>
      <c r="ADO22" s="178"/>
      <c r="ADP22" s="178"/>
      <c r="ADQ22" s="178"/>
      <c r="ADR22" s="178"/>
      <c r="ADS22" s="178"/>
      <c r="ADT22" s="179"/>
      <c r="ADU22" s="166"/>
      <c r="ADV22" s="178"/>
      <c r="ADW22" s="178"/>
      <c r="ADX22" s="178"/>
      <c r="ADY22" s="178"/>
      <c r="ADZ22" s="178"/>
      <c r="AEA22" s="178"/>
      <c r="AEB22" s="179"/>
      <c r="AEC22" s="166"/>
      <c r="AED22" s="178"/>
      <c r="AEE22" s="178"/>
      <c r="AEF22" s="178"/>
      <c r="AEG22" s="178"/>
      <c r="AEH22" s="178"/>
      <c r="AEI22" s="178"/>
      <c r="AEJ22" s="179"/>
      <c r="AEK22" s="166"/>
      <c r="AEL22" s="178"/>
      <c r="AEM22" s="178"/>
      <c r="AEN22" s="178"/>
      <c r="AEO22" s="178"/>
      <c r="AEP22" s="178"/>
      <c r="AEQ22" s="178"/>
      <c r="AER22" s="179"/>
      <c r="AES22" s="166"/>
      <c r="AET22" s="178"/>
      <c r="AEU22" s="178"/>
      <c r="AEV22" s="178"/>
      <c r="AEW22" s="178"/>
      <c r="AEX22" s="178"/>
      <c r="AEY22" s="178"/>
      <c r="AEZ22" s="179"/>
      <c r="AFA22" s="166"/>
      <c r="AFB22" s="178"/>
      <c r="AFC22" s="178"/>
      <c r="AFD22" s="178"/>
      <c r="AFE22" s="178"/>
      <c r="AFF22" s="178"/>
      <c r="AFG22" s="178"/>
      <c r="AFH22" s="179"/>
      <c r="AFI22" s="166"/>
      <c r="AFJ22" s="178"/>
      <c r="AFK22" s="178"/>
      <c r="AFL22" s="178"/>
      <c r="AFM22" s="178"/>
      <c r="AFN22" s="178"/>
      <c r="AFO22" s="178"/>
      <c r="AFP22" s="179"/>
      <c r="AFQ22" s="166"/>
      <c r="AFR22" s="178"/>
      <c r="AFS22" s="178"/>
      <c r="AFT22" s="178"/>
      <c r="AFU22" s="178"/>
      <c r="AFV22" s="178"/>
      <c r="AFW22" s="178"/>
      <c r="AFX22" s="179"/>
      <c r="AFY22" s="166"/>
      <c r="AFZ22" s="178"/>
      <c r="AGA22" s="178"/>
      <c r="AGB22" s="178"/>
      <c r="AGC22" s="178"/>
      <c r="AGD22" s="178"/>
      <c r="AGE22" s="178"/>
      <c r="AGF22" s="179"/>
      <c r="AGG22" s="166"/>
      <c r="AGH22" s="178"/>
      <c r="AGI22" s="178"/>
      <c r="AGJ22" s="178"/>
      <c r="AGK22" s="178"/>
      <c r="AGL22" s="178"/>
      <c r="AGM22" s="178"/>
      <c r="AGN22" s="179"/>
      <c r="AGO22" s="166"/>
      <c r="AGP22" s="178"/>
      <c r="AGQ22" s="178"/>
      <c r="AGR22" s="178"/>
      <c r="AGS22" s="178"/>
      <c r="AGT22" s="178"/>
      <c r="AGU22" s="178"/>
      <c r="AGV22" s="179"/>
      <c r="AGW22" s="166"/>
      <c r="AGX22" s="178"/>
      <c r="AGY22" s="178"/>
      <c r="AGZ22" s="178"/>
      <c r="AHA22" s="178"/>
      <c r="AHB22" s="178"/>
      <c r="AHC22" s="178"/>
      <c r="AHD22" s="179"/>
      <c r="AHE22" s="166"/>
      <c r="AHF22" s="178"/>
      <c r="AHG22" s="178"/>
      <c r="AHH22" s="178"/>
      <c r="AHI22" s="178"/>
      <c r="AHJ22" s="178"/>
      <c r="AHK22" s="178"/>
      <c r="AHL22" s="179"/>
      <c r="AHM22" s="166"/>
      <c r="AHN22" s="178"/>
      <c r="AHO22" s="178"/>
      <c r="AHP22" s="178"/>
      <c r="AHQ22" s="178"/>
      <c r="AHR22" s="178"/>
      <c r="AHS22" s="178"/>
      <c r="AHT22" s="179"/>
      <c r="AHU22" s="166"/>
      <c r="AHV22" s="178"/>
      <c r="AHW22" s="178"/>
      <c r="AHX22" s="178"/>
      <c r="AHY22" s="178"/>
      <c r="AHZ22" s="178"/>
      <c r="AIA22" s="178"/>
      <c r="AIB22" s="179"/>
      <c r="AIC22" s="166"/>
      <c r="AID22" s="178"/>
      <c r="AIE22" s="178"/>
      <c r="AIF22" s="178"/>
      <c r="AIG22" s="178"/>
      <c r="AIH22" s="178"/>
      <c r="AII22" s="178"/>
      <c r="AIJ22" s="179"/>
      <c r="AIK22" s="166"/>
      <c r="AIL22" s="178"/>
      <c r="AIM22" s="178"/>
      <c r="AIN22" s="178"/>
      <c r="AIO22" s="178"/>
      <c r="AIP22" s="178"/>
      <c r="AIQ22" s="178"/>
      <c r="AIR22" s="179"/>
      <c r="AIS22" s="166"/>
      <c r="AIT22" s="178"/>
      <c r="AIU22" s="178"/>
      <c r="AIV22" s="178"/>
      <c r="AIW22" s="178"/>
      <c r="AIX22" s="178"/>
      <c r="AIY22" s="178"/>
      <c r="AIZ22" s="179"/>
      <c r="AJA22" s="166"/>
      <c r="AJB22" s="178"/>
      <c r="AJC22" s="178"/>
      <c r="AJD22" s="178"/>
      <c r="AJE22" s="178"/>
      <c r="AJF22" s="178"/>
      <c r="AJG22" s="178"/>
      <c r="AJH22" s="179"/>
      <c r="AJI22" s="166"/>
      <c r="AJJ22" s="178"/>
      <c r="AJK22" s="178"/>
      <c r="AJL22" s="178"/>
      <c r="AJM22" s="178"/>
      <c r="AJN22" s="178"/>
      <c r="AJO22" s="178"/>
      <c r="AJP22" s="179"/>
      <c r="AJQ22" s="166"/>
      <c r="AJR22" s="178"/>
      <c r="AJS22" s="178"/>
      <c r="AJT22" s="178"/>
      <c r="AJU22" s="178"/>
      <c r="AJV22" s="178"/>
      <c r="AJW22" s="178"/>
      <c r="AJX22" s="179"/>
      <c r="AJY22" s="166"/>
      <c r="AJZ22" s="178"/>
      <c r="AKA22" s="178"/>
      <c r="AKB22" s="178"/>
      <c r="AKC22" s="178"/>
      <c r="AKD22" s="178"/>
      <c r="AKE22" s="178"/>
      <c r="AKF22" s="179"/>
      <c r="AKG22" s="166"/>
      <c r="AKH22" s="178"/>
      <c r="AKI22" s="178"/>
      <c r="AKJ22" s="178"/>
      <c r="AKK22" s="178"/>
      <c r="AKL22" s="178"/>
      <c r="AKM22" s="178"/>
      <c r="AKN22" s="179"/>
      <c r="AKO22" s="166"/>
      <c r="AKP22" s="178"/>
      <c r="AKQ22" s="178"/>
      <c r="AKR22" s="178"/>
      <c r="AKS22" s="178"/>
      <c r="AKT22" s="178"/>
      <c r="AKU22" s="178"/>
      <c r="AKV22" s="179"/>
      <c r="AKW22" s="166"/>
      <c r="AKX22" s="178"/>
      <c r="AKY22" s="178"/>
      <c r="AKZ22" s="178"/>
      <c r="ALA22" s="178"/>
      <c r="ALB22" s="178"/>
      <c r="ALC22" s="178"/>
      <c r="ALD22" s="179"/>
      <c r="ALE22" s="166"/>
      <c r="ALF22" s="178"/>
      <c r="ALG22" s="178"/>
      <c r="ALH22" s="178"/>
      <c r="ALI22" s="178"/>
      <c r="ALJ22" s="178"/>
      <c r="ALK22" s="178"/>
      <c r="ALL22" s="179"/>
      <c r="ALM22" s="166"/>
      <c r="ALN22" s="178"/>
      <c r="ALO22" s="178"/>
      <c r="ALP22" s="178"/>
      <c r="ALQ22" s="178"/>
      <c r="ALR22" s="178"/>
      <c r="ALS22" s="178"/>
      <c r="ALT22" s="179"/>
      <c r="ALU22" s="166"/>
      <c r="ALV22" s="178"/>
      <c r="ALW22" s="178"/>
      <c r="ALX22" s="178"/>
      <c r="ALY22" s="178"/>
      <c r="ALZ22" s="178"/>
      <c r="AMA22" s="178"/>
      <c r="AMB22" s="179"/>
      <c r="AMC22" s="166"/>
      <c r="AMD22" s="178"/>
      <c r="AME22" s="178"/>
      <c r="AMF22" s="178"/>
      <c r="AMG22" s="178"/>
      <c r="AMH22" s="178"/>
      <c r="AMI22" s="178"/>
      <c r="AMJ22" s="179"/>
      <c r="AMK22" s="166"/>
      <c r="AML22" s="178"/>
      <c r="AMM22" s="178"/>
      <c r="AMN22" s="178"/>
      <c r="AMO22" s="178"/>
      <c r="AMP22" s="178"/>
      <c r="AMQ22" s="178"/>
      <c r="AMR22" s="179"/>
      <c r="AMS22" s="166"/>
      <c r="AMT22" s="178"/>
      <c r="AMU22" s="178"/>
      <c r="AMV22" s="178"/>
      <c r="AMW22" s="178"/>
      <c r="AMX22" s="178"/>
      <c r="AMY22" s="178"/>
      <c r="AMZ22" s="179"/>
      <c r="ANA22" s="166"/>
      <c r="ANB22" s="178"/>
      <c r="ANC22" s="178"/>
      <c r="AND22" s="178"/>
      <c r="ANE22" s="178"/>
      <c r="ANF22" s="178"/>
      <c r="ANG22" s="178"/>
      <c r="ANH22" s="179"/>
      <c r="ANI22" s="166"/>
      <c r="ANJ22" s="178"/>
      <c r="ANK22" s="178"/>
      <c r="ANL22" s="178"/>
      <c r="ANM22" s="178"/>
      <c r="ANN22" s="178"/>
      <c r="ANO22" s="178"/>
      <c r="ANP22" s="179"/>
      <c r="ANQ22" s="166"/>
      <c r="ANR22" s="178"/>
      <c r="ANS22" s="178"/>
      <c r="ANT22" s="178"/>
      <c r="ANU22" s="178"/>
      <c r="ANV22" s="178"/>
      <c r="ANW22" s="178"/>
      <c r="ANX22" s="179"/>
      <c r="ANY22" s="166"/>
      <c r="ANZ22" s="178"/>
      <c r="AOA22" s="178"/>
      <c r="AOB22" s="178"/>
      <c r="AOC22" s="178"/>
      <c r="AOD22" s="178"/>
      <c r="AOE22" s="178"/>
      <c r="AOF22" s="179"/>
      <c r="AOG22" s="166"/>
      <c r="AOH22" s="178"/>
      <c r="AOI22" s="178"/>
      <c r="AOJ22" s="178"/>
      <c r="AOK22" s="178"/>
      <c r="AOL22" s="178"/>
      <c r="AOM22" s="178"/>
      <c r="AON22" s="179"/>
      <c r="AOO22" s="166"/>
      <c r="AOP22" s="178"/>
      <c r="AOQ22" s="178"/>
      <c r="AOR22" s="178"/>
      <c r="AOS22" s="178"/>
      <c r="AOT22" s="178"/>
      <c r="AOU22" s="178"/>
      <c r="AOV22" s="179"/>
      <c r="AOW22" s="166"/>
      <c r="AOX22" s="178"/>
      <c r="AOY22" s="178"/>
      <c r="AOZ22" s="178"/>
      <c r="APA22" s="178"/>
      <c r="APB22" s="178"/>
      <c r="APC22" s="178"/>
      <c r="APD22" s="179"/>
      <c r="APE22" s="166"/>
      <c r="APF22" s="178"/>
      <c r="APG22" s="178"/>
      <c r="APH22" s="178"/>
      <c r="API22" s="178"/>
      <c r="APJ22" s="178"/>
      <c r="APK22" s="178"/>
      <c r="APL22" s="179"/>
      <c r="APM22" s="166"/>
      <c r="APN22" s="178"/>
      <c r="APO22" s="178"/>
      <c r="APP22" s="178"/>
      <c r="APQ22" s="178"/>
      <c r="APR22" s="178"/>
      <c r="APS22" s="178"/>
      <c r="APT22" s="179"/>
      <c r="APU22" s="166"/>
      <c r="APV22" s="178"/>
      <c r="APW22" s="178"/>
      <c r="APX22" s="178"/>
      <c r="APY22" s="178"/>
      <c r="APZ22" s="178"/>
      <c r="AQA22" s="178"/>
      <c r="AQB22" s="179"/>
      <c r="AQC22" s="166"/>
      <c r="AQD22" s="178"/>
      <c r="AQE22" s="178"/>
      <c r="AQF22" s="178"/>
      <c r="AQG22" s="178"/>
      <c r="AQH22" s="178"/>
      <c r="AQI22" s="178"/>
      <c r="AQJ22" s="179"/>
      <c r="AQK22" s="166"/>
      <c r="AQL22" s="178"/>
      <c r="AQM22" s="178"/>
      <c r="AQN22" s="178"/>
      <c r="AQO22" s="178"/>
      <c r="AQP22" s="178"/>
      <c r="AQQ22" s="178"/>
      <c r="AQR22" s="179"/>
      <c r="AQS22" s="166"/>
      <c r="AQT22" s="178"/>
      <c r="AQU22" s="178"/>
      <c r="AQV22" s="178"/>
      <c r="AQW22" s="178"/>
      <c r="AQX22" s="178"/>
      <c r="AQY22" s="178"/>
      <c r="AQZ22" s="179"/>
      <c r="ARA22" s="166"/>
      <c r="ARB22" s="178"/>
      <c r="ARC22" s="178"/>
      <c r="ARD22" s="178"/>
      <c r="ARE22" s="178"/>
      <c r="ARF22" s="178"/>
      <c r="ARG22" s="178"/>
      <c r="ARH22" s="179"/>
      <c r="ARI22" s="166"/>
      <c r="ARJ22" s="178"/>
      <c r="ARK22" s="178"/>
      <c r="ARL22" s="178"/>
      <c r="ARM22" s="178"/>
      <c r="ARN22" s="178"/>
      <c r="ARO22" s="178"/>
      <c r="ARP22" s="179"/>
      <c r="ARQ22" s="166"/>
      <c r="ARR22" s="178"/>
      <c r="ARS22" s="178"/>
      <c r="ART22" s="178"/>
      <c r="ARU22" s="178"/>
      <c r="ARV22" s="178"/>
      <c r="ARW22" s="178"/>
      <c r="ARX22" s="179"/>
      <c r="ARY22" s="166"/>
      <c r="ARZ22" s="178"/>
      <c r="ASA22" s="178"/>
      <c r="ASB22" s="178"/>
      <c r="ASC22" s="178"/>
      <c r="ASD22" s="178"/>
      <c r="ASE22" s="178"/>
      <c r="ASF22" s="179"/>
      <c r="ASG22" s="166"/>
      <c r="ASH22" s="178"/>
      <c r="ASI22" s="178"/>
      <c r="ASJ22" s="178"/>
      <c r="ASK22" s="178"/>
      <c r="ASL22" s="178"/>
      <c r="ASM22" s="178"/>
      <c r="ASN22" s="179"/>
      <c r="ASO22" s="166"/>
      <c r="ASP22" s="178"/>
      <c r="ASQ22" s="178"/>
      <c r="ASR22" s="178"/>
      <c r="ASS22" s="178"/>
      <c r="AST22" s="178"/>
      <c r="ASU22" s="178"/>
      <c r="ASV22" s="179"/>
      <c r="ASW22" s="166"/>
      <c r="ASX22" s="178"/>
      <c r="ASY22" s="178"/>
      <c r="ASZ22" s="178"/>
      <c r="ATA22" s="178"/>
      <c r="ATB22" s="178"/>
      <c r="ATC22" s="178"/>
      <c r="ATD22" s="179"/>
      <c r="ATE22" s="166"/>
      <c r="ATF22" s="178"/>
      <c r="ATG22" s="178"/>
      <c r="ATH22" s="178"/>
      <c r="ATI22" s="178"/>
      <c r="ATJ22" s="178"/>
      <c r="ATK22" s="178"/>
      <c r="ATL22" s="179"/>
      <c r="ATM22" s="166"/>
      <c r="ATN22" s="178"/>
      <c r="ATO22" s="178"/>
      <c r="ATP22" s="178"/>
      <c r="ATQ22" s="178"/>
      <c r="ATR22" s="178"/>
      <c r="ATS22" s="178"/>
      <c r="ATT22" s="179"/>
      <c r="ATU22" s="166"/>
      <c r="ATV22" s="178"/>
      <c r="ATW22" s="178"/>
      <c r="ATX22" s="178"/>
      <c r="ATY22" s="178"/>
      <c r="ATZ22" s="178"/>
      <c r="AUA22" s="178"/>
      <c r="AUB22" s="179"/>
      <c r="AUC22" s="166"/>
      <c r="AUD22" s="178"/>
      <c r="AUE22" s="178"/>
      <c r="AUF22" s="178"/>
      <c r="AUG22" s="178"/>
      <c r="AUH22" s="178"/>
      <c r="AUI22" s="178"/>
      <c r="AUJ22" s="179"/>
      <c r="AUK22" s="166"/>
      <c r="AUL22" s="178"/>
      <c r="AUM22" s="178"/>
      <c r="AUN22" s="178"/>
      <c r="AUO22" s="178"/>
      <c r="AUP22" s="178"/>
      <c r="AUQ22" s="178"/>
      <c r="AUR22" s="179"/>
      <c r="AUS22" s="166"/>
      <c r="AUT22" s="178"/>
      <c r="AUU22" s="178"/>
      <c r="AUV22" s="178"/>
      <c r="AUW22" s="178"/>
      <c r="AUX22" s="178"/>
      <c r="AUY22" s="178"/>
      <c r="AUZ22" s="179"/>
      <c r="AVA22" s="166"/>
      <c r="AVB22" s="178"/>
      <c r="AVC22" s="178"/>
      <c r="AVD22" s="178"/>
      <c r="AVE22" s="178"/>
      <c r="AVF22" s="178"/>
      <c r="AVG22" s="178"/>
      <c r="AVH22" s="179"/>
      <c r="AVI22" s="166"/>
      <c r="AVJ22" s="178"/>
      <c r="AVK22" s="178"/>
      <c r="AVL22" s="178"/>
      <c r="AVM22" s="178"/>
      <c r="AVN22" s="178"/>
      <c r="AVO22" s="178"/>
      <c r="AVP22" s="179"/>
      <c r="AVQ22" s="166"/>
      <c r="AVR22" s="178"/>
      <c r="AVS22" s="178"/>
      <c r="AVT22" s="178"/>
      <c r="AVU22" s="178"/>
      <c r="AVV22" s="178"/>
      <c r="AVW22" s="178"/>
      <c r="AVX22" s="179"/>
      <c r="AVY22" s="166"/>
      <c r="AVZ22" s="178"/>
      <c r="AWA22" s="178"/>
      <c r="AWB22" s="178"/>
      <c r="AWC22" s="178"/>
      <c r="AWD22" s="178"/>
      <c r="AWE22" s="178"/>
      <c r="AWF22" s="179"/>
      <c r="AWG22" s="166"/>
      <c r="AWH22" s="178"/>
      <c r="AWI22" s="178"/>
      <c r="AWJ22" s="178"/>
      <c r="AWK22" s="178"/>
      <c r="AWL22" s="178"/>
      <c r="AWM22" s="178"/>
      <c r="AWN22" s="179"/>
      <c r="AWO22" s="166"/>
      <c r="AWP22" s="178"/>
      <c r="AWQ22" s="178"/>
      <c r="AWR22" s="178"/>
      <c r="AWS22" s="178"/>
      <c r="AWT22" s="178"/>
      <c r="AWU22" s="178"/>
      <c r="AWV22" s="179"/>
      <c r="AWW22" s="166"/>
      <c r="AWX22" s="178"/>
      <c r="AWY22" s="178"/>
      <c r="AWZ22" s="178"/>
      <c r="AXA22" s="178"/>
      <c r="AXB22" s="178"/>
      <c r="AXC22" s="178"/>
      <c r="AXD22" s="179"/>
      <c r="AXE22" s="166"/>
      <c r="AXF22" s="178"/>
      <c r="AXG22" s="178"/>
      <c r="AXH22" s="178"/>
      <c r="AXI22" s="178"/>
      <c r="AXJ22" s="178"/>
      <c r="AXK22" s="178"/>
      <c r="AXL22" s="179"/>
      <c r="AXM22" s="166"/>
      <c r="AXN22" s="178"/>
      <c r="AXO22" s="178"/>
      <c r="AXP22" s="178"/>
      <c r="AXQ22" s="178"/>
      <c r="AXR22" s="178"/>
      <c r="AXS22" s="178"/>
      <c r="AXT22" s="179"/>
      <c r="AXU22" s="166"/>
      <c r="AXV22" s="178"/>
      <c r="AXW22" s="178"/>
      <c r="AXX22" s="178"/>
      <c r="AXY22" s="178"/>
      <c r="AXZ22" s="178"/>
      <c r="AYA22" s="178"/>
      <c r="AYB22" s="179"/>
      <c r="AYC22" s="166"/>
      <c r="AYD22" s="178"/>
      <c r="AYE22" s="178"/>
      <c r="AYF22" s="178"/>
      <c r="AYG22" s="178"/>
      <c r="AYH22" s="178"/>
      <c r="AYI22" s="178"/>
      <c r="AYJ22" s="179"/>
      <c r="AYK22" s="166"/>
      <c r="AYL22" s="178"/>
      <c r="AYM22" s="178"/>
      <c r="AYN22" s="178"/>
      <c r="AYO22" s="178"/>
      <c r="AYP22" s="178"/>
      <c r="AYQ22" s="178"/>
      <c r="AYR22" s="179"/>
      <c r="AYS22" s="166"/>
      <c r="AYT22" s="178"/>
      <c r="AYU22" s="178"/>
      <c r="AYV22" s="178"/>
      <c r="AYW22" s="178"/>
      <c r="AYX22" s="178"/>
      <c r="AYY22" s="178"/>
      <c r="AYZ22" s="179"/>
      <c r="AZA22" s="166"/>
      <c r="AZB22" s="178"/>
      <c r="AZC22" s="178"/>
      <c r="AZD22" s="178"/>
      <c r="AZE22" s="178"/>
      <c r="AZF22" s="178"/>
      <c r="AZG22" s="178"/>
      <c r="AZH22" s="179"/>
      <c r="AZI22" s="166"/>
      <c r="AZJ22" s="178"/>
      <c r="AZK22" s="178"/>
      <c r="AZL22" s="178"/>
      <c r="AZM22" s="178"/>
      <c r="AZN22" s="178"/>
      <c r="AZO22" s="178"/>
      <c r="AZP22" s="179"/>
      <c r="AZQ22" s="166"/>
      <c r="AZR22" s="178"/>
      <c r="AZS22" s="178"/>
      <c r="AZT22" s="178"/>
      <c r="AZU22" s="178"/>
      <c r="AZV22" s="178"/>
      <c r="AZW22" s="178"/>
      <c r="AZX22" s="179"/>
      <c r="AZY22" s="166"/>
      <c r="AZZ22" s="178"/>
      <c r="BAA22" s="178"/>
      <c r="BAB22" s="178"/>
      <c r="BAC22" s="178"/>
      <c r="BAD22" s="178"/>
      <c r="BAE22" s="178"/>
      <c r="BAF22" s="179"/>
      <c r="BAG22" s="166"/>
      <c r="BAH22" s="178"/>
      <c r="BAI22" s="178"/>
      <c r="BAJ22" s="178"/>
      <c r="BAK22" s="178"/>
      <c r="BAL22" s="178"/>
      <c r="BAM22" s="178"/>
      <c r="BAN22" s="179"/>
      <c r="BAO22" s="166"/>
      <c r="BAP22" s="178"/>
      <c r="BAQ22" s="178"/>
      <c r="BAR22" s="178"/>
      <c r="BAS22" s="178"/>
      <c r="BAT22" s="178"/>
      <c r="BAU22" s="178"/>
      <c r="BAV22" s="179"/>
      <c r="BAW22" s="166"/>
      <c r="BAX22" s="178"/>
      <c r="BAY22" s="178"/>
      <c r="BAZ22" s="178"/>
      <c r="BBA22" s="178"/>
      <c r="BBB22" s="178"/>
      <c r="BBC22" s="178"/>
      <c r="BBD22" s="179"/>
      <c r="BBE22" s="166"/>
      <c r="BBF22" s="178"/>
      <c r="BBG22" s="178"/>
      <c r="BBH22" s="178"/>
      <c r="BBI22" s="178"/>
      <c r="BBJ22" s="178"/>
      <c r="BBK22" s="178"/>
      <c r="BBL22" s="179"/>
      <c r="BBM22" s="166"/>
      <c r="BBN22" s="178"/>
      <c r="BBO22" s="178"/>
      <c r="BBP22" s="178"/>
      <c r="BBQ22" s="178"/>
      <c r="BBR22" s="178"/>
      <c r="BBS22" s="178"/>
      <c r="BBT22" s="179"/>
      <c r="BBU22" s="166"/>
      <c r="BBV22" s="178"/>
      <c r="BBW22" s="178"/>
      <c r="BBX22" s="178"/>
      <c r="BBY22" s="178"/>
      <c r="BBZ22" s="178"/>
      <c r="BCA22" s="178"/>
      <c r="BCB22" s="179"/>
      <c r="BCC22" s="166"/>
      <c r="BCD22" s="178"/>
      <c r="BCE22" s="178"/>
      <c r="BCF22" s="178"/>
      <c r="BCG22" s="178"/>
      <c r="BCH22" s="178"/>
      <c r="BCI22" s="178"/>
      <c r="BCJ22" s="179"/>
      <c r="BCK22" s="166"/>
      <c r="BCL22" s="178"/>
      <c r="BCM22" s="178"/>
      <c r="BCN22" s="178"/>
      <c r="BCO22" s="178"/>
      <c r="BCP22" s="178"/>
      <c r="BCQ22" s="178"/>
      <c r="BCR22" s="179"/>
      <c r="BCS22" s="166"/>
      <c r="BCT22" s="178"/>
      <c r="BCU22" s="178"/>
      <c r="BCV22" s="178"/>
      <c r="BCW22" s="178"/>
      <c r="BCX22" s="178"/>
      <c r="BCY22" s="178"/>
      <c r="BCZ22" s="179"/>
      <c r="BDA22" s="166"/>
      <c r="BDB22" s="178"/>
      <c r="BDC22" s="178"/>
      <c r="BDD22" s="178"/>
      <c r="BDE22" s="178"/>
      <c r="BDF22" s="178"/>
      <c r="BDG22" s="178"/>
      <c r="BDH22" s="179"/>
      <c r="BDI22" s="166"/>
      <c r="BDJ22" s="178"/>
      <c r="BDK22" s="178"/>
      <c r="BDL22" s="178"/>
      <c r="BDM22" s="178"/>
      <c r="BDN22" s="178"/>
      <c r="BDO22" s="178"/>
      <c r="BDP22" s="179"/>
      <c r="BDQ22" s="166"/>
      <c r="BDR22" s="178"/>
      <c r="BDS22" s="178"/>
      <c r="BDT22" s="178"/>
      <c r="BDU22" s="178"/>
      <c r="BDV22" s="178"/>
      <c r="BDW22" s="178"/>
      <c r="BDX22" s="179"/>
      <c r="BDY22" s="166"/>
      <c r="BDZ22" s="178"/>
      <c r="BEA22" s="178"/>
      <c r="BEB22" s="178"/>
      <c r="BEC22" s="178"/>
      <c r="BED22" s="178"/>
      <c r="BEE22" s="178"/>
      <c r="BEF22" s="179"/>
      <c r="BEG22" s="166"/>
      <c r="BEH22" s="178"/>
      <c r="BEI22" s="178"/>
      <c r="BEJ22" s="178"/>
      <c r="BEK22" s="178"/>
      <c r="BEL22" s="178"/>
      <c r="BEM22" s="178"/>
      <c r="BEN22" s="179"/>
      <c r="BEO22" s="166"/>
      <c r="BEP22" s="178"/>
      <c r="BEQ22" s="178"/>
      <c r="BER22" s="178"/>
      <c r="BES22" s="178"/>
      <c r="BET22" s="178"/>
      <c r="BEU22" s="178"/>
      <c r="BEV22" s="179"/>
      <c r="BEW22" s="166"/>
      <c r="BEX22" s="178"/>
      <c r="BEY22" s="178"/>
      <c r="BEZ22" s="178"/>
      <c r="BFA22" s="178"/>
      <c r="BFB22" s="178"/>
      <c r="BFC22" s="178"/>
      <c r="BFD22" s="179"/>
      <c r="BFE22" s="166"/>
      <c r="BFF22" s="178"/>
      <c r="BFG22" s="178"/>
      <c r="BFH22" s="178"/>
      <c r="BFI22" s="178"/>
      <c r="BFJ22" s="178"/>
      <c r="BFK22" s="178"/>
      <c r="BFL22" s="179"/>
      <c r="BFM22" s="166"/>
      <c r="BFN22" s="178"/>
      <c r="BFO22" s="178"/>
      <c r="BFP22" s="178"/>
      <c r="BFQ22" s="178"/>
      <c r="BFR22" s="178"/>
      <c r="BFS22" s="178"/>
      <c r="BFT22" s="179"/>
      <c r="BFU22" s="166"/>
      <c r="BFV22" s="178"/>
      <c r="BFW22" s="178"/>
      <c r="BFX22" s="178"/>
      <c r="BFY22" s="178"/>
      <c r="BFZ22" s="178"/>
      <c r="BGA22" s="178"/>
      <c r="BGB22" s="179"/>
      <c r="BGC22" s="166"/>
      <c r="BGD22" s="178"/>
      <c r="BGE22" s="178"/>
      <c r="BGF22" s="178"/>
      <c r="BGG22" s="178"/>
      <c r="BGH22" s="178"/>
      <c r="BGI22" s="178"/>
      <c r="BGJ22" s="179"/>
      <c r="BGK22" s="166"/>
      <c r="BGL22" s="178"/>
      <c r="BGM22" s="178"/>
      <c r="BGN22" s="178"/>
      <c r="BGO22" s="178"/>
      <c r="BGP22" s="178"/>
      <c r="BGQ22" s="178"/>
      <c r="BGR22" s="179"/>
      <c r="BGS22" s="166"/>
      <c r="BGT22" s="178"/>
      <c r="BGU22" s="178"/>
      <c r="BGV22" s="178"/>
      <c r="BGW22" s="178"/>
      <c r="BGX22" s="178"/>
      <c r="BGY22" s="178"/>
      <c r="BGZ22" s="179"/>
      <c r="BHA22" s="166"/>
      <c r="BHB22" s="178"/>
      <c r="BHC22" s="178"/>
      <c r="BHD22" s="178"/>
      <c r="BHE22" s="178"/>
      <c r="BHF22" s="178"/>
      <c r="BHG22" s="178"/>
      <c r="BHH22" s="179"/>
      <c r="BHI22" s="166"/>
      <c r="BHJ22" s="178"/>
      <c r="BHK22" s="178"/>
      <c r="BHL22" s="178"/>
      <c r="BHM22" s="178"/>
      <c r="BHN22" s="178"/>
      <c r="BHO22" s="178"/>
      <c r="BHP22" s="179"/>
      <c r="BHQ22" s="166"/>
      <c r="BHR22" s="178"/>
      <c r="BHS22" s="178"/>
      <c r="BHT22" s="178"/>
      <c r="BHU22" s="178"/>
      <c r="BHV22" s="178"/>
      <c r="BHW22" s="178"/>
      <c r="BHX22" s="179"/>
      <c r="BHY22" s="166"/>
      <c r="BHZ22" s="178"/>
      <c r="BIA22" s="178"/>
      <c r="BIB22" s="178"/>
      <c r="BIC22" s="178"/>
      <c r="BID22" s="178"/>
      <c r="BIE22" s="178"/>
      <c r="BIF22" s="179"/>
      <c r="BIG22" s="166"/>
      <c r="BIH22" s="178"/>
      <c r="BII22" s="178"/>
      <c r="BIJ22" s="178"/>
      <c r="BIK22" s="178"/>
      <c r="BIL22" s="178"/>
      <c r="BIM22" s="178"/>
      <c r="BIN22" s="179"/>
      <c r="BIO22" s="166"/>
      <c r="BIP22" s="178"/>
      <c r="BIQ22" s="178"/>
      <c r="BIR22" s="178"/>
      <c r="BIS22" s="178"/>
      <c r="BIT22" s="178"/>
      <c r="BIU22" s="178"/>
      <c r="BIV22" s="179"/>
      <c r="BIW22" s="166"/>
      <c r="BIX22" s="178"/>
      <c r="BIY22" s="178"/>
      <c r="BIZ22" s="178"/>
      <c r="BJA22" s="178"/>
      <c r="BJB22" s="178"/>
      <c r="BJC22" s="178"/>
      <c r="BJD22" s="179"/>
      <c r="BJE22" s="166"/>
      <c r="BJF22" s="178"/>
      <c r="BJG22" s="178"/>
      <c r="BJH22" s="178"/>
      <c r="BJI22" s="178"/>
      <c r="BJJ22" s="178"/>
      <c r="BJK22" s="178"/>
      <c r="BJL22" s="179"/>
      <c r="BJM22" s="166"/>
      <c r="BJN22" s="178"/>
      <c r="BJO22" s="178"/>
      <c r="BJP22" s="178"/>
      <c r="BJQ22" s="178"/>
      <c r="BJR22" s="178"/>
      <c r="BJS22" s="178"/>
      <c r="BJT22" s="179"/>
      <c r="BJU22" s="166"/>
      <c r="BJV22" s="178"/>
      <c r="BJW22" s="178"/>
      <c r="BJX22" s="178"/>
      <c r="BJY22" s="178"/>
      <c r="BJZ22" s="178"/>
      <c r="BKA22" s="178"/>
      <c r="BKB22" s="179"/>
      <c r="BKC22" s="166"/>
      <c r="BKD22" s="178"/>
      <c r="BKE22" s="178"/>
      <c r="BKF22" s="178"/>
      <c r="BKG22" s="178"/>
      <c r="BKH22" s="178"/>
      <c r="BKI22" s="178"/>
      <c r="BKJ22" s="179"/>
      <c r="BKK22" s="166"/>
      <c r="BKL22" s="178"/>
      <c r="BKM22" s="178"/>
      <c r="BKN22" s="178"/>
      <c r="BKO22" s="178"/>
      <c r="BKP22" s="178"/>
      <c r="BKQ22" s="178"/>
      <c r="BKR22" s="179"/>
      <c r="BKS22" s="166"/>
      <c r="BKT22" s="178"/>
      <c r="BKU22" s="178"/>
      <c r="BKV22" s="178"/>
      <c r="BKW22" s="178"/>
      <c r="BKX22" s="178"/>
      <c r="BKY22" s="178"/>
      <c r="BKZ22" s="179"/>
      <c r="BLA22" s="166"/>
      <c r="BLB22" s="178"/>
      <c r="BLC22" s="178"/>
      <c r="BLD22" s="178"/>
      <c r="BLE22" s="178"/>
      <c r="BLF22" s="178"/>
      <c r="BLG22" s="178"/>
      <c r="BLH22" s="179"/>
      <c r="BLI22" s="166"/>
      <c r="BLJ22" s="178"/>
      <c r="BLK22" s="178"/>
      <c r="BLL22" s="178"/>
      <c r="BLM22" s="178"/>
      <c r="BLN22" s="178"/>
      <c r="BLO22" s="178"/>
      <c r="BLP22" s="179"/>
      <c r="BLQ22" s="166"/>
      <c r="BLR22" s="178"/>
      <c r="BLS22" s="178"/>
      <c r="BLT22" s="178"/>
      <c r="BLU22" s="178"/>
      <c r="BLV22" s="178"/>
      <c r="BLW22" s="178"/>
      <c r="BLX22" s="179"/>
      <c r="BLY22" s="166"/>
      <c r="BLZ22" s="178"/>
      <c r="BMA22" s="178"/>
      <c r="BMB22" s="178"/>
      <c r="BMC22" s="178"/>
      <c r="BMD22" s="178"/>
      <c r="BME22" s="178"/>
      <c r="BMF22" s="179"/>
      <c r="BMG22" s="166"/>
      <c r="BMH22" s="178"/>
      <c r="BMI22" s="178"/>
      <c r="BMJ22" s="178"/>
      <c r="BMK22" s="178"/>
      <c r="BML22" s="178"/>
      <c r="BMM22" s="178"/>
      <c r="BMN22" s="179"/>
      <c r="BMO22" s="166"/>
      <c r="BMP22" s="178"/>
      <c r="BMQ22" s="178"/>
      <c r="BMR22" s="178"/>
      <c r="BMS22" s="178"/>
      <c r="BMT22" s="178"/>
      <c r="BMU22" s="178"/>
      <c r="BMV22" s="179"/>
      <c r="BMW22" s="166"/>
      <c r="BMX22" s="178"/>
      <c r="BMY22" s="178"/>
      <c r="BMZ22" s="178"/>
      <c r="BNA22" s="178"/>
      <c r="BNB22" s="178"/>
      <c r="BNC22" s="178"/>
      <c r="BND22" s="179"/>
      <c r="BNE22" s="166"/>
      <c r="BNF22" s="178"/>
      <c r="BNG22" s="178"/>
      <c r="BNH22" s="178"/>
      <c r="BNI22" s="178"/>
      <c r="BNJ22" s="178"/>
      <c r="BNK22" s="178"/>
      <c r="BNL22" s="179"/>
      <c r="BNM22" s="166"/>
      <c r="BNN22" s="178"/>
      <c r="BNO22" s="178"/>
      <c r="BNP22" s="178"/>
      <c r="BNQ22" s="178"/>
      <c r="BNR22" s="178"/>
      <c r="BNS22" s="178"/>
      <c r="BNT22" s="179"/>
      <c r="BNU22" s="166"/>
      <c r="BNV22" s="178"/>
      <c r="BNW22" s="178"/>
      <c r="BNX22" s="178"/>
      <c r="BNY22" s="178"/>
      <c r="BNZ22" s="178"/>
      <c r="BOA22" s="178"/>
      <c r="BOB22" s="179"/>
      <c r="BOC22" s="166"/>
      <c r="BOD22" s="178"/>
      <c r="BOE22" s="178"/>
      <c r="BOF22" s="178"/>
      <c r="BOG22" s="178"/>
      <c r="BOH22" s="178"/>
      <c r="BOI22" s="178"/>
      <c r="BOJ22" s="179"/>
      <c r="BOK22" s="166"/>
      <c r="BOL22" s="178"/>
      <c r="BOM22" s="178"/>
      <c r="BON22" s="178"/>
      <c r="BOO22" s="178"/>
      <c r="BOP22" s="178"/>
      <c r="BOQ22" s="178"/>
      <c r="BOR22" s="179"/>
      <c r="BOS22" s="166"/>
      <c r="BOT22" s="178"/>
      <c r="BOU22" s="178"/>
      <c r="BOV22" s="178"/>
      <c r="BOW22" s="178"/>
      <c r="BOX22" s="178"/>
      <c r="BOY22" s="178"/>
      <c r="BOZ22" s="179"/>
      <c r="BPA22" s="166"/>
      <c r="BPB22" s="178"/>
      <c r="BPC22" s="178"/>
      <c r="BPD22" s="178"/>
      <c r="BPE22" s="178"/>
      <c r="BPF22" s="178"/>
      <c r="BPG22" s="178"/>
      <c r="BPH22" s="179"/>
      <c r="BPI22" s="166"/>
      <c r="BPJ22" s="178"/>
      <c r="BPK22" s="178"/>
      <c r="BPL22" s="178"/>
      <c r="BPM22" s="178"/>
      <c r="BPN22" s="178"/>
      <c r="BPO22" s="178"/>
      <c r="BPP22" s="179"/>
      <c r="BPQ22" s="166"/>
      <c r="BPR22" s="178"/>
      <c r="BPS22" s="178"/>
      <c r="BPT22" s="178"/>
      <c r="BPU22" s="178"/>
      <c r="BPV22" s="178"/>
      <c r="BPW22" s="178"/>
      <c r="BPX22" s="179"/>
      <c r="BPY22" s="166"/>
      <c r="BPZ22" s="178"/>
      <c r="BQA22" s="178"/>
      <c r="BQB22" s="178"/>
      <c r="BQC22" s="178"/>
      <c r="BQD22" s="178"/>
      <c r="BQE22" s="178"/>
      <c r="BQF22" s="179"/>
      <c r="BQG22" s="166"/>
      <c r="BQH22" s="178"/>
      <c r="BQI22" s="178"/>
      <c r="BQJ22" s="178"/>
      <c r="BQK22" s="178"/>
      <c r="BQL22" s="178"/>
      <c r="BQM22" s="178"/>
      <c r="BQN22" s="179"/>
      <c r="BQO22" s="166"/>
      <c r="BQP22" s="178"/>
      <c r="BQQ22" s="178"/>
      <c r="BQR22" s="178"/>
      <c r="BQS22" s="178"/>
      <c r="BQT22" s="178"/>
      <c r="BQU22" s="178"/>
      <c r="BQV22" s="179"/>
      <c r="BQW22" s="166"/>
      <c r="BQX22" s="178"/>
      <c r="BQY22" s="178"/>
      <c r="BQZ22" s="178"/>
      <c r="BRA22" s="178"/>
      <c r="BRB22" s="178"/>
      <c r="BRC22" s="178"/>
      <c r="BRD22" s="179"/>
      <c r="BRE22" s="166"/>
      <c r="BRF22" s="178"/>
      <c r="BRG22" s="178"/>
      <c r="BRH22" s="178"/>
      <c r="BRI22" s="178"/>
      <c r="BRJ22" s="178"/>
      <c r="BRK22" s="178"/>
      <c r="BRL22" s="179"/>
      <c r="BRM22" s="166"/>
      <c r="BRN22" s="178"/>
      <c r="BRO22" s="178"/>
      <c r="BRP22" s="178"/>
      <c r="BRQ22" s="178"/>
      <c r="BRR22" s="178"/>
      <c r="BRS22" s="178"/>
      <c r="BRT22" s="179"/>
      <c r="BRU22" s="166"/>
      <c r="BRV22" s="178"/>
      <c r="BRW22" s="178"/>
      <c r="BRX22" s="178"/>
      <c r="BRY22" s="178"/>
      <c r="BRZ22" s="178"/>
      <c r="BSA22" s="178"/>
      <c r="BSB22" s="179"/>
      <c r="BSC22" s="166"/>
      <c r="BSD22" s="178"/>
      <c r="BSE22" s="178"/>
      <c r="BSF22" s="178"/>
      <c r="BSG22" s="178"/>
      <c r="BSH22" s="178"/>
      <c r="BSI22" s="178"/>
      <c r="BSJ22" s="179"/>
      <c r="BSK22" s="166"/>
      <c r="BSL22" s="178"/>
      <c r="BSM22" s="178"/>
      <c r="BSN22" s="178"/>
      <c r="BSO22" s="178"/>
      <c r="BSP22" s="178"/>
      <c r="BSQ22" s="178"/>
      <c r="BSR22" s="179"/>
      <c r="BSS22" s="166"/>
      <c r="BST22" s="178"/>
      <c r="BSU22" s="178"/>
      <c r="BSV22" s="178"/>
      <c r="BSW22" s="178"/>
      <c r="BSX22" s="178"/>
      <c r="BSY22" s="178"/>
      <c r="BSZ22" s="179"/>
      <c r="BTA22" s="166"/>
      <c r="BTB22" s="178"/>
      <c r="BTC22" s="178"/>
      <c r="BTD22" s="178"/>
      <c r="BTE22" s="178"/>
      <c r="BTF22" s="178"/>
      <c r="BTG22" s="178"/>
      <c r="BTH22" s="179"/>
      <c r="BTI22" s="166"/>
      <c r="BTJ22" s="178"/>
      <c r="BTK22" s="178"/>
      <c r="BTL22" s="178"/>
      <c r="BTM22" s="178"/>
      <c r="BTN22" s="178"/>
      <c r="BTO22" s="178"/>
      <c r="BTP22" s="179"/>
      <c r="BTQ22" s="166"/>
      <c r="BTR22" s="178"/>
      <c r="BTS22" s="178"/>
      <c r="BTT22" s="178"/>
      <c r="BTU22" s="178"/>
      <c r="BTV22" s="178"/>
      <c r="BTW22" s="178"/>
      <c r="BTX22" s="179"/>
      <c r="BTY22" s="166"/>
      <c r="BTZ22" s="178"/>
      <c r="BUA22" s="178"/>
      <c r="BUB22" s="178"/>
      <c r="BUC22" s="178"/>
      <c r="BUD22" s="178"/>
      <c r="BUE22" s="178"/>
      <c r="BUF22" s="179"/>
      <c r="BUG22" s="166"/>
      <c r="BUH22" s="178"/>
      <c r="BUI22" s="178"/>
      <c r="BUJ22" s="178"/>
      <c r="BUK22" s="178"/>
      <c r="BUL22" s="178"/>
      <c r="BUM22" s="178"/>
      <c r="BUN22" s="179"/>
      <c r="BUO22" s="166"/>
      <c r="BUP22" s="178"/>
      <c r="BUQ22" s="178"/>
      <c r="BUR22" s="178"/>
      <c r="BUS22" s="178"/>
      <c r="BUT22" s="178"/>
      <c r="BUU22" s="178"/>
      <c r="BUV22" s="179"/>
      <c r="BUW22" s="166"/>
      <c r="BUX22" s="178"/>
      <c r="BUY22" s="178"/>
      <c r="BUZ22" s="178"/>
      <c r="BVA22" s="178"/>
      <c r="BVB22" s="178"/>
      <c r="BVC22" s="178"/>
      <c r="BVD22" s="179"/>
      <c r="BVE22" s="166"/>
      <c r="BVF22" s="178"/>
      <c r="BVG22" s="178"/>
      <c r="BVH22" s="178"/>
      <c r="BVI22" s="178"/>
      <c r="BVJ22" s="178"/>
      <c r="BVK22" s="178"/>
      <c r="BVL22" s="179"/>
      <c r="BVM22" s="166"/>
      <c r="BVN22" s="178"/>
      <c r="BVO22" s="178"/>
      <c r="BVP22" s="178"/>
      <c r="BVQ22" s="178"/>
      <c r="BVR22" s="178"/>
      <c r="BVS22" s="178"/>
      <c r="BVT22" s="179"/>
      <c r="BVU22" s="166"/>
      <c r="BVV22" s="178"/>
      <c r="BVW22" s="178"/>
      <c r="BVX22" s="178"/>
      <c r="BVY22" s="178"/>
      <c r="BVZ22" s="178"/>
      <c r="BWA22" s="178"/>
      <c r="BWB22" s="179"/>
      <c r="BWC22" s="166"/>
      <c r="BWD22" s="178"/>
      <c r="BWE22" s="178"/>
      <c r="BWF22" s="178"/>
      <c r="BWG22" s="178"/>
      <c r="BWH22" s="178"/>
      <c r="BWI22" s="178"/>
      <c r="BWJ22" s="179"/>
      <c r="BWK22" s="166"/>
      <c r="BWL22" s="178"/>
      <c r="BWM22" s="178"/>
      <c r="BWN22" s="178"/>
      <c r="BWO22" s="178"/>
      <c r="BWP22" s="178"/>
      <c r="BWQ22" s="178"/>
      <c r="BWR22" s="179"/>
      <c r="BWS22" s="166"/>
      <c r="BWT22" s="178"/>
      <c r="BWU22" s="178"/>
      <c r="BWV22" s="178"/>
      <c r="BWW22" s="178"/>
      <c r="BWX22" s="178"/>
      <c r="BWY22" s="178"/>
      <c r="BWZ22" s="179"/>
      <c r="BXA22" s="166"/>
      <c r="BXB22" s="178"/>
      <c r="BXC22" s="178"/>
      <c r="BXD22" s="178"/>
      <c r="BXE22" s="178"/>
      <c r="BXF22" s="178"/>
      <c r="BXG22" s="178"/>
      <c r="BXH22" s="179"/>
      <c r="BXI22" s="166"/>
      <c r="BXJ22" s="178"/>
      <c r="BXK22" s="178"/>
      <c r="BXL22" s="178"/>
      <c r="BXM22" s="178"/>
      <c r="BXN22" s="178"/>
      <c r="BXO22" s="178"/>
      <c r="BXP22" s="179"/>
      <c r="BXQ22" s="166"/>
      <c r="BXR22" s="178"/>
      <c r="BXS22" s="178"/>
      <c r="BXT22" s="178"/>
      <c r="BXU22" s="178"/>
      <c r="BXV22" s="178"/>
      <c r="BXW22" s="178"/>
      <c r="BXX22" s="179"/>
      <c r="BXY22" s="166"/>
      <c r="BXZ22" s="178"/>
      <c r="BYA22" s="178"/>
      <c r="BYB22" s="178"/>
      <c r="BYC22" s="178"/>
      <c r="BYD22" s="178"/>
      <c r="BYE22" s="178"/>
      <c r="BYF22" s="179"/>
      <c r="BYG22" s="166"/>
      <c r="BYH22" s="178"/>
      <c r="BYI22" s="178"/>
      <c r="BYJ22" s="178"/>
      <c r="BYK22" s="178"/>
      <c r="BYL22" s="178"/>
      <c r="BYM22" s="178"/>
      <c r="BYN22" s="179"/>
      <c r="BYO22" s="166"/>
      <c r="BYP22" s="178"/>
      <c r="BYQ22" s="178"/>
      <c r="BYR22" s="178"/>
      <c r="BYS22" s="178"/>
      <c r="BYT22" s="178"/>
      <c r="BYU22" s="178"/>
      <c r="BYV22" s="179"/>
      <c r="BYW22" s="166"/>
      <c r="BYX22" s="178"/>
      <c r="BYY22" s="178"/>
      <c r="BYZ22" s="178"/>
      <c r="BZA22" s="178"/>
      <c r="BZB22" s="178"/>
      <c r="BZC22" s="178"/>
      <c r="BZD22" s="179"/>
      <c r="BZE22" s="166"/>
      <c r="BZF22" s="178"/>
      <c r="BZG22" s="178"/>
      <c r="BZH22" s="178"/>
      <c r="BZI22" s="178"/>
      <c r="BZJ22" s="178"/>
      <c r="BZK22" s="178"/>
      <c r="BZL22" s="179"/>
      <c r="BZM22" s="166"/>
      <c r="BZN22" s="178"/>
      <c r="BZO22" s="178"/>
      <c r="BZP22" s="178"/>
      <c r="BZQ22" s="178"/>
      <c r="BZR22" s="178"/>
      <c r="BZS22" s="178"/>
      <c r="BZT22" s="179"/>
      <c r="BZU22" s="166"/>
      <c r="BZV22" s="178"/>
      <c r="BZW22" s="178"/>
      <c r="BZX22" s="178"/>
      <c r="BZY22" s="178"/>
      <c r="BZZ22" s="178"/>
      <c r="CAA22" s="178"/>
      <c r="CAB22" s="179"/>
      <c r="CAC22" s="166"/>
      <c r="CAD22" s="178"/>
      <c r="CAE22" s="178"/>
      <c r="CAF22" s="178"/>
      <c r="CAG22" s="178"/>
      <c r="CAH22" s="178"/>
      <c r="CAI22" s="178"/>
      <c r="CAJ22" s="179"/>
      <c r="CAK22" s="166"/>
      <c r="CAL22" s="178"/>
      <c r="CAM22" s="178"/>
      <c r="CAN22" s="178"/>
      <c r="CAO22" s="178"/>
      <c r="CAP22" s="178"/>
      <c r="CAQ22" s="178"/>
      <c r="CAR22" s="179"/>
      <c r="CAS22" s="166"/>
      <c r="CAT22" s="178"/>
      <c r="CAU22" s="178"/>
      <c r="CAV22" s="178"/>
      <c r="CAW22" s="178"/>
      <c r="CAX22" s="178"/>
      <c r="CAY22" s="178"/>
      <c r="CAZ22" s="179"/>
      <c r="CBA22" s="166"/>
      <c r="CBB22" s="178"/>
      <c r="CBC22" s="178"/>
      <c r="CBD22" s="178"/>
      <c r="CBE22" s="178"/>
      <c r="CBF22" s="178"/>
      <c r="CBG22" s="178"/>
      <c r="CBH22" s="179"/>
      <c r="CBI22" s="166"/>
      <c r="CBJ22" s="178"/>
      <c r="CBK22" s="178"/>
      <c r="CBL22" s="178"/>
      <c r="CBM22" s="178"/>
      <c r="CBN22" s="178"/>
      <c r="CBO22" s="178"/>
      <c r="CBP22" s="179"/>
      <c r="CBQ22" s="166"/>
      <c r="CBR22" s="178"/>
      <c r="CBS22" s="178"/>
      <c r="CBT22" s="178"/>
      <c r="CBU22" s="178"/>
      <c r="CBV22" s="178"/>
      <c r="CBW22" s="178"/>
      <c r="CBX22" s="179"/>
      <c r="CBY22" s="166"/>
      <c r="CBZ22" s="178"/>
      <c r="CCA22" s="178"/>
      <c r="CCB22" s="178"/>
      <c r="CCC22" s="178"/>
      <c r="CCD22" s="178"/>
      <c r="CCE22" s="178"/>
      <c r="CCF22" s="179"/>
      <c r="CCG22" s="166"/>
      <c r="CCH22" s="178"/>
      <c r="CCI22" s="178"/>
      <c r="CCJ22" s="178"/>
      <c r="CCK22" s="178"/>
      <c r="CCL22" s="178"/>
      <c r="CCM22" s="178"/>
      <c r="CCN22" s="179"/>
      <c r="CCO22" s="166"/>
      <c r="CCP22" s="178"/>
      <c r="CCQ22" s="178"/>
      <c r="CCR22" s="178"/>
      <c r="CCS22" s="178"/>
      <c r="CCT22" s="178"/>
      <c r="CCU22" s="178"/>
      <c r="CCV22" s="179"/>
      <c r="CCW22" s="166"/>
      <c r="CCX22" s="178"/>
      <c r="CCY22" s="178"/>
      <c r="CCZ22" s="178"/>
      <c r="CDA22" s="178"/>
      <c r="CDB22" s="178"/>
      <c r="CDC22" s="178"/>
      <c r="CDD22" s="179"/>
      <c r="CDE22" s="166"/>
      <c r="CDF22" s="178"/>
      <c r="CDG22" s="178"/>
      <c r="CDH22" s="178"/>
      <c r="CDI22" s="178"/>
      <c r="CDJ22" s="178"/>
      <c r="CDK22" s="178"/>
      <c r="CDL22" s="179"/>
      <c r="CDM22" s="166"/>
      <c r="CDN22" s="178"/>
      <c r="CDO22" s="178"/>
      <c r="CDP22" s="178"/>
      <c r="CDQ22" s="178"/>
      <c r="CDR22" s="178"/>
      <c r="CDS22" s="178"/>
      <c r="CDT22" s="179"/>
      <c r="CDU22" s="166"/>
      <c r="CDV22" s="178"/>
      <c r="CDW22" s="178"/>
      <c r="CDX22" s="178"/>
      <c r="CDY22" s="178"/>
      <c r="CDZ22" s="178"/>
      <c r="CEA22" s="178"/>
      <c r="CEB22" s="179"/>
      <c r="CEC22" s="166"/>
      <c r="CED22" s="178"/>
      <c r="CEE22" s="178"/>
      <c r="CEF22" s="178"/>
      <c r="CEG22" s="178"/>
      <c r="CEH22" s="178"/>
      <c r="CEI22" s="178"/>
      <c r="CEJ22" s="179"/>
      <c r="CEK22" s="166"/>
      <c r="CEL22" s="178"/>
      <c r="CEM22" s="178"/>
      <c r="CEN22" s="178"/>
      <c r="CEO22" s="178"/>
      <c r="CEP22" s="178"/>
      <c r="CEQ22" s="178"/>
      <c r="CER22" s="179"/>
      <c r="CES22" s="166"/>
      <c r="CET22" s="178"/>
      <c r="CEU22" s="178"/>
      <c r="CEV22" s="178"/>
      <c r="CEW22" s="178"/>
      <c r="CEX22" s="178"/>
      <c r="CEY22" s="178"/>
      <c r="CEZ22" s="179"/>
      <c r="CFA22" s="166"/>
      <c r="CFB22" s="178"/>
      <c r="CFC22" s="178"/>
      <c r="CFD22" s="178"/>
      <c r="CFE22" s="178"/>
      <c r="CFF22" s="178"/>
      <c r="CFG22" s="178"/>
      <c r="CFH22" s="179"/>
      <c r="CFI22" s="166"/>
      <c r="CFJ22" s="178"/>
      <c r="CFK22" s="178"/>
      <c r="CFL22" s="178"/>
      <c r="CFM22" s="178"/>
      <c r="CFN22" s="178"/>
      <c r="CFO22" s="178"/>
      <c r="CFP22" s="179"/>
      <c r="CFQ22" s="166"/>
      <c r="CFR22" s="178"/>
      <c r="CFS22" s="178"/>
      <c r="CFT22" s="178"/>
      <c r="CFU22" s="178"/>
      <c r="CFV22" s="178"/>
      <c r="CFW22" s="178"/>
      <c r="CFX22" s="179"/>
      <c r="CFY22" s="166"/>
      <c r="CFZ22" s="178"/>
      <c r="CGA22" s="178"/>
      <c r="CGB22" s="178"/>
      <c r="CGC22" s="178"/>
      <c r="CGD22" s="178"/>
      <c r="CGE22" s="178"/>
      <c r="CGF22" s="179"/>
      <c r="CGG22" s="166"/>
      <c r="CGH22" s="178"/>
      <c r="CGI22" s="178"/>
      <c r="CGJ22" s="178"/>
      <c r="CGK22" s="178"/>
      <c r="CGL22" s="178"/>
      <c r="CGM22" s="178"/>
      <c r="CGN22" s="179"/>
      <c r="CGO22" s="166"/>
      <c r="CGP22" s="178"/>
      <c r="CGQ22" s="178"/>
      <c r="CGR22" s="178"/>
      <c r="CGS22" s="178"/>
      <c r="CGT22" s="178"/>
      <c r="CGU22" s="178"/>
      <c r="CGV22" s="179"/>
      <c r="CGW22" s="166"/>
      <c r="CGX22" s="178"/>
      <c r="CGY22" s="178"/>
      <c r="CGZ22" s="178"/>
      <c r="CHA22" s="178"/>
      <c r="CHB22" s="178"/>
      <c r="CHC22" s="178"/>
      <c r="CHD22" s="179"/>
      <c r="CHE22" s="166"/>
      <c r="CHF22" s="178"/>
      <c r="CHG22" s="178"/>
      <c r="CHH22" s="178"/>
      <c r="CHI22" s="178"/>
      <c r="CHJ22" s="178"/>
      <c r="CHK22" s="178"/>
      <c r="CHL22" s="179"/>
      <c r="CHM22" s="166"/>
      <c r="CHN22" s="178"/>
      <c r="CHO22" s="178"/>
      <c r="CHP22" s="178"/>
      <c r="CHQ22" s="178"/>
      <c r="CHR22" s="178"/>
      <c r="CHS22" s="178"/>
      <c r="CHT22" s="179"/>
      <c r="CHU22" s="166"/>
      <c r="CHV22" s="178"/>
      <c r="CHW22" s="178"/>
      <c r="CHX22" s="178"/>
      <c r="CHY22" s="178"/>
      <c r="CHZ22" s="178"/>
      <c r="CIA22" s="178"/>
      <c r="CIB22" s="179"/>
      <c r="CIC22" s="166"/>
      <c r="CID22" s="178"/>
      <c r="CIE22" s="178"/>
      <c r="CIF22" s="178"/>
      <c r="CIG22" s="178"/>
      <c r="CIH22" s="178"/>
      <c r="CII22" s="178"/>
      <c r="CIJ22" s="179"/>
      <c r="CIK22" s="166"/>
      <c r="CIL22" s="178"/>
      <c r="CIM22" s="178"/>
      <c r="CIN22" s="178"/>
      <c r="CIO22" s="178"/>
      <c r="CIP22" s="178"/>
      <c r="CIQ22" s="178"/>
      <c r="CIR22" s="179"/>
      <c r="CIS22" s="166"/>
      <c r="CIT22" s="178"/>
      <c r="CIU22" s="178"/>
      <c r="CIV22" s="178"/>
      <c r="CIW22" s="178"/>
      <c r="CIX22" s="178"/>
      <c r="CIY22" s="178"/>
      <c r="CIZ22" s="179"/>
      <c r="CJA22" s="166"/>
      <c r="CJB22" s="178"/>
      <c r="CJC22" s="178"/>
      <c r="CJD22" s="178"/>
      <c r="CJE22" s="178"/>
      <c r="CJF22" s="178"/>
      <c r="CJG22" s="178"/>
      <c r="CJH22" s="179"/>
      <c r="CJI22" s="166"/>
      <c r="CJJ22" s="178"/>
      <c r="CJK22" s="178"/>
      <c r="CJL22" s="178"/>
      <c r="CJM22" s="178"/>
      <c r="CJN22" s="178"/>
      <c r="CJO22" s="178"/>
      <c r="CJP22" s="179"/>
      <c r="CJQ22" s="166"/>
      <c r="CJR22" s="178"/>
      <c r="CJS22" s="178"/>
      <c r="CJT22" s="178"/>
      <c r="CJU22" s="178"/>
      <c r="CJV22" s="178"/>
      <c r="CJW22" s="178"/>
      <c r="CJX22" s="179"/>
      <c r="CJY22" s="166"/>
      <c r="CJZ22" s="178"/>
      <c r="CKA22" s="178"/>
      <c r="CKB22" s="178"/>
      <c r="CKC22" s="178"/>
      <c r="CKD22" s="178"/>
      <c r="CKE22" s="178"/>
      <c r="CKF22" s="179"/>
      <c r="CKG22" s="166"/>
      <c r="CKH22" s="178"/>
      <c r="CKI22" s="178"/>
      <c r="CKJ22" s="178"/>
      <c r="CKK22" s="178"/>
      <c r="CKL22" s="178"/>
      <c r="CKM22" s="178"/>
      <c r="CKN22" s="179"/>
      <c r="CKO22" s="166"/>
      <c r="CKP22" s="178"/>
      <c r="CKQ22" s="178"/>
      <c r="CKR22" s="178"/>
      <c r="CKS22" s="178"/>
      <c r="CKT22" s="178"/>
      <c r="CKU22" s="178"/>
      <c r="CKV22" s="179"/>
      <c r="CKW22" s="166"/>
      <c r="CKX22" s="178"/>
      <c r="CKY22" s="178"/>
      <c r="CKZ22" s="178"/>
      <c r="CLA22" s="178"/>
      <c r="CLB22" s="178"/>
      <c r="CLC22" s="178"/>
      <c r="CLD22" s="179"/>
      <c r="CLE22" s="166"/>
      <c r="CLF22" s="178"/>
      <c r="CLG22" s="178"/>
      <c r="CLH22" s="178"/>
      <c r="CLI22" s="178"/>
      <c r="CLJ22" s="178"/>
      <c r="CLK22" s="178"/>
      <c r="CLL22" s="179"/>
      <c r="CLM22" s="166"/>
      <c r="CLN22" s="178"/>
      <c r="CLO22" s="178"/>
      <c r="CLP22" s="178"/>
      <c r="CLQ22" s="178"/>
      <c r="CLR22" s="178"/>
      <c r="CLS22" s="178"/>
      <c r="CLT22" s="179"/>
      <c r="CLU22" s="166"/>
      <c r="CLV22" s="178"/>
      <c r="CLW22" s="178"/>
      <c r="CLX22" s="178"/>
      <c r="CLY22" s="178"/>
      <c r="CLZ22" s="178"/>
      <c r="CMA22" s="178"/>
      <c r="CMB22" s="179"/>
      <c r="CMC22" s="166"/>
      <c r="CMD22" s="178"/>
      <c r="CME22" s="178"/>
      <c r="CMF22" s="178"/>
      <c r="CMG22" s="178"/>
      <c r="CMH22" s="178"/>
      <c r="CMI22" s="178"/>
      <c r="CMJ22" s="179"/>
      <c r="CMK22" s="166"/>
      <c r="CML22" s="178"/>
      <c r="CMM22" s="178"/>
      <c r="CMN22" s="178"/>
      <c r="CMO22" s="178"/>
      <c r="CMP22" s="178"/>
      <c r="CMQ22" s="178"/>
      <c r="CMR22" s="179"/>
      <c r="CMS22" s="166"/>
      <c r="CMT22" s="178"/>
      <c r="CMU22" s="178"/>
      <c r="CMV22" s="178"/>
      <c r="CMW22" s="178"/>
      <c r="CMX22" s="178"/>
      <c r="CMY22" s="178"/>
      <c r="CMZ22" s="179"/>
      <c r="CNA22" s="166"/>
      <c r="CNB22" s="178"/>
      <c r="CNC22" s="178"/>
      <c r="CND22" s="178"/>
      <c r="CNE22" s="178"/>
      <c r="CNF22" s="178"/>
      <c r="CNG22" s="178"/>
      <c r="CNH22" s="179"/>
      <c r="CNI22" s="166"/>
      <c r="CNJ22" s="178"/>
      <c r="CNK22" s="178"/>
      <c r="CNL22" s="178"/>
      <c r="CNM22" s="178"/>
      <c r="CNN22" s="178"/>
      <c r="CNO22" s="178"/>
      <c r="CNP22" s="179"/>
      <c r="CNQ22" s="166"/>
      <c r="CNR22" s="178"/>
      <c r="CNS22" s="178"/>
      <c r="CNT22" s="178"/>
      <c r="CNU22" s="178"/>
      <c r="CNV22" s="178"/>
      <c r="CNW22" s="178"/>
      <c r="CNX22" s="179"/>
      <c r="CNY22" s="166"/>
      <c r="CNZ22" s="178"/>
      <c r="COA22" s="178"/>
      <c r="COB22" s="178"/>
      <c r="COC22" s="178"/>
      <c r="COD22" s="178"/>
      <c r="COE22" s="178"/>
      <c r="COF22" s="179"/>
      <c r="COG22" s="166"/>
      <c r="COH22" s="178"/>
      <c r="COI22" s="178"/>
      <c r="COJ22" s="178"/>
      <c r="COK22" s="178"/>
      <c r="COL22" s="178"/>
      <c r="COM22" s="178"/>
      <c r="CON22" s="179"/>
      <c r="COO22" s="166"/>
      <c r="COP22" s="178"/>
      <c r="COQ22" s="178"/>
      <c r="COR22" s="178"/>
      <c r="COS22" s="178"/>
      <c r="COT22" s="178"/>
      <c r="COU22" s="178"/>
      <c r="COV22" s="179"/>
      <c r="COW22" s="166"/>
      <c r="COX22" s="178"/>
      <c r="COY22" s="178"/>
      <c r="COZ22" s="178"/>
      <c r="CPA22" s="178"/>
      <c r="CPB22" s="178"/>
      <c r="CPC22" s="178"/>
      <c r="CPD22" s="179"/>
      <c r="CPE22" s="166"/>
      <c r="CPF22" s="178"/>
      <c r="CPG22" s="178"/>
      <c r="CPH22" s="178"/>
      <c r="CPI22" s="178"/>
      <c r="CPJ22" s="178"/>
      <c r="CPK22" s="178"/>
      <c r="CPL22" s="179"/>
      <c r="CPM22" s="166"/>
      <c r="CPN22" s="178"/>
      <c r="CPO22" s="178"/>
      <c r="CPP22" s="178"/>
      <c r="CPQ22" s="178"/>
      <c r="CPR22" s="178"/>
      <c r="CPS22" s="178"/>
      <c r="CPT22" s="179"/>
      <c r="CPU22" s="166"/>
      <c r="CPV22" s="178"/>
      <c r="CPW22" s="178"/>
      <c r="CPX22" s="178"/>
      <c r="CPY22" s="178"/>
      <c r="CPZ22" s="178"/>
      <c r="CQA22" s="178"/>
      <c r="CQB22" s="179"/>
      <c r="CQC22" s="166"/>
      <c r="CQD22" s="178"/>
      <c r="CQE22" s="178"/>
      <c r="CQF22" s="178"/>
      <c r="CQG22" s="178"/>
      <c r="CQH22" s="178"/>
      <c r="CQI22" s="178"/>
      <c r="CQJ22" s="179"/>
      <c r="CQK22" s="166"/>
      <c r="CQL22" s="178"/>
      <c r="CQM22" s="178"/>
      <c r="CQN22" s="178"/>
      <c r="CQO22" s="178"/>
      <c r="CQP22" s="178"/>
      <c r="CQQ22" s="178"/>
      <c r="CQR22" s="179"/>
      <c r="CQS22" s="166"/>
      <c r="CQT22" s="178"/>
      <c r="CQU22" s="178"/>
      <c r="CQV22" s="178"/>
      <c r="CQW22" s="178"/>
      <c r="CQX22" s="178"/>
      <c r="CQY22" s="178"/>
      <c r="CQZ22" s="179"/>
      <c r="CRA22" s="166"/>
      <c r="CRB22" s="178"/>
      <c r="CRC22" s="178"/>
      <c r="CRD22" s="178"/>
      <c r="CRE22" s="178"/>
      <c r="CRF22" s="178"/>
      <c r="CRG22" s="178"/>
      <c r="CRH22" s="179"/>
      <c r="CRI22" s="166"/>
      <c r="CRJ22" s="178"/>
      <c r="CRK22" s="178"/>
      <c r="CRL22" s="178"/>
      <c r="CRM22" s="178"/>
      <c r="CRN22" s="178"/>
      <c r="CRO22" s="178"/>
      <c r="CRP22" s="179"/>
      <c r="CRQ22" s="166"/>
      <c r="CRR22" s="178"/>
      <c r="CRS22" s="178"/>
      <c r="CRT22" s="178"/>
      <c r="CRU22" s="178"/>
      <c r="CRV22" s="178"/>
      <c r="CRW22" s="178"/>
      <c r="CRX22" s="179"/>
      <c r="CRY22" s="166"/>
      <c r="CRZ22" s="178"/>
      <c r="CSA22" s="178"/>
      <c r="CSB22" s="178"/>
      <c r="CSC22" s="178"/>
      <c r="CSD22" s="178"/>
      <c r="CSE22" s="178"/>
      <c r="CSF22" s="179"/>
      <c r="CSG22" s="166"/>
      <c r="CSH22" s="178"/>
      <c r="CSI22" s="178"/>
      <c r="CSJ22" s="178"/>
      <c r="CSK22" s="178"/>
      <c r="CSL22" s="178"/>
      <c r="CSM22" s="178"/>
      <c r="CSN22" s="179"/>
      <c r="CSO22" s="166"/>
      <c r="CSP22" s="178"/>
      <c r="CSQ22" s="178"/>
      <c r="CSR22" s="178"/>
      <c r="CSS22" s="178"/>
      <c r="CST22" s="178"/>
      <c r="CSU22" s="178"/>
      <c r="CSV22" s="179"/>
      <c r="CSW22" s="166"/>
      <c r="CSX22" s="178"/>
      <c r="CSY22" s="178"/>
      <c r="CSZ22" s="178"/>
      <c r="CTA22" s="178"/>
      <c r="CTB22" s="178"/>
      <c r="CTC22" s="178"/>
      <c r="CTD22" s="179"/>
      <c r="CTE22" s="166"/>
      <c r="CTF22" s="178"/>
      <c r="CTG22" s="178"/>
      <c r="CTH22" s="178"/>
      <c r="CTI22" s="178"/>
      <c r="CTJ22" s="178"/>
      <c r="CTK22" s="178"/>
      <c r="CTL22" s="179"/>
      <c r="CTM22" s="166"/>
      <c r="CTN22" s="178"/>
      <c r="CTO22" s="178"/>
      <c r="CTP22" s="178"/>
      <c r="CTQ22" s="178"/>
      <c r="CTR22" s="178"/>
      <c r="CTS22" s="178"/>
      <c r="CTT22" s="179"/>
      <c r="CTU22" s="166"/>
      <c r="CTV22" s="178"/>
      <c r="CTW22" s="178"/>
      <c r="CTX22" s="178"/>
      <c r="CTY22" s="178"/>
      <c r="CTZ22" s="178"/>
      <c r="CUA22" s="178"/>
      <c r="CUB22" s="179"/>
      <c r="CUC22" s="166"/>
      <c r="CUD22" s="178"/>
      <c r="CUE22" s="178"/>
      <c r="CUF22" s="178"/>
      <c r="CUG22" s="178"/>
      <c r="CUH22" s="178"/>
      <c r="CUI22" s="178"/>
      <c r="CUJ22" s="179"/>
      <c r="CUK22" s="166"/>
      <c r="CUL22" s="178"/>
      <c r="CUM22" s="178"/>
      <c r="CUN22" s="178"/>
      <c r="CUO22" s="178"/>
      <c r="CUP22" s="178"/>
      <c r="CUQ22" s="178"/>
      <c r="CUR22" s="179"/>
      <c r="CUS22" s="166"/>
      <c r="CUT22" s="178"/>
      <c r="CUU22" s="178"/>
      <c r="CUV22" s="178"/>
      <c r="CUW22" s="178"/>
      <c r="CUX22" s="178"/>
      <c r="CUY22" s="178"/>
      <c r="CUZ22" s="179"/>
      <c r="CVA22" s="166"/>
      <c r="CVB22" s="178"/>
      <c r="CVC22" s="178"/>
      <c r="CVD22" s="178"/>
      <c r="CVE22" s="178"/>
      <c r="CVF22" s="178"/>
      <c r="CVG22" s="178"/>
      <c r="CVH22" s="179"/>
      <c r="CVI22" s="166"/>
      <c r="CVJ22" s="178"/>
      <c r="CVK22" s="178"/>
      <c r="CVL22" s="178"/>
      <c r="CVM22" s="178"/>
      <c r="CVN22" s="178"/>
      <c r="CVO22" s="178"/>
      <c r="CVP22" s="179"/>
      <c r="CVQ22" s="166"/>
      <c r="CVR22" s="178"/>
      <c r="CVS22" s="178"/>
      <c r="CVT22" s="178"/>
      <c r="CVU22" s="178"/>
      <c r="CVV22" s="178"/>
      <c r="CVW22" s="178"/>
      <c r="CVX22" s="179"/>
      <c r="CVY22" s="166"/>
      <c r="CVZ22" s="178"/>
      <c r="CWA22" s="178"/>
      <c r="CWB22" s="178"/>
      <c r="CWC22" s="178"/>
      <c r="CWD22" s="178"/>
      <c r="CWE22" s="178"/>
      <c r="CWF22" s="179"/>
      <c r="CWG22" s="166"/>
      <c r="CWH22" s="178"/>
      <c r="CWI22" s="178"/>
      <c r="CWJ22" s="178"/>
      <c r="CWK22" s="178"/>
      <c r="CWL22" s="178"/>
      <c r="CWM22" s="178"/>
      <c r="CWN22" s="179"/>
      <c r="CWO22" s="166"/>
      <c r="CWP22" s="178"/>
      <c r="CWQ22" s="178"/>
      <c r="CWR22" s="178"/>
      <c r="CWS22" s="178"/>
      <c r="CWT22" s="178"/>
      <c r="CWU22" s="178"/>
      <c r="CWV22" s="179"/>
      <c r="CWW22" s="166"/>
      <c r="CWX22" s="178"/>
      <c r="CWY22" s="178"/>
      <c r="CWZ22" s="178"/>
      <c r="CXA22" s="178"/>
      <c r="CXB22" s="178"/>
      <c r="CXC22" s="178"/>
      <c r="CXD22" s="179"/>
      <c r="CXE22" s="166"/>
      <c r="CXF22" s="178"/>
      <c r="CXG22" s="178"/>
      <c r="CXH22" s="178"/>
      <c r="CXI22" s="178"/>
      <c r="CXJ22" s="178"/>
      <c r="CXK22" s="178"/>
      <c r="CXL22" s="179"/>
      <c r="CXM22" s="166"/>
      <c r="CXN22" s="178"/>
      <c r="CXO22" s="178"/>
      <c r="CXP22" s="178"/>
      <c r="CXQ22" s="178"/>
      <c r="CXR22" s="178"/>
      <c r="CXS22" s="178"/>
      <c r="CXT22" s="179"/>
      <c r="CXU22" s="166"/>
      <c r="CXV22" s="178"/>
      <c r="CXW22" s="178"/>
      <c r="CXX22" s="178"/>
      <c r="CXY22" s="178"/>
      <c r="CXZ22" s="178"/>
      <c r="CYA22" s="178"/>
      <c r="CYB22" s="179"/>
      <c r="CYC22" s="166"/>
      <c r="CYD22" s="178"/>
      <c r="CYE22" s="178"/>
      <c r="CYF22" s="178"/>
      <c r="CYG22" s="178"/>
      <c r="CYH22" s="178"/>
      <c r="CYI22" s="178"/>
      <c r="CYJ22" s="179"/>
      <c r="CYK22" s="166"/>
      <c r="CYL22" s="178"/>
      <c r="CYM22" s="178"/>
      <c r="CYN22" s="178"/>
      <c r="CYO22" s="178"/>
      <c r="CYP22" s="178"/>
      <c r="CYQ22" s="178"/>
      <c r="CYR22" s="179"/>
      <c r="CYS22" s="166"/>
      <c r="CYT22" s="178"/>
      <c r="CYU22" s="178"/>
      <c r="CYV22" s="178"/>
      <c r="CYW22" s="178"/>
      <c r="CYX22" s="178"/>
      <c r="CYY22" s="178"/>
      <c r="CYZ22" s="179"/>
      <c r="CZA22" s="166"/>
      <c r="CZB22" s="178"/>
      <c r="CZC22" s="178"/>
      <c r="CZD22" s="178"/>
      <c r="CZE22" s="178"/>
      <c r="CZF22" s="178"/>
      <c r="CZG22" s="178"/>
      <c r="CZH22" s="179"/>
      <c r="CZI22" s="166"/>
      <c r="CZJ22" s="178"/>
      <c r="CZK22" s="178"/>
      <c r="CZL22" s="178"/>
      <c r="CZM22" s="178"/>
      <c r="CZN22" s="178"/>
      <c r="CZO22" s="178"/>
      <c r="CZP22" s="179"/>
      <c r="CZQ22" s="166"/>
      <c r="CZR22" s="178"/>
      <c r="CZS22" s="178"/>
      <c r="CZT22" s="178"/>
      <c r="CZU22" s="178"/>
      <c r="CZV22" s="178"/>
      <c r="CZW22" s="178"/>
      <c r="CZX22" s="179"/>
      <c r="CZY22" s="166"/>
      <c r="CZZ22" s="178"/>
      <c r="DAA22" s="178"/>
      <c r="DAB22" s="178"/>
      <c r="DAC22" s="178"/>
      <c r="DAD22" s="178"/>
      <c r="DAE22" s="178"/>
      <c r="DAF22" s="179"/>
      <c r="DAG22" s="166"/>
      <c r="DAH22" s="178"/>
      <c r="DAI22" s="178"/>
      <c r="DAJ22" s="178"/>
      <c r="DAK22" s="178"/>
      <c r="DAL22" s="178"/>
      <c r="DAM22" s="178"/>
      <c r="DAN22" s="179"/>
      <c r="DAO22" s="166"/>
      <c r="DAP22" s="178"/>
      <c r="DAQ22" s="178"/>
      <c r="DAR22" s="178"/>
      <c r="DAS22" s="178"/>
      <c r="DAT22" s="178"/>
      <c r="DAU22" s="178"/>
      <c r="DAV22" s="179"/>
      <c r="DAW22" s="166"/>
      <c r="DAX22" s="178"/>
      <c r="DAY22" s="178"/>
      <c r="DAZ22" s="178"/>
      <c r="DBA22" s="178"/>
      <c r="DBB22" s="178"/>
      <c r="DBC22" s="178"/>
      <c r="DBD22" s="179"/>
      <c r="DBE22" s="166"/>
      <c r="DBF22" s="178"/>
      <c r="DBG22" s="178"/>
      <c r="DBH22" s="178"/>
      <c r="DBI22" s="178"/>
      <c r="DBJ22" s="178"/>
      <c r="DBK22" s="178"/>
      <c r="DBL22" s="179"/>
      <c r="DBM22" s="166"/>
      <c r="DBN22" s="178"/>
      <c r="DBO22" s="178"/>
      <c r="DBP22" s="178"/>
      <c r="DBQ22" s="178"/>
      <c r="DBR22" s="178"/>
      <c r="DBS22" s="178"/>
      <c r="DBT22" s="179"/>
      <c r="DBU22" s="166"/>
      <c r="DBV22" s="178"/>
      <c r="DBW22" s="178"/>
      <c r="DBX22" s="178"/>
      <c r="DBY22" s="178"/>
      <c r="DBZ22" s="178"/>
      <c r="DCA22" s="178"/>
      <c r="DCB22" s="179"/>
      <c r="DCC22" s="166"/>
      <c r="DCD22" s="178"/>
      <c r="DCE22" s="178"/>
      <c r="DCF22" s="178"/>
      <c r="DCG22" s="178"/>
      <c r="DCH22" s="178"/>
      <c r="DCI22" s="178"/>
      <c r="DCJ22" s="179"/>
      <c r="DCK22" s="166"/>
      <c r="DCL22" s="178"/>
      <c r="DCM22" s="178"/>
      <c r="DCN22" s="178"/>
      <c r="DCO22" s="178"/>
      <c r="DCP22" s="178"/>
      <c r="DCQ22" s="178"/>
      <c r="DCR22" s="179"/>
      <c r="DCS22" s="166"/>
      <c r="DCT22" s="178"/>
      <c r="DCU22" s="178"/>
      <c r="DCV22" s="178"/>
      <c r="DCW22" s="178"/>
      <c r="DCX22" s="178"/>
      <c r="DCY22" s="178"/>
      <c r="DCZ22" s="179"/>
      <c r="DDA22" s="166"/>
      <c r="DDB22" s="178"/>
      <c r="DDC22" s="178"/>
      <c r="DDD22" s="178"/>
      <c r="DDE22" s="178"/>
      <c r="DDF22" s="178"/>
      <c r="DDG22" s="178"/>
      <c r="DDH22" s="179"/>
      <c r="DDI22" s="166"/>
      <c r="DDJ22" s="178"/>
      <c r="DDK22" s="178"/>
      <c r="DDL22" s="178"/>
      <c r="DDM22" s="178"/>
      <c r="DDN22" s="178"/>
      <c r="DDO22" s="178"/>
      <c r="DDP22" s="179"/>
      <c r="DDQ22" s="166"/>
      <c r="DDR22" s="178"/>
      <c r="DDS22" s="178"/>
      <c r="DDT22" s="178"/>
      <c r="DDU22" s="178"/>
      <c r="DDV22" s="178"/>
      <c r="DDW22" s="178"/>
      <c r="DDX22" s="179"/>
      <c r="DDY22" s="166"/>
      <c r="DDZ22" s="178"/>
      <c r="DEA22" s="178"/>
      <c r="DEB22" s="178"/>
      <c r="DEC22" s="178"/>
      <c r="DED22" s="178"/>
      <c r="DEE22" s="178"/>
      <c r="DEF22" s="179"/>
      <c r="DEG22" s="166"/>
      <c r="DEH22" s="178"/>
      <c r="DEI22" s="178"/>
      <c r="DEJ22" s="178"/>
      <c r="DEK22" s="178"/>
      <c r="DEL22" s="178"/>
      <c r="DEM22" s="178"/>
      <c r="DEN22" s="179"/>
      <c r="DEO22" s="166"/>
      <c r="DEP22" s="178"/>
      <c r="DEQ22" s="178"/>
      <c r="DER22" s="178"/>
      <c r="DES22" s="178"/>
      <c r="DET22" s="178"/>
      <c r="DEU22" s="178"/>
      <c r="DEV22" s="179"/>
      <c r="DEW22" s="166"/>
      <c r="DEX22" s="178"/>
      <c r="DEY22" s="178"/>
      <c r="DEZ22" s="178"/>
      <c r="DFA22" s="178"/>
      <c r="DFB22" s="178"/>
      <c r="DFC22" s="178"/>
      <c r="DFD22" s="179"/>
      <c r="DFE22" s="166"/>
      <c r="DFF22" s="178"/>
      <c r="DFG22" s="178"/>
      <c r="DFH22" s="178"/>
      <c r="DFI22" s="178"/>
      <c r="DFJ22" s="178"/>
      <c r="DFK22" s="178"/>
      <c r="DFL22" s="179"/>
      <c r="DFM22" s="166"/>
      <c r="DFN22" s="178"/>
      <c r="DFO22" s="178"/>
      <c r="DFP22" s="178"/>
      <c r="DFQ22" s="178"/>
      <c r="DFR22" s="178"/>
      <c r="DFS22" s="178"/>
      <c r="DFT22" s="179"/>
      <c r="DFU22" s="166"/>
      <c r="DFV22" s="178"/>
      <c r="DFW22" s="178"/>
      <c r="DFX22" s="178"/>
      <c r="DFY22" s="178"/>
      <c r="DFZ22" s="178"/>
      <c r="DGA22" s="178"/>
      <c r="DGB22" s="179"/>
      <c r="DGC22" s="166"/>
      <c r="DGD22" s="178"/>
      <c r="DGE22" s="178"/>
      <c r="DGF22" s="178"/>
      <c r="DGG22" s="178"/>
      <c r="DGH22" s="178"/>
      <c r="DGI22" s="178"/>
      <c r="DGJ22" s="179"/>
      <c r="DGK22" s="166"/>
      <c r="DGL22" s="178"/>
      <c r="DGM22" s="178"/>
      <c r="DGN22" s="178"/>
      <c r="DGO22" s="178"/>
      <c r="DGP22" s="178"/>
      <c r="DGQ22" s="178"/>
      <c r="DGR22" s="179"/>
      <c r="DGS22" s="166"/>
      <c r="DGT22" s="178"/>
      <c r="DGU22" s="178"/>
      <c r="DGV22" s="178"/>
      <c r="DGW22" s="178"/>
      <c r="DGX22" s="178"/>
      <c r="DGY22" s="178"/>
      <c r="DGZ22" s="179"/>
      <c r="DHA22" s="166"/>
      <c r="DHB22" s="178"/>
      <c r="DHC22" s="178"/>
      <c r="DHD22" s="178"/>
      <c r="DHE22" s="178"/>
      <c r="DHF22" s="178"/>
      <c r="DHG22" s="178"/>
      <c r="DHH22" s="179"/>
      <c r="DHI22" s="166"/>
      <c r="DHJ22" s="178"/>
      <c r="DHK22" s="178"/>
      <c r="DHL22" s="178"/>
      <c r="DHM22" s="178"/>
      <c r="DHN22" s="178"/>
      <c r="DHO22" s="178"/>
      <c r="DHP22" s="179"/>
      <c r="DHQ22" s="166"/>
      <c r="DHR22" s="178"/>
      <c r="DHS22" s="178"/>
      <c r="DHT22" s="178"/>
      <c r="DHU22" s="178"/>
      <c r="DHV22" s="178"/>
      <c r="DHW22" s="178"/>
      <c r="DHX22" s="179"/>
      <c r="DHY22" s="166"/>
      <c r="DHZ22" s="178"/>
      <c r="DIA22" s="178"/>
      <c r="DIB22" s="178"/>
      <c r="DIC22" s="178"/>
      <c r="DID22" s="178"/>
      <c r="DIE22" s="178"/>
      <c r="DIF22" s="179"/>
      <c r="DIG22" s="166"/>
      <c r="DIH22" s="178"/>
      <c r="DII22" s="178"/>
      <c r="DIJ22" s="178"/>
      <c r="DIK22" s="178"/>
      <c r="DIL22" s="178"/>
      <c r="DIM22" s="178"/>
      <c r="DIN22" s="179"/>
      <c r="DIO22" s="166"/>
      <c r="DIP22" s="178"/>
      <c r="DIQ22" s="178"/>
      <c r="DIR22" s="178"/>
      <c r="DIS22" s="178"/>
      <c r="DIT22" s="178"/>
      <c r="DIU22" s="178"/>
      <c r="DIV22" s="179"/>
      <c r="DIW22" s="166"/>
      <c r="DIX22" s="178"/>
      <c r="DIY22" s="178"/>
      <c r="DIZ22" s="178"/>
      <c r="DJA22" s="178"/>
      <c r="DJB22" s="178"/>
      <c r="DJC22" s="178"/>
      <c r="DJD22" s="179"/>
      <c r="DJE22" s="166"/>
      <c r="DJF22" s="178"/>
      <c r="DJG22" s="178"/>
      <c r="DJH22" s="178"/>
      <c r="DJI22" s="178"/>
      <c r="DJJ22" s="178"/>
      <c r="DJK22" s="178"/>
      <c r="DJL22" s="179"/>
      <c r="DJM22" s="166"/>
      <c r="DJN22" s="178"/>
      <c r="DJO22" s="178"/>
      <c r="DJP22" s="178"/>
      <c r="DJQ22" s="178"/>
      <c r="DJR22" s="178"/>
      <c r="DJS22" s="178"/>
      <c r="DJT22" s="179"/>
      <c r="DJU22" s="166"/>
      <c r="DJV22" s="178"/>
      <c r="DJW22" s="178"/>
      <c r="DJX22" s="178"/>
      <c r="DJY22" s="178"/>
      <c r="DJZ22" s="178"/>
      <c r="DKA22" s="178"/>
      <c r="DKB22" s="179"/>
      <c r="DKC22" s="166"/>
      <c r="DKD22" s="178"/>
      <c r="DKE22" s="178"/>
      <c r="DKF22" s="178"/>
      <c r="DKG22" s="178"/>
      <c r="DKH22" s="178"/>
      <c r="DKI22" s="178"/>
      <c r="DKJ22" s="179"/>
      <c r="DKK22" s="166"/>
      <c r="DKL22" s="178"/>
      <c r="DKM22" s="178"/>
      <c r="DKN22" s="178"/>
      <c r="DKO22" s="178"/>
      <c r="DKP22" s="178"/>
      <c r="DKQ22" s="178"/>
      <c r="DKR22" s="179"/>
      <c r="DKS22" s="166"/>
      <c r="DKT22" s="178"/>
      <c r="DKU22" s="178"/>
      <c r="DKV22" s="178"/>
      <c r="DKW22" s="178"/>
      <c r="DKX22" s="178"/>
      <c r="DKY22" s="178"/>
      <c r="DKZ22" s="179"/>
      <c r="DLA22" s="166"/>
      <c r="DLB22" s="178"/>
      <c r="DLC22" s="178"/>
      <c r="DLD22" s="178"/>
      <c r="DLE22" s="178"/>
      <c r="DLF22" s="178"/>
      <c r="DLG22" s="178"/>
      <c r="DLH22" s="179"/>
      <c r="DLI22" s="166"/>
      <c r="DLJ22" s="178"/>
      <c r="DLK22" s="178"/>
      <c r="DLL22" s="178"/>
      <c r="DLM22" s="178"/>
      <c r="DLN22" s="178"/>
      <c r="DLO22" s="178"/>
      <c r="DLP22" s="179"/>
      <c r="DLQ22" s="166"/>
      <c r="DLR22" s="178"/>
      <c r="DLS22" s="178"/>
      <c r="DLT22" s="178"/>
      <c r="DLU22" s="178"/>
      <c r="DLV22" s="178"/>
      <c r="DLW22" s="178"/>
      <c r="DLX22" s="179"/>
      <c r="DLY22" s="166"/>
      <c r="DLZ22" s="178"/>
      <c r="DMA22" s="178"/>
      <c r="DMB22" s="178"/>
      <c r="DMC22" s="178"/>
      <c r="DMD22" s="178"/>
      <c r="DME22" s="178"/>
      <c r="DMF22" s="179"/>
      <c r="DMG22" s="166"/>
      <c r="DMH22" s="178"/>
      <c r="DMI22" s="178"/>
      <c r="DMJ22" s="178"/>
      <c r="DMK22" s="178"/>
      <c r="DML22" s="178"/>
      <c r="DMM22" s="178"/>
      <c r="DMN22" s="179"/>
      <c r="DMO22" s="166"/>
      <c r="DMP22" s="178"/>
      <c r="DMQ22" s="178"/>
      <c r="DMR22" s="178"/>
      <c r="DMS22" s="178"/>
      <c r="DMT22" s="178"/>
      <c r="DMU22" s="178"/>
      <c r="DMV22" s="179"/>
      <c r="DMW22" s="166"/>
      <c r="DMX22" s="178"/>
      <c r="DMY22" s="178"/>
      <c r="DMZ22" s="178"/>
      <c r="DNA22" s="178"/>
      <c r="DNB22" s="178"/>
      <c r="DNC22" s="178"/>
      <c r="DND22" s="179"/>
      <c r="DNE22" s="166"/>
      <c r="DNF22" s="178"/>
      <c r="DNG22" s="178"/>
      <c r="DNH22" s="178"/>
      <c r="DNI22" s="178"/>
      <c r="DNJ22" s="178"/>
      <c r="DNK22" s="178"/>
      <c r="DNL22" s="179"/>
      <c r="DNM22" s="166"/>
      <c r="DNN22" s="178"/>
      <c r="DNO22" s="178"/>
      <c r="DNP22" s="178"/>
      <c r="DNQ22" s="178"/>
      <c r="DNR22" s="178"/>
      <c r="DNS22" s="178"/>
      <c r="DNT22" s="179"/>
      <c r="DNU22" s="166"/>
      <c r="DNV22" s="178"/>
      <c r="DNW22" s="178"/>
      <c r="DNX22" s="178"/>
      <c r="DNY22" s="178"/>
      <c r="DNZ22" s="178"/>
      <c r="DOA22" s="178"/>
      <c r="DOB22" s="179"/>
      <c r="DOC22" s="166"/>
      <c r="DOD22" s="178"/>
      <c r="DOE22" s="178"/>
      <c r="DOF22" s="178"/>
      <c r="DOG22" s="178"/>
      <c r="DOH22" s="178"/>
      <c r="DOI22" s="178"/>
      <c r="DOJ22" s="179"/>
      <c r="DOK22" s="166"/>
      <c r="DOL22" s="178"/>
      <c r="DOM22" s="178"/>
      <c r="DON22" s="178"/>
      <c r="DOO22" s="178"/>
      <c r="DOP22" s="178"/>
      <c r="DOQ22" s="178"/>
      <c r="DOR22" s="179"/>
      <c r="DOS22" s="166"/>
      <c r="DOT22" s="178"/>
      <c r="DOU22" s="178"/>
      <c r="DOV22" s="178"/>
      <c r="DOW22" s="178"/>
      <c r="DOX22" s="178"/>
      <c r="DOY22" s="178"/>
      <c r="DOZ22" s="179"/>
      <c r="DPA22" s="166"/>
      <c r="DPB22" s="178"/>
      <c r="DPC22" s="178"/>
      <c r="DPD22" s="178"/>
      <c r="DPE22" s="178"/>
      <c r="DPF22" s="178"/>
      <c r="DPG22" s="178"/>
      <c r="DPH22" s="179"/>
      <c r="DPI22" s="166"/>
      <c r="DPJ22" s="178"/>
      <c r="DPK22" s="178"/>
      <c r="DPL22" s="178"/>
      <c r="DPM22" s="178"/>
      <c r="DPN22" s="178"/>
      <c r="DPO22" s="178"/>
      <c r="DPP22" s="179"/>
      <c r="DPQ22" s="166"/>
      <c r="DPR22" s="178"/>
      <c r="DPS22" s="178"/>
      <c r="DPT22" s="178"/>
      <c r="DPU22" s="178"/>
      <c r="DPV22" s="178"/>
      <c r="DPW22" s="178"/>
      <c r="DPX22" s="179"/>
      <c r="DPY22" s="166"/>
      <c r="DPZ22" s="178"/>
      <c r="DQA22" s="178"/>
      <c r="DQB22" s="178"/>
      <c r="DQC22" s="178"/>
      <c r="DQD22" s="178"/>
      <c r="DQE22" s="178"/>
      <c r="DQF22" s="179"/>
      <c r="DQG22" s="166"/>
      <c r="DQH22" s="178"/>
      <c r="DQI22" s="178"/>
      <c r="DQJ22" s="178"/>
      <c r="DQK22" s="178"/>
      <c r="DQL22" s="178"/>
      <c r="DQM22" s="178"/>
      <c r="DQN22" s="179"/>
      <c r="DQO22" s="166"/>
      <c r="DQP22" s="178"/>
      <c r="DQQ22" s="178"/>
      <c r="DQR22" s="178"/>
      <c r="DQS22" s="178"/>
      <c r="DQT22" s="178"/>
      <c r="DQU22" s="178"/>
      <c r="DQV22" s="179"/>
      <c r="DQW22" s="166"/>
      <c r="DQX22" s="178"/>
      <c r="DQY22" s="178"/>
      <c r="DQZ22" s="178"/>
      <c r="DRA22" s="178"/>
      <c r="DRB22" s="178"/>
      <c r="DRC22" s="178"/>
      <c r="DRD22" s="179"/>
      <c r="DRE22" s="166"/>
      <c r="DRF22" s="178"/>
      <c r="DRG22" s="178"/>
      <c r="DRH22" s="178"/>
      <c r="DRI22" s="178"/>
      <c r="DRJ22" s="178"/>
      <c r="DRK22" s="178"/>
      <c r="DRL22" s="179"/>
      <c r="DRM22" s="166"/>
      <c r="DRN22" s="178"/>
      <c r="DRO22" s="178"/>
      <c r="DRP22" s="178"/>
      <c r="DRQ22" s="178"/>
      <c r="DRR22" s="178"/>
      <c r="DRS22" s="178"/>
      <c r="DRT22" s="179"/>
      <c r="DRU22" s="166"/>
      <c r="DRV22" s="178"/>
      <c r="DRW22" s="178"/>
      <c r="DRX22" s="178"/>
      <c r="DRY22" s="178"/>
      <c r="DRZ22" s="178"/>
      <c r="DSA22" s="178"/>
      <c r="DSB22" s="179"/>
      <c r="DSC22" s="166"/>
      <c r="DSD22" s="178"/>
      <c r="DSE22" s="178"/>
      <c r="DSF22" s="178"/>
      <c r="DSG22" s="178"/>
      <c r="DSH22" s="178"/>
      <c r="DSI22" s="178"/>
      <c r="DSJ22" s="179"/>
      <c r="DSK22" s="166"/>
      <c r="DSL22" s="178"/>
      <c r="DSM22" s="178"/>
      <c r="DSN22" s="178"/>
      <c r="DSO22" s="178"/>
      <c r="DSP22" s="178"/>
      <c r="DSQ22" s="178"/>
      <c r="DSR22" s="179"/>
      <c r="DSS22" s="166"/>
      <c r="DST22" s="178"/>
      <c r="DSU22" s="178"/>
      <c r="DSV22" s="178"/>
      <c r="DSW22" s="178"/>
      <c r="DSX22" s="178"/>
      <c r="DSY22" s="178"/>
      <c r="DSZ22" s="179"/>
      <c r="DTA22" s="166"/>
      <c r="DTB22" s="178"/>
      <c r="DTC22" s="178"/>
      <c r="DTD22" s="178"/>
      <c r="DTE22" s="178"/>
      <c r="DTF22" s="178"/>
      <c r="DTG22" s="178"/>
      <c r="DTH22" s="179"/>
      <c r="DTI22" s="166"/>
      <c r="DTJ22" s="178"/>
      <c r="DTK22" s="178"/>
      <c r="DTL22" s="178"/>
      <c r="DTM22" s="178"/>
      <c r="DTN22" s="178"/>
      <c r="DTO22" s="178"/>
      <c r="DTP22" s="179"/>
      <c r="DTQ22" s="166"/>
      <c r="DTR22" s="178"/>
      <c r="DTS22" s="178"/>
      <c r="DTT22" s="178"/>
      <c r="DTU22" s="178"/>
      <c r="DTV22" s="178"/>
      <c r="DTW22" s="178"/>
      <c r="DTX22" s="179"/>
      <c r="DTY22" s="166"/>
      <c r="DTZ22" s="178"/>
      <c r="DUA22" s="178"/>
      <c r="DUB22" s="178"/>
      <c r="DUC22" s="178"/>
      <c r="DUD22" s="178"/>
      <c r="DUE22" s="178"/>
      <c r="DUF22" s="179"/>
      <c r="DUG22" s="166"/>
      <c r="DUH22" s="178"/>
      <c r="DUI22" s="178"/>
      <c r="DUJ22" s="178"/>
      <c r="DUK22" s="178"/>
      <c r="DUL22" s="178"/>
      <c r="DUM22" s="178"/>
      <c r="DUN22" s="179"/>
      <c r="DUO22" s="166"/>
      <c r="DUP22" s="178"/>
      <c r="DUQ22" s="178"/>
      <c r="DUR22" s="178"/>
      <c r="DUS22" s="178"/>
      <c r="DUT22" s="178"/>
      <c r="DUU22" s="178"/>
      <c r="DUV22" s="179"/>
      <c r="DUW22" s="166"/>
      <c r="DUX22" s="178"/>
      <c r="DUY22" s="178"/>
      <c r="DUZ22" s="178"/>
      <c r="DVA22" s="178"/>
      <c r="DVB22" s="178"/>
      <c r="DVC22" s="178"/>
      <c r="DVD22" s="179"/>
      <c r="DVE22" s="166"/>
      <c r="DVF22" s="178"/>
      <c r="DVG22" s="178"/>
      <c r="DVH22" s="178"/>
      <c r="DVI22" s="178"/>
      <c r="DVJ22" s="178"/>
      <c r="DVK22" s="178"/>
      <c r="DVL22" s="179"/>
      <c r="DVM22" s="166"/>
      <c r="DVN22" s="178"/>
      <c r="DVO22" s="178"/>
      <c r="DVP22" s="178"/>
      <c r="DVQ22" s="178"/>
      <c r="DVR22" s="178"/>
      <c r="DVS22" s="178"/>
      <c r="DVT22" s="179"/>
      <c r="DVU22" s="166"/>
      <c r="DVV22" s="178"/>
      <c r="DVW22" s="178"/>
      <c r="DVX22" s="178"/>
      <c r="DVY22" s="178"/>
      <c r="DVZ22" s="178"/>
      <c r="DWA22" s="178"/>
      <c r="DWB22" s="179"/>
      <c r="DWC22" s="166"/>
      <c r="DWD22" s="178"/>
      <c r="DWE22" s="178"/>
      <c r="DWF22" s="178"/>
      <c r="DWG22" s="178"/>
      <c r="DWH22" s="178"/>
      <c r="DWI22" s="178"/>
      <c r="DWJ22" s="179"/>
      <c r="DWK22" s="166"/>
      <c r="DWL22" s="178"/>
      <c r="DWM22" s="178"/>
      <c r="DWN22" s="178"/>
      <c r="DWO22" s="178"/>
      <c r="DWP22" s="178"/>
      <c r="DWQ22" s="178"/>
      <c r="DWR22" s="179"/>
      <c r="DWS22" s="166"/>
      <c r="DWT22" s="178"/>
      <c r="DWU22" s="178"/>
      <c r="DWV22" s="178"/>
      <c r="DWW22" s="178"/>
      <c r="DWX22" s="178"/>
      <c r="DWY22" s="178"/>
      <c r="DWZ22" s="179"/>
      <c r="DXA22" s="166"/>
      <c r="DXB22" s="178"/>
      <c r="DXC22" s="178"/>
      <c r="DXD22" s="178"/>
      <c r="DXE22" s="178"/>
      <c r="DXF22" s="178"/>
      <c r="DXG22" s="178"/>
      <c r="DXH22" s="179"/>
      <c r="DXI22" s="166"/>
      <c r="DXJ22" s="178"/>
      <c r="DXK22" s="178"/>
      <c r="DXL22" s="178"/>
      <c r="DXM22" s="178"/>
      <c r="DXN22" s="178"/>
      <c r="DXO22" s="178"/>
      <c r="DXP22" s="179"/>
      <c r="DXQ22" s="166"/>
      <c r="DXR22" s="178"/>
      <c r="DXS22" s="178"/>
      <c r="DXT22" s="178"/>
      <c r="DXU22" s="178"/>
      <c r="DXV22" s="178"/>
      <c r="DXW22" s="178"/>
      <c r="DXX22" s="179"/>
      <c r="DXY22" s="166"/>
      <c r="DXZ22" s="178"/>
      <c r="DYA22" s="178"/>
      <c r="DYB22" s="178"/>
      <c r="DYC22" s="178"/>
      <c r="DYD22" s="178"/>
      <c r="DYE22" s="178"/>
      <c r="DYF22" s="179"/>
      <c r="DYG22" s="166"/>
      <c r="DYH22" s="178"/>
      <c r="DYI22" s="178"/>
      <c r="DYJ22" s="178"/>
      <c r="DYK22" s="178"/>
      <c r="DYL22" s="178"/>
      <c r="DYM22" s="178"/>
      <c r="DYN22" s="179"/>
      <c r="DYO22" s="166"/>
      <c r="DYP22" s="178"/>
      <c r="DYQ22" s="178"/>
      <c r="DYR22" s="178"/>
      <c r="DYS22" s="178"/>
      <c r="DYT22" s="178"/>
      <c r="DYU22" s="178"/>
      <c r="DYV22" s="179"/>
      <c r="DYW22" s="166"/>
      <c r="DYX22" s="178"/>
      <c r="DYY22" s="178"/>
      <c r="DYZ22" s="178"/>
      <c r="DZA22" s="178"/>
      <c r="DZB22" s="178"/>
      <c r="DZC22" s="178"/>
      <c r="DZD22" s="179"/>
      <c r="DZE22" s="166"/>
      <c r="DZF22" s="178"/>
      <c r="DZG22" s="178"/>
      <c r="DZH22" s="178"/>
      <c r="DZI22" s="178"/>
      <c r="DZJ22" s="178"/>
      <c r="DZK22" s="178"/>
      <c r="DZL22" s="179"/>
      <c r="DZM22" s="166"/>
      <c r="DZN22" s="178"/>
      <c r="DZO22" s="178"/>
      <c r="DZP22" s="178"/>
      <c r="DZQ22" s="178"/>
      <c r="DZR22" s="178"/>
      <c r="DZS22" s="178"/>
      <c r="DZT22" s="179"/>
      <c r="DZU22" s="166"/>
      <c r="DZV22" s="178"/>
      <c r="DZW22" s="178"/>
      <c r="DZX22" s="178"/>
      <c r="DZY22" s="178"/>
      <c r="DZZ22" s="178"/>
      <c r="EAA22" s="178"/>
      <c r="EAB22" s="179"/>
      <c r="EAC22" s="166"/>
      <c r="EAD22" s="178"/>
      <c r="EAE22" s="178"/>
      <c r="EAF22" s="178"/>
      <c r="EAG22" s="178"/>
      <c r="EAH22" s="178"/>
      <c r="EAI22" s="178"/>
      <c r="EAJ22" s="179"/>
      <c r="EAK22" s="166"/>
      <c r="EAL22" s="178"/>
      <c r="EAM22" s="178"/>
      <c r="EAN22" s="178"/>
      <c r="EAO22" s="178"/>
      <c r="EAP22" s="178"/>
      <c r="EAQ22" s="178"/>
      <c r="EAR22" s="179"/>
      <c r="EAS22" s="166"/>
      <c r="EAT22" s="178"/>
      <c r="EAU22" s="178"/>
      <c r="EAV22" s="178"/>
      <c r="EAW22" s="178"/>
      <c r="EAX22" s="178"/>
      <c r="EAY22" s="178"/>
      <c r="EAZ22" s="179"/>
      <c r="EBA22" s="166"/>
      <c r="EBB22" s="178"/>
      <c r="EBC22" s="178"/>
      <c r="EBD22" s="178"/>
      <c r="EBE22" s="178"/>
      <c r="EBF22" s="178"/>
      <c r="EBG22" s="178"/>
      <c r="EBH22" s="179"/>
      <c r="EBI22" s="166"/>
      <c r="EBJ22" s="178"/>
      <c r="EBK22" s="178"/>
      <c r="EBL22" s="178"/>
      <c r="EBM22" s="178"/>
      <c r="EBN22" s="178"/>
      <c r="EBO22" s="178"/>
      <c r="EBP22" s="179"/>
      <c r="EBQ22" s="166"/>
      <c r="EBR22" s="178"/>
      <c r="EBS22" s="178"/>
      <c r="EBT22" s="178"/>
      <c r="EBU22" s="178"/>
      <c r="EBV22" s="178"/>
      <c r="EBW22" s="178"/>
      <c r="EBX22" s="179"/>
      <c r="EBY22" s="166"/>
      <c r="EBZ22" s="178"/>
      <c r="ECA22" s="178"/>
      <c r="ECB22" s="178"/>
      <c r="ECC22" s="178"/>
      <c r="ECD22" s="178"/>
      <c r="ECE22" s="178"/>
      <c r="ECF22" s="179"/>
      <c r="ECG22" s="166"/>
      <c r="ECH22" s="178"/>
      <c r="ECI22" s="178"/>
      <c r="ECJ22" s="178"/>
      <c r="ECK22" s="178"/>
      <c r="ECL22" s="178"/>
      <c r="ECM22" s="178"/>
      <c r="ECN22" s="179"/>
      <c r="ECO22" s="166"/>
      <c r="ECP22" s="178"/>
      <c r="ECQ22" s="178"/>
      <c r="ECR22" s="178"/>
      <c r="ECS22" s="178"/>
      <c r="ECT22" s="178"/>
      <c r="ECU22" s="178"/>
      <c r="ECV22" s="179"/>
      <c r="ECW22" s="166"/>
      <c r="ECX22" s="178"/>
      <c r="ECY22" s="178"/>
      <c r="ECZ22" s="178"/>
      <c r="EDA22" s="178"/>
      <c r="EDB22" s="178"/>
      <c r="EDC22" s="178"/>
      <c r="EDD22" s="179"/>
      <c r="EDE22" s="166"/>
      <c r="EDF22" s="178"/>
      <c r="EDG22" s="178"/>
      <c r="EDH22" s="178"/>
      <c r="EDI22" s="178"/>
      <c r="EDJ22" s="178"/>
      <c r="EDK22" s="178"/>
      <c r="EDL22" s="179"/>
      <c r="EDM22" s="166"/>
      <c r="EDN22" s="178"/>
      <c r="EDO22" s="178"/>
      <c r="EDP22" s="178"/>
      <c r="EDQ22" s="178"/>
      <c r="EDR22" s="178"/>
      <c r="EDS22" s="178"/>
      <c r="EDT22" s="179"/>
      <c r="EDU22" s="166"/>
      <c r="EDV22" s="178"/>
      <c r="EDW22" s="178"/>
      <c r="EDX22" s="178"/>
      <c r="EDY22" s="178"/>
      <c r="EDZ22" s="178"/>
      <c r="EEA22" s="178"/>
      <c r="EEB22" s="179"/>
      <c r="EEC22" s="166"/>
      <c r="EED22" s="178"/>
      <c r="EEE22" s="178"/>
      <c r="EEF22" s="178"/>
      <c r="EEG22" s="178"/>
      <c r="EEH22" s="178"/>
      <c r="EEI22" s="178"/>
      <c r="EEJ22" s="179"/>
      <c r="EEK22" s="166"/>
      <c r="EEL22" s="178"/>
      <c r="EEM22" s="178"/>
      <c r="EEN22" s="178"/>
      <c r="EEO22" s="178"/>
      <c r="EEP22" s="178"/>
      <c r="EEQ22" s="178"/>
      <c r="EER22" s="179"/>
      <c r="EES22" s="166"/>
      <c r="EET22" s="178"/>
      <c r="EEU22" s="178"/>
      <c r="EEV22" s="178"/>
      <c r="EEW22" s="178"/>
      <c r="EEX22" s="178"/>
      <c r="EEY22" s="178"/>
      <c r="EEZ22" s="179"/>
      <c r="EFA22" s="166"/>
      <c r="EFB22" s="178"/>
      <c r="EFC22" s="178"/>
      <c r="EFD22" s="178"/>
      <c r="EFE22" s="178"/>
      <c r="EFF22" s="178"/>
      <c r="EFG22" s="178"/>
      <c r="EFH22" s="179"/>
      <c r="EFI22" s="166"/>
      <c r="EFJ22" s="178"/>
      <c r="EFK22" s="178"/>
      <c r="EFL22" s="178"/>
      <c r="EFM22" s="178"/>
      <c r="EFN22" s="178"/>
      <c r="EFO22" s="178"/>
      <c r="EFP22" s="179"/>
      <c r="EFQ22" s="166"/>
      <c r="EFR22" s="178"/>
      <c r="EFS22" s="178"/>
      <c r="EFT22" s="178"/>
      <c r="EFU22" s="178"/>
      <c r="EFV22" s="178"/>
      <c r="EFW22" s="178"/>
      <c r="EFX22" s="179"/>
      <c r="EFY22" s="166"/>
      <c r="EFZ22" s="178"/>
      <c r="EGA22" s="178"/>
      <c r="EGB22" s="178"/>
      <c r="EGC22" s="178"/>
      <c r="EGD22" s="178"/>
      <c r="EGE22" s="178"/>
      <c r="EGF22" s="179"/>
      <c r="EGG22" s="166"/>
      <c r="EGH22" s="178"/>
      <c r="EGI22" s="178"/>
      <c r="EGJ22" s="178"/>
      <c r="EGK22" s="178"/>
      <c r="EGL22" s="178"/>
      <c r="EGM22" s="178"/>
      <c r="EGN22" s="179"/>
      <c r="EGO22" s="166"/>
      <c r="EGP22" s="178"/>
      <c r="EGQ22" s="178"/>
      <c r="EGR22" s="178"/>
      <c r="EGS22" s="178"/>
      <c r="EGT22" s="178"/>
      <c r="EGU22" s="178"/>
      <c r="EGV22" s="179"/>
      <c r="EGW22" s="166"/>
      <c r="EGX22" s="178"/>
      <c r="EGY22" s="178"/>
      <c r="EGZ22" s="178"/>
      <c r="EHA22" s="178"/>
      <c r="EHB22" s="178"/>
      <c r="EHC22" s="178"/>
      <c r="EHD22" s="179"/>
      <c r="EHE22" s="166"/>
      <c r="EHF22" s="178"/>
      <c r="EHG22" s="178"/>
      <c r="EHH22" s="178"/>
      <c r="EHI22" s="178"/>
      <c r="EHJ22" s="178"/>
      <c r="EHK22" s="178"/>
      <c r="EHL22" s="179"/>
      <c r="EHM22" s="166"/>
      <c r="EHN22" s="178"/>
      <c r="EHO22" s="178"/>
      <c r="EHP22" s="178"/>
      <c r="EHQ22" s="178"/>
      <c r="EHR22" s="178"/>
      <c r="EHS22" s="178"/>
      <c r="EHT22" s="179"/>
      <c r="EHU22" s="166"/>
      <c r="EHV22" s="178"/>
      <c r="EHW22" s="178"/>
      <c r="EHX22" s="178"/>
      <c r="EHY22" s="178"/>
      <c r="EHZ22" s="178"/>
      <c r="EIA22" s="178"/>
      <c r="EIB22" s="179"/>
      <c r="EIC22" s="166"/>
      <c r="EID22" s="178"/>
      <c r="EIE22" s="178"/>
      <c r="EIF22" s="178"/>
      <c r="EIG22" s="178"/>
      <c r="EIH22" s="178"/>
      <c r="EII22" s="178"/>
      <c r="EIJ22" s="179"/>
      <c r="EIK22" s="166"/>
      <c r="EIL22" s="178"/>
      <c r="EIM22" s="178"/>
      <c r="EIN22" s="178"/>
      <c r="EIO22" s="178"/>
      <c r="EIP22" s="178"/>
      <c r="EIQ22" s="178"/>
      <c r="EIR22" s="179"/>
      <c r="EIS22" s="166"/>
      <c r="EIT22" s="178"/>
      <c r="EIU22" s="178"/>
      <c r="EIV22" s="178"/>
      <c r="EIW22" s="178"/>
      <c r="EIX22" s="178"/>
      <c r="EIY22" s="178"/>
      <c r="EIZ22" s="179"/>
      <c r="EJA22" s="166"/>
      <c r="EJB22" s="178"/>
      <c r="EJC22" s="178"/>
      <c r="EJD22" s="178"/>
      <c r="EJE22" s="178"/>
      <c r="EJF22" s="178"/>
      <c r="EJG22" s="178"/>
      <c r="EJH22" s="179"/>
      <c r="EJI22" s="166"/>
      <c r="EJJ22" s="178"/>
      <c r="EJK22" s="178"/>
      <c r="EJL22" s="178"/>
      <c r="EJM22" s="178"/>
      <c r="EJN22" s="178"/>
      <c r="EJO22" s="178"/>
      <c r="EJP22" s="179"/>
      <c r="EJQ22" s="166"/>
      <c r="EJR22" s="178"/>
      <c r="EJS22" s="178"/>
      <c r="EJT22" s="178"/>
      <c r="EJU22" s="178"/>
      <c r="EJV22" s="178"/>
      <c r="EJW22" s="178"/>
      <c r="EJX22" s="179"/>
      <c r="EJY22" s="166"/>
      <c r="EJZ22" s="178"/>
      <c r="EKA22" s="178"/>
      <c r="EKB22" s="178"/>
      <c r="EKC22" s="178"/>
      <c r="EKD22" s="178"/>
      <c r="EKE22" s="178"/>
      <c r="EKF22" s="179"/>
      <c r="EKG22" s="166"/>
      <c r="EKH22" s="178"/>
      <c r="EKI22" s="178"/>
      <c r="EKJ22" s="178"/>
      <c r="EKK22" s="178"/>
      <c r="EKL22" s="178"/>
      <c r="EKM22" s="178"/>
      <c r="EKN22" s="179"/>
      <c r="EKO22" s="166"/>
      <c r="EKP22" s="178"/>
      <c r="EKQ22" s="178"/>
      <c r="EKR22" s="178"/>
      <c r="EKS22" s="178"/>
      <c r="EKT22" s="178"/>
      <c r="EKU22" s="178"/>
      <c r="EKV22" s="179"/>
      <c r="EKW22" s="166"/>
      <c r="EKX22" s="178"/>
      <c r="EKY22" s="178"/>
      <c r="EKZ22" s="178"/>
      <c r="ELA22" s="178"/>
      <c r="ELB22" s="178"/>
      <c r="ELC22" s="178"/>
      <c r="ELD22" s="179"/>
      <c r="ELE22" s="166"/>
      <c r="ELF22" s="178"/>
      <c r="ELG22" s="178"/>
      <c r="ELH22" s="178"/>
      <c r="ELI22" s="178"/>
      <c r="ELJ22" s="178"/>
      <c r="ELK22" s="178"/>
      <c r="ELL22" s="179"/>
      <c r="ELM22" s="166"/>
      <c r="ELN22" s="178"/>
      <c r="ELO22" s="178"/>
      <c r="ELP22" s="178"/>
      <c r="ELQ22" s="178"/>
      <c r="ELR22" s="178"/>
      <c r="ELS22" s="178"/>
      <c r="ELT22" s="179"/>
      <c r="ELU22" s="166"/>
      <c r="ELV22" s="178"/>
      <c r="ELW22" s="178"/>
      <c r="ELX22" s="178"/>
      <c r="ELY22" s="178"/>
      <c r="ELZ22" s="178"/>
      <c r="EMA22" s="178"/>
      <c r="EMB22" s="179"/>
      <c r="EMC22" s="166"/>
      <c r="EMD22" s="178"/>
      <c r="EME22" s="178"/>
      <c r="EMF22" s="178"/>
      <c r="EMG22" s="178"/>
      <c r="EMH22" s="178"/>
      <c r="EMI22" s="178"/>
      <c r="EMJ22" s="179"/>
      <c r="EMK22" s="166"/>
      <c r="EML22" s="178"/>
      <c r="EMM22" s="178"/>
      <c r="EMN22" s="178"/>
      <c r="EMO22" s="178"/>
      <c r="EMP22" s="178"/>
      <c r="EMQ22" s="178"/>
      <c r="EMR22" s="179"/>
      <c r="EMS22" s="166"/>
      <c r="EMT22" s="178"/>
      <c r="EMU22" s="178"/>
      <c r="EMV22" s="178"/>
      <c r="EMW22" s="178"/>
      <c r="EMX22" s="178"/>
      <c r="EMY22" s="178"/>
      <c r="EMZ22" s="179"/>
      <c r="ENA22" s="166"/>
      <c r="ENB22" s="178"/>
      <c r="ENC22" s="178"/>
      <c r="END22" s="178"/>
      <c r="ENE22" s="178"/>
      <c r="ENF22" s="178"/>
      <c r="ENG22" s="178"/>
      <c r="ENH22" s="179"/>
      <c r="ENI22" s="166"/>
      <c r="ENJ22" s="178"/>
      <c r="ENK22" s="178"/>
      <c r="ENL22" s="178"/>
      <c r="ENM22" s="178"/>
      <c r="ENN22" s="178"/>
      <c r="ENO22" s="178"/>
      <c r="ENP22" s="179"/>
      <c r="ENQ22" s="166"/>
      <c r="ENR22" s="178"/>
      <c r="ENS22" s="178"/>
      <c r="ENT22" s="178"/>
      <c r="ENU22" s="178"/>
      <c r="ENV22" s="178"/>
      <c r="ENW22" s="178"/>
      <c r="ENX22" s="179"/>
      <c r="ENY22" s="166"/>
      <c r="ENZ22" s="178"/>
      <c r="EOA22" s="178"/>
      <c r="EOB22" s="178"/>
      <c r="EOC22" s="178"/>
      <c r="EOD22" s="178"/>
      <c r="EOE22" s="178"/>
      <c r="EOF22" s="179"/>
      <c r="EOG22" s="166"/>
      <c r="EOH22" s="178"/>
      <c r="EOI22" s="178"/>
      <c r="EOJ22" s="178"/>
      <c r="EOK22" s="178"/>
      <c r="EOL22" s="178"/>
      <c r="EOM22" s="178"/>
      <c r="EON22" s="179"/>
      <c r="EOO22" s="166"/>
      <c r="EOP22" s="178"/>
      <c r="EOQ22" s="178"/>
      <c r="EOR22" s="178"/>
      <c r="EOS22" s="178"/>
      <c r="EOT22" s="178"/>
      <c r="EOU22" s="178"/>
      <c r="EOV22" s="179"/>
      <c r="EOW22" s="166"/>
      <c r="EOX22" s="178"/>
      <c r="EOY22" s="178"/>
      <c r="EOZ22" s="178"/>
      <c r="EPA22" s="178"/>
      <c r="EPB22" s="178"/>
      <c r="EPC22" s="178"/>
      <c r="EPD22" s="179"/>
      <c r="EPE22" s="166"/>
      <c r="EPF22" s="178"/>
      <c r="EPG22" s="178"/>
      <c r="EPH22" s="178"/>
      <c r="EPI22" s="178"/>
      <c r="EPJ22" s="178"/>
      <c r="EPK22" s="178"/>
      <c r="EPL22" s="179"/>
      <c r="EPM22" s="166"/>
      <c r="EPN22" s="178"/>
      <c r="EPO22" s="178"/>
      <c r="EPP22" s="178"/>
      <c r="EPQ22" s="178"/>
      <c r="EPR22" s="178"/>
      <c r="EPS22" s="178"/>
      <c r="EPT22" s="179"/>
      <c r="EPU22" s="166"/>
      <c r="EPV22" s="178"/>
      <c r="EPW22" s="178"/>
      <c r="EPX22" s="178"/>
      <c r="EPY22" s="178"/>
      <c r="EPZ22" s="178"/>
      <c r="EQA22" s="178"/>
      <c r="EQB22" s="179"/>
      <c r="EQC22" s="166"/>
      <c r="EQD22" s="178"/>
      <c r="EQE22" s="178"/>
      <c r="EQF22" s="178"/>
      <c r="EQG22" s="178"/>
      <c r="EQH22" s="178"/>
      <c r="EQI22" s="178"/>
      <c r="EQJ22" s="179"/>
      <c r="EQK22" s="166"/>
      <c r="EQL22" s="178"/>
      <c r="EQM22" s="178"/>
      <c r="EQN22" s="178"/>
      <c r="EQO22" s="178"/>
      <c r="EQP22" s="178"/>
      <c r="EQQ22" s="178"/>
      <c r="EQR22" s="179"/>
      <c r="EQS22" s="166"/>
      <c r="EQT22" s="178"/>
      <c r="EQU22" s="178"/>
      <c r="EQV22" s="178"/>
      <c r="EQW22" s="178"/>
      <c r="EQX22" s="178"/>
      <c r="EQY22" s="178"/>
      <c r="EQZ22" s="179"/>
      <c r="ERA22" s="166"/>
      <c r="ERB22" s="178"/>
      <c r="ERC22" s="178"/>
      <c r="ERD22" s="178"/>
      <c r="ERE22" s="178"/>
      <c r="ERF22" s="178"/>
      <c r="ERG22" s="178"/>
      <c r="ERH22" s="179"/>
      <c r="ERI22" s="166"/>
      <c r="ERJ22" s="178"/>
      <c r="ERK22" s="178"/>
      <c r="ERL22" s="178"/>
      <c r="ERM22" s="178"/>
      <c r="ERN22" s="178"/>
      <c r="ERO22" s="178"/>
      <c r="ERP22" s="179"/>
      <c r="ERQ22" s="166"/>
      <c r="ERR22" s="178"/>
      <c r="ERS22" s="178"/>
      <c r="ERT22" s="178"/>
      <c r="ERU22" s="178"/>
      <c r="ERV22" s="178"/>
      <c r="ERW22" s="178"/>
      <c r="ERX22" s="179"/>
      <c r="ERY22" s="166"/>
      <c r="ERZ22" s="178"/>
      <c r="ESA22" s="178"/>
      <c r="ESB22" s="178"/>
      <c r="ESC22" s="178"/>
      <c r="ESD22" s="178"/>
      <c r="ESE22" s="178"/>
      <c r="ESF22" s="179"/>
      <c r="ESG22" s="166"/>
      <c r="ESH22" s="178"/>
      <c r="ESI22" s="178"/>
      <c r="ESJ22" s="178"/>
      <c r="ESK22" s="178"/>
      <c r="ESL22" s="178"/>
      <c r="ESM22" s="178"/>
      <c r="ESN22" s="179"/>
      <c r="ESO22" s="166"/>
      <c r="ESP22" s="178"/>
      <c r="ESQ22" s="178"/>
      <c r="ESR22" s="178"/>
      <c r="ESS22" s="178"/>
      <c r="EST22" s="178"/>
      <c r="ESU22" s="178"/>
      <c r="ESV22" s="179"/>
      <c r="ESW22" s="166"/>
      <c r="ESX22" s="178"/>
      <c r="ESY22" s="178"/>
      <c r="ESZ22" s="178"/>
      <c r="ETA22" s="178"/>
      <c r="ETB22" s="178"/>
      <c r="ETC22" s="178"/>
      <c r="ETD22" s="179"/>
      <c r="ETE22" s="166"/>
      <c r="ETF22" s="178"/>
      <c r="ETG22" s="178"/>
      <c r="ETH22" s="178"/>
      <c r="ETI22" s="178"/>
      <c r="ETJ22" s="178"/>
      <c r="ETK22" s="178"/>
      <c r="ETL22" s="179"/>
      <c r="ETM22" s="166"/>
      <c r="ETN22" s="178"/>
      <c r="ETO22" s="178"/>
      <c r="ETP22" s="178"/>
      <c r="ETQ22" s="178"/>
      <c r="ETR22" s="178"/>
      <c r="ETS22" s="178"/>
      <c r="ETT22" s="179"/>
      <c r="ETU22" s="166"/>
      <c r="ETV22" s="178"/>
      <c r="ETW22" s="178"/>
      <c r="ETX22" s="178"/>
      <c r="ETY22" s="178"/>
      <c r="ETZ22" s="178"/>
      <c r="EUA22" s="178"/>
      <c r="EUB22" s="179"/>
      <c r="EUC22" s="166"/>
      <c r="EUD22" s="178"/>
      <c r="EUE22" s="178"/>
      <c r="EUF22" s="178"/>
      <c r="EUG22" s="178"/>
      <c r="EUH22" s="178"/>
      <c r="EUI22" s="178"/>
      <c r="EUJ22" s="179"/>
      <c r="EUK22" s="166"/>
      <c r="EUL22" s="178"/>
      <c r="EUM22" s="178"/>
      <c r="EUN22" s="178"/>
      <c r="EUO22" s="178"/>
      <c r="EUP22" s="178"/>
      <c r="EUQ22" s="178"/>
      <c r="EUR22" s="179"/>
      <c r="EUS22" s="166"/>
      <c r="EUT22" s="178"/>
      <c r="EUU22" s="178"/>
      <c r="EUV22" s="178"/>
      <c r="EUW22" s="178"/>
      <c r="EUX22" s="178"/>
      <c r="EUY22" s="178"/>
      <c r="EUZ22" s="179"/>
      <c r="EVA22" s="166"/>
      <c r="EVB22" s="178"/>
      <c r="EVC22" s="178"/>
      <c r="EVD22" s="178"/>
      <c r="EVE22" s="178"/>
      <c r="EVF22" s="178"/>
      <c r="EVG22" s="178"/>
      <c r="EVH22" s="179"/>
      <c r="EVI22" s="166"/>
      <c r="EVJ22" s="178"/>
      <c r="EVK22" s="178"/>
      <c r="EVL22" s="178"/>
      <c r="EVM22" s="178"/>
      <c r="EVN22" s="178"/>
      <c r="EVO22" s="178"/>
      <c r="EVP22" s="179"/>
      <c r="EVQ22" s="166"/>
      <c r="EVR22" s="178"/>
      <c r="EVS22" s="178"/>
      <c r="EVT22" s="178"/>
      <c r="EVU22" s="178"/>
      <c r="EVV22" s="178"/>
      <c r="EVW22" s="178"/>
      <c r="EVX22" s="179"/>
      <c r="EVY22" s="166"/>
      <c r="EVZ22" s="178"/>
      <c r="EWA22" s="178"/>
      <c r="EWB22" s="178"/>
      <c r="EWC22" s="178"/>
      <c r="EWD22" s="178"/>
      <c r="EWE22" s="178"/>
      <c r="EWF22" s="179"/>
      <c r="EWG22" s="166"/>
      <c r="EWH22" s="178"/>
      <c r="EWI22" s="178"/>
      <c r="EWJ22" s="178"/>
      <c r="EWK22" s="178"/>
      <c r="EWL22" s="178"/>
      <c r="EWM22" s="178"/>
      <c r="EWN22" s="179"/>
      <c r="EWO22" s="166"/>
      <c r="EWP22" s="178"/>
      <c r="EWQ22" s="178"/>
      <c r="EWR22" s="178"/>
      <c r="EWS22" s="178"/>
      <c r="EWT22" s="178"/>
      <c r="EWU22" s="178"/>
      <c r="EWV22" s="179"/>
      <c r="EWW22" s="166"/>
      <c r="EWX22" s="178"/>
      <c r="EWY22" s="178"/>
      <c r="EWZ22" s="178"/>
      <c r="EXA22" s="178"/>
      <c r="EXB22" s="178"/>
      <c r="EXC22" s="178"/>
      <c r="EXD22" s="179"/>
      <c r="EXE22" s="166"/>
      <c r="EXF22" s="178"/>
      <c r="EXG22" s="178"/>
      <c r="EXH22" s="178"/>
      <c r="EXI22" s="178"/>
      <c r="EXJ22" s="178"/>
      <c r="EXK22" s="178"/>
      <c r="EXL22" s="179"/>
      <c r="EXM22" s="166"/>
      <c r="EXN22" s="178"/>
      <c r="EXO22" s="178"/>
      <c r="EXP22" s="178"/>
      <c r="EXQ22" s="178"/>
      <c r="EXR22" s="178"/>
      <c r="EXS22" s="178"/>
      <c r="EXT22" s="179"/>
      <c r="EXU22" s="166"/>
      <c r="EXV22" s="178"/>
      <c r="EXW22" s="178"/>
      <c r="EXX22" s="178"/>
      <c r="EXY22" s="178"/>
      <c r="EXZ22" s="178"/>
      <c r="EYA22" s="178"/>
      <c r="EYB22" s="179"/>
      <c r="EYC22" s="166"/>
      <c r="EYD22" s="178"/>
      <c r="EYE22" s="178"/>
      <c r="EYF22" s="178"/>
      <c r="EYG22" s="178"/>
      <c r="EYH22" s="178"/>
      <c r="EYI22" s="178"/>
      <c r="EYJ22" s="179"/>
      <c r="EYK22" s="166"/>
      <c r="EYL22" s="178"/>
      <c r="EYM22" s="178"/>
      <c r="EYN22" s="178"/>
      <c r="EYO22" s="178"/>
      <c r="EYP22" s="178"/>
      <c r="EYQ22" s="178"/>
      <c r="EYR22" s="179"/>
      <c r="EYS22" s="166"/>
      <c r="EYT22" s="178"/>
      <c r="EYU22" s="178"/>
      <c r="EYV22" s="178"/>
      <c r="EYW22" s="178"/>
      <c r="EYX22" s="178"/>
      <c r="EYY22" s="178"/>
      <c r="EYZ22" s="179"/>
      <c r="EZA22" s="166"/>
      <c r="EZB22" s="178"/>
      <c r="EZC22" s="178"/>
      <c r="EZD22" s="178"/>
      <c r="EZE22" s="178"/>
      <c r="EZF22" s="178"/>
      <c r="EZG22" s="178"/>
      <c r="EZH22" s="179"/>
      <c r="EZI22" s="166"/>
      <c r="EZJ22" s="178"/>
      <c r="EZK22" s="178"/>
      <c r="EZL22" s="178"/>
      <c r="EZM22" s="178"/>
      <c r="EZN22" s="178"/>
      <c r="EZO22" s="178"/>
      <c r="EZP22" s="179"/>
      <c r="EZQ22" s="166"/>
      <c r="EZR22" s="178"/>
      <c r="EZS22" s="178"/>
      <c r="EZT22" s="178"/>
      <c r="EZU22" s="178"/>
      <c r="EZV22" s="178"/>
      <c r="EZW22" s="178"/>
      <c r="EZX22" s="179"/>
      <c r="EZY22" s="166"/>
      <c r="EZZ22" s="178"/>
      <c r="FAA22" s="178"/>
      <c r="FAB22" s="178"/>
      <c r="FAC22" s="178"/>
      <c r="FAD22" s="178"/>
      <c r="FAE22" s="178"/>
      <c r="FAF22" s="179"/>
      <c r="FAG22" s="166"/>
      <c r="FAH22" s="178"/>
      <c r="FAI22" s="178"/>
      <c r="FAJ22" s="178"/>
      <c r="FAK22" s="178"/>
      <c r="FAL22" s="178"/>
      <c r="FAM22" s="178"/>
      <c r="FAN22" s="179"/>
      <c r="FAO22" s="166"/>
      <c r="FAP22" s="178"/>
      <c r="FAQ22" s="178"/>
      <c r="FAR22" s="178"/>
      <c r="FAS22" s="178"/>
      <c r="FAT22" s="178"/>
      <c r="FAU22" s="178"/>
      <c r="FAV22" s="179"/>
      <c r="FAW22" s="166"/>
      <c r="FAX22" s="178"/>
      <c r="FAY22" s="178"/>
      <c r="FAZ22" s="178"/>
      <c r="FBA22" s="178"/>
      <c r="FBB22" s="178"/>
      <c r="FBC22" s="178"/>
      <c r="FBD22" s="179"/>
      <c r="FBE22" s="166"/>
      <c r="FBF22" s="178"/>
      <c r="FBG22" s="178"/>
      <c r="FBH22" s="178"/>
      <c r="FBI22" s="178"/>
      <c r="FBJ22" s="178"/>
      <c r="FBK22" s="178"/>
      <c r="FBL22" s="179"/>
      <c r="FBM22" s="166"/>
      <c r="FBN22" s="178"/>
      <c r="FBO22" s="178"/>
      <c r="FBP22" s="178"/>
      <c r="FBQ22" s="178"/>
      <c r="FBR22" s="178"/>
      <c r="FBS22" s="178"/>
      <c r="FBT22" s="179"/>
      <c r="FBU22" s="166"/>
      <c r="FBV22" s="178"/>
      <c r="FBW22" s="178"/>
      <c r="FBX22" s="178"/>
      <c r="FBY22" s="178"/>
      <c r="FBZ22" s="178"/>
      <c r="FCA22" s="178"/>
      <c r="FCB22" s="179"/>
      <c r="FCC22" s="166"/>
      <c r="FCD22" s="178"/>
      <c r="FCE22" s="178"/>
      <c r="FCF22" s="178"/>
      <c r="FCG22" s="178"/>
      <c r="FCH22" s="178"/>
      <c r="FCI22" s="178"/>
      <c r="FCJ22" s="179"/>
      <c r="FCK22" s="166"/>
      <c r="FCL22" s="178"/>
      <c r="FCM22" s="178"/>
      <c r="FCN22" s="178"/>
      <c r="FCO22" s="178"/>
      <c r="FCP22" s="178"/>
      <c r="FCQ22" s="178"/>
      <c r="FCR22" s="179"/>
      <c r="FCS22" s="166"/>
      <c r="FCT22" s="178"/>
      <c r="FCU22" s="178"/>
      <c r="FCV22" s="178"/>
      <c r="FCW22" s="178"/>
      <c r="FCX22" s="178"/>
      <c r="FCY22" s="178"/>
      <c r="FCZ22" s="179"/>
      <c r="FDA22" s="166"/>
      <c r="FDB22" s="178"/>
      <c r="FDC22" s="178"/>
      <c r="FDD22" s="178"/>
      <c r="FDE22" s="178"/>
      <c r="FDF22" s="178"/>
      <c r="FDG22" s="178"/>
      <c r="FDH22" s="179"/>
      <c r="FDI22" s="166"/>
      <c r="FDJ22" s="178"/>
      <c r="FDK22" s="178"/>
      <c r="FDL22" s="178"/>
      <c r="FDM22" s="178"/>
      <c r="FDN22" s="178"/>
      <c r="FDO22" s="178"/>
      <c r="FDP22" s="179"/>
      <c r="FDQ22" s="166"/>
      <c r="FDR22" s="178"/>
      <c r="FDS22" s="178"/>
      <c r="FDT22" s="178"/>
      <c r="FDU22" s="178"/>
      <c r="FDV22" s="178"/>
      <c r="FDW22" s="178"/>
      <c r="FDX22" s="179"/>
      <c r="FDY22" s="166"/>
      <c r="FDZ22" s="178"/>
      <c r="FEA22" s="178"/>
      <c r="FEB22" s="178"/>
      <c r="FEC22" s="178"/>
      <c r="FED22" s="178"/>
      <c r="FEE22" s="178"/>
      <c r="FEF22" s="179"/>
      <c r="FEG22" s="166"/>
      <c r="FEH22" s="178"/>
      <c r="FEI22" s="178"/>
      <c r="FEJ22" s="178"/>
      <c r="FEK22" s="178"/>
      <c r="FEL22" s="178"/>
      <c r="FEM22" s="178"/>
      <c r="FEN22" s="179"/>
      <c r="FEO22" s="166"/>
      <c r="FEP22" s="178"/>
      <c r="FEQ22" s="178"/>
      <c r="FER22" s="178"/>
      <c r="FES22" s="178"/>
      <c r="FET22" s="178"/>
      <c r="FEU22" s="178"/>
      <c r="FEV22" s="179"/>
      <c r="FEW22" s="166"/>
      <c r="FEX22" s="178"/>
      <c r="FEY22" s="178"/>
      <c r="FEZ22" s="178"/>
      <c r="FFA22" s="178"/>
      <c r="FFB22" s="178"/>
      <c r="FFC22" s="178"/>
      <c r="FFD22" s="179"/>
      <c r="FFE22" s="166"/>
      <c r="FFF22" s="178"/>
      <c r="FFG22" s="178"/>
      <c r="FFH22" s="178"/>
      <c r="FFI22" s="178"/>
      <c r="FFJ22" s="178"/>
      <c r="FFK22" s="178"/>
      <c r="FFL22" s="179"/>
      <c r="FFM22" s="166"/>
      <c r="FFN22" s="178"/>
      <c r="FFO22" s="178"/>
      <c r="FFP22" s="178"/>
      <c r="FFQ22" s="178"/>
      <c r="FFR22" s="178"/>
      <c r="FFS22" s="178"/>
      <c r="FFT22" s="179"/>
      <c r="FFU22" s="166"/>
      <c r="FFV22" s="178"/>
      <c r="FFW22" s="178"/>
      <c r="FFX22" s="178"/>
      <c r="FFY22" s="178"/>
      <c r="FFZ22" s="178"/>
      <c r="FGA22" s="178"/>
      <c r="FGB22" s="179"/>
      <c r="FGC22" s="166"/>
      <c r="FGD22" s="178"/>
      <c r="FGE22" s="178"/>
      <c r="FGF22" s="178"/>
      <c r="FGG22" s="178"/>
      <c r="FGH22" s="178"/>
      <c r="FGI22" s="178"/>
      <c r="FGJ22" s="179"/>
      <c r="FGK22" s="166"/>
      <c r="FGL22" s="178"/>
      <c r="FGM22" s="178"/>
      <c r="FGN22" s="178"/>
      <c r="FGO22" s="178"/>
      <c r="FGP22" s="178"/>
      <c r="FGQ22" s="178"/>
      <c r="FGR22" s="179"/>
      <c r="FGS22" s="166"/>
      <c r="FGT22" s="178"/>
      <c r="FGU22" s="178"/>
      <c r="FGV22" s="178"/>
      <c r="FGW22" s="178"/>
      <c r="FGX22" s="178"/>
      <c r="FGY22" s="178"/>
      <c r="FGZ22" s="179"/>
      <c r="FHA22" s="166"/>
      <c r="FHB22" s="178"/>
      <c r="FHC22" s="178"/>
      <c r="FHD22" s="178"/>
      <c r="FHE22" s="178"/>
      <c r="FHF22" s="178"/>
      <c r="FHG22" s="178"/>
      <c r="FHH22" s="179"/>
      <c r="FHI22" s="166"/>
      <c r="FHJ22" s="178"/>
      <c r="FHK22" s="178"/>
      <c r="FHL22" s="178"/>
      <c r="FHM22" s="178"/>
      <c r="FHN22" s="178"/>
      <c r="FHO22" s="178"/>
      <c r="FHP22" s="179"/>
      <c r="FHQ22" s="166"/>
      <c r="FHR22" s="178"/>
      <c r="FHS22" s="178"/>
      <c r="FHT22" s="178"/>
      <c r="FHU22" s="178"/>
      <c r="FHV22" s="178"/>
      <c r="FHW22" s="178"/>
      <c r="FHX22" s="179"/>
      <c r="FHY22" s="166"/>
      <c r="FHZ22" s="178"/>
      <c r="FIA22" s="178"/>
      <c r="FIB22" s="178"/>
      <c r="FIC22" s="178"/>
      <c r="FID22" s="178"/>
      <c r="FIE22" s="178"/>
      <c r="FIF22" s="179"/>
      <c r="FIG22" s="166"/>
      <c r="FIH22" s="178"/>
      <c r="FII22" s="178"/>
      <c r="FIJ22" s="178"/>
      <c r="FIK22" s="178"/>
      <c r="FIL22" s="178"/>
      <c r="FIM22" s="178"/>
      <c r="FIN22" s="179"/>
      <c r="FIO22" s="166"/>
      <c r="FIP22" s="178"/>
      <c r="FIQ22" s="178"/>
      <c r="FIR22" s="178"/>
      <c r="FIS22" s="178"/>
      <c r="FIT22" s="178"/>
      <c r="FIU22" s="178"/>
      <c r="FIV22" s="179"/>
      <c r="FIW22" s="166"/>
      <c r="FIX22" s="178"/>
      <c r="FIY22" s="178"/>
      <c r="FIZ22" s="178"/>
      <c r="FJA22" s="178"/>
      <c r="FJB22" s="178"/>
      <c r="FJC22" s="178"/>
      <c r="FJD22" s="179"/>
      <c r="FJE22" s="166"/>
      <c r="FJF22" s="178"/>
      <c r="FJG22" s="178"/>
      <c r="FJH22" s="178"/>
      <c r="FJI22" s="178"/>
      <c r="FJJ22" s="178"/>
      <c r="FJK22" s="178"/>
      <c r="FJL22" s="179"/>
      <c r="FJM22" s="166"/>
      <c r="FJN22" s="178"/>
      <c r="FJO22" s="178"/>
      <c r="FJP22" s="178"/>
      <c r="FJQ22" s="178"/>
      <c r="FJR22" s="178"/>
      <c r="FJS22" s="178"/>
      <c r="FJT22" s="179"/>
      <c r="FJU22" s="166"/>
      <c r="FJV22" s="178"/>
      <c r="FJW22" s="178"/>
      <c r="FJX22" s="178"/>
      <c r="FJY22" s="178"/>
      <c r="FJZ22" s="178"/>
      <c r="FKA22" s="178"/>
      <c r="FKB22" s="179"/>
      <c r="FKC22" s="166"/>
      <c r="FKD22" s="178"/>
      <c r="FKE22" s="178"/>
      <c r="FKF22" s="178"/>
      <c r="FKG22" s="178"/>
      <c r="FKH22" s="178"/>
      <c r="FKI22" s="178"/>
      <c r="FKJ22" s="179"/>
      <c r="FKK22" s="166"/>
      <c r="FKL22" s="178"/>
      <c r="FKM22" s="178"/>
      <c r="FKN22" s="178"/>
      <c r="FKO22" s="178"/>
      <c r="FKP22" s="178"/>
      <c r="FKQ22" s="178"/>
      <c r="FKR22" s="179"/>
      <c r="FKS22" s="166"/>
      <c r="FKT22" s="178"/>
      <c r="FKU22" s="178"/>
      <c r="FKV22" s="178"/>
      <c r="FKW22" s="178"/>
      <c r="FKX22" s="178"/>
      <c r="FKY22" s="178"/>
      <c r="FKZ22" s="179"/>
      <c r="FLA22" s="166"/>
      <c r="FLB22" s="178"/>
      <c r="FLC22" s="178"/>
      <c r="FLD22" s="178"/>
      <c r="FLE22" s="178"/>
      <c r="FLF22" s="178"/>
      <c r="FLG22" s="178"/>
      <c r="FLH22" s="179"/>
      <c r="FLI22" s="166"/>
      <c r="FLJ22" s="178"/>
      <c r="FLK22" s="178"/>
      <c r="FLL22" s="178"/>
      <c r="FLM22" s="178"/>
      <c r="FLN22" s="178"/>
      <c r="FLO22" s="178"/>
      <c r="FLP22" s="179"/>
      <c r="FLQ22" s="166"/>
      <c r="FLR22" s="178"/>
      <c r="FLS22" s="178"/>
      <c r="FLT22" s="178"/>
      <c r="FLU22" s="178"/>
      <c r="FLV22" s="178"/>
      <c r="FLW22" s="178"/>
      <c r="FLX22" s="179"/>
      <c r="FLY22" s="166"/>
      <c r="FLZ22" s="178"/>
      <c r="FMA22" s="178"/>
      <c r="FMB22" s="178"/>
      <c r="FMC22" s="178"/>
      <c r="FMD22" s="178"/>
      <c r="FME22" s="178"/>
      <c r="FMF22" s="179"/>
      <c r="FMG22" s="166"/>
      <c r="FMH22" s="178"/>
      <c r="FMI22" s="178"/>
      <c r="FMJ22" s="178"/>
      <c r="FMK22" s="178"/>
      <c r="FML22" s="178"/>
      <c r="FMM22" s="178"/>
      <c r="FMN22" s="179"/>
      <c r="FMO22" s="166"/>
      <c r="FMP22" s="178"/>
      <c r="FMQ22" s="178"/>
      <c r="FMR22" s="178"/>
      <c r="FMS22" s="178"/>
      <c r="FMT22" s="178"/>
      <c r="FMU22" s="178"/>
      <c r="FMV22" s="179"/>
      <c r="FMW22" s="166"/>
      <c r="FMX22" s="178"/>
      <c r="FMY22" s="178"/>
      <c r="FMZ22" s="178"/>
      <c r="FNA22" s="178"/>
      <c r="FNB22" s="178"/>
      <c r="FNC22" s="178"/>
      <c r="FND22" s="179"/>
      <c r="FNE22" s="166"/>
      <c r="FNF22" s="178"/>
      <c r="FNG22" s="178"/>
      <c r="FNH22" s="178"/>
      <c r="FNI22" s="178"/>
      <c r="FNJ22" s="178"/>
      <c r="FNK22" s="178"/>
      <c r="FNL22" s="179"/>
      <c r="FNM22" s="166"/>
      <c r="FNN22" s="178"/>
      <c r="FNO22" s="178"/>
      <c r="FNP22" s="178"/>
      <c r="FNQ22" s="178"/>
      <c r="FNR22" s="178"/>
      <c r="FNS22" s="178"/>
      <c r="FNT22" s="179"/>
      <c r="FNU22" s="166"/>
      <c r="FNV22" s="178"/>
      <c r="FNW22" s="178"/>
      <c r="FNX22" s="178"/>
      <c r="FNY22" s="178"/>
      <c r="FNZ22" s="178"/>
      <c r="FOA22" s="178"/>
      <c r="FOB22" s="179"/>
      <c r="FOC22" s="166"/>
      <c r="FOD22" s="178"/>
      <c r="FOE22" s="178"/>
      <c r="FOF22" s="178"/>
      <c r="FOG22" s="178"/>
      <c r="FOH22" s="178"/>
      <c r="FOI22" s="178"/>
      <c r="FOJ22" s="179"/>
      <c r="FOK22" s="166"/>
      <c r="FOL22" s="178"/>
      <c r="FOM22" s="178"/>
      <c r="FON22" s="178"/>
      <c r="FOO22" s="178"/>
      <c r="FOP22" s="178"/>
      <c r="FOQ22" s="178"/>
      <c r="FOR22" s="179"/>
      <c r="FOS22" s="166"/>
      <c r="FOT22" s="178"/>
      <c r="FOU22" s="178"/>
      <c r="FOV22" s="178"/>
      <c r="FOW22" s="178"/>
      <c r="FOX22" s="178"/>
      <c r="FOY22" s="178"/>
      <c r="FOZ22" s="179"/>
      <c r="FPA22" s="166"/>
      <c r="FPB22" s="178"/>
      <c r="FPC22" s="178"/>
      <c r="FPD22" s="178"/>
      <c r="FPE22" s="178"/>
      <c r="FPF22" s="178"/>
      <c r="FPG22" s="178"/>
      <c r="FPH22" s="179"/>
      <c r="FPI22" s="166"/>
      <c r="FPJ22" s="178"/>
      <c r="FPK22" s="178"/>
      <c r="FPL22" s="178"/>
      <c r="FPM22" s="178"/>
      <c r="FPN22" s="178"/>
      <c r="FPO22" s="178"/>
      <c r="FPP22" s="179"/>
      <c r="FPQ22" s="166"/>
      <c r="FPR22" s="178"/>
      <c r="FPS22" s="178"/>
      <c r="FPT22" s="178"/>
      <c r="FPU22" s="178"/>
      <c r="FPV22" s="178"/>
      <c r="FPW22" s="178"/>
      <c r="FPX22" s="179"/>
      <c r="FPY22" s="166"/>
      <c r="FPZ22" s="178"/>
      <c r="FQA22" s="178"/>
      <c r="FQB22" s="178"/>
      <c r="FQC22" s="178"/>
      <c r="FQD22" s="178"/>
      <c r="FQE22" s="178"/>
      <c r="FQF22" s="179"/>
      <c r="FQG22" s="166"/>
      <c r="FQH22" s="178"/>
      <c r="FQI22" s="178"/>
      <c r="FQJ22" s="178"/>
      <c r="FQK22" s="178"/>
      <c r="FQL22" s="178"/>
      <c r="FQM22" s="178"/>
      <c r="FQN22" s="179"/>
      <c r="FQO22" s="166"/>
      <c r="FQP22" s="178"/>
      <c r="FQQ22" s="178"/>
      <c r="FQR22" s="178"/>
      <c r="FQS22" s="178"/>
      <c r="FQT22" s="178"/>
      <c r="FQU22" s="178"/>
      <c r="FQV22" s="179"/>
      <c r="FQW22" s="166"/>
      <c r="FQX22" s="178"/>
      <c r="FQY22" s="178"/>
      <c r="FQZ22" s="178"/>
      <c r="FRA22" s="178"/>
      <c r="FRB22" s="178"/>
      <c r="FRC22" s="178"/>
      <c r="FRD22" s="179"/>
      <c r="FRE22" s="166"/>
      <c r="FRF22" s="178"/>
      <c r="FRG22" s="178"/>
      <c r="FRH22" s="178"/>
      <c r="FRI22" s="178"/>
      <c r="FRJ22" s="178"/>
      <c r="FRK22" s="178"/>
      <c r="FRL22" s="179"/>
      <c r="FRM22" s="166"/>
      <c r="FRN22" s="178"/>
      <c r="FRO22" s="178"/>
      <c r="FRP22" s="178"/>
      <c r="FRQ22" s="178"/>
      <c r="FRR22" s="178"/>
      <c r="FRS22" s="178"/>
      <c r="FRT22" s="179"/>
      <c r="FRU22" s="166"/>
      <c r="FRV22" s="178"/>
      <c r="FRW22" s="178"/>
      <c r="FRX22" s="178"/>
      <c r="FRY22" s="178"/>
      <c r="FRZ22" s="178"/>
      <c r="FSA22" s="178"/>
      <c r="FSB22" s="179"/>
      <c r="FSC22" s="166"/>
      <c r="FSD22" s="178"/>
      <c r="FSE22" s="178"/>
      <c r="FSF22" s="178"/>
      <c r="FSG22" s="178"/>
      <c r="FSH22" s="178"/>
      <c r="FSI22" s="178"/>
      <c r="FSJ22" s="179"/>
      <c r="FSK22" s="166"/>
      <c r="FSL22" s="178"/>
      <c r="FSM22" s="178"/>
      <c r="FSN22" s="178"/>
      <c r="FSO22" s="178"/>
      <c r="FSP22" s="178"/>
      <c r="FSQ22" s="178"/>
      <c r="FSR22" s="179"/>
      <c r="FSS22" s="166"/>
      <c r="FST22" s="178"/>
      <c r="FSU22" s="178"/>
      <c r="FSV22" s="178"/>
      <c r="FSW22" s="178"/>
      <c r="FSX22" s="178"/>
      <c r="FSY22" s="178"/>
      <c r="FSZ22" s="179"/>
      <c r="FTA22" s="166"/>
      <c r="FTB22" s="178"/>
      <c r="FTC22" s="178"/>
      <c r="FTD22" s="178"/>
      <c r="FTE22" s="178"/>
      <c r="FTF22" s="178"/>
      <c r="FTG22" s="178"/>
      <c r="FTH22" s="179"/>
      <c r="FTI22" s="166"/>
      <c r="FTJ22" s="178"/>
      <c r="FTK22" s="178"/>
      <c r="FTL22" s="178"/>
      <c r="FTM22" s="178"/>
      <c r="FTN22" s="178"/>
      <c r="FTO22" s="178"/>
      <c r="FTP22" s="179"/>
      <c r="FTQ22" s="166"/>
      <c r="FTR22" s="178"/>
      <c r="FTS22" s="178"/>
      <c r="FTT22" s="178"/>
      <c r="FTU22" s="178"/>
      <c r="FTV22" s="178"/>
      <c r="FTW22" s="178"/>
      <c r="FTX22" s="179"/>
      <c r="FTY22" s="166"/>
      <c r="FTZ22" s="178"/>
      <c r="FUA22" s="178"/>
      <c r="FUB22" s="178"/>
      <c r="FUC22" s="178"/>
      <c r="FUD22" s="178"/>
      <c r="FUE22" s="178"/>
      <c r="FUF22" s="179"/>
      <c r="FUG22" s="166"/>
      <c r="FUH22" s="178"/>
      <c r="FUI22" s="178"/>
      <c r="FUJ22" s="178"/>
      <c r="FUK22" s="178"/>
      <c r="FUL22" s="178"/>
      <c r="FUM22" s="178"/>
      <c r="FUN22" s="179"/>
      <c r="FUO22" s="166"/>
      <c r="FUP22" s="178"/>
      <c r="FUQ22" s="178"/>
      <c r="FUR22" s="178"/>
      <c r="FUS22" s="178"/>
      <c r="FUT22" s="178"/>
      <c r="FUU22" s="178"/>
      <c r="FUV22" s="179"/>
      <c r="FUW22" s="166"/>
      <c r="FUX22" s="178"/>
      <c r="FUY22" s="178"/>
      <c r="FUZ22" s="178"/>
      <c r="FVA22" s="178"/>
      <c r="FVB22" s="178"/>
      <c r="FVC22" s="178"/>
      <c r="FVD22" s="179"/>
      <c r="FVE22" s="166"/>
      <c r="FVF22" s="178"/>
      <c r="FVG22" s="178"/>
      <c r="FVH22" s="178"/>
      <c r="FVI22" s="178"/>
      <c r="FVJ22" s="178"/>
      <c r="FVK22" s="178"/>
      <c r="FVL22" s="179"/>
      <c r="FVM22" s="166"/>
      <c r="FVN22" s="178"/>
      <c r="FVO22" s="178"/>
      <c r="FVP22" s="178"/>
      <c r="FVQ22" s="178"/>
      <c r="FVR22" s="178"/>
      <c r="FVS22" s="178"/>
      <c r="FVT22" s="179"/>
      <c r="FVU22" s="166"/>
      <c r="FVV22" s="178"/>
      <c r="FVW22" s="178"/>
      <c r="FVX22" s="178"/>
      <c r="FVY22" s="178"/>
      <c r="FVZ22" s="178"/>
      <c r="FWA22" s="178"/>
      <c r="FWB22" s="179"/>
      <c r="FWC22" s="166"/>
      <c r="FWD22" s="178"/>
      <c r="FWE22" s="178"/>
      <c r="FWF22" s="178"/>
      <c r="FWG22" s="178"/>
      <c r="FWH22" s="178"/>
      <c r="FWI22" s="178"/>
      <c r="FWJ22" s="179"/>
      <c r="FWK22" s="166"/>
      <c r="FWL22" s="178"/>
      <c r="FWM22" s="178"/>
      <c r="FWN22" s="178"/>
      <c r="FWO22" s="178"/>
      <c r="FWP22" s="178"/>
      <c r="FWQ22" s="178"/>
      <c r="FWR22" s="179"/>
      <c r="FWS22" s="166"/>
      <c r="FWT22" s="178"/>
      <c r="FWU22" s="178"/>
      <c r="FWV22" s="178"/>
      <c r="FWW22" s="178"/>
      <c r="FWX22" s="178"/>
      <c r="FWY22" s="178"/>
      <c r="FWZ22" s="179"/>
      <c r="FXA22" s="166"/>
      <c r="FXB22" s="178"/>
      <c r="FXC22" s="178"/>
      <c r="FXD22" s="178"/>
      <c r="FXE22" s="178"/>
      <c r="FXF22" s="178"/>
      <c r="FXG22" s="178"/>
      <c r="FXH22" s="179"/>
      <c r="FXI22" s="166"/>
      <c r="FXJ22" s="178"/>
      <c r="FXK22" s="178"/>
      <c r="FXL22" s="178"/>
      <c r="FXM22" s="178"/>
      <c r="FXN22" s="178"/>
      <c r="FXO22" s="178"/>
      <c r="FXP22" s="179"/>
      <c r="FXQ22" s="166"/>
      <c r="FXR22" s="178"/>
      <c r="FXS22" s="178"/>
      <c r="FXT22" s="178"/>
      <c r="FXU22" s="178"/>
      <c r="FXV22" s="178"/>
      <c r="FXW22" s="178"/>
      <c r="FXX22" s="179"/>
      <c r="FXY22" s="166"/>
      <c r="FXZ22" s="178"/>
      <c r="FYA22" s="178"/>
      <c r="FYB22" s="178"/>
      <c r="FYC22" s="178"/>
      <c r="FYD22" s="178"/>
      <c r="FYE22" s="178"/>
      <c r="FYF22" s="179"/>
      <c r="FYG22" s="166"/>
      <c r="FYH22" s="178"/>
      <c r="FYI22" s="178"/>
      <c r="FYJ22" s="178"/>
      <c r="FYK22" s="178"/>
      <c r="FYL22" s="178"/>
      <c r="FYM22" s="178"/>
      <c r="FYN22" s="179"/>
      <c r="FYO22" s="166"/>
      <c r="FYP22" s="178"/>
      <c r="FYQ22" s="178"/>
      <c r="FYR22" s="178"/>
      <c r="FYS22" s="178"/>
      <c r="FYT22" s="178"/>
      <c r="FYU22" s="178"/>
      <c r="FYV22" s="179"/>
      <c r="FYW22" s="166"/>
      <c r="FYX22" s="178"/>
      <c r="FYY22" s="178"/>
      <c r="FYZ22" s="178"/>
      <c r="FZA22" s="178"/>
      <c r="FZB22" s="178"/>
      <c r="FZC22" s="178"/>
      <c r="FZD22" s="179"/>
      <c r="FZE22" s="166"/>
      <c r="FZF22" s="178"/>
      <c r="FZG22" s="178"/>
      <c r="FZH22" s="178"/>
      <c r="FZI22" s="178"/>
      <c r="FZJ22" s="178"/>
      <c r="FZK22" s="178"/>
      <c r="FZL22" s="179"/>
      <c r="FZM22" s="166"/>
      <c r="FZN22" s="178"/>
      <c r="FZO22" s="178"/>
      <c r="FZP22" s="178"/>
      <c r="FZQ22" s="178"/>
      <c r="FZR22" s="178"/>
      <c r="FZS22" s="178"/>
      <c r="FZT22" s="179"/>
      <c r="FZU22" s="166"/>
      <c r="FZV22" s="178"/>
      <c r="FZW22" s="178"/>
      <c r="FZX22" s="178"/>
      <c r="FZY22" s="178"/>
      <c r="FZZ22" s="178"/>
      <c r="GAA22" s="178"/>
      <c r="GAB22" s="179"/>
      <c r="GAC22" s="166"/>
      <c r="GAD22" s="178"/>
      <c r="GAE22" s="178"/>
      <c r="GAF22" s="178"/>
      <c r="GAG22" s="178"/>
      <c r="GAH22" s="178"/>
      <c r="GAI22" s="178"/>
      <c r="GAJ22" s="179"/>
      <c r="GAK22" s="166"/>
      <c r="GAL22" s="178"/>
      <c r="GAM22" s="178"/>
      <c r="GAN22" s="178"/>
      <c r="GAO22" s="178"/>
      <c r="GAP22" s="178"/>
      <c r="GAQ22" s="178"/>
      <c r="GAR22" s="179"/>
      <c r="GAS22" s="166"/>
      <c r="GAT22" s="178"/>
      <c r="GAU22" s="178"/>
      <c r="GAV22" s="178"/>
      <c r="GAW22" s="178"/>
      <c r="GAX22" s="178"/>
      <c r="GAY22" s="178"/>
      <c r="GAZ22" s="179"/>
      <c r="GBA22" s="166"/>
      <c r="GBB22" s="178"/>
      <c r="GBC22" s="178"/>
      <c r="GBD22" s="178"/>
      <c r="GBE22" s="178"/>
      <c r="GBF22" s="178"/>
      <c r="GBG22" s="178"/>
      <c r="GBH22" s="179"/>
      <c r="GBI22" s="166"/>
      <c r="GBJ22" s="178"/>
      <c r="GBK22" s="178"/>
      <c r="GBL22" s="178"/>
      <c r="GBM22" s="178"/>
      <c r="GBN22" s="178"/>
      <c r="GBO22" s="178"/>
      <c r="GBP22" s="179"/>
      <c r="GBQ22" s="166"/>
      <c r="GBR22" s="178"/>
      <c r="GBS22" s="178"/>
      <c r="GBT22" s="178"/>
      <c r="GBU22" s="178"/>
      <c r="GBV22" s="178"/>
      <c r="GBW22" s="178"/>
      <c r="GBX22" s="179"/>
      <c r="GBY22" s="166"/>
      <c r="GBZ22" s="178"/>
      <c r="GCA22" s="178"/>
      <c r="GCB22" s="178"/>
      <c r="GCC22" s="178"/>
      <c r="GCD22" s="178"/>
      <c r="GCE22" s="178"/>
      <c r="GCF22" s="179"/>
      <c r="GCG22" s="166"/>
      <c r="GCH22" s="178"/>
      <c r="GCI22" s="178"/>
      <c r="GCJ22" s="178"/>
      <c r="GCK22" s="178"/>
      <c r="GCL22" s="178"/>
      <c r="GCM22" s="178"/>
      <c r="GCN22" s="179"/>
      <c r="GCO22" s="166"/>
      <c r="GCP22" s="178"/>
      <c r="GCQ22" s="178"/>
      <c r="GCR22" s="178"/>
      <c r="GCS22" s="178"/>
      <c r="GCT22" s="178"/>
      <c r="GCU22" s="178"/>
      <c r="GCV22" s="179"/>
      <c r="GCW22" s="166"/>
      <c r="GCX22" s="178"/>
      <c r="GCY22" s="178"/>
      <c r="GCZ22" s="178"/>
      <c r="GDA22" s="178"/>
      <c r="GDB22" s="178"/>
      <c r="GDC22" s="178"/>
      <c r="GDD22" s="179"/>
      <c r="GDE22" s="166"/>
      <c r="GDF22" s="178"/>
      <c r="GDG22" s="178"/>
      <c r="GDH22" s="178"/>
      <c r="GDI22" s="178"/>
      <c r="GDJ22" s="178"/>
      <c r="GDK22" s="178"/>
      <c r="GDL22" s="179"/>
      <c r="GDM22" s="166"/>
      <c r="GDN22" s="178"/>
      <c r="GDO22" s="178"/>
      <c r="GDP22" s="178"/>
      <c r="GDQ22" s="178"/>
      <c r="GDR22" s="178"/>
      <c r="GDS22" s="178"/>
      <c r="GDT22" s="179"/>
      <c r="GDU22" s="166"/>
      <c r="GDV22" s="178"/>
      <c r="GDW22" s="178"/>
      <c r="GDX22" s="178"/>
      <c r="GDY22" s="178"/>
      <c r="GDZ22" s="178"/>
      <c r="GEA22" s="178"/>
      <c r="GEB22" s="179"/>
      <c r="GEC22" s="166"/>
      <c r="GED22" s="178"/>
      <c r="GEE22" s="178"/>
      <c r="GEF22" s="178"/>
      <c r="GEG22" s="178"/>
      <c r="GEH22" s="178"/>
      <c r="GEI22" s="178"/>
      <c r="GEJ22" s="179"/>
      <c r="GEK22" s="166"/>
      <c r="GEL22" s="178"/>
      <c r="GEM22" s="178"/>
      <c r="GEN22" s="178"/>
      <c r="GEO22" s="178"/>
      <c r="GEP22" s="178"/>
      <c r="GEQ22" s="178"/>
      <c r="GER22" s="179"/>
      <c r="GES22" s="166"/>
      <c r="GET22" s="178"/>
      <c r="GEU22" s="178"/>
      <c r="GEV22" s="178"/>
      <c r="GEW22" s="178"/>
      <c r="GEX22" s="178"/>
      <c r="GEY22" s="178"/>
      <c r="GEZ22" s="179"/>
      <c r="GFA22" s="166"/>
      <c r="GFB22" s="178"/>
      <c r="GFC22" s="178"/>
      <c r="GFD22" s="178"/>
      <c r="GFE22" s="178"/>
      <c r="GFF22" s="178"/>
      <c r="GFG22" s="178"/>
      <c r="GFH22" s="179"/>
      <c r="GFI22" s="166"/>
      <c r="GFJ22" s="178"/>
      <c r="GFK22" s="178"/>
      <c r="GFL22" s="178"/>
      <c r="GFM22" s="178"/>
      <c r="GFN22" s="178"/>
      <c r="GFO22" s="178"/>
      <c r="GFP22" s="179"/>
      <c r="GFQ22" s="166"/>
      <c r="GFR22" s="178"/>
      <c r="GFS22" s="178"/>
      <c r="GFT22" s="178"/>
      <c r="GFU22" s="178"/>
      <c r="GFV22" s="178"/>
      <c r="GFW22" s="178"/>
      <c r="GFX22" s="179"/>
      <c r="GFY22" s="166"/>
      <c r="GFZ22" s="178"/>
      <c r="GGA22" s="178"/>
      <c r="GGB22" s="178"/>
      <c r="GGC22" s="178"/>
      <c r="GGD22" s="178"/>
      <c r="GGE22" s="178"/>
      <c r="GGF22" s="179"/>
      <c r="GGG22" s="166"/>
      <c r="GGH22" s="178"/>
      <c r="GGI22" s="178"/>
      <c r="GGJ22" s="178"/>
      <c r="GGK22" s="178"/>
      <c r="GGL22" s="178"/>
      <c r="GGM22" s="178"/>
      <c r="GGN22" s="179"/>
      <c r="GGO22" s="166"/>
      <c r="GGP22" s="178"/>
      <c r="GGQ22" s="178"/>
      <c r="GGR22" s="178"/>
      <c r="GGS22" s="178"/>
      <c r="GGT22" s="178"/>
      <c r="GGU22" s="178"/>
      <c r="GGV22" s="179"/>
      <c r="GGW22" s="166"/>
      <c r="GGX22" s="178"/>
      <c r="GGY22" s="178"/>
      <c r="GGZ22" s="178"/>
      <c r="GHA22" s="178"/>
      <c r="GHB22" s="178"/>
      <c r="GHC22" s="178"/>
      <c r="GHD22" s="179"/>
      <c r="GHE22" s="166"/>
      <c r="GHF22" s="178"/>
      <c r="GHG22" s="178"/>
      <c r="GHH22" s="178"/>
      <c r="GHI22" s="178"/>
      <c r="GHJ22" s="178"/>
      <c r="GHK22" s="178"/>
      <c r="GHL22" s="179"/>
      <c r="GHM22" s="166"/>
      <c r="GHN22" s="178"/>
      <c r="GHO22" s="178"/>
      <c r="GHP22" s="178"/>
      <c r="GHQ22" s="178"/>
      <c r="GHR22" s="178"/>
      <c r="GHS22" s="178"/>
      <c r="GHT22" s="179"/>
      <c r="GHU22" s="166"/>
      <c r="GHV22" s="178"/>
      <c r="GHW22" s="178"/>
      <c r="GHX22" s="178"/>
      <c r="GHY22" s="178"/>
      <c r="GHZ22" s="178"/>
      <c r="GIA22" s="178"/>
      <c r="GIB22" s="179"/>
      <c r="GIC22" s="166"/>
      <c r="GID22" s="178"/>
      <c r="GIE22" s="178"/>
      <c r="GIF22" s="178"/>
      <c r="GIG22" s="178"/>
      <c r="GIH22" s="178"/>
      <c r="GII22" s="178"/>
      <c r="GIJ22" s="179"/>
      <c r="GIK22" s="166"/>
      <c r="GIL22" s="178"/>
      <c r="GIM22" s="178"/>
      <c r="GIN22" s="178"/>
      <c r="GIO22" s="178"/>
      <c r="GIP22" s="178"/>
      <c r="GIQ22" s="178"/>
      <c r="GIR22" s="179"/>
      <c r="GIS22" s="166"/>
      <c r="GIT22" s="178"/>
      <c r="GIU22" s="178"/>
      <c r="GIV22" s="178"/>
      <c r="GIW22" s="178"/>
      <c r="GIX22" s="178"/>
      <c r="GIY22" s="178"/>
      <c r="GIZ22" s="179"/>
      <c r="GJA22" s="166"/>
      <c r="GJB22" s="178"/>
      <c r="GJC22" s="178"/>
      <c r="GJD22" s="178"/>
      <c r="GJE22" s="178"/>
      <c r="GJF22" s="178"/>
      <c r="GJG22" s="178"/>
      <c r="GJH22" s="179"/>
      <c r="GJI22" s="166"/>
      <c r="GJJ22" s="178"/>
      <c r="GJK22" s="178"/>
      <c r="GJL22" s="178"/>
      <c r="GJM22" s="178"/>
      <c r="GJN22" s="178"/>
      <c r="GJO22" s="178"/>
      <c r="GJP22" s="179"/>
      <c r="GJQ22" s="166"/>
      <c r="GJR22" s="178"/>
      <c r="GJS22" s="178"/>
      <c r="GJT22" s="178"/>
      <c r="GJU22" s="178"/>
      <c r="GJV22" s="178"/>
      <c r="GJW22" s="178"/>
      <c r="GJX22" s="179"/>
      <c r="GJY22" s="166"/>
      <c r="GJZ22" s="178"/>
      <c r="GKA22" s="178"/>
      <c r="GKB22" s="178"/>
      <c r="GKC22" s="178"/>
      <c r="GKD22" s="178"/>
      <c r="GKE22" s="178"/>
      <c r="GKF22" s="179"/>
      <c r="GKG22" s="166"/>
      <c r="GKH22" s="178"/>
      <c r="GKI22" s="178"/>
      <c r="GKJ22" s="178"/>
      <c r="GKK22" s="178"/>
      <c r="GKL22" s="178"/>
      <c r="GKM22" s="178"/>
      <c r="GKN22" s="179"/>
      <c r="GKO22" s="166"/>
      <c r="GKP22" s="178"/>
      <c r="GKQ22" s="178"/>
      <c r="GKR22" s="178"/>
      <c r="GKS22" s="178"/>
      <c r="GKT22" s="178"/>
      <c r="GKU22" s="178"/>
      <c r="GKV22" s="179"/>
      <c r="GKW22" s="166"/>
      <c r="GKX22" s="178"/>
      <c r="GKY22" s="178"/>
      <c r="GKZ22" s="178"/>
      <c r="GLA22" s="178"/>
      <c r="GLB22" s="178"/>
      <c r="GLC22" s="178"/>
      <c r="GLD22" s="179"/>
      <c r="GLE22" s="166"/>
      <c r="GLF22" s="178"/>
      <c r="GLG22" s="178"/>
      <c r="GLH22" s="178"/>
      <c r="GLI22" s="178"/>
      <c r="GLJ22" s="178"/>
      <c r="GLK22" s="178"/>
      <c r="GLL22" s="179"/>
      <c r="GLM22" s="166"/>
      <c r="GLN22" s="178"/>
      <c r="GLO22" s="178"/>
      <c r="GLP22" s="178"/>
      <c r="GLQ22" s="178"/>
      <c r="GLR22" s="178"/>
      <c r="GLS22" s="178"/>
      <c r="GLT22" s="179"/>
      <c r="GLU22" s="166"/>
      <c r="GLV22" s="178"/>
      <c r="GLW22" s="178"/>
      <c r="GLX22" s="178"/>
      <c r="GLY22" s="178"/>
      <c r="GLZ22" s="178"/>
      <c r="GMA22" s="178"/>
      <c r="GMB22" s="179"/>
      <c r="GMC22" s="166"/>
      <c r="GMD22" s="178"/>
      <c r="GME22" s="178"/>
      <c r="GMF22" s="178"/>
      <c r="GMG22" s="178"/>
      <c r="GMH22" s="178"/>
      <c r="GMI22" s="178"/>
      <c r="GMJ22" s="179"/>
      <c r="GMK22" s="166"/>
      <c r="GML22" s="178"/>
      <c r="GMM22" s="178"/>
      <c r="GMN22" s="178"/>
      <c r="GMO22" s="178"/>
      <c r="GMP22" s="178"/>
      <c r="GMQ22" s="178"/>
      <c r="GMR22" s="179"/>
      <c r="GMS22" s="166"/>
      <c r="GMT22" s="178"/>
      <c r="GMU22" s="178"/>
      <c r="GMV22" s="178"/>
      <c r="GMW22" s="178"/>
      <c r="GMX22" s="178"/>
      <c r="GMY22" s="178"/>
      <c r="GMZ22" s="179"/>
      <c r="GNA22" s="166"/>
      <c r="GNB22" s="178"/>
      <c r="GNC22" s="178"/>
      <c r="GND22" s="178"/>
      <c r="GNE22" s="178"/>
      <c r="GNF22" s="178"/>
      <c r="GNG22" s="178"/>
      <c r="GNH22" s="179"/>
      <c r="GNI22" s="166"/>
      <c r="GNJ22" s="178"/>
      <c r="GNK22" s="178"/>
      <c r="GNL22" s="178"/>
      <c r="GNM22" s="178"/>
      <c r="GNN22" s="178"/>
      <c r="GNO22" s="178"/>
      <c r="GNP22" s="179"/>
      <c r="GNQ22" s="166"/>
      <c r="GNR22" s="178"/>
      <c r="GNS22" s="178"/>
      <c r="GNT22" s="178"/>
      <c r="GNU22" s="178"/>
      <c r="GNV22" s="178"/>
      <c r="GNW22" s="178"/>
      <c r="GNX22" s="179"/>
      <c r="GNY22" s="166"/>
      <c r="GNZ22" s="178"/>
      <c r="GOA22" s="178"/>
      <c r="GOB22" s="178"/>
      <c r="GOC22" s="178"/>
      <c r="GOD22" s="178"/>
      <c r="GOE22" s="178"/>
      <c r="GOF22" s="179"/>
      <c r="GOG22" s="166"/>
      <c r="GOH22" s="178"/>
      <c r="GOI22" s="178"/>
      <c r="GOJ22" s="178"/>
      <c r="GOK22" s="178"/>
      <c r="GOL22" s="178"/>
      <c r="GOM22" s="178"/>
      <c r="GON22" s="179"/>
      <c r="GOO22" s="166"/>
      <c r="GOP22" s="178"/>
      <c r="GOQ22" s="178"/>
      <c r="GOR22" s="178"/>
      <c r="GOS22" s="178"/>
      <c r="GOT22" s="178"/>
      <c r="GOU22" s="178"/>
      <c r="GOV22" s="179"/>
      <c r="GOW22" s="166"/>
      <c r="GOX22" s="178"/>
      <c r="GOY22" s="178"/>
      <c r="GOZ22" s="178"/>
      <c r="GPA22" s="178"/>
      <c r="GPB22" s="178"/>
      <c r="GPC22" s="178"/>
      <c r="GPD22" s="179"/>
      <c r="GPE22" s="166"/>
      <c r="GPF22" s="178"/>
      <c r="GPG22" s="178"/>
      <c r="GPH22" s="178"/>
      <c r="GPI22" s="178"/>
      <c r="GPJ22" s="178"/>
      <c r="GPK22" s="178"/>
      <c r="GPL22" s="179"/>
      <c r="GPM22" s="166"/>
      <c r="GPN22" s="178"/>
      <c r="GPO22" s="178"/>
      <c r="GPP22" s="178"/>
      <c r="GPQ22" s="178"/>
      <c r="GPR22" s="178"/>
      <c r="GPS22" s="178"/>
      <c r="GPT22" s="179"/>
      <c r="GPU22" s="166"/>
      <c r="GPV22" s="178"/>
      <c r="GPW22" s="178"/>
      <c r="GPX22" s="178"/>
      <c r="GPY22" s="178"/>
      <c r="GPZ22" s="178"/>
      <c r="GQA22" s="178"/>
      <c r="GQB22" s="179"/>
      <c r="GQC22" s="166"/>
      <c r="GQD22" s="178"/>
      <c r="GQE22" s="178"/>
      <c r="GQF22" s="178"/>
      <c r="GQG22" s="178"/>
      <c r="GQH22" s="178"/>
      <c r="GQI22" s="178"/>
      <c r="GQJ22" s="179"/>
      <c r="GQK22" s="166"/>
      <c r="GQL22" s="178"/>
      <c r="GQM22" s="178"/>
      <c r="GQN22" s="178"/>
      <c r="GQO22" s="178"/>
      <c r="GQP22" s="178"/>
      <c r="GQQ22" s="178"/>
      <c r="GQR22" s="179"/>
      <c r="GQS22" s="166"/>
      <c r="GQT22" s="178"/>
      <c r="GQU22" s="178"/>
      <c r="GQV22" s="178"/>
      <c r="GQW22" s="178"/>
      <c r="GQX22" s="178"/>
      <c r="GQY22" s="178"/>
      <c r="GQZ22" s="179"/>
      <c r="GRA22" s="166"/>
      <c r="GRB22" s="178"/>
      <c r="GRC22" s="178"/>
      <c r="GRD22" s="178"/>
      <c r="GRE22" s="178"/>
      <c r="GRF22" s="178"/>
      <c r="GRG22" s="178"/>
      <c r="GRH22" s="179"/>
      <c r="GRI22" s="166"/>
      <c r="GRJ22" s="178"/>
      <c r="GRK22" s="178"/>
      <c r="GRL22" s="178"/>
      <c r="GRM22" s="178"/>
      <c r="GRN22" s="178"/>
      <c r="GRO22" s="178"/>
      <c r="GRP22" s="179"/>
      <c r="GRQ22" s="166"/>
      <c r="GRR22" s="178"/>
      <c r="GRS22" s="178"/>
      <c r="GRT22" s="178"/>
      <c r="GRU22" s="178"/>
      <c r="GRV22" s="178"/>
      <c r="GRW22" s="178"/>
      <c r="GRX22" s="179"/>
      <c r="GRY22" s="166"/>
      <c r="GRZ22" s="178"/>
      <c r="GSA22" s="178"/>
      <c r="GSB22" s="178"/>
      <c r="GSC22" s="178"/>
      <c r="GSD22" s="178"/>
      <c r="GSE22" s="178"/>
      <c r="GSF22" s="179"/>
      <c r="GSG22" s="166"/>
      <c r="GSH22" s="178"/>
      <c r="GSI22" s="178"/>
      <c r="GSJ22" s="178"/>
      <c r="GSK22" s="178"/>
      <c r="GSL22" s="178"/>
      <c r="GSM22" s="178"/>
      <c r="GSN22" s="179"/>
      <c r="GSO22" s="166"/>
      <c r="GSP22" s="178"/>
      <c r="GSQ22" s="178"/>
      <c r="GSR22" s="178"/>
      <c r="GSS22" s="178"/>
      <c r="GST22" s="178"/>
      <c r="GSU22" s="178"/>
      <c r="GSV22" s="179"/>
      <c r="GSW22" s="166"/>
      <c r="GSX22" s="178"/>
      <c r="GSY22" s="178"/>
      <c r="GSZ22" s="178"/>
      <c r="GTA22" s="178"/>
      <c r="GTB22" s="178"/>
      <c r="GTC22" s="178"/>
      <c r="GTD22" s="179"/>
      <c r="GTE22" s="166"/>
      <c r="GTF22" s="178"/>
      <c r="GTG22" s="178"/>
      <c r="GTH22" s="178"/>
      <c r="GTI22" s="178"/>
      <c r="GTJ22" s="178"/>
      <c r="GTK22" s="178"/>
      <c r="GTL22" s="179"/>
      <c r="GTM22" s="166"/>
      <c r="GTN22" s="178"/>
      <c r="GTO22" s="178"/>
      <c r="GTP22" s="178"/>
      <c r="GTQ22" s="178"/>
      <c r="GTR22" s="178"/>
      <c r="GTS22" s="178"/>
      <c r="GTT22" s="179"/>
      <c r="GTU22" s="166"/>
      <c r="GTV22" s="178"/>
      <c r="GTW22" s="178"/>
      <c r="GTX22" s="178"/>
      <c r="GTY22" s="178"/>
      <c r="GTZ22" s="178"/>
      <c r="GUA22" s="178"/>
      <c r="GUB22" s="179"/>
      <c r="GUC22" s="166"/>
      <c r="GUD22" s="178"/>
      <c r="GUE22" s="178"/>
      <c r="GUF22" s="178"/>
      <c r="GUG22" s="178"/>
      <c r="GUH22" s="178"/>
      <c r="GUI22" s="178"/>
      <c r="GUJ22" s="179"/>
      <c r="GUK22" s="166"/>
      <c r="GUL22" s="178"/>
      <c r="GUM22" s="178"/>
      <c r="GUN22" s="178"/>
      <c r="GUO22" s="178"/>
      <c r="GUP22" s="178"/>
      <c r="GUQ22" s="178"/>
      <c r="GUR22" s="179"/>
      <c r="GUS22" s="166"/>
      <c r="GUT22" s="178"/>
      <c r="GUU22" s="178"/>
      <c r="GUV22" s="178"/>
      <c r="GUW22" s="178"/>
      <c r="GUX22" s="178"/>
      <c r="GUY22" s="178"/>
      <c r="GUZ22" s="179"/>
      <c r="GVA22" s="166"/>
      <c r="GVB22" s="178"/>
      <c r="GVC22" s="178"/>
      <c r="GVD22" s="178"/>
      <c r="GVE22" s="178"/>
      <c r="GVF22" s="178"/>
      <c r="GVG22" s="178"/>
      <c r="GVH22" s="179"/>
      <c r="GVI22" s="166"/>
      <c r="GVJ22" s="178"/>
      <c r="GVK22" s="178"/>
      <c r="GVL22" s="178"/>
      <c r="GVM22" s="178"/>
      <c r="GVN22" s="178"/>
      <c r="GVO22" s="178"/>
      <c r="GVP22" s="179"/>
      <c r="GVQ22" s="166"/>
      <c r="GVR22" s="178"/>
      <c r="GVS22" s="178"/>
      <c r="GVT22" s="178"/>
      <c r="GVU22" s="178"/>
      <c r="GVV22" s="178"/>
      <c r="GVW22" s="178"/>
      <c r="GVX22" s="179"/>
      <c r="GVY22" s="166"/>
      <c r="GVZ22" s="178"/>
      <c r="GWA22" s="178"/>
      <c r="GWB22" s="178"/>
      <c r="GWC22" s="178"/>
      <c r="GWD22" s="178"/>
      <c r="GWE22" s="178"/>
      <c r="GWF22" s="179"/>
      <c r="GWG22" s="166"/>
      <c r="GWH22" s="178"/>
      <c r="GWI22" s="178"/>
      <c r="GWJ22" s="178"/>
      <c r="GWK22" s="178"/>
      <c r="GWL22" s="178"/>
      <c r="GWM22" s="178"/>
      <c r="GWN22" s="179"/>
      <c r="GWO22" s="166"/>
      <c r="GWP22" s="178"/>
      <c r="GWQ22" s="178"/>
      <c r="GWR22" s="178"/>
      <c r="GWS22" s="178"/>
      <c r="GWT22" s="178"/>
      <c r="GWU22" s="178"/>
      <c r="GWV22" s="179"/>
      <c r="GWW22" s="166"/>
      <c r="GWX22" s="178"/>
      <c r="GWY22" s="178"/>
      <c r="GWZ22" s="178"/>
      <c r="GXA22" s="178"/>
      <c r="GXB22" s="178"/>
      <c r="GXC22" s="178"/>
      <c r="GXD22" s="179"/>
      <c r="GXE22" s="166"/>
      <c r="GXF22" s="178"/>
      <c r="GXG22" s="178"/>
      <c r="GXH22" s="178"/>
      <c r="GXI22" s="178"/>
      <c r="GXJ22" s="178"/>
      <c r="GXK22" s="178"/>
      <c r="GXL22" s="179"/>
      <c r="GXM22" s="166"/>
      <c r="GXN22" s="178"/>
      <c r="GXO22" s="178"/>
      <c r="GXP22" s="178"/>
      <c r="GXQ22" s="178"/>
      <c r="GXR22" s="178"/>
      <c r="GXS22" s="178"/>
      <c r="GXT22" s="179"/>
      <c r="GXU22" s="166"/>
      <c r="GXV22" s="178"/>
      <c r="GXW22" s="178"/>
      <c r="GXX22" s="178"/>
      <c r="GXY22" s="178"/>
      <c r="GXZ22" s="178"/>
      <c r="GYA22" s="178"/>
      <c r="GYB22" s="179"/>
      <c r="GYC22" s="166"/>
      <c r="GYD22" s="178"/>
      <c r="GYE22" s="178"/>
      <c r="GYF22" s="178"/>
      <c r="GYG22" s="178"/>
      <c r="GYH22" s="178"/>
      <c r="GYI22" s="178"/>
      <c r="GYJ22" s="179"/>
      <c r="GYK22" s="166"/>
      <c r="GYL22" s="178"/>
      <c r="GYM22" s="178"/>
      <c r="GYN22" s="178"/>
      <c r="GYO22" s="178"/>
      <c r="GYP22" s="178"/>
      <c r="GYQ22" s="178"/>
      <c r="GYR22" s="179"/>
      <c r="GYS22" s="166"/>
      <c r="GYT22" s="178"/>
      <c r="GYU22" s="178"/>
      <c r="GYV22" s="178"/>
      <c r="GYW22" s="178"/>
      <c r="GYX22" s="178"/>
      <c r="GYY22" s="178"/>
      <c r="GYZ22" s="179"/>
      <c r="GZA22" s="166"/>
      <c r="GZB22" s="178"/>
      <c r="GZC22" s="178"/>
      <c r="GZD22" s="178"/>
      <c r="GZE22" s="178"/>
      <c r="GZF22" s="178"/>
      <c r="GZG22" s="178"/>
      <c r="GZH22" s="179"/>
      <c r="GZI22" s="166"/>
      <c r="GZJ22" s="178"/>
      <c r="GZK22" s="178"/>
      <c r="GZL22" s="178"/>
      <c r="GZM22" s="178"/>
      <c r="GZN22" s="178"/>
      <c r="GZO22" s="178"/>
      <c r="GZP22" s="179"/>
      <c r="GZQ22" s="166"/>
      <c r="GZR22" s="178"/>
      <c r="GZS22" s="178"/>
      <c r="GZT22" s="178"/>
      <c r="GZU22" s="178"/>
      <c r="GZV22" s="178"/>
      <c r="GZW22" s="178"/>
      <c r="GZX22" s="179"/>
      <c r="GZY22" s="166"/>
      <c r="GZZ22" s="178"/>
      <c r="HAA22" s="178"/>
      <c r="HAB22" s="178"/>
      <c r="HAC22" s="178"/>
      <c r="HAD22" s="178"/>
      <c r="HAE22" s="178"/>
      <c r="HAF22" s="179"/>
      <c r="HAG22" s="166"/>
      <c r="HAH22" s="178"/>
      <c r="HAI22" s="178"/>
      <c r="HAJ22" s="178"/>
      <c r="HAK22" s="178"/>
      <c r="HAL22" s="178"/>
      <c r="HAM22" s="178"/>
      <c r="HAN22" s="179"/>
      <c r="HAO22" s="166"/>
      <c r="HAP22" s="178"/>
      <c r="HAQ22" s="178"/>
      <c r="HAR22" s="178"/>
      <c r="HAS22" s="178"/>
      <c r="HAT22" s="178"/>
      <c r="HAU22" s="178"/>
      <c r="HAV22" s="179"/>
      <c r="HAW22" s="166"/>
      <c r="HAX22" s="178"/>
      <c r="HAY22" s="178"/>
      <c r="HAZ22" s="178"/>
      <c r="HBA22" s="178"/>
      <c r="HBB22" s="178"/>
      <c r="HBC22" s="178"/>
      <c r="HBD22" s="179"/>
      <c r="HBE22" s="166"/>
      <c r="HBF22" s="178"/>
      <c r="HBG22" s="178"/>
      <c r="HBH22" s="178"/>
      <c r="HBI22" s="178"/>
      <c r="HBJ22" s="178"/>
      <c r="HBK22" s="178"/>
      <c r="HBL22" s="179"/>
      <c r="HBM22" s="166"/>
      <c r="HBN22" s="178"/>
      <c r="HBO22" s="178"/>
      <c r="HBP22" s="178"/>
      <c r="HBQ22" s="178"/>
      <c r="HBR22" s="178"/>
      <c r="HBS22" s="178"/>
      <c r="HBT22" s="179"/>
      <c r="HBU22" s="166"/>
      <c r="HBV22" s="178"/>
      <c r="HBW22" s="178"/>
      <c r="HBX22" s="178"/>
      <c r="HBY22" s="178"/>
      <c r="HBZ22" s="178"/>
      <c r="HCA22" s="178"/>
      <c r="HCB22" s="179"/>
      <c r="HCC22" s="166"/>
      <c r="HCD22" s="178"/>
      <c r="HCE22" s="178"/>
      <c r="HCF22" s="178"/>
      <c r="HCG22" s="178"/>
      <c r="HCH22" s="178"/>
      <c r="HCI22" s="178"/>
      <c r="HCJ22" s="179"/>
      <c r="HCK22" s="166"/>
      <c r="HCL22" s="178"/>
      <c r="HCM22" s="178"/>
      <c r="HCN22" s="178"/>
      <c r="HCO22" s="178"/>
      <c r="HCP22" s="178"/>
      <c r="HCQ22" s="178"/>
      <c r="HCR22" s="179"/>
      <c r="HCS22" s="166"/>
      <c r="HCT22" s="178"/>
      <c r="HCU22" s="178"/>
      <c r="HCV22" s="178"/>
      <c r="HCW22" s="178"/>
      <c r="HCX22" s="178"/>
      <c r="HCY22" s="178"/>
      <c r="HCZ22" s="179"/>
      <c r="HDA22" s="166"/>
      <c r="HDB22" s="178"/>
      <c r="HDC22" s="178"/>
      <c r="HDD22" s="178"/>
      <c r="HDE22" s="178"/>
      <c r="HDF22" s="178"/>
      <c r="HDG22" s="178"/>
      <c r="HDH22" s="179"/>
      <c r="HDI22" s="166"/>
      <c r="HDJ22" s="178"/>
      <c r="HDK22" s="178"/>
      <c r="HDL22" s="178"/>
      <c r="HDM22" s="178"/>
      <c r="HDN22" s="178"/>
      <c r="HDO22" s="178"/>
      <c r="HDP22" s="179"/>
      <c r="HDQ22" s="166"/>
      <c r="HDR22" s="178"/>
      <c r="HDS22" s="178"/>
      <c r="HDT22" s="178"/>
      <c r="HDU22" s="178"/>
      <c r="HDV22" s="178"/>
      <c r="HDW22" s="178"/>
      <c r="HDX22" s="179"/>
      <c r="HDY22" s="166"/>
      <c r="HDZ22" s="178"/>
      <c r="HEA22" s="178"/>
      <c r="HEB22" s="178"/>
      <c r="HEC22" s="178"/>
      <c r="HED22" s="178"/>
      <c r="HEE22" s="178"/>
      <c r="HEF22" s="179"/>
      <c r="HEG22" s="166"/>
      <c r="HEH22" s="178"/>
      <c r="HEI22" s="178"/>
      <c r="HEJ22" s="178"/>
      <c r="HEK22" s="178"/>
      <c r="HEL22" s="178"/>
      <c r="HEM22" s="178"/>
      <c r="HEN22" s="179"/>
      <c r="HEO22" s="166"/>
      <c r="HEP22" s="178"/>
      <c r="HEQ22" s="178"/>
      <c r="HER22" s="178"/>
      <c r="HES22" s="178"/>
      <c r="HET22" s="178"/>
      <c r="HEU22" s="178"/>
      <c r="HEV22" s="179"/>
      <c r="HEW22" s="166"/>
      <c r="HEX22" s="178"/>
      <c r="HEY22" s="178"/>
      <c r="HEZ22" s="178"/>
      <c r="HFA22" s="178"/>
      <c r="HFB22" s="178"/>
      <c r="HFC22" s="178"/>
      <c r="HFD22" s="179"/>
      <c r="HFE22" s="166"/>
      <c r="HFF22" s="178"/>
      <c r="HFG22" s="178"/>
      <c r="HFH22" s="178"/>
      <c r="HFI22" s="178"/>
      <c r="HFJ22" s="178"/>
      <c r="HFK22" s="178"/>
      <c r="HFL22" s="179"/>
      <c r="HFM22" s="166"/>
      <c r="HFN22" s="178"/>
      <c r="HFO22" s="178"/>
      <c r="HFP22" s="178"/>
      <c r="HFQ22" s="178"/>
      <c r="HFR22" s="178"/>
      <c r="HFS22" s="178"/>
      <c r="HFT22" s="179"/>
      <c r="HFU22" s="166"/>
      <c r="HFV22" s="178"/>
      <c r="HFW22" s="178"/>
      <c r="HFX22" s="178"/>
      <c r="HFY22" s="178"/>
      <c r="HFZ22" s="178"/>
      <c r="HGA22" s="178"/>
      <c r="HGB22" s="179"/>
      <c r="HGC22" s="166"/>
      <c r="HGD22" s="178"/>
      <c r="HGE22" s="178"/>
      <c r="HGF22" s="178"/>
      <c r="HGG22" s="178"/>
      <c r="HGH22" s="178"/>
      <c r="HGI22" s="178"/>
      <c r="HGJ22" s="179"/>
      <c r="HGK22" s="166"/>
      <c r="HGL22" s="178"/>
      <c r="HGM22" s="178"/>
      <c r="HGN22" s="178"/>
      <c r="HGO22" s="178"/>
      <c r="HGP22" s="178"/>
      <c r="HGQ22" s="178"/>
      <c r="HGR22" s="179"/>
      <c r="HGS22" s="166"/>
      <c r="HGT22" s="178"/>
      <c r="HGU22" s="178"/>
      <c r="HGV22" s="178"/>
      <c r="HGW22" s="178"/>
      <c r="HGX22" s="178"/>
      <c r="HGY22" s="178"/>
      <c r="HGZ22" s="179"/>
      <c r="HHA22" s="166"/>
      <c r="HHB22" s="178"/>
      <c r="HHC22" s="178"/>
      <c r="HHD22" s="178"/>
      <c r="HHE22" s="178"/>
      <c r="HHF22" s="178"/>
      <c r="HHG22" s="178"/>
      <c r="HHH22" s="179"/>
      <c r="HHI22" s="166"/>
      <c r="HHJ22" s="178"/>
      <c r="HHK22" s="178"/>
      <c r="HHL22" s="178"/>
      <c r="HHM22" s="178"/>
      <c r="HHN22" s="178"/>
      <c r="HHO22" s="178"/>
      <c r="HHP22" s="179"/>
      <c r="HHQ22" s="166"/>
      <c r="HHR22" s="178"/>
      <c r="HHS22" s="178"/>
      <c r="HHT22" s="178"/>
      <c r="HHU22" s="178"/>
      <c r="HHV22" s="178"/>
      <c r="HHW22" s="178"/>
      <c r="HHX22" s="179"/>
      <c r="HHY22" s="166"/>
      <c r="HHZ22" s="178"/>
      <c r="HIA22" s="178"/>
      <c r="HIB22" s="178"/>
      <c r="HIC22" s="178"/>
      <c r="HID22" s="178"/>
      <c r="HIE22" s="178"/>
      <c r="HIF22" s="179"/>
      <c r="HIG22" s="166"/>
      <c r="HIH22" s="178"/>
      <c r="HII22" s="178"/>
      <c r="HIJ22" s="178"/>
      <c r="HIK22" s="178"/>
      <c r="HIL22" s="178"/>
      <c r="HIM22" s="178"/>
      <c r="HIN22" s="179"/>
      <c r="HIO22" s="166"/>
      <c r="HIP22" s="178"/>
      <c r="HIQ22" s="178"/>
      <c r="HIR22" s="178"/>
      <c r="HIS22" s="178"/>
      <c r="HIT22" s="178"/>
      <c r="HIU22" s="178"/>
      <c r="HIV22" s="179"/>
      <c r="HIW22" s="166"/>
      <c r="HIX22" s="178"/>
      <c r="HIY22" s="178"/>
      <c r="HIZ22" s="178"/>
      <c r="HJA22" s="178"/>
      <c r="HJB22" s="178"/>
      <c r="HJC22" s="178"/>
      <c r="HJD22" s="179"/>
      <c r="HJE22" s="166"/>
      <c r="HJF22" s="178"/>
      <c r="HJG22" s="178"/>
      <c r="HJH22" s="178"/>
      <c r="HJI22" s="178"/>
      <c r="HJJ22" s="178"/>
      <c r="HJK22" s="178"/>
      <c r="HJL22" s="179"/>
      <c r="HJM22" s="166"/>
      <c r="HJN22" s="178"/>
      <c r="HJO22" s="178"/>
      <c r="HJP22" s="178"/>
      <c r="HJQ22" s="178"/>
      <c r="HJR22" s="178"/>
      <c r="HJS22" s="178"/>
      <c r="HJT22" s="179"/>
      <c r="HJU22" s="166"/>
      <c r="HJV22" s="178"/>
      <c r="HJW22" s="178"/>
      <c r="HJX22" s="178"/>
      <c r="HJY22" s="178"/>
      <c r="HJZ22" s="178"/>
      <c r="HKA22" s="178"/>
      <c r="HKB22" s="179"/>
      <c r="HKC22" s="166"/>
      <c r="HKD22" s="178"/>
      <c r="HKE22" s="178"/>
      <c r="HKF22" s="178"/>
      <c r="HKG22" s="178"/>
      <c r="HKH22" s="178"/>
      <c r="HKI22" s="178"/>
      <c r="HKJ22" s="179"/>
      <c r="HKK22" s="166"/>
      <c r="HKL22" s="178"/>
      <c r="HKM22" s="178"/>
      <c r="HKN22" s="178"/>
      <c r="HKO22" s="178"/>
      <c r="HKP22" s="178"/>
      <c r="HKQ22" s="178"/>
      <c r="HKR22" s="179"/>
      <c r="HKS22" s="166"/>
      <c r="HKT22" s="178"/>
      <c r="HKU22" s="178"/>
      <c r="HKV22" s="178"/>
      <c r="HKW22" s="178"/>
      <c r="HKX22" s="178"/>
      <c r="HKY22" s="178"/>
      <c r="HKZ22" s="179"/>
      <c r="HLA22" s="166"/>
      <c r="HLB22" s="178"/>
      <c r="HLC22" s="178"/>
      <c r="HLD22" s="178"/>
      <c r="HLE22" s="178"/>
      <c r="HLF22" s="178"/>
      <c r="HLG22" s="178"/>
      <c r="HLH22" s="179"/>
      <c r="HLI22" s="166"/>
      <c r="HLJ22" s="178"/>
      <c r="HLK22" s="178"/>
      <c r="HLL22" s="178"/>
      <c r="HLM22" s="178"/>
      <c r="HLN22" s="178"/>
      <c r="HLO22" s="178"/>
      <c r="HLP22" s="179"/>
      <c r="HLQ22" s="166"/>
      <c r="HLR22" s="178"/>
      <c r="HLS22" s="178"/>
      <c r="HLT22" s="178"/>
      <c r="HLU22" s="178"/>
      <c r="HLV22" s="178"/>
      <c r="HLW22" s="178"/>
      <c r="HLX22" s="179"/>
      <c r="HLY22" s="166"/>
      <c r="HLZ22" s="178"/>
      <c r="HMA22" s="178"/>
      <c r="HMB22" s="178"/>
      <c r="HMC22" s="178"/>
      <c r="HMD22" s="178"/>
      <c r="HME22" s="178"/>
      <c r="HMF22" s="179"/>
      <c r="HMG22" s="166"/>
      <c r="HMH22" s="178"/>
      <c r="HMI22" s="178"/>
      <c r="HMJ22" s="178"/>
      <c r="HMK22" s="178"/>
      <c r="HML22" s="178"/>
      <c r="HMM22" s="178"/>
      <c r="HMN22" s="179"/>
      <c r="HMO22" s="166"/>
      <c r="HMP22" s="178"/>
      <c r="HMQ22" s="178"/>
      <c r="HMR22" s="178"/>
      <c r="HMS22" s="178"/>
      <c r="HMT22" s="178"/>
      <c r="HMU22" s="178"/>
      <c r="HMV22" s="179"/>
      <c r="HMW22" s="166"/>
      <c r="HMX22" s="178"/>
      <c r="HMY22" s="178"/>
      <c r="HMZ22" s="178"/>
      <c r="HNA22" s="178"/>
      <c r="HNB22" s="178"/>
      <c r="HNC22" s="178"/>
      <c r="HND22" s="179"/>
      <c r="HNE22" s="166"/>
      <c r="HNF22" s="178"/>
      <c r="HNG22" s="178"/>
      <c r="HNH22" s="178"/>
      <c r="HNI22" s="178"/>
      <c r="HNJ22" s="178"/>
      <c r="HNK22" s="178"/>
      <c r="HNL22" s="179"/>
      <c r="HNM22" s="166"/>
      <c r="HNN22" s="178"/>
      <c r="HNO22" s="178"/>
      <c r="HNP22" s="178"/>
      <c r="HNQ22" s="178"/>
      <c r="HNR22" s="178"/>
      <c r="HNS22" s="178"/>
      <c r="HNT22" s="179"/>
      <c r="HNU22" s="166"/>
      <c r="HNV22" s="178"/>
      <c r="HNW22" s="178"/>
      <c r="HNX22" s="178"/>
      <c r="HNY22" s="178"/>
      <c r="HNZ22" s="178"/>
      <c r="HOA22" s="178"/>
      <c r="HOB22" s="179"/>
      <c r="HOC22" s="166"/>
      <c r="HOD22" s="178"/>
      <c r="HOE22" s="178"/>
      <c r="HOF22" s="178"/>
      <c r="HOG22" s="178"/>
      <c r="HOH22" s="178"/>
      <c r="HOI22" s="178"/>
      <c r="HOJ22" s="179"/>
      <c r="HOK22" s="166"/>
      <c r="HOL22" s="178"/>
      <c r="HOM22" s="178"/>
      <c r="HON22" s="178"/>
      <c r="HOO22" s="178"/>
      <c r="HOP22" s="178"/>
      <c r="HOQ22" s="178"/>
      <c r="HOR22" s="179"/>
      <c r="HOS22" s="166"/>
      <c r="HOT22" s="178"/>
      <c r="HOU22" s="178"/>
      <c r="HOV22" s="178"/>
      <c r="HOW22" s="178"/>
      <c r="HOX22" s="178"/>
      <c r="HOY22" s="178"/>
      <c r="HOZ22" s="179"/>
      <c r="HPA22" s="166"/>
      <c r="HPB22" s="178"/>
      <c r="HPC22" s="178"/>
      <c r="HPD22" s="178"/>
      <c r="HPE22" s="178"/>
      <c r="HPF22" s="178"/>
      <c r="HPG22" s="178"/>
      <c r="HPH22" s="179"/>
      <c r="HPI22" s="166"/>
      <c r="HPJ22" s="178"/>
      <c r="HPK22" s="178"/>
      <c r="HPL22" s="178"/>
      <c r="HPM22" s="178"/>
      <c r="HPN22" s="178"/>
      <c r="HPO22" s="178"/>
      <c r="HPP22" s="179"/>
      <c r="HPQ22" s="166"/>
      <c r="HPR22" s="178"/>
      <c r="HPS22" s="178"/>
      <c r="HPT22" s="178"/>
      <c r="HPU22" s="178"/>
      <c r="HPV22" s="178"/>
      <c r="HPW22" s="178"/>
      <c r="HPX22" s="179"/>
      <c r="HPY22" s="166"/>
      <c r="HPZ22" s="178"/>
      <c r="HQA22" s="178"/>
      <c r="HQB22" s="178"/>
      <c r="HQC22" s="178"/>
      <c r="HQD22" s="178"/>
      <c r="HQE22" s="178"/>
      <c r="HQF22" s="179"/>
      <c r="HQG22" s="166"/>
      <c r="HQH22" s="178"/>
      <c r="HQI22" s="178"/>
      <c r="HQJ22" s="178"/>
      <c r="HQK22" s="178"/>
      <c r="HQL22" s="178"/>
      <c r="HQM22" s="178"/>
      <c r="HQN22" s="179"/>
      <c r="HQO22" s="166"/>
      <c r="HQP22" s="178"/>
      <c r="HQQ22" s="178"/>
      <c r="HQR22" s="178"/>
      <c r="HQS22" s="178"/>
      <c r="HQT22" s="178"/>
      <c r="HQU22" s="178"/>
      <c r="HQV22" s="179"/>
      <c r="HQW22" s="166"/>
      <c r="HQX22" s="178"/>
      <c r="HQY22" s="178"/>
      <c r="HQZ22" s="178"/>
      <c r="HRA22" s="178"/>
      <c r="HRB22" s="178"/>
      <c r="HRC22" s="178"/>
      <c r="HRD22" s="179"/>
      <c r="HRE22" s="166"/>
      <c r="HRF22" s="178"/>
      <c r="HRG22" s="178"/>
      <c r="HRH22" s="178"/>
      <c r="HRI22" s="178"/>
      <c r="HRJ22" s="178"/>
      <c r="HRK22" s="178"/>
      <c r="HRL22" s="179"/>
      <c r="HRM22" s="166"/>
      <c r="HRN22" s="178"/>
      <c r="HRO22" s="178"/>
      <c r="HRP22" s="178"/>
      <c r="HRQ22" s="178"/>
      <c r="HRR22" s="178"/>
      <c r="HRS22" s="178"/>
      <c r="HRT22" s="179"/>
      <c r="HRU22" s="166"/>
      <c r="HRV22" s="178"/>
      <c r="HRW22" s="178"/>
      <c r="HRX22" s="178"/>
      <c r="HRY22" s="178"/>
      <c r="HRZ22" s="178"/>
      <c r="HSA22" s="178"/>
      <c r="HSB22" s="179"/>
      <c r="HSC22" s="166"/>
      <c r="HSD22" s="178"/>
      <c r="HSE22" s="178"/>
      <c r="HSF22" s="178"/>
      <c r="HSG22" s="178"/>
      <c r="HSH22" s="178"/>
      <c r="HSI22" s="178"/>
      <c r="HSJ22" s="179"/>
      <c r="HSK22" s="166"/>
      <c r="HSL22" s="178"/>
      <c r="HSM22" s="178"/>
      <c r="HSN22" s="178"/>
      <c r="HSO22" s="178"/>
      <c r="HSP22" s="178"/>
      <c r="HSQ22" s="178"/>
      <c r="HSR22" s="179"/>
      <c r="HSS22" s="166"/>
      <c r="HST22" s="178"/>
      <c r="HSU22" s="178"/>
      <c r="HSV22" s="178"/>
      <c r="HSW22" s="178"/>
      <c r="HSX22" s="178"/>
      <c r="HSY22" s="178"/>
      <c r="HSZ22" s="179"/>
      <c r="HTA22" s="166"/>
      <c r="HTB22" s="178"/>
      <c r="HTC22" s="178"/>
      <c r="HTD22" s="178"/>
      <c r="HTE22" s="178"/>
      <c r="HTF22" s="178"/>
      <c r="HTG22" s="178"/>
      <c r="HTH22" s="179"/>
      <c r="HTI22" s="166"/>
      <c r="HTJ22" s="178"/>
      <c r="HTK22" s="178"/>
      <c r="HTL22" s="178"/>
      <c r="HTM22" s="178"/>
      <c r="HTN22" s="178"/>
      <c r="HTO22" s="178"/>
      <c r="HTP22" s="179"/>
      <c r="HTQ22" s="166"/>
      <c r="HTR22" s="178"/>
      <c r="HTS22" s="178"/>
      <c r="HTT22" s="178"/>
      <c r="HTU22" s="178"/>
      <c r="HTV22" s="178"/>
      <c r="HTW22" s="178"/>
      <c r="HTX22" s="179"/>
      <c r="HTY22" s="166"/>
      <c r="HTZ22" s="178"/>
      <c r="HUA22" s="178"/>
      <c r="HUB22" s="178"/>
      <c r="HUC22" s="178"/>
      <c r="HUD22" s="178"/>
      <c r="HUE22" s="178"/>
      <c r="HUF22" s="179"/>
      <c r="HUG22" s="166"/>
      <c r="HUH22" s="178"/>
      <c r="HUI22" s="178"/>
      <c r="HUJ22" s="178"/>
      <c r="HUK22" s="178"/>
      <c r="HUL22" s="178"/>
      <c r="HUM22" s="178"/>
      <c r="HUN22" s="179"/>
      <c r="HUO22" s="166"/>
      <c r="HUP22" s="178"/>
      <c r="HUQ22" s="178"/>
      <c r="HUR22" s="178"/>
      <c r="HUS22" s="178"/>
      <c r="HUT22" s="178"/>
      <c r="HUU22" s="178"/>
      <c r="HUV22" s="179"/>
      <c r="HUW22" s="166"/>
      <c r="HUX22" s="178"/>
      <c r="HUY22" s="178"/>
      <c r="HUZ22" s="178"/>
      <c r="HVA22" s="178"/>
      <c r="HVB22" s="178"/>
      <c r="HVC22" s="178"/>
      <c r="HVD22" s="179"/>
      <c r="HVE22" s="166"/>
      <c r="HVF22" s="178"/>
      <c r="HVG22" s="178"/>
      <c r="HVH22" s="178"/>
      <c r="HVI22" s="178"/>
      <c r="HVJ22" s="178"/>
      <c r="HVK22" s="178"/>
      <c r="HVL22" s="179"/>
      <c r="HVM22" s="166"/>
      <c r="HVN22" s="178"/>
      <c r="HVO22" s="178"/>
      <c r="HVP22" s="178"/>
      <c r="HVQ22" s="178"/>
      <c r="HVR22" s="178"/>
      <c r="HVS22" s="178"/>
      <c r="HVT22" s="179"/>
      <c r="HVU22" s="166"/>
      <c r="HVV22" s="178"/>
      <c r="HVW22" s="178"/>
      <c r="HVX22" s="178"/>
      <c r="HVY22" s="178"/>
      <c r="HVZ22" s="178"/>
      <c r="HWA22" s="178"/>
      <c r="HWB22" s="179"/>
      <c r="HWC22" s="166"/>
      <c r="HWD22" s="178"/>
      <c r="HWE22" s="178"/>
      <c r="HWF22" s="178"/>
      <c r="HWG22" s="178"/>
      <c r="HWH22" s="178"/>
      <c r="HWI22" s="178"/>
      <c r="HWJ22" s="179"/>
      <c r="HWK22" s="166"/>
      <c r="HWL22" s="178"/>
      <c r="HWM22" s="178"/>
      <c r="HWN22" s="178"/>
      <c r="HWO22" s="178"/>
      <c r="HWP22" s="178"/>
      <c r="HWQ22" s="178"/>
      <c r="HWR22" s="179"/>
      <c r="HWS22" s="166"/>
      <c r="HWT22" s="178"/>
      <c r="HWU22" s="178"/>
      <c r="HWV22" s="178"/>
      <c r="HWW22" s="178"/>
      <c r="HWX22" s="178"/>
      <c r="HWY22" s="178"/>
      <c r="HWZ22" s="179"/>
      <c r="HXA22" s="166"/>
      <c r="HXB22" s="178"/>
      <c r="HXC22" s="178"/>
      <c r="HXD22" s="178"/>
      <c r="HXE22" s="178"/>
      <c r="HXF22" s="178"/>
      <c r="HXG22" s="178"/>
      <c r="HXH22" s="179"/>
      <c r="HXI22" s="166"/>
      <c r="HXJ22" s="178"/>
      <c r="HXK22" s="178"/>
      <c r="HXL22" s="178"/>
      <c r="HXM22" s="178"/>
      <c r="HXN22" s="178"/>
      <c r="HXO22" s="178"/>
      <c r="HXP22" s="179"/>
      <c r="HXQ22" s="166"/>
      <c r="HXR22" s="178"/>
      <c r="HXS22" s="178"/>
      <c r="HXT22" s="178"/>
      <c r="HXU22" s="178"/>
      <c r="HXV22" s="178"/>
      <c r="HXW22" s="178"/>
      <c r="HXX22" s="179"/>
      <c r="HXY22" s="166"/>
      <c r="HXZ22" s="178"/>
      <c r="HYA22" s="178"/>
      <c r="HYB22" s="178"/>
      <c r="HYC22" s="178"/>
      <c r="HYD22" s="178"/>
      <c r="HYE22" s="178"/>
      <c r="HYF22" s="179"/>
      <c r="HYG22" s="166"/>
      <c r="HYH22" s="178"/>
      <c r="HYI22" s="178"/>
      <c r="HYJ22" s="178"/>
      <c r="HYK22" s="178"/>
      <c r="HYL22" s="178"/>
      <c r="HYM22" s="178"/>
      <c r="HYN22" s="179"/>
      <c r="HYO22" s="166"/>
      <c r="HYP22" s="178"/>
      <c r="HYQ22" s="178"/>
      <c r="HYR22" s="178"/>
      <c r="HYS22" s="178"/>
      <c r="HYT22" s="178"/>
      <c r="HYU22" s="178"/>
      <c r="HYV22" s="179"/>
      <c r="HYW22" s="166"/>
      <c r="HYX22" s="178"/>
      <c r="HYY22" s="178"/>
      <c r="HYZ22" s="178"/>
      <c r="HZA22" s="178"/>
      <c r="HZB22" s="178"/>
      <c r="HZC22" s="178"/>
      <c r="HZD22" s="179"/>
      <c r="HZE22" s="166"/>
      <c r="HZF22" s="178"/>
      <c r="HZG22" s="178"/>
      <c r="HZH22" s="178"/>
      <c r="HZI22" s="178"/>
      <c r="HZJ22" s="178"/>
      <c r="HZK22" s="178"/>
      <c r="HZL22" s="179"/>
      <c r="HZM22" s="166"/>
      <c r="HZN22" s="178"/>
      <c r="HZO22" s="178"/>
      <c r="HZP22" s="178"/>
      <c r="HZQ22" s="178"/>
      <c r="HZR22" s="178"/>
      <c r="HZS22" s="178"/>
      <c r="HZT22" s="179"/>
      <c r="HZU22" s="166"/>
      <c r="HZV22" s="178"/>
      <c r="HZW22" s="178"/>
      <c r="HZX22" s="178"/>
      <c r="HZY22" s="178"/>
      <c r="HZZ22" s="178"/>
      <c r="IAA22" s="178"/>
      <c r="IAB22" s="179"/>
      <c r="IAC22" s="166"/>
      <c r="IAD22" s="178"/>
      <c r="IAE22" s="178"/>
      <c r="IAF22" s="178"/>
      <c r="IAG22" s="178"/>
      <c r="IAH22" s="178"/>
      <c r="IAI22" s="178"/>
      <c r="IAJ22" s="179"/>
      <c r="IAK22" s="166"/>
      <c r="IAL22" s="178"/>
      <c r="IAM22" s="178"/>
      <c r="IAN22" s="178"/>
      <c r="IAO22" s="178"/>
      <c r="IAP22" s="178"/>
      <c r="IAQ22" s="178"/>
      <c r="IAR22" s="179"/>
      <c r="IAS22" s="166"/>
      <c r="IAT22" s="178"/>
      <c r="IAU22" s="178"/>
      <c r="IAV22" s="178"/>
      <c r="IAW22" s="178"/>
      <c r="IAX22" s="178"/>
      <c r="IAY22" s="178"/>
      <c r="IAZ22" s="179"/>
      <c r="IBA22" s="166"/>
      <c r="IBB22" s="178"/>
      <c r="IBC22" s="178"/>
      <c r="IBD22" s="178"/>
      <c r="IBE22" s="178"/>
      <c r="IBF22" s="178"/>
      <c r="IBG22" s="178"/>
      <c r="IBH22" s="179"/>
      <c r="IBI22" s="166"/>
      <c r="IBJ22" s="178"/>
      <c r="IBK22" s="178"/>
      <c r="IBL22" s="178"/>
      <c r="IBM22" s="178"/>
      <c r="IBN22" s="178"/>
      <c r="IBO22" s="178"/>
      <c r="IBP22" s="179"/>
      <c r="IBQ22" s="166"/>
      <c r="IBR22" s="178"/>
      <c r="IBS22" s="178"/>
      <c r="IBT22" s="178"/>
      <c r="IBU22" s="178"/>
      <c r="IBV22" s="178"/>
      <c r="IBW22" s="178"/>
      <c r="IBX22" s="179"/>
      <c r="IBY22" s="166"/>
      <c r="IBZ22" s="178"/>
      <c r="ICA22" s="178"/>
      <c r="ICB22" s="178"/>
      <c r="ICC22" s="178"/>
      <c r="ICD22" s="178"/>
      <c r="ICE22" s="178"/>
      <c r="ICF22" s="179"/>
      <c r="ICG22" s="166"/>
      <c r="ICH22" s="178"/>
      <c r="ICI22" s="178"/>
      <c r="ICJ22" s="178"/>
      <c r="ICK22" s="178"/>
      <c r="ICL22" s="178"/>
      <c r="ICM22" s="178"/>
      <c r="ICN22" s="179"/>
      <c r="ICO22" s="166"/>
      <c r="ICP22" s="178"/>
      <c r="ICQ22" s="178"/>
      <c r="ICR22" s="178"/>
      <c r="ICS22" s="178"/>
      <c r="ICT22" s="178"/>
      <c r="ICU22" s="178"/>
      <c r="ICV22" s="179"/>
      <c r="ICW22" s="166"/>
      <c r="ICX22" s="178"/>
      <c r="ICY22" s="178"/>
      <c r="ICZ22" s="178"/>
      <c r="IDA22" s="178"/>
      <c r="IDB22" s="178"/>
      <c r="IDC22" s="178"/>
      <c r="IDD22" s="179"/>
      <c r="IDE22" s="166"/>
      <c r="IDF22" s="178"/>
      <c r="IDG22" s="178"/>
      <c r="IDH22" s="178"/>
      <c r="IDI22" s="178"/>
      <c r="IDJ22" s="178"/>
      <c r="IDK22" s="178"/>
      <c r="IDL22" s="179"/>
      <c r="IDM22" s="166"/>
      <c r="IDN22" s="178"/>
      <c r="IDO22" s="178"/>
      <c r="IDP22" s="178"/>
      <c r="IDQ22" s="178"/>
      <c r="IDR22" s="178"/>
      <c r="IDS22" s="178"/>
      <c r="IDT22" s="179"/>
      <c r="IDU22" s="166"/>
      <c r="IDV22" s="178"/>
      <c r="IDW22" s="178"/>
      <c r="IDX22" s="178"/>
      <c r="IDY22" s="178"/>
      <c r="IDZ22" s="178"/>
      <c r="IEA22" s="178"/>
      <c r="IEB22" s="179"/>
      <c r="IEC22" s="166"/>
      <c r="IED22" s="178"/>
      <c r="IEE22" s="178"/>
      <c r="IEF22" s="178"/>
      <c r="IEG22" s="178"/>
      <c r="IEH22" s="178"/>
      <c r="IEI22" s="178"/>
      <c r="IEJ22" s="179"/>
      <c r="IEK22" s="166"/>
      <c r="IEL22" s="178"/>
      <c r="IEM22" s="178"/>
      <c r="IEN22" s="178"/>
      <c r="IEO22" s="178"/>
      <c r="IEP22" s="178"/>
      <c r="IEQ22" s="178"/>
      <c r="IER22" s="179"/>
      <c r="IES22" s="166"/>
      <c r="IET22" s="178"/>
      <c r="IEU22" s="178"/>
      <c r="IEV22" s="178"/>
      <c r="IEW22" s="178"/>
      <c r="IEX22" s="178"/>
      <c r="IEY22" s="178"/>
      <c r="IEZ22" s="179"/>
      <c r="IFA22" s="166"/>
      <c r="IFB22" s="178"/>
      <c r="IFC22" s="178"/>
      <c r="IFD22" s="178"/>
      <c r="IFE22" s="178"/>
      <c r="IFF22" s="178"/>
      <c r="IFG22" s="178"/>
      <c r="IFH22" s="179"/>
      <c r="IFI22" s="166"/>
      <c r="IFJ22" s="178"/>
      <c r="IFK22" s="178"/>
      <c r="IFL22" s="178"/>
      <c r="IFM22" s="178"/>
      <c r="IFN22" s="178"/>
      <c r="IFO22" s="178"/>
      <c r="IFP22" s="179"/>
      <c r="IFQ22" s="166"/>
      <c r="IFR22" s="178"/>
      <c r="IFS22" s="178"/>
      <c r="IFT22" s="178"/>
      <c r="IFU22" s="178"/>
      <c r="IFV22" s="178"/>
      <c r="IFW22" s="178"/>
      <c r="IFX22" s="179"/>
      <c r="IFY22" s="166"/>
      <c r="IFZ22" s="178"/>
      <c r="IGA22" s="178"/>
      <c r="IGB22" s="178"/>
      <c r="IGC22" s="178"/>
      <c r="IGD22" s="178"/>
      <c r="IGE22" s="178"/>
      <c r="IGF22" s="179"/>
      <c r="IGG22" s="166"/>
      <c r="IGH22" s="178"/>
      <c r="IGI22" s="178"/>
      <c r="IGJ22" s="178"/>
      <c r="IGK22" s="178"/>
      <c r="IGL22" s="178"/>
      <c r="IGM22" s="178"/>
      <c r="IGN22" s="179"/>
      <c r="IGO22" s="166"/>
      <c r="IGP22" s="178"/>
      <c r="IGQ22" s="178"/>
      <c r="IGR22" s="178"/>
      <c r="IGS22" s="178"/>
      <c r="IGT22" s="178"/>
      <c r="IGU22" s="178"/>
      <c r="IGV22" s="179"/>
      <c r="IGW22" s="166"/>
      <c r="IGX22" s="178"/>
      <c r="IGY22" s="178"/>
      <c r="IGZ22" s="178"/>
      <c r="IHA22" s="178"/>
      <c r="IHB22" s="178"/>
      <c r="IHC22" s="178"/>
      <c r="IHD22" s="179"/>
      <c r="IHE22" s="166"/>
      <c r="IHF22" s="178"/>
      <c r="IHG22" s="178"/>
      <c r="IHH22" s="178"/>
      <c r="IHI22" s="178"/>
      <c r="IHJ22" s="178"/>
      <c r="IHK22" s="178"/>
      <c r="IHL22" s="179"/>
      <c r="IHM22" s="166"/>
      <c r="IHN22" s="178"/>
      <c r="IHO22" s="178"/>
      <c r="IHP22" s="178"/>
      <c r="IHQ22" s="178"/>
      <c r="IHR22" s="178"/>
      <c r="IHS22" s="178"/>
      <c r="IHT22" s="179"/>
      <c r="IHU22" s="166"/>
      <c r="IHV22" s="178"/>
      <c r="IHW22" s="178"/>
      <c r="IHX22" s="178"/>
      <c r="IHY22" s="178"/>
      <c r="IHZ22" s="178"/>
      <c r="IIA22" s="178"/>
      <c r="IIB22" s="179"/>
      <c r="IIC22" s="166"/>
      <c r="IID22" s="178"/>
      <c r="IIE22" s="178"/>
      <c r="IIF22" s="178"/>
      <c r="IIG22" s="178"/>
      <c r="IIH22" s="178"/>
      <c r="III22" s="178"/>
      <c r="IIJ22" s="179"/>
      <c r="IIK22" s="166"/>
      <c r="IIL22" s="178"/>
      <c r="IIM22" s="178"/>
      <c r="IIN22" s="178"/>
      <c r="IIO22" s="178"/>
      <c r="IIP22" s="178"/>
      <c r="IIQ22" s="178"/>
      <c r="IIR22" s="179"/>
      <c r="IIS22" s="166"/>
      <c r="IIT22" s="178"/>
      <c r="IIU22" s="178"/>
      <c r="IIV22" s="178"/>
      <c r="IIW22" s="178"/>
      <c r="IIX22" s="178"/>
      <c r="IIY22" s="178"/>
      <c r="IIZ22" s="179"/>
      <c r="IJA22" s="166"/>
      <c r="IJB22" s="178"/>
      <c r="IJC22" s="178"/>
      <c r="IJD22" s="178"/>
      <c r="IJE22" s="178"/>
      <c r="IJF22" s="178"/>
      <c r="IJG22" s="178"/>
      <c r="IJH22" s="179"/>
      <c r="IJI22" s="166"/>
      <c r="IJJ22" s="178"/>
      <c r="IJK22" s="178"/>
      <c r="IJL22" s="178"/>
      <c r="IJM22" s="178"/>
      <c r="IJN22" s="178"/>
      <c r="IJO22" s="178"/>
      <c r="IJP22" s="179"/>
      <c r="IJQ22" s="166"/>
      <c r="IJR22" s="178"/>
      <c r="IJS22" s="178"/>
      <c r="IJT22" s="178"/>
      <c r="IJU22" s="178"/>
      <c r="IJV22" s="178"/>
      <c r="IJW22" s="178"/>
      <c r="IJX22" s="179"/>
      <c r="IJY22" s="166"/>
      <c r="IJZ22" s="178"/>
      <c r="IKA22" s="178"/>
      <c r="IKB22" s="178"/>
      <c r="IKC22" s="178"/>
      <c r="IKD22" s="178"/>
      <c r="IKE22" s="178"/>
      <c r="IKF22" s="179"/>
      <c r="IKG22" s="166"/>
      <c r="IKH22" s="178"/>
      <c r="IKI22" s="178"/>
      <c r="IKJ22" s="178"/>
      <c r="IKK22" s="178"/>
      <c r="IKL22" s="178"/>
      <c r="IKM22" s="178"/>
      <c r="IKN22" s="179"/>
      <c r="IKO22" s="166"/>
      <c r="IKP22" s="178"/>
      <c r="IKQ22" s="178"/>
      <c r="IKR22" s="178"/>
      <c r="IKS22" s="178"/>
      <c r="IKT22" s="178"/>
      <c r="IKU22" s="178"/>
      <c r="IKV22" s="179"/>
      <c r="IKW22" s="166"/>
      <c r="IKX22" s="178"/>
      <c r="IKY22" s="178"/>
      <c r="IKZ22" s="178"/>
      <c r="ILA22" s="178"/>
      <c r="ILB22" s="178"/>
      <c r="ILC22" s="178"/>
      <c r="ILD22" s="179"/>
      <c r="ILE22" s="166"/>
      <c r="ILF22" s="178"/>
      <c r="ILG22" s="178"/>
      <c r="ILH22" s="178"/>
      <c r="ILI22" s="178"/>
      <c r="ILJ22" s="178"/>
      <c r="ILK22" s="178"/>
      <c r="ILL22" s="179"/>
      <c r="ILM22" s="166"/>
      <c r="ILN22" s="178"/>
      <c r="ILO22" s="178"/>
      <c r="ILP22" s="178"/>
      <c r="ILQ22" s="178"/>
      <c r="ILR22" s="178"/>
      <c r="ILS22" s="178"/>
      <c r="ILT22" s="179"/>
      <c r="ILU22" s="166"/>
      <c r="ILV22" s="178"/>
      <c r="ILW22" s="178"/>
      <c r="ILX22" s="178"/>
      <c r="ILY22" s="178"/>
      <c r="ILZ22" s="178"/>
      <c r="IMA22" s="178"/>
      <c r="IMB22" s="179"/>
      <c r="IMC22" s="166"/>
      <c r="IMD22" s="178"/>
      <c r="IME22" s="178"/>
      <c r="IMF22" s="178"/>
      <c r="IMG22" s="178"/>
      <c r="IMH22" s="178"/>
      <c r="IMI22" s="178"/>
      <c r="IMJ22" s="179"/>
      <c r="IMK22" s="166"/>
      <c r="IML22" s="178"/>
      <c r="IMM22" s="178"/>
      <c r="IMN22" s="178"/>
      <c r="IMO22" s="178"/>
      <c r="IMP22" s="178"/>
      <c r="IMQ22" s="178"/>
      <c r="IMR22" s="179"/>
      <c r="IMS22" s="166"/>
      <c r="IMT22" s="178"/>
      <c r="IMU22" s="178"/>
      <c r="IMV22" s="178"/>
      <c r="IMW22" s="178"/>
      <c r="IMX22" s="178"/>
      <c r="IMY22" s="178"/>
      <c r="IMZ22" s="179"/>
      <c r="INA22" s="166"/>
      <c r="INB22" s="178"/>
      <c r="INC22" s="178"/>
      <c r="IND22" s="178"/>
      <c r="INE22" s="178"/>
      <c r="INF22" s="178"/>
      <c r="ING22" s="178"/>
      <c r="INH22" s="179"/>
      <c r="INI22" s="166"/>
      <c r="INJ22" s="178"/>
      <c r="INK22" s="178"/>
      <c r="INL22" s="178"/>
      <c r="INM22" s="178"/>
      <c r="INN22" s="178"/>
      <c r="INO22" s="178"/>
      <c r="INP22" s="179"/>
      <c r="INQ22" s="166"/>
      <c r="INR22" s="178"/>
      <c r="INS22" s="178"/>
      <c r="INT22" s="178"/>
      <c r="INU22" s="178"/>
      <c r="INV22" s="178"/>
      <c r="INW22" s="178"/>
      <c r="INX22" s="179"/>
      <c r="INY22" s="166"/>
      <c r="INZ22" s="178"/>
      <c r="IOA22" s="178"/>
      <c r="IOB22" s="178"/>
      <c r="IOC22" s="178"/>
      <c r="IOD22" s="178"/>
      <c r="IOE22" s="178"/>
      <c r="IOF22" s="179"/>
      <c r="IOG22" s="166"/>
      <c r="IOH22" s="178"/>
      <c r="IOI22" s="178"/>
      <c r="IOJ22" s="178"/>
      <c r="IOK22" s="178"/>
      <c r="IOL22" s="178"/>
      <c r="IOM22" s="178"/>
      <c r="ION22" s="179"/>
      <c r="IOO22" s="166"/>
      <c r="IOP22" s="178"/>
      <c r="IOQ22" s="178"/>
      <c r="IOR22" s="178"/>
      <c r="IOS22" s="178"/>
      <c r="IOT22" s="178"/>
      <c r="IOU22" s="178"/>
      <c r="IOV22" s="179"/>
      <c r="IOW22" s="166"/>
      <c r="IOX22" s="178"/>
      <c r="IOY22" s="178"/>
      <c r="IOZ22" s="178"/>
      <c r="IPA22" s="178"/>
      <c r="IPB22" s="178"/>
      <c r="IPC22" s="178"/>
      <c r="IPD22" s="179"/>
      <c r="IPE22" s="166"/>
      <c r="IPF22" s="178"/>
      <c r="IPG22" s="178"/>
      <c r="IPH22" s="178"/>
      <c r="IPI22" s="178"/>
      <c r="IPJ22" s="178"/>
      <c r="IPK22" s="178"/>
      <c r="IPL22" s="179"/>
      <c r="IPM22" s="166"/>
      <c r="IPN22" s="178"/>
      <c r="IPO22" s="178"/>
      <c r="IPP22" s="178"/>
      <c r="IPQ22" s="178"/>
      <c r="IPR22" s="178"/>
      <c r="IPS22" s="178"/>
      <c r="IPT22" s="179"/>
      <c r="IPU22" s="166"/>
      <c r="IPV22" s="178"/>
      <c r="IPW22" s="178"/>
      <c r="IPX22" s="178"/>
      <c r="IPY22" s="178"/>
      <c r="IPZ22" s="178"/>
      <c r="IQA22" s="178"/>
      <c r="IQB22" s="179"/>
      <c r="IQC22" s="166"/>
      <c r="IQD22" s="178"/>
      <c r="IQE22" s="178"/>
      <c r="IQF22" s="178"/>
      <c r="IQG22" s="178"/>
      <c r="IQH22" s="178"/>
      <c r="IQI22" s="178"/>
      <c r="IQJ22" s="179"/>
      <c r="IQK22" s="166"/>
      <c r="IQL22" s="178"/>
      <c r="IQM22" s="178"/>
      <c r="IQN22" s="178"/>
      <c r="IQO22" s="178"/>
      <c r="IQP22" s="178"/>
      <c r="IQQ22" s="178"/>
      <c r="IQR22" s="179"/>
      <c r="IQS22" s="166"/>
      <c r="IQT22" s="178"/>
      <c r="IQU22" s="178"/>
      <c r="IQV22" s="178"/>
      <c r="IQW22" s="178"/>
      <c r="IQX22" s="178"/>
      <c r="IQY22" s="178"/>
      <c r="IQZ22" s="179"/>
      <c r="IRA22" s="166"/>
      <c r="IRB22" s="178"/>
      <c r="IRC22" s="178"/>
      <c r="IRD22" s="178"/>
      <c r="IRE22" s="178"/>
      <c r="IRF22" s="178"/>
      <c r="IRG22" s="178"/>
      <c r="IRH22" s="179"/>
      <c r="IRI22" s="166"/>
      <c r="IRJ22" s="178"/>
      <c r="IRK22" s="178"/>
      <c r="IRL22" s="178"/>
      <c r="IRM22" s="178"/>
      <c r="IRN22" s="178"/>
      <c r="IRO22" s="178"/>
      <c r="IRP22" s="179"/>
      <c r="IRQ22" s="166"/>
      <c r="IRR22" s="178"/>
      <c r="IRS22" s="178"/>
      <c r="IRT22" s="178"/>
      <c r="IRU22" s="178"/>
      <c r="IRV22" s="178"/>
      <c r="IRW22" s="178"/>
      <c r="IRX22" s="179"/>
      <c r="IRY22" s="166"/>
      <c r="IRZ22" s="178"/>
      <c r="ISA22" s="178"/>
      <c r="ISB22" s="178"/>
      <c r="ISC22" s="178"/>
      <c r="ISD22" s="178"/>
      <c r="ISE22" s="178"/>
      <c r="ISF22" s="179"/>
      <c r="ISG22" s="166"/>
      <c r="ISH22" s="178"/>
      <c r="ISI22" s="178"/>
      <c r="ISJ22" s="178"/>
      <c r="ISK22" s="178"/>
      <c r="ISL22" s="178"/>
      <c r="ISM22" s="178"/>
      <c r="ISN22" s="179"/>
      <c r="ISO22" s="166"/>
      <c r="ISP22" s="178"/>
      <c r="ISQ22" s="178"/>
      <c r="ISR22" s="178"/>
      <c r="ISS22" s="178"/>
      <c r="IST22" s="178"/>
      <c r="ISU22" s="178"/>
      <c r="ISV22" s="179"/>
      <c r="ISW22" s="166"/>
      <c r="ISX22" s="178"/>
      <c r="ISY22" s="178"/>
      <c r="ISZ22" s="178"/>
      <c r="ITA22" s="178"/>
      <c r="ITB22" s="178"/>
      <c r="ITC22" s="178"/>
      <c r="ITD22" s="179"/>
      <c r="ITE22" s="166"/>
      <c r="ITF22" s="178"/>
      <c r="ITG22" s="178"/>
      <c r="ITH22" s="178"/>
      <c r="ITI22" s="178"/>
      <c r="ITJ22" s="178"/>
      <c r="ITK22" s="178"/>
      <c r="ITL22" s="179"/>
      <c r="ITM22" s="166"/>
      <c r="ITN22" s="178"/>
      <c r="ITO22" s="178"/>
      <c r="ITP22" s="178"/>
      <c r="ITQ22" s="178"/>
      <c r="ITR22" s="178"/>
      <c r="ITS22" s="178"/>
      <c r="ITT22" s="179"/>
      <c r="ITU22" s="166"/>
      <c r="ITV22" s="178"/>
      <c r="ITW22" s="178"/>
      <c r="ITX22" s="178"/>
      <c r="ITY22" s="178"/>
      <c r="ITZ22" s="178"/>
      <c r="IUA22" s="178"/>
      <c r="IUB22" s="179"/>
      <c r="IUC22" s="166"/>
      <c r="IUD22" s="178"/>
      <c r="IUE22" s="178"/>
      <c r="IUF22" s="178"/>
      <c r="IUG22" s="178"/>
      <c r="IUH22" s="178"/>
      <c r="IUI22" s="178"/>
      <c r="IUJ22" s="179"/>
      <c r="IUK22" s="166"/>
      <c r="IUL22" s="178"/>
      <c r="IUM22" s="178"/>
      <c r="IUN22" s="178"/>
      <c r="IUO22" s="178"/>
      <c r="IUP22" s="178"/>
      <c r="IUQ22" s="178"/>
      <c r="IUR22" s="179"/>
      <c r="IUS22" s="166"/>
      <c r="IUT22" s="178"/>
      <c r="IUU22" s="178"/>
      <c r="IUV22" s="178"/>
      <c r="IUW22" s="178"/>
      <c r="IUX22" s="178"/>
      <c r="IUY22" s="178"/>
      <c r="IUZ22" s="179"/>
      <c r="IVA22" s="166"/>
      <c r="IVB22" s="178"/>
      <c r="IVC22" s="178"/>
      <c r="IVD22" s="178"/>
      <c r="IVE22" s="178"/>
      <c r="IVF22" s="178"/>
      <c r="IVG22" s="178"/>
      <c r="IVH22" s="179"/>
      <c r="IVI22" s="166"/>
      <c r="IVJ22" s="178"/>
      <c r="IVK22" s="178"/>
      <c r="IVL22" s="178"/>
      <c r="IVM22" s="178"/>
      <c r="IVN22" s="178"/>
      <c r="IVO22" s="178"/>
      <c r="IVP22" s="179"/>
      <c r="IVQ22" s="166"/>
      <c r="IVR22" s="178"/>
      <c r="IVS22" s="178"/>
      <c r="IVT22" s="178"/>
      <c r="IVU22" s="178"/>
      <c r="IVV22" s="178"/>
      <c r="IVW22" s="178"/>
      <c r="IVX22" s="179"/>
      <c r="IVY22" s="166"/>
      <c r="IVZ22" s="178"/>
      <c r="IWA22" s="178"/>
      <c r="IWB22" s="178"/>
      <c r="IWC22" s="178"/>
      <c r="IWD22" s="178"/>
      <c r="IWE22" s="178"/>
      <c r="IWF22" s="179"/>
      <c r="IWG22" s="166"/>
      <c r="IWH22" s="178"/>
      <c r="IWI22" s="178"/>
      <c r="IWJ22" s="178"/>
      <c r="IWK22" s="178"/>
      <c r="IWL22" s="178"/>
      <c r="IWM22" s="178"/>
      <c r="IWN22" s="179"/>
      <c r="IWO22" s="166"/>
      <c r="IWP22" s="178"/>
      <c r="IWQ22" s="178"/>
      <c r="IWR22" s="178"/>
      <c r="IWS22" s="178"/>
      <c r="IWT22" s="178"/>
      <c r="IWU22" s="178"/>
      <c r="IWV22" s="179"/>
      <c r="IWW22" s="166"/>
      <c r="IWX22" s="178"/>
      <c r="IWY22" s="178"/>
      <c r="IWZ22" s="178"/>
      <c r="IXA22" s="178"/>
      <c r="IXB22" s="178"/>
      <c r="IXC22" s="178"/>
      <c r="IXD22" s="179"/>
      <c r="IXE22" s="166"/>
      <c r="IXF22" s="178"/>
      <c r="IXG22" s="178"/>
      <c r="IXH22" s="178"/>
      <c r="IXI22" s="178"/>
      <c r="IXJ22" s="178"/>
      <c r="IXK22" s="178"/>
      <c r="IXL22" s="179"/>
      <c r="IXM22" s="166"/>
      <c r="IXN22" s="178"/>
      <c r="IXO22" s="178"/>
      <c r="IXP22" s="178"/>
      <c r="IXQ22" s="178"/>
      <c r="IXR22" s="178"/>
      <c r="IXS22" s="178"/>
      <c r="IXT22" s="179"/>
      <c r="IXU22" s="166"/>
      <c r="IXV22" s="178"/>
      <c r="IXW22" s="178"/>
      <c r="IXX22" s="178"/>
      <c r="IXY22" s="178"/>
      <c r="IXZ22" s="178"/>
      <c r="IYA22" s="178"/>
      <c r="IYB22" s="179"/>
      <c r="IYC22" s="166"/>
      <c r="IYD22" s="178"/>
      <c r="IYE22" s="178"/>
      <c r="IYF22" s="178"/>
      <c r="IYG22" s="178"/>
      <c r="IYH22" s="178"/>
      <c r="IYI22" s="178"/>
      <c r="IYJ22" s="179"/>
      <c r="IYK22" s="166"/>
      <c r="IYL22" s="178"/>
      <c r="IYM22" s="178"/>
      <c r="IYN22" s="178"/>
      <c r="IYO22" s="178"/>
      <c r="IYP22" s="178"/>
      <c r="IYQ22" s="178"/>
      <c r="IYR22" s="179"/>
      <c r="IYS22" s="166"/>
      <c r="IYT22" s="178"/>
      <c r="IYU22" s="178"/>
      <c r="IYV22" s="178"/>
      <c r="IYW22" s="178"/>
      <c r="IYX22" s="178"/>
      <c r="IYY22" s="178"/>
      <c r="IYZ22" s="179"/>
      <c r="IZA22" s="166"/>
      <c r="IZB22" s="178"/>
      <c r="IZC22" s="178"/>
      <c r="IZD22" s="178"/>
      <c r="IZE22" s="178"/>
      <c r="IZF22" s="178"/>
      <c r="IZG22" s="178"/>
      <c r="IZH22" s="179"/>
      <c r="IZI22" s="166"/>
      <c r="IZJ22" s="178"/>
      <c r="IZK22" s="178"/>
      <c r="IZL22" s="178"/>
      <c r="IZM22" s="178"/>
      <c r="IZN22" s="178"/>
      <c r="IZO22" s="178"/>
      <c r="IZP22" s="179"/>
      <c r="IZQ22" s="166"/>
      <c r="IZR22" s="178"/>
      <c r="IZS22" s="178"/>
      <c r="IZT22" s="178"/>
      <c r="IZU22" s="178"/>
      <c r="IZV22" s="178"/>
      <c r="IZW22" s="178"/>
      <c r="IZX22" s="179"/>
      <c r="IZY22" s="166"/>
      <c r="IZZ22" s="178"/>
      <c r="JAA22" s="178"/>
      <c r="JAB22" s="178"/>
      <c r="JAC22" s="178"/>
      <c r="JAD22" s="178"/>
      <c r="JAE22" s="178"/>
      <c r="JAF22" s="179"/>
      <c r="JAG22" s="166"/>
      <c r="JAH22" s="178"/>
      <c r="JAI22" s="178"/>
      <c r="JAJ22" s="178"/>
      <c r="JAK22" s="178"/>
      <c r="JAL22" s="178"/>
      <c r="JAM22" s="178"/>
      <c r="JAN22" s="179"/>
      <c r="JAO22" s="166"/>
      <c r="JAP22" s="178"/>
      <c r="JAQ22" s="178"/>
      <c r="JAR22" s="178"/>
      <c r="JAS22" s="178"/>
      <c r="JAT22" s="178"/>
      <c r="JAU22" s="178"/>
      <c r="JAV22" s="179"/>
      <c r="JAW22" s="166"/>
      <c r="JAX22" s="178"/>
      <c r="JAY22" s="178"/>
      <c r="JAZ22" s="178"/>
      <c r="JBA22" s="178"/>
      <c r="JBB22" s="178"/>
      <c r="JBC22" s="178"/>
      <c r="JBD22" s="179"/>
      <c r="JBE22" s="166"/>
      <c r="JBF22" s="178"/>
      <c r="JBG22" s="178"/>
      <c r="JBH22" s="178"/>
      <c r="JBI22" s="178"/>
      <c r="JBJ22" s="178"/>
      <c r="JBK22" s="178"/>
      <c r="JBL22" s="179"/>
      <c r="JBM22" s="166"/>
      <c r="JBN22" s="178"/>
      <c r="JBO22" s="178"/>
      <c r="JBP22" s="178"/>
      <c r="JBQ22" s="178"/>
      <c r="JBR22" s="178"/>
      <c r="JBS22" s="178"/>
      <c r="JBT22" s="179"/>
      <c r="JBU22" s="166"/>
      <c r="JBV22" s="178"/>
      <c r="JBW22" s="178"/>
      <c r="JBX22" s="178"/>
      <c r="JBY22" s="178"/>
      <c r="JBZ22" s="178"/>
      <c r="JCA22" s="178"/>
      <c r="JCB22" s="179"/>
      <c r="JCC22" s="166"/>
      <c r="JCD22" s="178"/>
      <c r="JCE22" s="178"/>
      <c r="JCF22" s="178"/>
      <c r="JCG22" s="178"/>
      <c r="JCH22" s="178"/>
      <c r="JCI22" s="178"/>
      <c r="JCJ22" s="179"/>
      <c r="JCK22" s="166"/>
      <c r="JCL22" s="178"/>
      <c r="JCM22" s="178"/>
      <c r="JCN22" s="178"/>
      <c r="JCO22" s="178"/>
      <c r="JCP22" s="178"/>
      <c r="JCQ22" s="178"/>
      <c r="JCR22" s="179"/>
      <c r="JCS22" s="166"/>
      <c r="JCT22" s="178"/>
      <c r="JCU22" s="178"/>
      <c r="JCV22" s="178"/>
      <c r="JCW22" s="178"/>
      <c r="JCX22" s="178"/>
      <c r="JCY22" s="178"/>
      <c r="JCZ22" s="179"/>
      <c r="JDA22" s="166"/>
      <c r="JDB22" s="178"/>
      <c r="JDC22" s="178"/>
      <c r="JDD22" s="178"/>
      <c r="JDE22" s="178"/>
      <c r="JDF22" s="178"/>
      <c r="JDG22" s="178"/>
      <c r="JDH22" s="179"/>
      <c r="JDI22" s="166"/>
      <c r="JDJ22" s="178"/>
      <c r="JDK22" s="178"/>
      <c r="JDL22" s="178"/>
      <c r="JDM22" s="178"/>
      <c r="JDN22" s="178"/>
      <c r="JDO22" s="178"/>
      <c r="JDP22" s="179"/>
      <c r="JDQ22" s="166"/>
      <c r="JDR22" s="178"/>
      <c r="JDS22" s="178"/>
      <c r="JDT22" s="178"/>
      <c r="JDU22" s="178"/>
      <c r="JDV22" s="178"/>
      <c r="JDW22" s="178"/>
      <c r="JDX22" s="179"/>
      <c r="JDY22" s="166"/>
      <c r="JDZ22" s="178"/>
      <c r="JEA22" s="178"/>
      <c r="JEB22" s="178"/>
      <c r="JEC22" s="178"/>
      <c r="JED22" s="178"/>
      <c r="JEE22" s="178"/>
      <c r="JEF22" s="179"/>
      <c r="JEG22" s="166"/>
      <c r="JEH22" s="178"/>
      <c r="JEI22" s="178"/>
      <c r="JEJ22" s="178"/>
      <c r="JEK22" s="178"/>
      <c r="JEL22" s="178"/>
      <c r="JEM22" s="178"/>
      <c r="JEN22" s="179"/>
      <c r="JEO22" s="166"/>
      <c r="JEP22" s="178"/>
      <c r="JEQ22" s="178"/>
      <c r="JER22" s="178"/>
      <c r="JES22" s="178"/>
      <c r="JET22" s="178"/>
      <c r="JEU22" s="178"/>
      <c r="JEV22" s="179"/>
      <c r="JEW22" s="166"/>
      <c r="JEX22" s="178"/>
      <c r="JEY22" s="178"/>
      <c r="JEZ22" s="178"/>
      <c r="JFA22" s="178"/>
      <c r="JFB22" s="178"/>
      <c r="JFC22" s="178"/>
      <c r="JFD22" s="179"/>
      <c r="JFE22" s="166"/>
      <c r="JFF22" s="178"/>
      <c r="JFG22" s="178"/>
      <c r="JFH22" s="178"/>
      <c r="JFI22" s="178"/>
      <c r="JFJ22" s="178"/>
      <c r="JFK22" s="178"/>
      <c r="JFL22" s="179"/>
      <c r="JFM22" s="166"/>
      <c r="JFN22" s="178"/>
      <c r="JFO22" s="178"/>
      <c r="JFP22" s="178"/>
      <c r="JFQ22" s="178"/>
      <c r="JFR22" s="178"/>
      <c r="JFS22" s="178"/>
      <c r="JFT22" s="179"/>
      <c r="JFU22" s="166"/>
      <c r="JFV22" s="178"/>
      <c r="JFW22" s="178"/>
      <c r="JFX22" s="178"/>
      <c r="JFY22" s="178"/>
      <c r="JFZ22" s="178"/>
      <c r="JGA22" s="178"/>
      <c r="JGB22" s="179"/>
      <c r="JGC22" s="166"/>
      <c r="JGD22" s="178"/>
      <c r="JGE22" s="178"/>
      <c r="JGF22" s="178"/>
      <c r="JGG22" s="178"/>
      <c r="JGH22" s="178"/>
      <c r="JGI22" s="178"/>
      <c r="JGJ22" s="179"/>
      <c r="JGK22" s="166"/>
      <c r="JGL22" s="178"/>
      <c r="JGM22" s="178"/>
      <c r="JGN22" s="178"/>
      <c r="JGO22" s="178"/>
      <c r="JGP22" s="178"/>
      <c r="JGQ22" s="178"/>
      <c r="JGR22" s="179"/>
      <c r="JGS22" s="166"/>
      <c r="JGT22" s="178"/>
      <c r="JGU22" s="178"/>
      <c r="JGV22" s="178"/>
      <c r="JGW22" s="178"/>
      <c r="JGX22" s="178"/>
      <c r="JGY22" s="178"/>
      <c r="JGZ22" s="179"/>
      <c r="JHA22" s="166"/>
      <c r="JHB22" s="178"/>
      <c r="JHC22" s="178"/>
      <c r="JHD22" s="178"/>
      <c r="JHE22" s="178"/>
      <c r="JHF22" s="178"/>
      <c r="JHG22" s="178"/>
      <c r="JHH22" s="179"/>
      <c r="JHI22" s="166"/>
      <c r="JHJ22" s="178"/>
      <c r="JHK22" s="178"/>
      <c r="JHL22" s="178"/>
      <c r="JHM22" s="178"/>
      <c r="JHN22" s="178"/>
      <c r="JHO22" s="178"/>
      <c r="JHP22" s="179"/>
      <c r="JHQ22" s="166"/>
      <c r="JHR22" s="178"/>
      <c r="JHS22" s="178"/>
      <c r="JHT22" s="178"/>
      <c r="JHU22" s="178"/>
      <c r="JHV22" s="178"/>
      <c r="JHW22" s="178"/>
      <c r="JHX22" s="179"/>
      <c r="JHY22" s="166"/>
      <c r="JHZ22" s="178"/>
      <c r="JIA22" s="178"/>
      <c r="JIB22" s="178"/>
      <c r="JIC22" s="178"/>
      <c r="JID22" s="178"/>
      <c r="JIE22" s="178"/>
      <c r="JIF22" s="179"/>
      <c r="JIG22" s="166"/>
      <c r="JIH22" s="178"/>
      <c r="JII22" s="178"/>
      <c r="JIJ22" s="178"/>
      <c r="JIK22" s="178"/>
      <c r="JIL22" s="178"/>
      <c r="JIM22" s="178"/>
      <c r="JIN22" s="179"/>
      <c r="JIO22" s="166"/>
      <c r="JIP22" s="178"/>
      <c r="JIQ22" s="178"/>
      <c r="JIR22" s="178"/>
      <c r="JIS22" s="178"/>
      <c r="JIT22" s="178"/>
      <c r="JIU22" s="178"/>
      <c r="JIV22" s="179"/>
      <c r="JIW22" s="166"/>
      <c r="JIX22" s="178"/>
      <c r="JIY22" s="178"/>
      <c r="JIZ22" s="178"/>
      <c r="JJA22" s="178"/>
      <c r="JJB22" s="178"/>
      <c r="JJC22" s="178"/>
      <c r="JJD22" s="179"/>
      <c r="JJE22" s="166"/>
      <c r="JJF22" s="178"/>
      <c r="JJG22" s="178"/>
      <c r="JJH22" s="178"/>
      <c r="JJI22" s="178"/>
      <c r="JJJ22" s="178"/>
      <c r="JJK22" s="178"/>
      <c r="JJL22" s="179"/>
      <c r="JJM22" s="166"/>
      <c r="JJN22" s="178"/>
      <c r="JJO22" s="178"/>
      <c r="JJP22" s="178"/>
      <c r="JJQ22" s="178"/>
      <c r="JJR22" s="178"/>
      <c r="JJS22" s="178"/>
      <c r="JJT22" s="179"/>
      <c r="JJU22" s="166"/>
      <c r="JJV22" s="178"/>
      <c r="JJW22" s="178"/>
      <c r="JJX22" s="178"/>
      <c r="JJY22" s="178"/>
      <c r="JJZ22" s="178"/>
      <c r="JKA22" s="178"/>
      <c r="JKB22" s="179"/>
      <c r="JKC22" s="166"/>
      <c r="JKD22" s="178"/>
      <c r="JKE22" s="178"/>
      <c r="JKF22" s="178"/>
      <c r="JKG22" s="178"/>
      <c r="JKH22" s="178"/>
      <c r="JKI22" s="178"/>
      <c r="JKJ22" s="179"/>
      <c r="JKK22" s="166"/>
      <c r="JKL22" s="178"/>
      <c r="JKM22" s="178"/>
      <c r="JKN22" s="178"/>
      <c r="JKO22" s="178"/>
      <c r="JKP22" s="178"/>
      <c r="JKQ22" s="178"/>
      <c r="JKR22" s="179"/>
      <c r="JKS22" s="166"/>
      <c r="JKT22" s="178"/>
      <c r="JKU22" s="178"/>
      <c r="JKV22" s="178"/>
      <c r="JKW22" s="178"/>
      <c r="JKX22" s="178"/>
      <c r="JKY22" s="178"/>
      <c r="JKZ22" s="179"/>
      <c r="JLA22" s="166"/>
      <c r="JLB22" s="178"/>
      <c r="JLC22" s="178"/>
      <c r="JLD22" s="178"/>
      <c r="JLE22" s="178"/>
      <c r="JLF22" s="178"/>
      <c r="JLG22" s="178"/>
      <c r="JLH22" s="179"/>
      <c r="JLI22" s="166"/>
      <c r="JLJ22" s="178"/>
      <c r="JLK22" s="178"/>
      <c r="JLL22" s="178"/>
      <c r="JLM22" s="178"/>
      <c r="JLN22" s="178"/>
      <c r="JLO22" s="178"/>
      <c r="JLP22" s="179"/>
      <c r="JLQ22" s="166"/>
      <c r="JLR22" s="178"/>
      <c r="JLS22" s="178"/>
      <c r="JLT22" s="178"/>
      <c r="JLU22" s="178"/>
      <c r="JLV22" s="178"/>
      <c r="JLW22" s="178"/>
      <c r="JLX22" s="179"/>
      <c r="JLY22" s="166"/>
      <c r="JLZ22" s="178"/>
      <c r="JMA22" s="178"/>
      <c r="JMB22" s="178"/>
      <c r="JMC22" s="178"/>
      <c r="JMD22" s="178"/>
      <c r="JME22" s="178"/>
      <c r="JMF22" s="179"/>
      <c r="JMG22" s="166"/>
      <c r="JMH22" s="178"/>
      <c r="JMI22" s="178"/>
      <c r="JMJ22" s="178"/>
      <c r="JMK22" s="178"/>
      <c r="JML22" s="178"/>
      <c r="JMM22" s="178"/>
      <c r="JMN22" s="179"/>
      <c r="JMO22" s="166"/>
      <c r="JMP22" s="178"/>
      <c r="JMQ22" s="178"/>
      <c r="JMR22" s="178"/>
      <c r="JMS22" s="178"/>
      <c r="JMT22" s="178"/>
      <c r="JMU22" s="178"/>
      <c r="JMV22" s="179"/>
      <c r="JMW22" s="166"/>
      <c r="JMX22" s="178"/>
      <c r="JMY22" s="178"/>
      <c r="JMZ22" s="178"/>
      <c r="JNA22" s="178"/>
      <c r="JNB22" s="178"/>
      <c r="JNC22" s="178"/>
      <c r="JND22" s="179"/>
      <c r="JNE22" s="166"/>
      <c r="JNF22" s="178"/>
      <c r="JNG22" s="178"/>
      <c r="JNH22" s="178"/>
      <c r="JNI22" s="178"/>
      <c r="JNJ22" s="178"/>
      <c r="JNK22" s="178"/>
      <c r="JNL22" s="179"/>
      <c r="JNM22" s="166"/>
      <c r="JNN22" s="178"/>
      <c r="JNO22" s="178"/>
      <c r="JNP22" s="178"/>
      <c r="JNQ22" s="178"/>
      <c r="JNR22" s="178"/>
      <c r="JNS22" s="178"/>
      <c r="JNT22" s="179"/>
      <c r="JNU22" s="166"/>
      <c r="JNV22" s="178"/>
      <c r="JNW22" s="178"/>
      <c r="JNX22" s="178"/>
      <c r="JNY22" s="178"/>
      <c r="JNZ22" s="178"/>
      <c r="JOA22" s="178"/>
      <c r="JOB22" s="179"/>
      <c r="JOC22" s="166"/>
      <c r="JOD22" s="178"/>
      <c r="JOE22" s="178"/>
      <c r="JOF22" s="178"/>
      <c r="JOG22" s="178"/>
      <c r="JOH22" s="178"/>
      <c r="JOI22" s="178"/>
      <c r="JOJ22" s="179"/>
      <c r="JOK22" s="166"/>
      <c r="JOL22" s="178"/>
      <c r="JOM22" s="178"/>
      <c r="JON22" s="178"/>
      <c r="JOO22" s="178"/>
      <c r="JOP22" s="178"/>
      <c r="JOQ22" s="178"/>
      <c r="JOR22" s="179"/>
      <c r="JOS22" s="166"/>
      <c r="JOT22" s="178"/>
      <c r="JOU22" s="178"/>
      <c r="JOV22" s="178"/>
      <c r="JOW22" s="178"/>
      <c r="JOX22" s="178"/>
      <c r="JOY22" s="178"/>
      <c r="JOZ22" s="179"/>
      <c r="JPA22" s="166"/>
      <c r="JPB22" s="178"/>
      <c r="JPC22" s="178"/>
      <c r="JPD22" s="178"/>
      <c r="JPE22" s="178"/>
      <c r="JPF22" s="178"/>
      <c r="JPG22" s="178"/>
      <c r="JPH22" s="179"/>
      <c r="JPI22" s="166"/>
      <c r="JPJ22" s="178"/>
      <c r="JPK22" s="178"/>
      <c r="JPL22" s="178"/>
      <c r="JPM22" s="178"/>
      <c r="JPN22" s="178"/>
      <c r="JPO22" s="178"/>
      <c r="JPP22" s="179"/>
      <c r="JPQ22" s="166"/>
      <c r="JPR22" s="178"/>
      <c r="JPS22" s="178"/>
      <c r="JPT22" s="178"/>
      <c r="JPU22" s="178"/>
      <c r="JPV22" s="178"/>
      <c r="JPW22" s="178"/>
      <c r="JPX22" s="179"/>
      <c r="JPY22" s="166"/>
      <c r="JPZ22" s="178"/>
      <c r="JQA22" s="178"/>
      <c r="JQB22" s="178"/>
      <c r="JQC22" s="178"/>
      <c r="JQD22" s="178"/>
      <c r="JQE22" s="178"/>
      <c r="JQF22" s="179"/>
      <c r="JQG22" s="166"/>
      <c r="JQH22" s="178"/>
      <c r="JQI22" s="178"/>
      <c r="JQJ22" s="178"/>
      <c r="JQK22" s="178"/>
      <c r="JQL22" s="178"/>
      <c r="JQM22" s="178"/>
      <c r="JQN22" s="179"/>
      <c r="JQO22" s="166"/>
      <c r="JQP22" s="178"/>
      <c r="JQQ22" s="178"/>
      <c r="JQR22" s="178"/>
      <c r="JQS22" s="178"/>
      <c r="JQT22" s="178"/>
      <c r="JQU22" s="178"/>
      <c r="JQV22" s="179"/>
      <c r="JQW22" s="166"/>
      <c r="JQX22" s="178"/>
      <c r="JQY22" s="178"/>
      <c r="JQZ22" s="178"/>
      <c r="JRA22" s="178"/>
      <c r="JRB22" s="178"/>
      <c r="JRC22" s="178"/>
      <c r="JRD22" s="179"/>
      <c r="JRE22" s="166"/>
      <c r="JRF22" s="178"/>
      <c r="JRG22" s="178"/>
      <c r="JRH22" s="178"/>
      <c r="JRI22" s="178"/>
      <c r="JRJ22" s="178"/>
      <c r="JRK22" s="178"/>
      <c r="JRL22" s="179"/>
      <c r="JRM22" s="166"/>
      <c r="JRN22" s="178"/>
      <c r="JRO22" s="178"/>
      <c r="JRP22" s="178"/>
      <c r="JRQ22" s="178"/>
      <c r="JRR22" s="178"/>
      <c r="JRS22" s="178"/>
      <c r="JRT22" s="179"/>
      <c r="JRU22" s="166"/>
      <c r="JRV22" s="178"/>
      <c r="JRW22" s="178"/>
      <c r="JRX22" s="178"/>
      <c r="JRY22" s="178"/>
      <c r="JRZ22" s="178"/>
      <c r="JSA22" s="178"/>
      <c r="JSB22" s="179"/>
      <c r="JSC22" s="166"/>
      <c r="JSD22" s="178"/>
      <c r="JSE22" s="178"/>
      <c r="JSF22" s="178"/>
      <c r="JSG22" s="178"/>
      <c r="JSH22" s="178"/>
      <c r="JSI22" s="178"/>
      <c r="JSJ22" s="179"/>
      <c r="JSK22" s="166"/>
      <c r="JSL22" s="178"/>
      <c r="JSM22" s="178"/>
      <c r="JSN22" s="178"/>
      <c r="JSO22" s="178"/>
      <c r="JSP22" s="178"/>
      <c r="JSQ22" s="178"/>
      <c r="JSR22" s="179"/>
      <c r="JSS22" s="166"/>
      <c r="JST22" s="178"/>
      <c r="JSU22" s="178"/>
      <c r="JSV22" s="178"/>
      <c r="JSW22" s="178"/>
      <c r="JSX22" s="178"/>
      <c r="JSY22" s="178"/>
      <c r="JSZ22" s="179"/>
      <c r="JTA22" s="166"/>
      <c r="JTB22" s="178"/>
      <c r="JTC22" s="178"/>
      <c r="JTD22" s="178"/>
      <c r="JTE22" s="178"/>
      <c r="JTF22" s="178"/>
      <c r="JTG22" s="178"/>
      <c r="JTH22" s="179"/>
      <c r="JTI22" s="166"/>
      <c r="JTJ22" s="178"/>
      <c r="JTK22" s="178"/>
      <c r="JTL22" s="178"/>
      <c r="JTM22" s="178"/>
      <c r="JTN22" s="178"/>
      <c r="JTO22" s="178"/>
      <c r="JTP22" s="179"/>
      <c r="JTQ22" s="166"/>
      <c r="JTR22" s="178"/>
      <c r="JTS22" s="178"/>
      <c r="JTT22" s="178"/>
      <c r="JTU22" s="178"/>
      <c r="JTV22" s="178"/>
      <c r="JTW22" s="178"/>
      <c r="JTX22" s="179"/>
      <c r="JTY22" s="166"/>
      <c r="JTZ22" s="178"/>
      <c r="JUA22" s="178"/>
      <c r="JUB22" s="178"/>
      <c r="JUC22" s="178"/>
      <c r="JUD22" s="178"/>
      <c r="JUE22" s="178"/>
      <c r="JUF22" s="179"/>
      <c r="JUG22" s="166"/>
      <c r="JUH22" s="178"/>
      <c r="JUI22" s="178"/>
      <c r="JUJ22" s="178"/>
      <c r="JUK22" s="178"/>
      <c r="JUL22" s="178"/>
      <c r="JUM22" s="178"/>
      <c r="JUN22" s="179"/>
      <c r="JUO22" s="166"/>
      <c r="JUP22" s="178"/>
      <c r="JUQ22" s="178"/>
      <c r="JUR22" s="178"/>
      <c r="JUS22" s="178"/>
      <c r="JUT22" s="178"/>
      <c r="JUU22" s="178"/>
      <c r="JUV22" s="179"/>
      <c r="JUW22" s="166"/>
      <c r="JUX22" s="178"/>
      <c r="JUY22" s="178"/>
      <c r="JUZ22" s="178"/>
      <c r="JVA22" s="178"/>
      <c r="JVB22" s="178"/>
      <c r="JVC22" s="178"/>
      <c r="JVD22" s="179"/>
      <c r="JVE22" s="166"/>
      <c r="JVF22" s="178"/>
      <c r="JVG22" s="178"/>
      <c r="JVH22" s="178"/>
      <c r="JVI22" s="178"/>
      <c r="JVJ22" s="178"/>
      <c r="JVK22" s="178"/>
      <c r="JVL22" s="179"/>
      <c r="JVM22" s="166"/>
      <c r="JVN22" s="178"/>
      <c r="JVO22" s="178"/>
      <c r="JVP22" s="178"/>
      <c r="JVQ22" s="178"/>
      <c r="JVR22" s="178"/>
      <c r="JVS22" s="178"/>
      <c r="JVT22" s="179"/>
      <c r="JVU22" s="166"/>
      <c r="JVV22" s="178"/>
      <c r="JVW22" s="178"/>
      <c r="JVX22" s="178"/>
      <c r="JVY22" s="178"/>
      <c r="JVZ22" s="178"/>
      <c r="JWA22" s="178"/>
      <c r="JWB22" s="179"/>
      <c r="JWC22" s="166"/>
      <c r="JWD22" s="178"/>
      <c r="JWE22" s="178"/>
      <c r="JWF22" s="178"/>
      <c r="JWG22" s="178"/>
      <c r="JWH22" s="178"/>
      <c r="JWI22" s="178"/>
      <c r="JWJ22" s="179"/>
      <c r="JWK22" s="166"/>
      <c r="JWL22" s="178"/>
      <c r="JWM22" s="178"/>
      <c r="JWN22" s="178"/>
      <c r="JWO22" s="178"/>
      <c r="JWP22" s="178"/>
      <c r="JWQ22" s="178"/>
      <c r="JWR22" s="179"/>
      <c r="JWS22" s="166"/>
      <c r="JWT22" s="178"/>
      <c r="JWU22" s="178"/>
      <c r="JWV22" s="178"/>
      <c r="JWW22" s="178"/>
      <c r="JWX22" s="178"/>
      <c r="JWY22" s="178"/>
      <c r="JWZ22" s="179"/>
      <c r="JXA22" s="166"/>
      <c r="JXB22" s="178"/>
      <c r="JXC22" s="178"/>
      <c r="JXD22" s="178"/>
      <c r="JXE22" s="178"/>
      <c r="JXF22" s="178"/>
      <c r="JXG22" s="178"/>
      <c r="JXH22" s="179"/>
      <c r="JXI22" s="166"/>
      <c r="JXJ22" s="178"/>
      <c r="JXK22" s="178"/>
      <c r="JXL22" s="178"/>
      <c r="JXM22" s="178"/>
      <c r="JXN22" s="178"/>
      <c r="JXO22" s="178"/>
      <c r="JXP22" s="179"/>
      <c r="JXQ22" s="166"/>
      <c r="JXR22" s="178"/>
      <c r="JXS22" s="178"/>
      <c r="JXT22" s="178"/>
      <c r="JXU22" s="178"/>
      <c r="JXV22" s="178"/>
      <c r="JXW22" s="178"/>
      <c r="JXX22" s="179"/>
      <c r="JXY22" s="166"/>
      <c r="JXZ22" s="178"/>
      <c r="JYA22" s="178"/>
      <c r="JYB22" s="178"/>
      <c r="JYC22" s="178"/>
      <c r="JYD22" s="178"/>
      <c r="JYE22" s="178"/>
      <c r="JYF22" s="179"/>
      <c r="JYG22" s="166"/>
      <c r="JYH22" s="178"/>
      <c r="JYI22" s="178"/>
      <c r="JYJ22" s="178"/>
      <c r="JYK22" s="178"/>
      <c r="JYL22" s="178"/>
      <c r="JYM22" s="178"/>
      <c r="JYN22" s="179"/>
      <c r="JYO22" s="166"/>
      <c r="JYP22" s="178"/>
      <c r="JYQ22" s="178"/>
      <c r="JYR22" s="178"/>
      <c r="JYS22" s="178"/>
      <c r="JYT22" s="178"/>
      <c r="JYU22" s="178"/>
      <c r="JYV22" s="179"/>
      <c r="JYW22" s="166"/>
      <c r="JYX22" s="178"/>
      <c r="JYY22" s="178"/>
      <c r="JYZ22" s="178"/>
      <c r="JZA22" s="178"/>
      <c r="JZB22" s="178"/>
      <c r="JZC22" s="178"/>
      <c r="JZD22" s="179"/>
      <c r="JZE22" s="166"/>
      <c r="JZF22" s="178"/>
      <c r="JZG22" s="178"/>
      <c r="JZH22" s="178"/>
      <c r="JZI22" s="178"/>
      <c r="JZJ22" s="178"/>
      <c r="JZK22" s="178"/>
      <c r="JZL22" s="179"/>
      <c r="JZM22" s="166"/>
      <c r="JZN22" s="178"/>
      <c r="JZO22" s="178"/>
      <c r="JZP22" s="178"/>
      <c r="JZQ22" s="178"/>
      <c r="JZR22" s="178"/>
      <c r="JZS22" s="178"/>
      <c r="JZT22" s="179"/>
      <c r="JZU22" s="166"/>
      <c r="JZV22" s="178"/>
      <c r="JZW22" s="178"/>
      <c r="JZX22" s="178"/>
      <c r="JZY22" s="178"/>
      <c r="JZZ22" s="178"/>
      <c r="KAA22" s="178"/>
      <c r="KAB22" s="179"/>
      <c r="KAC22" s="166"/>
      <c r="KAD22" s="178"/>
      <c r="KAE22" s="178"/>
      <c r="KAF22" s="178"/>
      <c r="KAG22" s="178"/>
      <c r="KAH22" s="178"/>
      <c r="KAI22" s="178"/>
      <c r="KAJ22" s="179"/>
      <c r="KAK22" s="166"/>
      <c r="KAL22" s="178"/>
      <c r="KAM22" s="178"/>
      <c r="KAN22" s="178"/>
      <c r="KAO22" s="178"/>
      <c r="KAP22" s="178"/>
      <c r="KAQ22" s="178"/>
      <c r="KAR22" s="179"/>
      <c r="KAS22" s="166"/>
      <c r="KAT22" s="178"/>
      <c r="KAU22" s="178"/>
      <c r="KAV22" s="178"/>
      <c r="KAW22" s="178"/>
      <c r="KAX22" s="178"/>
      <c r="KAY22" s="178"/>
      <c r="KAZ22" s="179"/>
      <c r="KBA22" s="166"/>
      <c r="KBB22" s="178"/>
      <c r="KBC22" s="178"/>
      <c r="KBD22" s="178"/>
      <c r="KBE22" s="178"/>
      <c r="KBF22" s="178"/>
      <c r="KBG22" s="178"/>
      <c r="KBH22" s="179"/>
      <c r="KBI22" s="166"/>
      <c r="KBJ22" s="178"/>
      <c r="KBK22" s="178"/>
      <c r="KBL22" s="178"/>
      <c r="KBM22" s="178"/>
      <c r="KBN22" s="178"/>
      <c r="KBO22" s="178"/>
      <c r="KBP22" s="179"/>
      <c r="KBQ22" s="166"/>
      <c r="KBR22" s="178"/>
      <c r="KBS22" s="178"/>
      <c r="KBT22" s="178"/>
      <c r="KBU22" s="178"/>
      <c r="KBV22" s="178"/>
      <c r="KBW22" s="178"/>
      <c r="KBX22" s="179"/>
      <c r="KBY22" s="166"/>
      <c r="KBZ22" s="178"/>
      <c r="KCA22" s="178"/>
      <c r="KCB22" s="178"/>
      <c r="KCC22" s="178"/>
      <c r="KCD22" s="178"/>
      <c r="KCE22" s="178"/>
      <c r="KCF22" s="179"/>
      <c r="KCG22" s="166"/>
      <c r="KCH22" s="178"/>
      <c r="KCI22" s="178"/>
      <c r="KCJ22" s="178"/>
      <c r="KCK22" s="178"/>
      <c r="KCL22" s="178"/>
      <c r="KCM22" s="178"/>
      <c r="KCN22" s="179"/>
      <c r="KCO22" s="166"/>
      <c r="KCP22" s="178"/>
      <c r="KCQ22" s="178"/>
      <c r="KCR22" s="178"/>
      <c r="KCS22" s="178"/>
      <c r="KCT22" s="178"/>
      <c r="KCU22" s="178"/>
      <c r="KCV22" s="179"/>
      <c r="KCW22" s="166"/>
      <c r="KCX22" s="178"/>
      <c r="KCY22" s="178"/>
      <c r="KCZ22" s="178"/>
      <c r="KDA22" s="178"/>
      <c r="KDB22" s="178"/>
      <c r="KDC22" s="178"/>
      <c r="KDD22" s="179"/>
      <c r="KDE22" s="166"/>
      <c r="KDF22" s="178"/>
      <c r="KDG22" s="178"/>
      <c r="KDH22" s="178"/>
      <c r="KDI22" s="178"/>
      <c r="KDJ22" s="178"/>
      <c r="KDK22" s="178"/>
      <c r="KDL22" s="179"/>
      <c r="KDM22" s="166"/>
      <c r="KDN22" s="178"/>
      <c r="KDO22" s="178"/>
      <c r="KDP22" s="178"/>
      <c r="KDQ22" s="178"/>
      <c r="KDR22" s="178"/>
      <c r="KDS22" s="178"/>
      <c r="KDT22" s="179"/>
      <c r="KDU22" s="166"/>
      <c r="KDV22" s="178"/>
      <c r="KDW22" s="178"/>
      <c r="KDX22" s="178"/>
      <c r="KDY22" s="178"/>
      <c r="KDZ22" s="178"/>
      <c r="KEA22" s="178"/>
      <c r="KEB22" s="179"/>
      <c r="KEC22" s="166"/>
      <c r="KED22" s="178"/>
      <c r="KEE22" s="178"/>
      <c r="KEF22" s="178"/>
      <c r="KEG22" s="178"/>
      <c r="KEH22" s="178"/>
      <c r="KEI22" s="178"/>
      <c r="KEJ22" s="179"/>
      <c r="KEK22" s="166"/>
      <c r="KEL22" s="178"/>
      <c r="KEM22" s="178"/>
      <c r="KEN22" s="178"/>
      <c r="KEO22" s="178"/>
      <c r="KEP22" s="178"/>
      <c r="KEQ22" s="178"/>
      <c r="KER22" s="179"/>
      <c r="KES22" s="166"/>
      <c r="KET22" s="178"/>
      <c r="KEU22" s="178"/>
      <c r="KEV22" s="178"/>
      <c r="KEW22" s="178"/>
      <c r="KEX22" s="178"/>
      <c r="KEY22" s="178"/>
      <c r="KEZ22" s="179"/>
      <c r="KFA22" s="166"/>
      <c r="KFB22" s="178"/>
      <c r="KFC22" s="178"/>
      <c r="KFD22" s="178"/>
      <c r="KFE22" s="178"/>
      <c r="KFF22" s="178"/>
      <c r="KFG22" s="178"/>
      <c r="KFH22" s="179"/>
      <c r="KFI22" s="166"/>
      <c r="KFJ22" s="178"/>
      <c r="KFK22" s="178"/>
      <c r="KFL22" s="178"/>
      <c r="KFM22" s="178"/>
      <c r="KFN22" s="178"/>
      <c r="KFO22" s="178"/>
      <c r="KFP22" s="179"/>
      <c r="KFQ22" s="166"/>
      <c r="KFR22" s="178"/>
      <c r="KFS22" s="178"/>
      <c r="KFT22" s="178"/>
      <c r="KFU22" s="178"/>
      <c r="KFV22" s="178"/>
      <c r="KFW22" s="178"/>
      <c r="KFX22" s="179"/>
      <c r="KFY22" s="166"/>
      <c r="KFZ22" s="178"/>
      <c r="KGA22" s="178"/>
      <c r="KGB22" s="178"/>
      <c r="KGC22" s="178"/>
      <c r="KGD22" s="178"/>
      <c r="KGE22" s="178"/>
      <c r="KGF22" s="179"/>
      <c r="KGG22" s="166"/>
      <c r="KGH22" s="178"/>
      <c r="KGI22" s="178"/>
      <c r="KGJ22" s="178"/>
      <c r="KGK22" s="178"/>
      <c r="KGL22" s="178"/>
      <c r="KGM22" s="178"/>
      <c r="KGN22" s="179"/>
      <c r="KGO22" s="166"/>
      <c r="KGP22" s="178"/>
      <c r="KGQ22" s="178"/>
      <c r="KGR22" s="178"/>
      <c r="KGS22" s="178"/>
      <c r="KGT22" s="178"/>
      <c r="KGU22" s="178"/>
      <c r="KGV22" s="179"/>
      <c r="KGW22" s="166"/>
      <c r="KGX22" s="178"/>
      <c r="KGY22" s="178"/>
      <c r="KGZ22" s="178"/>
      <c r="KHA22" s="178"/>
      <c r="KHB22" s="178"/>
      <c r="KHC22" s="178"/>
      <c r="KHD22" s="179"/>
      <c r="KHE22" s="166"/>
      <c r="KHF22" s="178"/>
      <c r="KHG22" s="178"/>
      <c r="KHH22" s="178"/>
      <c r="KHI22" s="178"/>
      <c r="KHJ22" s="178"/>
      <c r="KHK22" s="178"/>
      <c r="KHL22" s="179"/>
      <c r="KHM22" s="166"/>
      <c r="KHN22" s="178"/>
      <c r="KHO22" s="178"/>
      <c r="KHP22" s="178"/>
      <c r="KHQ22" s="178"/>
      <c r="KHR22" s="178"/>
      <c r="KHS22" s="178"/>
      <c r="KHT22" s="179"/>
      <c r="KHU22" s="166"/>
      <c r="KHV22" s="178"/>
      <c r="KHW22" s="178"/>
      <c r="KHX22" s="178"/>
      <c r="KHY22" s="178"/>
      <c r="KHZ22" s="178"/>
      <c r="KIA22" s="178"/>
      <c r="KIB22" s="179"/>
      <c r="KIC22" s="166"/>
      <c r="KID22" s="178"/>
      <c r="KIE22" s="178"/>
      <c r="KIF22" s="178"/>
      <c r="KIG22" s="178"/>
      <c r="KIH22" s="178"/>
      <c r="KII22" s="178"/>
      <c r="KIJ22" s="179"/>
      <c r="KIK22" s="166"/>
      <c r="KIL22" s="178"/>
      <c r="KIM22" s="178"/>
      <c r="KIN22" s="178"/>
      <c r="KIO22" s="178"/>
      <c r="KIP22" s="178"/>
      <c r="KIQ22" s="178"/>
      <c r="KIR22" s="179"/>
      <c r="KIS22" s="166"/>
      <c r="KIT22" s="178"/>
      <c r="KIU22" s="178"/>
      <c r="KIV22" s="178"/>
      <c r="KIW22" s="178"/>
      <c r="KIX22" s="178"/>
      <c r="KIY22" s="178"/>
      <c r="KIZ22" s="179"/>
      <c r="KJA22" s="166"/>
      <c r="KJB22" s="178"/>
      <c r="KJC22" s="178"/>
      <c r="KJD22" s="178"/>
      <c r="KJE22" s="178"/>
      <c r="KJF22" s="178"/>
      <c r="KJG22" s="178"/>
      <c r="KJH22" s="179"/>
      <c r="KJI22" s="166"/>
      <c r="KJJ22" s="178"/>
      <c r="KJK22" s="178"/>
      <c r="KJL22" s="178"/>
      <c r="KJM22" s="178"/>
      <c r="KJN22" s="178"/>
      <c r="KJO22" s="178"/>
      <c r="KJP22" s="179"/>
      <c r="KJQ22" s="166"/>
      <c r="KJR22" s="178"/>
      <c r="KJS22" s="178"/>
      <c r="KJT22" s="178"/>
      <c r="KJU22" s="178"/>
      <c r="KJV22" s="178"/>
      <c r="KJW22" s="178"/>
      <c r="KJX22" s="179"/>
      <c r="KJY22" s="166"/>
      <c r="KJZ22" s="178"/>
      <c r="KKA22" s="178"/>
      <c r="KKB22" s="178"/>
      <c r="KKC22" s="178"/>
      <c r="KKD22" s="178"/>
      <c r="KKE22" s="178"/>
      <c r="KKF22" s="179"/>
      <c r="KKG22" s="166"/>
      <c r="KKH22" s="178"/>
      <c r="KKI22" s="178"/>
      <c r="KKJ22" s="178"/>
      <c r="KKK22" s="178"/>
      <c r="KKL22" s="178"/>
      <c r="KKM22" s="178"/>
      <c r="KKN22" s="179"/>
      <c r="KKO22" s="166"/>
      <c r="KKP22" s="178"/>
      <c r="KKQ22" s="178"/>
      <c r="KKR22" s="178"/>
      <c r="KKS22" s="178"/>
      <c r="KKT22" s="178"/>
      <c r="KKU22" s="178"/>
      <c r="KKV22" s="179"/>
      <c r="KKW22" s="166"/>
      <c r="KKX22" s="178"/>
      <c r="KKY22" s="178"/>
      <c r="KKZ22" s="178"/>
      <c r="KLA22" s="178"/>
      <c r="KLB22" s="178"/>
      <c r="KLC22" s="178"/>
      <c r="KLD22" s="179"/>
      <c r="KLE22" s="166"/>
      <c r="KLF22" s="178"/>
      <c r="KLG22" s="178"/>
      <c r="KLH22" s="178"/>
      <c r="KLI22" s="178"/>
      <c r="KLJ22" s="178"/>
      <c r="KLK22" s="178"/>
      <c r="KLL22" s="179"/>
      <c r="KLM22" s="166"/>
      <c r="KLN22" s="178"/>
      <c r="KLO22" s="178"/>
      <c r="KLP22" s="178"/>
      <c r="KLQ22" s="178"/>
      <c r="KLR22" s="178"/>
      <c r="KLS22" s="178"/>
      <c r="KLT22" s="179"/>
      <c r="KLU22" s="166"/>
      <c r="KLV22" s="178"/>
      <c r="KLW22" s="178"/>
      <c r="KLX22" s="178"/>
      <c r="KLY22" s="178"/>
      <c r="KLZ22" s="178"/>
      <c r="KMA22" s="178"/>
      <c r="KMB22" s="179"/>
      <c r="KMC22" s="166"/>
      <c r="KMD22" s="178"/>
      <c r="KME22" s="178"/>
      <c r="KMF22" s="178"/>
      <c r="KMG22" s="178"/>
      <c r="KMH22" s="178"/>
      <c r="KMI22" s="178"/>
      <c r="KMJ22" s="179"/>
      <c r="KMK22" s="166"/>
      <c r="KML22" s="178"/>
      <c r="KMM22" s="178"/>
      <c r="KMN22" s="178"/>
      <c r="KMO22" s="178"/>
      <c r="KMP22" s="178"/>
      <c r="KMQ22" s="178"/>
      <c r="KMR22" s="179"/>
      <c r="KMS22" s="166"/>
      <c r="KMT22" s="178"/>
      <c r="KMU22" s="178"/>
      <c r="KMV22" s="178"/>
      <c r="KMW22" s="178"/>
      <c r="KMX22" s="178"/>
      <c r="KMY22" s="178"/>
      <c r="KMZ22" s="179"/>
      <c r="KNA22" s="166"/>
      <c r="KNB22" s="178"/>
      <c r="KNC22" s="178"/>
      <c r="KND22" s="178"/>
      <c r="KNE22" s="178"/>
      <c r="KNF22" s="178"/>
      <c r="KNG22" s="178"/>
      <c r="KNH22" s="179"/>
      <c r="KNI22" s="166"/>
      <c r="KNJ22" s="178"/>
      <c r="KNK22" s="178"/>
      <c r="KNL22" s="178"/>
      <c r="KNM22" s="178"/>
      <c r="KNN22" s="178"/>
      <c r="KNO22" s="178"/>
      <c r="KNP22" s="179"/>
      <c r="KNQ22" s="166"/>
      <c r="KNR22" s="178"/>
      <c r="KNS22" s="178"/>
      <c r="KNT22" s="178"/>
      <c r="KNU22" s="178"/>
      <c r="KNV22" s="178"/>
      <c r="KNW22" s="178"/>
      <c r="KNX22" s="179"/>
      <c r="KNY22" s="166"/>
      <c r="KNZ22" s="178"/>
      <c r="KOA22" s="178"/>
      <c r="KOB22" s="178"/>
      <c r="KOC22" s="178"/>
      <c r="KOD22" s="178"/>
      <c r="KOE22" s="178"/>
      <c r="KOF22" s="179"/>
      <c r="KOG22" s="166"/>
      <c r="KOH22" s="178"/>
      <c r="KOI22" s="178"/>
      <c r="KOJ22" s="178"/>
      <c r="KOK22" s="178"/>
      <c r="KOL22" s="178"/>
      <c r="KOM22" s="178"/>
      <c r="KON22" s="179"/>
      <c r="KOO22" s="166"/>
      <c r="KOP22" s="178"/>
      <c r="KOQ22" s="178"/>
      <c r="KOR22" s="178"/>
      <c r="KOS22" s="178"/>
      <c r="KOT22" s="178"/>
      <c r="KOU22" s="178"/>
      <c r="KOV22" s="179"/>
      <c r="KOW22" s="166"/>
      <c r="KOX22" s="178"/>
      <c r="KOY22" s="178"/>
      <c r="KOZ22" s="178"/>
      <c r="KPA22" s="178"/>
      <c r="KPB22" s="178"/>
      <c r="KPC22" s="178"/>
      <c r="KPD22" s="179"/>
      <c r="KPE22" s="166"/>
      <c r="KPF22" s="178"/>
      <c r="KPG22" s="178"/>
      <c r="KPH22" s="178"/>
      <c r="KPI22" s="178"/>
      <c r="KPJ22" s="178"/>
      <c r="KPK22" s="178"/>
      <c r="KPL22" s="179"/>
      <c r="KPM22" s="166"/>
      <c r="KPN22" s="178"/>
      <c r="KPO22" s="178"/>
      <c r="KPP22" s="178"/>
      <c r="KPQ22" s="178"/>
      <c r="KPR22" s="178"/>
      <c r="KPS22" s="178"/>
      <c r="KPT22" s="179"/>
      <c r="KPU22" s="166"/>
      <c r="KPV22" s="178"/>
      <c r="KPW22" s="178"/>
      <c r="KPX22" s="178"/>
      <c r="KPY22" s="178"/>
      <c r="KPZ22" s="178"/>
      <c r="KQA22" s="178"/>
      <c r="KQB22" s="179"/>
      <c r="KQC22" s="166"/>
      <c r="KQD22" s="178"/>
      <c r="KQE22" s="178"/>
      <c r="KQF22" s="178"/>
      <c r="KQG22" s="178"/>
      <c r="KQH22" s="178"/>
      <c r="KQI22" s="178"/>
      <c r="KQJ22" s="179"/>
      <c r="KQK22" s="166"/>
      <c r="KQL22" s="178"/>
      <c r="KQM22" s="178"/>
      <c r="KQN22" s="178"/>
      <c r="KQO22" s="178"/>
      <c r="KQP22" s="178"/>
      <c r="KQQ22" s="178"/>
      <c r="KQR22" s="179"/>
      <c r="KQS22" s="166"/>
      <c r="KQT22" s="178"/>
      <c r="KQU22" s="178"/>
      <c r="KQV22" s="178"/>
      <c r="KQW22" s="178"/>
      <c r="KQX22" s="178"/>
      <c r="KQY22" s="178"/>
      <c r="KQZ22" s="179"/>
      <c r="KRA22" s="166"/>
      <c r="KRB22" s="178"/>
      <c r="KRC22" s="178"/>
      <c r="KRD22" s="178"/>
      <c r="KRE22" s="178"/>
      <c r="KRF22" s="178"/>
      <c r="KRG22" s="178"/>
      <c r="KRH22" s="179"/>
      <c r="KRI22" s="166"/>
      <c r="KRJ22" s="178"/>
      <c r="KRK22" s="178"/>
      <c r="KRL22" s="178"/>
      <c r="KRM22" s="178"/>
      <c r="KRN22" s="178"/>
      <c r="KRO22" s="178"/>
      <c r="KRP22" s="179"/>
      <c r="KRQ22" s="166"/>
      <c r="KRR22" s="178"/>
      <c r="KRS22" s="178"/>
      <c r="KRT22" s="178"/>
      <c r="KRU22" s="178"/>
      <c r="KRV22" s="178"/>
      <c r="KRW22" s="178"/>
      <c r="KRX22" s="179"/>
      <c r="KRY22" s="166"/>
      <c r="KRZ22" s="178"/>
      <c r="KSA22" s="178"/>
      <c r="KSB22" s="178"/>
      <c r="KSC22" s="178"/>
      <c r="KSD22" s="178"/>
      <c r="KSE22" s="178"/>
      <c r="KSF22" s="179"/>
      <c r="KSG22" s="166"/>
      <c r="KSH22" s="178"/>
      <c r="KSI22" s="178"/>
      <c r="KSJ22" s="178"/>
      <c r="KSK22" s="178"/>
      <c r="KSL22" s="178"/>
      <c r="KSM22" s="178"/>
      <c r="KSN22" s="179"/>
      <c r="KSO22" s="166"/>
      <c r="KSP22" s="178"/>
      <c r="KSQ22" s="178"/>
      <c r="KSR22" s="178"/>
      <c r="KSS22" s="178"/>
      <c r="KST22" s="178"/>
      <c r="KSU22" s="178"/>
      <c r="KSV22" s="179"/>
      <c r="KSW22" s="166"/>
      <c r="KSX22" s="178"/>
      <c r="KSY22" s="178"/>
      <c r="KSZ22" s="178"/>
      <c r="KTA22" s="178"/>
      <c r="KTB22" s="178"/>
      <c r="KTC22" s="178"/>
      <c r="KTD22" s="179"/>
      <c r="KTE22" s="166"/>
      <c r="KTF22" s="178"/>
      <c r="KTG22" s="178"/>
      <c r="KTH22" s="178"/>
      <c r="KTI22" s="178"/>
      <c r="KTJ22" s="178"/>
      <c r="KTK22" s="178"/>
      <c r="KTL22" s="179"/>
      <c r="KTM22" s="166"/>
      <c r="KTN22" s="178"/>
      <c r="KTO22" s="178"/>
      <c r="KTP22" s="178"/>
      <c r="KTQ22" s="178"/>
      <c r="KTR22" s="178"/>
      <c r="KTS22" s="178"/>
      <c r="KTT22" s="179"/>
      <c r="KTU22" s="166"/>
      <c r="KTV22" s="178"/>
      <c r="KTW22" s="178"/>
      <c r="KTX22" s="178"/>
      <c r="KTY22" s="178"/>
      <c r="KTZ22" s="178"/>
      <c r="KUA22" s="178"/>
      <c r="KUB22" s="179"/>
      <c r="KUC22" s="166"/>
      <c r="KUD22" s="178"/>
      <c r="KUE22" s="178"/>
      <c r="KUF22" s="178"/>
      <c r="KUG22" s="178"/>
      <c r="KUH22" s="178"/>
      <c r="KUI22" s="178"/>
      <c r="KUJ22" s="179"/>
      <c r="KUK22" s="166"/>
      <c r="KUL22" s="178"/>
      <c r="KUM22" s="178"/>
      <c r="KUN22" s="178"/>
      <c r="KUO22" s="178"/>
      <c r="KUP22" s="178"/>
      <c r="KUQ22" s="178"/>
      <c r="KUR22" s="179"/>
      <c r="KUS22" s="166"/>
      <c r="KUT22" s="178"/>
      <c r="KUU22" s="178"/>
      <c r="KUV22" s="178"/>
      <c r="KUW22" s="178"/>
      <c r="KUX22" s="178"/>
      <c r="KUY22" s="178"/>
      <c r="KUZ22" s="179"/>
      <c r="KVA22" s="166"/>
      <c r="KVB22" s="178"/>
      <c r="KVC22" s="178"/>
      <c r="KVD22" s="178"/>
      <c r="KVE22" s="178"/>
      <c r="KVF22" s="178"/>
      <c r="KVG22" s="178"/>
      <c r="KVH22" s="179"/>
      <c r="KVI22" s="166"/>
      <c r="KVJ22" s="178"/>
      <c r="KVK22" s="178"/>
      <c r="KVL22" s="178"/>
      <c r="KVM22" s="178"/>
      <c r="KVN22" s="178"/>
      <c r="KVO22" s="178"/>
      <c r="KVP22" s="179"/>
      <c r="KVQ22" s="166"/>
      <c r="KVR22" s="178"/>
      <c r="KVS22" s="178"/>
      <c r="KVT22" s="178"/>
      <c r="KVU22" s="178"/>
      <c r="KVV22" s="178"/>
      <c r="KVW22" s="178"/>
      <c r="KVX22" s="179"/>
      <c r="KVY22" s="166"/>
      <c r="KVZ22" s="178"/>
      <c r="KWA22" s="178"/>
      <c r="KWB22" s="178"/>
      <c r="KWC22" s="178"/>
      <c r="KWD22" s="178"/>
      <c r="KWE22" s="178"/>
      <c r="KWF22" s="179"/>
      <c r="KWG22" s="166"/>
      <c r="KWH22" s="178"/>
      <c r="KWI22" s="178"/>
      <c r="KWJ22" s="178"/>
      <c r="KWK22" s="178"/>
      <c r="KWL22" s="178"/>
      <c r="KWM22" s="178"/>
      <c r="KWN22" s="179"/>
      <c r="KWO22" s="166"/>
      <c r="KWP22" s="178"/>
      <c r="KWQ22" s="178"/>
      <c r="KWR22" s="178"/>
      <c r="KWS22" s="178"/>
      <c r="KWT22" s="178"/>
      <c r="KWU22" s="178"/>
      <c r="KWV22" s="179"/>
      <c r="KWW22" s="166"/>
      <c r="KWX22" s="178"/>
      <c r="KWY22" s="178"/>
      <c r="KWZ22" s="178"/>
      <c r="KXA22" s="178"/>
      <c r="KXB22" s="178"/>
      <c r="KXC22" s="178"/>
      <c r="KXD22" s="179"/>
      <c r="KXE22" s="166"/>
      <c r="KXF22" s="178"/>
      <c r="KXG22" s="178"/>
      <c r="KXH22" s="178"/>
      <c r="KXI22" s="178"/>
      <c r="KXJ22" s="178"/>
      <c r="KXK22" s="178"/>
      <c r="KXL22" s="179"/>
      <c r="KXM22" s="166"/>
      <c r="KXN22" s="178"/>
      <c r="KXO22" s="178"/>
      <c r="KXP22" s="178"/>
      <c r="KXQ22" s="178"/>
      <c r="KXR22" s="178"/>
      <c r="KXS22" s="178"/>
      <c r="KXT22" s="179"/>
      <c r="KXU22" s="166"/>
      <c r="KXV22" s="178"/>
      <c r="KXW22" s="178"/>
      <c r="KXX22" s="178"/>
      <c r="KXY22" s="178"/>
      <c r="KXZ22" s="178"/>
      <c r="KYA22" s="178"/>
      <c r="KYB22" s="179"/>
      <c r="KYC22" s="166"/>
      <c r="KYD22" s="178"/>
      <c r="KYE22" s="178"/>
      <c r="KYF22" s="178"/>
      <c r="KYG22" s="178"/>
      <c r="KYH22" s="178"/>
      <c r="KYI22" s="178"/>
      <c r="KYJ22" s="179"/>
      <c r="KYK22" s="166"/>
      <c r="KYL22" s="178"/>
      <c r="KYM22" s="178"/>
      <c r="KYN22" s="178"/>
      <c r="KYO22" s="178"/>
      <c r="KYP22" s="178"/>
      <c r="KYQ22" s="178"/>
      <c r="KYR22" s="179"/>
      <c r="KYS22" s="166"/>
      <c r="KYT22" s="178"/>
      <c r="KYU22" s="178"/>
      <c r="KYV22" s="178"/>
      <c r="KYW22" s="178"/>
      <c r="KYX22" s="178"/>
      <c r="KYY22" s="178"/>
      <c r="KYZ22" s="179"/>
      <c r="KZA22" s="166"/>
      <c r="KZB22" s="178"/>
      <c r="KZC22" s="178"/>
      <c r="KZD22" s="178"/>
      <c r="KZE22" s="178"/>
      <c r="KZF22" s="178"/>
      <c r="KZG22" s="178"/>
      <c r="KZH22" s="179"/>
      <c r="KZI22" s="166"/>
      <c r="KZJ22" s="178"/>
      <c r="KZK22" s="178"/>
      <c r="KZL22" s="178"/>
      <c r="KZM22" s="178"/>
      <c r="KZN22" s="178"/>
      <c r="KZO22" s="178"/>
      <c r="KZP22" s="179"/>
      <c r="KZQ22" s="166"/>
      <c r="KZR22" s="178"/>
      <c r="KZS22" s="178"/>
      <c r="KZT22" s="178"/>
      <c r="KZU22" s="178"/>
      <c r="KZV22" s="178"/>
      <c r="KZW22" s="178"/>
      <c r="KZX22" s="179"/>
      <c r="KZY22" s="166"/>
      <c r="KZZ22" s="178"/>
      <c r="LAA22" s="178"/>
      <c r="LAB22" s="178"/>
      <c r="LAC22" s="178"/>
      <c r="LAD22" s="178"/>
      <c r="LAE22" s="178"/>
      <c r="LAF22" s="179"/>
      <c r="LAG22" s="166"/>
      <c r="LAH22" s="178"/>
      <c r="LAI22" s="178"/>
      <c r="LAJ22" s="178"/>
      <c r="LAK22" s="178"/>
      <c r="LAL22" s="178"/>
      <c r="LAM22" s="178"/>
      <c r="LAN22" s="179"/>
      <c r="LAO22" s="166"/>
      <c r="LAP22" s="178"/>
      <c r="LAQ22" s="178"/>
      <c r="LAR22" s="178"/>
      <c r="LAS22" s="178"/>
      <c r="LAT22" s="178"/>
      <c r="LAU22" s="178"/>
      <c r="LAV22" s="179"/>
      <c r="LAW22" s="166"/>
      <c r="LAX22" s="178"/>
      <c r="LAY22" s="178"/>
      <c r="LAZ22" s="178"/>
      <c r="LBA22" s="178"/>
      <c r="LBB22" s="178"/>
      <c r="LBC22" s="178"/>
      <c r="LBD22" s="179"/>
      <c r="LBE22" s="166"/>
      <c r="LBF22" s="178"/>
      <c r="LBG22" s="178"/>
      <c r="LBH22" s="178"/>
      <c r="LBI22" s="178"/>
      <c r="LBJ22" s="178"/>
      <c r="LBK22" s="178"/>
      <c r="LBL22" s="179"/>
      <c r="LBM22" s="166"/>
      <c r="LBN22" s="178"/>
      <c r="LBO22" s="178"/>
      <c r="LBP22" s="178"/>
      <c r="LBQ22" s="178"/>
      <c r="LBR22" s="178"/>
      <c r="LBS22" s="178"/>
      <c r="LBT22" s="179"/>
      <c r="LBU22" s="166"/>
      <c r="LBV22" s="178"/>
      <c r="LBW22" s="178"/>
      <c r="LBX22" s="178"/>
      <c r="LBY22" s="178"/>
      <c r="LBZ22" s="178"/>
      <c r="LCA22" s="178"/>
      <c r="LCB22" s="179"/>
      <c r="LCC22" s="166"/>
      <c r="LCD22" s="178"/>
      <c r="LCE22" s="178"/>
      <c r="LCF22" s="178"/>
      <c r="LCG22" s="178"/>
      <c r="LCH22" s="178"/>
      <c r="LCI22" s="178"/>
      <c r="LCJ22" s="179"/>
      <c r="LCK22" s="166"/>
      <c r="LCL22" s="178"/>
      <c r="LCM22" s="178"/>
      <c r="LCN22" s="178"/>
      <c r="LCO22" s="178"/>
      <c r="LCP22" s="178"/>
      <c r="LCQ22" s="178"/>
      <c r="LCR22" s="179"/>
      <c r="LCS22" s="166"/>
      <c r="LCT22" s="178"/>
      <c r="LCU22" s="178"/>
      <c r="LCV22" s="178"/>
      <c r="LCW22" s="178"/>
      <c r="LCX22" s="178"/>
      <c r="LCY22" s="178"/>
      <c r="LCZ22" s="179"/>
      <c r="LDA22" s="166"/>
      <c r="LDB22" s="178"/>
      <c r="LDC22" s="178"/>
      <c r="LDD22" s="178"/>
      <c r="LDE22" s="178"/>
      <c r="LDF22" s="178"/>
      <c r="LDG22" s="178"/>
      <c r="LDH22" s="179"/>
      <c r="LDI22" s="166"/>
      <c r="LDJ22" s="178"/>
      <c r="LDK22" s="178"/>
      <c r="LDL22" s="178"/>
      <c r="LDM22" s="178"/>
      <c r="LDN22" s="178"/>
      <c r="LDO22" s="178"/>
      <c r="LDP22" s="179"/>
      <c r="LDQ22" s="166"/>
      <c r="LDR22" s="178"/>
      <c r="LDS22" s="178"/>
      <c r="LDT22" s="178"/>
      <c r="LDU22" s="178"/>
      <c r="LDV22" s="178"/>
      <c r="LDW22" s="178"/>
      <c r="LDX22" s="179"/>
      <c r="LDY22" s="166"/>
      <c r="LDZ22" s="178"/>
      <c r="LEA22" s="178"/>
      <c r="LEB22" s="178"/>
      <c r="LEC22" s="178"/>
      <c r="LED22" s="178"/>
      <c r="LEE22" s="178"/>
      <c r="LEF22" s="179"/>
      <c r="LEG22" s="166"/>
      <c r="LEH22" s="178"/>
      <c r="LEI22" s="178"/>
      <c r="LEJ22" s="178"/>
      <c r="LEK22" s="178"/>
      <c r="LEL22" s="178"/>
      <c r="LEM22" s="178"/>
      <c r="LEN22" s="179"/>
      <c r="LEO22" s="166"/>
      <c r="LEP22" s="178"/>
      <c r="LEQ22" s="178"/>
      <c r="LER22" s="178"/>
      <c r="LES22" s="178"/>
      <c r="LET22" s="178"/>
      <c r="LEU22" s="178"/>
      <c r="LEV22" s="179"/>
      <c r="LEW22" s="166"/>
      <c r="LEX22" s="178"/>
      <c r="LEY22" s="178"/>
      <c r="LEZ22" s="178"/>
      <c r="LFA22" s="178"/>
      <c r="LFB22" s="178"/>
      <c r="LFC22" s="178"/>
      <c r="LFD22" s="179"/>
      <c r="LFE22" s="166"/>
      <c r="LFF22" s="178"/>
      <c r="LFG22" s="178"/>
      <c r="LFH22" s="178"/>
      <c r="LFI22" s="178"/>
      <c r="LFJ22" s="178"/>
      <c r="LFK22" s="178"/>
      <c r="LFL22" s="179"/>
      <c r="LFM22" s="166"/>
      <c r="LFN22" s="178"/>
      <c r="LFO22" s="178"/>
      <c r="LFP22" s="178"/>
      <c r="LFQ22" s="178"/>
      <c r="LFR22" s="178"/>
      <c r="LFS22" s="178"/>
      <c r="LFT22" s="179"/>
      <c r="LFU22" s="166"/>
      <c r="LFV22" s="178"/>
      <c r="LFW22" s="178"/>
      <c r="LFX22" s="178"/>
      <c r="LFY22" s="178"/>
      <c r="LFZ22" s="178"/>
      <c r="LGA22" s="178"/>
      <c r="LGB22" s="179"/>
      <c r="LGC22" s="166"/>
      <c r="LGD22" s="178"/>
      <c r="LGE22" s="178"/>
      <c r="LGF22" s="178"/>
      <c r="LGG22" s="178"/>
      <c r="LGH22" s="178"/>
      <c r="LGI22" s="178"/>
      <c r="LGJ22" s="179"/>
      <c r="LGK22" s="166"/>
      <c r="LGL22" s="178"/>
      <c r="LGM22" s="178"/>
      <c r="LGN22" s="178"/>
      <c r="LGO22" s="178"/>
      <c r="LGP22" s="178"/>
      <c r="LGQ22" s="178"/>
      <c r="LGR22" s="179"/>
      <c r="LGS22" s="166"/>
      <c r="LGT22" s="178"/>
      <c r="LGU22" s="178"/>
      <c r="LGV22" s="178"/>
      <c r="LGW22" s="178"/>
      <c r="LGX22" s="178"/>
      <c r="LGY22" s="178"/>
      <c r="LGZ22" s="179"/>
      <c r="LHA22" s="166"/>
      <c r="LHB22" s="178"/>
      <c r="LHC22" s="178"/>
      <c r="LHD22" s="178"/>
      <c r="LHE22" s="178"/>
      <c r="LHF22" s="178"/>
      <c r="LHG22" s="178"/>
      <c r="LHH22" s="179"/>
      <c r="LHI22" s="166"/>
      <c r="LHJ22" s="178"/>
      <c r="LHK22" s="178"/>
      <c r="LHL22" s="178"/>
      <c r="LHM22" s="178"/>
      <c r="LHN22" s="178"/>
      <c r="LHO22" s="178"/>
      <c r="LHP22" s="179"/>
      <c r="LHQ22" s="166"/>
      <c r="LHR22" s="178"/>
      <c r="LHS22" s="178"/>
      <c r="LHT22" s="178"/>
      <c r="LHU22" s="178"/>
      <c r="LHV22" s="178"/>
      <c r="LHW22" s="178"/>
      <c r="LHX22" s="179"/>
      <c r="LHY22" s="166"/>
      <c r="LHZ22" s="178"/>
      <c r="LIA22" s="178"/>
      <c r="LIB22" s="178"/>
      <c r="LIC22" s="178"/>
      <c r="LID22" s="178"/>
      <c r="LIE22" s="178"/>
      <c r="LIF22" s="179"/>
      <c r="LIG22" s="166"/>
      <c r="LIH22" s="178"/>
      <c r="LII22" s="178"/>
      <c r="LIJ22" s="178"/>
      <c r="LIK22" s="178"/>
      <c r="LIL22" s="178"/>
      <c r="LIM22" s="178"/>
      <c r="LIN22" s="179"/>
      <c r="LIO22" s="166"/>
      <c r="LIP22" s="178"/>
      <c r="LIQ22" s="178"/>
      <c r="LIR22" s="178"/>
      <c r="LIS22" s="178"/>
      <c r="LIT22" s="178"/>
      <c r="LIU22" s="178"/>
      <c r="LIV22" s="179"/>
      <c r="LIW22" s="166"/>
      <c r="LIX22" s="178"/>
      <c r="LIY22" s="178"/>
      <c r="LIZ22" s="178"/>
      <c r="LJA22" s="178"/>
      <c r="LJB22" s="178"/>
      <c r="LJC22" s="178"/>
      <c r="LJD22" s="179"/>
      <c r="LJE22" s="166"/>
      <c r="LJF22" s="178"/>
      <c r="LJG22" s="178"/>
      <c r="LJH22" s="178"/>
      <c r="LJI22" s="178"/>
      <c r="LJJ22" s="178"/>
      <c r="LJK22" s="178"/>
      <c r="LJL22" s="179"/>
      <c r="LJM22" s="166"/>
      <c r="LJN22" s="178"/>
      <c r="LJO22" s="178"/>
      <c r="LJP22" s="178"/>
      <c r="LJQ22" s="178"/>
      <c r="LJR22" s="178"/>
      <c r="LJS22" s="178"/>
      <c r="LJT22" s="179"/>
      <c r="LJU22" s="166"/>
      <c r="LJV22" s="178"/>
      <c r="LJW22" s="178"/>
      <c r="LJX22" s="178"/>
      <c r="LJY22" s="178"/>
      <c r="LJZ22" s="178"/>
      <c r="LKA22" s="178"/>
      <c r="LKB22" s="179"/>
      <c r="LKC22" s="166"/>
      <c r="LKD22" s="178"/>
      <c r="LKE22" s="178"/>
      <c r="LKF22" s="178"/>
      <c r="LKG22" s="178"/>
      <c r="LKH22" s="178"/>
      <c r="LKI22" s="178"/>
      <c r="LKJ22" s="179"/>
      <c r="LKK22" s="166"/>
      <c r="LKL22" s="178"/>
      <c r="LKM22" s="178"/>
      <c r="LKN22" s="178"/>
      <c r="LKO22" s="178"/>
      <c r="LKP22" s="178"/>
      <c r="LKQ22" s="178"/>
      <c r="LKR22" s="179"/>
      <c r="LKS22" s="166"/>
      <c r="LKT22" s="178"/>
      <c r="LKU22" s="178"/>
      <c r="LKV22" s="178"/>
      <c r="LKW22" s="178"/>
      <c r="LKX22" s="178"/>
      <c r="LKY22" s="178"/>
      <c r="LKZ22" s="179"/>
      <c r="LLA22" s="166"/>
      <c r="LLB22" s="178"/>
      <c r="LLC22" s="178"/>
      <c r="LLD22" s="178"/>
      <c r="LLE22" s="178"/>
      <c r="LLF22" s="178"/>
      <c r="LLG22" s="178"/>
      <c r="LLH22" s="179"/>
      <c r="LLI22" s="166"/>
      <c r="LLJ22" s="178"/>
      <c r="LLK22" s="178"/>
      <c r="LLL22" s="178"/>
      <c r="LLM22" s="178"/>
      <c r="LLN22" s="178"/>
      <c r="LLO22" s="178"/>
      <c r="LLP22" s="179"/>
      <c r="LLQ22" s="166"/>
      <c r="LLR22" s="178"/>
      <c r="LLS22" s="178"/>
      <c r="LLT22" s="178"/>
      <c r="LLU22" s="178"/>
      <c r="LLV22" s="178"/>
      <c r="LLW22" s="178"/>
      <c r="LLX22" s="179"/>
      <c r="LLY22" s="166"/>
      <c r="LLZ22" s="178"/>
      <c r="LMA22" s="178"/>
      <c r="LMB22" s="178"/>
      <c r="LMC22" s="178"/>
      <c r="LMD22" s="178"/>
      <c r="LME22" s="178"/>
      <c r="LMF22" s="179"/>
      <c r="LMG22" s="166"/>
      <c r="LMH22" s="178"/>
      <c r="LMI22" s="178"/>
      <c r="LMJ22" s="178"/>
      <c r="LMK22" s="178"/>
      <c r="LML22" s="178"/>
      <c r="LMM22" s="178"/>
      <c r="LMN22" s="179"/>
      <c r="LMO22" s="166"/>
      <c r="LMP22" s="178"/>
      <c r="LMQ22" s="178"/>
      <c r="LMR22" s="178"/>
      <c r="LMS22" s="178"/>
      <c r="LMT22" s="178"/>
      <c r="LMU22" s="178"/>
      <c r="LMV22" s="179"/>
      <c r="LMW22" s="166"/>
      <c r="LMX22" s="178"/>
      <c r="LMY22" s="178"/>
      <c r="LMZ22" s="178"/>
      <c r="LNA22" s="178"/>
      <c r="LNB22" s="178"/>
      <c r="LNC22" s="178"/>
      <c r="LND22" s="179"/>
      <c r="LNE22" s="166"/>
      <c r="LNF22" s="178"/>
      <c r="LNG22" s="178"/>
      <c r="LNH22" s="178"/>
      <c r="LNI22" s="178"/>
      <c r="LNJ22" s="178"/>
      <c r="LNK22" s="178"/>
      <c r="LNL22" s="179"/>
      <c r="LNM22" s="166"/>
      <c r="LNN22" s="178"/>
      <c r="LNO22" s="178"/>
      <c r="LNP22" s="178"/>
      <c r="LNQ22" s="178"/>
      <c r="LNR22" s="178"/>
      <c r="LNS22" s="178"/>
      <c r="LNT22" s="179"/>
      <c r="LNU22" s="166"/>
      <c r="LNV22" s="178"/>
      <c r="LNW22" s="178"/>
      <c r="LNX22" s="178"/>
      <c r="LNY22" s="178"/>
      <c r="LNZ22" s="178"/>
      <c r="LOA22" s="178"/>
      <c r="LOB22" s="179"/>
      <c r="LOC22" s="166"/>
      <c r="LOD22" s="178"/>
      <c r="LOE22" s="178"/>
      <c r="LOF22" s="178"/>
      <c r="LOG22" s="178"/>
      <c r="LOH22" s="178"/>
      <c r="LOI22" s="178"/>
      <c r="LOJ22" s="179"/>
      <c r="LOK22" s="166"/>
      <c r="LOL22" s="178"/>
      <c r="LOM22" s="178"/>
      <c r="LON22" s="178"/>
      <c r="LOO22" s="178"/>
      <c r="LOP22" s="178"/>
      <c r="LOQ22" s="178"/>
      <c r="LOR22" s="179"/>
      <c r="LOS22" s="166"/>
      <c r="LOT22" s="178"/>
      <c r="LOU22" s="178"/>
      <c r="LOV22" s="178"/>
      <c r="LOW22" s="178"/>
      <c r="LOX22" s="178"/>
      <c r="LOY22" s="178"/>
      <c r="LOZ22" s="179"/>
      <c r="LPA22" s="166"/>
      <c r="LPB22" s="178"/>
      <c r="LPC22" s="178"/>
      <c r="LPD22" s="178"/>
      <c r="LPE22" s="178"/>
      <c r="LPF22" s="178"/>
      <c r="LPG22" s="178"/>
      <c r="LPH22" s="179"/>
      <c r="LPI22" s="166"/>
      <c r="LPJ22" s="178"/>
      <c r="LPK22" s="178"/>
      <c r="LPL22" s="178"/>
      <c r="LPM22" s="178"/>
      <c r="LPN22" s="178"/>
      <c r="LPO22" s="178"/>
      <c r="LPP22" s="179"/>
      <c r="LPQ22" s="166"/>
      <c r="LPR22" s="178"/>
      <c r="LPS22" s="178"/>
      <c r="LPT22" s="178"/>
      <c r="LPU22" s="178"/>
      <c r="LPV22" s="178"/>
      <c r="LPW22" s="178"/>
      <c r="LPX22" s="179"/>
      <c r="LPY22" s="166"/>
      <c r="LPZ22" s="178"/>
      <c r="LQA22" s="178"/>
      <c r="LQB22" s="178"/>
      <c r="LQC22" s="178"/>
      <c r="LQD22" s="178"/>
      <c r="LQE22" s="178"/>
      <c r="LQF22" s="179"/>
      <c r="LQG22" s="166"/>
      <c r="LQH22" s="178"/>
      <c r="LQI22" s="178"/>
      <c r="LQJ22" s="178"/>
      <c r="LQK22" s="178"/>
      <c r="LQL22" s="178"/>
      <c r="LQM22" s="178"/>
      <c r="LQN22" s="179"/>
      <c r="LQO22" s="166"/>
      <c r="LQP22" s="178"/>
      <c r="LQQ22" s="178"/>
      <c r="LQR22" s="178"/>
      <c r="LQS22" s="178"/>
      <c r="LQT22" s="178"/>
      <c r="LQU22" s="178"/>
      <c r="LQV22" s="179"/>
      <c r="LQW22" s="166"/>
      <c r="LQX22" s="178"/>
      <c r="LQY22" s="178"/>
      <c r="LQZ22" s="178"/>
      <c r="LRA22" s="178"/>
      <c r="LRB22" s="178"/>
      <c r="LRC22" s="178"/>
      <c r="LRD22" s="179"/>
      <c r="LRE22" s="166"/>
      <c r="LRF22" s="178"/>
      <c r="LRG22" s="178"/>
      <c r="LRH22" s="178"/>
      <c r="LRI22" s="178"/>
      <c r="LRJ22" s="178"/>
      <c r="LRK22" s="178"/>
      <c r="LRL22" s="179"/>
      <c r="LRM22" s="166"/>
      <c r="LRN22" s="178"/>
      <c r="LRO22" s="178"/>
      <c r="LRP22" s="178"/>
      <c r="LRQ22" s="178"/>
      <c r="LRR22" s="178"/>
      <c r="LRS22" s="178"/>
      <c r="LRT22" s="179"/>
      <c r="LRU22" s="166"/>
      <c r="LRV22" s="178"/>
      <c r="LRW22" s="178"/>
      <c r="LRX22" s="178"/>
      <c r="LRY22" s="178"/>
      <c r="LRZ22" s="178"/>
      <c r="LSA22" s="178"/>
      <c r="LSB22" s="179"/>
      <c r="LSC22" s="166"/>
      <c r="LSD22" s="178"/>
      <c r="LSE22" s="178"/>
      <c r="LSF22" s="178"/>
      <c r="LSG22" s="178"/>
      <c r="LSH22" s="178"/>
      <c r="LSI22" s="178"/>
      <c r="LSJ22" s="179"/>
      <c r="LSK22" s="166"/>
      <c r="LSL22" s="178"/>
      <c r="LSM22" s="178"/>
      <c r="LSN22" s="178"/>
      <c r="LSO22" s="178"/>
      <c r="LSP22" s="178"/>
      <c r="LSQ22" s="178"/>
      <c r="LSR22" s="179"/>
      <c r="LSS22" s="166"/>
      <c r="LST22" s="178"/>
      <c r="LSU22" s="178"/>
      <c r="LSV22" s="178"/>
      <c r="LSW22" s="178"/>
      <c r="LSX22" s="178"/>
      <c r="LSY22" s="178"/>
      <c r="LSZ22" s="179"/>
      <c r="LTA22" s="166"/>
      <c r="LTB22" s="178"/>
      <c r="LTC22" s="178"/>
      <c r="LTD22" s="178"/>
      <c r="LTE22" s="178"/>
      <c r="LTF22" s="178"/>
      <c r="LTG22" s="178"/>
      <c r="LTH22" s="179"/>
      <c r="LTI22" s="166"/>
      <c r="LTJ22" s="178"/>
      <c r="LTK22" s="178"/>
      <c r="LTL22" s="178"/>
      <c r="LTM22" s="178"/>
      <c r="LTN22" s="178"/>
      <c r="LTO22" s="178"/>
      <c r="LTP22" s="179"/>
      <c r="LTQ22" s="166"/>
      <c r="LTR22" s="178"/>
      <c r="LTS22" s="178"/>
      <c r="LTT22" s="178"/>
      <c r="LTU22" s="178"/>
      <c r="LTV22" s="178"/>
      <c r="LTW22" s="178"/>
      <c r="LTX22" s="179"/>
      <c r="LTY22" s="166"/>
      <c r="LTZ22" s="178"/>
      <c r="LUA22" s="178"/>
      <c r="LUB22" s="178"/>
      <c r="LUC22" s="178"/>
      <c r="LUD22" s="178"/>
      <c r="LUE22" s="178"/>
      <c r="LUF22" s="179"/>
      <c r="LUG22" s="166"/>
      <c r="LUH22" s="178"/>
      <c r="LUI22" s="178"/>
      <c r="LUJ22" s="178"/>
      <c r="LUK22" s="178"/>
      <c r="LUL22" s="178"/>
      <c r="LUM22" s="178"/>
      <c r="LUN22" s="179"/>
      <c r="LUO22" s="166"/>
      <c r="LUP22" s="178"/>
      <c r="LUQ22" s="178"/>
      <c r="LUR22" s="178"/>
      <c r="LUS22" s="178"/>
      <c r="LUT22" s="178"/>
      <c r="LUU22" s="178"/>
      <c r="LUV22" s="179"/>
      <c r="LUW22" s="166"/>
      <c r="LUX22" s="178"/>
      <c r="LUY22" s="178"/>
      <c r="LUZ22" s="178"/>
      <c r="LVA22" s="178"/>
      <c r="LVB22" s="178"/>
      <c r="LVC22" s="178"/>
      <c r="LVD22" s="179"/>
      <c r="LVE22" s="166"/>
      <c r="LVF22" s="178"/>
      <c r="LVG22" s="178"/>
      <c r="LVH22" s="178"/>
      <c r="LVI22" s="178"/>
      <c r="LVJ22" s="178"/>
      <c r="LVK22" s="178"/>
      <c r="LVL22" s="179"/>
      <c r="LVM22" s="166"/>
      <c r="LVN22" s="178"/>
      <c r="LVO22" s="178"/>
      <c r="LVP22" s="178"/>
      <c r="LVQ22" s="178"/>
      <c r="LVR22" s="178"/>
      <c r="LVS22" s="178"/>
      <c r="LVT22" s="179"/>
      <c r="LVU22" s="166"/>
      <c r="LVV22" s="178"/>
      <c r="LVW22" s="178"/>
      <c r="LVX22" s="178"/>
      <c r="LVY22" s="178"/>
      <c r="LVZ22" s="178"/>
      <c r="LWA22" s="178"/>
      <c r="LWB22" s="179"/>
      <c r="LWC22" s="166"/>
      <c r="LWD22" s="178"/>
      <c r="LWE22" s="178"/>
      <c r="LWF22" s="178"/>
      <c r="LWG22" s="178"/>
      <c r="LWH22" s="178"/>
      <c r="LWI22" s="178"/>
      <c r="LWJ22" s="179"/>
      <c r="LWK22" s="166"/>
      <c r="LWL22" s="178"/>
      <c r="LWM22" s="178"/>
      <c r="LWN22" s="178"/>
      <c r="LWO22" s="178"/>
      <c r="LWP22" s="178"/>
      <c r="LWQ22" s="178"/>
      <c r="LWR22" s="179"/>
      <c r="LWS22" s="166"/>
      <c r="LWT22" s="178"/>
      <c r="LWU22" s="178"/>
      <c r="LWV22" s="178"/>
      <c r="LWW22" s="178"/>
      <c r="LWX22" s="178"/>
      <c r="LWY22" s="178"/>
      <c r="LWZ22" s="179"/>
      <c r="LXA22" s="166"/>
      <c r="LXB22" s="178"/>
      <c r="LXC22" s="178"/>
      <c r="LXD22" s="178"/>
      <c r="LXE22" s="178"/>
      <c r="LXF22" s="178"/>
      <c r="LXG22" s="178"/>
      <c r="LXH22" s="179"/>
      <c r="LXI22" s="166"/>
      <c r="LXJ22" s="178"/>
      <c r="LXK22" s="178"/>
      <c r="LXL22" s="178"/>
      <c r="LXM22" s="178"/>
      <c r="LXN22" s="178"/>
      <c r="LXO22" s="178"/>
      <c r="LXP22" s="179"/>
      <c r="LXQ22" s="166"/>
      <c r="LXR22" s="178"/>
      <c r="LXS22" s="178"/>
      <c r="LXT22" s="178"/>
      <c r="LXU22" s="178"/>
      <c r="LXV22" s="178"/>
      <c r="LXW22" s="178"/>
      <c r="LXX22" s="179"/>
      <c r="LXY22" s="166"/>
      <c r="LXZ22" s="178"/>
      <c r="LYA22" s="178"/>
      <c r="LYB22" s="178"/>
      <c r="LYC22" s="178"/>
      <c r="LYD22" s="178"/>
      <c r="LYE22" s="178"/>
      <c r="LYF22" s="179"/>
      <c r="LYG22" s="166"/>
      <c r="LYH22" s="178"/>
      <c r="LYI22" s="178"/>
      <c r="LYJ22" s="178"/>
      <c r="LYK22" s="178"/>
      <c r="LYL22" s="178"/>
      <c r="LYM22" s="178"/>
      <c r="LYN22" s="179"/>
      <c r="LYO22" s="166"/>
      <c r="LYP22" s="178"/>
      <c r="LYQ22" s="178"/>
      <c r="LYR22" s="178"/>
      <c r="LYS22" s="178"/>
      <c r="LYT22" s="178"/>
      <c r="LYU22" s="178"/>
      <c r="LYV22" s="179"/>
      <c r="LYW22" s="166"/>
      <c r="LYX22" s="178"/>
      <c r="LYY22" s="178"/>
      <c r="LYZ22" s="178"/>
      <c r="LZA22" s="178"/>
      <c r="LZB22" s="178"/>
      <c r="LZC22" s="178"/>
      <c r="LZD22" s="179"/>
      <c r="LZE22" s="166"/>
      <c r="LZF22" s="178"/>
      <c r="LZG22" s="178"/>
      <c r="LZH22" s="178"/>
      <c r="LZI22" s="178"/>
      <c r="LZJ22" s="178"/>
      <c r="LZK22" s="178"/>
      <c r="LZL22" s="179"/>
      <c r="LZM22" s="166"/>
      <c r="LZN22" s="178"/>
      <c r="LZO22" s="178"/>
      <c r="LZP22" s="178"/>
      <c r="LZQ22" s="178"/>
      <c r="LZR22" s="178"/>
      <c r="LZS22" s="178"/>
      <c r="LZT22" s="179"/>
      <c r="LZU22" s="166"/>
      <c r="LZV22" s="178"/>
      <c r="LZW22" s="178"/>
      <c r="LZX22" s="178"/>
      <c r="LZY22" s="178"/>
      <c r="LZZ22" s="178"/>
      <c r="MAA22" s="178"/>
      <c r="MAB22" s="179"/>
      <c r="MAC22" s="166"/>
      <c r="MAD22" s="178"/>
      <c r="MAE22" s="178"/>
      <c r="MAF22" s="178"/>
      <c r="MAG22" s="178"/>
      <c r="MAH22" s="178"/>
      <c r="MAI22" s="178"/>
      <c r="MAJ22" s="179"/>
      <c r="MAK22" s="166"/>
      <c r="MAL22" s="178"/>
      <c r="MAM22" s="178"/>
      <c r="MAN22" s="178"/>
      <c r="MAO22" s="178"/>
      <c r="MAP22" s="178"/>
      <c r="MAQ22" s="178"/>
      <c r="MAR22" s="179"/>
      <c r="MAS22" s="166"/>
      <c r="MAT22" s="178"/>
      <c r="MAU22" s="178"/>
      <c r="MAV22" s="178"/>
      <c r="MAW22" s="178"/>
      <c r="MAX22" s="178"/>
      <c r="MAY22" s="178"/>
      <c r="MAZ22" s="179"/>
      <c r="MBA22" s="166"/>
      <c r="MBB22" s="178"/>
      <c r="MBC22" s="178"/>
      <c r="MBD22" s="178"/>
      <c r="MBE22" s="178"/>
      <c r="MBF22" s="178"/>
      <c r="MBG22" s="178"/>
      <c r="MBH22" s="179"/>
      <c r="MBI22" s="166"/>
      <c r="MBJ22" s="178"/>
      <c r="MBK22" s="178"/>
      <c r="MBL22" s="178"/>
      <c r="MBM22" s="178"/>
      <c r="MBN22" s="178"/>
      <c r="MBO22" s="178"/>
      <c r="MBP22" s="179"/>
      <c r="MBQ22" s="166"/>
      <c r="MBR22" s="178"/>
      <c r="MBS22" s="178"/>
      <c r="MBT22" s="178"/>
      <c r="MBU22" s="178"/>
      <c r="MBV22" s="178"/>
      <c r="MBW22" s="178"/>
      <c r="MBX22" s="179"/>
      <c r="MBY22" s="166"/>
      <c r="MBZ22" s="178"/>
      <c r="MCA22" s="178"/>
      <c r="MCB22" s="178"/>
      <c r="MCC22" s="178"/>
      <c r="MCD22" s="178"/>
      <c r="MCE22" s="178"/>
      <c r="MCF22" s="179"/>
      <c r="MCG22" s="166"/>
      <c r="MCH22" s="178"/>
      <c r="MCI22" s="178"/>
      <c r="MCJ22" s="178"/>
      <c r="MCK22" s="178"/>
      <c r="MCL22" s="178"/>
      <c r="MCM22" s="178"/>
      <c r="MCN22" s="179"/>
      <c r="MCO22" s="166"/>
      <c r="MCP22" s="178"/>
      <c r="MCQ22" s="178"/>
      <c r="MCR22" s="178"/>
      <c r="MCS22" s="178"/>
      <c r="MCT22" s="178"/>
      <c r="MCU22" s="178"/>
      <c r="MCV22" s="179"/>
      <c r="MCW22" s="166"/>
      <c r="MCX22" s="178"/>
      <c r="MCY22" s="178"/>
      <c r="MCZ22" s="178"/>
      <c r="MDA22" s="178"/>
      <c r="MDB22" s="178"/>
      <c r="MDC22" s="178"/>
      <c r="MDD22" s="179"/>
      <c r="MDE22" s="166"/>
      <c r="MDF22" s="178"/>
      <c r="MDG22" s="178"/>
      <c r="MDH22" s="178"/>
      <c r="MDI22" s="178"/>
      <c r="MDJ22" s="178"/>
      <c r="MDK22" s="178"/>
      <c r="MDL22" s="179"/>
      <c r="MDM22" s="166"/>
      <c r="MDN22" s="178"/>
      <c r="MDO22" s="178"/>
      <c r="MDP22" s="178"/>
      <c r="MDQ22" s="178"/>
      <c r="MDR22" s="178"/>
      <c r="MDS22" s="178"/>
      <c r="MDT22" s="179"/>
      <c r="MDU22" s="166"/>
      <c r="MDV22" s="178"/>
      <c r="MDW22" s="178"/>
      <c r="MDX22" s="178"/>
      <c r="MDY22" s="178"/>
      <c r="MDZ22" s="178"/>
      <c r="MEA22" s="178"/>
      <c r="MEB22" s="179"/>
      <c r="MEC22" s="166"/>
      <c r="MED22" s="178"/>
      <c r="MEE22" s="178"/>
      <c r="MEF22" s="178"/>
      <c r="MEG22" s="178"/>
      <c r="MEH22" s="178"/>
      <c r="MEI22" s="178"/>
      <c r="MEJ22" s="179"/>
      <c r="MEK22" s="166"/>
      <c r="MEL22" s="178"/>
      <c r="MEM22" s="178"/>
      <c r="MEN22" s="178"/>
      <c r="MEO22" s="178"/>
      <c r="MEP22" s="178"/>
      <c r="MEQ22" s="178"/>
      <c r="MER22" s="179"/>
      <c r="MES22" s="166"/>
      <c r="MET22" s="178"/>
      <c r="MEU22" s="178"/>
      <c r="MEV22" s="178"/>
      <c r="MEW22" s="178"/>
      <c r="MEX22" s="178"/>
      <c r="MEY22" s="178"/>
      <c r="MEZ22" s="179"/>
      <c r="MFA22" s="166"/>
      <c r="MFB22" s="178"/>
      <c r="MFC22" s="178"/>
      <c r="MFD22" s="178"/>
      <c r="MFE22" s="178"/>
      <c r="MFF22" s="178"/>
      <c r="MFG22" s="178"/>
      <c r="MFH22" s="179"/>
      <c r="MFI22" s="166"/>
      <c r="MFJ22" s="178"/>
      <c r="MFK22" s="178"/>
      <c r="MFL22" s="178"/>
      <c r="MFM22" s="178"/>
      <c r="MFN22" s="178"/>
      <c r="MFO22" s="178"/>
      <c r="MFP22" s="179"/>
      <c r="MFQ22" s="166"/>
      <c r="MFR22" s="178"/>
      <c r="MFS22" s="178"/>
      <c r="MFT22" s="178"/>
      <c r="MFU22" s="178"/>
      <c r="MFV22" s="178"/>
      <c r="MFW22" s="178"/>
      <c r="MFX22" s="179"/>
      <c r="MFY22" s="166"/>
      <c r="MFZ22" s="178"/>
      <c r="MGA22" s="178"/>
      <c r="MGB22" s="178"/>
      <c r="MGC22" s="178"/>
      <c r="MGD22" s="178"/>
      <c r="MGE22" s="178"/>
      <c r="MGF22" s="179"/>
      <c r="MGG22" s="166"/>
      <c r="MGH22" s="178"/>
      <c r="MGI22" s="178"/>
      <c r="MGJ22" s="178"/>
      <c r="MGK22" s="178"/>
      <c r="MGL22" s="178"/>
      <c r="MGM22" s="178"/>
      <c r="MGN22" s="179"/>
      <c r="MGO22" s="166"/>
      <c r="MGP22" s="178"/>
      <c r="MGQ22" s="178"/>
      <c r="MGR22" s="178"/>
      <c r="MGS22" s="178"/>
      <c r="MGT22" s="178"/>
      <c r="MGU22" s="178"/>
      <c r="MGV22" s="179"/>
      <c r="MGW22" s="166"/>
      <c r="MGX22" s="178"/>
      <c r="MGY22" s="178"/>
      <c r="MGZ22" s="178"/>
      <c r="MHA22" s="178"/>
      <c r="MHB22" s="178"/>
      <c r="MHC22" s="178"/>
      <c r="MHD22" s="179"/>
      <c r="MHE22" s="166"/>
      <c r="MHF22" s="178"/>
      <c r="MHG22" s="178"/>
      <c r="MHH22" s="178"/>
      <c r="MHI22" s="178"/>
      <c r="MHJ22" s="178"/>
      <c r="MHK22" s="178"/>
      <c r="MHL22" s="179"/>
      <c r="MHM22" s="166"/>
      <c r="MHN22" s="178"/>
      <c r="MHO22" s="178"/>
      <c r="MHP22" s="178"/>
      <c r="MHQ22" s="178"/>
      <c r="MHR22" s="178"/>
      <c r="MHS22" s="178"/>
      <c r="MHT22" s="179"/>
      <c r="MHU22" s="166"/>
      <c r="MHV22" s="178"/>
      <c r="MHW22" s="178"/>
      <c r="MHX22" s="178"/>
      <c r="MHY22" s="178"/>
      <c r="MHZ22" s="178"/>
      <c r="MIA22" s="178"/>
      <c r="MIB22" s="179"/>
      <c r="MIC22" s="166"/>
      <c r="MID22" s="178"/>
      <c r="MIE22" s="178"/>
      <c r="MIF22" s="178"/>
      <c r="MIG22" s="178"/>
      <c r="MIH22" s="178"/>
      <c r="MII22" s="178"/>
      <c r="MIJ22" s="179"/>
      <c r="MIK22" s="166"/>
      <c r="MIL22" s="178"/>
      <c r="MIM22" s="178"/>
      <c r="MIN22" s="178"/>
      <c r="MIO22" s="178"/>
      <c r="MIP22" s="178"/>
      <c r="MIQ22" s="178"/>
      <c r="MIR22" s="179"/>
      <c r="MIS22" s="166"/>
      <c r="MIT22" s="178"/>
      <c r="MIU22" s="178"/>
      <c r="MIV22" s="178"/>
      <c r="MIW22" s="178"/>
      <c r="MIX22" s="178"/>
      <c r="MIY22" s="178"/>
      <c r="MIZ22" s="179"/>
      <c r="MJA22" s="166"/>
      <c r="MJB22" s="178"/>
      <c r="MJC22" s="178"/>
      <c r="MJD22" s="178"/>
      <c r="MJE22" s="178"/>
      <c r="MJF22" s="178"/>
      <c r="MJG22" s="178"/>
      <c r="MJH22" s="179"/>
      <c r="MJI22" s="166"/>
      <c r="MJJ22" s="178"/>
      <c r="MJK22" s="178"/>
      <c r="MJL22" s="178"/>
      <c r="MJM22" s="178"/>
      <c r="MJN22" s="178"/>
      <c r="MJO22" s="178"/>
      <c r="MJP22" s="179"/>
      <c r="MJQ22" s="166"/>
      <c r="MJR22" s="178"/>
      <c r="MJS22" s="178"/>
      <c r="MJT22" s="178"/>
      <c r="MJU22" s="178"/>
      <c r="MJV22" s="178"/>
      <c r="MJW22" s="178"/>
      <c r="MJX22" s="179"/>
      <c r="MJY22" s="166"/>
      <c r="MJZ22" s="178"/>
      <c r="MKA22" s="178"/>
      <c r="MKB22" s="178"/>
      <c r="MKC22" s="178"/>
      <c r="MKD22" s="178"/>
      <c r="MKE22" s="178"/>
      <c r="MKF22" s="179"/>
      <c r="MKG22" s="166"/>
      <c r="MKH22" s="178"/>
      <c r="MKI22" s="178"/>
      <c r="MKJ22" s="178"/>
      <c r="MKK22" s="178"/>
      <c r="MKL22" s="178"/>
      <c r="MKM22" s="178"/>
      <c r="MKN22" s="179"/>
      <c r="MKO22" s="166"/>
      <c r="MKP22" s="178"/>
      <c r="MKQ22" s="178"/>
      <c r="MKR22" s="178"/>
      <c r="MKS22" s="178"/>
      <c r="MKT22" s="178"/>
      <c r="MKU22" s="178"/>
      <c r="MKV22" s="179"/>
      <c r="MKW22" s="166"/>
      <c r="MKX22" s="178"/>
      <c r="MKY22" s="178"/>
      <c r="MKZ22" s="178"/>
      <c r="MLA22" s="178"/>
      <c r="MLB22" s="178"/>
      <c r="MLC22" s="178"/>
      <c r="MLD22" s="179"/>
      <c r="MLE22" s="166"/>
      <c r="MLF22" s="178"/>
      <c r="MLG22" s="178"/>
      <c r="MLH22" s="178"/>
      <c r="MLI22" s="178"/>
      <c r="MLJ22" s="178"/>
      <c r="MLK22" s="178"/>
      <c r="MLL22" s="179"/>
      <c r="MLM22" s="166"/>
      <c r="MLN22" s="178"/>
      <c r="MLO22" s="178"/>
      <c r="MLP22" s="178"/>
      <c r="MLQ22" s="178"/>
      <c r="MLR22" s="178"/>
      <c r="MLS22" s="178"/>
      <c r="MLT22" s="179"/>
      <c r="MLU22" s="166"/>
      <c r="MLV22" s="178"/>
      <c r="MLW22" s="178"/>
      <c r="MLX22" s="178"/>
      <c r="MLY22" s="178"/>
      <c r="MLZ22" s="178"/>
      <c r="MMA22" s="178"/>
      <c r="MMB22" s="179"/>
      <c r="MMC22" s="166"/>
      <c r="MMD22" s="178"/>
      <c r="MME22" s="178"/>
      <c r="MMF22" s="178"/>
      <c r="MMG22" s="178"/>
      <c r="MMH22" s="178"/>
      <c r="MMI22" s="178"/>
      <c r="MMJ22" s="179"/>
      <c r="MMK22" s="166"/>
      <c r="MML22" s="178"/>
      <c r="MMM22" s="178"/>
      <c r="MMN22" s="178"/>
      <c r="MMO22" s="178"/>
      <c r="MMP22" s="178"/>
      <c r="MMQ22" s="178"/>
      <c r="MMR22" s="179"/>
      <c r="MMS22" s="166"/>
      <c r="MMT22" s="178"/>
      <c r="MMU22" s="178"/>
      <c r="MMV22" s="178"/>
      <c r="MMW22" s="178"/>
      <c r="MMX22" s="178"/>
      <c r="MMY22" s="178"/>
      <c r="MMZ22" s="179"/>
      <c r="MNA22" s="166"/>
      <c r="MNB22" s="178"/>
      <c r="MNC22" s="178"/>
      <c r="MND22" s="178"/>
      <c r="MNE22" s="178"/>
      <c r="MNF22" s="178"/>
      <c r="MNG22" s="178"/>
      <c r="MNH22" s="179"/>
      <c r="MNI22" s="166"/>
      <c r="MNJ22" s="178"/>
      <c r="MNK22" s="178"/>
      <c r="MNL22" s="178"/>
      <c r="MNM22" s="178"/>
      <c r="MNN22" s="178"/>
      <c r="MNO22" s="178"/>
      <c r="MNP22" s="179"/>
      <c r="MNQ22" s="166"/>
      <c r="MNR22" s="178"/>
      <c r="MNS22" s="178"/>
      <c r="MNT22" s="178"/>
      <c r="MNU22" s="178"/>
      <c r="MNV22" s="178"/>
      <c r="MNW22" s="178"/>
      <c r="MNX22" s="179"/>
      <c r="MNY22" s="166"/>
      <c r="MNZ22" s="178"/>
      <c r="MOA22" s="178"/>
      <c r="MOB22" s="178"/>
      <c r="MOC22" s="178"/>
      <c r="MOD22" s="178"/>
      <c r="MOE22" s="178"/>
      <c r="MOF22" s="179"/>
      <c r="MOG22" s="166"/>
      <c r="MOH22" s="178"/>
      <c r="MOI22" s="178"/>
      <c r="MOJ22" s="178"/>
      <c r="MOK22" s="178"/>
      <c r="MOL22" s="178"/>
      <c r="MOM22" s="178"/>
      <c r="MON22" s="179"/>
      <c r="MOO22" s="166"/>
      <c r="MOP22" s="178"/>
      <c r="MOQ22" s="178"/>
      <c r="MOR22" s="178"/>
      <c r="MOS22" s="178"/>
      <c r="MOT22" s="178"/>
      <c r="MOU22" s="178"/>
      <c r="MOV22" s="179"/>
      <c r="MOW22" s="166"/>
      <c r="MOX22" s="178"/>
      <c r="MOY22" s="178"/>
      <c r="MOZ22" s="178"/>
      <c r="MPA22" s="178"/>
      <c r="MPB22" s="178"/>
      <c r="MPC22" s="178"/>
      <c r="MPD22" s="179"/>
      <c r="MPE22" s="166"/>
      <c r="MPF22" s="178"/>
      <c r="MPG22" s="178"/>
      <c r="MPH22" s="178"/>
      <c r="MPI22" s="178"/>
      <c r="MPJ22" s="178"/>
      <c r="MPK22" s="178"/>
      <c r="MPL22" s="179"/>
      <c r="MPM22" s="166"/>
      <c r="MPN22" s="178"/>
      <c r="MPO22" s="178"/>
      <c r="MPP22" s="178"/>
      <c r="MPQ22" s="178"/>
      <c r="MPR22" s="178"/>
      <c r="MPS22" s="178"/>
      <c r="MPT22" s="179"/>
      <c r="MPU22" s="166"/>
      <c r="MPV22" s="178"/>
      <c r="MPW22" s="178"/>
      <c r="MPX22" s="178"/>
      <c r="MPY22" s="178"/>
      <c r="MPZ22" s="178"/>
      <c r="MQA22" s="178"/>
      <c r="MQB22" s="179"/>
      <c r="MQC22" s="166"/>
      <c r="MQD22" s="178"/>
      <c r="MQE22" s="178"/>
      <c r="MQF22" s="178"/>
      <c r="MQG22" s="178"/>
      <c r="MQH22" s="178"/>
      <c r="MQI22" s="178"/>
      <c r="MQJ22" s="179"/>
      <c r="MQK22" s="166"/>
      <c r="MQL22" s="178"/>
      <c r="MQM22" s="178"/>
      <c r="MQN22" s="178"/>
      <c r="MQO22" s="178"/>
      <c r="MQP22" s="178"/>
      <c r="MQQ22" s="178"/>
      <c r="MQR22" s="179"/>
      <c r="MQS22" s="166"/>
      <c r="MQT22" s="178"/>
      <c r="MQU22" s="178"/>
      <c r="MQV22" s="178"/>
      <c r="MQW22" s="178"/>
      <c r="MQX22" s="178"/>
      <c r="MQY22" s="178"/>
      <c r="MQZ22" s="179"/>
      <c r="MRA22" s="166"/>
      <c r="MRB22" s="178"/>
      <c r="MRC22" s="178"/>
      <c r="MRD22" s="178"/>
      <c r="MRE22" s="178"/>
      <c r="MRF22" s="178"/>
      <c r="MRG22" s="178"/>
      <c r="MRH22" s="179"/>
      <c r="MRI22" s="166"/>
      <c r="MRJ22" s="178"/>
      <c r="MRK22" s="178"/>
      <c r="MRL22" s="178"/>
      <c r="MRM22" s="178"/>
      <c r="MRN22" s="178"/>
      <c r="MRO22" s="178"/>
      <c r="MRP22" s="179"/>
      <c r="MRQ22" s="166"/>
      <c r="MRR22" s="178"/>
      <c r="MRS22" s="178"/>
      <c r="MRT22" s="178"/>
      <c r="MRU22" s="178"/>
      <c r="MRV22" s="178"/>
      <c r="MRW22" s="178"/>
      <c r="MRX22" s="179"/>
      <c r="MRY22" s="166"/>
      <c r="MRZ22" s="178"/>
      <c r="MSA22" s="178"/>
      <c r="MSB22" s="178"/>
      <c r="MSC22" s="178"/>
      <c r="MSD22" s="178"/>
      <c r="MSE22" s="178"/>
      <c r="MSF22" s="179"/>
      <c r="MSG22" s="166"/>
      <c r="MSH22" s="178"/>
      <c r="MSI22" s="178"/>
      <c r="MSJ22" s="178"/>
      <c r="MSK22" s="178"/>
      <c r="MSL22" s="178"/>
      <c r="MSM22" s="178"/>
      <c r="MSN22" s="179"/>
      <c r="MSO22" s="166"/>
      <c r="MSP22" s="178"/>
      <c r="MSQ22" s="178"/>
      <c r="MSR22" s="178"/>
      <c r="MSS22" s="178"/>
      <c r="MST22" s="178"/>
      <c r="MSU22" s="178"/>
      <c r="MSV22" s="179"/>
      <c r="MSW22" s="166"/>
      <c r="MSX22" s="178"/>
      <c r="MSY22" s="178"/>
      <c r="MSZ22" s="178"/>
      <c r="MTA22" s="178"/>
      <c r="MTB22" s="178"/>
      <c r="MTC22" s="178"/>
      <c r="MTD22" s="179"/>
      <c r="MTE22" s="166"/>
      <c r="MTF22" s="178"/>
      <c r="MTG22" s="178"/>
      <c r="MTH22" s="178"/>
      <c r="MTI22" s="178"/>
      <c r="MTJ22" s="178"/>
      <c r="MTK22" s="178"/>
      <c r="MTL22" s="179"/>
      <c r="MTM22" s="166"/>
      <c r="MTN22" s="178"/>
      <c r="MTO22" s="178"/>
      <c r="MTP22" s="178"/>
      <c r="MTQ22" s="178"/>
      <c r="MTR22" s="178"/>
      <c r="MTS22" s="178"/>
      <c r="MTT22" s="179"/>
      <c r="MTU22" s="166"/>
      <c r="MTV22" s="178"/>
      <c r="MTW22" s="178"/>
      <c r="MTX22" s="178"/>
      <c r="MTY22" s="178"/>
      <c r="MTZ22" s="178"/>
      <c r="MUA22" s="178"/>
      <c r="MUB22" s="179"/>
      <c r="MUC22" s="166"/>
      <c r="MUD22" s="178"/>
      <c r="MUE22" s="178"/>
      <c r="MUF22" s="178"/>
      <c r="MUG22" s="178"/>
      <c r="MUH22" s="178"/>
      <c r="MUI22" s="178"/>
      <c r="MUJ22" s="179"/>
      <c r="MUK22" s="166"/>
      <c r="MUL22" s="178"/>
      <c r="MUM22" s="178"/>
      <c r="MUN22" s="178"/>
      <c r="MUO22" s="178"/>
      <c r="MUP22" s="178"/>
      <c r="MUQ22" s="178"/>
      <c r="MUR22" s="179"/>
      <c r="MUS22" s="166"/>
      <c r="MUT22" s="178"/>
      <c r="MUU22" s="178"/>
      <c r="MUV22" s="178"/>
      <c r="MUW22" s="178"/>
      <c r="MUX22" s="178"/>
      <c r="MUY22" s="178"/>
      <c r="MUZ22" s="179"/>
      <c r="MVA22" s="166"/>
      <c r="MVB22" s="178"/>
      <c r="MVC22" s="178"/>
      <c r="MVD22" s="178"/>
      <c r="MVE22" s="178"/>
      <c r="MVF22" s="178"/>
      <c r="MVG22" s="178"/>
      <c r="MVH22" s="179"/>
      <c r="MVI22" s="166"/>
      <c r="MVJ22" s="178"/>
      <c r="MVK22" s="178"/>
      <c r="MVL22" s="178"/>
      <c r="MVM22" s="178"/>
      <c r="MVN22" s="178"/>
      <c r="MVO22" s="178"/>
      <c r="MVP22" s="179"/>
      <c r="MVQ22" s="166"/>
      <c r="MVR22" s="178"/>
      <c r="MVS22" s="178"/>
      <c r="MVT22" s="178"/>
      <c r="MVU22" s="178"/>
      <c r="MVV22" s="178"/>
      <c r="MVW22" s="178"/>
      <c r="MVX22" s="179"/>
      <c r="MVY22" s="166"/>
      <c r="MVZ22" s="178"/>
      <c r="MWA22" s="178"/>
      <c r="MWB22" s="178"/>
      <c r="MWC22" s="178"/>
      <c r="MWD22" s="178"/>
      <c r="MWE22" s="178"/>
      <c r="MWF22" s="179"/>
      <c r="MWG22" s="166"/>
      <c r="MWH22" s="178"/>
      <c r="MWI22" s="178"/>
      <c r="MWJ22" s="178"/>
      <c r="MWK22" s="178"/>
      <c r="MWL22" s="178"/>
      <c r="MWM22" s="178"/>
      <c r="MWN22" s="179"/>
      <c r="MWO22" s="166"/>
      <c r="MWP22" s="178"/>
      <c r="MWQ22" s="178"/>
      <c r="MWR22" s="178"/>
      <c r="MWS22" s="178"/>
      <c r="MWT22" s="178"/>
      <c r="MWU22" s="178"/>
      <c r="MWV22" s="179"/>
      <c r="MWW22" s="166"/>
      <c r="MWX22" s="178"/>
      <c r="MWY22" s="178"/>
      <c r="MWZ22" s="178"/>
      <c r="MXA22" s="178"/>
      <c r="MXB22" s="178"/>
      <c r="MXC22" s="178"/>
      <c r="MXD22" s="179"/>
      <c r="MXE22" s="166"/>
      <c r="MXF22" s="178"/>
      <c r="MXG22" s="178"/>
      <c r="MXH22" s="178"/>
      <c r="MXI22" s="178"/>
      <c r="MXJ22" s="178"/>
      <c r="MXK22" s="178"/>
      <c r="MXL22" s="179"/>
      <c r="MXM22" s="166"/>
      <c r="MXN22" s="178"/>
      <c r="MXO22" s="178"/>
      <c r="MXP22" s="178"/>
      <c r="MXQ22" s="178"/>
      <c r="MXR22" s="178"/>
      <c r="MXS22" s="178"/>
      <c r="MXT22" s="179"/>
      <c r="MXU22" s="166"/>
      <c r="MXV22" s="178"/>
      <c r="MXW22" s="178"/>
      <c r="MXX22" s="178"/>
      <c r="MXY22" s="178"/>
      <c r="MXZ22" s="178"/>
      <c r="MYA22" s="178"/>
      <c r="MYB22" s="179"/>
      <c r="MYC22" s="166"/>
      <c r="MYD22" s="178"/>
      <c r="MYE22" s="178"/>
      <c r="MYF22" s="178"/>
      <c r="MYG22" s="178"/>
      <c r="MYH22" s="178"/>
      <c r="MYI22" s="178"/>
      <c r="MYJ22" s="179"/>
      <c r="MYK22" s="166"/>
      <c r="MYL22" s="178"/>
      <c r="MYM22" s="178"/>
      <c r="MYN22" s="178"/>
      <c r="MYO22" s="178"/>
      <c r="MYP22" s="178"/>
      <c r="MYQ22" s="178"/>
      <c r="MYR22" s="179"/>
      <c r="MYS22" s="166"/>
      <c r="MYT22" s="178"/>
      <c r="MYU22" s="178"/>
      <c r="MYV22" s="178"/>
      <c r="MYW22" s="178"/>
      <c r="MYX22" s="178"/>
      <c r="MYY22" s="178"/>
      <c r="MYZ22" s="179"/>
      <c r="MZA22" s="166"/>
      <c r="MZB22" s="178"/>
      <c r="MZC22" s="178"/>
      <c r="MZD22" s="178"/>
      <c r="MZE22" s="178"/>
      <c r="MZF22" s="178"/>
      <c r="MZG22" s="178"/>
      <c r="MZH22" s="179"/>
      <c r="MZI22" s="166"/>
      <c r="MZJ22" s="178"/>
      <c r="MZK22" s="178"/>
      <c r="MZL22" s="178"/>
      <c r="MZM22" s="178"/>
      <c r="MZN22" s="178"/>
      <c r="MZO22" s="178"/>
      <c r="MZP22" s="179"/>
      <c r="MZQ22" s="166"/>
      <c r="MZR22" s="178"/>
      <c r="MZS22" s="178"/>
      <c r="MZT22" s="178"/>
      <c r="MZU22" s="178"/>
      <c r="MZV22" s="178"/>
      <c r="MZW22" s="178"/>
      <c r="MZX22" s="179"/>
      <c r="MZY22" s="166"/>
      <c r="MZZ22" s="178"/>
      <c r="NAA22" s="178"/>
      <c r="NAB22" s="178"/>
      <c r="NAC22" s="178"/>
      <c r="NAD22" s="178"/>
      <c r="NAE22" s="178"/>
      <c r="NAF22" s="179"/>
      <c r="NAG22" s="166"/>
      <c r="NAH22" s="178"/>
      <c r="NAI22" s="178"/>
      <c r="NAJ22" s="178"/>
      <c r="NAK22" s="178"/>
      <c r="NAL22" s="178"/>
      <c r="NAM22" s="178"/>
      <c r="NAN22" s="179"/>
      <c r="NAO22" s="166"/>
      <c r="NAP22" s="178"/>
      <c r="NAQ22" s="178"/>
      <c r="NAR22" s="178"/>
      <c r="NAS22" s="178"/>
      <c r="NAT22" s="178"/>
      <c r="NAU22" s="178"/>
      <c r="NAV22" s="179"/>
      <c r="NAW22" s="166"/>
      <c r="NAX22" s="178"/>
      <c r="NAY22" s="178"/>
      <c r="NAZ22" s="178"/>
      <c r="NBA22" s="178"/>
      <c r="NBB22" s="178"/>
      <c r="NBC22" s="178"/>
      <c r="NBD22" s="179"/>
      <c r="NBE22" s="166"/>
      <c r="NBF22" s="178"/>
      <c r="NBG22" s="178"/>
      <c r="NBH22" s="178"/>
      <c r="NBI22" s="178"/>
      <c r="NBJ22" s="178"/>
      <c r="NBK22" s="178"/>
      <c r="NBL22" s="179"/>
      <c r="NBM22" s="166"/>
      <c r="NBN22" s="178"/>
      <c r="NBO22" s="178"/>
      <c r="NBP22" s="178"/>
      <c r="NBQ22" s="178"/>
      <c r="NBR22" s="178"/>
      <c r="NBS22" s="178"/>
      <c r="NBT22" s="179"/>
      <c r="NBU22" s="166"/>
      <c r="NBV22" s="178"/>
      <c r="NBW22" s="178"/>
      <c r="NBX22" s="178"/>
      <c r="NBY22" s="178"/>
      <c r="NBZ22" s="178"/>
      <c r="NCA22" s="178"/>
      <c r="NCB22" s="179"/>
      <c r="NCC22" s="166"/>
      <c r="NCD22" s="178"/>
      <c r="NCE22" s="178"/>
      <c r="NCF22" s="178"/>
      <c r="NCG22" s="178"/>
      <c r="NCH22" s="178"/>
      <c r="NCI22" s="178"/>
      <c r="NCJ22" s="179"/>
      <c r="NCK22" s="166"/>
      <c r="NCL22" s="178"/>
      <c r="NCM22" s="178"/>
      <c r="NCN22" s="178"/>
      <c r="NCO22" s="178"/>
      <c r="NCP22" s="178"/>
      <c r="NCQ22" s="178"/>
      <c r="NCR22" s="179"/>
      <c r="NCS22" s="166"/>
      <c r="NCT22" s="178"/>
      <c r="NCU22" s="178"/>
      <c r="NCV22" s="178"/>
      <c r="NCW22" s="178"/>
      <c r="NCX22" s="178"/>
      <c r="NCY22" s="178"/>
      <c r="NCZ22" s="179"/>
      <c r="NDA22" s="166"/>
      <c r="NDB22" s="178"/>
      <c r="NDC22" s="178"/>
      <c r="NDD22" s="178"/>
      <c r="NDE22" s="178"/>
      <c r="NDF22" s="178"/>
      <c r="NDG22" s="178"/>
      <c r="NDH22" s="179"/>
      <c r="NDI22" s="166"/>
      <c r="NDJ22" s="178"/>
      <c r="NDK22" s="178"/>
      <c r="NDL22" s="178"/>
      <c r="NDM22" s="178"/>
      <c r="NDN22" s="178"/>
      <c r="NDO22" s="178"/>
      <c r="NDP22" s="179"/>
      <c r="NDQ22" s="166"/>
      <c r="NDR22" s="178"/>
      <c r="NDS22" s="178"/>
      <c r="NDT22" s="178"/>
      <c r="NDU22" s="178"/>
      <c r="NDV22" s="178"/>
      <c r="NDW22" s="178"/>
      <c r="NDX22" s="179"/>
      <c r="NDY22" s="166"/>
      <c r="NDZ22" s="178"/>
      <c r="NEA22" s="178"/>
      <c r="NEB22" s="178"/>
      <c r="NEC22" s="178"/>
      <c r="NED22" s="178"/>
      <c r="NEE22" s="178"/>
      <c r="NEF22" s="179"/>
      <c r="NEG22" s="166"/>
      <c r="NEH22" s="178"/>
      <c r="NEI22" s="178"/>
      <c r="NEJ22" s="178"/>
      <c r="NEK22" s="178"/>
      <c r="NEL22" s="178"/>
      <c r="NEM22" s="178"/>
      <c r="NEN22" s="179"/>
      <c r="NEO22" s="166"/>
      <c r="NEP22" s="178"/>
      <c r="NEQ22" s="178"/>
      <c r="NER22" s="178"/>
      <c r="NES22" s="178"/>
      <c r="NET22" s="178"/>
      <c r="NEU22" s="178"/>
      <c r="NEV22" s="179"/>
      <c r="NEW22" s="166"/>
      <c r="NEX22" s="178"/>
      <c r="NEY22" s="178"/>
      <c r="NEZ22" s="178"/>
      <c r="NFA22" s="178"/>
      <c r="NFB22" s="178"/>
      <c r="NFC22" s="178"/>
      <c r="NFD22" s="179"/>
      <c r="NFE22" s="166"/>
      <c r="NFF22" s="178"/>
      <c r="NFG22" s="178"/>
      <c r="NFH22" s="178"/>
      <c r="NFI22" s="178"/>
      <c r="NFJ22" s="178"/>
      <c r="NFK22" s="178"/>
      <c r="NFL22" s="179"/>
      <c r="NFM22" s="166"/>
      <c r="NFN22" s="178"/>
      <c r="NFO22" s="178"/>
      <c r="NFP22" s="178"/>
      <c r="NFQ22" s="178"/>
      <c r="NFR22" s="178"/>
      <c r="NFS22" s="178"/>
      <c r="NFT22" s="179"/>
      <c r="NFU22" s="166"/>
      <c r="NFV22" s="178"/>
      <c r="NFW22" s="178"/>
      <c r="NFX22" s="178"/>
      <c r="NFY22" s="178"/>
      <c r="NFZ22" s="178"/>
      <c r="NGA22" s="178"/>
      <c r="NGB22" s="179"/>
      <c r="NGC22" s="166"/>
      <c r="NGD22" s="178"/>
      <c r="NGE22" s="178"/>
      <c r="NGF22" s="178"/>
      <c r="NGG22" s="178"/>
      <c r="NGH22" s="178"/>
      <c r="NGI22" s="178"/>
      <c r="NGJ22" s="179"/>
      <c r="NGK22" s="166"/>
      <c r="NGL22" s="178"/>
      <c r="NGM22" s="178"/>
      <c r="NGN22" s="178"/>
      <c r="NGO22" s="178"/>
      <c r="NGP22" s="178"/>
      <c r="NGQ22" s="178"/>
      <c r="NGR22" s="179"/>
      <c r="NGS22" s="166"/>
      <c r="NGT22" s="178"/>
      <c r="NGU22" s="178"/>
      <c r="NGV22" s="178"/>
      <c r="NGW22" s="178"/>
      <c r="NGX22" s="178"/>
      <c r="NGY22" s="178"/>
      <c r="NGZ22" s="179"/>
      <c r="NHA22" s="166"/>
      <c r="NHB22" s="178"/>
      <c r="NHC22" s="178"/>
      <c r="NHD22" s="178"/>
      <c r="NHE22" s="178"/>
      <c r="NHF22" s="178"/>
      <c r="NHG22" s="178"/>
      <c r="NHH22" s="179"/>
      <c r="NHI22" s="166"/>
      <c r="NHJ22" s="178"/>
      <c r="NHK22" s="178"/>
      <c r="NHL22" s="178"/>
      <c r="NHM22" s="178"/>
      <c r="NHN22" s="178"/>
      <c r="NHO22" s="178"/>
      <c r="NHP22" s="179"/>
      <c r="NHQ22" s="166"/>
      <c r="NHR22" s="178"/>
      <c r="NHS22" s="178"/>
      <c r="NHT22" s="178"/>
      <c r="NHU22" s="178"/>
      <c r="NHV22" s="178"/>
      <c r="NHW22" s="178"/>
      <c r="NHX22" s="179"/>
      <c r="NHY22" s="166"/>
      <c r="NHZ22" s="178"/>
      <c r="NIA22" s="178"/>
      <c r="NIB22" s="178"/>
      <c r="NIC22" s="178"/>
      <c r="NID22" s="178"/>
      <c r="NIE22" s="178"/>
      <c r="NIF22" s="179"/>
      <c r="NIG22" s="166"/>
      <c r="NIH22" s="178"/>
      <c r="NII22" s="178"/>
      <c r="NIJ22" s="178"/>
      <c r="NIK22" s="178"/>
      <c r="NIL22" s="178"/>
      <c r="NIM22" s="178"/>
      <c r="NIN22" s="179"/>
      <c r="NIO22" s="166"/>
      <c r="NIP22" s="178"/>
      <c r="NIQ22" s="178"/>
      <c r="NIR22" s="178"/>
      <c r="NIS22" s="178"/>
      <c r="NIT22" s="178"/>
      <c r="NIU22" s="178"/>
      <c r="NIV22" s="179"/>
      <c r="NIW22" s="166"/>
      <c r="NIX22" s="178"/>
      <c r="NIY22" s="178"/>
      <c r="NIZ22" s="178"/>
      <c r="NJA22" s="178"/>
      <c r="NJB22" s="178"/>
      <c r="NJC22" s="178"/>
      <c r="NJD22" s="179"/>
      <c r="NJE22" s="166"/>
      <c r="NJF22" s="178"/>
      <c r="NJG22" s="178"/>
      <c r="NJH22" s="178"/>
      <c r="NJI22" s="178"/>
      <c r="NJJ22" s="178"/>
      <c r="NJK22" s="178"/>
      <c r="NJL22" s="179"/>
      <c r="NJM22" s="166"/>
      <c r="NJN22" s="178"/>
      <c r="NJO22" s="178"/>
      <c r="NJP22" s="178"/>
      <c r="NJQ22" s="178"/>
      <c r="NJR22" s="178"/>
      <c r="NJS22" s="178"/>
      <c r="NJT22" s="179"/>
      <c r="NJU22" s="166"/>
      <c r="NJV22" s="178"/>
      <c r="NJW22" s="178"/>
      <c r="NJX22" s="178"/>
      <c r="NJY22" s="178"/>
      <c r="NJZ22" s="178"/>
      <c r="NKA22" s="178"/>
      <c r="NKB22" s="179"/>
      <c r="NKC22" s="166"/>
      <c r="NKD22" s="178"/>
      <c r="NKE22" s="178"/>
      <c r="NKF22" s="178"/>
      <c r="NKG22" s="178"/>
      <c r="NKH22" s="178"/>
      <c r="NKI22" s="178"/>
      <c r="NKJ22" s="179"/>
      <c r="NKK22" s="166"/>
      <c r="NKL22" s="178"/>
      <c r="NKM22" s="178"/>
      <c r="NKN22" s="178"/>
      <c r="NKO22" s="178"/>
      <c r="NKP22" s="178"/>
      <c r="NKQ22" s="178"/>
      <c r="NKR22" s="179"/>
      <c r="NKS22" s="166"/>
      <c r="NKT22" s="178"/>
      <c r="NKU22" s="178"/>
      <c r="NKV22" s="178"/>
      <c r="NKW22" s="178"/>
      <c r="NKX22" s="178"/>
      <c r="NKY22" s="178"/>
      <c r="NKZ22" s="179"/>
      <c r="NLA22" s="166"/>
      <c r="NLB22" s="178"/>
      <c r="NLC22" s="178"/>
      <c r="NLD22" s="178"/>
      <c r="NLE22" s="178"/>
      <c r="NLF22" s="178"/>
      <c r="NLG22" s="178"/>
      <c r="NLH22" s="179"/>
      <c r="NLI22" s="166"/>
      <c r="NLJ22" s="178"/>
      <c r="NLK22" s="178"/>
      <c r="NLL22" s="178"/>
      <c r="NLM22" s="178"/>
      <c r="NLN22" s="178"/>
      <c r="NLO22" s="178"/>
      <c r="NLP22" s="179"/>
      <c r="NLQ22" s="166"/>
      <c r="NLR22" s="178"/>
      <c r="NLS22" s="178"/>
      <c r="NLT22" s="178"/>
      <c r="NLU22" s="178"/>
      <c r="NLV22" s="178"/>
      <c r="NLW22" s="178"/>
      <c r="NLX22" s="179"/>
      <c r="NLY22" s="166"/>
      <c r="NLZ22" s="178"/>
      <c r="NMA22" s="178"/>
      <c r="NMB22" s="178"/>
      <c r="NMC22" s="178"/>
      <c r="NMD22" s="178"/>
      <c r="NME22" s="178"/>
      <c r="NMF22" s="179"/>
      <c r="NMG22" s="166"/>
      <c r="NMH22" s="178"/>
      <c r="NMI22" s="178"/>
      <c r="NMJ22" s="178"/>
      <c r="NMK22" s="178"/>
      <c r="NML22" s="178"/>
      <c r="NMM22" s="178"/>
      <c r="NMN22" s="179"/>
      <c r="NMO22" s="166"/>
      <c r="NMP22" s="178"/>
      <c r="NMQ22" s="178"/>
      <c r="NMR22" s="178"/>
      <c r="NMS22" s="178"/>
      <c r="NMT22" s="178"/>
      <c r="NMU22" s="178"/>
      <c r="NMV22" s="179"/>
      <c r="NMW22" s="166"/>
      <c r="NMX22" s="178"/>
      <c r="NMY22" s="178"/>
      <c r="NMZ22" s="178"/>
      <c r="NNA22" s="178"/>
      <c r="NNB22" s="178"/>
      <c r="NNC22" s="178"/>
      <c r="NND22" s="179"/>
      <c r="NNE22" s="166"/>
      <c r="NNF22" s="178"/>
      <c r="NNG22" s="178"/>
      <c r="NNH22" s="178"/>
      <c r="NNI22" s="178"/>
      <c r="NNJ22" s="178"/>
      <c r="NNK22" s="178"/>
      <c r="NNL22" s="179"/>
      <c r="NNM22" s="166"/>
      <c r="NNN22" s="178"/>
      <c r="NNO22" s="178"/>
      <c r="NNP22" s="178"/>
      <c r="NNQ22" s="178"/>
      <c r="NNR22" s="178"/>
      <c r="NNS22" s="178"/>
      <c r="NNT22" s="179"/>
      <c r="NNU22" s="166"/>
      <c r="NNV22" s="178"/>
      <c r="NNW22" s="178"/>
      <c r="NNX22" s="178"/>
      <c r="NNY22" s="178"/>
      <c r="NNZ22" s="178"/>
      <c r="NOA22" s="178"/>
      <c r="NOB22" s="179"/>
      <c r="NOC22" s="166"/>
      <c r="NOD22" s="178"/>
      <c r="NOE22" s="178"/>
      <c r="NOF22" s="178"/>
      <c r="NOG22" s="178"/>
      <c r="NOH22" s="178"/>
      <c r="NOI22" s="178"/>
      <c r="NOJ22" s="179"/>
      <c r="NOK22" s="166"/>
      <c r="NOL22" s="178"/>
      <c r="NOM22" s="178"/>
      <c r="NON22" s="178"/>
      <c r="NOO22" s="178"/>
      <c r="NOP22" s="178"/>
      <c r="NOQ22" s="178"/>
      <c r="NOR22" s="179"/>
      <c r="NOS22" s="166"/>
      <c r="NOT22" s="178"/>
      <c r="NOU22" s="178"/>
      <c r="NOV22" s="178"/>
      <c r="NOW22" s="178"/>
      <c r="NOX22" s="178"/>
      <c r="NOY22" s="178"/>
      <c r="NOZ22" s="179"/>
      <c r="NPA22" s="166"/>
      <c r="NPB22" s="178"/>
      <c r="NPC22" s="178"/>
      <c r="NPD22" s="178"/>
      <c r="NPE22" s="178"/>
      <c r="NPF22" s="178"/>
      <c r="NPG22" s="178"/>
      <c r="NPH22" s="179"/>
      <c r="NPI22" s="166"/>
      <c r="NPJ22" s="178"/>
      <c r="NPK22" s="178"/>
      <c r="NPL22" s="178"/>
      <c r="NPM22" s="178"/>
      <c r="NPN22" s="178"/>
      <c r="NPO22" s="178"/>
      <c r="NPP22" s="179"/>
      <c r="NPQ22" s="166"/>
      <c r="NPR22" s="178"/>
      <c r="NPS22" s="178"/>
      <c r="NPT22" s="178"/>
      <c r="NPU22" s="178"/>
      <c r="NPV22" s="178"/>
      <c r="NPW22" s="178"/>
      <c r="NPX22" s="179"/>
      <c r="NPY22" s="166"/>
      <c r="NPZ22" s="178"/>
      <c r="NQA22" s="178"/>
      <c r="NQB22" s="178"/>
      <c r="NQC22" s="178"/>
      <c r="NQD22" s="178"/>
      <c r="NQE22" s="178"/>
      <c r="NQF22" s="179"/>
      <c r="NQG22" s="166"/>
      <c r="NQH22" s="178"/>
      <c r="NQI22" s="178"/>
      <c r="NQJ22" s="178"/>
      <c r="NQK22" s="178"/>
      <c r="NQL22" s="178"/>
      <c r="NQM22" s="178"/>
      <c r="NQN22" s="179"/>
      <c r="NQO22" s="166"/>
      <c r="NQP22" s="178"/>
      <c r="NQQ22" s="178"/>
      <c r="NQR22" s="178"/>
      <c r="NQS22" s="178"/>
      <c r="NQT22" s="178"/>
      <c r="NQU22" s="178"/>
      <c r="NQV22" s="179"/>
      <c r="NQW22" s="166"/>
      <c r="NQX22" s="178"/>
      <c r="NQY22" s="178"/>
      <c r="NQZ22" s="178"/>
      <c r="NRA22" s="178"/>
      <c r="NRB22" s="178"/>
      <c r="NRC22" s="178"/>
      <c r="NRD22" s="179"/>
      <c r="NRE22" s="166"/>
      <c r="NRF22" s="178"/>
      <c r="NRG22" s="178"/>
      <c r="NRH22" s="178"/>
      <c r="NRI22" s="178"/>
      <c r="NRJ22" s="178"/>
      <c r="NRK22" s="178"/>
      <c r="NRL22" s="179"/>
      <c r="NRM22" s="166"/>
      <c r="NRN22" s="178"/>
      <c r="NRO22" s="178"/>
      <c r="NRP22" s="178"/>
      <c r="NRQ22" s="178"/>
      <c r="NRR22" s="178"/>
      <c r="NRS22" s="178"/>
      <c r="NRT22" s="179"/>
      <c r="NRU22" s="166"/>
      <c r="NRV22" s="178"/>
      <c r="NRW22" s="178"/>
      <c r="NRX22" s="178"/>
      <c r="NRY22" s="178"/>
      <c r="NRZ22" s="178"/>
      <c r="NSA22" s="178"/>
      <c r="NSB22" s="179"/>
      <c r="NSC22" s="166"/>
      <c r="NSD22" s="178"/>
      <c r="NSE22" s="178"/>
      <c r="NSF22" s="178"/>
      <c r="NSG22" s="178"/>
      <c r="NSH22" s="178"/>
      <c r="NSI22" s="178"/>
      <c r="NSJ22" s="179"/>
      <c r="NSK22" s="166"/>
      <c r="NSL22" s="178"/>
      <c r="NSM22" s="178"/>
      <c r="NSN22" s="178"/>
      <c r="NSO22" s="178"/>
      <c r="NSP22" s="178"/>
      <c r="NSQ22" s="178"/>
      <c r="NSR22" s="179"/>
      <c r="NSS22" s="166"/>
      <c r="NST22" s="178"/>
      <c r="NSU22" s="178"/>
      <c r="NSV22" s="178"/>
      <c r="NSW22" s="178"/>
      <c r="NSX22" s="178"/>
      <c r="NSY22" s="178"/>
      <c r="NSZ22" s="179"/>
      <c r="NTA22" s="166"/>
      <c r="NTB22" s="178"/>
      <c r="NTC22" s="178"/>
      <c r="NTD22" s="178"/>
      <c r="NTE22" s="178"/>
      <c r="NTF22" s="178"/>
      <c r="NTG22" s="178"/>
      <c r="NTH22" s="179"/>
      <c r="NTI22" s="166"/>
      <c r="NTJ22" s="178"/>
      <c r="NTK22" s="178"/>
      <c r="NTL22" s="178"/>
      <c r="NTM22" s="178"/>
      <c r="NTN22" s="178"/>
      <c r="NTO22" s="178"/>
      <c r="NTP22" s="179"/>
      <c r="NTQ22" s="166"/>
      <c r="NTR22" s="178"/>
      <c r="NTS22" s="178"/>
      <c r="NTT22" s="178"/>
      <c r="NTU22" s="178"/>
      <c r="NTV22" s="178"/>
      <c r="NTW22" s="178"/>
      <c r="NTX22" s="179"/>
      <c r="NTY22" s="166"/>
      <c r="NTZ22" s="178"/>
      <c r="NUA22" s="178"/>
      <c r="NUB22" s="178"/>
      <c r="NUC22" s="178"/>
      <c r="NUD22" s="178"/>
      <c r="NUE22" s="178"/>
      <c r="NUF22" s="179"/>
      <c r="NUG22" s="166"/>
      <c r="NUH22" s="178"/>
      <c r="NUI22" s="178"/>
      <c r="NUJ22" s="178"/>
      <c r="NUK22" s="178"/>
      <c r="NUL22" s="178"/>
      <c r="NUM22" s="178"/>
      <c r="NUN22" s="179"/>
      <c r="NUO22" s="166"/>
      <c r="NUP22" s="178"/>
      <c r="NUQ22" s="178"/>
      <c r="NUR22" s="178"/>
      <c r="NUS22" s="178"/>
      <c r="NUT22" s="178"/>
      <c r="NUU22" s="178"/>
      <c r="NUV22" s="179"/>
      <c r="NUW22" s="166"/>
      <c r="NUX22" s="178"/>
      <c r="NUY22" s="178"/>
      <c r="NUZ22" s="178"/>
      <c r="NVA22" s="178"/>
      <c r="NVB22" s="178"/>
      <c r="NVC22" s="178"/>
      <c r="NVD22" s="179"/>
      <c r="NVE22" s="166"/>
      <c r="NVF22" s="178"/>
      <c r="NVG22" s="178"/>
      <c r="NVH22" s="178"/>
      <c r="NVI22" s="178"/>
      <c r="NVJ22" s="178"/>
      <c r="NVK22" s="178"/>
      <c r="NVL22" s="179"/>
      <c r="NVM22" s="166"/>
      <c r="NVN22" s="178"/>
      <c r="NVO22" s="178"/>
      <c r="NVP22" s="178"/>
      <c r="NVQ22" s="178"/>
      <c r="NVR22" s="178"/>
      <c r="NVS22" s="178"/>
      <c r="NVT22" s="179"/>
      <c r="NVU22" s="166"/>
      <c r="NVV22" s="178"/>
      <c r="NVW22" s="178"/>
      <c r="NVX22" s="178"/>
      <c r="NVY22" s="178"/>
      <c r="NVZ22" s="178"/>
      <c r="NWA22" s="178"/>
      <c r="NWB22" s="179"/>
      <c r="NWC22" s="166"/>
      <c r="NWD22" s="178"/>
      <c r="NWE22" s="178"/>
      <c r="NWF22" s="178"/>
      <c r="NWG22" s="178"/>
      <c r="NWH22" s="178"/>
      <c r="NWI22" s="178"/>
      <c r="NWJ22" s="179"/>
      <c r="NWK22" s="166"/>
      <c r="NWL22" s="178"/>
      <c r="NWM22" s="178"/>
      <c r="NWN22" s="178"/>
      <c r="NWO22" s="178"/>
      <c r="NWP22" s="178"/>
      <c r="NWQ22" s="178"/>
      <c r="NWR22" s="179"/>
      <c r="NWS22" s="166"/>
      <c r="NWT22" s="178"/>
      <c r="NWU22" s="178"/>
      <c r="NWV22" s="178"/>
      <c r="NWW22" s="178"/>
      <c r="NWX22" s="178"/>
      <c r="NWY22" s="178"/>
      <c r="NWZ22" s="179"/>
      <c r="NXA22" s="166"/>
      <c r="NXB22" s="178"/>
      <c r="NXC22" s="178"/>
      <c r="NXD22" s="178"/>
      <c r="NXE22" s="178"/>
      <c r="NXF22" s="178"/>
      <c r="NXG22" s="178"/>
      <c r="NXH22" s="179"/>
      <c r="NXI22" s="166"/>
      <c r="NXJ22" s="178"/>
      <c r="NXK22" s="178"/>
      <c r="NXL22" s="178"/>
      <c r="NXM22" s="178"/>
      <c r="NXN22" s="178"/>
      <c r="NXO22" s="178"/>
      <c r="NXP22" s="179"/>
      <c r="NXQ22" s="166"/>
      <c r="NXR22" s="178"/>
      <c r="NXS22" s="178"/>
      <c r="NXT22" s="178"/>
      <c r="NXU22" s="178"/>
      <c r="NXV22" s="178"/>
      <c r="NXW22" s="178"/>
      <c r="NXX22" s="179"/>
      <c r="NXY22" s="166"/>
      <c r="NXZ22" s="178"/>
      <c r="NYA22" s="178"/>
      <c r="NYB22" s="178"/>
      <c r="NYC22" s="178"/>
      <c r="NYD22" s="178"/>
      <c r="NYE22" s="178"/>
      <c r="NYF22" s="179"/>
      <c r="NYG22" s="166"/>
      <c r="NYH22" s="178"/>
      <c r="NYI22" s="178"/>
      <c r="NYJ22" s="178"/>
      <c r="NYK22" s="178"/>
      <c r="NYL22" s="178"/>
      <c r="NYM22" s="178"/>
      <c r="NYN22" s="179"/>
      <c r="NYO22" s="166"/>
      <c r="NYP22" s="178"/>
      <c r="NYQ22" s="178"/>
      <c r="NYR22" s="178"/>
      <c r="NYS22" s="178"/>
      <c r="NYT22" s="178"/>
      <c r="NYU22" s="178"/>
      <c r="NYV22" s="179"/>
      <c r="NYW22" s="166"/>
      <c r="NYX22" s="178"/>
      <c r="NYY22" s="178"/>
      <c r="NYZ22" s="178"/>
      <c r="NZA22" s="178"/>
      <c r="NZB22" s="178"/>
      <c r="NZC22" s="178"/>
      <c r="NZD22" s="179"/>
      <c r="NZE22" s="166"/>
      <c r="NZF22" s="178"/>
      <c r="NZG22" s="178"/>
      <c r="NZH22" s="178"/>
      <c r="NZI22" s="178"/>
      <c r="NZJ22" s="178"/>
      <c r="NZK22" s="178"/>
      <c r="NZL22" s="179"/>
      <c r="NZM22" s="166"/>
      <c r="NZN22" s="178"/>
      <c r="NZO22" s="178"/>
      <c r="NZP22" s="178"/>
      <c r="NZQ22" s="178"/>
      <c r="NZR22" s="178"/>
      <c r="NZS22" s="178"/>
      <c r="NZT22" s="179"/>
      <c r="NZU22" s="166"/>
      <c r="NZV22" s="178"/>
      <c r="NZW22" s="178"/>
      <c r="NZX22" s="178"/>
      <c r="NZY22" s="178"/>
      <c r="NZZ22" s="178"/>
      <c r="OAA22" s="178"/>
      <c r="OAB22" s="179"/>
      <c r="OAC22" s="166"/>
      <c r="OAD22" s="178"/>
      <c r="OAE22" s="178"/>
      <c r="OAF22" s="178"/>
      <c r="OAG22" s="178"/>
      <c r="OAH22" s="178"/>
      <c r="OAI22" s="178"/>
      <c r="OAJ22" s="179"/>
      <c r="OAK22" s="166"/>
      <c r="OAL22" s="178"/>
      <c r="OAM22" s="178"/>
      <c r="OAN22" s="178"/>
      <c r="OAO22" s="178"/>
      <c r="OAP22" s="178"/>
      <c r="OAQ22" s="178"/>
      <c r="OAR22" s="179"/>
      <c r="OAS22" s="166"/>
      <c r="OAT22" s="178"/>
      <c r="OAU22" s="178"/>
      <c r="OAV22" s="178"/>
      <c r="OAW22" s="178"/>
      <c r="OAX22" s="178"/>
      <c r="OAY22" s="178"/>
      <c r="OAZ22" s="179"/>
      <c r="OBA22" s="166"/>
      <c r="OBB22" s="178"/>
      <c r="OBC22" s="178"/>
      <c r="OBD22" s="178"/>
      <c r="OBE22" s="178"/>
      <c r="OBF22" s="178"/>
      <c r="OBG22" s="178"/>
      <c r="OBH22" s="179"/>
      <c r="OBI22" s="166"/>
      <c r="OBJ22" s="178"/>
      <c r="OBK22" s="178"/>
      <c r="OBL22" s="178"/>
      <c r="OBM22" s="178"/>
      <c r="OBN22" s="178"/>
      <c r="OBO22" s="178"/>
      <c r="OBP22" s="179"/>
      <c r="OBQ22" s="166"/>
      <c r="OBR22" s="178"/>
      <c r="OBS22" s="178"/>
      <c r="OBT22" s="178"/>
      <c r="OBU22" s="178"/>
      <c r="OBV22" s="178"/>
      <c r="OBW22" s="178"/>
      <c r="OBX22" s="179"/>
      <c r="OBY22" s="166"/>
      <c r="OBZ22" s="178"/>
      <c r="OCA22" s="178"/>
      <c r="OCB22" s="178"/>
      <c r="OCC22" s="178"/>
      <c r="OCD22" s="178"/>
      <c r="OCE22" s="178"/>
      <c r="OCF22" s="179"/>
      <c r="OCG22" s="166"/>
      <c r="OCH22" s="178"/>
      <c r="OCI22" s="178"/>
      <c r="OCJ22" s="178"/>
      <c r="OCK22" s="178"/>
      <c r="OCL22" s="178"/>
      <c r="OCM22" s="178"/>
      <c r="OCN22" s="179"/>
      <c r="OCO22" s="166"/>
      <c r="OCP22" s="178"/>
      <c r="OCQ22" s="178"/>
      <c r="OCR22" s="178"/>
      <c r="OCS22" s="178"/>
      <c r="OCT22" s="178"/>
      <c r="OCU22" s="178"/>
      <c r="OCV22" s="179"/>
      <c r="OCW22" s="166"/>
      <c r="OCX22" s="178"/>
      <c r="OCY22" s="178"/>
      <c r="OCZ22" s="178"/>
      <c r="ODA22" s="178"/>
      <c r="ODB22" s="178"/>
      <c r="ODC22" s="178"/>
      <c r="ODD22" s="179"/>
      <c r="ODE22" s="166"/>
      <c r="ODF22" s="178"/>
      <c r="ODG22" s="178"/>
      <c r="ODH22" s="178"/>
      <c r="ODI22" s="178"/>
      <c r="ODJ22" s="178"/>
      <c r="ODK22" s="178"/>
      <c r="ODL22" s="179"/>
      <c r="ODM22" s="166"/>
      <c r="ODN22" s="178"/>
      <c r="ODO22" s="178"/>
      <c r="ODP22" s="178"/>
      <c r="ODQ22" s="178"/>
      <c r="ODR22" s="178"/>
      <c r="ODS22" s="178"/>
      <c r="ODT22" s="179"/>
      <c r="ODU22" s="166"/>
      <c r="ODV22" s="178"/>
      <c r="ODW22" s="178"/>
      <c r="ODX22" s="178"/>
      <c r="ODY22" s="178"/>
      <c r="ODZ22" s="178"/>
      <c r="OEA22" s="178"/>
      <c r="OEB22" s="179"/>
      <c r="OEC22" s="166"/>
      <c r="OED22" s="178"/>
      <c r="OEE22" s="178"/>
      <c r="OEF22" s="178"/>
      <c r="OEG22" s="178"/>
      <c r="OEH22" s="178"/>
      <c r="OEI22" s="178"/>
      <c r="OEJ22" s="179"/>
      <c r="OEK22" s="166"/>
      <c r="OEL22" s="178"/>
      <c r="OEM22" s="178"/>
      <c r="OEN22" s="178"/>
      <c r="OEO22" s="178"/>
      <c r="OEP22" s="178"/>
      <c r="OEQ22" s="178"/>
      <c r="OER22" s="179"/>
      <c r="OES22" s="166"/>
      <c r="OET22" s="178"/>
      <c r="OEU22" s="178"/>
      <c r="OEV22" s="178"/>
      <c r="OEW22" s="178"/>
      <c r="OEX22" s="178"/>
      <c r="OEY22" s="178"/>
      <c r="OEZ22" s="179"/>
      <c r="OFA22" s="166"/>
      <c r="OFB22" s="178"/>
      <c r="OFC22" s="178"/>
      <c r="OFD22" s="178"/>
      <c r="OFE22" s="178"/>
      <c r="OFF22" s="178"/>
      <c r="OFG22" s="178"/>
      <c r="OFH22" s="179"/>
      <c r="OFI22" s="166"/>
      <c r="OFJ22" s="178"/>
      <c r="OFK22" s="178"/>
      <c r="OFL22" s="178"/>
      <c r="OFM22" s="178"/>
      <c r="OFN22" s="178"/>
      <c r="OFO22" s="178"/>
      <c r="OFP22" s="179"/>
      <c r="OFQ22" s="166"/>
      <c r="OFR22" s="178"/>
      <c r="OFS22" s="178"/>
      <c r="OFT22" s="178"/>
      <c r="OFU22" s="178"/>
      <c r="OFV22" s="178"/>
      <c r="OFW22" s="178"/>
      <c r="OFX22" s="179"/>
      <c r="OFY22" s="166"/>
      <c r="OFZ22" s="178"/>
      <c r="OGA22" s="178"/>
      <c r="OGB22" s="178"/>
      <c r="OGC22" s="178"/>
      <c r="OGD22" s="178"/>
      <c r="OGE22" s="178"/>
      <c r="OGF22" s="179"/>
      <c r="OGG22" s="166"/>
      <c r="OGH22" s="178"/>
      <c r="OGI22" s="178"/>
      <c r="OGJ22" s="178"/>
      <c r="OGK22" s="178"/>
      <c r="OGL22" s="178"/>
      <c r="OGM22" s="178"/>
      <c r="OGN22" s="179"/>
      <c r="OGO22" s="166"/>
      <c r="OGP22" s="178"/>
      <c r="OGQ22" s="178"/>
      <c r="OGR22" s="178"/>
      <c r="OGS22" s="178"/>
      <c r="OGT22" s="178"/>
      <c r="OGU22" s="178"/>
      <c r="OGV22" s="179"/>
      <c r="OGW22" s="166"/>
      <c r="OGX22" s="178"/>
      <c r="OGY22" s="178"/>
      <c r="OGZ22" s="178"/>
      <c r="OHA22" s="178"/>
      <c r="OHB22" s="178"/>
      <c r="OHC22" s="178"/>
      <c r="OHD22" s="179"/>
      <c r="OHE22" s="166"/>
      <c r="OHF22" s="178"/>
      <c r="OHG22" s="178"/>
      <c r="OHH22" s="178"/>
      <c r="OHI22" s="178"/>
      <c r="OHJ22" s="178"/>
      <c r="OHK22" s="178"/>
      <c r="OHL22" s="179"/>
      <c r="OHM22" s="166"/>
      <c r="OHN22" s="178"/>
      <c r="OHO22" s="178"/>
      <c r="OHP22" s="178"/>
      <c r="OHQ22" s="178"/>
      <c r="OHR22" s="178"/>
      <c r="OHS22" s="178"/>
      <c r="OHT22" s="179"/>
      <c r="OHU22" s="166"/>
      <c r="OHV22" s="178"/>
      <c r="OHW22" s="178"/>
      <c r="OHX22" s="178"/>
      <c r="OHY22" s="178"/>
      <c r="OHZ22" s="178"/>
      <c r="OIA22" s="178"/>
      <c r="OIB22" s="179"/>
      <c r="OIC22" s="166"/>
      <c r="OID22" s="178"/>
      <c r="OIE22" s="178"/>
      <c r="OIF22" s="178"/>
      <c r="OIG22" s="178"/>
      <c r="OIH22" s="178"/>
      <c r="OII22" s="178"/>
      <c r="OIJ22" s="179"/>
      <c r="OIK22" s="166"/>
      <c r="OIL22" s="178"/>
      <c r="OIM22" s="178"/>
      <c r="OIN22" s="178"/>
      <c r="OIO22" s="178"/>
      <c r="OIP22" s="178"/>
      <c r="OIQ22" s="178"/>
      <c r="OIR22" s="179"/>
      <c r="OIS22" s="166"/>
      <c r="OIT22" s="178"/>
      <c r="OIU22" s="178"/>
      <c r="OIV22" s="178"/>
      <c r="OIW22" s="178"/>
      <c r="OIX22" s="178"/>
      <c r="OIY22" s="178"/>
      <c r="OIZ22" s="179"/>
      <c r="OJA22" s="166"/>
      <c r="OJB22" s="178"/>
      <c r="OJC22" s="178"/>
      <c r="OJD22" s="178"/>
      <c r="OJE22" s="178"/>
      <c r="OJF22" s="178"/>
      <c r="OJG22" s="178"/>
      <c r="OJH22" s="179"/>
      <c r="OJI22" s="166"/>
      <c r="OJJ22" s="178"/>
      <c r="OJK22" s="178"/>
      <c r="OJL22" s="178"/>
      <c r="OJM22" s="178"/>
      <c r="OJN22" s="178"/>
      <c r="OJO22" s="178"/>
      <c r="OJP22" s="179"/>
      <c r="OJQ22" s="166"/>
      <c r="OJR22" s="178"/>
      <c r="OJS22" s="178"/>
      <c r="OJT22" s="178"/>
      <c r="OJU22" s="178"/>
      <c r="OJV22" s="178"/>
      <c r="OJW22" s="178"/>
      <c r="OJX22" s="179"/>
      <c r="OJY22" s="166"/>
      <c r="OJZ22" s="178"/>
      <c r="OKA22" s="178"/>
      <c r="OKB22" s="178"/>
      <c r="OKC22" s="178"/>
      <c r="OKD22" s="178"/>
      <c r="OKE22" s="178"/>
      <c r="OKF22" s="179"/>
      <c r="OKG22" s="166"/>
      <c r="OKH22" s="178"/>
      <c r="OKI22" s="178"/>
      <c r="OKJ22" s="178"/>
      <c r="OKK22" s="178"/>
      <c r="OKL22" s="178"/>
      <c r="OKM22" s="178"/>
      <c r="OKN22" s="179"/>
      <c r="OKO22" s="166"/>
      <c r="OKP22" s="178"/>
      <c r="OKQ22" s="178"/>
      <c r="OKR22" s="178"/>
      <c r="OKS22" s="178"/>
      <c r="OKT22" s="178"/>
      <c r="OKU22" s="178"/>
      <c r="OKV22" s="179"/>
      <c r="OKW22" s="166"/>
      <c r="OKX22" s="178"/>
      <c r="OKY22" s="178"/>
      <c r="OKZ22" s="178"/>
      <c r="OLA22" s="178"/>
      <c r="OLB22" s="178"/>
      <c r="OLC22" s="178"/>
      <c r="OLD22" s="179"/>
      <c r="OLE22" s="166"/>
      <c r="OLF22" s="178"/>
      <c r="OLG22" s="178"/>
      <c r="OLH22" s="178"/>
      <c r="OLI22" s="178"/>
      <c r="OLJ22" s="178"/>
      <c r="OLK22" s="178"/>
      <c r="OLL22" s="179"/>
      <c r="OLM22" s="166"/>
      <c r="OLN22" s="178"/>
      <c r="OLO22" s="178"/>
      <c r="OLP22" s="178"/>
      <c r="OLQ22" s="178"/>
      <c r="OLR22" s="178"/>
      <c r="OLS22" s="178"/>
      <c r="OLT22" s="179"/>
      <c r="OLU22" s="166"/>
      <c r="OLV22" s="178"/>
      <c r="OLW22" s="178"/>
      <c r="OLX22" s="178"/>
      <c r="OLY22" s="178"/>
      <c r="OLZ22" s="178"/>
      <c r="OMA22" s="178"/>
      <c r="OMB22" s="179"/>
      <c r="OMC22" s="166"/>
      <c r="OMD22" s="178"/>
      <c r="OME22" s="178"/>
      <c r="OMF22" s="178"/>
      <c r="OMG22" s="178"/>
      <c r="OMH22" s="178"/>
      <c r="OMI22" s="178"/>
      <c r="OMJ22" s="179"/>
      <c r="OMK22" s="166"/>
      <c r="OML22" s="178"/>
      <c r="OMM22" s="178"/>
      <c r="OMN22" s="178"/>
      <c r="OMO22" s="178"/>
      <c r="OMP22" s="178"/>
      <c r="OMQ22" s="178"/>
      <c r="OMR22" s="179"/>
      <c r="OMS22" s="166"/>
      <c r="OMT22" s="178"/>
      <c r="OMU22" s="178"/>
      <c r="OMV22" s="178"/>
      <c r="OMW22" s="178"/>
      <c r="OMX22" s="178"/>
      <c r="OMY22" s="178"/>
      <c r="OMZ22" s="179"/>
      <c r="ONA22" s="166"/>
      <c r="ONB22" s="178"/>
      <c r="ONC22" s="178"/>
      <c r="OND22" s="178"/>
      <c r="ONE22" s="178"/>
      <c r="ONF22" s="178"/>
      <c r="ONG22" s="178"/>
      <c r="ONH22" s="179"/>
      <c r="ONI22" s="166"/>
      <c r="ONJ22" s="178"/>
      <c r="ONK22" s="178"/>
      <c r="ONL22" s="178"/>
      <c r="ONM22" s="178"/>
      <c r="ONN22" s="178"/>
      <c r="ONO22" s="178"/>
      <c r="ONP22" s="179"/>
      <c r="ONQ22" s="166"/>
      <c r="ONR22" s="178"/>
      <c r="ONS22" s="178"/>
      <c r="ONT22" s="178"/>
      <c r="ONU22" s="178"/>
      <c r="ONV22" s="178"/>
      <c r="ONW22" s="178"/>
      <c r="ONX22" s="179"/>
      <c r="ONY22" s="166"/>
      <c r="ONZ22" s="178"/>
      <c r="OOA22" s="178"/>
      <c r="OOB22" s="178"/>
      <c r="OOC22" s="178"/>
      <c r="OOD22" s="178"/>
      <c r="OOE22" s="178"/>
      <c r="OOF22" s="179"/>
      <c r="OOG22" s="166"/>
      <c r="OOH22" s="178"/>
      <c r="OOI22" s="178"/>
      <c r="OOJ22" s="178"/>
      <c r="OOK22" s="178"/>
      <c r="OOL22" s="178"/>
      <c r="OOM22" s="178"/>
      <c r="OON22" s="179"/>
      <c r="OOO22" s="166"/>
      <c r="OOP22" s="178"/>
      <c r="OOQ22" s="178"/>
      <c r="OOR22" s="178"/>
      <c r="OOS22" s="178"/>
      <c r="OOT22" s="178"/>
      <c r="OOU22" s="178"/>
      <c r="OOV22" s="179"/>
      <c r="OOW22" s="166"/>
      <c r="OOX22" s="178"/>
      <c r="OOY22" s="178"/>
      <c r="OOZ22" s="178"/>
      <c r="OPA22" s="178"/>
      <c r="OPB22" s="178"/>
      <c r="OPC22" s="178"/>
      <c r="OPD22" s="179"/>
      <c r="OPE22" s="166"/>
      <c r="OPF22" s="178"/>
      <c r="OPG22" s="178"/>
      <c r="OPH22" s="178"/>
      <c r="OPI22" s="178"/>
      <c r="OPJ22" s="178"/>
      <c r="OPK22" s="178"/>
      <c r="OPL22" s="179"/>
      <c r="OPM22" s="166"/>
      <c r="OPN22" s="178"/>
      <c r="OPO22" s="178"/>
      <c r="OPP22" s="178"/>
      <c r="OPQ22" s="178"/>
      <c r="OPR22" s="178"/>
      <c r="OPS22" s="178"/>
      <c r="OPT22" s="179"/>
      <c r="OPU22" s="166"/>
      <c r="OPV22" s="178"/>
      <c r="OPW22" s="178"/>
      <c r="OPX22" s="178"/>
      <c r="OPY22" s="178"/>
      <c r="OPZ22" s="178"/>
      <c r="OQA22" s="178"/>
      <c r="OQB22" s="179"/>
      <c r="OQC22" s="166"/>
      <c r="OQD22" s="178"/>
      <c r="OQE22" s="178"/>
      <c r="OQF22" s="178"/>
      <c r="OQG22" s="178"/>
      <c r="OQH22" s="178"/>
      <c r="OQI22" s="178"/>
      <c r="OQJ22" s="179"/>
      <c r="OQK22" s="166"/>
      <c r="OQL22" s="178"/>
      <c r="OQM22" s="178"/>
      <c r="OQN22" s="178"/>
      <c r="OQO22" s="178"/>
      <c r="OQP22" s="178"/>
      <c r="OQQ22" s="178"/>
      <c r="OQR22" s="179"/>
      <c r="OQS22" s="166"/>
      <c r="OQT22" s="178"/>
      <c r="OQU22" s="178"/>
      <c r="OQV22" s="178"/>
      <c r="OQW22" s="178"/>
      <c r="OQX22" s="178"/>
      <c r="OQY22" s="178"/>
      <c r="OQZ22" s="179"/>
      <c r="ORA22" s="166"/>
      <c r="ORB22" s="178"/>
      <c r="ORC22" s="178"/>
      <c r="ORD22" s="178"/>
      <c r="ORE22" s="178"/>
      <c r="ORF22" s="178"/>
      <c r="ORG22" s="178"/>
      <c r="ORH22" s="179"/>
      <c r="ORI22" s="166"/>
      <c r="ORJ22" s="178"/>
      <c r="ORK22" s="178"/>
      <c r="ORL22" s="178"/>
      <c r="ORM22" s="178"/>
      <c r="ORN22" s="178"/>
      <c r="ORO22" s="178"/>
      <c r="ORP22" s="179"/>
      <c r="ORQ22" s="166"/>
      <c r="ORR22" s="178"/>
      <c r="ORS22" s="178"/>
      <c r="ORT22" s="178"/>
      <c r="ORU22" s="178"/>
      <c r="ORV22" s="178"/>
      <c r="ORW22" s="178"/>
      <c r="ORX22" s="179"/>
      <c r="ORY22" s="166"/>
      <c r="ORZ22" s="178"/>
      <c r="OSA22" s="178"/>
      <c r="OSB22" s="178"/>
      <c r="OSC22" s="178"/>
      <c r="OSD22" s="178"/>
      <c r="OSE22" s="178"/>
      <c r="OSF22" s="179"/>
      <c r="OSG22" s="166"/>
      <c r="OSH22" s="178"/>
      <c r="OSI22" s="178"/>
      <c r="OSJ22" s="178"/>
      <c r="OSK22" s="178"/>
      <c r="OSL22" s="178"/>
      <c r="OSM22" s="178"/>
      <c r="OSN22" s="179"/>
      <c r="OSO22" s="166"/>
      <c r="OSP22" s="178"/>
      <c r="OSQ22" s="178"/>
      <c r="OSR22" s="178"/>
      <c r="OSS22" s="178"/>
      <c r="OST22" s="178"/>
      <c r="OSU22" s="178"/>
      <c r="OSV22" s="179"/>
      <c r="OSW22" s="166"/>
      <c r="OSX22" s="178"/>
      <c r="OSY22" s="178"/>
      <c r="OSZ22" s="178"/>
      <c r="OTA22" s="178"/>
      <c r="OTB22" s="178"/>
      <c r="OTC22" s="178"/>
      <c r="OTD22" s="179"/>
      <c r="OTE22" s="166"/>
      <c r="OTF22" s="178"/>
      <c r="OTG22" s="178"/>
      <c r="OTH22" s="178"/>
      <c r="OTI22" s="178"/>
      <c r="OTJ22" s="178"/>
      <c r="OTK22" s="178"/>
      <c r="OTL22" s="179"/>
      <c r="OTM22" s="166"/>
      <c r="OTN22" s="178"/>
      <c r="OTO22" s="178"/>
      <c r="OTP22" s="178"/>
      <c r="OTQ22" s="178"/>
      <c r="OTR22" s="178"/>
      <c r="OTS22" s="178"/>
      <c r="OTT22" s="179"/>
      <c r="OTU22" s="166"/>
      <c r="OTV22" s="178"/>
      <c r="OTW22" s="178"/>
      <c r="OTX22" s="178"/>
      <c r="OTY22" s="178"/>
      <c r="OTZ22" s="178"/>
      <c r="OUA22" s="178"/>
      <c r="OUB22" s="179"/>
      <c r="OUC22" s="166"/>
      <c r="OUD22" s="178"/>
      <c r="OUE22" s="178"/>
      <c r="OUF22" s="178"/>
      <c r="OUG22" s="178"/>
      <c r="OUH22" s="178"/>
      <c r="OUI22" s="178"/>
      <c r="OUJ22" s="179"/>
      <c r="OUK22" s="166"/>
      <c r="OUL22" s="178"/>
      <c r="OUM22" s="178"/>
      <c r="OUN22" s="178"/>
      <c r="OUO22" s="178"/>
      <c r="OUP22" s="178"/>
      <c r="OUQ22" s="178"/>
      <c r="OUR22" s="179"/>
      <c r="OUS22" s="166"/>
      <c r="OUT22" s="178"/>
      <c r="OUU22" s="178"/>
      <c r="OUV22" s="178"/>
      <c r="OUW22" s="178"/>
      <c r="OUX22" s="178"/>
      <c r="OUY22" s="178"/>
      <c r="OUZ22" s="179"/>
      <c r="OVA22" s="166"/>
      <c r="OVB22" s="178"/>
      <c r="OVC22" s="178"/>
      <c r="OVD22" s="178"/>
      <c r="OVE22" s="178"/>
      <c r="OVF22" s="178"/>
      <c r="OVG22" s="178"/>
      <c r="OVH22" s="179"/>
      <c r="OVI22" s="166"/>
      <c r="OVJ22" s="178"/>
      <c r="OVK22" s="178"/>
      <c r="OVL22" s="178"/>
      <c r="OVM22" s="178"/>
      <c r="OVN22" s="178"/>
      <c r="OVO22" s="178"/>
      <c r="OVP22" s="179"/>
      <c r="OVQ22" s="166"/>
      <c r="OVR22" s="178"/>
      <c r="OVS22" s="178"/>
      <c r="OVT22" s="178"/>
      <c r="OVU22" s="178"/>
      <c r="OVV22" s="178"/>
      <c r="OVW22" s="178"/>
      <c r="OVX22" s="179"/>
      <c r="OVY22" s="166"/>
      <c r="OVZ22" s="178"/>
      <c r="OWA22" s="178"/>
      <c r="OWB22" s="178"/>
      <c r="OWC22" s="178"/>
      <c r="OWD22" s="178"/>
      <c r="OWE22" s="178"/>
      <c r="OWF22" s="179"/>
      <c r="OWG22" s="166"/>
      <c r="OWH22" s="178"/>
      <c r="OWI22" s="178"/>
      <c r="OWJ22" s="178"/>
      <c r="OWK22" s="178"/>
      <c r="OWL22" s="178"/>
      <c r="OWM22" s="178"/>
      <c r="OWN22" s="179"/>
      <c r="OWO22" s="166"/>
      <c r="OWP22" s="178"/>
      <c r="OWQ22" s="178"/>
      <c r="OWR22" s="178"/>
      <c r="OWS22" s="178"/>
      <c r="OWT22" s="178"/>
      <c r="OWU22" s="178"/>
      <c r="OWV22" s="179"/>
      <c r="OWW22" s="166"/>
      <c r="OWX22" s="178"/>
      <c r="OWY22" s="178"/>
      <c r="OWZ22" s="178"/>
      <c r="OXA22" s="178"/>
      <c r="OXB22" s="178"/>
      <c r="OXC22" s="178"/>
      <c r="OXD22" s="179"/>
      <c r="OXE22" s="166"/>
      <c r="OXF22" s="178"/>
      <c r="OXG22" s="178"/>
      <c r="OXH22" s="178"/>
      <c r="OXI22" s="178"/>
      <c r="OXJ22" s="178"/>
      <c r="OXK22" s="178"/>
      <c r="OXL22" s="179"/>
      <c r="OXM22" s="166"/>
      <c r="OXN22" s="178"/>
      <c r="OXO22" s="178"/>
      <c r="OXP22" s="178"/>
      <c r="OXQ22" s="178"/>
      <c r="OXR22" s="178"/>
      <c r="OXS22" s="178"/>
      <c r="OXT22" s="179"/>
      <c r="OXU22" s="166"/>
      <c r="OXV22" s="178"/>
      <c r="OXW22" s="178"/>
      <c r="OXX22" s="178"/>
      <c r="OXY22" s="178"/>
      <c r="OXZ22" s="178"/>
      <c r="OYA22" s="178"/>
      <c r="OYB22" s="179"/>
      <c r="OYC22" s="166"/>
      <c r="OYD22" s="178"/>
      <c r="OYE22" s="178"/>
      <c r="OYF22" s="178"/>
      <c r="OYG22" s="178"/>
      <c r="OYH22" s="178"/>
      <c r="OYI22" s="178"/>
      <c r="OYJ22" s="179"/>
      <c r="OYK22" s="166"/>
      <c r="OYL22" s="178"/>
      <c r="OYM22" s="178"/>
      <c r="OYN22" s="178"/>
      <c r="OYO22" s="178"/>
      <c r="OYP22" s="178"/>
      <c r="OYQ22" s="178"/>
      <c r="OYR22" s="179"/>
      <c r="OYS22" s="166"/>
      <c r="OYT22" s="178"/>
      <c r="OYU22" s="178"/>
      <c r="OYV22" s="178"/>
      <c r="OYW22" s="178"/>
      <c r="OYX22" s="178"/>
      <c r="OYY22" s="178"/>
      <c r="OYZ22" s="179"/>
      <c r="OZA22" s="166"/>
      <c r="OZB22" s="178"/>
      <c r="OZC22" s="178"/>
      <c r="OZD22" s="178"/>
      <c r="OZE22" s="178"/>
      <c r="OZF22" s="178"/>
      <c r="OZG22" s="178"/>
      <c r="OZH22" s="179"/>
      <c r="OZI22" s="166"/>
      <c r="OZJ22" s="178"/>
      <c r="OZK22" s="178"/>
      <c r="OZL22" s="178"/>
      <c r="OZM22" s="178"/>
      <c r="OZN22" s="178"/>
      <c r="OZO22" s="178"/>
      <c r="OZP22" s="179"/>
      <c r="OZQ22" s="166"/>
      <c r="OZR22" s="178"/>
      <c r="OZS22" s="178"/>
      <c r="OZT22" s="178"/>
      <c r="OZU22" s="178"/>
      <c r="OZV22" s="178"/>
      <c r="OZW22" s="178"/>
      <c r="OZX22" s="179"/>
      <c r="OZY22" s="166"/>
      <c r="OZZ22" s="178"/>
      <c r="PAA22" s="178"/>
      <c r="PAB22" s="178"/>
      <c r="PAC22" s="178"/>
      <c r="PAD22" s="178"/>
      <c r="PAE22" s="178"/>
      <c r="PAF22" s="179"/>
      <c r="PAG22" s="166"/>
      <c r="PAH22" s="178"/>
      <c r="PAI22" s="178"/>
      <c r="PAJ22" s="178"/>
      <c r="PAK22" s="178"/>
      <c r="PAL22" s="178"/>
      <c r="PAM22" s="178"/>
      <c r="PAN22" s="179"/>
      <c r="PAO22" s="166"/>
      <c r="PAP22" s="178"/>
      <c r="PAQ22" s="178"/>
      <c r="PAR22" s="178"/>
      <c r="PAS22" s="178"/>
      <c r="PAT22" s="178"/>
      <c r="PAU22" s="178"/>
      <c r="PAV22" s="179"/>
      <c r="PAW22" s="166"/>
      <c r="PAX22" s="178"/>
      <c r="PAY22" s="178"/>
      <c r="PAZ22" s="178"/>
      <c r="PBA22" s="178"/>
      <c r="PBB22" s="178"/>
      <c r="PBC22" s="178"/>
      <c r="PBD22" s="179"/>
      <c r="PBE22" s="166"/>
      <c r="PBF22" s="178"/>
      <c r="PBG22" s="178"/>
      <c r="PBH22" s="178"/>
      <c r="PBI22" s="178"/>
      <c r="PBJ22" s="178"/>
      <c r="PBK22" s="178"/>
      <c r="PBL22" s="179"/>
      <c r="PBM22" s="166"/>
      <c r="PBN22" s="178"/>
      <c r="PBO22" s="178"/>
      <c r="PBP22" s="178"/>
      <c r="PBQ22" s="178"/>
      <c r="PBR22" s="178"/>
      <c r="PBS22" s="178"/>
      <c r="PBT22" s="179"/>
      <c r="PBU22" s="166"/>
      <c r="PBV22" s="178"/>
      <c r="PBW22" s="178"/>
      <c r="PBX22" s="178"/>
      <c r="PBY22" s="178"/>
      <c r="PBZ22" s="178"/>
      <c r="PCA22" s="178"/>
      <c r="PCB22" s="179"/>
      <c r="PCC22" s="166"/>
      <c r="PCD22" s="178"/>
      <c r="PCE22" s="178"/>
      <c r="PCF22" s="178"/>
      <c r="PCG22" s="178"/>
      <c r="PCH22" s="178"/>
      <c r="PCI22" s="178"/>
      <c r="PCJ22" s="179"/>
      <c r="PCK22" s="166"/>
      <c r="PCL22" s="178"/>
      <c r="PCM22" s="178"/>
      <c r="PCN22" s="178"/>
      <c r="PCO22" s="178"/>
      <c r="PCP22" s="178"/>
      <c r="PCQ22" s="178"/>
      <c r="PCR22" s="179"/>
      <c r="PCS22" s="166"/>
      <c r="PCT22" s="178"/>
      <c r="PCU22" s="178"/>
      <c r="PCV22" s="178"/>
      <c r="PCW22" s="178"/>
      <c r="PCX22" s="178"/>
      <c r="PCY22" s="178"/>
      <c r="PCZ22" s="179"/>
      <c r="PDA22" s="166"/>
      <c r="PDB22" s="178"/>
      <c r="PDC22" s="178"/>
      <c r="PDD22" s="178"/>
      <c r="PDE22" s="178"/>
      <c r="PDF22" s="178"/>
      <c r="PDG22" s="178"/>
      <c r="PDH22" s="179"/>
      <c r="PDI22" s="166"/>
      <c r="PDJ22" s="178"/>
      <c r="PDK22" s="178"/>
      <c r="PDL22" s="178"/>
      <c r="PDM22" s="178"/>
      <c r="PDN22" s="178"/>
      <c r="PDO22" s="178"/>
      <c r="PDP22" s="179"/>
      <c r="PDQ22" s="166"/>
      <c r="PDR22" s="178"/>
      <c r="PDS22" s="178"/>
      <c r="PDT22" s="178"/>
      <c r="PDU22" s="178"/>
      <c r="PDV22" s="178"/>
      <c r="PDW22" s="178"/>
      <c r="PDX22" s="179"/>
      <c r="PDY22" s="166"/>
      <c r="PDZ22" s="178"/>
      <c r="PEA22" s="178"/>
      <c r="PEB22" s="178"/>
      <c r="PEC22" s="178"/>
      <c r="PED22" s="178"/>
      <c r="PEE22" s="178"/>
      <c r="PEF22" s="179"/>
      <c r="PEG22" s="166"/>
      <c r="PEH22" s="178"/>
      <c r="PEI22" s="178"/>
      <c r="PEJ22" s="178"/>
      <c r="PEK22" s="178"/>
      <c r="PEL22" s="178"/>
      <c r="PEM22" s="178"/>
      <c r="PEN22" s="179"/>
      <c r="PEO22" s="166"/>
      <c r="PEP22" s="178"/>
      <c r="PEQ22" s="178"/>
      <c r="PER22" s="178"/>
      <c r="PES22" s="178"/>
      <c r="PET22" s="178"/>
      <c r="PEU22" s="178"/>
      <c r="PEV22" s="179"/>
      <c r="PEW22" s="166"/>
      <c r="PEX22" s="178"/>
      <c r="PEY22" s="178"/>
      <c r="PEZ22" s="178"/>
      <c r="PFA22" s="178"/>
      <c r="PFB22" s="178"/>
      <c r="PFC22" s="178"/>
      <c r="PFD22" s="179"/>
      <c r="PFE22" s="166"/>
      <c r="PFF22" s="178"/>
      <c r="PFG22" s="178"/>
      <c r="PFH22" s="178"/>
      <c r="PFI22" s="178"/>
      <c r="PFJ22" s="178"/>
      <c r="PFK22" s="178"/>
      <c r="PFL22" s="179"/>
      <c r="PFM22" s="166"/>
      <c r="PFN22" s="178"/>
      <c r="PFO22" s="178"/>
      <c r="PFP22" s="178"/>
      <c r="PFQ22" s="178"/>
      <c r="PFR22" s="178"/>
      <c r="PFS22" s="178"/>
      <c r="PFT22" s="179"/>
      <c r="PFU22" s="166"/>
      <c r="PFV22" s="178"/>
      <c r="PFW22" s="178"/>
      <c r="PFX22" s="178"/>
      <c r="PFY22" s="178"/>
      <c r="PFZ22" s="178"/>
      <c r="PGA22" s="178"/>
      <c r="PGB22" s="179"/>
      <c r="PGC22" s="166"/>
      <c r="PGD22" s="178"/>
      <c r="PGE22" s="178"/>
      <c r="PGF22" s="178"/>
      <c r="PGG22" s="178"/>
      <c r="PGH22" s="178"/>
      <c r="PGI22" s="178"/>
      <c r="PGJ22" s="179"/>
      <c r="PGK22" s="166"/>
      <c r="PGL22" s="178"/>
      <c r="PGM22" s="178"/>
      <c r="PGN22" s="178"/>
      <c r="PGO22" s="178"/>
      <c r="PGP22" s="178"/>
      <c r="PGQ22" s="178"/>
      <c r="PGR22" s="179"/>
      <c r="PGS22" s="166"/>
      <c r="PGT22" s="178"/>
      <c r="PGU22" s="178"/>
      <c r="PGV22" s="178"/>
      <c r="PGW22" s="178"/>
      <c r="PGX22" s="178"/>
      <c r="PGY22" s="178"/>
      <c r="PGZ22" s="179"/>
      <c r="PHA22" s="166"/>
      <c r="PHB22" s="178"/>
      <c r="PHC22" s="178"/>
      <c r="PHD22" s="178"/>
      <c r="PHE22" s="178"/>
      <c r="PHF22" s="178"/>
      <c r="PHG22" s="178"/>
      <c r="PHH22" s="179"/>
      <c r="PHI22" s="166"/>
      <c r="PHJ22" s="178"/>
      <c r="PHK22" s="178"/>
      <c r="PHL22" s="178"/>
      <c r="PHM22" s="178"/>
      <c r="PHN22" s="178"/>
      <c r="PHO22" s="178"/>
      <c r="PHP22" s="179"/>
      <c r="PHQ22" s="166"/>
      <c r="PHR22" s="178"/>
      <c r="PHS22" s="178"/>
      <c r="PHT22" s="178"/>
      <c r="PHU22" s="178"/>
      <c r="PHV22" s="178"/>
      <c r="PHW22" s="178"/>
      <c r="PHX22" s="179"/>
      <c r="PHY22" s="166"/>
      <c r="PHZ22" s="178"/>
      <c r="PIA22" s="178"/>
      <c r="PIB22" s="178"/>
      <c r="PIC22" s="178"/>
      <c r="PID22" s="178"/>
      <c r="PIE22" s="178"/>
      <c r="PIF22" s="179"/>
      <c r="PIG22" s="166"/>
      <c r="PIH22" s="178"/>
      <c r="PII22" s="178"/>
      <c r="PIJ22" s="178"/>
      <c r="PIK22" s="178"/>
      <c r="PIL22" s="178"/>
      <c r="PIM22" s="178"/>
      <c r="PIN22" s="179"/>
      <c r="PIO22" s="166"/>
      <c r="PIP22" s="178"/>
      <c r="PIQ22" s="178"/>
      <c r="PIR22" s="178"/>
      <c r="PIS22" s="178"/>
      <c r="PIT22" s="178"/>
      <c r="PIU22" s="178"/>
      <c r="PIV22" s="179"/>
      <c r="PIW22" s="166"/>
      <c r="PIX22" s="178"/>
      <c r="PIY22" s="178"/>
      <c r="PIZ22" s="178"/>
      <c r="PJA22" s="178"/>
      <c r="PJB22" s="178"/>
      <c r="PJC22" s="178"/>
      <c r="PJD22" s="179"/>
      <c r="PJE22" s="166"/>
      <c r="PJF22" s="178"/>
      <c r="PJG22" s="178"/>
      <c r="PJH22" s="178"/>
      <c r="PJI22" s="178"/>
      <c r="PJJ22" s="178"/>
      <c r="PJK22" s="178"/>
      <c r="PJL22" s="179"/>
      <c r="PJM22" s="166"/>
      <c r="PJN22" s="178"/>
      <c r="PJO22" s="178"/>
      <c r="PJP22" s="178"/>
      <c r="PJQ22" s="178"/>
      <c r="PJR22" s="178"/>
      <c r="PJS22" s="178"/>
      <c r="PJT22" s="179"/>
      <c r="PJU22" s="166"/>
      <c r="PJV22" s="178"/>
      <c r="PJW22" s="178"/>
      <c r="PJX22" s="178"/>
      <c r="PJY22" s="178"/>
      <c r="PJZ22" s="178"/>
      <c r="PKA22" s="178"/>
      <c r="PKB22" s="179"/>
      <c r="PKC22" s="166"/>
      <c r="PKD22" s="178"/>
      <c r="PKE22" s="178"/>
      <c r="PKF22" s="178"/>
      <c r="PKG22" s="178"/>
      <c r="PKH22" s="178"/>
      <c r="PKI22" s="178"/>
      <c r="PKJ22" s="179"/>
      <c r="PKK22" s="166"/>
      <c r="PKL22" s="178"/>
      <c r="PKM22" s="178"/>
      <c r="PKN22" s="178"/>
      <c r="PKO22" s="178"/>
      <c r="PKP22" s="178"/>
      <c r="PKQ22" s="178"/>
      <c r="PKR22" s="179"/>
      <c r="PKS22" s="166"/>
      <c r="PKT22" s="178"/>
      <c r="PKU22" s="178"/>
      <c r="PKV22" s="178"/>
      <c r="PKW22" s="178"/>
      <c r="PKX22" s="178"/>
      <c r="PKY22" s="178"/>
      <c r="PKZ22" s="179"/>
      <c r="PLA22" s="166"/>
      <c r="PLB22" s="178"/>
      <c r="PLC22" s="178"/>
      <c r="PLD22" s="178"/>
      <c r="PLE22" s="178"/>
      <c r="PLF22" s="178"/>
      <c r="PLG22" s="178"/>
      <c r="PLH22" s="179"/>
      <c r="PLI22" s="166"/>
      <c r="PLJ22" s="178"/>
      <c r="PLK22" s="178"/>
      <c r="PLL22" s="178"/>
      <c r="PLM22" s="178"/>
      <c r="PLN22" s="178"/>
      <c r="PLO22" s="178"/>
      <c r="PLP22" s="179"/>
      <c r="PLQ22" s="166"/>
      <c r="PLR22" s="178"/>
      <c r="PLS22" s="178"/>
      <c r="PLT22" s="178"/>
      <c r="PLU22" s="178"/>
      <c r="PLV22" s="178"/>
      <c r="PLW22" s="178"/>
      <c r="PLX22" s="179"/>
      <c r="PLY22" s="166"/>
      <c r="PLZ22" s="178"/>
      <c r="PMA22" s="178"/>
      <c r="PMB22" s="178"/>
      <c r="PMC22" s="178"/>
      <c r="PMD22" s="178"/>
      <c r="PME22" s="178"/>
      <c r="PMF22" s="179"/>
      <c r="PMG22" s="166"/>
      <c r="PMH22" s="178"/>
      <c r="PMI22" s="178"/>
      <c r="PMJ22" s="178"/>
      <c r="PMK22" s="178"/>
      <c r="PML22" s="178"/>
      <c r="PMM22" s="178"/>
      <c r="PMN22" s="179"/>
      <c r="PMO22" s="166"/>
      <c r="PMP22" s="178"/>
      <c r="PMQ22" s="178"/>
      <c r="PMR22" s="178"/>
      <c r="PMS22" s="178"/>
      <c r="PMT22" s="178"/>
      <c r="PMU22" s="178"/>
      <c r="PMV22" s="179"/>
      <c r="PMW22" s="166"/>
      <c r="PMX22" s="178"/>
      <c r="PMY22" s="178"/>
      <c r="PMZ22" s="178"/>
      <c r="PNA22" s="178"/>
      <c r="PNB22" s="178"/>
      <c r="PNC22" s="178"/>
      <c r="PND22" s="179"/>
      <c r="PNE22" s="166"/>
      <c r="PNF22" s="178"/>
      <c r="PNG22" s="178"/>
      <c r="PNH22" s="178"/>
      <c r="PNI22" s="178"/>
      <c r="PNJ22" s="178"/>
      <c r="PNK22" s="178"/>
      <c r="PNL22" s="179"/>
      <c r="PNM22" s="166"/>
      <c r="PNN22" s="178"/>
      <c r="PNO22" s="178"/>
      <c r="PNP22" s="178"/>
      <c r="PNQ22" s="178"/>
      <c r="PNR22" s="178"/>
      <c r="PNS22" s="178"/>
      <c r="PNT22" s="179"/>
      <c r="PNU22" s="166"/>
      <c r="PNV22" s="178"/>
      <c r="PNW22" s="178"/>
      <c r="PNX22" s="178"/>
      <c r="PNY22" s="178"/>
      <c r="PNZ22" s="178"/>
      <c r="POA22" s="178"/>
      <c r="POB22" s="179"/>
      <c r="POC22" s="166"/>
      <c r="POD22" s="178"/>
      <c r="POE22" s="178"/>
      <c r="POF22" s="178"/>
      <c r="POG22" s="178"/>
      <c r="POH22" s="178"/>
      <c r="POI22" s="178"/>
      <c r="POJ22" s="179"/>
      <c r="POK22" s="166"/>
      <c r="POL22" s="178"/>
      <c r="POM22" s="178"/>
      <c r="PON22" s="178"/>
      <c r="POO22" s="178"/>
      <c r="POP22" s="178"/>
      <c r="POQ22" s="178"/>
      <c r="POR22" s="179"/>
      <c r="POS22" s="166"/>
      <c r="POT22" s="178"/>
      <c r="POU22" s="178"/>
      <c r="POV22" s="178"/>
      <c r="POW22" s="178"/>
      <c r="POX22" s="178"/>
      <c r="POY22" s="178"/>
      <c r="POZ22" s="179"/>
      <c r="PPA22" s="166"/>
      <c r="PPB22" s="178"/>
      <c r="PPC22" s="178"/>
      <c r="PPD22" s="178"/>
      <c r="PPE22" s="178"/>
      <c r="PPF22" s="178"/>
      <c r="PPG22" s="178"/>
      <c r="PPH22" s="179"/>
      <c r="PPI22" s="166"/>
      <c r="PPJ22" s="178"/>
      <c r="PPK22" s="178"/>
      <c r="PPL22" s="178"/>
      <c r="PPM22" s="178"/>
      <c r="PPN22" s="178"/>
      <c r="PPO22" s="178"/>
      <c r="PPP22" s="179"/>
      <c r="PPQ22" s="166"/>
      <c r="PPR22" s="178"/>
      <c r="PPS22" s="178"/>
      <c r="PPT22" s="178"/>
      <c r="PPU22" s="178"/>
      <c r="PPV22" s="178"/>
      <c r="PPW22" s="178"/>
      <c r="PPX22" s="179"/>
      <c r="PPY22" s="166"/>
      <c r="PPZ22" s="178"/>
      <c r="PQA22" s="178"/>
      <c r="PQB22" s="178"/>
      <c r="PQC22" s="178"/>
      <c r="PQD22" s="178"/>
      <c r="PQE22" s="178"/>
      <c r="PQF22" s="179"/>
      <c r="PQG22" s="166"/>
      <c r="PQH22" s="178"/>
      <c r="PQI22" s="178"/>
      <c r="PQJ22" s="178"/>
      <c r="PQK22" s="178"/>
      <c r="PQL22" s="178"/>
      <c r="PQM22" s="178"/>
      <c r="PQN22" s="179"/>
      <c r="PQO22" s="166"/>
      <c r="PQP22" s="178"/>
      <c r="PQQ22" s="178"/>
      <c r="PQR22" s="178"/>
      <c r="PQS22" s="178"/>
      <c r="PQT22" s="178"/>
      <c r="PQU22" s="178"/>
      <c r="PQV22" s="179"/>
      <c r="PQW22" s="166"/>
      <c r="PQX22" s="178"/>
      <c r="PQY22" s="178"/>
      <c r="PQZ22" s="178"/>
      <c r="PRA22" s="178"/>
      <c r="PRB22" s="178"/>
      <c r="PRC22" s="178"/>
      <c r="PRD22" s="179"/>
      <c r="PRE22" s="166"/>
      <c r="PRF22" s="178"/>
      <c r="PRG22" s="178"/>
      <c r="PRH22" s="178"/>
      <c r="PRI22" s="178"/>
      <c r="PRJ22" s="178"/>
      <c r="PRK22" s="178"/>
      <c r="PRL22" s="179"/>
      <c r="PRM22" s="166"/>
      <c r="PRN22" s="178"/>
      <c r="PRO22" s="178"/>
      <c r="PRP22" s="178"/>
      <c r="PRQ22" s="178"/>
      <c r="PRR22" s="178"/>
      <c r="PRS22" s="178"/>
      <c r="PRT22" s="179"/>
      <c r="PRU22" s="166"/>
      <c r="PRV22" s="178"/>
      <c r="PRW22" s="178"/>
      <c r="PRX22" s="178"/>
      <c r="PRY22" s="178"/>
      <c r="PRZ22" s="178"/>
      <c r="PSA22" s="178"/>
      <c r="PSB22" s="179"/>
      <c r="PSC22" s="166"/>
      <c r="PSD22" s="178"/>
      <c r="PSE22" s="178"/>
      <c r="PSF22" s="178"/>
      <c r="PSG22" s="178"/>
      <c r="PSH22" s="178"/>
      <c r="PSI22" s="178"/>
      <c r="PSJ22" s="179"/>
      <c r="PSK22" s="166"/>
      <c r="PSL22" s="178"/>
      <c r="PSM22" s="178"/>
      <c r="PSN22" s="178"/>
      <c r="PSO22" s="178"/>
      <c r="PSP22" s="178"/>
      <c r="PSQ22" s="178"/>
      <c r="PSR22" s="179"/>
      <c r="PSS22" s="166"/>
      <c r="PST22" s="178"/>
      <c r="PSU22" s="178"/>
      <c r="PSV22" s="178"/>
      <c r="PSW22" s="178"/>
      <c r="PSX22" s="178"/>
      <c r="PSY22" s="178"/>
      <c r="PSZ22" s="179"/>
      <c r="PTA22" s="166"/>
      <c r="PTB22" s="178"/>
      <c r="PTC22" s="178"/>
      <c r="PTD22" s="178"/>
      <c r="PTE22" s="178"/>
      <c r="PTF22" s="178"/>
      <c r="PTG22" s="178"/>
      <c r="PTH22" s="179"/>
      <c r="PTI22" s="166"/>
      <c r="PTJ22" s="178"/>
      <c r="PTK22" s="178"/>
      <c r="PTL22" s="178"/>
      <c r="PTM22" s="178"/>
      <c r="PTN22" s="178"/>
      <c r="PTO22" s="178"/>
      <c r="PTP22" s="179"/>
      <c r="PTQ22" s="166"/>
      <c r="PTR22" s="178"/>
      <c r="PTS22" s="178"/>
      <c r="PTT22" s="178"/>
      <c r="PTU22" s="178"/>
      <c r="PTV22" s="178"/>
      <c r="PTW22" s="178"/>
      <c r="PTX22" s="179"/>
      <c r="PTY22" s="166"/>
      <c r="PTZ22" s="178"/>
      <c r="PUA22" s="178"/>
      <c r="PUB22" s="178"/>
      <c r="PUC22" s="178"/>
      <c r="PUD22" s="178"/>
      <c r="PUE22" s="178"/>
      <c r="PUF22" s="179"/>
      <c r="PUG22" s="166"/>
      <c r="PUH22" s="178"/>
      <c r="PUI22" s="178"/>
      <c r="PUJ22" s="178"/>
      <c r="PUK22" s="178"/>
      <c r="PUL22" s="178"/>
      <c r="PUM22" s="178"/>
      <c r="PUN22" s="179"/>
      <c r="PUO22" s="166"/>
      <c r="PUP22" s="178"/>
      <c r="PUQ22" s="178"/>
      <c r="PUR22" s="178"/>
      <c r="PUS22" s="178"/>
      <c r="PUT22" s="178"/>
      <c r="PUU22" s="178"/>
      <c r="PUV22" s="179"/>
      <c r="PUW22" s="166"/>
      <c r="PUX22" s="178"/>
      <c r="PUY22" s="178"/>
      <c r="PUZ22" s="178"/>
      <c r="PVA22" s="178"/>
      <c r="PVB22" s="178"/>
      <c r="PVC22" s="178"/>
      <c r="PVD22" s="179"/>
      <c r="PVE22" s="166"/>
      <c r="PVF22" s="178"/>
      <c r="PVG22" s="178"/>
      <c r="PVH22" s="178"/>
      <c r="PVI22" s="178"/>
      <c r="PVJ22" s="178"/>
      <c r="PVK22" s="178"/>
      <c r="PVL22" s="179"/>
      <c r="PVM22" s="166"/>
      <c r="PVN22" s="178"/>
      <c r="PVO22" s="178"/>
      <c r="PVP22" s="178"/>
      <c r="PVQ22" s="178"/>
      <c r="PVR22" s="178"/>
      <c r="PVS22" s="178"/>
      <c r="PVT22" s="179"/>
      <c r="PVU22" s="166"/>
      <c r="PVV22" s="178"/>
      <c r="PVW22" s="178"/>
      <c r="PVX22" s="178"/>
      <c r="PVY22" s="178"/>
      <c r="PVZ22" s="178"/>
      <c r="PWA22" s="178"/>
      <c r="PWB22" s="179"/>
      <c r="PWC22" s="166"/>
      <c r="PWD22" s="178"/>
      <c r="PWE22" s="178"/>
      <c r="PWF22" s="178"/>
      <c r="PWG22" s="178"/>
      <c r="PWH22" s="178"/>
      <c r="PWI22" s="178"/>
      <c r="PWJ22" s="179"/>
      <c r="PWK22" s="166"/>
      <c r="PWL22" s="178"/>
      <c r="PWM22" s="178"/>
      <c r="PWN22" s="178"/>
      <c r="PWO22" s="178"/>
      <c r="PWP22" s="178"/>
      <c r="PWQ22" s="178"/>
      <c r="PWR22" s="179"/>
      <c r="PWS22" s="166"/>
      <c r="PWT22" s="178"/>
      <c r="PWU22" s="178"/>
      <c r="PWV22" s="178"/>
      <c r="PWW22" s="178"/>
      <c r="PWX22" s="178"/>
      <c r="PWY22" s="178"/>
      <c r="PWZ22" s="179"/>
      <c r="PXA22" s="166"/>
      <c r="PXB22" s="178"/>
      <c r="PXC22" s="178"/>
      <c r="PXD22" s="178"/>
      <c r="PXE22" s="178"/>
      <c r="PXF22" s="178"/>
      <c r="PXG22" s="178"/>
      <c r="PXH22" s="179"/>
      <c r="PXI22" s="166"/>
      <c r="PXJ22" s="178"/>
      <c r="PXK22" s="178"/>
      <c r="PXL22" s="178"/>
      <c r="PXM22" s="178"/>
      <c r="PXN22" s="178"/>
      <c r="PXO22" s="178"/>
      <c r="PXP22" s="179"/>
      <c r="PXQ22" s="166"/>
      <c r="PXR22" s="178"/>
      <c r="PXS22" s="178"/>
      <c r="PXT22" s="178"/>
      <c r="PXU22" s="178"/>
      <c r="PXV22" s="178"/>
      <c r="PXW22" s="178"/>
      <c r="PXX22" s="179"/>
      <c r="PXY22" s="166"/>
      <c r="PXZ22" s="178"/>
      <c r="PYA22" s="178"/>
      <c r="PYB22" s="178"/>
      <c r="PYC22" s="178"/>
      <c r="PYD22" s="178"/>
      <c r="PYE22" s="178"/>
      <c r="PYF22" s="179"/>
      <c r="PYG22" s="166"/>
      <c r="PYH22" s="178"/>
      <c r="PYI22" s="178"/>
      <c r="PYJ22" s="178"/>
      <c r="PYK22" s="178"/>
      <c r="PYL22" s="178"/>
      <c r="PYM22" s="178"/>
      <c r="PYN22" s="179"/>
      <c r="PYO22" s="166"/>
      <c r="PYP22" s="178"/>
      <c r="PYQ22" s="178"/>
      <c r="PYR22" s="178"/>
      <c r="PYS22" s="178"/>
      <c r="PYT22" s="178"/>
      <c r="PYU22" s="178"/>
      <c r="PYV22" s="179"/>
      <c r="PYW22" s="166"/>
      <c r="PYX22" s="178"/>
      <c r="PYY22" s="178"/>
      <c r="PYZ22" s="178"/>
      <c r="PZA22" s="178"/>
      <c r="PZB22" s="178"/>
      <c r="PZC22" s="178"/>
      <c r="PZD22" s="179"/>
      <c r="PZE22" s="166"/>
      <c r="PZF22" s="178"/>
      <c r="PZG22" s="178"/>
      <c r="PZH22" s="178"/>
      <c r="PZI22" s="178"/>
      <c r="PZJ22" s="178"/>
      <c r="PZK22" s="178"/>
      <c r="PZL22" s="179"/>
      <c r="PZM22" s="166"/>
      <c r="PZN22" s="178"/>
      <c r="PZO22" s="178"/>
      <c r="PZP22" s="178"/>
      <c r="PZQ22" s="178"/>
      <c r="PZR22" s="178"/>
      <c r="PZS22" s="178"/>
      <c r="PZT22" s="179"/>
      <c r="PZU22" s="166"/>
      <c r="PZV22" s="178"/>
      <c r="PZW22" s="178"/>
      <c r="PZX22" s="178"/>
      <c r="PZY22" s="178"/>
      <c r="PZZ22" s="178"/>
      <c r="QAA22" s="178"/>
      <c r="QAB22" s="179"/>
      <c r="QAC22" s="166"/>
      <c r="QAD22" s="178"/>
      <c r="QAE22" s="178"/>
      <c r="QAF22" s="178"/>
      <c r="QAG22" s="178"/>
      <c r="QAH22" s="178"/>
      <c r="QAI22" s="178"/>
      <c r="QAJ22" s="179"/>
      <c r="QAK22" s="166"/>
      <c r="QAL22" s="178"/>
      <c r="QAM22" s="178"/>
      <c r="QAN22" s="178"/>
      <c r="QAO22" s="178"/>
      <c r="QAP22" s="178"/>
      <c r="QAQ22" s="178"/>
      <c r="QAR22" s="179"/>
      <c r="QAS22" s="166"/>
      <c r="QAT22" s="178"/>
      <c r="QAU22" s="178"/>
      <c r="QAV22" s="178"/>
      <c r="QAW22" s="178"/>
      <c r="QAX22" s="178"/>
      <c r="QAY22" s="178"/>
      <c r="QAZ22" s="179"/>
      <c r="QBA22" s="166"/>
      <c r="QBB22" s="178"/>
      <c r="QBC22" s="178"/>
      <c r="QBD22" s="178"/>
      <c r="QBE22" s="178"/>
      <c r="QBF22" s="178"/>
      <c r="QBG22" s="178"/>
      <c r="QBH22" s="179"/>
      <c r="QBI22" s="166"/>
      <c r="QBJ22" s="178"/>
      <c r="QBK22" s="178"/>
      <c r="QBL22" s="178"/>
      <c r="QBM22" s="178"/>
      <c r="QBN22" s="178"/>
      <c r="QBO22" s="178"/>
      <c r="QBP22" s="179"/>
      <c r="QBQ22" s="166"/>
      <c r="QBR22" s="178"/>
      <c r="QBS22" s="178"/>
      <c r="QBT22" s="178"/>
      <c r="QBU22" s="178"/>
      <c r="QBV22" s="178"/>
      <c r="QBW22" s="178"/>
      <c r="QBX22" s="179"/>
      <c r="QBY22" s="166"/>
      <c r="QBZ22" s="178"/>
      <c r="QCA22" s="178"/>
      <c r="QCB22" s="178"/>
      <c r="QCC22" s="178"/>
      <c r="QCD22" s="178"/>
      <c r="QCE22" s="178"/>
      <c r="QCF22" s="179"/>
      <c r="QCG22" s="166"/>
      <c r="QCH22" s="178"/>
      <c r="QCI22" s="178"/>
      <c r="QCJ22" s="178"/>
      <c r="QCK22" s="178"/>
      <c r="QCL22" s="178"/>
      <c r="QCM22" s="178"/>
      <c r="QCN22" s="179"/>
      <c r="QCO22" s="166"/>
      <c r="QCP22" s="178"/>
      <c r="QCQ22" s="178"/>
      <c r="QCR22" s="178"/>
      <c r="QCS22" s="178"/>
      <c r="QCT22" s="178"/>
      <c r="QCU22" s="178"/>
      <c r="QCV22" s="179"/>
      <c r="QCW22" s="166"/>
      <c r="QCX22" s="178"/>
      <c r="QCY22" s="178"/>
      <c r="QCZ22" s="178"/>
      <c r="QDA22" s="178"/>
      <c r="QDB22" s="178"/>
      <c r="QDC22" s="178"/>
      <c r="QDD22" s="179"/>
      <c r="QDE22" s="166"/>
      <c r="QDF22" s="178"/>
      <c r="QDG22" s="178"/>
      <c r="QDH22" s="178"/>
      <c r="QDI22" s="178"/>
      <c r="QDJ22" s="178"/>
      <c r="QDK22" s="178"/>
      <c r="QDL22" s="179"/>
      <c r="QDM22" s="166"/>
      <c r="QDN22" s="178"/>
      <c r="QDO22" s="178"/>
      <c r="QDP22" s="178"/>
      <c r="QDQ22" s="178"/>
      <c r="QDR22" s="178"/>
      <c r="QDS22" s="178"/>
      <c r="QDT22" s="179"/>
      <c r="QDU22" s="166"/>
      <c r="QDV22" s="178"/>
      <c r="QDW22" s="178"/>
      <c r="QDX22" s="178"/>
      <c r="QDY22" s="178"/>
      <c r="QDZ22" s="178"/>
      <c r="QEA22" s="178"/>
      <c r="QEB22" s="179"/>
      <c r="QEC22" s="166"/>
      <c r="QED22" s="178"/>
      <c r="QEE22" s="178"/>
      <c r="QEF22" s="178"/>
      <c r="QEG22" s="178"/>
      <c r="QEH22" s="178"/>
      <c r="QEI22" s="178"/>
      <c r="QEJ22" s="179"/>
      <c r="QEK22" s="166"/>
      <c r="QEL22" s="178"/>
      <c r="QEM22" s="178"/>
      <c r="QEN22" s="178"/>
      <c r="QEO22" s="178"/>
      <c r="QEP22" s="178"/>
      <c r="QEQ22" s="178"/>
      <c r="QER22" s="179"/>
      <c r="QES22" s="166"/>
      <c r="QET22" s="178"/>
      <c r="QEU22" s="178"/>
      <c r="QEV22" s="178"/>
      <c r="QEW22" s="178"/>
      <c r="QEX22" s="178"/>
      <c r="QEY22" s="178"/>
      <c r="QEZ22" s="179"/>
      <c r="QFA22" s="166"/>
      <c r="QFB22" s="178"/>
      <c r="QFC22" s="178"/>
      <c r="QFD22" s="178"/>
      <c r="QFE22" s="178"/>
      <c r="QFF22" s="178"/>
      <c r="QFG22" s="178"/>
      <c r="QFH22" s="179"/>
      <c r="QFI22" s="166"/>
      <c r="QFJ22" s="178"/>
      <c r="QFK22" s="178"/>
      <c r="QFL22" s="178"/>
      <c r="QFM22" s="178"/>
      <c r="QFN22" s="178"/>
      <c r="QFO22" s="178"/>
      <c r="QFP22" s="179"/>
      <c r="QFQ22" s="166"/>
      <c r="QFR22" s="178"/>
      <c r="QFS22" s="178"/>
      <c r="QFT22" s="178"/>
      <c r="QFU22" s="178"/>
      <c r="QFV22" s="178"/>
      <c r="QFW22" s="178"/>
      <c r="QFX22" s="179"/>
      <c r="QFY22" s="166"/>
      <c r="QFZ22" s="178"/>
      <c r="QGA22" s="178"/>
      <c r="QGB22" s="178"/>
      <c r="QGC22" s="178"/>
      <c r="QGD22" s="178"/>
      <c r="QGE22" s="178"/>
      <c r="QGF22" s="179"/>
      <c r="QGG22" s="166"/>
      <c r="QGH22" s="178"/>
      <c r="QGI22" s="178"/>
      <c r="QGJ22" s="178"/>
      <c r="QGK22" s="178"/>
      <c r="QGL22" s="178"/>
      <c r="QGM22" s="178"/>
      <c r="QGN22" s="179"/>
      <c r="QGO22" s="166"/>
      <c r="QGP22" s="178"/>
      <c r="QGQ22" s="178"/>
      <c r="QGR22" s="178"/>
      <c r="QGS22" s="178"/>
      <c r="QGT22" s="178"/>
      <c r="QGU22" s="178"/>
      <c r="QGV22" s="179"/>
      <c r="QGW22" s="166"/>
      <c r="QGX22" s="178"/>
      <c r="QGY22" s="178"/>
      <c r="QGZ22" s="178"/>
      <c r="QHA22" s="178"/>
      <c r="QHB22" s="178"/>
      <c r="QHC22" s="178"/>
      <c r="QHD22" s="179"/>
      <c r="QHE22" s="166"/>
      <c r="QHF22" s="178"/>
      <c r="QHG22" s="178"/>
      <c r="QHH22" s="178"/>
      <c r="QHI22" s="178"/>
      <c r="QHJ22" s="178"/>
      <c r="QHK22" s="178"/>
      <c r="QHL22" s="179"/>
      <c r="QHM22" s="166"/>
      <c r="QHN22" s="178"/>
      <c r="QHO22" s="178"/>
      <c r="QHP22" s="178"/>
      <c r="QHQ22" s="178"/>
      <c r="QHR22" s="178"/>
      <c r="QHS22" s="178"/>
      <c r="QHT22" s="179"/>
      <c r="QHU22" s="166"/>
      <c r="QHV22" s="178"/>
      <c r="QHW22" s="178"/>
      <c r="QHX22" s="178"/>
      <c r="QHY22" s="178"/>
      <c r="QHZ22" s="178"/>
      <c r="QIA22" s="178"/>
      <c r="QIB22" s="179"/>
      <c r="QIC22" s="166"/>
      <c r="QID22" s="178"/>
      <c r="QIE22" s="178"/>
      <c r="QIF22" s="178"/>
      <c r="QIG22" s="178"/>
      <c r="QIH22" s="178"/>
      <c r="QII22" s="178"/>
      <c r="QIJ22" s="179"/>
      <c r="QIK22" s="166"/>
      <c r="QIL22" s="178"/>
      <c r="QIM22" s="178"/>
      <c r="QIN22" s="178"/>
      <c r="QIO22" s="178"/>
      <c r="QIP22" s="178"/>
      <c r="QIQ22" s="178"/>
      <c r="QIR22" s="179"/>
      <c r="QIS22" s="166"/>
      <c r="QIT22" s="178"/>
      <c r="QIU22" s="178"/>
      <c r="QIV22" s="178"/>
      <c r="QIW22" s="178"/>
      <c r="QIX22" s="178"/>
      <c r="QIY22" s="178"/>
      <c r="QIZ22" s="179"/>
      <c r="QJA22" s="166"/>
      <c r="QJB22" s="178"/>
      <c r="QJC22" s="178"/>
      <c r="QJD22" s="178"/>
      <c r="QJE22" s="178"/>
      <c r="QJF22" s="178"/>
      <c r="QJG22" s="178"/>
      <c r="QJH22" s="179"/>
      <c r="QJI22" s="166"/>
      <c r="QJJ22" s="178"/>
      <c r="QJK22" s="178"/>
      <c r="QJL22" s="178"/>
      <c r="QJM22" s="178"/>
      <c r="QJN22" s="178"/>
      <c r="QJO22" s="178"/>
      <c r="QJP22" s="179"/>
      <c r="QJQ22" s="166"/>
      <c r="QJR22" s="178"/>
      <c r="QJS22" s="178"/>
      <c r="QJT22" s="178"/>
      <c r="QJU22" s="178"/>
      <c r="QJV22" s="178"/>
      <c r="QJW22" s="178"/>
      <c r="QJX22" s="179"/>
      <c r="QJY22" s="166"/>
      <c r="QJZ22" s="178"/>
      <c r="QKA22" s="178"/>
      <c r="QKB22" s="178"/>
      <c r="QKC22" s="178"/>
      <c r="QKD22" s="178"/>
      <c r="QKE22" s="178"/>
      <c r="QKF22" s="179"/>
      <c r="QKG22" s="166"/>
      <c r="QKH22" s="178"/>
      <c r="QKI22" s="178"/>
      <c r="QKJ22" s="178"/>
      <c r="QKK22" s="178"/>
      <c r="QKL22" s="178"/>
      <c r="QKM22" s="178"/>
      <c r="QKN22" s="179"/>
      <c r="QKO22" s="166"/>
      <c r="QKP22" s="178"/>
      <c r="QKQ22" s="178"/>
      <c r="QKR22" s="178"/>
      <c r="QKS22" s="178"/>
      <c r="QKT22" s="178"/>
      <c r="QKU22" s="178"/>
      <c r="QKV22" s="179"/>
      <c r="QKW22" s="166"/>
      <c r="QKX22" s="178"/>
      <c r="QKY22" s="178"/>
      <c r="QKZ22" s="178"/>
      <c r="QLA22" s="178"/>
      <c r="QLB22" s="178"/>
      <c r="QLC22" s="178"/>
      <c r="QLD22" s="179"/>
      <c r="QLE22" s="166"/>
      <c r="QLF22" s="178"/>
      <c r="QLG22" s="178"/>
      <c r="QLH22" s="178"/>
      <c r="QLI22" s="178"/>
      <c r="QLJ22" s="178"/>
      <c r="QLK22" s="178"/>
      <c r="QLL22" s="179"/>
      <c r="QLM22" s="166"/>
      <c r="QLN22" s="178"/>
      <c r="QLO22" s="178"/>
      <c r="QLP22" s="178"/>
      <c r="QLQ22" s="178"/>
      <c r="QLR22" s="178"/>
      <c r="QLS22" s="178"/>
      <c r="QLT22" s="179"/>
      <c r="QLU22" s="166"/>
      <c r="QLV22" s="178"/>
      <c r="QLW22" s="178"/>
      <c r="QLX22" s="178"/>
      <c r="QLY22" s="178"/>
      <c r="QLZ22" s="178"/>
      <c r="QMA22" s="178"/>
      <c r="QMB22" s="179"/>
      <c r="QMC22" s="166"/>
      <c r="QMD22" s="178"/>
      <c r="QME22" s="178"/>
      <c r="QMF22" s="178"/>
      <c r="QMG22" s="178"/>
      <c r="QMH22" s="178"/>
      <c r="QMI22" s="178"/>
      <c r="QMJ22" s="179"/>
      <c r="QMK22" s="166"/>
      <c r="QML22" s="178"/>
      <c r="QMM22" s="178"/>
      <c r="QMN22" s="178"/>
      <c r="QMO22" s="178"/>
      <c r="QMP22" s="178"/>
      <c r="QMQ22" s="178"/>
      <c r="QMR22" s="179"/>
      <c r="QMS22" s="166"/>
      <c r="QMT22" s="178"/>
      <c r="QMU22" s="178"/>
      <c r="QMV22" s="178"/>
      <c r="QMW22" s="178"/>
      <c r="QMX22" s="178"/>
      <c r="QMY22" s="178"/>
      <c r="QMZ22" s="179"/>
      <c r="QNA22" s="166"/>
      <c r="QNB22" s="178"/>
      <c r="QNC22" s="178"/>
      <c r="QND22" s="178"/>
      <c r="QNE22" s="178"/>
      <c r="QNF22" s="178"/>
      <c r="QNG22" s="178"/>
      <c r="QNH22" s="179"/>
      <c r="QNI22" s="166"/>
      <c r="QNJ22" s="178"/>
      <c r="QNK22" s="178"/>
      <c r="QNL22" s="178"/>
      <c r="QNM22" s="178"/>
      <c r="QNN22" s="178"/>
      <c r="QNO22" s="178"/>
      <c r="QNP22" s="179"/>
      <c r="QNQ22" s="166"/>
      <c r="QNR22" s="178"/>
      <c r="QNS22" s="178"/>
      <c r="QNT22" s="178"/>
      <c r="QNU22" s="178"/>
      <c r="QNV22" s="178"/>
      <c r="QNW22" s="178"/>
      <c r="QNX22" s="179"/>
      <c r="QNY22" s="166"/>
      <c r="QNZ22" s="178"/>
      <c r="QOA22" s="178"/>
      <c r="QOB22" s="178"/>
      <c r="QOC22" s="178"/>
      <c r="QOD22" s="178"/>
      <c r="QOE22" s="178"/>
      <c r="QOF22" s="179"/>
      <c r="QOG22" s="166"/>
      <c r="QOH22" s="178"/>
      <c r="QOI22" s="178"/>
      <c r="QOJ22" s="178"/>
      <c r="QOK22" s="178"/>
      <c r="QOL22" s="178"/>
      <c r="QOM22" s="178"/>
      <c r="QON22" s="179"/>
      <c r="QOO22" s="166"/>
      <c r="QOP22" s="178"/>
      <c r="QOQ22" s="178"/>
      <c r="QOR22" s="178"/>
      <c r="QOS22" s="178"/>
      <c r="QOT22" s="178"/>
      <c r="QOU22" s="178"/>
      <c r="QOV22" s="179"/>
      <c r="QOW22" s="166"/>
      <c r="QOX22" s="178"/>
      <c r="QOY22" s="178"/>
      <c r="QOZ22" s="178"/>
      <c r="QPA22" s="178"/>
      <c r="QPB22" s="178"/>
      <c r="QPC22" s="178"/>
      <c r="QPD22" s="179"/>
      <c r="QPE22" s="166"/>
      <c r="QPF22" s="178"/>
      <c r="QPG22" s="178"/>
      <c r="QPH22" s="178"/>
      <c r="QPI22" s="178"/>
      <c r="QPJ22" s="178"/>
      <c r="QPK22" s="178"/>
      <c r="QPL22" s="179"/>
      <c r="QPM22" s="166"/>
      <c r="QPN22" s="178"/>
      <c r="QPO22" s="178"/>
      <c r="QPP22" s="178"/>
      <c r="QPQ22" s="178"/>
      <c r="QPR22" s="178"/>
      <c r="QPS22" s="178"/>
      <c r="QPT22" s="179"/>
      <c r="QPU22" s="166"/>
      <c r="QPV22" s="178"/>
      <c r="QPW22" s="178"/>
      <c r="QPX22" s="178"/>
      <c r="QPY22" s="178"/>
      <c r="QPZ22" s="178"/>
      <c r="QQA22" s="178"/>
      <c r="QQB22" s="179"/>
      <c r="QQC22" s="166"/>
      <c r="QQD22" s="178"/>
      <c r="QQE22" s="178"/>
      <c r="QQF22" s="178"/>
      <c r="QQG22" s="178"/>
      <c r="QQH22" s="178"/>
      <c r="QQI22" s="178"/>
      <c r="QQJ22" s="179"/>
      <c r="QQK22" s="166"/>
      <c r="QQL22" s="178"/>
      <c r="QQM22" s="178"/>
      <c r="QQN22" s="178"/>
      <c r="QQO22" s="178"/>
      <c r="QQP22" s="178"/>
      <c r="QQQ22" s="178"/>
      <c r="QQR22" s="179"/>
      <c r="QQS22" s="166"/>
      <c r="QQT22" s="178"/>
      <c r="QQU22" s="178"/>
      <c r="QQV22" s="178"/>
      <c r="QQW22" s="178"/>
      <c r="QQX22" s="178"/>
      <c r="QQY22" s="178"/>
      <c r="QQZ22" s="179"/>
      <c r="QRA22" s="166"/>
      <c r="QRB22" s="178"/>
      <c r="QRC22" s="178"/>
      <c r="QRD22" s="178"/>
      <c r="QRE22" s="178"/>
      <c r="QRF22" s="178"/>
      <c r="QRG22" s="178"/>
      <c r="QRH22" s="179"/>
      <c r="QRI22" s="166"/>
      <c r="QRJ22" s="178"/>
      <c r="QRK22" s="178"/>
      <c r="QRL22" s="178"/>
      <c r="QRM22" s="178"/>
      <c r="QRN22" s="178"/>
      <c r="QRO22" s="178"/>
      <c r="QRP22" s="179"/>
      <c r="QRQ22" s="166"/>
      <c r="QRR22" s="178"/>
      <c r="QRS22" s="178"/>
      <c r="QRT22" s="178"/>
      <c r="QRU22" s="178"/>
      <c r="QRV22" s="178"/>
      <c r="QRW22" s="178"/>
      <c r="QRX22" s="179"/>
      <c r="QRY22" s="166"/>
      <c r="QRZ22" s="178"/>
      <c r="QSA22" s="178"/>
      <c r="QSB22" s="178"/>
      <c r="QSC22" s="178"/>
      <c r="QSD22" s="178"/>
      <c r="QSE22" s="178"/>
      <c r="QSF22" s="179"/>
      <c r="QSG22" s="166"/>
      <c r="QSH22" s="178"/>
      <c r="QSI22" s="178"/>
      <c r="QSJ22" s="178"/>
      <c r="QSK22" s="178"/>
      <c r="QSL22" s="178"/>
      <c r="QSM22" s="178"/>
      <c r="QSN22" s="179"/>
      <c r="QSO22" s="166"/>
      <c r="QSP22" s="178"/>
      <c r="QSQ22" s="178"/>
      <c r="QSR22" s="178"/>
      <c r="QSS22" s="178"/>
      <c r="QST22" s="178"/>
      <c r="QSU22" s="178"/>
      <c r="QSV22" s="179"/>
      <c r="QSW22" s="166"/>
      <c r="QSX22" s="178"/>
      <c r="QSY22" s="178"/>
      <c r="QSZ22" s="178"/>
      <c r="QTA22" s="178"/>
      <c r="QTB22" s="178"/>
      <c r="QTC22" s="178"/>
      <c r="QTD22" s="179"/>
      <c r="QTE22" s="166"/>
      <c r="QTF22" s="178"/>
      <c r="QTG22" s="178"/>
      <c r="QTH22" s="178"/>
      <c r="QTI22" s="178"/>
      <c r="QTJ22" s="178"/>
      <c r="QTK22" s="178"/>
      <c r="QTL22" s="179"/>
      <c r="QTM22" s="166"/>
      <c r="QTN22" s="178"/>
      <c r="QTO22" s="178"/>
      <c r="QTP22" s="178"/>
      <c r="QTQ22" s="178"/>
      <c r="QTR22" s="178"/>
      <c r="QTS22" s="178"/>
      <c r="QTT22" s="179"/>
      <c r="QTU22" s="166"/>
      <c r="QTV22" s="178"/>
      <c r="QTW22" s="178"/>
      <c r="QTX22" s="178"/>
      <c r="QTY22" s="178"/>
      <c r="QTZ22" s="178"/>
      <c r="QUA22" s="178"/>
      <c r="QUB22" s="179"/>
      <c r="QUC22" s="166"/>
      <c r="QUD22" s="178"/>
      <c r="QUE22" s="178"/>
      <c r="QUF22" s="178"/>
      <c r="QUG22" s="178"/>
      <c r="QUH22" s="178"/>
      <c r="QUI22" s="178"/>
      <c r="QUJ22" s="179"/>
      <c r="QUK22" s="166"/>
      <c r="QUL22" s="178"/>
      <c r="QUM22" s="178"/>
      <c r="QUN22" s="178"/>
      <c r="QUO22" s="178"/>
      <c r="QUP22" s="178"/>
      <c r="QUQ22" s="178"/>
      <c r="QUR22" s="179"/>
      <c r="QUS22" s="166"/>
      <c r="QUT22" s="178"/>
      <c r="QUU22" s="178"/>
      <c r="QUV22" s="178"/>
      <c r="QUW22" s="178"/>
      <c r="QUX22" s="178"/>
      <c r="QUY22" s="178"/>
      <c r="QUZ22" s="179"/>
      <c r="QVA22" s="166"/>
      <c r="QVB22" s="178"/>
      <c r="QVC22" s="178"/>
      <c r="QVD22" s="178"/>
      <c r="QVE22" s="178"/>
      <c r="QVF22" s="178"/>
      <c r="QVG22" s="178"/>
      <c r="QVH22" s="179"/>
      <c r="QVI22" s="166"/>
      <c r="QVJ22" s="178"/>
      <c r="QVK22" s="178"/>
      <c r="QVL22" s="178"/>
      <c r="QVM22" s="178"/>
      <c r="QVN22" s="178"/>
      <c r="QVO22" s="178"/>
      <c r="QVP22" s="179"/>
      <c r="QVQ22" s="166"/>
      <c r="QVR22" s="178"/>
      <c r="QVS22" s="178"/>
      <c r="QVT22" s="178"/>
      <c r="QVU22" s="178"/>
      <c r="QVV22" s="178"/>
      <c r="QVW22" s="178"/>
      <c r="QVX22" s="179"/>
      <c r="QVY22" s="166"/>
      <c r="QVZ22" s="178"/>
      <c r="QWA22" s="178"/>
      <c r="QWB22" s="178"/>
      <c r="QWC22" s="178"/>
      <c r="QWD22" s="178"/>
      <c r="QWE22" s="178"/>
      <c r="QWF22" s="179"/>
      <c r="QWG22" s="166"/>
      <c r="QWH22" s="178"/>
      <c r="QWI22" s="178"/>
      <c r="QWJ22" s="178"/>
      <c r="QWK22" s="178"/>
      <c r="QWL22" s="178"/>
      <c r="QWM22" s="178"/>
      <c r="QWN22" s="179"/>
      <c r="QWO22" s="166"/>
      <c r="QWP22" s="178"/>
      <c r="QWQ22" s="178"/>
      <c r="QWR22" s="178"/>
      <c r="QWS22" s="178"/>
      <c r="QWT22" s="178"/>
      <c r="QWU22" s="178"/>
      <c r="QWV22" s="179"/>
      <c r="QWW22" s="166"/>
      <c r="QWX22" s="178"/>
      <c r="QWY22" s="178"/>
      <c r="QWZ22" s="178"/>
      <c r="QXA22" s="178"/>
      <c r="QXB22" s="178"/>
      <c r="QXC22" s="178"/>
      <c r="QXD22" s="179"/>
      <c r="QXE22" s="166"/>
      <c r="QXF22" s="178"/>
      <c r="QXG22" s="178"/>
      <c r="QXH22" s="178"/>
      <c r="QXI22" s="178"/>
      <c r="QXJ22" s="178"/>
      <c r="QXK22" s="178"/>
      <c r="QXL22" s="179"/>
      <c r="QXM22" s="166"/>
      <c r="QXN22" s="178"/>
      <c r="QXO22" s="178"/>
      <c r="QXP22" s="178"/>
      <c r="QXQ22" s="178"/>
      <c r="QXR22" s="178"/>
      <c r="QXS22" s="178"/>
      <c r="QXT22" s="179"/>
      <c r="QXU22" s="166"/>
      <c r="QXV22" s="178"/>
      <c r="QXW22" s="178"/>
      <c r="QXX22" s="178"/>
      <c r="QXY22" s="178"/>
      <c r="QXZ22" s="178"/>
      <c r="QYA22" s="178"/>
      <c r="QYB22" s="179"/>
      <c r="QYC22" s="166"/>
      <c r="QYD22" s="178"/>
      <c r="QYE22" s="178"/>
      <c r="QYF22" s="178"/>
      <c r="QYG22" s="178"/>
      <c r="QYH22" s="178"/>
      <c r="QYI22" s="178"/>
      <c r="QYJ22" s="179"/>
      <c r="QYK22" s="166"/>
      <c r="QYL22" s="178"/>
      <c r="QYM22" s="178"/>
      <c r="QYN22" s="178"/>
      <c r="QYO22" s="178"/>
      <c r="QYP22" s="178"/>
      <c r="QYQ22" s="178"/>
      <c r="QYR22" s="179"/>
      <c r="QYS22" s="166"/>
      <c r="QYT22" s="178"/>
      <c r="QYU22" s="178"/>
      <c r="QYV22" s="178"/>
      <c r="QYW22" s="178"/>
      <c r="QYX22" s="178"/>
      <c r="QYY22" s="178"/>
      <c r="QYZ22" s="179"/>
      <c r="QZA22" s="166"/>
      <c r="QZB22" s="178"/>
      <c r="QZC22" s="178"/>
      <c r="QZD22" s="178"/>
      <c r="QZE22" s="178"/>
      <c r="QZF22" s="178"/>
      <c r="QZG22" s="178"/>
      <c r="QZH22" s="179"/>
      <c r="QZI22" s="166"/>
      <c r="QZJ22" s="178"/>
      <c r="QZK22" s="178"/>
      <c r="QZL22" s="178"/>
      <c r="QZM22" s="178"/>
      <c r="QZN22" s="178"/>
      <c r="QZO22" s="178"/>
      <c r="QZP22" s="179"/>
      <c r="QZQ22" s="166"/>
      <c r="QZR22" s="178"/>
      <c r="QZS22" s="178"/>
      <c r="QZT22" s="178"/>
      <c r="QZU22" s="178"/>
      <c r="QZV22" s="178"/>
      <c r="QZW22" s="178"/>
      <c r="QZX22" s="179"/>
      <c r="QZY22" s="166"/>
      <c r="QZZ22" s="178"/>
      <c r="RAA22" s="178"/>
      <c r="RAB22" s="178"/>
      <c r="RAC22" s="178"/>
      <c r="RAD22" s="178"/>
      <c r="RAE22" s="178"/>
      <c r="RAF22" s="179"/>
      <c r="RAG22" s="166"/>
      <c r="RAH22" s="178"/>
      <c r="RAI22" s="178"/>
      <c r="RAJ22" s="178"/>
      <c r="RAK22" s="178"/>
      <c r="RAL22" s="178"/>
      <c r="RAM22" s="178"/>
      <c r="RAN22" s="179"/>
      <c r="RAO22" s="166"/>
      <c r="RAP22" s="178"/>
      <c r="RAQ22" s="178"/>
      <c r="RAR22" s="178"/>
      <c r="RAS22" s="178"/>
      <c r="RAT22" s="178"/>
      <c r="RAU22" s="178"/>
      <c r="RAV22" s="179"/>
      <c r="RAW22" s="166"/>
      <c r="RAX22" s="178"/>
      <c r="RAY22" s="178"/>
      <c r="RAZ22" s="178"/>
      <c r="RBA22" s="178"/>
      <c r="RBB22" s="178"/>
      <c r="RBC22" s="178"/>
      <c r="RBD22" s="179"/>
      <c r="RBE22" s="166"/>
      <c r="RBF22" s="178"/>
      <c r="RBG22" s="178"/>
      <c r="RBH22" s="178"/>
      <c r="RBI22" s="178"/>
      <c r="RBJ22" s="178"/>
      <c r="RBK22" s="178"/>
      <c r="RBL22" s="179"/>
      <c r="RBM22" s="166"/>
      <c r="RBN22" s="178"/>
      <c r="RBO22" s="178"/>
      <c r="RBP22" s="178"/>
      <c r="RBQ22" s="178"/>
      <c r="RBR22" s="178"/>
      <c r="RBS22" s="178"/>
      <c r="RBT22" s="179"/>
      <c r="RBU22" s="166"/>
      <c r="RBV22" s="178"/>
      <c r="RBW22" s="178"/>
      <c r="RBX22" s="178"/>
      <c r="RBY22" s="178"/>
      <c r="RBZ22" s="178"/>
      <c r="RCA22" s="178"/>
      <c r="RCB22" s="179"/>
      <c r="RCC22" s="166"/>
      <c r="RCD22" s="178"/>
      <c r="RCE22" s="178"/>
      <c r="RCF22" s="178"/>
      <c r="RCG22" s="178"/>
      <c r="RCH22" s="178"/>
      <c r="RCI22" s="178"/>
      <c r="RCJ22" s="179"/>
      <c r="RCK22" s="166"/>
      <c r="RCL22" s="178"/>
      <c r="RCM22" s="178"/>
      <c r="RCN22" s="178"/>
      <c r="RCO22" s="178"/>
      <c r="RCP22" s="178"/>
      <c r="RCQ22" s="178"/>
      <c r="RCR22" s="179"/>
      <c r="RCS22" s="166"/>
      <c r="RCT22" s="178"/>
      <c r="RCU22" s="178"/>
      <c r="RCV22" s="178"/>
      <c r="RCW22" s="178"/>
      <c r="RCX22" s="178"/>
      <c r="RCY22" s="178"/>
      <c r="RCZ22" s="179"/>
      <c r="RDA22" s="166"/>
      <c r="RDB22" s="178"/>
      <c r="RDC22" s="178"/>
      <c r="RDD22" s="178"/>
      <c r="RDE22" s="178"/>
      <c r="RDF22" s="178"/>
      <c r="RDG22" s="178"/>
      <c r="RDH22" s="179"/>
      <c r="RDI22" s="166"/>
      <c r="RDJ22" s="178"/>
      <c r="RDK22" s="178"/>
      <c r="RDL22" s="178"/>
      <c r="RDM22" s="178"/>
      <c r="RDN22" s="178"/>
      <c r="RDO22" s="178"/>
      <c r="RDP22" s="179"/>
      <c r="RDQ22" s="166"/>
      <c r="RDR22" s="178"/>
      <c r="RDS22" s="178"/>
      <c r="RDT22" s="178"/>
      <c r="RDU22" s="178"/>
      <c r="RDV22" s="178"/>
      <c r="RDW22" s="178"/>
      <c r="RDX22" s="179"/>
      <c r="RDY22" s="166"/>
      <c r="RDZ22" s="178"/>
      <c r="REA22" s="178"/>
      <c r="REB22" s="178"/>
      <c r="REC22" s="178"/>
      <c r="RED22" s="178"/>
      <c r="REE22" s="178"/>
      <c r="REF22" s="179"/>
      <c r="REG22" s="166"/>
      <c r="REH22" s="178"/>
      <c r="REI22" s="178"/>
      <c r="REJ22" s="178"/>
      <c r="REK22" s="178"/>
      <c r="REL22" s="178"/>
      <c r="REM22" s="178"/>
      <c r="REN22" s="179"/>
      <c r="REO22" s="166"/>
      <c r="REP22" s="178"/>
      <c r="REQ22" s="178"/>
      <c r="RER22" s="178"/>
      <c r="RES22" s="178"/>
      <c r="RET22" s="178"/>
      <c r="REU22" s="178"/>
      <c r="REV22" s="179"/>
      <c r="REW22" s="166"/>
      <c r="REX22" s="178"/>
      <c r="REY22" s="178"/>
      <c r="REZ22" s="178"/>
      <c r="RFA22" s="178"/>
      <c r="RFB22" s="178"/>
      <c r="RFC22" s="178"/>
      <c r="RFD22" s="179"/>
      <c r="RFE22" s="166"/>
      <c r="RFF22" s="178"/>
      <c r="RFG22" s="178"/>
      <c r="RFH22" s="178"/>
      <c r="RFI22" s="178"/>
      <c r="RFJ22" s="178"/>
      <c r="RFK22" s="178"/>
      <c r="RFL22" s="179"/>
      <c r="RFM22" s="166"/>
      <c r="RFN22" s="178"/>
      <c r="RFO22" s="178"/>
      <c r="RFP22" s="178"/>
      <c r="RFQ22" s="178"/>
      <c r="RFR22" s="178"/>
      <c r="RFS22" s="178"/>
      <c r="RFT22" s="179"/>
      <c r="RFU22" s="166"/>
      <c r="RFV22" s="178"/>
      <c r="RFW22" s="178"/>
      <c r="RFX22" s="178"/>
      <c r="RFY22" s="178"/>
      <c r="RFZ22" s="178"/>
      <c r="RGA22" s="178"/>
      <c r="RGB22" s="179"/>
      <c r="RGC22" s="166"/>
      <c r="RGD22" s="178"/>
      <c r="RGE22" s="178"/>
      <c r="RGF22" s="178"/>
      <c r="RGG22" s="178"/>
      <c r="RGH22" s="178"/>
      <c r="RGI22" s="178"/>
      <c r="RGJ22" s="179"/>
      <c r="RGK22" s="166"/>
      <c r="RGL22" s="178"/>
      <c r="RGM22" s="178"/>
      <c r="RGN22" s="178"/>
      <c r="RGO22" s="178"/>
      <c r="RGP22" s="178"/>
      <c r="RGQ22" s="178"/>
      <c r="RGR22" s="179"/>
      <c r="RGS22" s="166"/>
      <c r="RGT22" s="178"/>
      <c r="RGU22" s="178"/>
      <c r="RGV22" s="178"/>
      <c r="RGW22" s="178"/>
      <c r="RGX22" s="178"/>
      <c r="RGY22" s="178"/>
      <c r="RGZ22" s="179"/>
      <c r="RHA22" s="166"/>
      <c r="RHB22" s="178"/>
      <c r="RHC22" s="178"/>
      <c r="RHD22" s="178"/>
      <c r="RHE22" s="178"/>
      <c r="RHF22" s="178"/>
      <c r="RHG22" s="178"/>
      <c r="RHH22" s="179"/>
      <c r="RHI22" s="166"/>
      <c r="RHJ22" s="178"/>
      <c r="RHK22" s="178"/>
      <c r="RHL22" s="178"/>
      <c r="RHM22" s="178"/>
      <c r="RHN22" s="178"/>
      <c r="RHO22" s="178"/>
      <c r="RHP22" s="179"/>
      <c r="RHQ22" s="166"/>
      <c r="RHR22" s="178"/>
      <c r="RHS22" s="178"/>
      <c r="RHT22" s="178"/>
      <c r="RHU22" s="178"/>
      <c r="RHV22" s="178"/>
      <c r="RHW22" s="178"/>
      <c r="RHX22" s="179"/>
      <c r="RHY22" s="166"/>
      <c r="RHZ22" s="178"/>
      <c r="RIA22" s="178"/>
      <c r="RIB22" s="178"/>
      <c r="RIC22" s="178"/>
      <c r="RID22" s="178"/>
      <c r="RIE22" s="178"/>
      <c r="RIF22" s="179"/>
      <c r="RIG22" s="166"/>
      <c r="RIH22" s="178"/>
      <c r="RII22" s="178"/>
      <c r="RIJ22" s="178"/>
      <c r="RIK22" s="178"/>
      <c r="RIL22" s="178"/>
      <c r="RIM22" s="178"/>
      <c r="RIN22" s="179"/>
      <c r="RIO22" s="166"/>
      <c r="RIP22" s="178"/>
      <c r="RIQ22" s="178"/>
      <c r="RIR22" s="178"/>
      <c r="RIS22" s="178"/>
      <c r="RIT22" s="178"/>
      <c r="RIU22" s="178"/>
      <c r="RIV22" s="179"/>
      <c r="RIW22" s="166"/>
      <c r="RIX22" s="178"/>
      <c r="RIY22" s="178"/>
      <c r="RIZ22" s="178"/>
      <c r="RJA22" s="178"/>
      <c r="RJB22" s="178"/>
      <c r="RJC22" s="178"/>
      <c r="RJD22" s="179"/>
      <c r="RJE22" s="166"/>
      <c r="RJF22" s="178"/>
      <c r="RJG22" s="178"/>
      <c r="RJH22" s="178"/>
      <c r="RJI22" s="178"/>
      <c r="RJJ22" s="178"/>
      <c r="RJK22" s="178"/>
      <c r="RJL22" s="179"/>
      <c r="RJM22" s="166"/>
      <c r="RJN22" s="178"/>
      <c r="RJO22" s="178"/>
      <c r="RJP22" s="178"/>
      <c r="RJQ22" s="178"/>
      <c r="RJR22" s="178"/>
      <c r="RJS22" s="178"/>
      <c r="RJT22" s="179"/>
      <c r="RJU22" s="166"/>
      <c r="RJV22" s="178"/>
      <c r="RJW22" s="178"/>
      <c r="RJX22" s="178"/>
      <c r="RJY22" s="178"/>
      <c r="RJZ22" s="178"/>
      <c r="RKA22" s="178"/>
      <c r="RKB22" s="179"/>
      <c r="RKC22" s="166"/>
      <c r="RKD22" s="178"/>
      <c r="RKE22" s="178"/>
      <c r="RKF22" s="178"/>
      <c r="RKG22" s="178"/>
      <c r="RKH22" s="178"/>
      <c r="RKI22" s="178"/>
      <c r="RKJ22" s="179"/>
      <c r="RKK22" s="166"/>
      <c r="RKL22" s="178"/>
      <c r="RKM22" s="178"/>
      <c r="RKN22" s="178"/>
      <c r="RKO22" s="178"/>
      <c r="RKP22" s="178"/>
      <c r="RKQ22" s="178"/>
      <c r="RKR22" s="179"/>
      <c r="RKS22" s="166"/>
      <c r="RKT22" s="178"/>
      <c r="RKU22" s="178"/>
      <c r="RKV22" s="178"/>
      <c r="RKW22" s="178"/>
      <c r="RKX22" s="178"/>
      <c r="RKY22" s="178"/>
      <c r="RKZ22" s="179"/>
      <c r="RLA22" s="166"/>
      <c r="RLB22" s="178"/>
      <c r="RLC22" s="178"/>
      <c r="RLD22" s="178"/>
      <c r="RLE22" s="178"/>
      <c r="RLF22" s="178"/>
      <c r="RLG22" s="178"/>
      <c r="RLH22" s="179"/>
      <c r="RLI22" s="166"/>
      <c r="RLJ22" s="178"/>
      <c r="RLK22" s="178"/>
      <c r="RLL22" s="178"/>
      <c r="RLM22" s="178"/>
      <c r="RLN22" s="178"/>
      <c r="RLO22" s="178"/>
      <c r="RLP22" s="179"/>
      <c r="RLQ22" s="166"/>
      <c r="RLR22" s="178"/>
      <c r="RLS22" s="178"/>
      <c r="RLT22" s="178"/>
      <c r="RLU22" s="178"/>
      <c r="RLV22" s="178"/>
      <c r="RLW22" s="178"/>
      <c r="RLX22" s="179"/>
      <c r="RLY22" s="166"/>
      <c r="RLZ22" s="178"/>
      <c r="RMA22" s="178"/>
      <c r="RMB22" s="178"/>
      <c r="RMC22" s="178"/>
      <c r="RMD22" s="178"/>
      <c r="RME22" s="178"/>
      <c r="RMF22" s="179"/>
      <c r="RMG22" s="166"/>
      <c r="RMH22" s="178"/>
      <c r="RMI22" s="178"/>
      <c r="RMJ22" s="178"/>
      <c r="RMK22" s="178"/>
      <c r="RML22" s="178"/>
      <c r="RMM22" s="178"/>
      <c r="RMN22" s="179"/>
      <c r="RMO22" s="166"/>
      <c r="RMP22" s="178"/>
      <c r="RMQ22" s="178"/>
      <c r="RMR22" s="178"/>
      <c r="RMS22" s="178"/>
      <c r="RMT22" s="178"/>
      <c r="RMU22" s="178"/>
      <c r="RMV22" s="179"/>
      <c r="RMW22" s="166"/>
      <c r="RMX22" s="178"/>
      <c r="RMY22" s="178"/>
      <c r="RMZ22" s="178"/>
      <c r="RNA22" s="178"/>
      <c r="RNB22" s="178"/>
      <c r="RNC22" s="178"/>
      <c r="RND22" s="179"/>
      <c r="RNE22" s="166"/>
      <c r="RNF22" s="178"/>
      <c r="RNG22" s="178"/>
      <c r="RNH22" s="178"/>
      <c r="RNI22" s="178"/>
      <c r="RNJ22" s="178"/>
      <c r="RNK22" s="178"/>
      <c r="RNL22" s="179"/>
      <c r="RNM22" s="166"/>
      <c r="RNN22" s="178"/>
      <c r="RNO22" s="178"/>
      <c r="RNP22" s="178"/>
      <c r="RNQ22" s="178"/>
      <c r="RNR22" s="178"/>
      <c r="RNS22" s="178"/>
      <c r="RNT22" s="179"/>
      <c r="RNU22" s="166"/>
      <c r="RNV22" s="178"/>
      <c r="RNW22" s="178"/>
      <c r="RNX22" s="178"/>
      <c r="RNY22" s="178"/>
      <c r="RNZ22" s="178"/>
      <c r="ROA22" s="178"/>
      <c r="ROB22" s="179"/>
      <c r="ROC22" s="166"/>
      <c r="ROD22" s="178"/>
      <c r="ROE22" s="178"/>
      <c r="ROF22" s="178"/>
      <c r="ROG22" s="178"/>
      <c r="ROH22" s="178"/>
      <c r="ROI22" s="178"/>
      <c r="ROJ22" s="179"/>
      <c r="ROK22" s="166"/>
      <c r="ROL22" s="178"/>
      <c r="ROM22" s="178"/>
      <c r="RON22" s="178"/>
      <c r="ROO22" s="178"/>
      <c r="ROP22" s="178"/>
      <c r="ROQ22" s="178"/>
      <c r="ROR22" s="179"/>
      <c r="ROS22" s="166"/>
      <c r="ROT22" s="178"/>
      <c r="ROU22" s="178"/>
      <c r="ROV22" s="178"/>
      <c r="ROW22" s="178"/>
      <c r="ROX22" s="178"/>
      <c r="ROY22" s="178"/>
      <c r="ROZ22" s="179"/>
      <c r="RPA22" s="166"/>
      <c r="RPB22" s="178"/>
      <c r="RPC22" s="178"/>
      <c r="RPD22" s="178"/>
      <c r="RPE22" s="178"/>
      <c r="RPF22" s="178"/>
      <c r="RPG22" s="178"/>
      <c r="RPH22" s="179"/>
      <c r="RPI22" s="166"/>
      <c r="RPJ22" s="178"/>
      <c r="RPK22" s="178"/>
      <c r="RPL22" s="178"/>
      <c r="RPM22" s="178"/>
      <c r="RPN22" s="178"/>
      <c r="RPO22" s="178"/>
      <c r="RPP22" s="179"/>
      <c r="RPQ22" s="166"/>
      <c r="RPR22" s="178"/>
      <c r="RPS22" s="178"/>
      <c r="RPT22" s="178"/>
      <c r="RPU22" s="178"/>
      <c r="RPV22" s="178"/>
      <c r="RPW22" s="178"/>
      <c r="RPX22" s="179"/>
      <c r="RPY22" s="166"/>
      <c r="RPZ22" s="178"/>
      <c r="RQA22" s="178"/>
      <c r="RQB22" s="178"/>
      <c r="RQC22" s="178"/>
      <c r="RQD22" s="178"/>
      <c r="RQE22" s="178"/>
      <c r="RQF22" s="179"/>
      <c r="RQG22" s="166"/>
      <c r="RQH22" s="178"/>
      <c r="RQI22" s="178"/>
      <c r="RQJ22" s="178"/>
      <c r="RQK22" s="178"/>
      <c r="RQL22" s="178"/>
      <c r="RQM22" s="178"/>
      <c r="RQN22" s="179"/>
      <c r="RQO22" s="166"/>
      <c r="RQP22" s="178"/>
      <c r="RQQ22" s="178"/>
      <c r="RQR22" s="178"/>
      <c r="RQS22" s="178"/>
      <c r="RQT22" s="178"/>
      <c r="RQU22" s="178"/>
      <c r="RQV22" s="179"/>
      <c r="RQW22" s="166"/>
      <c r="RQX22" s="178"/>
      <c r="RQY22" s="178"/>
      <c r="RQZ22" s="178"/>
      <c r="RRA22" s="178"/>
      <c r="RRB22" s="178"/>
      <c r="RRC22" s="178"/>
      <c r="RRD22" s="179"/>
      <c r="RRE22" s="166"/>
      <c r="RRF22" s="178"/>
      <c r="RRG22" s="178"/>
      <c r="RRH22" s="178"/>
      <c r="RRI22" s="178"/>
      <c r="RRJ22" s="178"/>
      <c r="RRK22" s="178"/>
      <c r="RRL22" s="179"/>
      <c r="RRM22" s="166"/>
      <c r="RRN22" s="178"/>
      <c r="RRO22" s="178"/>
      <c r="RRP22" s="178"/>
      <c r="RRQ22" s="178"/>
      <c r="RRR22" s="178"/>
      <c r="RRS22" s="178"/>
      <c r="RRT22" s="179"/>
      <c r="RRU22" s="166"/>
      <c r="RRV22" s="178"/>
      <c r="RRW22" s="178"/>
      <c r="RRX22" s="178"/>
      <c r="RRY22" s="178"/>
      <c r="RRZ22" s="178"/>
      <c r="RSA22" s="178"/>
      <c r="RSB22" s="179"/>
      <c r="RSC22" s="166"/>
      <c r="RSD22" s="178"/>
      <c r="RSE22" s="178"/>
      <c r="RSF22" s="178"/>
      <c r="RSG22" s="178"/>
      <c r="RSH22" s="178"/>
      <c r="RSI22" s="178"/>
      <c r="RSJ22" s="179"/>
      <c r="RSK22" s="166"/>
      <c r="RSL22" s="178"/>
      <c r="RSM22" s="178"/>
      <c r="RSN22" s="178"/>
      <c r="RSO22" s="178"/>
      <c r="RSP22" s="178"/>
      <c r="RSQ22" s="178"/>
      <c r="RSR22" s="179"/>
      <c r="RSS22" s="166"/>
      <c r="RST22" s="178"/>
      <c r="RSU22" s="178"/>
      <c r="RSV22" s="178"/>
      <c r="RSW22" s="178"/>
      <c r="RSX22" s="178"/>
      <c r="RSY22" s="178"/>
      <c r="RSZ22" s="179"/>
      <c r="RTA22" s="166"/>
      <c r="RTB22" s="178"/>
      <c r="RTC22" s="178"/>
      <c r="RTD22" s="178"/>
      <c r="RTE22" s="178"/>
      <c r="RTF22" s="178"/>
      <c r="RTG22" s="178"/>
      <c r="RTH22" s="179"/>
      <c r="RTI22" s="166"/>
      <c r="RTJ22" s="178"/>
      <c r="RTK22" s="178"/>
      <c r="RTL22" s="178"/>
      <c r="RTM22" s="178"/>
      <c r="RTN22" s="178"/>
      <c r="RTO22" s="178"/>
      <c r="RTP22" s="179"/>
      <c r="RTQ22" s="166"/>
      <c r="RTR22" s="178"/>
      <c r="RTS22" s="178"/>
      <c r="RTT22" s="178"/>
      <c r="RTU22" s="178"/>
      <c r="RTV22" s="178"/>
      <c r="RTW22" s="178"/>
      <c r="RTX22" s="179"/>
      <c r="RTY22" s="166"/>
      <c r="RTZ22" s="178"/>
      <c r="RUA22" s="178"/>
      <c r="RUB22" s="178"/>
      <c r="RUC22" s="178"/>
      <c r="RUD22" s="178"/>
      <c r="RUE22" s="178"/>
      <c r="RUF22" s="179"/>
      <c r="RUG22" s="166"/>
      <c r="RUH22" s="178"/>
      <c r="RUI22" s="178"/>
      <c r="RUJ22" s="178"/>
      <c r="RUK22" s="178"/>
      <c r="RUL22" s="178"/>
      <c r="RUM22" s="178"/>
      <c r="RUN22" s="179"/>
      <c r="RUO22" s="166"/>
      <c r="RUP22" s="178"/>
      <c r="RUQ22" s="178"/>
      <c r="RUR22" s="178"/>
      <c r="RUS22" s="178"/>
      <c r="RUT22" s="178"/>
      <c r="RUU22" s="178"/>
      <c r="RUV22" s="179"/>
      <c r="RUW22" s="166"/>
      <c r="RUX22" s="178"/>
      <c r="RUY22" s="178"/>
      <c r="RUZ22" s="178"/>
      <c r="RVA22" s="178"/>
      <c r="RVB22" s="178"/>
      <c r="RVC22" s="178"/>
      <c r="RVD22" s="179"/>
      <c r="RVE22" s="166"/>
      <c r="RVF22" s="178"/>
      <c r="RVG22" s="178"/>
      <c r="RVH22" s="178"/>
      <c r="RVI22" s="178"/>
      <c r="RVJ22" s="178"/>
      <c r="RVK22" s="178"/>
      <c r="RVL22" s="179"/>
      <c r="RVM22" s="166"/>
      <c r="RVN22" s="178"/>
      <c r="RVO22" s="178"/>
      <c r="RVP22" s="178"/>
      <c r="RVQ22" s="178"/>
      <c r="RVR22" s="178"/>
      <c r="RVS22" s="178"/>
      <c r="RVT22" s="179"/>
      <c r="RVU22" s="166"/>
      <c r="RVV22" s="178"/>
      <c r="RVW22" s="178"/>
      <c r="RVX22" s="178"/>
      <c r="RVY22" s="178"/>
      <c r="RVZ22" s="178"/>
      <c r="RWA22" s="178"/>
      <c r="RWB22" s="179"/>
      <c r="RWC22" s="166"/>
      <c r="RWD22" s="178"/>
      <c r="RWE22" s="178"/>
      <c r="RWF22" s="178"/>
      <c r="RWG22" s="178"/>
      <c r="RWH22" s="178"/>
      <c r="RWI22" s="178"/>
      <c r="RWJ22" s="179"/>
      <c r="RWK22" s="166"/>
      <c r="RWL22" s="178"/>
      <c r="RWM22" s="178"/>
      <c r="RWN22" s="178"/>
      <c r="RWO22" s="178"/>
      <c r="RWP22" s="178"/>
      <c r="RWQ22" s="178"/>
      <c r="RWR22" s="179"/>
      <c r="RWS22" s="166"/>
      <c r="RWT22" s="178"/>
      <c r="RWU22" s="178"/>
      <c r="RWV22" s="178"/>
      <c r="RWW22" s="178"/>
      <c r="RWX22" s="178"/>
      <c r="RWY22" s="178"/>
      <c r="RWZ22" s="179"/>
      <c r="RXA22" s="166"/>
      <c r="RXB22" s="178"/>
      <c r="RXC22" s="178"/>
      <c r="RXD22" s="178"/>
      <c r="RXE22" s="178"/>
      <c r="RXF22" s="178"/>
      <c r="RXG22" s="178"/>
      <c r="RXH22" s="179"/>
      <c r="RXI22" s="166"/>
      <c r="RXJ22" s="178"/>
      <c r="RXK22" s="178"/>
      <c r="RXL22" s="178"/>
      <c r="RXM22" s="178"/>
      <c r="RXN22" s="178"/>
      <c r="RXO22" s="178"/>
      <c r="RXP22" s="179"/>
      <c r="RXQ22" s="166"/>
      <c r="RXR22" s="178"/>
      <c r="RXS22" s="178"/>
      <c r="RXT22" s="178"/>
      <c r="RXU22" s="178"/>
      <c r="RXV22" s="178"/>
      <c r="RXW22" s="178"/>
      <c r="RXX22" s="179"/>
      <c r="RXY22" s="166"/>
      <c r="RXZ22" s="178"/>
      <c r="RYA22" s="178"/>
      <c r="RYB22" s="178"/>
      <c r="RYC22" s="178"/>
      <c r="RYD22" s="178"/>
      <c r="RYE22" s="178"/>
      <c r="RYF22" s="179"/>
      <c r="RYG22" s="166"/>
      <c r="RYH22" s="178"/>
      <c r="RYI22" s="178"/>
      <c r="RYJ22" s="178"/>
      <c r="RYK22" s="178"/>
      <c r="RYL22" s="178"/>
      <c r="RYM22" s="178"/>
      <c r="RYN22" s="179"/>
      <c r="RYO22" s="166"/>
      <c r="RYP22" s="178"/>
      <c r="RYQ22" s="178"/>
      <c r="RYR22" s="178"/>
      <c r="RYS22" s="178"/>
      <c r="RYT22" s="178"/>
      <c r="RYU22" s="178"/>
      <c r="RYV22" s="179"/>
      <c r="RYW22" s="166"/>
      <c r="RYX22" s="178"/>
      <c r="RYY22" s="178"/>
      <c r="RYZ22" s="178"/>
      <c r="RZA22" s="178"/>
      <c r="RZB22" s="178"/>
      <c r="RZC22" s="178"/>
      <c r="RZD22" s="179"/>
      <c r="RZE22" s="166"/>
      <c r="RZF22" s="178"/>
      <c r="RZG22" s="178"/>
      <c r="RZH22" s="178"/>
      <c r="RZI22" s="178"/>
      <c r="RZJ22" s="178"/>
      <c r="RZK22" s="178"/>
      <c r="RZL22" s="179"/>
      <c r="RZM22" s="166"/>
      <c r="RZN22" s="178"/>
      <c r="RZO22" s="178"/>
      <c r="RZP22" s="178"/>
      <c r="RZQ22" s="178"/>
      <c r="RZR22" s="178"/>
      <c r="RZS22" s="178"/>
      <c r="RZT22" s="179"/>
      <c r="RZU22" s="166"/>
      <c r="RZV22" s="178"/>
      <c r="RZW22" s="178"/>
      <c r="RZX22" s="178"/>
      <c r="RZY22" s="178"/>
      <c r="RZZ22" s="178"/>
      <c r="SAA22" s="178"/>
      <c r="SAB22" s="179"/>
      <c r="SAC22" s="166"/>
      <c r="SAD22" s="178"/>
      <c r="SAE22" s="178"/>
      <c r="SAF22" s="178"/>
      <c r="SAG22" s="178"/>
      <c r="SAH22" s="178"/>
      <c r="SAI22" s="178"/>
      <c r="SAJ22" s="179"/>
      <c r="SAK22" s="166"/>
      <c r="SAL22" s="178"/>
      <c r="SAM22" s="178"/>
      <c r="SAN22" s="178"/>
      <c r="SAO22" s="178"/>
      <c r="SAP22" s="178"/>
      <c r="SAQ22" s="178"/>
      <c r="SAR22" s="179"/>
      <c r="SAS22" s="166"/>
      <c r="SAT22" s="178"/>
      <c r="SAU22" s="178"/>
      <c r="SAV22" s="178"/>
      <c r="SAW22" s="178"/>
      <c r="SAX22" s="178"/>
      <c r="SAY22" s="178"/>
      <c r="SAZ22" s="179"/>
      <c r="SBA22" s="166"/>
      <c r="SBB22" s="178"/>
      <c r="SBC22" s="178"/>
      <c r="SBD22" s="178"/>
      <c r="SBE22" s="178"/>
      <c r="SBF22" s="178"/>
      <c r="SBG22" s="178"/>
      <c r="SBH22" s="179"/>
      <c r="SBI22" s="166"/>
      <c r="SBJ22" s="178"/>
      <c r="SBK22" s="178"/>
      <c r="SBL22" s="178"/>
      <c r="SBM22" s="178"/>
      <c r="SBN22" s="178"/>
      <c r="SBO22" s="178"/>
      <c r="SBP22" s="179"/>
      <c r="SBQ22" s="166"/>
      <c r="SBR22" s="178"/>
      <c r="SBS22" s="178"/>
      <c r="SBT22" s="178"/>
      <c r="SBU22" s="178"/>
      <c r="SBV22" s="178"/>
      <c r="SBW22" s="178"/>
      <c r="SBX22" s="179"/>
      <c r="SBY22" s="166"/>
      <c r="SBZ22" s="178"/>
      <c r="SCA22" s="178"/>
      <c r="SCB22" s="178"/>
      <c r="SCC22" s="178"/>
      <c r="SCD22" s="178"/>
      <c r="SCE22" s="178"/>
      <c r="SCF22" s="179"/>
      <c r="SCG22" s="166"/>
      <c r="SCH22" s="178"/>
      <c r="SCI22" s="178"/>
      <c r="SCJ22" s="178"/>
      <c r="SCK22" s="178"/>
      <c r="SCL22" s="178"/>
      <c r="SCM22" s="178"/>
      <c r="SCN22" s="179"/>
      <c r="SCO22" s="166"/>
      <c r="SCP22" s="178"/>
      <c r="SCQ22" s="178"/>
      <c r="SCR22" s="178"/>
      <c r="SCS22" s="178"/>
      <c r="SCT22" s="178"/>
      <c r="SCU22" s="178"/>
      <c r="SCV22" s="179"/>
      <c r="SCW22" s="166"/>
      <c r="SCX22" s="178"/>
      <c r="SCY22" s="178"/>
      <c r="SCZ22" s="178"/>
      <c r="SDA22" s="178"/>
      <c r="SDB22" s="178"/>
      <c r="SDC22" s="178"/>
      <c r="SDD22" s="179"/>
      <c r="SDE22" s="166"/>
      <c r="SDF22" s="178"/>
      <c r="SDG22" s="178"/>
      <c r="SDH22" s="178"/>
      <c r="SDI22" s="178"/>
      <c r="SDJ22" s="178"/>
      <c r="SDK22" s="178"/>
      <c r="SDL22" s="179"/>
      <c r="SDM22" s="166"/>
      <c r="SDN22" s="178"/>
      <c r="SDO22" s="178"/>
      <c r="SDP22" s="178"/>
      <c r="SDQ22" s="178"/>
      <c r="SDR22" s="178"/>
      <c r="SDS22" s="178"/>
      <c r="SDT22" s="179"/>
      <c r="SDU22" s="166"/>
      <c r="SDV22" s="178"/>
      <c r="SDW22" s="178"/>
      <c r="SDX22" s="178"/>
      <c r="SDY22" s="178"/>
      <c r="SDZ22" s="178"/>
      <c r="SEA22" s="178"/>
      <c r="SEB22" s="179"/>
      <c r="SEC22" s="166"/>
      <c r="SED22" s="178"/>
      <c r="SEE22" s="178"/>
      <c r="SEF22" s="178"/>
      <c r="SEG22" s="178"/>
      <c r="SEH22" s="178"/>
      <c r="SEI22" s="178"/>
      <c r="SEJ22" s="179"/>
      <c r="SEK22" s="166"/>
      <c r="SEL22" s="178"/>
      <c r="SEM22" s="178"/>
      <c r="SEN22" s="178"/>
      <c r="SEO22" s="178"/>
      <c r="SEP22" s="178"/>
      <c r="SEQ22" s="178"/>
      <c r="SER22" s="179"/>
      <c r="SES22" s="166"/>
      <c r="SET22" s="178"/>
      <c r="SEU22" s="178"/>
      <c r="SEV22" s="178"/>
      <c r="SEW22" s="178"/>
      <c r="SEX22" s="178"/>
      <c r="SEY22" s="178"/>
      <c r="SEZ22" s="179"/>
      <c r="SFA22" s="166"/>
      <c r="SFB22" s="178"/>
      <c r="SFC22" s="178"/>
      <c r="SFD22" s="178"/>
      <c r="SFE22" s="178"/>
      <c r="SFF22" s="178"/>
      <c r="SFG22" s="178"/>
      <c r="SFH22" s="179"/>
      <c r="SFI22" s="166"/>
      <c r="SFJ22" s="178"/>
      <c r="SFK22" s="178"/>
      <c r="SFL22" s="178"/>
      <c r="SFM22" s="178"/>
      <c r="SFN22" s="178"/>
      <c r="SFO22" s="178"/>
      <c r="SFP22" s="179"/>
      <c r="SFQ22" s="166"/>
      <c r="SFR22" s="178"/>
      <c r="SFS22" s="178"/>
      <c r="SFT22" s="178"/>
      <c r="SFU22" s="178"/>
      <c r="SFV22" s="178"/>
      <c r="SFW22" s="178"/>
      <c r="SFX22" s="179"/>
      <c r="SFY22" s="166"/>
      <c r="SFZ22" s="178"/>
      <c r="SGA22" s="178"/>
      <c r="SGB22" s="178"/>
      <c r="SGC22" s="178"/>
      <c r="SGD22" s="178"/>
      <c r="SGE22" s="178"/>
      <c r="SGF22" s="179"/>
      <c r="SGG22" s="166"/>
      <c r="SGH22" s="178"/>
      <c r="SGI22" s="178"/>
      <c r="SGJ22" s="178"/>
      <c r="SGK22" s="178"/>
      <c r="SGL22" s="178"/>
      <c r="SGM22" s="178"/>
      <c r="SGN22" s="179"/>
      <c r="SGO22" s="166"/>
      <c r="SGP22" s="178"/>
      <c r="SGQ22" s="178"/>
      <c r="SGR22" s="178"/>
      <c r="SGS22" s="178"/>
      <c r="SGT22" s="178"/>
      <c r="SGU22" s="178"/>
      <c r="SGV22" s="179"/>
      <c r="SGW22" s="166"/>
      <c r="SGX22" s="178"/>
      <c r="SGY22" s="178"/>
      <c r="SGZ22" s="178"/>
      <c r="SHA22" s="178"/>
      <c r="SHB22" s="178"/>
      <c r="SHC22" s="178"/>
      <c r="SHD22" s="179"/>
      <c r="SHE22" s="166"/>
      <c r="SHF22" s="178"/>
      <c r="SHG22" s="178"/>
      <c r="SHH22" s="178"/>
      <c r="SHI22" s="178"/>
      <c r="SHJ22" s="178"/>
      <c r="SHK22" s="178"/>
      <c r="SHL22" s="179"/>
      <c r="SHM22" s="166"/>
      <c r="SHN22" s="178"/>
      <c r="SHO22" s="178"/>
      <c r="SHP22" s="178"/>
      <c r="SHQ22" s="178"/>
      <c r="SHR22" s="178"/>
      <c r="SHS22" s="178"/>
      <c r="SHT22" s="179"/>
      <c r="SHU22" s="166"/>
      <c r="SHV22" s="178"/>
      <c r="SHW22" s="178"/>
      <c r="SHX22" s="178"/>
      <c r="SHY22" s="178"/>
      <c r="SHZ22" s="178"/>
      <c r="SIA22" s="178"/>
      <c r="SIB22" s="179"/>
      <c r="SIC22" s="166"/>
      <c r="SID22" s="178"/>
      <c r="SIE22" s="178"/>
      <c r="SIF22" s="178"/>
      <c r="SIG22" s="178"/>
      <c r="SIH22" s="178"/>
      <c r="SII22" s="178"/>
      <c r="SIJ22" s="179"/>
      <c r="SIK22" s="166"/>
      <c r="SIL22" s="178"/>
      <c r="SIM22" s="178"/>
      <c r="SIN22" s="178"/>
      <c r="SIO22" s="178"/>
      <c r="SIP22" s="178"/>
      <c r="SIQ22" s="178"/>
      <c r="SIR22" s="179"/>
      <c r="SIS22" s="166"/>
      <c r="SIT22" s="178"/>
      <c r="SIU22" s="178"/>
      <c r="SIV22" s="178"/>
      <c r="SIW22" s="178"/>
      <c r="SIX22" s="178"/>
      <c r="SIY22" s="178"/>
      <c r="SIZ22" s="179"/>
      <c r="SJA22" s="166"/>
      <c r="SJB22" s="178"/>
      <c r="SJC22" s="178"/>
      <c r="SJD22" s="178"/>
      <c r="SJE22" s="178"/>
      <c r="SJF22" s="178"/>
      <c r="SJG22" s="178"/>
      <c r="SJH22" s="179"/>
      <c r="SJI22" s="166"/>
      <c r="SJJ22" s="178"/>
      <c r="SJK22" s="178"/>
      <c r="SJL22" s="178"/>
      <c r="SJM22" s="178"/>
      <c r="SJN22" s="178"/>
      <c r="SJO22" s="178"/>
      <c r="SJP22" s="179"/>
      <c r="SJQ22" s="166"/>
      <c r="SJR22" s="178"/>
      <c r="SJS22" s="178"/>
      <c r="SJT22" s="178"/>
      <c r="SJU22" s="178"/>
      <c r="SJV22" s="178"/>
      <c r="SJW22" s="178"/>
      <c r="SJX22" s="179"/>
      <c r="SJY22" s="166"/>
      <c r="SJZ22" s="178"/>
      <c r="SKA22" s="178"/>
      <c r="SKB22" s="178"/>
      <c r="SKC22" s="178"/>
      <c r="SKD22" s="178"/>
      <c r="SKE22" s="178"/>
      <c r="SKF22" s="179"/>
      <c r="SKG22" s="166"/>
      <c r="SKH22" s="178"/>
      <c r="SKI22" s="178"/>
      <c r="SKJ22" s="178"/>
      <c r="SKK22" s="178"/>
      <c r="SKL22" s="178"/>
      <c r="SKM22" s="178"/>
      <c r="SKN22" s="179"/>
      <c r="SKO22" s="166"/>
      <c r="SKP22" s="178"/>
      <c r="SKQ22" s="178"/>
      <c r="SKR22" s="178"/>
      <c r="SKS22" s="178"/>
      <c r="SKT22" s="178"/>
      <c r="SKU22" s="178"/>
      <c r="SKV22" s="179"/>
      <c r="SKW22" s="166"/>
      <c r="SKX22" s="178"/>
      <c r="SKY22" s="178"/>
      <c r="SKZ22" s="178"/>
      <c r="SLA22" s="178"/>
      <c r="SLB22" s="178"/>
      <c r="SLC22" s="178"/>
      <c r="SLD22" s="179"/>
      <c r="SLE22" s="166"/>
      <c r="SLF22" s="178"/>
      <c r="SLG22" s="178"/>
      <c r="SLH22" s="178"/>
      <c r="SLI22" s="178"/>
      <c r="SLJ22" s="178"/>
      <c r="SLK22" s="178"/>
      <c r="SLL22" s="179"/>
      <c r="SLM22" s="166"/>
      <c r="SLN22" s="178"/>
      <c r="SLO22" s="178"/>
      <c r="SLP22" s="178"/>
      <c r="SLQ22" s="178"/>
      <c r="SLR22" s="178"/>
      <c r="SLS22" s="178"/>
      <c r="SLT22" s="179"/>
      <c r="SLU22" s="166"/>
      <c r="SLV22" s="178"/>
      <c r="SLW22" s="178"/>
      <c r="SLX22" s="178"/>
      <c r="SLY22" s="178"/>
      <c r="SLZ22" s="178"/>
      <c r="SMA22" s="178"/>
      <c r="SMB22" s="179"/>
      <c r="SMC22" s="166"/>
      <c r="SMD22" s="178"/>
      <c r="SME22" s="178"/>
      <c r="SMF22" s="178"/>
      <c r="SMG22" s="178"/>
      <c r="SMH22" s="178"/>
      <c r="SMI22" s="178"/>
      <c r="SMJ22" s="179"/>
      <c r="SMK22" s="166"/>
      <c r="SML22" s="178"/>
      <c r="SMM22" s="178"/>
      <c r="SMN22" s="178"/>
      <c r="SMO22" s="178"/>
      <c r="SMP22" s="178"/>
      <c r="SMQ22" s="178"/>
      <c r="SMR22" s="179"/>
      <c r="SMS22" s="166"/>
      <c r="SMT22" s="178"/>
      <c r="SMU22" s="178"/>
      <c r="SMV22" s="178"/>
      <c r="SMW22" s="178"/>
      <c r="SMX22" s="178"/>
      <c r="SMY22" s="178"/>
      <c r="SMZ22" s="179"/>
      <c r="SNA22" s="166"/>
      <c r="SNB22" s="178"/>
      <c r="SNC22" s="178"/>
      <c r="SND22" s="178"/>
      <c r="SNE22" s="178"/>
      <c r="SNF22" s="178"/>
      <c r="SNG22" s="178"/>
      <c r="SNH22" s="179"/>
      <c r="SNI22" s="166"/>
      <c r="SNJ22" s="178"/>
      <c r="SNK22" s="178"/>
      <c r="SNL22" s="178"/>
      <c r="SNM22" s="178"/>
      <c r="SNN22" s="178"/>
      <c r="SNO22" s="178"/>
      <c r="SNP22" s="179"/>
      <c r="SNQ22" s="166"/>
      <c r="SNR22" s="178"/>
      <c r="SNS22" s="178"/>
      <c r="SNT22" s="178"/>
      <c r="SNU22" s="178"/>
      <c r="SNV22" s="178"/>
      <c r="SNW22" s="178"/>
      <c r="SNX22" s="179"/>
      <c r="SNY22" s="166"/>
      <c r="SNZ22" s="178"/>
      <c r="SOA22" s="178"/>
      <c r="SOB22" s="178"/>
      <c r="SOC22" s="178"/>
      <c r="SOD22" s="178"/>
      <c r="SOE22" s="178"/>
      <c r="SOF22" s="179"/>
      <c r="SOG22" s="166"/>
      <c r="SOH22" s="178"/>
      <c r="SOI22" s="178"/>
      <c r="SOJ22" s="178"/>
      <c r="SOK22" s="178"/>
      <c r="SOL22" s="178"/>
      <c r="SOM22" s="178"/>
      <c r="SON22" s="179"/>
      <c r="SOO22" s="166"/>
      <c r="SOP22" s="178"/>
      <c r="SOQ22" s="178"/>
      <c r="SOR22" s="178"/>
      <c r="SOS22" s="178"/>
      <c r="SOT22" s="178"/>
      <c r="SOU22" s="178"/>
      <c r="SOV22" s="179"/>
      <c r="SOW22" s="166"/>
      <c r="SOX22" s="178"/>
      <c r="SOY22" s="178"/>
      <c r="SOZ22" s="178"/>
      <c r="SPA22" s="178"/>
      <c r="SPB22" s="178"/>
      <c r="SPC22" s="178"/>
      <c r="SPD22" s="179"/>
      <c r="SPE22" s="166"/>
      <c r="SPF22" s="178"/>
      <c r="SPG22" s="178"/>
      <c r="SPH22" s="178"/>
      <c r="SPI22" s="178"/>
      <c r="SPJ22" s="178"/>
      <c r="SPK22" s="178"/>
      <c r="SPL22" s="179"/>
      <c r="SPM22" s="166"/>
      <c r="SPN22" s="178"/>
      <c r="SPO22" s="178"/>
      <c r="SPP22" s="178"/>
      <c r="SPQ22" s="178"/>
      <c r="SPR22" s="178"/>
      <c r="SPS22" s="178"/>
      <c r="SPT22" s="179"/>
      <c r="SPU22" s="166"/>
      <c r="SPV22" s="178"/>
      <c r="SPW22" s="178"/>
      <c r="SPX22" s="178"/>
      <c r="SPY22" s="178"/>
      <c r="SPZ22" s="178"/>
      <c r="SQA22" s="178"/>
      <c r="SQB22" s="179"/>
      <c r="SQC22" s="166"/>
      <c r="SQD22" s="178"/>
      <c r="SQE22" s="178"/>
      <c r="SQF22" s="178"/>
      <c r="SQG22" s="178"/>
      <c r="SQH22" s="178"/>
      <c r="SQI22" s="178"/>
      <c r="SQJ22" s="179"/>
      <c r="SQK22" s="166"/>
      <c r="SQL22" s="178"/>
      <c r="SQM22" s="178"/>
      <c r="SQN22" s="178"/>
      <c r="SQO22" s="178"/>
      <c r="SQP22" s="178"/>
      <c r="SQQ22" s="178"/>
      <c r="SQR22" s="179"/>
      <c r="SQS22" s="166"/>
      <c r="SQT22" s="178"/>
      <c r="SQU22" s="178"/>
      <c r="SQV22" s="178"/>
      <c r="SQW22" s="178"/>
      <c r="SQX22" s="178"/>
      <c r="SQY22" s="178"/>
      <c r="SQZ22" s="179"/>
      <c r="SRA22" s="166"/>
      <c r="SRB22" s="178"/>
      <c r="SRC22" s="178"/>
      <c r="SRD22" s="178"/>
      <c r="SRE22" s="178"/>
      <c r="SRF22" s="178"/>
      <c r="SRG22" s="178"/>
      <c r="SRH22" s="179"/>
      <c r="SRI22" s="166"/>
      <c r="SRJ22" s="178"/>
      <c r="SRK22" s="178"/>
      <c r="SRL22" s="178"/>
      <c r="SRM22" s="178"/>
      <c r="SRN22" s="178"/>
      <c r="SRO22" s="178"/>
      <c r="SRP22" s="179"/>
      <c r="SRQ22" s="166"/>
      <c r="SRR22" s="178"/>
      <c r="SRS22" s="178"/>
      <c r="SRT22" s="178"/>
      <c r="SRU22" s="178"/>
      <c r="SRV22" s="178"/>
      <c r="SRW22" s="178"/>
      <c r="SRX22" s="179"/>
      <c r="SRY22" s="166"/>
      <c r="SRZ22" s="178"/>
      <c r="SSA22" s="178"/>
      <c r="SSB22" s="178"/>
      <c r="SSC22" s="178"/>
      <c r="SSD22" s="178"/>
      <c r="SSE22" s="178"/>
      <c r="SSF22" s="179"/>
      <c r="SSG22" s="166"/>
      <c r="SSH22" s="178"/>
      <c r="SSI22" s="178"/>
      <c r="SSJ22" s="178"/>
      <c r="SSK22" s="178"/>
      <c r="SSL22" s="178"/>
      <c r="SSM22" s="178"/>
      <c r="SSN22" s="179"/>
      <c r="SSO22" s="166"/>
      <c r="SSP22" s="178"/>
      <c r="SSQ22" s="178"/>
      <c r="SSR22" s="178"/>
      <c r="SSS22" s="178"/>
      <c r="SST22" s="178"/>
      <c r="SSU22" s="178"/>
      <c r="SSV22" s="179"/>
      <c r="SSW22" s="166"/>
      <c r="SSX22" s="178"/>
      <c r="SSY22" s="178"/>
      <c r="SSZ22" s="178"/>
      <c r="STA22" s="178"/>
      <c r="STB22" s="178"/>
      <c r="STC22" s="178"/>
      <c r="STD22" s="179"/>
      <c r="STE22" s="166"/>
      <c r="STF22" s="178"/>
      <c r="STG22" s="178"/>
      <c r="STH22" s="178"/>
      <c r="STI22" s="178"/>
      <c r="STJ22" s="178"/>
      <c r="STK22" s="178"/>
      <c r="STL22" s="179"/>
      <c r="STM22" s="166"/>
      <c r="STN22" s="178"/>
      <c r="STO22" s="178"/>
      <c r="STP22" s="178"/>
      <c r="STQ22" s="178"/>
      <c r="STR22" s="178"/>
      <c r="STS22" s="178"/>
      <c r="STT22" s="179"/>
      <c r="STU22" s="166"/>
      <c r="STV22" s="178"/>
      <c r="STW22" s="178"/>
      <c r="STX22" s="178"/>
      <c r="STY22" s="178"/>
      <c r="STZ22" s="178"/>
      <c r="SUA22" s="178"/>
      <c r="SUB22" s="179"/>
      <c r="SUC22" s="166"/>
      <c r="SUD22" s="178"/>
      <c r="SUE22" s="178"/>
      <c r="SUF22" s="178"/>
      <c r="SUG22" s="178"/>
      <c r="SUH22" s="178"/>
      <c r="SUI22" s="178"/>
      <c r="SUJ22" s="179"/>
      <c r="SUK22" s="166"/>
      <c r="SUL22" s="178"/>
      <c r="SUM22" s="178"/>
      <c r="SUN22" s="178"/>
      <c r="SUO22" s="178"/>
      <c r="SUP22" s="178"/>
      <c r="SUQ22" s="178"/>
      <c r="SUR22" s="179"/>
      <c r="SUS22" s="166"/>
      <c r="SUT22" s="178"/>
      <c r="SUU22" s="178"/>
      <c r="SUV22" s="178"/>
      <c r="SUW22" s="178"/>
      <c r="SUX22" s="178"/>
      <c r="SUY22" s="178"/>
      <c r="SUZ22" s="179"/>
      <c r="SVA22" s="166"/>
      <c r="SVB22" s="178"/>
      <c r="SVC22" s="178"/>
      <c r="SVD22" s="178"/>
      <c r="SVE22" s="178"/>
      <c r="SVF22" s="178"/>
      <c r="SVG22" s="178"/>
      <c r="SVH22" s="179"/>
      <c r="SVI22" s="166"/>
      <c r="SVJ22" s="178"/>
      <c r="SVK22" s="178"/>
      <c r="SVL22" s="178"/>
      <c r="SVM22" s="178"/>
      <c r="SVN22" s="178"/>
      <c r="SVO22" s="178"/>
      <c r="SVP22" s="179"/>
      <c r="SVQ22" s="166"/>
      <c r="SVR22" s="178"/>
      <c r="SVS22" s="178"/>
      <c r="SVT22" s="178"/>
      <c r="SVU22" s="178"/>
      <c r="SVV22" s="178"/>
      <c r="SVW22" s="178"/>
      <c r="SVX22" s="179"/>
      <c r="SVY22" s="166"/>
      <c r="SVZ22" s="178"/>
      <c r="SWA22" s="178"/>
      <c r="SWB22" s="178"/>
      <c r="SWC22" s="178"/>
      <c r="SWD22" s="178"/>
      <c r="SWE22" s="178"/>
      <c r="SWF22" s="179"/>
      <c r="SWG22" s="166"/>
      <c r="SWH22" s="178"/>
      <c r="SWI22" s="178"/>
      <c r="SWJ22" s="178"/>
      <c r="SWK22" s="178"/>
      <c r="SWL22" s="178"/>
      <c r="SWM22" s="178"/>
      <c r="SWN22" s="179"/>
      <c r="SWO22" s="166"/>
      <c r="SWP22" s="178"/>
      <c r="SWQ22" s="178"/>
      <c r="SWR22" s="178"/>
      <c r="SWS22" s="178"/>
      <c r="SWT22" s="178"/>
      <c r="SWU22" s="178"/>
      <c r="SWV22" s="179"/>
      <c r="SWW22" s="166"/>
      <c r="SWX22" s="178"/>
      <c r="SWY22" s="178"/>
      <c r="SWZ22" s="178"/>
      <c r="SXA22" s="178"/>
      <c r="SXB22" s="178"/>
      <c r="SXC22" s="178"/>
      <c r="SXD22" s="179"/>
      <c r="SXE22" s="166"/>
      <c r="SXF22" s="178"/>
      <c r="SXG22" s="178"/>
      <c r="SXH22" s="178"/>
      <c r="SXI22" s="178"/>
      <c r="SXJ22" s="178"/>
      <c r="SXK22" s="178"/>
      <c r="SXL22" s="179"/>
      <c r="SXM22" s="166"/>
      <c r="SXN22" s="178"/>
      <c r="SXO22" s="178"/>
      <c r="SXP22" s="178"/>
      <c r="SXQ22" s="178"/>
      <c r="SXR22" s="178"/>
      <c r="SXS22" s="178"/>
      <c r="SXT22" s="179"/>
      <c r="SXU22" s="166"/>
      <c r="SXV22" s="178"/>
      <c r="SXW22" s="178"/>
      <c r="SXX22" s="178"/>
      <c r="SXY22" s="178"/>
      <c r="SXZ22" s="178"/>
      <c r="SYA22" s="178"/>
      <c r="SYB22" s="179"/>
      <c r="SYC22" s="166"/>
      <c r="SYD22" s="178"/>
      <c r="SYE22" s="178"/>
      <c r="SYF22" s="178"/>
      <c r="SYG22" s="178"/>
      <c r="SYH22" s="178"/>
      <c r="SYI22" s="178"/>
      <c r="SYJ22" s="179"/>
      <c r="SYK22" s="166"/>
      <c r="SYL22" s="178"/>
      <c r="SYM22" s="178"/>
      <c r="SYN22" s="178"/>
      <c r="SYO22" s="178"/>
      <c r="SYP22" s="178"/>
      <c r="SYQ22" s="178"/>
      <c r="SYR22" s="179"/>
      <c r="SYS22" s="166"/>
      <c r="SYT22" s="178"/>
      <c r="SYU22" s="178"/>
      <c r="SYV22" s="178"/>
      <c r="SYW22" s="178"/>
      <c r="SYX22" s="178"/>
      <c r="SYY22" s="178"/>
      <c r="SYZ22" s="179"/>
      <c r="SZA22" s="166"/>
      <c r="SZB22" s="178"/>
      <c r="SZC22" s="178"/>
      <c r="SZD22" s="178"/>
      <c r="SZE22" s="178"/>
      <c r="SZF22" s="178"/>
      <c r="SZG22" s="178"/>
      <c r="SZH22" s="179"/>
      <c r="SZI22" s="166"/>
      <c r="SZJ22" s="178"/>
      <c r="SZK22" s="178"/>
      <c r="SZL22" s="178"/>
      <c r="SZM22" s="178"/>
      <c r="SZN22" s="178"/>
      <c r="SZO22" s="178"/>
      <c r="SZP22" s="179"/>
      <c r="SZQ22" s="166"/>
      <c r="SZR22" s="178"/>
      <c r="SZS22" s="178"/>
      <c r="SZT22" s="178"/>
      <c r="SZU22" s="178"/>
      <c r="SZV22" s="178"/>
      <c r="SZW22" s="178"/>
      <c r="SZX22" s="179"/>
      <c r="SZY22" s="166"/>
      <c r="SZZ22" s="178"/>
      <c r="TAA22" s="178"/>
      <c r="TAB22" s="178"/>
      <c r="TAC22" s="178"/>
      <c r="TAD22" s="178"/>
      <c r="TAE22" s="178"/>
      <c r="TAF22" s="179"/>
      <c r="TAG22" s="166"/>
      <c r="TAH22" s="178"/>
      <c r="TAI22" s="178"/>
      <c r="TAJ22" s="178"/>
      <c r="TAK22" s="178"/>
      <c r="TAL22" s="178"/>
      <c r="TAM22" s="178"/>
      <c r="TAN22" s="179"/>
      <c r="TAO22" s="166"/>
      <c r="TAP22" s="178"/>
      <c r="TAQ22" s="178"/>
      <c r="TAR22" s="178"/>
      <c r="TAS22" s="178"/>
      <c r="TAT22" s="178"/>
      <c r="TAU22" s="178"/>
      <c r="TAV22" s="179"/>
      <c r="TAW22" s="166"/>
      <c r="TAX22" s="178"/>
      <c r="TAY22" s="178"/>
      <c r="TAZ22" s="178"/>
      <c r="TBA22" s="178"/>
      <c r="TBB22" s="178"/>
      <c r="TBC22" s="178"/>
      <c r="TBD22" s="179"/>
      <c r="TBE22" s="166"/>
      <c r="TBF22" s="178"/>
      <c r="TBG22" s="178"/>
      <c r="TBH22" s="178"/>
      <c r="TBI22" s="178"/>
      <c r="TBJ22" s="178"/>
      <c r="TBK22" s="178"/>
      <c r="TBL22" s="179"/>
      <c r="TBM22" s="166"/>
      <c r="TBN22" s="178"/>
      <c r="TBO22" s="178"/>
      <c r="TBP22" s="178"/>
      <c r="TBQ22" s="178"/>
      <c r="TBR22" s="178"/>
      <c r="TBS22" s="178"/>
      <c r="TBT22" s="179"/>
      <c r="TBU22" s="166"/>
      <c r="TBV22" s="178"/>
      <c r="TBW22" s="178"/>
      <c r="TBX22" s="178"/>
      <c r="TBY22" s="178"/>
      <c r="TBZ22" s="178"/>
      <c r="TCA22" s="178"/>
      <c r="TCB22" s="179"/>
      <c r="TCC22" s="166"/>
      <c r="TCD22" s="178"/>
      <c r="TCE22" s="178"/>
      <c r="TCF22" s="178"/>
      <c r="TCG22" s="178"/>
      <c r="TCH22" s="178"/>
      <c r="TCI22" s="178"/>
      <c r="TCJ22" s="179"/>
      <c r="TCK22" s="166"/>
      <c r="TCL22" s="178"/>
      <c r="TCM22" s="178"/>
      <c r="TCN22" s="178"/>
      <c r="TCO22" s="178"/>
      <c r="TCP22" s="178"/>
      <c r="TCQ22" s="178"/>
      <c r="TCR22" s="179"/>
      <c r="TCS22" s="166"/>
      <c r="TCT22" s="178"/>
      <c r="TCU22" s="178"/>
      <c r="TCV22" s="178"/>
      <c r="TCW22" s="178"/>
      <c r="TCX22" s="178"/>
      <c r="TCY22" s="178"/>
      <c r="TCZ22" s="179"/>
      <c r="TDA22" s="166"/>
      <c r="TDB22" s="178"/>
      <c r="TDC22" s="178"/>
      <c r="TDD22" s="178"/>
      <c r="TDE22" s="178"/>
      <c r="TDF22" s="178"/>
      <c r="TDG22" s="178"/>
      <c r="TDH22" s="179"/>
      <c r="TDI22" s="166"/>
      <c r="TDJ22" s="178"/>
      <c r="TDK22" s="178"/>
      <c r="TDL22" s="178"/>
      <c r="TDM22" s="178"/>
      <c r="TDN22" s="178"/>
      <c r="TDO22" s="178"/>
      <c r="TDP22" s="179"/>
      <c r="TDQ22" s="166"/>
      <c r="TDR22" s="178"/>
      <c r="TDS22" s="178"/>
      <c r="TDT22" s="178"/>
      <c r="TDU22" s="178"/>
      <c r="TDV22" s="178"/>
      <c r="TDW22" s="178"/>
      <c r="TDX22" s="179"/>
      <c r="TDY22" s="166"/>
      <c r="TDZ22" s="178"/>
      <c r="TEA22" s="178"/>
      <c r="TEB22" s="178"/>
      <c r="TEC22" s="178"/>
      <c r="TED22" s="178"/>
      <c r="TEE22" s="178"/>
      <c r="TEF22" s="179"/>
      <c r="TEG22" s="166"/>
      <c r="TEH22" s="178"/>
      <c r="TEI22" s="178"/>
      <c r="TEJ22" s="178"/>
      <c r="TEK22" s="178"/>
      <c r="TEL22" s="178"/>
      <c r="TEM22" s="178"/>
      <c r="TEN22" s="179"/>
      <c r="TEO22" s="166"/>
      <c r="TEP22" s="178"/>
      <c r="TEQ22" s="178"/>
      <c r="TER22" s="178"/>
      <c r="TES22" s="178"/>
      <c r="TET22" s="178"/>
      <c r="TEU22" s="178"/>
      <c r="TEV22" s="179"/>
      <c r="TEW22" s="166"/>
      <c r="TEX22" s="178"/>
      <c r="TEY22" s="178"/>
      <c r="TEZ22" s="178"/>
      <c r="TFA22" s="178"/>
      <c r="TFB22" s="178"/>
      <c r="TFC22" s="178"/>
      <c r="TFD22" s="179"/>
      <c r="TFE22" s="166"/>
      <c r="TFF22" s="178"/>
      <c r="TFG22" s="178"/>
      <c r="TFH22" s="178"/>
      <c r="TFI22" s="178"/>
      <c r="TFJ22" s="178"/>
      <c r="TFK22" s="178"/>
      <c r="TFL22" s="179"/>
      <c r="TFM22" s="166"/>
      <c r="TFN22" s="178"/>
      <c r="TFO22" s="178"/>
      <c r="TFP22" s="178"/>
      <c r="TFQ22" s="178"/>
      <c r="TFR22" s="178"/>
      <c r="TFS22" s="178"/>
      <c r="TFT22" s="179"/>
      <c r="TFU22" s="166"/>
      <c r="TFV22" s="178"/>
      <c r="TFW22" s="178"/>
      <c r="TFX22" s="178"/>
      <c r="TFY22" s="178"/>
      <c r="TFZ22" s="178"/>
      <c r="TGA22" s="178"/>
      <c r="TGB22" s="179"/>
      <c r="TGC22" s="166"/>
      <c r="TGD22" s="178"/>
      <c r="TGE22" s="178"/>
      <c r="TGF22" s="178"/>
      <c r="TGG22" s="178"/>
      <c r="TGH22" s="178"/>
      <c r="TGI22" s="178"/>
      <c r="TGJ22" s="179"/>
      <c r="TGK22" s="166"/>
      <c r="TGL22" s="178"/>
      <c r="TGM22" s="178"/>
      <c r="TGN22" s="178"/>
      <c r="TGO22" s="178"/>
      <c r="TGP22" s="178"/>
      <c r="TGQ22" s="178"/>
      <c r="TGR22" s="179"/>
      <c r="TGS22" s="166"/>
      <c r="TGT22" s="178"/>
      <c r="TGU22" s="178"/>
      <c r="TGV22" s="178"/>
      <c r="TGW22" s="178"/>
      <c r="TGX22" s="178"/>
      <c r="TGY22" s="178"/>
      <c r="TGZ22" s="179"/>
      <c r="THA22" s="166"/>
      <c r="THB22" s="178"/>
      <c r="THC22" s="178"/>
      <c r="THD22" s="178"/>
      <c r="THE22" s="178"/>
      <c r="THF22" s="178"/>
      <c r="THG22" s="178"/>
      <c r="THH22" s="179"/>
      <c r="THI22" s="166"/>
      <c r="THJ22" s="178"/>
      <c r="THK22" s="178"/>
      <c r="THL22" s="178"/>
      <c r="THM22" s="178"/>
      <c r="THN22" s="178"/>
      <c r="THO22" s="178"/>
      <c r="THP22" s="179"/>
      <c r="THQ22" s="166"/>
      <c r="THR22" s="178"/>
      <c r="THS22" s="178"/>
      <c r="THT22" s="178"/>
      <c r="THU22" s="178"/>
      <c r="THV22" s="178"/>
      <c r="THW22" s="178"/>
      <c r="THX22" s="179"/>
      <c r="THY22" s="166"/>
      <c r="THZ22" s="178"/>
      <c r="TIA22" s="178"/>
      <c r="TIB22" s="178"/>
      <c r="TIC22" s="178"/>
      <c r="TID22" s="178"/>
      <c r="TIE22" s="178"/>
      <c r="TIF22" s="179"/>
      <c r="TIG22" s="166"/>
      <c r="TIH22" s="178"/>
      <c r="TII22" s="178"/>
      <c r="TIJ22" s="178"/>
      <c r="TIK22" s="178"/>
      <c r="TIL22" s="178"/>
      <c r="TIM22" s="178"/>
      <c r="TIN22" s="179"/>
      <c r="TIO22" s="166"/>
      <c r="TIP22" s="178"/>
      <c r="TIQ22" s="178"/>
      <c r="TIR22" s="178"/>
      <c r="TIS22" s="178"/>
      <c r="TIT22" s="178"/>
      <c r="TIU22" s="178"/>
      <c r="TIV22" s="179"/>
      <c r="TIW22" s="166"/>
      <c r="TIX22" s="178"/>
      <c r="TIY22" s="178"/>
      <c r="TIZ22" s="178"/>
      <c r="TJA22" s="178"/>
      <c r="TJB22" s="178"/>
      <c r="TJC22" s="178"/>
      <c r="TJD22" s="179"/>
      <c r="TJE22" s="166"/>
      <c r="TJF22" s="178"/>
      <c r="TJG22" s="178"/>
      <c r="TJH22" s="178"/>
      <c r="TJI22" s="178"/>
      <c r="TJJ22" s="178"/>
      <c r="TJK22" s="178"/>
      <c r="TJL22" s="179"/>
      <c r="TJM22" s="166"/>
      <c r="TJN22" s="178"/>
      <c r="TJO22" s="178"/>
      <c r="TJP22" s="178"/>
      <c r="TJQ22" s="178"/>
      <c r="TJR22" s="178"/>
      <c r="TJS22" s="178"/>
      <c r="TJT22" s="179"/>
      <c r="TJU22" s="166"/>
      <c r="TJV22" s="178"/>
      <c r="TJW22" s="178"/>
      <c r="TJX22" s="178"/>
      <c r="TJY22" s="178"/>
      <c r="TJZ22" s="178"/>
      <c r="TKA22" s="178"/>
      <c r="TKB22" s="179"/>
      <c r="TKC22" s="166"/>
      <c r="TKD22" s="178"/>
      <c r="TKE22" s="178"/>
      <c r="TKF22" s="178"/>
      <c r="TKG22" s="178"/>
      <c r="TKH22" s="178"/>
      <c r="TKI22" s="178"/>
      <c r="TKJ22" s="179"/>
      <c r="TKK22" s="166"/>
      <c r="TKL22" s="178"/>
      <c r="TKM22" s="178"/>
      <c r="TKN22" s="178"/>
      <c r="TKO22" s="178"/>
      <c r="TKP22" s="178"/>
      <c r="TKQ22" s="178"/>
      <c r="TKR22" s="179"/>
      <c r="TKS22" s="166"/>
      <c r="TKT22" s="178"/>
      <c r="TKU22" s="178"/>
      <c r="TKV22" s="178"/>
      <c r="TKW22" s="178"/>
      <c r="TKX22" s="178"/>
      <c r="TKY22" s="178"/>
      <c r="TKZ22" s="179"/>
      <c r="TLA22" s="166"/>
      <c r="TLB22" s="178"/>
      <c r="TLC22" s="178"/>
      <c r="TLD22" s="178"/>
      <c r="TLE22" s="178"/>
      <c r="TLF22" s="178"/>
      <c r="TLG22" s="178"/>
      <c r="TLH22" s="179"/>
      <c r="TLI22" s="166"/>
      <c r="TLJ22" s="178"/>
      <c r="TLK22" s="178"/>
      <c r="TLL22" s="178"/>
      <c r="TLM22" s="178"/>
      <c r="TLN22" s="178"/>
      <c r="TLO22" s="178"/>
      <c r="TLP22" s="179"/>
      <c r="TLQ22" s="166"/>
      <c r="TLR22" s="178"/>
      <c r="TLS22" s="178"/>
      <c r="TLT22" s="178"/>
      <c r="TLU22" s="178"/>
      <c r="TLV22" s="178"/>
      <c r="TLW22" s="178"/>
      <c r="TLX22" s="179"/>
      <c r="TLY22" s="166"/>
      <c r="TLZ22" s="178"/>
      <c r="TMA22" s="178"/>
      <c r="TMB22" s="178"/>
      <c r="TMC22" s="178"/>
      <c r="TMD22" s="178"/>
      <c r="TME22" s="178"/>
      <c r="TMF22" s="179"/>
      <c r="TMG22" s="166"/>
      <c r="TMH22" s="178"/>
      <c r="TMI22" s="178"/>
      <c r="TMJ22" s="178"/>
      <c r="TMK22" s="178"/>
      <c r="TML22" s="178"/>
      <c r="TMM22" s="178"/>
      <c r="TMN22" s="179"/>
      <c r="TMO22" s="166"/>
      <c r="TMP22" s="178"/>
      <c r="TMQ22" s="178"/>
      <c r="TMR22" s="178"/>
      <c r="TMS22" s="178"/>
      <c r="TMT22" s="178"/>
      <c r="TMU22" s="178"/>
      <c r="TMV22" s="179"/>
      <c r="TMW22" s="166"/>
      <c r="TMX22" s="178"/>
      <c r="TMY22" s="178"/>
      <c r="TMZ22" s="178"/>
      <c r="TNA22" s="178"/>
      <c r="TNB22" s="178"/>
      <c r="TNC22" s="178"/>
      <c r="TND22" s="179"/>
      <c r="TNE22" s="166"/>
      <c r="TNF22" s="178"/>
      <c r="TNG22" s="178"/>
      <c r="TNH22" s="178"/>
      <c r="TNI22" s="178"/>
      <c r="TNJ22" s="178"/>
      <c r="TNK22" s="178"/>
      <c r="TNL22" s="179"/>
      <c r="TNM22" s="166"/>
      <c r="TNN22" s="178"/>
      <c r="TNO22" s="178"/>
      <c r="TNP22" s="178"/>
      <c r="TNQ22" s="178"/>
      <c r="TNR22" s="178"/>
      <c r="TNS22" s="178"/>
      <c r="TNT22" s="179"/>
      <c r="TNU22" s="166"/>
      <c r="TNV22" s="178"/>
      <c r="TNW22" s="178"/>
      <c r="TNX22" s="178"/>
      <c r="TNY22" s="178"/>
      <c r="TNZ22" s="178"/>
      <c r="TOA22" s="178"/>
      <c r="TOB22" s="179"/>
      <c r="TOC22" s="166"/>
      <c r="TOD22" s="178"/>
      <c r="TOE22" s="178"/>
      <c r="TOF22" s="178"/>
      <c r="TOG22" s="178"/>
      <c r="TOH22" s="178"/>
      <c r="TOI22" s="178"/>
      <c r="TOJ22" s="179"/>
      <c r="TOK22" s="166"/>
      <c r="TOL22" s="178"/>
      <c r="TOM22" s="178"/>
      <c r="TON22" s="178"/>
      <c r="TOO22" s="178"/>
      <c r="TOP22" s="178"/>
      <c r="TOQ22" s="178"/>
      <c r="TOR22" s="179"/>
      <c r="TOS22" s="166"/>
      <c r="TOT22" s="178"/>
      <c r="TOU22" s="178"/>
      <c r="TOV22" s="178"/>
      <c r="TOW22" s="178"/>
      <c r="TOX22" s="178"/>
      <c r="TOY22" s="178"/>
      <c r="TOZ22" s="179"/>
      <c r="TPA22" s="166"/>
      <c r="TPB22" s="178"/>
      <c r="TPC22" s="178"/>
      <c r="TPD22" s="178"/>
      <c r="TPE22" s="178"/>
      <c r="TPF22" s="178"/>
      <c r="TPG22" s="178"/>
      <c r="TPH22" s="179"/>
      <c r="TPI22" s="166"/>
      <c r="TPJ22" s="178"/>
      <c r="TPK22" s="178"/>
      <c r="TPL22" s="178"/>
      <c r="TPM22" s="178"/>
      <c r="TPN22" s="178"/>
      <c r="TPO22" s="178"/>
      <c r="TPP22" s="179"/>
      <c r="TPQ22" s="166"/>
      <c r="TPR22" s="178"/>
      <c r="TPS22" s="178"/>
      <c r="TPT22" s="178"/>
      <c r="TPU22" s="178"/>
      <c r="TPV22" s="178"/>
      <c r="TPW22" s="178"/>
      <c r="TPX22" s="179"/>
      <c r="TPY22" s="166"/>
      <c r="TPZ22" s="178"/>
      <c r="TQA22" s="178"/>
      <c r="TQB22" s="178"/>
      <c r="TQC22" s="178"/>
      <c r="TQD22" s="178"/>
      <c r="TQE22" s="178"/>
      <c r="TQF22" s="179"/>
      <c r="TQG22" s="166"/>
      <c r="TQH22" s="178"/>
      <c r="TQI22" s="178"/>
      <c r="TQJ22" s="178"/>
      <c r="TQK22" s="178"/>
      <c r="TQL22" s="178"/>
      <c r="TQM22" s="178"/>
      <c r="TQN22" s="179"/>
      <c r="TQO22" s="166"/>
      <c r="TQP22" s="178"/>
      <c r="TQQ22" s="178"/>
      <c r="TQR22" s="178"/>
      <c r="TQS22" s="178"/>
      <c r="TQT22" s="178"/>
      <c r="TQU22" s="178"/>
      <c r="TQV22" s="179"/>
      <c r="TQW22" s="166"/>
      <c r="TQX22" s="178"/>
      <c r="TQY22" s="178"/>
      <c r="TQZ22" s="178"/>
      <c r="TRA22" s="178"/>
      <c r="TRB22" s="178"/>
      <c r="TRC22" s="178"/>
      <c r="TRD22" s="179"/>
      <c r="TRE22" s="166"/>
      <c r="TRF22" s="178"/>
      <c r="TRG22" s="178"/>
      <c r="TRH22" s="178"/>
      <c r="TRI22" s="178"/>
      <c r="TRJ22" s="178"/>
      <c r="TRK22" s="178"/>
      <c r="TRL22" s="179"/>
      <c r="TRM22" s="166"/>
      <c r="TRN22" s="178"/>
      <c r="TRO22" s="178"/>
      <c r="TRP22" s="178"/>
      <c r="TRQ22" s="178"/>
      <c r="TRR22" s="178"/>
      <c r="TRS22" s="178"/>
      <c r="TRT22" s="179"/>
      <c r="TRU22" s="166"/>
      <c r="TRV22" s="178"/>
      <c r="TRW22" s="178"/>
      <c r="TRX22" s="178"/>
      <c r="TRY22" s="178"/>
      <c r="TRZ22" s="178"/>
      <c r="TSA22" s="178"/>
      <c r="TSB22" s="179"/>
      <c r="TSC22" s="166"/>
      <c r="TSD22" s="178"/>
      <c r="TSE22" s="178"/>
      <c r="TSF22" s="178"/>
      <c r="TSG22" s="178"/>
      <c r="TSH22" s="178"/>
      <c r="TSI22" s="178"/>
      <c r="TSJ22" s="179"/>
      <c r="TSK22" s="166"/>
      <c r="TSL22" s="178"/>
      <c r="TSM22" s="178"/>
      <c r="TSN22" s="178"/>
      <c r="TSO22" s="178"/>
      <c r="TSP22" s="178"/>
      <c r="TSQ22" s="178"/>
      <c r="TSR22" s="179"/>
      <c r="TSS22" s="166"/>
      <c r="TST22" s="178"/>
      <c r="TSU22" s="178"/>
      <c r="TSV22" s="178"/>
      <c r="TSW22" s="178"/>
      <c r="TSX22" s="178"/>
      <c r="TSY22" s="178"/>
      <c r="TSZ22" s="179"/>
      <c r="TTA22" s="166"/>
      <c r="TTB22" s="178"/>
      <c r="TTC22" s="178"/>
      <c r="TTD22" s="178"/>
      <c r="TTE22" s="178"/>
      <c r="TTF22" s="178"/>
      <c r="TTG22" s="178"/>
      <c r="TTH22" s="179"/>
      <c r="TTI22" s="166"/>
      <c r="TTJ22" s="178"/>
      <c r="TTK22" s="178"/>
      <c r="TTL22" s="178"/>
      <c r="TTM22" s="178"/>
      <c r="TTN22" s="178"/>
      <c r="TTO22" s="178"/>
      <c r="TTP22" s="179"/>
      <c r="TTQ22" s="166"/>
      <c r="TTR22" s="178"/>
      <c r="TTS22" s="178"/>
      <c r="TTT22" s="178"/>
      <c r="TTU22" s="178"/>
      <c r="TTV22" s="178"/>
      <c r="TTW22" s="178"/>
      <c r="TTX22" s="179"/>
      <c r="TTY22" s="166"/>
      <c r="TTZ22" s="178"/>
      <c r="TUA22" s="178"/>
      <c r="TUB22" s="178"/>
      <c r="TUC22" s="178"/>
      <c r="TUD22" s="178"/>
      <c r="TUE22" s="178"/>
      <c r="TUF22" s="179"/>
      <c r="TUG22" s="166"/>
      <c r="TUH22" s="178"/>
      <c r="TUI22" s="178"/>
      <c r="TUJ22" s="178"/>
      <c r="TUK22" s="178"/>
      <c r="TUL22" s="178"/>
      <c r="TUM22" s="178"/>
      <c r="TUN22" s="179"/>
      <c r="TUO22" s="166"/>
      <c r="TUP22" s="178"/>
      <c r="TUQ22" s="178"/>
      <c r="TUR22" s="178"/>
      <c r="TUS22" s="178"/>
      <c r="TUT22" s="178"/>
      <c r="TUU22" s="178"/>
      <c r="TUV22" s="179"/>
      <c r="TUW22" s="166"/>
      <c r="TUX22" s="178"/>
      <c r="TUY22" s="178"/>
      <c r="TUZ22" s="178"/>
      <c r="TVA22" s="178"/>
      <c r="TVB22" s="178"/>
      <c r="TVC22" s="178"/>
      <c r="TVD22" s="179"/>
      <c r="TVE22" s="166"/>
      <c r="TVF22" s="178"/>
      <c r="TVG22" s="178"/>
      <c r="TVH22" s="178"/>
      <c r="TVI22" s="178"/>
      <c r="TVJ22" s="178"/>
      <c r="TVK22" s="178"/>
      <c r="TVL22" s="179"/>
      <c r="TVM22" s="166"/>
      <c r="TVN22" s="178"/>
      <c r="TVO22" s="178"/>
      <c r="TVP22" s="178"/>
      <c r="TVQ22" s="178"/>
      <c r="TVR22" s="178"/>
      <c r="TVS22" s="178"/>
      <c r="TVT22" s="179"/>
      <c r="TVU22" s="166"/>
      <c r="TVV22" s="178"/>
      <c r="TVW22" s="178"/>
      <c r="TVX22" s="178"/>
      <c r="TVY22" s="178"/>
      <c r="TVZ22" s="178"/>
      <c r="TWA22" s="178"/>
      <c r="TWB22" s="179"/>
      <c r="TWC22" s="166"/>
      <c r="TWD22" s="178"/>
      <c r="TWE22" s="178"/>
      <c r="TWF22" s="178"/>
      <c r="TWG22" s="178"/>
      <c r="TWH22" s="178"/>
      <c r="TWI22" s="178"/>
      <c r="TWJ22" s="179"/>
      <c r="TWK22" s="166"/>
      <c r="TWL22" s="178"/>
      <c r="TWM22" s="178"/>
      <c r="TWN22" s="178"/>
      <c r="TWO22" s="178"/>
      <c r="TWP22" s="178"/>
      <c r="TWQ22" s="178"/>
      <c r="TWR22" s="179"/>
      <c r="TWS22" s="166"/>
      <c r="TWT22" s="178"/>
      <c r="TWU22" s="178"/>
      <c r="TWV22" s="178"/>
      <c r="TWW22" s="178"/>
      <c r="TWX22" s="178"/>
      <c r="TWY22" s="178"/>
      <c r="TWZ22" s="179"/>
      <c r="TXA22" s="166"/>
      <c r="TXB22" s="178"/>
      <c r="TXC22" s="178"/>
      <c r="TXD22" s="178"/>
      <c r="TXE22" s="178"/>
      <c r="TXF22" s="178"/>
      <c r="TXG22" s="178"/>
      <c r="TXH22" s="179"/>
      <c r="TXI22" s="166"/>
      <c r="TXJ22" s="178"/>
      <c r="TXK22" s="178"/>
      <c r="TXL22" s="178"/>
      <c r="TXM22" s="178"/>
      <c r="TXN22" s="178"/>
      <c r="TXO22" s="178"/>
      <c r="TXP22" s="179"/>
      <c r="TXQ22" s="166"/>
      <c r="TXR22" s="178"/>
      <c r="TXS22" s="178"/>
      <c r="TXT22" s="178"/>
      <c r="TXU22" s="178"/>
      <c r="TXV22" s="178"/>
      <c r="TXW22" s="178"/>
      <c r="TXX22" s="179"/>
      <c r="TXY22" s="166"/>
      <c r="TXZ22" s="178"/>
      <c r="TYA22" s="178"/>
      <c r="TYB22" s="178"/>
      <c r="TYC22" s="178"/>
      <c r="TYD22" s="178"/>
      <c r="TYE22" s="178"/>
      <c r="TYF22" s="179"/>
      <c r="TYG22" s="166"/>
      <c r="TYH22" s="178"/>
      <c r="TYI22" s="178"/>
      <c r="TYJ22" s="178"/>
      <c r="TYK22" s="178"/>
      <c r="TYL22" s="178"/>
      <c r="TYM22" s="178"/>
      <c r="TYN22" s="179"/>
      <c r="TYO22" s="166"/>
      <c r="TYP22" s="178"/>
      <c r="TYQ22" s="178"/>
      <c r="TYR22" s="178"/>
      <c r="TYS22" s="178"/>
      <c r="TYT22" s="178"/>
      <c r="TYU22" s="178"/>
      <c r="TYV22" s="179"/>
      <c r="TYW22" s="166"/>
      <c r="TYX22" s="178"/>
      <c r="TYY22" s="178"/>
      <c r="TYZ22" s="178"/>
      <c r="TZA22" s="178"/>
      <c r="TZB22" s="178"/>
      <c r="TZC22" s="178"/>
      <c r="TZD22" s="179"/>
      <c r="TZE22" s="166"/>
      <c r="TZF22" s="178"/>
      <c r="TZG22" s="178"/>
      <c r="TZH22" s="178"/>
      <c r="TZI22" s="178"/>
      <c r="TZJ22" s="178"/>
      <c r="TZK22" s="178"/>
      <c r="TZL22" s="179"/>
      <c r="TZM22" s="166"/>
      <c r="TZN22" s="178"/>
      <c r="TZO22" s="178"/>
      <c r="TZP22" s="178"/>
      <c r="TZQ22" s="178"/>
      <c r="TZR22" s="178"/>
      <c r="TZS22" s="178"/>
      <c r="TZT22" s="179"/>
      <c r="TZU22" s="166"/>
      <c r="TZV22" s="178"/>
      <c r="TZW22" s="178"/>
      <c r="TZX22" s="178"/>
      <c r="TZY22" s="178"/>
      <c r="TZZ22" s="178"/>
      <c r="UAA22" s="178"/>
      <c r="UAB22" s="179"/>
      <c r="UAC22" s="166"/>
      <c r="UAD22" s="178"/>
      <c r="UAE22" s="178"/>
      <c r="UAF22" s="178"/>
      <c r="UAG22" s="178"/>
      <c r="UAH22" s="178"/>
      <c r="UAI22" s="178"/>
      <c r="UAJ22" s="179"/>
      <c r="UAK22" s="166"/>
      <c r="UAL22" s="178"/>
      <c r="UAM22" s="178"/>
      <c r="UAN22" s="178"/>
      <c r="UAO22" s="178"/>
      <c r="UAP22" s="178"/>
      <c r="UAQ22" s="178"/>
      <c r="UAR22" s="179"/>
      <c r="UAS22" s="166"/>
      <c r="UAT22" s="178"/>
      <c r="UAU22" s="178"/>
      <c r="UAV22" s="178"/>
      <c r="UAW22" s="178"/>
      <c r="UAX22" s="178"/>
      <c r="UAY22" s="178"/>
      <c r="UAZ22" s="179"/>
      <c r="UBA22" s="166"/>
      <c r="UBB22" s="178"/>
      <c r="UBC22" s="178"/>
      <c r="UBD22" s="178"/>
      <c r="UBE22" s="178"/>
      <c r="UBF22" s="178"/>
      <c r="UBG22" s="178"/>
      <c r="UBH22" s="179"/>
      <c r="UBI22" s="166"/>
      <c r="UBJ22" s="178"/>
      <c r="UBK22" s="178"/>
      <c r="UBL22" s="178"/>
      <c r="UBM22" s="178"/>
      <c r="UBN22" s="178"/>
      <c r="UBO22" s="178"/>
      <c r="UBP22" s="179"/>
      <c r="UBQ22" s="166"/>
      <c r="UBR22" s="178"/>
      <c r="UBS22" s="178"/>
      <c r="UBT22" s="178"/>
      <c r="UBU22" s="178"/>
      <c r="UBV22" s="178"/>
      <c r="UBW22" s="178"/>
      <c r="UBX22" s="179"/>
      <c r="UBY22" s="166"/>
      <c r="UBZ22" s="178"/>
      <c r="UCA22" s="178"/>
      <c r="UCB22" s="178"/>
      <c r="UCC22" s="178"/>
      <c r="UCD22" s="178"/>
      <c r="UCE22" s="178"/>
      <c r="UCF22" s="179"/>
      <c r="UCG22" s="166"/>
      <c r="UCH22" s="178"/>
      <c r="UCI22" s="178"/>
      <c r="UCJ22" s="178"/>
      <c r="UCK22" s="178"/>
      <c r="UCL22" s="178"/>
      <c r="UCM22" s="178"/>
      <c r="UCN22" s="179"/>
      <c r="UCO22" s="166"/>
      <c r="UCP22" s="178"/>
      <c r="UCQ22" s="178"/>
      <c r="UCR22" s="178"/>
      <c r="UCS22" s="178"/>
      <c r="UCT22" s="178"/>
      <c r="UCU22" s="178"/>
      <c r="UCV22" s="179"/>
      <c r="UCW22" s="166"/>
      <c r="UCX22" s="178"/>
      <c r="UCY22" s="178"/>
      <c r="UCZ22" s="178"/>
      <c r="UDA22" s="178"/>
      <c r="UDB22" s="178"/>
      <c r="UDC22" s="178"/>
      <c r="UDD22" s="179"/>
      <c r="UDE22" s="166"/>
      <c r="UDF22" s="178"/>
      <c r="UDG22" s="178"/>
      <c r="UDH22" s="178"/>
      <c r="UDI22" s="178"/>
      <c r="UDJ22" s="178"/>
      <c r="UDK22" s="178"/>
      <c r="UDL22" s="179"/>
      <c r="UDM22" s="166"/>
      <c r="UDN22" s="178"/>
      <c r="UDO22" s="178"/>
      <c r="UDP22" s="178"/>
      <c r="UDQ22" s="178"/>
      <c r="UDR22" s="178"/>
      <c r="UDS22" s="178"/>
      <c r="UDT22" s="179"/>
      <c r="UDU22" s="166"/>
      <c r="UDV22" s="178"/>
      <c r="UDW22" s="178"/>
      <c r="UDX22" s="178"/>
      <c r="UDY22" s="178"/>
      <c r="UDZ22" s="178"/>
      <c r="UEA22" s="178"/>
      <c r="UEB22" s="179"/>
      <c r="UEC22" s="166"/>
      <c r="UED22" s="178"/>
      <c r="UEE22" s="178"/>
      <c r="UEF22" s="178"/>
      <c r="UEG22" s="178"/>
      <c r="UEH22" s="178"/>
      <c r="UEI22" s="178"/>
      <c r="UEJ22" s="179"/>
      <c r="UEK22" s="166"/>
      <c r="UEL22" s="178"/>
      <c r="UEM22" s="178"/>
      <c r="UEN22" s="178"/>
      <c r="UEO22" s="178"/>
      <c r="UEP22" s="178"/>
      <c r="UEQ22" s="178"/>
      <c r="UER22" s="179"/>
      <c r="UES22" s="166"/>
      <c r="UET22" s="178"/>
      <c r="UEU22" s="178"/>
      <c r="UEV22" s="178"/>
      <c r="UEW22" s="178"/>
      <c r="UEX22" s="178"/>
      <c r="UEY22" s="178"/>
      <c r="UEZ22" s="179"/>
      <c r="UFA22" s="166"/>
      <c r="UFB22" s="178"/>
      <c r="UFC22" s="178"/>
      <c r="UFD22" s="178"/>
      <c r="UFE22" s="178"/>
      <c r="UFF22" s="178"/>
      <c r="UFG22" s="178"/>
      <c r="UFH22" s="179"/>
      <c r="UFI22" s="166"/>
      <c r="UFJ22" s="178"/>
      <c r="UFK22" s="178"/>
      <c r="UFL22" s="178"/>
      <c r="UFM22" s="178"/>
      <c r="UFN22" s="178"/>
      <c r="UFO22" s="178"/>
      <c r="UFP22" s="179"/>
      <c r="UFQ22" s="166"/>
      <c r="UFR22" s="178"/>
      <c r="UFS22" s="178"/>
      <c r="UFT22" s="178"/>
      <c r="UFU22" s="178"/>
      <c r="UFV22" s="178"/>
      <c r="UFW22" s="178"/>
      <c r="UFX22" s="179"/>
      <c r="UFY22" s="166"/>
      <c r="UFZ22" s="178"/>
      <c r="UGA22" s="178"/>
      <c r="UGB22" s="178"/>
      <c r="UGC22" s="178"/>
      <c r="UGD22" s="178"/>
      <c r="UGE22" s="178"/>
      <c r="UGF22" s="179"/>
      <c r="UGG22" s="166"/>
      <c r="UGH22" s="178"/>
      <c r="UGI22" s="178"/>
      <c r="UGJ22" s="178"/>
      <c r="UGK22" s="178"/>
      <c r="UGL22" s="178"/>
      <c r="UGM22" s="178"/>
      <c r="UGN22" s="179"/>
      <c r="UGO22" s="166"/>
      <c r="UGP22" s="178"/>
      <c r="UGQ22" s="178"/>
      <c r="UGR22" s="178"/>
      <c r="UGS22" s="178"/>
      <c r="UGT22" s="178"/>
      <c r="UGU22" s="178"/>
      <c r="UGV22" s="179"/>
      <c r="UGW22" s="166"/>
      <c r="UGX22" s="178"/>
      <c r="UGY22" s="178"/>
      <c r="UGZ22" s="178"/>
      <c r="UHA22" s="178"/>
      <c r="UHB22" s="178"/>
      <c r="UHC22" s="178"/>
      <c r="UHD22" s="179"/>
      <c r="UHE22" s="166"/>
      <c r="UHF22" s="178"/>
      <c r="UHG22" s="178"/>
      <c r="UHH22" s="178"/>
      <c r="UHI22" s="178"/>
      <c r="UHJ22" s="178"/>
      <c r="UHK22" s="178"/>
      <c r="UHL22" s="179"/>
      <c r="UHM22" s="166"/>
      <c r="UHN22" s="178"/>
      <c r="UHO22" s="178"/>
      <c r="UHP22" s="178"/>
      <c r="UHQ22" s="178"/>
      <c r="UHR22" s="178"/>
      <c r="UHS22" s="178"/>
      <c r="UHT22" s="179"/>
      <c r="UHU22" s="166"/>
      <c r="UHV22" s="178"/>
      <c r="UHW22" s="178"/>
      <c r="UHX22" s="178"/>
      <c r="UHY22" s="178"/>
      <c r="UHZ22" s="178"/>
      <c r="UIA22" s="178"/>
      <c r="UIB22" s="179"/>
      <c r="UIC22" s="166"/>
      <c r="UID22" s="178"/>
      <c r="UIE22" s="178"/>
      <c r="UIF22" s="178"/>
      <c r="UIG22" s="178"/>
      <c r="UIH22" s="178"/>
      <c r="UII22" s="178"/>
      <c r="UIJ22" s="179"/>
      <c r="UIK22" s="166"/>
      <c r="UIL22" s="178"/>
      <c r="UIM22" s="178"/>
      <c r="UIN22" s="178"/>
      <c r="UIO22" s="178"/>
      <c r="UIP22" s="178"/>
      <c r="UIQ22" s="178"/>
      <c r="UIR22" s="179"/>
      <c r="UIS22" s="166"/>
      <c r="UIT22" s="178"/>
      <c r="UIU22" s="178"/>
      <c r="UIV22" s="178"/>
      <c r="UIW22" s="178"/>
      <c r="UIX22" s="178"/>
      <c r="UIY22" s="178"/>
      <c r="UIZ22" s="179"/>
      <c r="UJA22" s="166"/>
      <c r="UJB22" s="178"/>
      <c r="UJC22" s="178"/>
      <c r="UJD22" s="178"/>
      <c r="UJE22" s="178"/>
      <c r="UJF22" s="178"/>
      <c r="UJG22" s="178"/>
      <c r="UJH22" s="179"/>
      <c r="UJI22" s="166"/>
      <c r="UJJ22" s="178"/>
      <c r="UJK22" s="178"/>
      <c r="UJL22" s="178"/>
      <c r="UJM22" s="178"/>
      <c r="UJN22" s="178"/>
      <c r="UJO22" s="178"/>
      <c r="UJP22" s="179"/>
      <c r="UJQ22" s="166"/>
      <c r="UJR22" s="178"/>
      <c r="UJS22" s="178"/>
      <c r="UJT22" s="178"/>
      <c r="UJU22" s="178"/>
      <c r="UJV22" s="178"/>
      <c r="UJW22" s="178"/>
      <c r="UJX22" s="179"/>
      <c r="UJY22" s="166"/>
      <c r="UJZ22" s="178"/>
      <c r="UKA22" s="178"/>
      <c r="UKB22" s="178"/>
      <c r="UKC22" s="178"/>
      <c r="UKD22" s="178"/>
      <c r="UKE22" s="178"/>
      <c r="UKF22" s="179"/>
      <c r="UKG22" s="166"/>
      <c r="UKH22" s="178"/>
      <c r="UKI22" s="178"/>
      <c r="UKJ22" s="178"/>
      <c r="UKK22" s="178"/>
      <c r="UKL22" s="178"/>
      <c r="UKM22" s="178"/>
      <c r="UKN22" s="179"/>
      <c r="UKO22" s="166"/>
      <c r="UKP22" s="178"/>
      <c r="UKQ22" s="178"/>
      <c r="UKR22" s="178"/>
      <c r="UKS22" s="178"/>
      <c r="UKT22" s="178"/>
      <c r="UKU22" s="178"/>
      <c r="UKV22" s="179"/>
      <c r="UKW22" s="166"/>
      <c r="UKX22" s="178"/>
      <c r="UKY22" s="178"/>
      <c r="UKZ22" s="178"/>
      <c r="ULA22" s="178"/>
      <c r="ULB22" s="178"/>
      <c r="ULC22" s="178"/>
      <c r="ULD22" s="179"/>
      <c r="ULE22" s="166"/>
      <c r="ULF22" s="178"/>
      <c r="ULG22" s="178"/>
      <c r="ULH22" s="178"/>
      <c r="ULI22" s="178"/>
      <c r="ULJ22" s="178"/>
      <c r="ULK22" s="178"/>
      <c r="ULL22" s="179"/>
      <c r="ULM22" s="166"/>
      <c r="ULN22" s="178"/>
      <c r="ULO22" s="178"/>
      <c r="ULP22" s="178"/>
      <c r="ULQ22" s="178"/>
      <c r="ULR22" s="178"/>
      <c r="ULS22" s="178"/>
      <c r="ULT22" s="179"/>
      <c r="ULU22" s="166"/>
      <c r="ULV22" s="178"/>
      <c r="ULW22" s="178"/>
      <c r="ULX22" s="178"/>
      <c r="ULY22" s="178"/>
      <c r="ULZ22" s="178"/>
      <c r="UMA22" s="178"/>
      <c r="UMB22" s="179"/>
      <c r="UMC22" s="166"/>
      <c r="UMD22" s="178"/>
      <c r="UME22" s="178"/>
      <c r="UMF22" s="178"/>
      <c r="UMG22" s="178"/>
      <c r="UMH22" s="178"/>
      <c r="UMI22" s="178"/>
      <c r="UMJ22" s="179"/>
      <c r="UMK22" s="166"/>
      <c r="UML22" s="178"/>
      <c r="UMM22" s="178"/>
      <c r="UMN22" s="178"/>
      <c r="UMO22" s="178"/>
      <c r="UMP22" s="178"/>
      <c r="UMQ22" s="178"/>
      <c r="UMR22" s="179"/>
      <c r="UMS22" s="166"/>
      <c r="UMT22" s="178"/>
      <c r="UMU22" s="178"/>
      <c r="UMV22" s="178"/>
      <c r="UMW22" s="178"/>
      <c r="UMX22" s="178"/>
      <c r="UMY22" s="178"/>
      <c r="UMZ22" s="179"/>
      <c r="UNA22" s="166"/>
      <c r="UNB22" s="178"/>
      <c r="UNC22" s="178"/>
      <c r="UND22" s="178"/>
      <c r="UNE22" s="178"/>
      <c r="UNF22" s="178"/>
      <c r="UNG22" s="178"/>
      <c r="UNH22" s="179"/>
      <c r="UNI22" s="166"/>
      <c r="UNJ22" s="178"/>
      <c r="UNK22" s="178"/>
      <c r="UNL22" s="178"/>
      <c r="UNM22" s="178"/>
      <c r="UNN22" s="178"/>
      <c r="UNO22" s="178"/>
      <c r="UNP22" s="179"/>
      <c r="UNQ22" s="166"/>
      <c r="UNR22" s="178"/>
      <c r="UNS22" s="178"/>
      <c r="UNT22" s="178"/>
      <c r="UNU22" s="178"/>
      <c r="UNV22" s="178"/>
      <c r="UNW22" s="178"/>
      <c r="UNX22" s="179"/>
      <c r="UNY22" s="166"/>
      <c r="UNZ22" s="178"/>
      <c r="UOA22" s="178"/>
      <c r="UOB22" s="178"/>
      <c r="UOC22" s="178"/>
      <c r="UOD22" s="178"/>
      <c r="UOE22" s="178"/>
      <c r="UOF22" s="179"/>
      <c r="UOG22" s="166"/>
      <c r="UOH22" s="178"/>
      <c r="UOI22" s="178"/>
      <c r="UOJ22" s="178"/>
      <c r="UOK22" s="178"/>
      <c r="UOL22" s="178"/>
      <c r="UOM22" s="178"/>
      <c r="UON22" s="179"/>
      <c r="UOO22" s="166"/>
      <c r="UOP22" s="178"/>
      <c r="UOQ22" s="178"/>
      <c r="UOR22" s="178"/>
      <c r="UOS22" s="178"/>
      <c r="UOT22" s="178"/>
      <c r="UOU22" s="178"/>
      <c r="UOV22" s="179"/>
      <c r="UOW22" s="166"/>
      <c r="UOX22" s="178"/>
      <c r="UOY22" s="178"/>
      <c r="UOZ22" s="178"/>
      <c r="UPA22" s="178"/>
      <c r="UPB22" s="178"/>
      <c r="UPC22" s="178"/>
      <c r="UPD22" s="179"/>
      <c r="UPE22" s="166"/>
      <c r="UPF22" s="178"/>
      <c r="UPG22" s="178"/>
      <c r="UPH22" s="178"/>
      <c r="UPI22" s="178"/>
      <c r="UPJ22" s="178"/>
      <c r="UPK22" s="178"/>
      <c r="UPL22" s="179"/>
      <c r="UPM22" s="166"/>
      <c r="UPN22" s="178"/>
      <c r="UPO22" s="178"/>
      <c r="UPP22" s="178"/>
      <c r="UPQ22" s="178"/>
      <c r="UPR22" s="178"/>
      <c r="UPS22" s="178"/>
      <c r="UPT22" s="179"/>
      <c r="UPU22" s="166"/>
      <c r="UPV22" s="178"/>
      <c r="UPW22" s="178"/>
      <c r="UPX22" s="178"/>
      <c r="UPY22" s="178"/>
      <c r="UPZ22" s="178"/>
      <c r="UQA22" s="178"/>
      <c r="UQB22" s="179"/>
      <c r="UQC22" s="166"/>
      <c r="UQD22" s="178"/>
      <c r="UQE22" s="178"/>
      <c r="UQF22" s="178"/>
      <c r="UQG22" s="178"/>
      <c r="UQH22" s="178"/>
      <c r="UQI22" s="178"/>
      <c r="UQJ22" s="179"/>
      <c r="UQK22" s="166"/>
      <c r="UQL22" s="178"/>
      <c r="UQM22" s="178"/>
      <c r="UQN22" s="178"/>
      <c r="UQO22" s="178"/>
      <c r="UQP22" s="178"/>
      <c r="UQQ22" s="178"/>
      <c r="UQR22" s="179"/>
      <c r="UQS22" s="166"/>
      <c r="UQT22" s="178"/>
      <c r="UQU22" s="178"/>
      <c r="UQV22" s="178"/>
      <c r="UQW22" s="178"/>
      <c r="UQX22" s="178"/>
      <c r="UQY22" s="178"/>
      <c r="UQZ22" s="179"/>
      <c r="URA22" s="166"/>
      <c r="URB22" s="178"/>
      <c r="URC22" s="178"/>
      <c r="URD22" s="178"/>
      <c r="URE22" s="178"/>
      <c r="URF22" s="178"/>
      <c r="URG22" s="178"/>
      <c r="URH22" s="179"/>
      <c r="URI22" s="166"/>
      <c r="URJ22" s="178"/>
      <c r="URK22" s="178"/>
      <c r="URL22" s="178"/>
      <c r="URM22" s="178"/>
      <c r="URN22" s="178"/>
      <c r="URO22" s="178"/>
      <c r="URP22" s="179"/>
      <c r="URQ22" s="166"/>
      <c r="URR22" s="178"/>
      <c r="URS22" s="178"/>
      <c r="URT22" s="178"/>
      <c r="URU22" s="178"/>
      <c r="URV22" s="178"/>
      <c r="URW22" s="178"/>
      <c r="URX22" s="179"/>
      <c r="URY22" s="166"/>
      <c r="URZ22" s="178"/>
      <c r="USA22" s="178"/>
      <c r="USB22" s="178"/>
      <c r="USC22" s="178"/>
      <c r="USD22" s="178"/>
      <c r="USE22" s="178"/>
      <c r="USF22" s="179"/>
      <c r="USG22" s="166"/>
      <c r="USH22" s="178"/>
      <c r="USI22" s="178"/>
      <c r="USJ22" s="178"/>
      <c r="USK22" s="178"/>
      <c r="USL22" s="178"/>
      <c r="USM22" s="178"/>
      <c r="USN22" s="179"/>
      <c r="USO22" s="166"/>
      <c r="USP22" s="178"/>
      <c r="USQ22" s="178"/>
      <c r="USR22" s="178"/>
      <c r="USS22" s="178"/>
      <c r="UST22" s="178"/>
      <c r="USU22" s="178"/>
      <c r="USV22" s="179"/>
      <c r="USW22" s="166"/>
      <c r="USX22" s="178"/>
      <c r="USY22" s="178"/>
      <c r="USZ22" s="178"/>
      <c r="UTA22" s="178"/>
      <c r="UTB22" s="178"/>
      <c r="UTC22" s="178"/>
      <c r="UTD22" s="179"/>
      <c r="UTE22" s="166"/>
      <c r="UTF22" s="178"/>
      <c r="UTG22" s="178"/>
      <c r="UTH22" s="178"/>
      <c r="UTI22" s="178"/>
      <c r="UTJ22" s="178"/>
      <c r="UTK22" s="178"/>
      <c r="UTL22" s="179"/>
      <c r="UTM22" s="166"/>
      <c r="UTN22" s="178"/>
      <c r="UTO22" s="178"/>
      <c r="UTP22" s="178"/>
      <c r="UTQ22" s="178"/>
      <c r="UTR22" s="178"/>
      <c r="UTS22" s="178"/>
      <c r="UTT22" s="179"/>
      <c r="UTU22" s="166"/>
      <c r="UTV22" s="178"/>
      <c r="UTW22" s="178"/>
      <c r="UTX22" s="178"/>
      <c r="UTY22" s="178"/>
      <c r="UTZ22" s="178"/>
      <c r="UUA22" s="178"/>
      <c r="UUB22" s="179"/>
      <c r="UUC22" s="166"/>
      <c r="UUD22" s="178"/>
      <c r="UUE22" s="178"/>
      <c r="UUF22" s="178"/>
      <c r="UUG22" s="178"/>
      <c r="UUH22" s="178"/>
      <c r="UUI22" s="178"/>
      <c r="UUJ22" s="179"/>
      <c r="UUK22" s="166"/>
      <c r="UUL22" s="178"/>
      <c r="UUM22" s="178"/>
      <c r="UUN22" s="178"/>
      <c r="UUO22" s="178"/>
      <c r="UUP22" s="178"/>
      <c r="UUQ22" s="178"/>
      <c r="UUR22" s="179"/>
      <c r="UUS22" s="166"/>
      <c r="UUT22" s="178"/>
      <c r="UUU22" s="178"/>
      <c r="UUV22" s="178"/>
      <c r="UUW22" s="178"/>
      <c r="UUX22" s="178"/>
      <c r="UUY22" s="178"/>
      <c r="UUZ22" s="179"/>
      <c r="UVA22" s="166"/>
      <c r="UVB22" s="178"/>
      <c r="UVC22" s="178"/>
      <c r="UVD22" s="178"/>
      <c r="UVE22" s="178"/>
      <c r="UVF22" s="178"/>
      <c r="UVG22" s="178"/>
      <c r="UVH22" s="179"/>
      <c r="UVI22" s="166"/>
      <c r="UVJ22" s="178"/>
      <c r="UVK22" s="178"/>
      <c r="UVL22" s="178"/>
      <c r="UVM22" s="178"/>
      <c r="UVN22" s="178"/>
      <c r="UVO22" s="178"/>
      <c r="UVP22" s="179"/>
      <c r="UVQ22" s="166"/>
      <c r="UVR22" s="178"/>
      <c r="UVS22" s="178"/>
      <c r="UVT22" s="178"/>
      <c r="UVU22" s="178"/>
      <c r="UVV22" s="178"/>
      <c r="UVW22" s="178"/>
      <c r="UVX22" s="179"/>
      <c r="UVY22" s="166"/>
      <c r="UVZ22" s="178"/>
      <c r="UWA22" s="178"/>
      <c r="UWB22" s="178"/>
      <c r="UWC22" s="178"/>
      <c r="UWD22" s="178"/>
      <c r="UWE22" s="178"/>
      <c r="UWF22" s="179"/>
      <c r="UWG22" s="166"/>
      <c r="UWH22" s="178"/>
      <c r="UWI22" s="178"/>
      <c r="UWJ22" s="178"/>
      <c r="UWK22" s="178"/>
      <c r="UWL22" s="178"/>
      <c r="UWM22" s="178"/>
      <c r="UWN22" s="179"/>
      <c r="UWO22" s="166"/>
      <c r="UWP22" s="178"/>
      <c r="UWQ22" s="178"/>
      <c r="UWR22" s="178"/>
      <c r="UWS22" s="178"/>
      <c r="UWT22" s="178"/>
      <c r="UWU22" s="178"/>
      <c r="UWV22" s="179"/>
      <c r="UWW22" s="166"/>
      <c r="UWX22" s="178"/>
      <c r="UWY22" s="178"/>
      <c r="UWZ22" s="178"/>
      <c r="UXA22" s="178"/>
      <c r="UXB22" s="178"/>
      <c r="UXC22" s="178"/>
      <c r="UXD22" s="179"/>
      <c r="UXE22" s="166"/>
      <c r="UXF22" s="178"/>
      <c r="UXG22" s="178"/>
      <c r="UXH22" s="178"/>
      <c r="UXI22" s="178"/>
      <c r="UXJ22" s="178"/>
      <c r="UXK22" s="178"/>
      <c r="UXL22" s="179"/>
      <c r="UXM22" s="166"/>
      <c r="UXN22" s="178"/>
      <c r="UXO22" s="178"/>
      <c r="UXP22" s="178"/>
      <c r="UXQ22" s="178"/>
      <c r="UXR22" s="178"/>
      <c r="UXS22" s="178"/>
      <c r="UXT22" s="179"/>
      <c r="UXU22" s="166"/>
      <c r="UXV22" s="178"/>
      <c r="UXW22" s="178"/>
      <c r="UXX22" s="178"/>
      <c r="UXY22" s="178"/>
      <c r="UXZ22" s="178"/>
      <c r="UYA22" s="178"/>
      <c r="UYB22" s="179"/>
      <c r="UYC22" s="166"/>
      <c r="UYD22" s="178"/>
      <c r="UYE22" s="178"/>
      <c r="UYF22" s="178"/>
      <c r="UYG22" s="178"/>
      <c r="UYH22" s="178"/>
      <c r="UYI22" s="178"/>
      <c r="UYJ22" s="179"/>
      <c r="UYK22" s="166"/>
      <c r="UYL22" s="178"/>
      <c r="UYM22" s="178"/>
      <c r="UYN22" s="178"/>
      <c r="UYO22" s="178"/>
      <c r="UYP22" s="178"/>
      <c r="UYQ22" s="178"/>
      <c r="UYR22" s="179"/>
      <c r="UYS22" s="166"/>
      <c r="UYT22" s="178"/>
      <c r="UYU22" s="178"/>
      <c r="UYV22" s="178"/>
      <c r="UYW22" s="178"/>
      <c r="UYX22" s="178"/>
      <c r="UYY22" s="178"/>
      <c r="UYZ22" s="179"/>
      <c r="UZA22" s="166"/>
      <c r="UZB22" s="178"/>
      <c r="UZC22" s="178"/>
      <c r="UZD22" s="178"/>
      <c r="UZE22" s="178"/>
      <c r="UZF22" s="178"/>
      <c r="UZG22" s="178"/>
      <c r="UZH22" s="179"/>
      <c r="UZI22" s="166"/>
      <c r="UZJ22" s="178"/>
      <c r="UZK22" s="178"/>
      <c r="UZL22" s="178"/>
      <c r="UZM22" s="178"/>
      <c r="UZN22" s="178"/>
      <c r="UZO22" s="178"/>
      <c r="UZP22" s="179"/>
      <c r="UZQ22" s="166"/>
      <c r="UZR22" s="178"/>
      <c r="UZS22" s="178"/>
      <c r="UZT22" s="178"/>
      <c r="UZU22" s="178"/>
      <c r="UZV22" s="178"/>
      <c r="UZW22" s="178"/>
      <c r="UZX22" s="179"/>
      <c r="UZY22" s="166"/>
      <c r="UZZ22" s="178"/>
      <c r="VAA22" s="178"/>
      <c r="VAB22" s="178"/>
      <c r="VAC22" s="178"/>
      <c r="VAD22" s="178"/>
      <c r="VAE22" s="178"/>
      <c r="VAF22" s="179"/>
      <c r="VAG22" s="166"/>
      <c r="VAH22" s="178"/>
      <c r="VAI22" s="178"/>
      <c r="VAJ22" s="178"/>
      <c r="VAK22" s="178"/>
      <c r="VAL22" s="178"/>
      <c r="VAM22" s="178"/>
      <c r="VAN22" s="179"/>
      <c r="VAO22" s="166"/>
      <c r="VAP22" s="178"/>
      <c r="VAQ22" s="178"/>
      <c r="VAR22" s="178"/>
      <c r="VAS22" s="178"/>
      <c r="VAT22" s="178"/>
      <c r="VAU22" s="178"/>
      <c r="VAV22" s="179"/>
      <c r="VAW22" s="166"/>
      <c r="VAX22" s="178"/>
      <c r="VAY22" s="178"/>
      <c r="VAZ22" s="178"/>
      <c r="VBA22" s="178"/>
      <c r="VBB22" s="178"/>
      <c r="VBC22" s="178"/>
      <c r="VBD22" s="179"/>
      <c r="VBE22" s="166"/>
      <c r="VBF22" s="178"/>
      <c r="VBG22" s="178"/>
      <c r="VBH22" s="178"/>
      <c r="VBI22" s="178"/>
      <c r="VBJ22" s="178"/>
      <c r="VBK22" s="178"/>
      <c r="VBL22" s="179"/>
      <c r="VBM22" s="166"/>
      <c r="VBN22" s="178"/>
      <c r="VBO22" s="178"/>
      <c r="VBP22" s="178"/>
      <c r="VBQ22" s="178"/>
      <c r="VBR22" s="178"/>
      <c r="VBS22" s="178"/>
      <c r="VBT22" s="179"/>
      <c r="VBU22" s="166"/>
      <c r="VBV22" s="178"/>
      <c r="VBW22" s="178"/>
      <c r="VBX22" s="178"/>
      <c r="VBY22" s="178"/>
      <c r="VBZ22" s="178"/>
      <c r="VCA22" s="178"/>
      <c r="VCB22" s="179"/>
      <c r="VCC22" s="166"/>
      <c r="VCD22" s="178"/>
      <c r="VCE22" s="178"/>
      <c r="VCF22" s="178"/>
      <c r="VCG22" s="178"/>
      <c r="VCH22" s="178"/>
      <c r="VCI22" s="178"/>
      <c r="VCJ22" s="179"/>
      <c r="VCK22" s="166"/>
      <c r="VCL22" s="178"/>
      <c r="VCM22" s="178"/>
      <c r="VCN22" s="178"/>
      <c r="VCO22" s="178"/>
      <c r="VCP22" s="178"/>
      <c r="VCQ22" s="178"/>
      <c r="VCR22" s="179"/>
      <c r="VCS22" s="166"/>
      <c r="VCT22" s="178"/>
      <c r="VCU22" s="178"/>
      <c r="VCV22" s="178"/>
      <c r="VCW22" s="178"/>
      <c r="VCX22" s="178"/>
      <c r="VCY22" s="178"/>
      <c r="VCZ22" s="179"/>
      <c r="VDA22" s="166"/>
      <c r="VDB22" s="178"/>
      <c r="VDC22" s="178"/>
      <c r="VDD22" s="178"/>
      <c r="VDE22" s="178"/>
      <c r="VDF22" s="178"/>
      <c r="VDG22" s="178"/>
      <c r="VDH22" s="179"/>
      <c r="VDI22" s="166"/>
      <c r="VDJ22" s="178"/>
      <c r="VDK22" s="178"/>
      <c r="VDL22" s="178"/>
      <c r="VDM22" s="178"/>
      <c r="VDN22" s="178"/>
      <c r="VDO22" s="178"/>
      <c r="VDP22" s="179"/>
      <c r="VDQ22" s="166"/>
      <c r="VDR22" s="178"/>
      <c r="VDS22" s="178"/>
      <c r="VDT22" s="178"/>
      <c r="VDU22" s="178"/>
      <c r="VDV22" s="178"/>
      <c r="VDW22" s="178"/>
      <c r="VDX22" s="179"/>
      <c r="VDY22" s="166"/>
      <c r="VDZ22" s="178"/>
      <c r="VEA22" s="178"/>
      <c r="VEB22" s="178"/>
      <c r="VEC22" s="178"/>
      <c r="VED22" s="178"/>
      <c r="VEE22" s="178"/>
      <c r="VEF22" s="179"/>
      <c r="VEG22" s="166"/>
      <c r="VEH22" s="178"/>
      <c r="VEI22" s="178"/>
      <c r="VEJ22" s="178"/>
      <c r="VEK22" s="178"/>
      <c r="VEL22" s="178"/>
      <c r="VEM22" s="178"/>
      <c r="VEN22" s="179"/>
      <c r="VEO22" s="166"/>
      <c r="VEP22" s="178"/>
      <c r="VEQ22" s="178"/>
      <c r="VER22" s="178"/>
      <c r="VES22" s="178"/>
      <c r="VET22" s="178"/>
      <c r="VEU22" s="178"/>
      <c r="VEV22" s="179"/>
      <c r="VEW22" s="166"/>
      <c r="VEX22" s="178"/>
      <c r="VEY22" s="178"/>
      <c r="VEZ22" s="178"/>
      <c r="VFA22" s="178"/>
      <c r="VFB22" s="178"/>
      <c r="VFC22" s="178"/>
      <c r="VFD22" s="179"/>
      <c r="VFE22" s="166"/>
      <c r="VFF22" s="178"/>
      <c r="VFG22" s="178"/>
      <c r="VFH22" s="178"/>
      <c r="VFI22" s="178"/>
      <c r="VFJ22" s="178"/>
      <c r="VFK22" s="178"/>
      <c r="VFL22" s="179"/>
      <c r="VFM22" s="166"/>
      <c r="VFN22" s="178"/>
      <c r="VFO22" s="178"/>
      <c r="VFP22" s="178"/>
      <c r="VFQ22" s="178"/>
      <c r="VFR22" s="178"/>
      <c r="VFS22" s="178"/>
      <c r="VFT22" s="179"/>
      <c r="VFU22" s="166"/>
      <c r="VFV22" s="178"/>
      <c r="VFW22" s="178"/>
      <c r="VFX22" s="178"/>
      <c r="VFY22" s="178"/>
      <c r="VFZ22" s="178"/>
      <c r="VGA22" s="178"/>
      <c r="VGB22" s="179"/>
      <c r="VGC22" s="166"/>
      <c r="VGD22" s="178"/>
      <c r="VGE22" s="178"/>
      <c r="VGF22" s="178"/>
      <c r="VGG22" s="178"/>
      <c r="VGH22" s="178"/>
      <c r="VGI22" s="178"/>
      <c r="VGJ22" s="179"/>
      <c r="VGK22" s="166"/>
      <c r="VGL22" s="178"/>
      <c r="VGM22" s="178"/>
      <c r="VGN22" s="178"/>
      <c r="VGO22" s="178"/>
      <c r="VGP22" s="178"/>
      <c r="VGQ22" s="178"/>
      <c r="VGR22" s="179"/>
      <c r="VGS22" s="166"/>
      <c r="VGT22" s="178"/>
      <c r="VGU22" s="178"/>
      <c r="VGV22" s="178"/>
      <c r="VGW22" s="178"/>
      <c r="VGX22" s="178"/>
      <c r="VGY22" s="178"/>
      <c r="VGZ22" s="179"/>
      <c r="VHA22" s="166"/>
      <c r="VHB22" s="178"/>
      <c r="VHC22" s="178"/>
      <c r="VHD22" s="178"/>
      <c r="VHE22" s="178"/>
      <c r="VHF22" s="178"/>
      <c r="VHG22" s="178"/>
      <c r="VHH22" s="179"/>
      <c r="VHI22" s="166"/>
      <c r="VHJ22" s="178"/>
      <c r="VHK22" s="178"/>
      <c r="VHL22" s="178"/>
      <c r="VHM22" s="178"/>
      <c r="VHN22" s="178"/>
      <c r="VHO22" s="178"/>
      <c r="VHP22" s="179"/>
      <c r="VHQ22" s="166"/>
      <c r="VHR22" s="178"/>
      <c r="VHS22" s="178"/>
      <c r="VHT22" s="178"/>
      <c r="VHU22" s="178"/>
      <c r="VHV22" s="178"/>
      <c r="VHW22" s="178"/>
      <c r="VHX22" s="179"/>
      <c r="VHY22" s="166"/>
      <c r="VHZ22" s="178"/>
      <c r="VIA22" s="178"/>
      <c r="VIB22" s="178"/>
      <c r="VIC22" s="178"/>
      <c r="VID22" s="178"/>
      <c r="VIE22" s="178"/>
      <c r="VIF22" s="179"/>
      <c r="VIG22" s="166"/>
      <c r="VIH22" s="178"/>
      <c r="VII22" s="178"/>
      <c r="VIJ22" s="178"/>
      <c r="VIK22" s="178"/>
      <c r="VIL22" s="178"/>
      <c r="VIM22" s="178"/>
      <c r="VIN22" s="179"/>
      <c r="VIO22" s="166"/>
      <c r="VIP22" s="178"/>
      <c r="VIQ22" s="178"/>
      <c r="VIR22" s="178"/>
      <c r="VIS22" s="178"/>
      <c r="VIT22" s="178"/>
      <c r="VIU22" s="178"/>
      <c r="VIV22" s="179"/>
      <c r="VIW22" s="166"/>
      <c r="VIX22" s="178"/>
      <c r="VIY22" s="178"/>
      <c r="VIZ22" s="178"/>
      <c r="VJA22" s="178"/>
      <c r="VJB22" s="178"/>
      <c r="VJC22" s="178"/>
      <c r="VJD22" s="179"/>
      <c r="VJE22" s="166"/>
      <c r="VJF22" s="178"/>
      <c r="VJG22" s="178"/>
      <c r="VJH22" s="178"/>
      <c r="VJI22" s="178"/>
      <c r="VJJ22" s="178"/>
      <c r="VJK22" s="178"/>
      <c r="VJL22" s="179"/>
      <c r="VJM22" s="166"/>
      <c r="VJN22" s="178"/>
      <c r="VJO22" s="178"/>
      <c r="VJP22" s="178"/>
      <c r="VJQ22" s="178"/>
      <c r="VJR22" s="178"/>
      <c r="VJS22" s="178"/>
      <c r="VJT22" s="179"/>
      <c r="VJU22" s="166"/>
      <c r="VJV22" s="178"/>
      <c r="VJW22" s="178"/>
      <c r="VJX22" s="178"/>
      <c r="VJY22" s="178"/>
      <c r="VJZ22" s="178"/>
      <c r="VKA22" s="178"/>
      <c r="VKB22" s="179"/>
      <c r="VKC22" s="166"/>
      <c r="VKD22" s="178"/>
      <c r="VKE22" s="178"/>
      <c r="VKF22" s="178"/>
      <c r="VKG22" s="178"/>
      <c r="VKH22" s="178"/>
      <c r="VKI22" s="178"/>
      <c r="VKJ22" s="179"/>
      <c r="VKK22" s="166"/>
      <c r="VKL22" s="178"/>
      <c r="VKM22" s="178"/>
      <c r="VKN22" s="178"/>
      <c r="VKO22" s="178"/>
      <c r="VKP22" s="178"/>
      <c r="VKQ22" s="178"/>
      <c r="VKR22" s="179"/>
      <c r="VKS22" s="166"/>
      <c r="VKT22" s="178"/>
      <c r="VKU22" s="178"/>
      <c r="VKV22" s="178"/>
      <c r="VKW22" s="178"/>
      <c r="VKX22" s="178"/>
      <c r="VKY22" s="178"/>
      <c r="VKZ22" s="179"/>
      <c r="VLA22" s="166"/>
      <c r="VLB22" s="178"/>
      <c r="VLC22" s="178"/>
      <c r="VLD22" s="178"/>
      <c r="VLE22" s="178"/>
      <c r="VLF22" s="178"/>
      <c r="VLG22" s="178"/>
      <c r="VLH22" s="179"/>
      <c r="VLI22" s="166"/>
      <c r="VLJ22" s="178"/>
      <c r="VLK22" s="178"/>
      <c r="VLL22" s="178"/>
      <c r="VLM22" s="178"/>
      <c r="VLN22" s="178"/>
      <c r="VLO22" s="178"/>
      <c r="VLP22" s="179"/>
      <c r="VLQ22" s="166"/>
      <c r="VLR22" s="178"/>
      <c r="VLS22" s="178"/>
      <c r="VLT22" s="178"/>
      <c r="VLU22" s="178"/>
      <c r="VLV22" s="178"/>
      <c r="VLW22" s="178"/>
      <c r="VLX22" s="179"/>
      <c r="VLY22" s="166"/>
      <c r="VLZ22" s="178"/>
      <c r="VMA22" s="178"/>
      <c r="VMB22" s="178"/>
      <c r="VMC22" s="178"/>
      <c r="VMD22" s="178"/>
      <c r="VME22" s="178"/>
      <c r="VMF22" s="179"/>
      <c r="VMG22" s="166"/>
      <c r="VMH22" s="178"/>
      <c r="VMI22" s="178"/>
      <c r="VMJ22" s="178"/>
      <c r="VMK22" s="178"/>
      <c r="VML22" s="178"/>
      <c r="VMM22" s="178"/>
      <c r="VMN22" s="179"/>
      <c r="VMO22" s="166"/>
      <c r="VMP22" s="178"/>
      <c r="VMQ22" s="178"/>
      <c r="VMR22" s="178"/>
      <c r="VMS22" s="178"/>
      <c r="VMT22" s="178"/>
      <c r="VMU22" s="178"/>
      <c r="VMV22" s="179"/>
      <c r="VMW22" s="166"/>
      <c r="VMX22" s="178"/>
      <c r="VMY22" s="178"/>
      <c r="VMZ22" s="178"/>
      <c r="VNA22" s="178"/>
      <c r="VNB22" s="178"/>
      <c r="VNC22" s="178"/>
      <c r="VND22" s="179"/>
      <c r="VNE22" s="166"/>
      <c r="VNF22" s="178"/>
      <c r="VNG22" s="178"/>
      <c r="VNH22" s="178"/>
      <c r="VNI22" s="178"/>
      <c r="VNJ22" s="178"/>
      <c r="VNK22" s="178"/>
      <c r="VNL22" s="179"/>
      <c r="VNM22" s="166"/>
      <c r="VNN22" s="178"/>
      <c r="VNO22" s="178"/>
      <c r="VNP22" s="178"/>
      <c r="VNQ22" s="178"/>
      <c r="VNR22" s="178"/>
      <c r="VNS22" s="178"/>
      <c r="VNT22" s="179"/>
      <c r="VNU22" s="166"/>
      <c r="VNV22" s="178"/>
      <c r="VNW22" s="178"/>
      <c r="VNX22" s="178"/>
      <c r="VNY22" s="178"/>
      <c r="VNZ22" s="178"/>
      <c r="VOA22" s="178"/>
      <c r="VOB22" s="179"/>
      <c r="VOC22" s="166"/>
      <c r="VOD22" s="178"/>
      <c r="VOE22" s="178"/>
      <c r="VOF22" s="178"/>
      <c r="VOG22" s="178"/>
      <c r="VOH22" s="178"/>
      <c r="VOI22" s="178"/>
      <c r="VOJ22" s="179"/>
      <c r="VOK22" s="166"/>
      <c r="VOL22" s="178"/>
      <c r="VOM22" s="178"/>
      <c r="VON22" s="178"/>
      <c r="VOO22" s="178"/>
      <c r="VOP22" s="178"/>
      <c r="VOQ22" s="178"/>
      <c r="VOR22" s="179"/>
      <c r="VOS22" s="166"/>
      <c r="VOT22" s="178"/>
      <c r="VOU22" s="178"/>
      <c r="VOV22" s="178"/>
      <c r="VOW22" s="178"/>
      <c r="VOX22" s="178"/>
      <c r="VOY22" s="178"/>
      <c r="VOZ22" s="179"/>
      <c r="VPA22" s="166"/>
      <c r="VPB22" s="178"/>
      <c r="VPC22" s="178"/>
      <c r="VPD22" s="178"/>
      <c r="VPE22" s="178"/>
      <c r="VPF22" s="178"/>
      <c r="VPG22" s="178"/>
      <c r="VPH22" s="179"/>
      <c r="VPI22" s="166"/>
      <c r="VPJ22" s="178"/>
      <c r="VPK22" s="178"/>
      <c r="VPL22" s="178"/>
      <c r="VPM22" s="178"/>
      <c r="VPN22" s="178"/>
      <c r="VPO22" s="178"/>
      <c r="VPP22" s="179"/>
      <c r="VPQ22" s="166"/>
      <c r="VPR22" s="178"/>
      <c r="VPS22" s="178"/>
      <c r="VPT22" s="178"/>
      <c r="VPU22" s="178"/>
      <c r="VPV22" s="178"/>
      <c r="VPW22" s="178"/>
      <c r="VPX22" s="179"/>
      <c r="VPY22" s="166"/>
      <c r="VPZ22" s="178"/>
      <c r="VQA22" s="178"/>
      <c r="VQB22" s="178"/>
      <c r="VQC22" s="178"/>
      <c r="VQD22" s="178"/>
      <c r="VQE22" s="178"/>
      <c r="VQF22" s="179"/>
      <c r="VQG22" s="166"/>
      <c r="VQH22" s="178"/>
      <c r="VQI22" s="178"/>
      <c r="VQJ22" s="178"/>
      <c r="VQK22" s="178"/>
      <c r="VQL22" s="178"/>
      <c r="VQM22" s="178"/>
      <c r="VQN22" s="179"/>
      <c r="VQO22" s="166"/>
      <c r="VQP22" s="178"/>
      <c r="VQQ22" s="178"/>
      <c r="VQR22" s="178"/>
      <c r="VQS22" s="178"/>
      <c r="VQT22" s="178"/>
      <c r="VQU22" s="178"/>
      <c r="VQV22" s="179"/>
      <c r="VQW22" s="166"/>
      <c r="VQX22" s="178"/>
      <c r="VQY22" s="178"/>
      <c r="VQZ22" s="178"/>
      <c r="VRA22" s="178"/>
      <c r="VRB22" s="178"/>
      <c r="VRC22" s="178"/>
      <c r="VRD22" s="179"/>
      <c r="VRE22" s="166"/>
      <c r="VRF22" s="178"/>
      <c r="VRG22" s="178"/>
      <c r="VRH22" s="178"/>
      <c r="VRI22" s="178"/>
      <c r="VRJ22" s="178"/>
      <c r="VRK22" s="178"/>
      <c r="VRL22" s="179"/>
      <c r="VRM22" s="166"/>
      <c r="VRN22" s="178"/>
      <c r="VRO22" s="178"/>
      <c r="VRP22" s="178"/>
      <c r="VRQ22" s="178"/>
      <c r="VRR22" s="178"/>
      <c r="VRS22" s="178"/>
      <c r="VRT22" s="179"/>
      <c r="VRU22" s="166"/>
      <c r="VRV22" s="178"/>
      <c r="VRW22" s="178"/>
      <c r="VRX22" s="178"/>
      <c r="VRY22" s="178"/>
      <c r="VRZ22" s="178"/>
      <c r="VSA22" s="178"/>
      <c r="VSB22" s="179"/>
      <c r="VSC22" s="166"/>
      <c r="VSD22" s="178"/>
      <c r="VSE22" s="178"/>
      <c r="VSF22" s="178"/>
      <c r="VSG22" s="178"/>
      <c r="VSH22" s="178"/>
      <c r="VSI22" s="178"/>
      <c r="VSJ22" s="179"/>
      <c r="VSK22" s="166"/>
      <c r="VSL22" s="178"/>
      <c r="VSM22" s="178"/>
      <c r="VSN22" s="178"/>
      <c r="VSO22" s="178"/>
      <c r="VSP22" s="178"/>
      <c r="VSQ22" s="178"/>
      <c r="VSR22" s="179"/>
      <c r="VSS22" s="166"/>
      <c r="VST22" s="178"/>
      <c r="VSU22" s="178"/>
      <c r="VSV22" s="178"/>
      <c r="VSW22" s="178"/>
      <c r="VSX22" s="178"/>
      <c r="VSY22" s="178"/>
      <c r="VSZ22" s="179"/>
      <c r="VTA22" s="166"/>
      <c r="VTB22" s="178"/>
      <c r="VTC22" s="178"/>
      <c r="VTD22" s="178"/>
      <c r="VTE22" s="178"/>
      <c r="VTF22" s="178"/>
      <c r="VTG22" s="178"/>
      <c r="VTH22" s="179"/>
      <c r="VTI22" s="166"/>
      <c r="VTJ22" s="178"/>
      <c r="VTK22" s="178"/>
      <c r="VTL22" s="178"/>
      <c r="VTM22" s="178"/>
      <c r="VTN22" s="178"/>
      <c r="VTO22" s="178"/>
      <c r="VTP22" s="179"/>
      <c r="VTQ22" s="166"/>
      <c r="VTR22" s="178"/>
      <c r="VTS22" s="178"/>
      <c r="VTT22" s="178"/>
      <c r="VTU22" s="178"/>
      <c r="VTV22" s="178"/>
      <c r="VTW22" s="178"/>
      <c r="VTX22" s="179"/>
      <c r="VTY22" s="166"/>
      <c r="VTZ22" s="178"/>
      <c r="VUA22" s="178"/>
      <c r="VUB22" s="178"/>
      <c r="VUC22" s="178"/>
      <c r="VUD22" s="178"/>
      <c r="VUE22" s="178"/>
      <c r="VUF22" s="179"/>
      <c r="VUG22" s="166"/>
      <c r="VUH22" s="178"/>
      <c r="VUI22" s="178"/>
      <c r="VUJ22" s="178"/>
      <c r="VUK22" s="178"/>
      <c r="VUL22" s="178"/>
      <c r="VUM22" s="178"/>
      <c r="VUN22" s="179"/>
      <c r="VUO22" s="166"/>
      <c r="VUP22" s="178"/>
      <c r="VUQ22" s="178"/>
      <c r="VUR22" s="178"/>
      <c r="VUS22" s="178"/>
      <c r="VUT22" s="178"/>
      <c r="VUU22" s="178"/>
      <c r="VUV22" s="179"/>
      <c r="VUW22" s="166"/>
      <c r="VUX22" s="178"/>
      <c r="VUY22" s="178"/>
      <c r="VUZ22" s="178"/>
      <c r="VVA22" s="178"/>
      <c r="VVB22" s="178"/>
      <c r="VVC22" s="178"/>
      <c r="VVD22" s="179"/>
      <c r="VVE22" s="166"/>
      <c r="VVF22" s="178"/>
      <c r="VVG22" s="178"/>
      <c r="VVH22" s="178"/>
      <c r="VVI22" s="178"/>
      <c r="VVJ22" s="178"/>
      <c r="VVK22" s="178"/>
      <c r="VVL22" s="179"/>
      <c r="VVM22" s="166"/>
      <c r="VVN22" s="178"/>
      <c r="VVO22" s="178"/>
      <c r="VVP22" s="178"/>
      <c r="VVQ22" s="178"/>
      <c r="VVR22" s="178"/>
      <c r="VVS22" s="178"/>
      <c r="VVT22" s="179"/>
      <c r="VVU22" s="166"/>
      <c r="VVV22" s="178"/>
      <c r="VVW22" s="178"/>
      <c r="VVX22" s="178"/>
      <c r="VVY22" s="178"/>
      <c r="VVZ22" s="178"/>
      <c r="VWA22" s="178"/>
      <c r="VWB22" s="179"/>
      <c r="VWC22" s="166"/>
      <c r="VWD22" s="178"/>
      <c r="VWE22" s="178"/>
      <c r="VWF22" s="178"/>
      <c r="VWG22" s="178"/>
      <c r="VWH22" s="178"/>
      <c r="VWI22" s="178"/>
      <c r="VWJ22" s="179"/>
      <c r="VWK22" s="166"/>
      <c r="VWL22" s="178"/>
      <c r="VWM22" s="178"/>
      <c r="VWN22" s="178"/>
      <c r="VWO22" s="178"/>
      <c r="VWP22" s="178"/>
      <c r="VWQ22" s="178"/>
      <c r="VWR22" s="179"/>
      <c r="VWS22" s="166"/>
      <c r="VWT22" s="178"/>
      <c r="VWU22" s="178"/>
      <c r="VWV22" s="178"/>
      <c r="VWW22" s="178"/>
      <c r="VWX22" s="178"/>
      <c r="VWY22" s="178"/>
      <c r="VWZ22" s="179"/>
      <c r="VXA22" s="166"/>
      <c r="VXB22" s="178"/>
      <c r="VXC22" s="178"/>
      <c r="VXD22" s="178"/>
      <c r="VXE22" s="178"/>
      <c r="VXF22" s="178"/>
      <c r="VXG22" s="178"/>
      <c r="VXH22" s="179"/>
      <c r="VXI22" s="166"/>
      <c r="VXJ22" s="178"/>
      <c r="VXK22" s="178"/>
      <c r="VXL22" s="178"/>
      <c r="VXM22" s="178"/>
      <c r="VXN22" s="178"/>
      <c r="VXO22" s="178"/>
      <c r="VXP22" s="179"/>
      <c r="VXQ22" s="166"/>
      <c r="VXR22" s="178"/>
      <c r="VXS22" s="178"/>
      <c r="VXT22" s="178"/>
      <c r="VXU22" s="178"/>
      <c r="VXV22" s="178"/>
      <c r="VXW22" s="178"/>
      <c r="VXX22" s="179"/>
      <c r="VXY22" s="166"/>
      <c r="VXZ22" s="178"/>
      <c r="VYA22" s="178"/>
      <c r="VYB22" s="178"/>
      <c r="VYC22" s="178"/>
      <c r="VYD22" s="178"/>
      <c r="VYE22" s="178"/>
      <c r="VYF22" s="179"/>
      <c r="VYG22" s="166"/>
      <c r="VYH22" s="178"/>
      <c r="VYI22" s="178"/>
      <c r="VYJ22" s="178"/>
      <c r="VYK22" s="178"/>
      <c r="VYL22" s="178"/>
      <c r="VYM22" s="178"/>
      <c r="VYN22" s="179"/>
      <c r="VYO22" s="166"/>
      <c r="VYP22" s="178"/>
      <c r="VYQ22" s="178"/>
      <c r="VYR22" s="178"/>
      <c r="VYS22" s="178"/>
      <c r="VYT22" s="178"/>
      <c r="VYU22" s="178"/>
      <c r="VYV22" s="179"/>
      <c r="VYW22" s="166"/>
      <c r="VYX22" s="178"/>
      <c r="VYY22" s="178"/>
      <c r="VYZ22" s="178"/>
      <c r="VZA22" s="178"/>
      <c r="VZB22" s="178"/>
      <c r="VZC22" s="178"/>
      <c r="VZD22" s="179"/>
      <c r="VZE22" s="166"/>
      <c r="VZF22" s="178"/>
      <c r="VZG22" s="178"/>
      <c r="VZH22" s="178"/>
      <c r="VZI22" s="178"/>
      <c r="VZJ22" s="178"/>
      <c r="VZK22" s="178"/>
      <c r="VZL22" s="179"/>
      <c r="VZM22" s="166"/>
      <c r="VZN22" s="178"/>
      <c r="VZO22" s="178"/>
      <c r="VZP22" s="178"/>
      <c r="VZQ22" s="178"/>
      <c r="VZR22" s="178"/>
      <c r="VZS22" s="178"/>
      <c r="VZT22" s="179"/>
      <c r="VZU22" s="166"/>
      <c r="VZV22" s="178"/>
      <c r="VZW22" s="178"/>
      <c r="VZX22" s="178"/>
      <c r="VZY22" s="178"/>
      <c r="VZZ22" s="178"/>
      <c r="WAA22" s="178"/>
      <c r="WAB22" s="179"/>
      <c r="WAC22" s="166"/>
      <c r="WAD22" s="178"/>
      <c r="WAE22" s="178"/>
      <c r="WAF22" s="178"/>
      <c r="WAG22" s="178"/>
      <c r="WAH22" s="178"/>
      <c r="WAI22" s="178"/>
      <c r="WAJ22" s="179"/>
      <c r="WAK22" s="166"/>
      <c r="WAL22" s="178"/>
      <c r="WAM22" s="178"/>
      <c r="WAN22" s="178"/>
      <c r="WAO22" s="178"/>
      <c r="WAP22" s="178"/>
      <c r="WAQ22" s="178"/>
      <c r="WAR22" s="179"/>
      <c r="WAS22" s="166"/>
      <c r="WAT22" s="178"/>
      <c r="WAU22" s="178"/>
      <c r="WAV22" s="178"/>
      <c r="WAW22" s="178"/>
      <c r="WAX22" s="178"/>
      <c r="WAY22" s="178"/>
      <c r="WAZ22" s="179"/>
      <c r="WBA22" s="166"/>
      <c r="WBB22" s="178"/>
      <c r="WBC22" s="178"/>
      <c r="WBD22" s="178"/>
      <c r="WBE22" s="178"/>
      <c r="WBF22" s="178"/>
      <c r="WBG22" s="178"/>
      <c r="WBH22" s="179"/>
      <c r="WBI22" s="166"/>
      <c r="WBJ22" s="178"/>
      <c r="WBK22" s="178"/>
      <c r="WBL22" s="178"/>
      <c r="WBM22" s="178"/>
      <c r="WBN22" s="178"/>
      <c r="WBO22" s="178"/>
      <c r="WBP22" s="179"/>
      <c r="WBQ22" s="166"/>
      <c r="WBR22" s="178"/>
      <c r="WBS22" s="178"/>
      <c r="WBT22" s="178"/>
      <c r="WBU22" s="178"/>
      <c r="WBV22" s="178"/>
      <c r="WBW22" s="178"/>
      <c r="WBX22" s="179"/>
      <c r="WBY22" s="166"/>
      <c r="WBZ22" s="178"/>
      <c r="WCA22" s="178"/>
      <c r="WCB22" s="178"/>
      <c r="WCC22" s="178"/>
      <c r="WCD22" s="178"/>
      <c r="WCE22" s="178"/>
      <c r="WCF22" s="179"/>
      <c r="WCG22" s="166"/>
      <c r="WCH22" s="178"/>
      <c r="WCI22" s="178"/>
      <c r="WCJ22" s="178"/>
      <c r="WCK22" s="178"/>
      <c r="WCL22" s="178"/>
      <c r="WCM22" s="178"/>
      <c r="WCN22" s="179"/>
      <c r="WCO22" s="166"/>
      <c r="WCP22" s="178"/>
      <c r="WCQ22" s="178"/>
      <c r="WCR22" s="178"/>
      <c r="WCS22" s="178"/>
      <c r="WCT22" s="178"/>
      <c r="WCU22" s="178"/>
      <c r="WCV22" s="179"/>
      <c r="WCW22" s="166"/>
      <c r="WCX22" s="178"/>
      <c r="WCY22" s="178"/>
      <c r="WCZ22" s="178"/>
      <c r="WDA22" s="178"/>
      <c r="WDB22" s="178"/>
      <c r="WDC22" s="178"/>
      <c r="WDD22" s="179"/>
      <c r="WDE22" s="166"/>
      <c r="WDF22" s="178"/>
      <c r="WDG22" s="178"/>
      <c r="WDH22" s="178"/>
      <c r="WDI22" s="178"/>
      <c r="WDJ22" s="178"/>
      <c r="WDK22" s="178"/>
      <c r="WDL22" s="179"/>
      <c r="WDM22" s="166"/>
      <c r="WDN22" s="178"/>
      <c r="WDO22" s="178"/>
      <c r="WDP22" s="178"/>
      <c r="WDQ22" s="178"/>
      <c r="WDR22" s="178"/>
      <c r="WDS22" s="178"/>
      <c r="WDT22" s="179"/>
      <c r="WDU22" s="166"/>
      <c r="WDV22" s="178"/>
      <c r="WDW22" s="178"/>
      <c r="WDX22" s="178"/>
      <c r="WDY22" s="178"/>
      <c r="WDZ22" s="178"/>
      <c r="WEA22" s="178"/>
      <c r="WEB22" s="179"/>
      <c r="WEC22" s="166"/>
      <c r="WED22" s="178"/>
      <c r="WEE22" s="178"/>
      <c r="WEF22" s="178"/>
      <c r="WEG22" s="178"/>
      <c r="WEH22" s="178"/>
      <c r="WEI22" s="178"/>
      <c r="WEJ22" s="179"/>
      <c r="WEK22" s="166"/>
      <c r="WEL22" s="178"/>
      <c r="WEM22" s="178"/>
      <c r="WEN22" s="178"/>
      <c r="WEO22" s="178"/>
      <c r="WEP22" s="178"/>
      <c r="WEQ22" s="178"/>
      <c r="WER22" s="179"/>
      <c r="WES22" s="166"/>
      <c r="WET22" s="178"/>
      <c r="WEU22" s="178"/>
      <c r="WEV22" s="178"/>
      <c r="WEW22" s="178"/>
      <c r="WEX22" s="178"/>
      <c r="WEY22" s="178"/>
      <c r="WEZ22" s="179"/>
      <c r="WFA22" s="166"/>
      <c r="WFB22" s="178"/>
      <c r="WFC22" s="178"/>
      <c r="WFD22" s="178"/>
      <c r="WFE22" s="178"/>
      <c r="WFF22" s="178"/>
      <c r="WFG22" s="178"/>
      <c r="WFH22" s="179"/>
      <c r="WFI22" s="166"/>
      <c r="WFJ22" s="178"/>
      <c r="WFK22" s="178"/>
      <c r="WFL22" s="178"/>
      <c r="WFM22" s="178"/>
      <c r="WFN22" s="178"/>
      <c r="WFO22" s="178"/>
      <c r="WFP22" s="179"/>
      <c r="WFQ22" s="166"/>
      <c r="WFR22" s="178"/>
      <c r="WFS22" s="178"/>
      <c r="WFT22" s="178"/>
      <c r="WFU22" s="178"/>
      <c r="WFV22" s="178"/>
      <c r="WFW22" s="178"/>
      <c r="WFX22" s="179"/>
      <c r="WFY22" s="166"/>
      <c r="WFZ22" s="178"/>
      <c r="WGA22" s="178"/>
      <c r="WGB22" s="178"/>
      <c r="WGC22" s="178"/>
      <c r="WGD22" s="178"/>
      <c r="WGE22" s="178"/>
      <c r="WGF22" s="179"/>
      <c r="WGG22" s="166"/>
      <c r="WGH22" s="178"/>
      <c r="WGI22" s="178"/>
      <c r="WGJ22" s="178"/>
      <c r="WGK22" s="178"/>
      <c r="WGL22" s="178"/>
      <c r="WGM22" s="178"/>
      <c r="WGN22" s="179"/>
      <c r="WGO22" s="166"/>
      <c r="WGP22" s="178"/>
      <c r="WGQ22" s="178"/>
      <c r="WGR22" s="178"/>
      <c r="WGS22" s="178"/>
      <c r="WGT22" s="178"/>
      <c r="WGU22" s="178"/>
      <c r="WGV22" s="179"/>
      <c r="WGW22" s="166"/>
      <c r="WGX22" s="178"/>
      <c r="WGY22" s="178"/>
      <c r="WGZ22" s="178"/>
      <c r="WHA22" s="178"/>
      <c r="WHB22" s="178"/>
      <c r="WHC22" s="178"/>
      <c r="WHD22" s="179"/>
      <c r="WHE22" s="166"/>
      <c r="WHF22" s="178"/>
      <c r="WHG22" s="178"/>
      <c r="WHH22" s="178"/>
      <c r="WHI22" s="178"/>
      <c r="WHJ22" s="178"/>
      <c r="WHK22" s="178"/>
      <c r="WHL22" s="179"/>
      <c r="WHM22" s="166"/>
      <c r="WHN22" s="178"/>
      <c r="WHO22" s="178"/>
      <c r="WHP22" s="178"/>
      <c r="WHQ22" s="178"/>
      <c r="WHR22" s="178"/>
      <c r="WHS22" s="178"/>
      <c r="WHT22" s="179"/>
      <c r="WHU22" s="166"/>
      <c r="WHV22" s="178"/>
      <c r="WHW22" s="178"/>
      <c r="WHX22" s="178"/>
      <c r="WHY22" s="178"/>
      <c r="WHZ22" s="178"/>
      <c r="WIA22" s="178"/>
      <c r="WIB22" s="179"/>
      <c r="WIC22" s="166"/>
      <c r="WID22" s="178"/>
      <c r="WIE22" s="178"/>
      <c r="WIF22" s="178"/>
      <c r="WIG22" s="178"/>
      <c r="WIH22" s="178"/>
      <c r="WII22" s="178"/>
      <c r="WIJ22" s="179"/>
      <c r="WIK22" s="166"/>
      <c r="WIL22" s="178"/>
      <c r="WIM22" s="178"/>
      <c r="WIN22" s="178"/>
      <c r="WIO22" s="178"/>
      <c r="WIP22" s="178"/>
      <c r="WIQ22" s="178"/>
      <c r="WIR22" s="179"/>
      <c r="WIS22" s="166"/>
      <c r="WIT22" s="178"/>
      <c r="WIU22" s="178"/>
      <c r="WIV22" s="178"/>
      <c r="WIW22" s="178"/>
      <c r="WIX22" s="178"/>
      <c r="WIY22" s="178"/>
      <c r="WIZ22" s="179"/>
      <c r="WJA22" s="166"/>
      <c r="WJB22" s="178"/>
      <c r="WJC22" s="178"/>
      <c r="WJD22" s="178"/>
      <c r="WJE22" s="178"/>
      <c r="WJF22" s="178"/>
      <c r="WJG22" s="178"/>
      <c r="WJH22" s="179"/>
      <c r="WJI22" s="166"/>
      <c r="WJJ22" s="178"/>
      <c r="WJK22" s="178"/>
      <c r="WJL22" s="178"/>
      <c r="WJM22" s="178"/>
      <c r="WJN22" s="178"/>
      <c r="WJO22" s="178"/>
      <c r="WJP22" s="179"/>
      <c r="WJQ22" s="166"/>
      <c r="WJR22" s="178"/>
      <c r="WJS22" s="178"/>
      <c r="WJT22" s="178"/>
      <c r="WJU22" s="178"/>
      <c r="WJV22" s="178"/>
      <c r="WJW22" s="178"/>
      <c r="WJX22" s="179"/>
      <c r="WJY22" s="166"/>
      <c r="WJZ22" s="178"/>
      <c r="WKA22" s="178"/>
      <c r="WKB22" s="178"/>
      <c r="WKC22" s="178"/>
      <c r="WKD22" s="178"/>
      <c r="WKE22" s="178"/>
      <c r="WKF22" s="179"/>
      <c r="WKG22" s="166"/>
      <c r="WKH22" s="178"/>
      <c r="WKI22" s="178"/>
      <c r="WKJ22" s="178"/>
      <c r="WKK22" s="178"/>
      <c r="WKL22" s="178"/>
      <c r="WKM22" s="178"/>
      <c r="WKN22" s="179"/>
      <c r="WKO22" s="166"/>
      <c r="WKP22" s="178"/>
      <c r="WKQ22" s="178"/>
      <c r="WKR22" s="178"/>
      <c r="WKS22" s="178"/>
      <c r="WKT22" s="178"/>
      <c r="WKU22" s="178"/>
      <c r="WKV22" s="179"/>
      <c r="WKW22" s="166"/>
      <c r="WKX22" s="178"/>
      <c r="WKY22" s="178"/>
      <c r="WKZ22" s="178"/>
      <c r="WLA22" s="178"/>
      <c r="WLB22" s="178"/>
      <c r="WLC22" s="178"/>
      <c r="WLD22" s="179"/>
      <c r="WLE22" s="166"/>
      <c r="WLF22" s="178"/>
      <c r="WLG22" s="178"/>
      <c r="WLH22" s="178"/>
      <c r="WLI22" s="178"/>
      <c r="WLJ22" s="178"/>
      <c r="WLK22" s="178"/>
      <c r="WLL22" s="179"/>
      <c r="WLM22" s="166"/>
      <c r="WLN22" s="178"/>
      <c r="WLO22" s="178"/>
      <c r="WLP22" s="178"/>
      <c r="WLQ22" s="178"/>
      <c r="WLR22" s="178"/>
      <c r="WLS22" s="178"/>
      <c r="WLT22" s="179"/>
      <c r="WLU22" s="166"/>
      <c r="WLV22" s="178"/>
      <c r="WLW22" s="178"/>
      <c r="WLX22" s="178"/>
      <c r="WLY22" s="178"/>
      <c r="WLZ22" s="178"/>
      <c r="WMA22" s="178"/>
      <c r="WMB22" s="179"/>
      <c r="WMC22" s="166"/>
      <c r="WMD22" s="178"/>
      <c r="WME22" s="178"/>
      <c r="WMF22" s="178"/>
      <c r="WMG22" s="178"/>
      <c r="WMH22" s="178"/>
      <c r="WMI22" s="178"/>
      <c r="WMJ22" s="179"/>
      <c r="WMK22" s="166"/>
      <c r="WML22" s="178"/>
      <c r="WMM22" s="178"/>
      <c r="WMN22" s="178"/>
      <c r="WMO22" s="178"/>
      <c r="WMP22" s="178"/>
      <c r="WMQ22" s="178"/>
      <c r="WMR22" s="179"/>
      <c r="WMS22" s="166"/>
      <c r="WMT22" s="178"/>
      <c r="WMU22" s="178"/>
      <c r="WMV22" s="178"/>
      <c r="WMW22" s="178"/>
      <c r="WMX22" s="178"/>
      <c r="WMY22" s="178"/>
      <c r="WMZ22" s="179"/>
      <c r="WNA22" s="166"/>
      <c r="WNB22" s="178"/>
      <c r="WNC22" s="178"/>
      <c r="WND22" s="178"/>
      <c r="WNE22" s="178"/>
      <c r="WNF22" s="178"/>
      <c r="WNG22" s="178"/>
      <c r="WNH22" s="179"/>
      <c r="WNI22" s="166"/>
      <c r="WNJ22" s="178"/>
      <c r="WNK22" s="178"/>
      <c r="WNL22" s="178"/>
      <c r="WNM22" s="178"/>
      <c r="WNN22" s="178"/>
      <c r="WNO22" s="178"/>
      <c r="WNP22" s="179"/>
      <c r="WNQ22" s="166"/>
      <c r="WNR22" s="178"/>
      <c r="WNS22" s="178"/>
      <c r="WNT22" s="178"/>
      <c r="WNU22" s="178"/>
      <c r="WNV22" s="178"/>
      <c r="WNW22" s="178"/>
      <c r="WNX22" s="179"/>
      <c r="WNY22" s="166"/>
      <c r="WNZ22" s="178"/>
      <c r="WOA22" s="178"/>
      <c r="WOB22" s="178"/>
      <c r="WOC22" s="178"/>
      <c r="WOD22" s="178"/>
      <c r="WOE22" s="178"/>
      <c r="WOF22" s="179"/>
      <c r="WOG22" s="166"/>
      <c r="WOH22" s="178"/>
      <c r="WOI22" s="178"/>
      <c r="WOJ22" s="178"/>
      <c r="WOK22" s="178"/>
      <c r="WOL22" s="178"/>
      <c r="WOM22" s="178"/>
      <c r="WON22" s="179"/>
      <c r="WOO22" s="166"/>
      <c r="WOP22" s="178"/>
      <c r="WOQ22" s="178"/>
      <c r="WOR22" s="178"/>
      <c r="WOS22" s="178"/>
      <c r="WOT22" s="178"/>
      <c r="WOU22" s="178"/>
      <c r="WOV22" s="179"/>
      <c r="WOW22" s="166"/>
      <c r="WOX22" s="178"/>
      <c r="WOY22" s="178"/>
      <c r="WOZ22" s="178"/>
      <c r="WPA22" s="178"/>
      <c r="WPB22" s="178"/>
      <c r="WPC22" s="178"/>
      <c r="WPD22" s="179"/>
      <c r="WPE22" s="166"/>
      <c r="WPF22" s="178"/>
      <c r="WPG22" s="178"/>
      <c r="WPH22" s="178"/>
      <c r="WPI22" s="178"/>
      <c r="WPJ22" s="178"/>
      <c r="WPK22" s="178"/>
      <c r="WPL22" s="179"/>
      <c r="WPM22" s="166"/>
      <c r="WPN22" s="178"/>
      <c r="WPO22" s="178"/>
      <c r="WPP22" s="178"/>
      <c r="WPQ22" s="178"/>
      <c r="WPR22" s="178"/>
      <c r="WPS22" s="178"/>
      <c r="WPT22" s="179"/>
      <c r="WPU22" s="166"/>
      <c r="WPV22" s="178"/>
      <c r="WPW22" s="178"/>
      <c r="WPX22" s="178"/>
      <c r="WPY22" s="178"/>
      <c r="WPZ22" s="178"/>
      <c r="WQA22" s="178"/>
      <c r="WQB22" s="179"/>
      <c r="WQC22" s="166"/>
      <c r="WQD22" s="178"/>
      <c r="WQE22" s="178"/>
      <c r="WQF22" s="178"/>
      <c r="WQG22" s="178"/>
      <c r="WQH22" s="178"/>
      <c r="WQI22" s="178"/>
      <c r="WQJ22" s="179"/>
      <c r="WQK22" s="166"/>
      <c r="WQL22" s="178"/>
      <c r="WQM22" s="178"/>
      <c r="WQN22" s="178"/>
      <c r="WQO22" s="178"/>
      <c r="WQP22" s="178"/>
      <c r="WQQ22" s="178"/>
      <c r="WQR22" s="179"/>
      <c r="WQS22" s="166"/>
      <c r="WQT22" s="178"/>
      <c r="WQU22" s="178"/>
      <c r="WQV22" s="178"/>
      <c r="WQW22" s="178"/>
      <c r="WQX22" s="178"/>
      <c r="WQY22" s="178"/>
      <c r="WQZ22" s="179"/>
      <c r="WRA22" s="166"/>
      <c r="WRB22" s="178"/>
      <c r="WRC22" s="178"/>
      <c r="WRD22" s="178"/>
      <c r="WRE22" s="178"/>
      <c r="WRF22" s="178"/>
      <c r="WRG22" s="178"/>
      <c r="WRH22" s="179"/>
      <c r="WRI22" s="166"/>
      <c r="WRJ22" s="178"/>
      <c r="WRK22" s="178"/>
      <c r="WRL22" s="178"/>
      <c r="WRM22" s="178"/>
      <c r="WRN22" s="178"/>
      <c r="WRO22" s="178"/>
      <c r="WRP22" s="179"/>
      <c r="WRQ22" s="166"/>
      <c r="WRR22" s="178"/>
      <c r="WRS22" s="178"/>
      <c r="WRT22" s="178"/>
      <c r="WRU22" s="178"/>
      <c r="WRV22" s="178"/>
      <c r="WRW22" s="178"/>
      <c r="WRX22" s="179"/>
      <c r="WRY22" s="166"/>
      <c r="WRZ22" s="178"/>
      <c r="WSA22" s="178"/>
      <c r="WSB22" s="178"/>
      <c r="WSC22" s="178"/>
      <c r="WSD22" s="178"/>
      <c r="WSE22" s="178"/>
      <c r="WSF22" s="179"/>
      <c r="WSG22" s="166"/>
      <c r="WSH22" s="178"/>
      <c r="WSI22" s="178"/>
      <c r="WSJ22" s="178"/>
      <c r="WSK22" s="178"/>
      <c r="WSL22" s="178"/>
      <c r="WSM22" s="178"/>
      <c r="WSN22" s="179"/>
      <c r="WSO22" s="166"/>
      <c r="WSP22" s="178"/>
      <c r="WSQ22" s="178"/>
      <c r="WSR22" s="178"/>
      <c r="WSS22" s="178"/>
      <c r="WST22" s="178"/>
      <c r="WSU22" s="178"/>
      <c r="WSV22" s="179"/>
      <c r="WSW22" s="166"/>
      <c r="WSX22" s="178"/>
      <c r="WSY22" s="178"/>
      <c r="WSZ22" s="178"/>
      <c r="WTA22" s="178"/>
      <c r="WTB22" s="178"/>
      <c r="WTC22" s="178"/>
      <c r="WTD22" s="179"/>
      <c r="WTE22" s="166"/>
      <c r="WTF22" s="178"/>
      <c r="WTG22" s="178"/>
      <c r="WTH22" s="178"/>
      <c r="WTI22" s="178"/>
      <c r="WTJ22" s="178"/>
      <c r="WTK22" s="178"/>
      <c r="WTL22" s="179"/>
      <c r="WTM22" s="166"/>
      <c r="WTN22" s="178"/>
      <c r="WTO22" s="178"/>
      <c r="WTP22" s="178"/>
      <c r="WTQ22" s="178"/>
      <c r="WTR22" s="178"/>
      <c r="WTS22" s="178"/>
      <c r="WTT22" s="179"/>
      <c r="WTU22" s="166"/>
      <c r="WTV22" s="178"/>
      <c r="WTW22" s="178"/>
      <c r="WTX22" s="178"/>
      <c r="WTY22" s="178"/>
      <c r="WTZ22" s="178"/>
      <c r="WUA22" s="178"/>
      <c r="WUB22" s="179"/>
      <c r="WUC22" s="166"/>
      <c r="WUD22" s="178"/>
      <c r="WUE22" s="178"/>
      <c r="WUF22" s="178"/>
      <c r="WUG22" s="178"/>
      <c r="WUH22" s="178"/>
      <c r="WUI22" s="178"/>
      <c r="WUJ22" s="179"/>
      <c r="WUK22" s="166"/>
      <c r="WUL22" s="178"/>
      <c r="WUM22" s="178"/>
      <c r="WUN22" s="178"/>
      <c r="WUO22" s="178"/>
      <c r="WUP22" s="178"/>
      <c r="WUQ22" s="178"/>
      <c r="WUR22" s="179"/>
      <c r="WUS22" s="166"/>
      <c r="WUT22" s="178"/>
      <c r="WUU22" s="178"/>
      <c r="WUV22" s="178"/>
      <c r="WUW22" s="178"/>
      <c r="WUX22" s="178"/>
      <c r="WUY22" s="178"/>
      <c r="WUZ22" s="179"/>
      <c r="WVA22" s="166"/>
      <c r="WVB22" s="178"/>
      <c r="WVC22" s="178"/>
      <c r="WVD22" s="178"/>
      <c r="WVE22" s="178"/>
      <c r="WVF22" s="178"/>
      <c r="WVG22" s="178"/>
      <c r="WVH22" s="179"/>
      <c r="WVI22" s="166"/>
      <c r="WVJ22" s="178"/>
      <c r="WVK22" s="178"/>
      <c r="WVL22" s="178"/>
      <c r="WVM22" s="178"/>
      <c r="WVN22" s="178"/>
      <c r="WVO22" s="178"/>
      <c r="WVP22" s="179"/>
      <c r="WVQ22" s="166"/>
      <c r="WVR22" s="178"/>
      <c r="WVS22" s="178"/>
      <c r="WVT22" s="178"/>
      <c r="WVU22" s="178"/>
      <c r="WVV22" s="178"/>
      <c r="WVW22" s="178"/>
      <c r="WVX22" s="179"/>
      <c r="WVY22" s="166"/>
      <c r="WVZ22" s="178"/>
      <c r="WWA22" s="178"/>
      <c r="WWB22" s="178"/>
      <c r="WWC22" s="178"/>
      <c r="WWD22" s="178"/>
      <c r="WWE22" s="178"/>
      <c r="WWF22" s="179"/>
      <c r="WWG22" s="166"/>
      <c r="WWH22" s="178"/>
      <c r="WWI22" s="178"/>
      <c r="WWJ22" s="178"/>
      <c r="WWK22" s="178"/>
      <c r="WWL22" s="178"/>
      <c r="WWM22" s="178"/>
      <c r="WWN22" s="179"/>
      <c r="WWO22" s="166"/>
      <c r="WWP22" s="178"/>
      <c r="WWQ22" s="178"/>
      <c r="WWR22" s="178"/>
      <c r="WWS22" s="178"/>
      <c r="WWT22" s="178"/>
      <c r="WWU22" s="178"/>
      <c r="WWV22" s="179"/>
      <c r="WWW22" s="166"/>
      <c r="WWX22" s="178"/>
      <c r="WWY22" s="178"/>
      <c r="WWZ22" s="178"/>
      <c r="WXA22" s="178"/>
      <c r="WXB22" s="178"/>
      <c r="WXC22" s="178"/>
      <c r="WXD22" s="179"/>
      <c r="WXE22" s="166"/>
      <c r="WXF22" s="178"/>
      <c r="WXG22" s="178"/>
      <c r="WXH22" s="178"/>
      <c r="WXI22" s="178"/>
      <c r="WXJ22" s="178"/>
      <c r="WXK22" s="178"/>
      <c r="WXL22" s="179"/>
      <c r="WXM22" s="166"/>
      <c r="WXN22" s="178"/>
      <c r="WXO22" s="178"/>
      <c r="WXP22" s="178"/>
      <c r="WXQ22" s="178"/>
      <c r="WXR22" s="178"/>
      <c r="WXS22" s="178"/>
      <c r="WXT22" s="179"/>
      <c r="WXU22" s="166"/>
      <c r="WXV22" s="178"/>
      <c r="WXW22" s="178"/>
      <c r="WXX22" s="178"/>
      <c r="WXY22" s="178"/>
      <c r="WXZ22" s="178"/>
      <c r="WYA22" s="178"/>
      <c r="WYB22" s="179"/>
      <c r="WYC22" s="166"/>
      <c r="WYD22" s="178"/>
      <c r="WYE22" s="178"/>
      <c r="WYF22" s="178"/>
      <c r="WYG22" s="178"/>
      <c r="WYH22" s="178"/>
      <c r="WYI22" s="178"/>
      <c r="WYJ22" s="179"/>
      <c r="WYK22" s="166"/>
      <c r="WYL22" s="178"/>
      <c r="WYM22" s="178"/>
      <c r="WYN22" s="178"/>
      <c r="WYO22" s="178"/>
      <c r="WYP22" s="178"/>
      <c r="WYQ22" s="178"/>
      <c r="WYR22" s="179"/>
      <c r="WYS22" s="166"/>
      <c r="WYT22" s="178"/>
      <c r="WYU22" s="178"/>
      <c r="WYV22" s="178"/>
      <c r="WYW22" s="178"/>
      <c r="WYX22" s="178"/>
      <c r="WYY22" s="178"/>
      <c r="WYZ22" s="179"/>
      <c r="WZA22" s="166"/>
      <c r="WZB22" s="178"/>
      <c r="WZC22" s="178"/>
      <c r="WZD22" s="178"/>
      <c r="WZE22" s="178"/>
      <c r="WZF22" s="178"/>
      <c r="WZG22" s="178"/>
      <c r="WZH22" s="179"/>
      <c r="WZI22" s="166"/>
      <c r="WZJ22" s="178"/>
      <c r="WZK22" s="178"/>
      <c r="WZL22" s="178"/>
      <c r="WZM22" s="178"/>
      <c r="WZN22" s="178"/>
      <c r="WZO22" s="178"/>
      <c r="WZP22" s="179"/>
      <c r="WZQ22" s="166"/>
      <c r="WZR22" s="178"/>
      <c r="WZS22" s="178"/>
      <c r="WZT22" s="178"/>
      <c r="WZU22" s="178"/>
      <c r="WZV22" s="178"/>
      <c r="WZW22" s="178"/>
      <c r="WZX22" s="179"/>
      <c r="WZY22" s="166"/>
      <c r="WZZ22" s="178"/>
      <c r="XAA22" s="178"/>
      <c r="XAB22" s="178"/>
      <c r="XAC22" s="178"/>
      <c r="XAD22" s="178"/>
      <c r="XAE22" s="178"/>
      <c r="XAF22" s="179"/>
      <c r="XAG22" s="166"/>
      <c r="XAH22" s="178"/>
      <c r="XAI22" s="178"/>
      <c r="XAJ22" s="178"/>
      <c r="XAK22" s="178"/>
      <c r="XAL22" s="178"/>
      <c r="XAM22" s="178"/>
      <c r="XAN22" s="179"/>
      <c r="XAO22" s="166"/>
      <c r="XAP22" s="178"/>
      <c r="XAQ22" s="178"/>
      <c r="XAR22" s="178"/>
      <c r="XAS22" s="178"/>
      <c r="XAT22" s="178"/>
      <c r="XAU22" s="178"/>
      <c r="XAV22" s="179"/>
      <c r="XAW22" s="166"/>
      <c r="XAX22" s="178"/>
      <c r="XAY22" s="178"/>
      <c r="XAZ22" s="178"/>
      <c r="XBA22" s="178"/>
      <c r="XBB22" s="178"/>
      <c r="XBC22" s="178"/>
      <c r="XBD22" s="179"/>
      <c r="XBE22" s="166"/>
      <c r="XBF22" s="178"/>
      <c r="XBG22" s="178"/>
      <c r="XBH22" s="178"/>
      <c r="XBI22" s="178"/>
      <c r="XBJ22" s="178"/>
      <c r="XBK22" s="178"/>
      <c r="XBL22" s="179"/>
      <c r="XBM22" s="166"/>
      <c r="XBN22" s="178"/>
      <c r="XBO22" s="178"/>
      <c r="XBP22" s="178"/>
      <c r="XBQ22" s="178"/>
      <c r="XBR22" s="178"/>
      <c r="XBS22" s="178"/>
      <c r="XBT22" s="179"/>
      <c r="XBU22" s="166"/>
      <c r="XBV22" s="178"/>
      <c r="XBW22" s="178"/>
      <c r="XBX22" s="178"/>
      <c r="XBY22" s="178"/>
      <c r="XBZ22" s="178"/>
      <c r="XCA22" s="178"/>
      <c r="XCB22" s="179"/>
      <c r="XCC22" s="166"/>
      <c r="XCD22" s="178"/>
      <c r="XCE22" s="178"/>
      <c r="XCF22" s="178"/>
      <c r="XCG22" s="178"/>
      <c r="XCH22" s="178"/>
      <c r="XCI22" s="178"/>
      <c r="XCJ22" s="179"/>
      <c r="XCK22" s="166"/>
      <c r="XCL22" s="178"/>
      <c r="XCM22" s="178"/>
      <c r="XCN22" s="178"/>
      <c r="XCO22" s="178"/>
      <c r="XCP22" s="178"/>
      <c r="XCQ22" s="178"/>
      <c r="XCR22" s="179"/>
      <c r="XCS22" s="166"/>
      <c r="XCT22" s="178"/>
      <c r="XCU22" s="178"/>
      <c r="XCV22" s="178"/>
      <c r="XCW22" s="178"/>
      <c r="XCX22" s="178"/>
      <c r="XCY22" s="178"/>
      <c r="XCZ22" s="179"/>
      <c r="XDA22" s="166"/>
      <c r="XDB22" s="178"/>
      <c r="XDC22" s="178"/>
      <c r="XDD22" s="178"/>
      <c r="XDE22" s="178"/>
      <c r="XDF22" s="178"/>
      <c r="XDG22" s="178"/>
      <c r="XDH22" s="179"/>
      <c r="XDI22" s="166"/>
      <c r="XDJ22" s="178"/>
      <c r="XDK22" s="178"/>
      <c r="XDL22" s="178"/>
      <c r="XDM22" s="178"/>
      <c r="XDN22" s="178"/>
      <c r="XDO22" s="178"/>
      <c r="XDP22" s="179"/>
      <c r="XDQ22" s="166"/>
      <c r="XDR22" s="178"/>
      <c r="XDS22" s="178"/>
      <c r="XDT22" s="178"/>
      <c r="XDU22" s="178"/>
      <c r="XDV22" s="178"/>
      <c r="XDW22" s="178"/>
      <c r="XDX22" s="179"/>
      <c r="XDY22" s="166"/>
      <c r="XDZ22" s="178"/>
      <c r="XEA22" s="178"/>
      <c r="XEB22" s="178"/>
      <c r="XEC22" s="178"/>
      <c r="XED22" s="178"/>
      <c r="XEE22" s="178"/>
      <c r="XEF22" s="179"/>
      <c r="XEG22" s="166"/>
      <c r="XEH22" s="178"/>
      <c r="XEI22" s="178"/>
      <c r="XEJ22" s="178"/>
      <c r="XEK22" s="178"/>
      <c r="XEL22" s="178"/>
      <c r="XEM22" s="178"/>
      <c r="XEN22" s="179"/>
      <c r="XEO22" s="166"/>
      <c r="XEP22" s="178"/>
      <c r="XEQ22" s="178"/>
      <c r="XER22" s="178"/>
      <c r="XES22" s="178"/>
      <c r="XET22" s="178"/>
      <c r="XEU22" s="178"/>
    </row>
    <row r="23" spans="2:16375" s="177" customFormat="1">
      <c r="B23" s="169" t="s">
        <v>1680</v>
      </c>
      <c r="C23" s="170" t="s">
        <v>1567</v>
      </c>
      <c r="D23" s="161">
        <v>-6052</v>
      </c>
      <c r="E23" s="161">
        <v>-4165</v>
      </c>
      <c r="F23" s="161">
        <v>-1887</v>
      </c>
      <c r="G23" s="162">
        <v>0.45306122448979602</v>
      </c>
    </row>
    <row r="24" spans="2:16375" s="149" customFormat="1" ht="15.75" thickBot="1">
      <c r="B24" s="180" t="s">
        <v>1677</v>
      </c>
      <c r="C24" s="181" t="s">
        <v>1678</v>
      </c>
      <c r="D24" s="182">
        <v>15685</v>
      </c>
      <c r="E24" s="182">
        <v>8616</v>
      </c>
      <c r="F24" s="182">
        <v>7069</v>
      </c>
      <c r="G24" s="183">
        <v>0.82045032497678738</v>
      </c>
      <c r="H24" s="166"/>
      <c r="I24" s="166"/>
      <c r="J24" s="178"/>
      <c r="K24" s="178"/>
      <c r="L24" s="178"/>
      <c r="M24" s="178"/>
      <c r="N24" s="178"/>
      <c r="O24" s="178"/>
      <c r="P24" s="179"/>
      <c r="Q24" s="166"/>
      <c r="R24" s="178"/>
      <c r="S24" s="178"/>
      <c r="T24" s="178"/>
      <c r="U24" s="178"/>
      <c r="V24" s="178"/>
      <c r="W24" s="178"/>
      <c r="X24" s="179"/>
      <c r="Y24" s="166"/>
      <c r="Z24" s="178"/>
      <c r="AA24" s="178"/>
      <c r="AB24" s="178"/>
      <c r="AC24" s="178"/>
      <c r="AD24" s="178"/>
      <c r="AE24" s="178"/>
      <c r="AF24" s="179"/>
      <c r="AG24" s="166"/>
      <c r="AH24" s="178"/>
      <c r="AI24" s="178"/>
      <c r="AJ24" s="178"/>
      <c r="AK24" s="178"/>
      <c r="AL24" s="178"/>
      <c r="AM24" s="178"/>
      <c r="AN24" s="179"/>
      <c r="AO24" s="166"/>
      <c r="AP24" s="178"/>
      <c r="AQ24" s="178"/>
      <c r="AR24" s="178"/>
      <c r="AS24" s="178"/>
      <c r="AT24" s="178"/>
      <c r="AU24" s="178"/>
      <c r="AV24" s="179"/>
      <c r="AW24" s="166"/>
      <c r="AX24" s="178"/>
      <c r="AY24" s="178"/>
      <c r="AZ24" s="178"/>
      <c r="BA24" s="178"/>
      <c r="BB24" s="178"/>
      <c r="BC24" s="178"/>
      <c r="BD24" s="179"/>
      <c r="BE24" s="166"/>
      <c r="BF24" s="178"/>
      <c r="BG24" s="178"/>
      <c r="BH24" s="178"/>
      <c r="BI24" s="178"/>
      <c r="BJ24" s="178"/>
      <c r="BK24" s="178"/>
      <c r="BL24" s="179"/>
      <c r="BM24" s="166"/>
      <c r="BN24" s="178"/>
      <c r="BO24" s="178"/>
      <c r="BP24" s="178"/>
      <c r="BQ24" s="178"/>
      <c r="BR24" s="178"/>
      <c r="BS24" s="178"/>
      <c r="BT24" s="179"/>
      <c r="BU24" s="166"/>
      <c r="BV24" s="178"/>
      <c r="BW24" s="178"/>
      <c r="BX24" s="178"/>
      <c r="BY24" s="178"/>
      <c r="BZ24" s="178"/>
      <c r="CA24" s="178"/>
      <c r="CB24" s="179"/>
      <c r="CC24" s="166"/>
      <c r="CD24" s="178"/>
      <c r="CE24" s="178"/>
      <c r="CF24" s="178"/>
      <c r="CG24" s="178"/>
      <c r="CH24" s="178"/>
      <c r="CI24" s="178"/>
      <c r="CJ24" s="179"/>
      <c r="CK24" s="166"/>
      <c r="CL24" s="178"/>
      <c r="CM24" s="178"/>
      <c r="CN24" s="178"/>
      <c r="CO24" s="178"/>
      <c r="CP24" s="178"/>
      <c r="CQ24" s="178"/>
      <c r="CR24" s="179"/>
      <c r="CS24" s="166"/>
      <c r="CT24" s="178"/>
      <c r="CU24" s="178"/>
      <c r="CV24" s="178"/>
      <c r="CW24" s="178"/>
      <c r="CX24" s="178"/>
      <c r="CY24" s="178"/>
      <c r="CZ24" s="179"/>
      <c r="DA24" s="166"/>
      <c r="DB24" s="178"/>
      <c r="DC24" s="178"/>
      <c r="DD24" s="178"/>
      <c r="DE24" s="178"/>
      <c r="DF24" s="178"/>
      <c r="DG24" s="178"/>
      <c r="DH24" s="179"/>
      <c r="DI24" s="166"/>
      <c r="DJ24" s="178"/>
      <c r="DK24" s="178"/>
      <c r="DL24" s="178"/>
      <c r="DM24" s="178"/>
      <c r="DN24" s="178"/>
      <c r="DO24" s="178"/>
      <c r="DP24" s="179"/>
      <c r="DQ24" s="166"/>
      <c r="DR24" s="178"/>
      <c r="DS24" s="178"/>
      <c r="DT24" s="178"/>
      <c r="DU24" s="178"/>
      <c r="DV24" s="178"/>
      <c r="DW24" s="178"/>
      <c r="DX24" s="179"/>
      <c r="DY24" s="166"/>
      <c r="DZ24" s="178"/>
      <c r="EA24" s="178"/>
      <c r="EB24" s="178"/>
      <c r="EC24" s="178"/>
      <c r="ED24" s="178"/>
      <c r="EE24" s="178"/>
      <c r="EF24" s="179"/>
      <c r="EG24" s="166"/>
      <c r="EH24" s="178"/>
      <c r="EI24" s="178"/>
      <c r="EJ24" s="178"/>
      <c r="EK24" s="178"/>
      <c r="EL24" s="178"/>
      <c r="EM24" s="178"/>
      <c r="EN24" s="179"/>
      <c r="EO24" s="166"/>
      <c r="EP24" s="178"/>
      <c r="EQ24" s="178"/>
      <c r="ER24" s="178"/>
      <c r="ES24" s="178"/>
      <c r="ET24" s="178"/>
      <c r="EU24" s="178"/>
      <c r="EV24" s="179"/>
      <c r="EW24" s="166"/>
      <c r="EX24" s="178"/>
      <c r="EY24" s="178"/>
      <c r="EZ24" s="178"/>
      <c r="FA24" s="178"/>
      <c r="FB24" s="178"/>
      <c r="FC24" s="178"/>
      <c r="FD24" s="179"/>
      <c r="FE24" s="166"/>
      <c r="FF24" s="178"/>
      <c r="FG24" s="178"/>
      <c r="FH24" s="178"/>
      <c r="FI24" s="178"/>
      <c r="FJ24" s="178"/>
      <c r="FK24" s="178"/>
      <c r="FL24" s="179"/>
      <c r="FM24" s="166"/>
      <c r="FN24" s="178"/>
      <c r="FO24" s="178"/>
      <c r="FP24" s="178"/>
      <c r="FQ24" s="178"/>
      <c r="FR24" s="178"/>
      <c r="FS24" s="178"/>
      <c r="FT24" s="179"/>
      <c r="FU24" s="166"/>
      <c r="FV24" s="178"/>
      <c r="FW24" s="178"/>
      <c r="FX24" s="178"/>
      <c r="FY24" s="178"/>
      <c r="FZ24" s="178"/>
      <c r="GA24" s="178"/>
      <c r="GB24" s="179"/>
      <c r="GC24" s="166"/>
      <c r="GD24" s="178"/>
      <c r="GE24" s="178"/>
      <c r="GF24" s="178"/>
      <c r="GG24" s="178"/>
      <c r="GH24" s="178"/>
      <c r="GI24" s="178"/>
      <c r="GJ24" s="179"/>
      <c r="GK24" s="166"/>
      <c r="GL24" s="178"/>
      <c r="GM24" s="178"/>
      <c r="GN24" s="178"/>
      <c r="GO24" s="178"/>
      <c r="GP24" s="178"/>
      <c r="GQ24" s="178"/>
      <c r="GR24" s="179"/>
      <c r="GS24" s="166"/>
      <c r="GT24" s="178"/>
      <c r="GU24" s="178"/>
      <c r="GV24" s="178"/>
      <c r="GW24" s="178"/>
      <c r="GX24" s="178"/>
      <c r="GY24" s="178"/>
      <c r="GZ24" s="179"/>
      <c r="HA24" s="166"/>
      <c r="HB24" s="178"/>
      <c r="HC24" s="178"/>
      <c r="HD24" s="178"/>
      <c r="HE24" s="178"/>
      <c r="HF24" s="178"/>
      <c r="HG24" s="178"/>
      <c r="HH24" s="179"/>
      <c r="HI24" s="166"/>
      <c r="HJ24" s="178"/>
      <c r="HK24" s="178"/>
      <c r="HL24" s="178"/>
      <c r="HM24" s="178"/>
      <c r="HN24" s="178"/>
      <c r="HO24" s="178"/>
      <c r="HP24" s="179"/>
      <c r="HQ24" s="166"/>
      <c r="HR24" s="178"/>
      <c r="HS24" s="178"/>
      <c r="HT24" s="178"/>
      <c r="HU24" s="178"/>
      <c r="HV24" s="178"/>
      <c r="HW24" s="178"/>
      <c r="HX24" s="179"/>
      <c r="HY24" s="166"/>
      <c r="HZ24" s="178"/>
      <c r="IA24" s="178"/>
      <c r="IB24" s="178"/>
      <c r="IC24" s="178"/>
      <c r="ID24" s="178"/>
      <c r="IE24" s="178"/>
      <c r="IF24" s="179"/>
      <c r="IG24" s="166"/>
      <c r="IH24" s="178"/>
      <c r="II24" s="178"/>
      <c r="IJ24" s="178"/>
      <c r="IK24" s="178"/>
      <c r="IL24" s="178"/>
      <c r="IM24" s="178"/>
      <c r="IN24" s="179"/>
      <c r="IO24" s="166"/>
      <c r="IP24" s="178"/>
      <c r="IQ24" s="178"/>
      <c r="IR24" s="178"/>
      <c r="IS24" s="178"/>
      <c r="IT24" s="178"/>
      <c r="IU24" s="178"/>
      <c r="IV24" s="179"/>
      <c r="IW24" s="166"/>
      <c r="IX24" s="178"/>
      <c r="IY24" s="178"/>
      <c r="IZ24" s="178"/>
      <c r="JA24" s="178"/>
      <c r="JB24" s="178"/>
      <c r="JC24" s="178"/>
      <c r="JD24" s="179"/>
      <c r="JE24" s="166"/>
      <c r="JF24" s="178"/>
      <c r="JG24" s="178"/>
      <c r="JH24" s="178"/>
      <c r="JI24" s="178"/>
      <c r="JJ24" s="178"/>
      <c r="JK24" s="178"/>
      <c r="JL24" s="179"/>
      <c r="JM24" s="166"/>
      <c r="JN24" s="178"/>
      <c r="JO24" s="178"/>
      <c r="JP24" s="178"/>
      <c r="JQ24" s="178"/>
      <c r="JR24" s="178"/>
      <c r="JS24" s="178"/>
      <c r="JT24" s="179"/>
      <c r="JU24" s="166"/>
      <c r="JV24" s="178"/>
      <c r="JW24" s="178"/>
      <c r="JX24" s="178"/>
      <c r="JY24" s="178"/>
      <c r="JZ24" s="178"/>
      <c r="KA24" s="178"/>
      <c r="KB24" s="179"/>
      <c r="KC24" s="166"/>
      <c r="KD24" s="178"/>
      <c r="KE24" s="178"/>
      <c r="KF24" s="178"/>
      <c r="KG24" s="178"/>
      <c r="KH24" s="178"/>
      <c r="KI24" s="178"/>
      <c r="KJ24" s="179"/>
      <c r="KK24" s="166"/>
      <c r="KL24" s="178"/>
      <c r="KM24" s="178"/>
      <c r="KN24" s="178"/>
      <c r="KO24" s="178"/>
      <c r="KP24" s="178"/>
      <c r="KQ24" s="178"/>
      <c r="KR24" s="179"/>
      <c r="KS24" s="166"/>
      <c r="KT24" s="178"/>
      <c r="KU24" s="178"/>
      <c r="KV24" s="178"/>
      <c r="KW24" s="178"/>
      <c r="KX24" s="178"/>
      <c r="KY24" s="178"/>
      <c r="KZ24" s="179"/>
      <c r="LA24" s="166"/>
      <c r="LB24" s="178"/>
      <c r="LC24" s="178"/>
      <c r="LD24" s="178"/>
      <c r="LE24" s="178"/>
      <c r="LF24" s="178"/>
      <c r="LG24" s="178"/>
      <c r="LH24" s="179"/>
      <c r="LI24" s="166"/>
      <c r="LJ24" s="178"/>
      <c r="LK24" s="178"/>
      <c r="LL24" s="178"/>
      <c r="LM24" s="178"/>
      <c r="LN24" s="178"/>
      <c r="LO24" s="178"/>
      <c r="LP24" s="179"/>
      <c r="LQ24" s="166"/>
      <c r="LR24" s="178"/>
      <c r="LS24" s="178"/>
      <c r="LT24" s="178"/>
      <c r="LU24" s="178"/>
      <c r="LV24" s="178"/>
      <c r="LW24" s="178"/>
      <c r="LX24" s="179"/>
      <c r="LY24" s="166"/>
      <c r="LZ24" s="178"/>
      <c r="MA24" s="178"/>
      <c r="MB24" s="178"/>
      <c r="MC24" s="178"/>
      <c r="MD24" s="178"/>
      <c r="ME24" s="178"/>
      <c r="MF24" s="179"/>
      <c r="MG24" s="166"/>
      <c r="MH24" s="178"/>
      <c r="MI24" s="178"/>
      <c r="MJ24" s="178"/>
      <c r="MK24" s="178"/>
      <c r="ML24" s="178"/>
      <c r="MM24" s="178"/>
      <c r="MN24" s="179"/>
      <c r="MO24" s="166"/>
      <c r="MP24" s="178"/>
      <c r="MQ24" s="178"/>
      <c r="MR24" s="178"/>
      <c r="MS24" s="178"/>
      <c r="MT24" s="178"/>
      <c r="MU24" s="178"/>
      <c r="MV24" s="179"/>
      <c r="MW24" s="166"/>
      <c r="MX24" s="178"/>
      <c r="MY24" s="178"/>
      <c r="MZ24" s="178"/>
      <c r="NA24" s="178"/>
      <c r="NB24" s="178"/>
      <c r="NC24" s="178"/>
      <c r="ND24" s="179"/>
      <c r="NE24" s="166"/>
      <c r="NF24" s="178"/>
      <c r="NG24" s="178"/>
      <c r="NH24" s="178"/>
      <c r="NI24" s="178"/>
      <c r="NJ24" s="178"/>
      <c r="NK24" s="178"/>
      <c r="NL24" s="179"/>
      <c r="NM24" s="166"/>
      <c r="NN24" s="178"/>
      <c r="NO24" s="178"/>
      <c r="NP24" s="178"/>
      <c r="NQ24" s="178"/>
      <c r="NR24" s="178"/>
      <c r="NS24" s="178"/>
      <c r="NT24" s="179"/>
      <c r="NU24" s="166"/>
      <c r="NV24" s="178"/>
      <c r="NW24" s="178"/>
      <c r="NX24" s="178"/>
      <c r="NY24" s="178"/>
      <c r="NZ24" s="178"/>
      <c r="OA24" s="178"/>
      <c r="OB24" s="179"/>
      <c r="OC24" s="166"/>
      <c r="OD24" s="178"/>
      <c r="OE24" s="178"/>
      <c r="OF24" s="178"/>
      <c r="OG24" s="178"/>
      <c r="OH24" s="178"/>
      <c r="OI24" s="178"/>
      <c r="OJ24" s="179"/>
      <c r="OK24" s="166"/>
      <c r="OL24" s="178"/>
      <c r="OM24" s="178"/>
      <c r="ON24" s="178"/>
      <c r="OO24" s="178"/>
      <c r="OP24" s="178"/>
      <c r="OQ24" s="178"/>
      <c r="OR24" s="179"/>
      <c r="OS24" s="166"/>
      <c r="OT24" s="178"/>
      <c r="OU24" s="178"/>
      <c r="OV24" s="178"/>
      <c r="OW24" s="178"/>
      <c r="OX24" s="178"/>
      <c r="OY24" s="178"/>
      <c r="OZ24" s="179"/>
      <c r="PA24" s="166"/>
      <c r="PB24" s="178"/>
      <c r="PC24" s="178"/>
      <c r="PD24" s="178"/>
      <c r="PE24" s="178"/>
      <c r="PF24" s="178"/>
      <c r="PG24" s="178"/>
      <c r="PH24" s="179"/>
      <c r="PI24" s="166"/>
      <c r="PJ24" s="178"/>
      <c r="PK24" s="178"/>
      <c r="PL24" s="178"/>
      <c r="PM24" s="178"/>
      <c r="PN24" s="178"/>
      <c r="PO24" s="178"/>
      <c r="PP24" s="179"/>
      <c r="PQ24" s="166"/>
      <c r="PR24" s="178"/>
      <c r="PS24" s="178"/>
      <c r="PT24" s="178"/>
      <c r="PU24" s="178"/>
      <c r="PV24" s="178"/>
      <c r="PW24" s="178"/>
      <c r="PX24" s="179"/>
      <c r="PY24" s="166"/>
      <c r="PZ24" s="178"/>
      <c r="QA24" s="178"/>
      <c r="QB24" s="178"/>
      <c r="QC24" s="178"/>
      <c r="QD24" s="178"/>
      <c r="QE24" s="178"/>
      <c r="QF24" s="179"/>
      <c r="QG24" s="166"/>
      <c r="QH24" s="178"/>
      <c r="QI24" s="178"/>
      <c r="QJ24" s="178"/>
      <c r="QK24" s="178"/>
      <c r="QL24" s="178"/>
      <c r="QM24" s="178"/>
      <c r="QN24" s="179"/>
      <c r="QO24" s="166"/>
      <c r="QP24" s="178"/>
      <c r="QQ24" s="178"/>
      <c r="QR24" s="178"/>
      <c r="QS24" s="178"/>
      <c r="QT24" s="178"/>
      <c r="QU24" s="178"/>
      <c r="QV24" s="179"/>
      <c r="QW24" s="166"/>
      <c r="QX24" s="178"/>
      <c r="QY24" s="178"/>
      <c r="QZ24" s="178"/>
      <c r="RA24" s="178"/>
      <c r="RB24" s="178"/>
      <c r="RC24" s="178"/>
      <c r="RD24" s="179"/>
      <c r="RE24" s="166"/>
      <c r="RF24" s="178"/>
      <c r="RG24" s="178"/>
      <c r="RH24" s="178"/>
      <c r="RI24" s="178"/>
      <c r="RJ24" s="178"/>
      <c r="RK24" s="178"/>
      <c r="RL24" s="179"/>
      <c r="RM24" s="166"/>
      <c r="RN24" s="178"/>
      <c r="RO24" s="178"/>
      <c r="RP24" s="178"/>
      <c r="RQ24" s="178"/>
      <c r="RR24" s="178"/>
      <c r="RS24" s="178"/>
      <c r="RT24" s="179"/>
      <c r="RU24" s="166"/>
      <c r="RV24" s="178"/>
      <c r="RW24" s="178"/>
      <c r="RX24" s="178"/>
      <c r="RY24" s="178"/>
      <c r="RZ24" s="178"/>
      <c r="SA24" s="178"/>
      <c r="SB24" s="179"/>
      <c r="SC24" s="166"/>
      <c r="SD24" s="178"/>
      <c r="SE24" s="178"/>
      <c r="SF24" s="178"/>
      <c r="SG24" s="178"/>
      <c r="SH24" s="178"/>
      <c r="SI24" s="178"/>
      <c r="SJ24" s="179"/>
      <c r="SK24" s="166"/>
      <c r="SL24" s="178"/>
      <c r="SM24" s="178"/>
      <c r="SN24" s="178"/>
      <c r="SO24" s="178"/>
      <c r="SP24" s="178"/>
      <c r="SQ24" s="178"/>
      <c r="SR24" s="179"/>
      <c r="SS24" s="166"/>
      <c r="ST24" s="178"/>
      <c r="SU24" s="178"/>
      <c r="SV24" s="178"/>
      <c r="SW24" s="178"/>
      <c r="SX24" s="178"/>
      <c r="SY24" s="178"/>
      <c r="SZ24" s="179"/>
      <c r="TA24" s="166"/>
      <c r="TB24" s="178"/>
      <c r="TC24" s="178"/>
      <c r="TD24" s="178"/>
      <c r="TE24" s="178"/>
      <c r="TF24" s="178"/>
      <c r="TG24" s="178"/>
      <c r="TH24" s="179"/>
      <c r="TI24" s="166"/>
      <c r="TJ24" s="178"/>
      <c r="TK24" s="178"/>
      <c r="TL24" s="178"/>
      <c r="TM24" s="178"/>
      <c r="TN24" s="178"/>
      <c r="TO24" s="178"/>
      <c r="TP24" s="179"/>
      <c r="TQ24" s="166"/>
      <c r="TR24" s="178"/>
      <c r="TS24" s="178"/>
      <c r="TT24" s="178"/>
      <c r="TU24" s="178"/>
      <c r="TV24" s="178"/>
      <c r="TW24" s="178"/>
      <c r="TX24" s="179"/>
      <c r="TY24" s="166"/>
      <c r="TZ24" s="178"/>
      <c r="UA24" s="178"/>
      <c r="UB24" s="178"/>
      <c r="UC24" s="178"/>
      <c r="UD24" s="178"/>
      <c r="UE24" s="178"/>
      <c r="UF24" s="179"/>
      <c r="UG24" s="166"/>
      <c r="UH24" s="178"/>
      <c r="UI24" s="178"/>
      <c r="UJ24" s="178"/>
      <c r="UK24" s="178"/>
      <c r="UL24" s="178"/>
      <c r="UM24" s="178"/>
      <c r="UN24" s="179"/>
      <c r="UO24" s="166"/>
      <c r="UP24" s="178"/>
      <c r="UQ24" s="178"/>
      <c r="UR24" s="178"/>
      <c r="US24" s="178"/>
      <c r="UT24" s="178"/>
      <c r="UU24" s="178"/>
      <c r="UV24" s="179"/>
      <c r="UW24" s="166"/>
      <c r="UX24" s="178"/>
      <c r="UY24" s="178"/>
      <c r="UZ24" s="178"/>
      <c r="VA24" s="178"/>
      <c r="VB24" s="178"/>
      <c r="VC24" s="178"/>
      <c r="VD24" s="179"/>
      <c r="VE24" s="166"/>
      <c r="VF24" s="178"/>
      <c r="VG24" s="178"/>
      <c r="VH24" s="178"/>
      <c r="VI24" s="178"/>
      <c r="VJ24" s="178"/>
      <c r="VK24" s="178"/>
      <c r="VL24" s="179"/>
      <c r="VM24" s="166"/>
      <c r="VN24" s="178"/>
      <c r="VO24" s="178"/>
      <c r="VP24" s="178"/>
      <c r="VQ24" s="178"/>
      <c r="VR24" s="178"/>
      <c r="VS24" s="178"/>
      <c r="VT24" s="179"/>
      <c r="VU24" s="166"/>
      <c r="VV24" s="178"/>
      <c r="VW24" s="178"/>
      <c r="VX24" s="178"/>
      <c r="VY24" s="178"/>
      <c r="VZ24" s="178"/>
      <c r="WA24" s="178"/>
      <c r="WB24" s="179"/>
      <c r="WC24" s="166"/>
      <c r="WD24" s="178"/>
      <c r="WE24" s="178"/>
      <c r="WF24" s="178"/>
      <c r="WG24" s="178"/>
      <c r="WH24" s="178"/>
      <c r="WI24" s="178"/>
      <c r="WJ24" s="179"/>
      <c r="WK24" s="166"/>
      <c r="WL24" s="178"/>
      <c r="WM24" s="178"/>
      <c r="WN24" s="178"/>
      <c r="WO24" s="178"/>
      <c r="WP24" s="178"/>
      <c r="WQ24" s="178"/>
      <c r="WR24" s="179"/>
      <c r="WS24" s="166"/>
      <c r="WT24" s="178"/>
      <c r="WU24" s="178"/>
      <c r="WV24" s="178"/>
      <c r="WW24" s="178"/>
      <c r="WX24" s="178"/>
      <c r="WY24" s="178"/>
      <c r="WZ24" s="179"/>
      <c r="XA24" s="166"/>
      <c r="XB24" s="178"/>
      <c r="XC24" s="178"/>
      <c r="XD24" s="178"/>
      <c r="XE24" s="178"/>
      <c r="XF24" s="178"/>
      <c r="XG24" s="178"/>
      <c r="XH24" s="179"/>
      <c r="XI24" s="166"/>
      <c r="XJ24" s="178"/>
      <c r="XK24" s="178"/>
      <c r="XL24" s="178"/>
      <c r="XM24" s="178"/>
      <c r="XN24" s="178"/>
      <c r="XO24" s="178"/>
      <c r="XP24" s="179"/>
      <c r="XQ24" s="166"/>
      <c r="XR24" s="178"/>
      <c r="XS24" s="178"/>
      <c r="XT24" s="178"/>
      <c r="XU24" s="178"/>
      <c r="XV24" s="178"/>
      <c r="XW24" s="178"/>
      <c r="XX24" s="179"/>
      <c r="XY24" s="166"/>
      <c r="XZ24" s="178"/>
      <c r="YA24" s="178"/>
      <c r="YB24" s="178"/>
      <c r="YC24" s="178"/>
      <c r="YD24" s="178"/>
      <c r="YE24" s="178"/>
      <c r="YF24" s="179"/>
      <c r="YG24" s="166"/>
      <c r="YH24" s="178"/>
      <c r="YI24" s="178"/>
      <c r="YJ24" s="178"/>
      <c r="YK24" s="178"/>
      <c r="YL24" s="178"/>
      <c r="YM24" s="178"/>
      <c r="YN24" s="179"/>
      <c r="YO24" s="166"/>
      <c r="YP24" s="178"/>
      <c r="YQ24" s="178"/>
      <c r="YR24" s="178"/>
      <c r="YS24" s="178"/>
      <c r="YT24" s="178"/>
      <c r="YU24" s="178"/>
      <c r="YV24" s="179"/>
      <c r="YW24" s="166"/>
      <c r="YX24" s="178"/>
      <c r="YY24" s="178"/>
      <c r="YZ24" s="178"/>
      <c r="ZA24" s="178"/>
      <c r="ZB24" s="178"/>
      <c r="ZC24" s="178"/>
      <c r="ZD24" s="179"/>
      <c r="ZE24" s="166"/>
      <c r="ZF24" s="178"/>
      <c r="ZG24" s="178"/>
      <c r="ZH24" s="178"/>
      <c r="ZI24" s="178"/>
      <c r="ZJ24" s="178"/>
      <c r="ZK24" s="178"/>
      <c r="ZL24" s="179"/>
      <c r="ZM24" s="166"/>
      <c r="ZN24" s="178"/>
      <c r="ZO24" s="178"/>
      <c r="ZP24" s="178"/>
      <c r="ZQ24" s="178"/>
      <c r="ZR24" s="178"/>
      <c r="ZS24" s="178"/>
      <c r="ZT24" s="179"/>
      <c r="ZU24" s="166"/>
      <c r="ZV24" s="178"/>
      <c r="ZW24" s="178"/>
      <c r="ZX24" s="178"/>
      <c r="ZY24" s="178"/>
      <c r="ZZ24" s="178"/>
      <c r="AAA24" s="178"/>
      <c r="AAB24" s="179"/>
      <c r="AAC24" s="166"/>
      <c r="AAD24" s="178"/>
      <c r="AAE24" s="178"/>
      <c r="AAF24" s="178"/>
      <c r="AAG24" s="178"/>
      <c r="AAH24" s="178"/>
      <c r="AAI24" s="178"/>
      <c r="AAJ24" s="179"/>
      <c r="AAK24" s="166"/>
      <c r="AAL24" s="178"/>
      <c r="AAM24" s="178"/>
      <c r="AAN24" s="178"/>
      <c r="AAO24" s="178"/>
      <c r="AAP24" s="178"/>
      <c r="AAQ24" s="178"/>
      <c r="AAR24" s="179"/>
      <c r="AAS24" s="166"/>
      <c r="AAT24" s="178"/>
      <c r="AAU24" s="178"/>
      <c r="AAV24" s="178"/>
      <c r="AAW24" s="178"/>
      <c r="AAX24" s="178"/>
      <c r="AAY24" s="178"/>
      <c r="AAZ24" s="179"/>
      <c r="ABA24" s="166"/>
      <c r="ABB24" s="178"/>
      <c r="ABC24" s="178"/>
      <c r="ABD24" s="178"/>
      <c r="ABE24" s="178"/>
      <c r="ABF24" s="178"/>
      <c r="ABG24" s="178"/>
      <c r="ABH24" s="179"/>
      <c r="ABI24" s="166"/>
      <c r="ABJ24" s="178"/>
      <c r="ABK24" s="178"/>
      <c r="ABL24" s="178"/>
      <c r="ABM24" s="178"/>
      <c r="ABN24" s="178"/>
      <c r="ABO24" s="178"/>
      <c r="ABP24" s="179"/>
      <c r="ABQ24" s="166"/>
      <c r="ABR24" s="178"/>
      <c r="ABS24" s="178"/>
      <c r="ABT24" s="178"/>
      <c r="ABU24" s="178"/>
      <c r="ABV24" s="178"/>
      <c r="ABW24" s="178"/>
      <c r="ABX24" s="179"/>
      <c r="ABY24" s="166"/>
      <c r="ABZ24" s="178"/>
      <c r="ACA24" s="178"/>
      <c r="ACB24" s="178"/>
      <c r="ACC24" s="178"/>
      <c r="ACD24" s="178"/>
      <c r="ACE24" s="178"/>
      <c r="ACF24" s="179"/>
      <c r="ACG24" s="166"/>
      <c r="ACH24" s="178"/>
      <c r="ACI24" s="178"/>
      <c r="ACJ24" s="178"/>
      <c r="ACK24" s="178"/>
      <c r="ACL24" s="178"/>
      <c r="ACM24" s="178"/>
      <c r="ACN24" s="179"/>
      <c r="ACO24" s="166"/>
      <c r="ACP24" s="178"/>
      <c r="ACQ24" s="178"/>
      <c r="ACR24" s="178"/>
      <c r="ACS24" s="178"/>
      <c r="ACT24" s="178"/>
      <c r="ACU24" s="178"/>
      <c r="ACV24" s="179"/>
      <c r="ACW24" s="166"/>
      <c r="ACX24" s="178"/>
      <c r="ACY24" s="178"/>
      <c r="ACZ24" s="178"/>
      <c r="ADA24" s="178"/>
      <c r="ADB24" s="178"/>
      <c r="ADC24" s="178"/>
      <c r="ADD24" s="179"/>
      <c r="ADE24" s="166"/>
      <c r="ADF24" s="178"/>
      <c r="ADG24" s="178"/>
      <c r="ADH24" s="178"/>
      <c r="ADI24" s="178"/>
      <c r="ADJ24" s="178"/>
      <c r="ADK24" s="178"/>
      <c r="ADL24" s="179"/>
      <c r="ADM24" s="166"/>
      <c r="ADN24" s="178"/>
      <c r="ADO24" s="178"/>
      <c r="ADP24" s="178"/>
      <c r="ADQ24" s="178"/>
      <c r="ADR24" s="178"/>
      <c r="ADS24" s="178"/>
      <c r="ADT24" s="179"/>
      <c r="ADU24" s="166"/>
      <c r="ADV24" s="178"/>
      <c r="ADW24" s="178"/>
      <c r="ADX24" s="178"/>
      <c r="ADY24" s="178"/>
      <c r="ADZ24" s="178"/>
      <c r="AEA24" s="178"/>
      <c r="AEB24" s="179"/>
      <c r="AEC24" s="166"/>
      <c r="AED24" s="178"/>
      <c r="AEE24" s="178"/>
      <c r="AEF24" s="178"/>
      <c r="AEG24" s="178"/>
      <c r="AEH24" s="178"/>
      <c r="AEI24" s="178"/>
      <c r="AEJ24" s="179"/>
      <c r="AEK24" s="166"/>
      <c r="AEL24" s="178"/>
      <c r="AEM24" s="178"/>
      <c r="AEN24" s="178"/>
      <c r="AEO24" s="178"/>
      <c r="AEP24" s="178"/>
      <c r="AEQ24" s="178"/>
      <c r="AER24" s="179"/>
      <c r="AES24" s="166"/>
      <c r="AET24" s="178"/>
      <c r="AEU24" s="178"/>
      <c r="AEV24" s="178"/>
      <c r="AEW24" s="178"/>
      <c r="AEX24" s="178"/>
      <c r="AEY24" s="178"/>
      <c r="AEZ24" s="179"/>
      <c r="AFA24" s="166"/>
      <c r="AFB24" s="178"/>
      <c r="AFC24" s="178"/>
      <c r="AFD24" s="178"/>
      <c r="AFE24" s="178"/>
      <c r="AFF24" s="178"/>
      <c r="AFG24" s="178"/>
      <c r="AFH24" s="179"/>
      <c r="AFI24" s="166"/>
      <c r="AFJ24" s="178"/>
      <c r="AFK24" s="178"/>
      <c r="AFL24" s="178"/>
      <c r="AFM24" s="178"/>
      <c r="AFN24" s="178"/>
      <c r="AFO24" s="178"/>
      <c r="AFP24" s="179"/>
      <c r="AFQ24" s="166"/>
      <c r="AFR24" s="178"/>
      <c r="AFS24" s="178"/>
      <c r="AFT24" s="178"/>
      <c r="AFU24" s="178"/>
      <c r="AFV24" s="178"/>
      <c r="AFW24" s="178"/>
      <c r="AFX24" s="179"/>
      <c r="AFY24" s="166"/>
      <c r="AFZ24" s="178"/>
      <c r="AGA24" s="178"/>
      <c r="AGB24" s="178"/>
      <c r="AGC24" s="178"/>
      <c r="AGD24" s="178"/>
      <c r="AGE24" s="178"/>
      <c r="AGF24" s="179"/>
      <c r="AGG24" s="166"/>
      <c r="AGH24" s="178"/>
      <c r="AGI24" s="178"/>
      <c r="AGJ24" s="178"/>
      <c r="AGK24" s="178"/>
      <c r="AGL24" s="178"/>
      <c r="AGM24" s="178"/>
      <c r="AGN24" s="179"/>
      <c r="AGO24" s="166"/>
      <c r="AGP24" s="178"/>
      <c r="AGQ24" s="178"/>
      <c r="AGR24" s="178"/>
      <c r="AGS24" s="178"/>
      <c r="AGT24" s="178"/>
      <c r="AGU24" s="178"/>
      <c r="AGV24" s="179"/>
      <c r="AGW24" s="166"/>
      <c r="AGX24" s="178"/>
      <c r="AGY24" s="178"/>
      <c r="AGZ24" s="178"/>
      <c r="AHA24" s="178"/>
      <c r="AHB24" s="178"/>
      <c r="AHC24" s="178"/>
      <c r="AHD24" s="179"/>
      <c r="AHE24" s="166"/>
      <c r="AHF24" s="178"/>
      <c r="AHG24" s="178"/>
      <c r="AHH24" s="178"/>
      <c r="AHI24" s="178"/>
      <c r="AHJ24" s="178"/>
      <c r="AHK24" s="178"/>
      <c r="AHL24" s="179"/>
      <c r="AHM24" s="166"/>
      <c r="AHN24" s="178"/>
      <c r="AHO24" s="178"/>
      <c r="AHP24" s="178"/>
      <c r="AHQ24" s="178"/>
      <c r="AHR24" s="178"/>
      <c r="AHS24" s="178"/>
      <c r="AHT24" s="179"/>
      <c r="AHU24" s="166"/>
      <c r="AHV24" s="178"/>
      <c r="AHW24" s="178"/>
      <c r="AHX24" s="178"/>
      <c r="AHY24" s="178"/>
      <c r="AHZ24" s="178"/>
      <c r="AIA24" s="178"/>
      <c r="AIB24" s="179"/>
      <c r="AIC24" s="166"/>
      <c r="AID24" s="178"/>
      <c r="AIE24" s="178"/>
      <c r="AIF24" s="178"/>
      <c r="AIG24" s="178"/>
      <c r="AIH24" s="178"/>
      <c r="AII24" s="178"/>
      <c r="AIJ24" s="179"/>
      <c r="AIK24" s="166"/>
      <c r="AIL24" s="178"/>
      <c r="AIM24" s="178"/>
      <c r="AIN24" s="178"/>
      <c r="AIO24" s="178"/>
      <c r="AIP24" s="178"/>
      <c r="AIQ24" s="178"/>
      <c r="AIR24" s="179"/>
      <c r="AIS24" s="166"/>
      <c r="AIT24" s="178"/>
      <c r="AIU24" s="178"/>
      <c r="AIV24" s="178"/>
      <c r="AIW24" s="178"/>
      <c r="AIX24" s="178"/>
      <c r="AIY24" s="178"/>
      <c r="AIZ24" s="179"/>
      <c r="AJA24" s="166"/>
      <c r="AJB24" s="178"/>
      <c r="AJC24" s="178"/>
      <c r="AJD24" s="178"/>
      <c r="AJE24" s="178"/>
      <c r="AJF24" s="178"/>
      <c r="AJG24" s="178"/>
      <c r="AJH24" s="179"/>
      <c r="AJI24" s="166"/>
      <c r="AJJ24" s="178"/>
      <c r="AJK24" s="178"/>
      <c r="AJL24" s="178"/>
      <c r="AJM24" s="178"/>
      <c r="AJN24" s="178"/>
      <c r="AJO24" s="178"/>
      <c r="AJP24" s="179"/>
      <c r="AJQ24" s="166"/>
      <c r="AJR24" s="178"/>
      <c r="AJS24" s="178"/>
      <c r="AJT24" s="178"/>
      <c r="AJU24" s="178"/>
      <c r="AJV24" s="178"/>
      <c r="AJW24" s="178"/>
      <c r="AJX24" s="179"/>
      <c r="AJY24" s="166"/>
      <c r="AJZ24" s="178"/>
      <c r="AKA24" s="178"/>
      <c r="AKB24" s="178"/>
      <c r="AKC24" s="178"/>
      <c r="AKD24" s="178"/>
      <c r="AKE24" s="178"/>
      <c r="AKF24" s="179"/>
      <c r="AKG24" s="166"/>
      <c r="AKH24" s="178"/>
      <c r="AKI24" s="178"/>
      <c r="AKJ24" s="178"/>
      <c r="AKK24" s="178"/>
      <c r="AKL24" s="178"/>
      <c r="AKM24" s="178"/>
      <c r="AKN24" s="179"/>
      <c r="AKO24" s="166"/>
      <c r="AKP24" s="178"/>
      <c r="AKQ24" s="178"/>
      <c r="AKR24" s="178"/>
      <c r="AKS24" s="178"/>
      <c r="AKT24" s="178"/>
      <c r="AKU24" s="178"/>
      <c r="AKV24" s="179"/>
      <c r="AKW24" s="166"/>
      <c r="AKX24" s="178"/>
      <c r="AKY24" s="178"/>
      <c r="AKZ24" s="178"/>
      <c r="ALA24" s="178"/>
      <c r="ALB24" s="178"/>
      <c r="ALC24" s="178"/>
      <c r="ALD24" s="179"/>
      <c r="ALE24" s="166"/>
      <c r="ALF24" s="178"/>
      <c r="ALG24" s="178"/>
      <c r="ALH24" s="178"/>
      <c r="ALI24" s="178"/>
      <c r="ALJ24" s="178"/>
      <c r="ALK24" s="178"/>
      <c r="ALL24" s="179"/>
      <c r="ALM24" s="166"/>
      <c r="ALN24" s="178"/>
      <c r="ALO24" s="178"/>
      <c r="ALP24" s="178"/>
      <c r="ALQ24" s="178"/>
      <c r="ALR24" s="178"/>
      <c r="ALS24" s="178"/>
      <c r="ALT24" s="179"/>
      <c r="ALU24" s="166"/>
      <c r="ALV24" s="178"/>
      <c r="ALW24" s="178"/>
      <c r="ALX24" s="178"/>
      <c r="ALY24" s="178"/>
      <c r="ALZ24" s="178"/>
      <c r="AMA24" s="178"/>
      <c r="AMB24" s="179"/>
      <c r="AMC24" s="166"/>
      <c r="AMD24" s="178"/>
      <c r="AME24" s="178"/>
      <c r="AMF24" s="178"/>
      <c r="AMG24" s="178"/>
      <c r="AMH24" s="178"/>
      <c r="AMI24" s="178"/>
      <c r="AMJ24" s="179"/>
      <c r="AMK24" s="166"/>
      <c r="AML24" s="178"/>
      <c r="AMM24" s="178"/>
      <c r="AMN24" s="178"/>
      <c r="AMO24" s="178"/>
      <c r="AMP24" s="178"/>
      <c r="AMQ24" s="178"/>
      <c r="AMR24" s="179"/>
      <c r="AMS24" s="166"/>
      <c r="AMT24" s="178"/>
      <c r="AMU24" s="178"/>
      <c r="AMV24" s="178"/>
      <c r="AMW24" s="178"/>
      <c r="AMX24" s="178"/>
      <c r="AMY24" s="178"/>
      <c r="AMZ24" s="179"/>
      <c r="ANA24" s="166"/>
      <c r="ANB24" s="178"/>
      <c r="ANC24" s="178"/>
      <c r="AND24" s="178"/>
      <c r="ANE24" s="178"/>
      <c r="ANF24" s="178"/>
      <c r="ANG24" s="178"/>
      <c r="ANH24" s="179"/>
      <c r="ANI24" s="166"/>
      <c r="ANJ24" s="178"/>
      <c r="ANK24" s="178"/>
      <c r="ANL24" s="178"/>
      <c r="ANM24" s="178"/>
      <c r="ANN24" s="178"/>
      <c r="ANO24" s="178"/>
      <c r="ANP24" s="179"/>
      <c r="ANQ24" s="166"/>
      <c r="ANR24" s="178"/>
      <c r="ANS24" s="178"/>
      <c r="ANT24" s="178"/>
      <c r="ANU24" s="178"/>
      <c r="ANV24" s="178"/>
      <c r="ANW24" s="178"/>
      <c r="ANX24" s="179"/>
      <c r="ANY24" s="166"/>
      <c r="ANZ24" s="178"/>
      <c r="AOA24" s="178"/>
      <c r="AOB24" s="178"/>
      <c r="AOC24" s="178"/>
      <c r="AOD24" s="178"/>
      <c r="AOE24" s="178"/>
      <c r="AOF24" s="179"/>
      <c r="AOG24" s="166"/>
      <c r="AOH24" s="178"/>
      <c r="AOI24" s="178"/>
      <c r="AOJ24" s="178"/>
      <c r="AOK24" s="178"/>
      <c r="AOL24" s="178"/>
      <c r="AOM24" s="178"/>
      <c r="AON24" s="179"/>
      <c r="AOO24" s="166"/>
      <c r="AOP24" s="178"/>
      <c r="AOQ24" s="178"/>
      <c r="AOR24" s="178"/>
      <c r="AOS24" s="178"/>
      <c r="AOT24" s="178"/>
      <c r="AOU24" s="178"/>
      <c r="AOV24" s="179"/>
      <c r="AOW24" s="166"/>
      <c r="AOX24" s="178"/>
      <c r="AOY24" s="178"/>
      <c r="AOZ24" s="178"/>
      <c r="APA24" s="178"/>
      <c r="APB24" s="178"/>
      <c r="APC24" s="178"/>
      <c r="APD24" s="179"/>
      <c r="APE24" s="166"/>
      <c r="APF24" s="178"/>
      <c r="APG24" s="178"/>
      <c r="APH24" s="178"/>
      <c r="API24" s="178"/>
      <c r="APJ24" s="178"/>
      <c r="APK24" s="178"/>
      <c r="APL24" s="179"/>
      <c r="APM24" s="166"/>
      <c r="APN24" s="178"/>
      <c r="APO24" s="178"/>
      <c r="APP24" s="178"/>
      <c r="APQ24" s="178"/>
      <c r="APR24" s="178"/>
      <c r="APS24" s="178"/>
      <c r="APT24" s="179"/>
      <c r="APU24" s="166"/>
      <c r="APV24" s="178"/>
      <c r="APW24" s="178"/>
      <c r="APX24" s="178"/>
      <c r="APY24" s="178"/>
      <c r="APZ24" s="178"/>
      <c r="AQA24" s="178"/>
      <c r="AQB24" s="179"/>
      <c r="AQC24" s="166"/>
      <c r="AQD24" s="178"/>
      <c r="AQE24" s="178"/>
      <c r="AQF24" s="178"/>
      <c r="AQG24" s="178"/>
      <c r="AQH24" s="178"/>
      <c r="AQI24" s="178"/>
      <c r="AQJ24" s="179"/>
      <c r="AQK24" s="166"/>
      <c r="AQL24" s="178"/>
      <c r="AQM24" s="178"/>
      <c r="AQN24" s="178"/>
      <c r="AQO24" s="178"/>
      <c r="AQP24" s="178"/>
      <c r="AQQ24" s="178"/>
      <c r="AQR24" s="179"/>
      <c r="AQS24" s="166"/>
      <c r="AQT24" s="178"/>
      <c r="AQU24" s="178"/>
      <c r="AQV24" s="178"/>
      <c r="AQW24" s="178"/>
      <c r="AQX24" s="178"/>
      <c r="AQY24" s="178"/>
      <c r="AQZ24" s="179"/>
      <c r="ARA24" s="166"/>
      <c r="ARB24" s="178"/>
      <c r="ARC24" s="178"/>
      <c r="ARD24" s="178"/>
      <c r="ARE24" s="178"/>
      <c r="ARF24" s="178"/>
      <c r="ARG24" s="178"/>
      <c r="ARH24" s="179"/>
      <c r="ARI24" s="166"/>
      <c r="ARJ24" s="178"/>
      <c r="ARK24" s="178"/>
      <c r="ARL24" s="178"/>
      <c r="ARM24" s="178"/>
      <c r="ARN24" s="178"/>
      <c r="ARO24" s="178"/>
      <c r="ARP24" s="179"/>
      <c r="ARQ24" s="166"/>
      <c r="ARR24" s="178"/>
      <c r="ARS24" s="178"/>
      <c r="ART24" s="178"/>
      <c r="ARU24" s="178"/>
      <c r="ARV24" s="178"/>
      <c r="ARW24" s="178"/>
      <c r="ARX24" s="179"/>
      <c r="ARY24" s="166"/>
      <c r="ARZ24" s="178"/>
      <c r="ASA24" s="178"/>
      <c r="ASB24" s="178"/>
      <c r="ASC24" s="178"/>
      <c r="ASD24" s="178"/>
      <c r="ASE24" s="178"/>
      <c r="ASF24" s="179"/>
      <c r="ASG24" s="166"/>
      <c r="ASH24" s="178"/>
      <c r="ASI24" s="178"/>
      <c r="ASJ24" s="178"/>
      <c r="ASK24" s="178"/>
      <c r="ASL24" s="178"/>
      <c r="ASM24" s="178"/>
      <c r="ASN24" s="179"/>
      <c r="ASO24" s="166"/>
      <c r="ASP24" s="178"/>
      <c r="ASQ24" s="178"/>
      <c r="ASR24" s="178"/>
      <c r="ASS24" s="178"/>
      <c r="AST24" s="178"/>
      <c r="ASU24" s="178"/>
      <c r="ASV24" s="179"/>
      <c r="ASW24" s="166"/>
      <c r="ASX24" s="178"/>
      <c r="ASY24" s="178"/>
      <c r="ASZ24" s="178"/>
      <c r="ATA24" s="178"/>
      <c r="ATB24" s="178"/>
      <c r="ATC24" s="178"/>
      <c r="ATD24" s="179"/>
      <c r="ATE24" s="166"/>
      <c r="ATF24" s="178"/>
      <c r="ATG24" s="178"/>
      <c r="ATH24" s="178"/>
      <c r="ATI24" s="178"/>
      <c r="ATJ24" s="178"/>
      <c r="ATK24" s="178"/>
      <c r="ATL24" s="179"/>
      <c r="ATM24" s="166"/>
      <c r="ATN24" s="178"/>
      <c r="ATO24" s="178"/>
      <c r="ATP24" s="178"/>
      <c r="ATQ24" s="178"/>
      <c r="ATR24" s="178"/>
      <c r="ATS24" s="178"/>
      <c r="ATT24" s="179"/>
      <c r="ATU24" s="166"/>
      <c r="ATV24" s="178"/>
      <c r="ATW24" s="178"/>
      <c r="ATX24" s="178"/>
      <c r="ATY24" s="178"/>
      <c r="ATZ24" s="178"/>
      <c r="AUA24" s="178"/>
      <c r="AUB24" s="179"/>
      <c r="AUC24" s="166"/>
      <c r="AUD24" s="178"/>
      <c r="AUE24" s="178"/>
      <c r="AUF24" s="178"/>
      <c r="AUG24" s="178"/>
      <c r="AUH24" s="178"/>
      <c r="AUI24" s="178"/>
      <c r="AUJ24" s="179"/>
      <c r="AUK24" s="166"/>
      <c r="AUL24" s="178"/>
      <c r="AUM24" s="178"/>
      <c r="AUN24" s="178"/>
      <c r="AUO24" s="178"/>
      <c r="AUP24" s="178"/>
      <c r="AUQ24" s="178"/>
      <c r="AUR24" s="179"/>
      <c r="AUS24" s="166"/>
      <c r="AUT24" s="178"/>
      <c r="AUU24" s="178"/>
      <c r="AUV24" s="178"/>
      <c r="AUW24" s="178"/>
      <c r="AUX24" s="178"/>
      <c r="AUY24" s="178"/>
      <c r="AUZ24" s="179"/>
      <c r="AVA24" s="166"/>
      <c r="AVB24" s="178"/>
      <c r="AVC24" s="178"/>
      <c r="AVD24" s="178"/>
      <c r="AVE24" s="178"/>
      <c r="AVF24" s="178"/>
      <c r="AVG24" s="178"/>
      <c r="AVH24" s="179"/>
      <c r="AVI24" s="166"/>
      <c r="AVJ24" s="178"/>
      <c r="AVK24" s="178"/>
      <c r="AVL24" s="178"/>
      <c r="AVM24" s="178"/>
      <c r="AVN24" s="178"/>
      <c r="AVO24" s="178"/>
      <c r="AVP24" s="179"/>
      <c r="AVQ24" s="166"/>
      <c r="AVR24" s="178"/>
      <c r="AVS24" s="178"/>
      <c r="AVT24" s="178"/>
      <c r="AVU24" s="178"/>
      <c r="AVV24" s="178"/>
      <c r="AVW24" s="178"/>
      <c r="AVX24" s="179"/>
      <c r="AVY24" s="166"/>
      <c r="AVZ24" s="178"/>
      <c r="AWA24" s="178"/>
      <c r="AWB24" s="178"/>
      <c r="AWC24" s="178"/>
      <c r="AWD24" s="178"/>
      <c r="AWE24" s="178"/>
      <c r="AWF24" s="179"/>
      <c r="AWG24" s="166"/>
      <c r="AWH24" s="178"/>
      <c r="AWI24" s="178"/>
      <c r="AWJ24" s="178"/>
      <c r="AWK24" s="178"/>
      <c r="AWL24" s="178"/>
      <c r="AWM24" s="178"/>
      <c r="AWN24" s="179"/>
      <c r="AWO24" s="166"/>
      <c r="AWP24" s="178"/>
      <c r="AWQ24" s="178"/>
      <c r="AWR24" s="178"/>
      <c r="AWS24" s="178"/>
      <c r="AWT24" s="178"/>
      <c r="AWU24" s="178"/>
      <c r="AWV24" s="179"/>
      <c r="AWW24" s="166"/>
      <c r="AWX24" s="178"/>
      <c r="AWY24" s="178"/>
      <c r="AWZ24" s="178"/>
      <c r="AXA24" s="178"/>
      <c r="AXB24" s="178"/>
      <c r="AXC24" s="178"/>
      <c r="AXD24" s="179"/>
      <c r="AXE24" s="166"/>
      <c r="AXF24" s="178"/>
      <c r="AXG24" s="178"/>
      <c r="AXH24" s="178"/>
      <c r="AXI24" s="178"/>
      <c r="AXJ24" s="178"/>
      <c r="AXK24" s="178"/>
      <c r="AXL24" s="179"/>
      <c r="AXM24" s="166"/>
      <c r="AXN24" s="178"/>
      <c r="AXO24" s="178"/>
      <c r="AXP24" s="178"/>
      <c r="AXQ24" s="178"/>
      <c r="AXR24" s="178"/>
      <c r="AXS24" s="178"/>
      <c r="AXT24" s="179"/>
      <c r="AXU24" s="166"/>
      <c r="AXV24" s="178"/>
      <c r="AXW24" s="178"/>
      <c r="AXX24" s="178"/>
      <c r="AXY24" s="178"/>
      <c r="AXZ24" s="178"/>
      <c r="AYA24" s="178"/>
      <c r="AYB24" s="179"/>
      <c r="AYC24" s="166"/>
      <c r="AYD24" s="178"/>
      <c r="AYE24" s="178"/>
      <c r="AYF24" s="178"/>
      <c r="AYG24" s="178"/>
      <c r="AYH24" s="178"/>
      <c r="AYI24" s="178"/>
      <c r="AYJ24" s="179"/>
      <c r="AYK24" s="166"/>
      <c r="AYL24" s="178"/>
      <c r="AYM24" s="178"/>
      <c r="AYN24" s="178"/>
      <c r="AYO24" s="178"/>
      <c r="AYP24" s="178"/>
      <c r="AYQ24" s="178"/>
      <c r="AYR24" s="179"/>
      <c r="AYS24" s="166"/>
      <c r="AYT24" s="178"/>
      <c r="AYU24" s="178"/>
      <c r="AYV24" s="178"/>
      <c r="AYW24" s="178"/>
      <c r="AYX24" s="178"/>
      <c r="AYY24" s="178"/>
      <c r="AYZ24" s="179"/>
      <c r="AZA24" s="166"/>
      <c r="AZB24" s="178"/>
      <c r="AZC24" s="178"/>
      <c r="AZD24" s="178"/>
      <c r="AZE24" s="178"/>
      <c r="AZF24" s="178"/>
      <c r="AZG24" s="178"/>
      <c r="AZH24" s="179"/>
      <c r="AZI24" s="166"/>
      <c r="AZJ24" s="178"/>
      <c r="AZK24" s="178"/>
      <c r="AZL24" s="178"/>
      <c r="AZM24" s="178"/>
      <c r="AZN24" s="178"/>
      <c r="AZO24" s="178"/>
      <c r="AZP24" s="179"/>
      <c r="AZQ24" s="166"/>
      <c r="AZR24" s="178"/>
      <c r="AZS24" s="178"/>
      <c r="AZT24" s="178"/>
      <c r="AZU24" s="178"/>
      <c r="AZV24" s="178"/>
      <c r="AZW24" s="178"/>
      <c r="AZX24" s="179"/>
      <c r="AZY24" s="166"/>
      <c r="AZZ24" s="178"/>
      <c r="BAA24" s="178"/>
      <c r="BAB24" s="178"/>
      <c r="BAC24" s="178"/>
      <c r="BAD24" s="178"/>
      <c r="BAE24" s="178"/>
      <c r="BAF24" s="179"/>
      <c r="BAG24" s="166"/>
      <c r="BAH24" s="178"/>
      <c r="BAI24" s="178"/>
      <c r="BAJ24" s="178"/>
      <c r="BAK24" s="178"/>
      <c r="BAL24" s="178"/>
      <c r="BAM24" s="178"/>
      <c r="BAN24" s="179"/>
      <c r="BAO24" s="166"/>
      <c r="BAP24" s="178"/>
      <c r="BAQ24" s="178"/>
      <c r="BAR24" s="178"/>
      <c r="BAS24" s="178"/>
      <c r="BAT24" s="178"/>
      <c r="BAU24" s="178"/>
      <c r="BAV24" s="179"/>
      <c r="BAW24" s="166"/>
      <c r="BAX24" s="178"/>
      <c r="BAY24" s="178"/>
      <c r="BAZ24" s="178"/>
      <c r="BBA24" s="178"/>
      <c r="BBB24" s="178"/>
      <c r="BBC24" s="178"/>
      <c r="BBD24" s="179"/>
      <c r="BBE24" s="166"/>
      <c r="BBF24" s="178"/>
      <c r="BBG24" s="178"/>
      <c r="BBH24" s="178"/>
      <c r="BBI24" s="178"/>
      <c r="BBJ24" s="178"/>
      <c r="BBK24" s="178"/>
      <c r="BBL24" s="179"/>
      <c r="BBM24" s="166"/>
      <c r="BBN24" s="178"/>
      <c r="BBO24" s="178"/>
      <c r="BBP24" s="178"/>
      <c r="BBQ24" s="178"/>
      <c r="BBR24" s="178"/>
      <c r="BBS24" s="178"/>
      <c r="BBT24" s="179"/>
      <c r="BBU24" s="166"/>
      <c r="BBV24" s="178"/>
      <c r="BBW24" s="178"/>
      <c r="BBX24" s="178"/>
      <c r="BBY24" s="178"/>
      <c r="BBZ24" s="178"/>
      <c r="BCA24" s="178"/>
      <c r="BCB24" s="179"/>
      <c r="BCC24" s="166"/>
      <c r="BCD24" s="178"/>
      <c r="BCE24" s="178"/>
      <c r="BCF24" s="178"/>
      <c r="BCG24" s="178"/>
      <c r="BCH24" s="178"/>
      <c r="BCI24" s="178"/>
      <c r="BCJ24" s="179"/>
      <c r="BCK24" s="166"/>
      <c r="BCL24" s="178"/>
      <c r="BCM24" s="178"/>
      <c r="BCN24" s="178"/>
      <c r="BCO24" s="178"/>
      <c r="BCP24" s="178"/>
      <c r="BCQ24" s="178"/>
      <c r="BCR24" s="179"/>
      <c r="BCS24" s="166"/>
      <c r="BCT24" s="178"/>
      <c r="BCU24" s="178"/>
      <c r="BCV24" s="178"/>
      <c r="BCW24" s="178"/>
      <c r="BCX24" s="178"/>
      <c r="BCY24" s="178"/>
      <c r="BCZ24" s="179"/>
      <c r="BDA24" s="166"/>
      <c r="BDB24" s="178"/>
      <c r="BDC24" s="178"/>
      <c r="BDD24" s="178"/>
      <c r="BDE24" s="178"/>
      <c r="BDF24" s="178"/>
      <c r="BDG24" s="178"/>
      <c r="BDH24" s="179"/>
      <c r="BDI24" s="166"/>
      <c r="BDJ24" s="178"/>
      <c r="BDK24" s="178"/>
      <c r="BDL24" s="178"/>
      <c r="BDM24" s="178"/>
      <c r="BDN24" s="178"/>
      <c r="BDO24" s="178"/>
      <c r="BDP24" s="179"/>
      <c r="BDQ24" s="166"/>
      <c r="BDR24" s="178"/>
      <c r="BDS24" s="178"/>
      <c r="BDT24" s="178"/>
      <c r="BDU24" s="178"/>
      <c r="BDV24" s="178"/>
      <c r="BDW24" s="178"/>
      <c r="BDX24" s="179"/>
      <c r="BDY24" s="166"/>
      <c r="BDZ24" s="178"/>
      <c r="BEA24" s="178"/>
      <c r="BEB24" s="178"/>
      <c r="BEC24" s="178"/>
      <c r="BED24" s="178"/>
      <c r="BEE24" s="178"/>
      <c r="BEF24" s="179"/>
      <c r="BEG24" s="166"/>
      <c r="BEH24" s="178"/>
      <c r="BEI24" s="178"/>
      <c r="BEJ24" s="178"/>
      <c r="BEK24" s="178"/>
      <c r="BEL24" s="178"/>
      <c r="BEM24" s="178"/>
      <c r="BEN24" s="179"/>
      <c r="BEO24" s="166"/>
      <c r="BEP24" s="178"/>
      <c r="BEQ24" s="178"/>
      <c r="BER24" s="178"/>
      <c r="BES24" s="178"/>
      <c r="BET24" s="178"/>
      <c r="BEU24" s="178"/>
      <c r="BEV24" s="179"/>
      <c r="BEW24" s="166"/>
      <c r="BEX24" s="178"/>
      <c r="BEY24" s="178"/>
      <c r="BEZ24" s="178"/>
      <c r="BFA24" s="178"/>
      <c r="BFB24" s="178"/>
      <c r="BFC24" s="178"/>
      <c r="BFD24" s="179"/>
      <c r="BFE24" s="166"/>
      <c r="BFF24" s="178"/>
      <c r="BFG24" s="178"/>
      <c r="BFH24" s="178"/>
      <c r="BFI24" s="178"/>
      <c r="BFJ24" s="178"/>
      <c r="BFK24" s="178"/>
      <c r="BFL24" s="179"/>
      <c r="BFM24" s="166"/>
      <c r="BFN24" s="178"/>
      <c r="BFO24" s="178"/>
      <c r="BFP24" s="178"/>
      <c r="BFQ24" s="178"/>
      <c r="BFR24" s="178"/>
      <c r="BFS24" s="178"/>
      <c r="BFT24" s="179"/>
      <c r="BFU24" s="166"/>
      <c r="BFV24" s="178"/>
      <c r="BFW24" s="178"/>
      <c r="BFX24" s="178"/>
      <c r="BFY24" s="178"/>
      <c r="BFZ24" s="178"/>
      <c r="BGA24" s="178"/>
      <c r="BGB24" s="179"/>
      <c r="BGC24" s="166"/>
      <c r="BGD24" s="178"/>
      <c r="BGE24" s="178"/>
      <c r="BGF24" s="178"/>
      <c r="BGG24" s="178"/>
      <c r="BGH24" s="178"/>
      <c r="BGI24" s="178"/>
      <c r="BGJ24" s="179"/>
      <c r="BGK24" s="166"/>
      <c r="BGL24" s="178"/>
      <c r="BGM24" s="178"/>
      <c r="BGN24" s="178"/>
      <c r="BGO24" s="178"/>
      <c r="BGP24" s="178"/>
      <c r="BGQ24" s="178"/>
      <c r="BGR24" s="179"/>
      <c r="BGS24" s="166"/>
      <c r="BGT24" s="178"/>
      <c r="BGU24" s="178"/>
      <c r="BGV24" s="178"/>
      <c r="BGW24" s="178"/>
      <c r="BGX24" s="178"/>
      <c r="BGY24" s="178"/>
      <c r="BGZ24" s="179"/>
      <c r="BHA24" s="166"/>
      <c r="BHB24" s="178"/>
      <c r="BHC24" s="178"/>
      <c r="BHD24" s="178"/>
      <c r="BHE24" s="178"/>
      <c r="BHF24" s="178"/>
      <c r="BHG24" s="178"/>
      <c r="BHH24" s="179"/>
      <c r="BHI24" s="166"/>
      <c r="BHJ24" s="178"/>
      <c r="BHK24" s="178"/>
      <c r="BHL24" s="178"/>
      <c r="BHM24" s="178"/>
      <c r="BHN24" s="178"/>
      <c r="BHO24" s="178"/>
      <c r="BHP24" s="179"/>
      <c r="BHQ24" s="166"/>
      <c r="BHR24" s="178"/>
      <c r="BHS24" s="178"/>
      <c r="BHT24" s="178"/>
      <c r="BHU24" s="178"/>
      <c r="BHV24" s="178"/>
      <c r="BHW24" s="178"/>
      <c r="BHX24" s="179"/>
      <c r="BHY24" s="166"/>
      <c r="BHZ24" s="178"/>
      <c r="BIA24" s="178"/>
      <c r="BIB24" s="178"/>
      <c r="BIC24" s="178"/>
      <c r="BID24" s="178"/>
      <c r="BIE24" s="178"/>
      <c r="BIF24" s="179"/>
      <c r="BIG24" s="166"/>
      <c r="BIH24" s="178"/>
      <c r="BII24" s="178"/>
      <c r="BIJ24" s="178"/>
      <c r="BIK24" s="178"/>
      <c r="BIL24" s="178"/>
      <c r="BIM24" s="178"/>
      <c r="BIN24" s="179"/>
      <c r="BIO24" s="166"/>
      <c r="BIP24" s="178"/>
      <c r="BIQ24" s="178"/>
      <c r="BIR24" s="178"/>
      <c r="BIS24" s="178"/>
      <c r="BIT24" s="178"/>
      <c r="BIU24" s="178"/>
      <c r="BIV24" s="179"/>
      <c r="BIW24" s="166"/>
      <c r="BIX24" s="178"/>
      <c r="BIY24" s="178"/>
      <c r="BIZ24" s="178"/>
      <c r="BJA24" s="178"/>
      <c r="BJB24" s="178"/>
      <c r="BJC24" s="178"/>
      <c r="BJD24" s="179"/>
      <c r="BJE24" s="166"/>
      <c r="BJF24" s="178"/>
      <c r="BJG24" s="178"/>
      <c r="BJH24" s="178"/>
      <c r="BJI24" s="178"/>
      <c r="BJJ24" s="178"/>
      <c r="BJK24" s="178"/>
      <c r="BJL24" s="179"/>
      <c r="BJM24" s="166"/>
      <c r="BJN24" s="178"/>
      <c r="BJO24" s="178"/>
      <c r="BJP24" s="178"/>
      <c r="BJQ24" s="178"/>
      <c r="BJR24" s="178"/>
      <c r="BJS24" s="178"/>
      <c r="BJT24" s="179"/>
      <c r="BJU24" s="166"/>
      <c r="BJV24" s="178"/>
      <c r="BJW24" s="178"/>
      <c r="BJX24" s="178"/>
      <c r="BJY24" s="178"/>
      <c r="BJZ24" s="178"/>
      <c r="BKA24" s="178"/>
      <c r="BKB24" s="179"/>
      <c r="BKC24" s="166"/>
      <c r="BKD24" s="178"/>
      <c r="BKE24" s="178"/>
      <c r="BKF24" s="178"/>
      <c r="BKG24" s="178"/>
      <c r="BKH24" s="178"/>
      <c r="BKI24" s="178"/>
      <c r="BKJ24" s="179"/>
      <c r="BKK24" s="166"/>
      <c r="BKL24" s="178"/>
      <c r="BKM24" s="178"/>
      <c r="BKN24" s="178"/>
      <c r="BKO24" s="178"/>
      <c r="BKP24" s="178"/>
      <c r="BKQ24" s="178"/>
      <c r="BKR24" s="179"/>
      <c r="BKS24" s="166"/>
      <c r="BKT24" s="178"/>
      <c r="BKU24" s="178"/>
      <c r="BKV24" s="178"/>
      <c r="BKW24" s="178"/>
      <c r="BKX24" s="178"/>
      <c r="BKY24" s="178"/>
      <c r="BKZ24" s="179"/>
      <c r="BLA24" s="166"/>
      <c r="BLB24" s="178"/>
      <c r="BLC24" s="178"/>
      <c r="BLD24" s="178"/>
      <c r="BLE24" s="178"/>
      <c r="BLF24" s="178"/>
      <c r="BLG24" s="178"/>
      <c r="BLH24" s="179"/>
      <c r="BLI24" s="166"/>
      <c r="BLJ24" s="178"/>
      <c r="BLK24" s="178"/>
      <c r="BLL24" s="178"/>
      <c r="BLM24" s="178"/>
      <c r="BLN24" s="178"/>
      <c r="BLO24" s="178"/>
      <c r="BLP24" s="179"/>
      <c r="BLQ24" s="166"/>
      <c r="BLR24" s="178"/>
      <c r="BLS24" s="178"/>
      <c r="BLT24" s="178"/>
      <c r="BLU24" s="178"/>
      <c r="BLV24" s="178"/>
      <c r="BLW24" s="178"/>
      <c r="BLX24" s="179"/>
      <c r="BLY24" s="166"/>
      <c r="BLZ24" s="178"/>
      <c r="BMA24" s="178"/>
      <c r="BMB24" s="178"/>
      <c r="BMC24" s="178"/>
      <c r="BMD24" s="178"/>
      <c r="BME24" s="178"/>
      <c r="BMF24" s="179"/>
      <c r="BMG24" s="166"/>
      <c r="BMH24" s="178"/>
      <c r="BMI24" s="178"/>
      <c r="BMJ24" s="178"/>
      <c r="BMK24" s="178"/>
      <c r="BML24" s="178"/>
      <c r="BMM24" s="178"/>
      <c r="BMN24" s="179"/>
      <c r="BMO24" s="166"/>
      <c r="BMP24" s="178"/>
      <c r="BMQ24" s="178"/>
      <c r="BMR24" s="178"/>
      <c r="BMS24" s="178"/>
      <c r="BMT24" s="178"/>
      <c r="BMU24" s="178"/>
      <c r="BMV24" s="179"/>
      <c r="BMW24" s="166"/>
      <c r="BMX24" s="178"/>
      <c r="BMY24" s="178"/>
      <c r="BMZ24" s="178"/>
      <c r="BNA24" s="178"/>
      <c r="BNB24" s="178"/>
      <c r="BNC24" s="178"/>
      <c r="BND24" s="179"/>
      <c r="BNE24" s="166"/>
      <c r="BNF24" s="178"/>
      <c r="BNG24" s="178"/>
      <c r="BNH24" s="178"/>
      <c r="BNI24" s="178"/>
      <c r="BNJ24" s="178"/>
      <c r="BNK24" s="178"/>
      <c r="BNL24" s="179"/>
      <c r="BNM24" s="166"/>
      <c r="BNN24" s="178"/>
      <c r="BNO24" s="178"/>
      <c r="BNP24" s="178"/>
      <c r="BNQ24" s="178"/>
      <c r="BNR24" s="178"/>
      <c r="BNS24" s="178"/>
      <c r="BNT24" s="179"/>
      <c r="BNU24" s="166"/>
      <c r="BNV24" s="178"/>
      <c r="BNW24" s="178"/>
      <c r="BNX24" s="178"/>
      <c r="BNY24" s="178"/>
      <c r="BNZ24" s="178"/>
      <c r="BOA24" s="178"/>
      <c r="BOB24" s="179"/>
      <c r="BOC24" s="166"/>
      <c r="BOD24" s="178"/>
      <c r="BOE24" s="178"/>
      <c r="BOF24" s="178"/>
      <c r="BOG24" s="178"/>
      <c r="BOH24" s="178"/>
      <c r="BOI24" s="178"/>
      <c r="BOJ24" s="179"/>
      <c r="BOK24" s="166"/>
      <c r="BOL24" s="178"/>
      <c r="BOM24" s="178"/>
      <c r="BON24" s="178"/>
      <c r="BOO24" s="178"/>
      <c r="BOP24" s="178"/>
      <c r="BOQ24" s="178"/>
      <c r="BOR24" s="179"/>
      <c r="BOS24" s="166"/>
      <c r="BOT24" s="178"/>
      <c r="BOU24" s="178"/>
      <c r="BOV24" s="178"/>
      <c r="BOW24" s="178"/>
      <c r="BOX24" s="178"/>
      <c r="BOY24" s="178"/>
      <c r="BOZ24" s="179"/>
      <c r="BPA24" s="166"/>
      <c r="BPB24" s="178"/>
      <c r="BPC24" s="178"/>
      <c r="BPD24" s="178"/>
      <c r="BPE24" s="178"/>
      <c r="BPF24" s="178"/>
      <c r="BPG24" s="178"/>
      <c r="BPH24" s="179"/>
      <c r="BPI24" s="166"/>
      <c r="BPJ24" s="178"/>
      <c r="BPK24" s="178"/>
      <c r="BPL24" s="178"/>
      <c r="BPM24" s="178"/>
      <c r="BPN24" s="178"/>
      <c r="BPO24" s="178"/>
      <c r="BPP24" s="179"/>
      <c r="BPQ24" s="166"/>
      <c r="BPR24" s="178"/>
      <c r="BPS24" s="178"/>
      <c r="BPT24" s="178"/>
      <c r="BPU24" s="178"/>
      <c r="BPV24" s="178"/>
      <c r="BPW24" s="178"/>
      <c r="BPX24" s="179"/>
      <c r="BPY24" s="166"/>
      <c r="BPZ24" s="178"/>
      <c r="BQA24" s="178"/>
      <c r="BQB24" s="178"/>
      <c r="BQC24" s="178"/>
      <c r="BQD24" s="178"/>
      <c r="BQE24" s="178"/>
      <c r="BQF24" s="179"/>
      <c r="BQG24" s="166"/>
      <c r="BQH24" s="178"/>
      <c r="BQI24" s="178"/>
      <c r="BQJ24" s="178"/>
      <c r="BQK24" s="178"/>
      <c r="BQL24" s="178"/>
      <c r="BQM24" s="178"/>
      <c r="BQN24" s="179"/>
      <c r="BQO24" s="166"/>
      <c r="BQP24" s="178"/>
      <c r="BQQ24" s="178"/>
      <c r="BQR24" s="178"/>
      <c r="BQS24" s="178"/>
      <c r="BQT24" s="178"/>
      <c r="BQU24" s="178"/>
      <c r="BQV24" s="179"/>
      <c r="BQW24" s="166"/>
      <c r="BQX24" s="178"/>
      <c r="BQY24" s="178"/>
      <c r="BQZ24" s="178"/>
      <c r="BRA24" s="178"/>
      <c r="BRB24" s="178"/>
      <c r="BRC24" s="178"/>
      <c r="BRD24" s="179"/>
      <c r="BRE24" s="166"/>
      <c r="BRF24" s="178"/>
      <c r="BRG24" s="178"/>
      <c r="BRH24" s="178"/>
      <c r="BRI24" s="178"/>
      <c r="BRJ24" s="178"/>
      <c r="BRK24" s="178"/>
      <c r="BRL24" s="179"/>
      <c r="BRM24" s="166"/>
      <c r="BRN24" s="178"/>
      <c r="BRO24" s="178"/>
      <c r="BRP24" s="178"/>
      <c r="BRQ24" s="178"/>
      <c r="BRR24" s="178"/>
      <c r="BRS24" s="178"/>
      <c r="BRT24" s="179"/>
      <c r="BRU24" s="166"/>
      <c r="BRV24" s="178"/>
      <c r="BRW24" s="178"/>
      <c r="BRX24" s="178"/>
      <c r="BRY24" s="178"/>
      <c r="BRZ24" s="178"/>
      <c r="BSA24" s="178"/>
      <c r="BSB24" s="179"/>
      <c r="BSC24" s="166"/>
      <c r="BSD24" s="178"/>
      <c r="BSE24" s="178"/>
      <c r="BSF24" s="178"/>
      <c r="BSG24" s="178"/>
      <c r="BSH24" s="178"/>
      <c r="BSI24" s="178"/>
      <c r="BSJ24" s="179"/>
      <c r="BSK24" s="166"/>
      <c r="BSL24" s="178"/>
      <c r="BSM24" s="178"/>
      <c r="BSN24" s="178"/>
      <c r="BSO24" s="178"/>
      <c r="BSP24" s="178"/>
      <c r="BSQ24" s="178"/>
      <c r="BSR24" s="179"/>
      <c r="BSS24" s="166"/>
      <c r="BST24" s="178"/>
      <c r="BSU24" s="178"/>
      <c r="BSV24" s="178"/>
      <c r="BSW24" s="178"/>
      <c r="BSX24" s="178"/>
      <c r="BSY24" s="178"/>
      <c r="BSZ24" s="179"/>
      <c r="BTA24" s="166"/>
      <c r="BTB24" s="178"/>
      <c r="BTC24" s="178"/>
      <c r="BTD24" s="178"/>
      <c r="BTE24" s="178"/>
      <c r="BTF24" s="178"/>
      <c r="BTG24" s="178"/>
      <c r="BTH24" s="179"/>
      <c r="BTI24" s="166"/>
      <c r="BTJ24" s="178"/>
      <c r="BTK24" s="178"/>
      <c r="BTL24" s="178"/>
      <c r="BTM24" s="178"/>
      <c r="BTN24" s="178"/>
      <c r="BTO24" s="178"/>
      <c r="BTP24" s="179"/>
      <c r="BTQ24" s="166"/>
      <c r="BTR24" s="178"/>
      <c r="BTS24" s="178"/>
      <c r="BTT24" s="178"/>
      <c r="BTU24" s="178"/>
      <c r="BTV24" s="178"/>
      <c r="BTW24" s="178"/>
      <c r="BTX24" s="179"/>
      <c r="BTY24" s="166"/>
      <c r="BTZ24" s="178"/>
      <c r="BUA24" s="178"/>
      <c r="BUB24" s="178"/>
      <c r="BUC24" s="178"/>
      <c r="BUD24" s="178"/>
      <c r="BUE24" s="178"/>
      <c r="BUF24" s="179"/>
      <c r="BUG24" s="166"/>
      <c r="BUH24" s="178"/>
      <c r="BUI24" s="178"/>
      <c r="BUJ24" s="178"/>
      <c r="BUK24" s="178"/>
      <c r="BUL24" s="178"/>
      <c r="BUM24" s="178"/>
      <c r="BUN24" s="179"/>
      <c r="BUO24" s="166"/>
      <c r="BUP24" s="178"/>
      <c r="BUQ24" s="178"/>
      <c r="BUR24" s="178"/>
      <c r="BUS24" s="178"/>
      <c r="BUT24" s="178"/>
      <c r="BUU24" s="178"/>
      <c r="BUV24" s="179"/>
      <c r="BUW24" s="166"/>
      <c r="BUX24" s="178"/>
      <c r="BUY24" s="178"/>
      <c r="BUZ24" s="178"/>
      <c r="BVA24" s="178"/>
      <c r="BVB24" s="178"/>
      <c r="BVC24" s="178"/>
      <c r="BVD24" s="179"/>
      <c r="BVE24" s="166"/>
      <c r="BVF24" s="178"/>
      <c r="BVG24" s="178"/>
      <c r="BVH24" s="178"/>
      <c r="BVI24" s="178"/>
      <c r="BVJ24" s="178"/>
      <c r="BVK24" s="178"/>
      <c r="BVL24" s="179"/>
      <c r="BVM24" s="166"/>
      <c r="BVN24" s="178"/>
      <c r="BVO24" s="178"/>
      <c r="BVP24" s="178"/>
      <c r="BVQ24" s="178"/>
      <c r="BVR24" s="178"/>
      <c r="BVS24" s="178"/>
      <c r="BVT24" s="179"/>
      <c r="BVU24" s="166"/>
      <c r="BVV24" s="178"/>
      <c r="BVW24" s="178"/>
      <c r="BVX24" s="178"/>
      <c r="BVY24" s="178"/>
      <c r="BVZ24" s="178"/>
      <c r="BWA24" s="178"/>
      <c r="BWB24" s="179"/>
      <c r="BWC24" s="166"/>
      <c r="BWD24" s="178"/>
      <c r="BWE24" s="178"/>
      <c r="BWF24" s="178"/>
      <c r="BWG24" s="178"/>
      <c r="BWH24" s="178"/>
      <c r="BWI24" s="178"/>
      <c r="BWJ24" s="179"/>
      <c r="BWK24" s="166"/>
      <c r="BWL24" s="178"/>
      <c r="BWM24" s="178"/>
      <c r="BWN24" s="178"/>
      <c r="BWO24" s="178"/>
      <c r="BWP24" s="178"/>
      <c r="BWQ24" s="178"/>
      <c r="BWR24" s="179"/>
      <c r="BWS24" s="166"/>
      <c r="BWT24" s="178"/>
      <c r="BWU24" s="178"/>
      <c r="BWV24" s="178"/>
      <c r="BWW24" s="178"/>
      <c r="BWX24" s="178"/>
      <c r="BWY24" s="178"/>
      <c r="BWZ24" s="179"/>
      <c r="BXA24" s="166"/>
      <c r="BXB24" s="178"/>
      <c r="BXC24" s="178"/>
      <c r="BXD24" s="178"/>
      <c r="BXE24" s="178"/>
      <c r="BXF24" s="178"/>
      <c r="BXG24" s="178"/>
      <c r="BXH24" s="179"/>
      <c r="BXI24" s="166"/>
      <c r="BXJ24" s="178"/>
      <c r="BXK24" s="178"/>
      <c r="BXL24" s="178"/>
      <c r="BXM24" s="178"/>
      <c r="BXN24" s="178"/>
      <c r="BXO24" s="178"/>
      <c r="BXP24" s="179"/>
      <c r="BXQ24" s="166"/>
      <c r="BXR24" s="178"/>
      <c r="BXS24" s="178"/>
      <c r="BXT24" s="178"/>
      <c r="BXU24" s="178"/>
      <c r="BXV24" s="178"/>
      <c r="BXW24" s="178"/>
      <c r="BXX24" s="179"/>
      <c r="BXY24" s="166"/>
      <c r="BXZ24" s="178"/>
      <c r="BYA24" s="178"/>
      <c r="BYB24" s="178"/>
      <c r="BYC24" s="178"/>
      <c r="BYD24" s="178"/>
      <c r="BYE24" s="178"/>
      <c r="BYF24" s="179"/>
      <c r="BYG24" s="166"/>
      <c r="BYH24" s="178"/>
      <c r="BYI24" s="178"/>
      <c r="BYJ24" s="178"/>
      <c r="BYK24" s="178"/>
      <c r="BYL24" s="178"/>
      <c r="BYM24" s="178"/>
      <c r="BYN24" s="179"/>
      <c r="BYO24" s="166"/>
      <c r="BYP24" s="178"/>
      <c r="BYQ24" s="178"/>
      <c r="BYR24" s="178"/>
      <c r="BYS24" s="178"/>
      <c r="BYT24" s="178"/>
      <c r="BYU24" s="178"/>
      <c r="BYV24" s="179"/>
      <c r="BYW24" s="166"/>
      <c r="BYX24" s="178"/>
      <c r="BYY24" s="178"/>
      <c r="BYZ24" s="178"/>
      <c r="BZA24" s="178"/>
      <c r="BZB24" s="178"/>
      <c r="BZC24" s="178"/>
      <c r="BZD24" s="179"/>
      <c r="BZE24" s="166"/>
      <c r="BZF24" s="178"/>
      <c r="BZG24" s="178"/>
      <c r="BZH24" s="178"/>
      <c r="BZI24" s="178"/>
      <c r="BZJ24" s="178"/>
      <c r="BZK24" s="178"/>
      <c r="BZL24" s="179"/>
      <c r="BZM24" s="166"/>
      <c r="BZN24" s="178"/>
      <c r="BZO24" s="178"/>
      <c r="BZP24" s="178"/>
      <c r="BZQ24" s="178"/>
      <c r="BZR24" s="178"/>
      <c r="BZS24" s="178"/>
      <c r="BZT24" s="179"/>
      <c r="BZU24" s="166"/>
      <c r="BZV24" s="178"/>
      <c r="BZW24" s="178"/>
      <c r="BZX24" s="178"/>
      <c r="BZY24" s="178"/>
      <c r="BZZ24" s="178"/>
      <c r="CAA24" s="178"/>
      <c r="CAB24" s="179"/>
      <c r="CAC24" s="166"/>
      <c r="CAD24" s="178"/>
      <c r="CAE24" s="178"/>
      <c r="CAF24" s="178"/>
      <c r="CAG24" s="178"/>
      <c r="CAH24" s="178"/>
      <c r="CAI24" s="178"/>
      <c r="CAJ24" s="179"/>
      <c r="CAK24" s="166"/>
      <c r="CAL24" s="178"/>
      <c r="CAM24" s="178"/>
      <c r="CAN24" s="178"/>
      <c r="CAO24" s="178"/>
      <c r="CAP24" s="178"/>
      <c r="CAQ24" s="178"/>
      <c r="CAR24" s="179"/>
      <c r="CAS24" s="166"/>
      <c r="CAT24" s="178"/>
      <c r="CAU24" s="178"/>
      <c r="CAV24" s="178"/>
      <c r="CAW24" s="178"/>
      <c r="CAX24" s="178"/>
      <c r="CAY24" s="178"/>
      <c r="CAZ24" s="179"/>
      <c r="CBA24" s="166"/>
      <c r="CBB24" s="178"/>
      <c r="CBC24" s="178"/>
      <c r="CBD24" s="178"/>
      <c r="CBE24" s="178"/>
      <c r="CBF24" s="178"/>
      <c r="CBG24" s="178"/>
      <c r="CBH24" s="179"/>
      <c r="CBI24" s="166"/>
      <c r="CBJ24" s="178"/>
      <c r="CBK24" s="178"/>
      <c r="CBL24" s="178"/>
      <c r="CBM24" s="178"/>
      <c r="CBN24" s="178"/>
      <c r="CBO24" s="178"/>
      <c r="CBP24" s="179"/>
      <c r="CBQ24" s="166"/>
      <c r="CBR24" s="178"/>
      <c r="CBS24" s="178"/>
      <c r="CBT24" s="178"/>
      <c r="CBU24" s="178"/>
      <c r="CBV24" s="178"/>
      <c r="CBW24" s="178"/>
      <c r="CBX24" s="179"/>
      <c r="CBY24" s="166"/>
      <c r="CBZ24" s="178"/>
      <c r="CCA24" s="178"/>
      <c r="CCB24" s="178"/>
      <c r="CCC24" s="178"/>
      <c r="CCD24" s="178"/>
      <c r="CCE24" s="178"/>
      <c r="CCF24" s="179"/>
      <c r="CCG24" s="166"/>
      <c r="CCH24" s="178"/>
      <c r="CCI24" s="178"/>
      <c r="CCJ24" s="178"/>
      <c r="CCK24" s="178"/>
      <c r="CCL24" s="178"/>
      <c r="CCM24" s="178"/>
      <c r="CCN24" s="179"/>
      <c r="CCO24" s="166"/>
      <c r="CCP24" s="178"/>
      <c r="CCQ24" s="178"/>
      <c r="CCR24" s="178"/>
      <c r="CCS24" s="178"/>
      <c r="CCT24" s="178"/>
      <c r="CCU24" s="178"/>
      <c r="CCV24" s="179"/>
      <c r="CCW24" s="166"/>
      <c r="CCX24" s="178"/>
      <c r="CCY24" s="178"/>
      <c r="CCZ24" s="178"/>
      <c r="CDA24" s="178"/>
      <c r="CDB24" s="178"/>
      <c r="CDC24" s="178"/>
      <c r="CDD24" s="179"/>
      <c r="CDE24" s="166"/>
      <c r="CDF24" s="178"/>
      <c r="CDG24" s="178"/>
      <c r="CDH24" s="178"/>
      <c r="CDI24" s="178"/>
      <c r="CDJ24" s="178"/>
      <c r="CDK24" s="178"/>
      <c r="CDL24" s="179"/>
      <c r="CDM24" s="166"/>
      <c r="CDN24" s="178"/>
      <c r="CDO24" s="178"/>
      <c r="CDP24" s="178"/>
      <c r="CDQ24" s="178"/>
      <c r="CDR24" s="178"/>
      <c r="CDS24" s="178"/>
      <c r="CDT24" s="179"/>
      <c r="CDU24" s="166"/>
      <c r="CDV24" s="178"/>
      <c r="CDW24" s="178"/>
      <c r="CDX24" s="178"/>
      <c r="CDY24" s="178"/>
      <c r="CDZ24" s="178"/>
      <c r="CEA24" s="178"/>
      <c r="CEB24" s="179"/>
      <c r="CEC24" s="166"/>
      <c r="CED24" s="178"/>
      <c r="CEE24" s="178"/>
      <c r="CEF24" s="178"/>
      <c r="CEG24" s="178"/>
      <c r="CEH24" s="178"/>
      <c r="CEI24" s="178"/>
      <c r="CEJ24" s="179"/>
      <c r="CEK24" s="166"/>
      <c r="CEL24" s="178"/>
      <c r="CEM24" s="178"/>
      <c r="CEN24" s="178"/>
      <c r="CEO24" s="178"/>
      <c r="CEP24" s="178"/>
      <c r="CEQ24" s="178"/>
      <c r="CER24" s="179"/>
      <c r="CES24" s="166"/>
      <c r="CET24" s="178"/>
      <c r="CEU24" s="178"/>
      <c r="CEV24" s="178"/>
      <c r="CEW24" s="178"/>
      <c r="CEX24" s="178"/>
      <c r="CEY24" s="178"/>
      <c r="CEZ24" s="179"/>
      <c r="CFA24" s="166"/>
      <c r="CFB24" s="178"/>
      <c r="CFC24" s="178"/>
      <c r="CFD24" s="178"/>
      <c r="CFE24" s="178"/>
      <c r="CFF24" s="178"/>
      <c r="CFG24" s="178"/>
      <c r="CFH24" s="179"/>
      <c r="CFI24" s="166"/>
      <c r="CFJ24" s="178"/>
      <c r="CFK24" s="178"/>
      <c r="CFL24" s="178"/>
      <c r="CFM24" s="178"/>
      <c r="CFN24" s="178"/>
      <c r="CFO24" s="178"/>
      <c r="CFP24" s="179"/>
      <c r="CFQ24" s="166"/>
      <c r="CFR24" s="178"/>
      <c r="CFS24" s="178"/>
      <c r="CFT24" s="178"/>
      <c r="CFU24" s="178"/>
      <c r="CFV24" s="178"/>
      <c r="CFW24" s="178"/>
      <c r="CFX24" s="179"/>
      <c r="CFY24" s="166"/>
      <c r="CFZ24" s="178"/>
      <c r="CGA24" s="178"/>
      <c r="CGB24" s="178"/>
      <c r="CGC24" s="178"/>
      <c r="CGD24" s="178"/>
      <c r="CGE24" s="178"/>
      <c r="CGF24" s="179"/>
      <c r="CGG24" s="166"/>
      <c r="CGH24" s="178"/>
      <c r="CGI24" s="178"/>
      <c r="CGJ24" s="178"/>
      <c r="CGK24" s="178"/>
      <c r="CGL24" s="178"/>
      <c r="CGM24" s="178"/>
      <c r="CGN24" s="179"/>
      <c r="CGO24" s="166"/>
      <c r="CGP24" s="178"/>
      <c r="CGQ24" s="178"/>
      <c r="CGR24" s="178"/>
      <c r="CGS24" s="178"/>
      <c r="CGT24" s="178"/>
      <c r="CGU24" s="178"/>
      <c r="CGV24" s="179"/>
      <c r="CGW24" s="166"/>
      <c r="CGX24" s="178"/>
      <c r="CGY24" s="178"/>
      <c r="CGZ24" s="178"/>
      <c r="CHA24" s="178"/>
      <c r="CHB24" s="178"/>
      <c r="CHC24" s="178"/>
      <c r="CHD24" s="179"/>
      <c r="CHE24" s="166"/>
      <c r="CHF24" s="178"/>
      <c r="CHG24" s="178"/>
      <c r="CHH24" s="178"/>
      <c r="CHI24" s="178"/>
      <c r="CHJ24" s="178"/>
      <c r="CHK24" s="178"/>
      <c r="CHL24" s="179"/>
      <c r="CHM24" s="166"/>
      <c r="CHN24" s="178"/>
      <c r="CHO24" s="178"/>
      <c r="CHP24" s="178"/>
      <c r="CHQ24" s="178"/>
      <c r="CHR24" s="178"/>
      <c r="CHS24" s="178"/>
      <c r="CHT24" s="179"/>
      <c r="CHU24" s="166"/>
      <c r="CHV24" s="178"/>
      <c r="CHW24" s="178"/>
      <c r="CHX24" s="178"/>
      <c r="CHY24" s="178"/>
      <c r="CHZ24" s="178"/>
      <c r="CIA24" s="178"/>
      <c r="CIB24" s="179"/>
      <c r="CIC24" s="166"/>
      <c r="CID24" s="178"/>
      <c r="CIE24" s="178"/>
      <c r="CIF24" s="178"/>
      <c r="CIG24" s="178"/>
      <c r="CIH24" s="178"/>
      <c r="CII24" s="178"/>
      <c r="CIJ24" s="179"/>
      <c r="CIK24" s="166"/>
      <c r="CIL24" s="178"/>
      <c r="CIM24" s="178"/>
      <c r="CIN24" s="178"/>
      <c r="CIO24" s="178"/>
      <c r="CIP24" s="178"/>
      <c r="CIQ24" s="178"/>
      <c r="CIR24" s="179"/>
      <c r="CIS24" s="166"/>
      <c r="CIT24" s="178"/>
      <c r="CIU24" s="178"/>
      <c r="CIV24" s="178"/>
      <c r="CIW24" s="178"/>
      <c r="CIX24" s="178"/>
      <c r="CIY24" s="178"/>
      <c r="CIZ24" s="179"/>
      <c r="CJA24" s="166"/>
      <c r="CJB24" s="178"/>
      <c r="CJC24" s="178"/>
      <c r="CJD24" s="178"/>
      <c r="CJE24" s="178"/>
      <c r="CJF24" s="178"/>
      <c r="CJG24" s="178"/>
      <c r="CJH24" s="179"/>
      <c r="CJI24" s="166"/>
      <c r="CJJ24" s="178"/>
      <c r="CJK24" s="178"/>
      <c r="CJL24" s="178"/>
      <c r="CJM24" s="178"/>
      <c r="CJN24" s="178"/>
      <c r="CJO24" s="178"/>
      <c r="CJP24" s="179"/>
      <c r="CJQ24" s="166"/>
      <c r="CJR24" s="178"/>
      <c r="CJS24" s="178"/>
      <c r="CJT24" s="178"/>
      <c r="CJU24" s="178"/>
      <c r="CJV24" s="178"/>
      <c r="CJW24" s="178"/>
      <c r="CJX24" s="179"/>
      <c r="CJY24" s="166"/>
      <c r="CJZ24" s="178"/>
      <c r="CKA24" s="178"/>
      <c r="CKB24" s="178"/>
      <c r="CKC24" s="178"/>
      <c r="CKD24" s="178"/>
      <c r="CKE24" s="178"/>
      <c r="CKF24" s="179"/>
      <c r="CKG24" s="166"/>
      <c r="CKH24" s="178"/>
      <c r="CKI24" s="178"/>
      <c r="CKJ24" s="178"/>
      <c r="CKK24" s="178"/>
      <c r="CKL24" s="178"/>
      <c r="CKM24" s="178"/>
      <c r="CKN24" s="179"/>
      <c r="CKO24" s="166"/>
      <c r="CKP24" s="178"/>
      <c r="CKQ24" s="178"/>
      <c r="CKR24" s="178"/>
      <c r="CKS24" s="178"/>
      <c r="CKT24" s="178"/>
      <c r="CKU24" s="178"/>
      <c r="CKV24" s="179"/>
      <c r="CKW24" s="166"/>
      <c r="CKX24" s="178"/>
      <c r="CKY24" s="178"/>
      <c r="CKZ24" s="178"/>
      <c r="CLA24" s="178"/>
      <c r="CLB24" s="178"/>
      <c r="CLC24" s="178"/>
      <c r="CLD24" s="179"/>
      <c r="CLE24" s="166"/>
      <c r="CLF24" s="178"/>
      <c r="CLG24" s="178"/>
      <c r="CLH24" s="178"/>
      <c r="CLI24" s="178"/>
      <c r="CLJ24" s="178"/>
      <c r="CLK24" s="178"/>
      <c r="CLL24" s="179"/>
      <c r="CLM24" s="166"/>
      <c r="CLN24" s="178"/>
      <c r="CLO24" s="178"/>
      <c r="CLP24" s="178"/>
      <c r="CLQ24" s="178"/>
      <c r="CLR24" s="178"/>
      <c r="CLS24" s="178"/>
      <c r="CLT24" s="179"/>
      <c r="CLU24" s="166"/>
      <c r="CLV24" s="178"/>
      <c r="CLW24" s="178"/>
      <c r="CLX24" s="178"/>
      <c r="CLY24" s="178"/>
      <c r="CLZ24" s="178"/>
      <c r="CMA24" s="178"/>
      <c r="CMB24" s="179"/>
      <c r="CMC24" s="166"/>
      <c r="CMD24" s="178"/>
      <c r="CME24" s="178"/>
      <c r="CMF24" s="178"/>
      <c r="CMG24" s="178"/>
      <c r="CMH24" s="178"/>
      <c r="CMI24" s="178"/>
      <c r="CMJ24" s="179"/>
      <c r="CMK24" s="166"/>
      <c r="CML24" s="178"/>
      <c r="CMM24" s="178"/>
      <c r="CMN24" s="178"/>
      <c r="CMO24" s="178"/>
      <c r="CMP24" s="178"/>
      <c r="CMQ24" s="178"/>
      <c r="CMR24" s="179"/>
      <c r="CMS24" s="166"/>
      <c r="CMT24" s="178"/>
      <c r="CMU24" s="178"/>
      <c r="CMV24" s="178"/>
      <c r="CMW24" s="178"/>
      <c r="CMX24" s="178"/>
      <c r="CMY24" s="178"/>
      <c r="CMZ24" s="179"/>
      <c r="CNA24" s="166"/>
      <c r="CNB24" s="178"/>
      <c r="CNC24" s="178"/>
      <c r="CND24" s="178"/>
      <c r="CNE24" s="178"/>
      <c r="CNF24" s="178"/>
      <c r="CNG24" s="178"/>
      <c r="CNH24" s="179"/>
      <c r="CNI24" s="166"/>
      <c r="CNJ24" s="178"/>
      <c r="CNK24" s="178"/>
      <c r="CNL24" s="178"/>
      <c r="CNM24" s="178"/>
      <c r="CNN24" s="178"/>
      <c r="CNO24" s="178"/>
      <c r="CNP24" s="179"/>
      <c r="CNQ24" s="166"/>
      <c r="CNR24" s="178"/>
      <c r="CNS24" s="178"/>
      <c r="CNT24" s="178"/>
      <c r="CNU24" s="178"/>
      <c r="CNV24" s="178"/>
      <c r="CNW24" s="178"/>
      <c r="CNX24" s="179"/>
      <c r="CNY24" s="166"/>
      <c r="CNZ24" s="178"/>
      <c r="COA24" s="178"/>
      <c r="COB24" s="178"/>
      <c r="COC24" s="178"/>
      <c r="COD24" s="178"/>
      <c r="COE24" s="178"/>
      <c r="COF24" s="179"/>
      <c r="COG24" s="166"/>
      <c r="COH24" s="178"/>
      <c r="COI24" s="178"/>
      <c r="COJ24" s="178"/>
      <c r="COK24" s="178"/>
      <c r="COL24" s="178"/>
      <c r="COM24" s="178"/>
      <c r="CON24" s="179"/>
      <c r="COO24" s="166"/>
      <c r="COP24" s="178"/>
      <c r="COQ24" s="178"/>
      <c r="COR24" s="178"/>
      <c r="COS24" s="178"/>
      <c r="COT24" s="178"/>
      <c r="COU24" s="178"/>
      <c r="COV24" s="179"/>
      <c r="COW24" s="166"/>
      <c r="COX24" s="178"/>
      <c r="COY24" s="178"/>
      <c r="COZ24" s="178"/>
      <c r="CPA24" s="178"/>
      <c r="CPB24" s="178"/>
      <c r="CPC24" s="178"/>
      <c r="CPD24" s="179"/>
      <c r="CPE24" s="166"/>
      <c r="CPF24" s="178"/>
      <c r="CPG24" s="178"/>
      <c r="CPH24" s="178"/>
      <c r="CPI24" s="178"/>
      <c r="CPJ24" s="178"/>
      <c r="CPK24" s="178"/>
      <c r="CPL24" s="179"/>
      <c r="CPM24" s="166"/>
      <c r="CPN24" s="178"/>
      <c r="CPO24" s="178"/>
      <c r="CPP24" s="178"/>
      <c r="CPQ24" s="178"/>
      <c r="CPR24" s="178"/>
      <c r="CPS24" s="178"/>
      <c r="CPT24" s="179"/>
      <c r="CPU24" s="166"/>
      <c r="CPV24" s="178"/>
      <c r="CPW24" s="178"/>
      <c r="CPX24" s="178"/>
      <c r="CPY24" s="178"/>
      <c r="CPZ24" s="178"/>
      <c r="CQA24" s="178"/>
      <c r="CQB24" s="179"/>
      <c r="CQC24" s="166"/>
      <c r="CQD24" s="178"/>
      <c r="CQE24" s="178"/>
      <c r="CQF24" s="178"/>
      <c r="CQG24" s="178"/>
      <c r="CQH24" s="178"/>
      <c r="CQI24" s="178"/>
      <c r="CQJ24" s="179"/>
      <c r="CQK24" s="166"/>
      <c r="CQL24" s="178"/>
      <c r="CQM24" s="178"/>
      <c r="CQN24" s="178"/>
      <c r="CQO24" s="178"/>
      <c r="CQP24" s="178"/>
      <c r="CQQ24" s="178"/>
      <c r="CQR24" s="179"/>
      <c r="CQS24" s="166"/>
      <c r="CQT24" s="178"/>
      <c r="CQU24" s="178"/>
      <c r="CQV24" s="178"/>
      <c r="CQW24" s="178"/>
      <c r="CQX24" s="178"/>
      <c r="CQY24" s="178"/>
      <c r="CQZ24" s="179"/>
      <c r="CRA24" s="166"/>
      <c r="CRB24" s="178"/>
      <c r="CRC24" s="178"/>
      <c r="CRD24" s="178"/>
      <c r="CRE24" s="178"/>
      <c r="CRF24" s="178"/>
      <c r="CRG24" s="178"/>
      <c r="CRH24" s="179"/>
      <c r="CRI24" s="166"/>
      <c r="CRJ24" s="178"/>
      <c r="CRK24" s="178"/>
      <c r="CRL24" s="178"/>
      <c r="CRM24" s="178"/>
      <c r="CRN24" s="178"/>
      <c r="CRO24" s="178"/>
      <c r="CRP24" s="179"/>
      <c r="CRQ24" s="166"/>
      <c r="CRR24" s="178"/>
      <c r="CRS24" s="178"/>
      <c r="CRT24" s="178"/>
      <c r="CRU24" s="178"/>
      <c r="CRV24" s="178"/>
      <c r="CRW24" s="178"/>
      <c r="CRX24" s="179"/>
      <c r="CRY24" s="166"/>
      <c r="CRZ24" s="178"/>
      <c r="CSA24" s="178"/>
      <c r="CSB24" s="178"/>
      <c r="CSC24" s="178"/>
      <c r="CSD24" s="178"/>
      <c r="CSE24" s="178"/>
      <c r="CSF24" s="179"/>
      <c r="CSG24" s="166"/>
      <c r="CSH24" s="178"/>
      <c r="CSI24" s="178"/>
      <c r="CSJ24" s="178"/>
      <c r="CSK24" s="178"/>
      <c r="CSL24" s="178"/>
      <c r="CSM24" s="178"/>
      <c r="CSN24" s="179"/>
      <c r="CSO24" s="166"/>
      <c r="CSP24" s="178"/>
      <c r="CSQ24" s="178"/>
      <c r="CSR24" s="178"/>
      <c r="CSS24" s="178"/>
      <c r="CST24" s="178"/>
      <c r="CSU24" s="178"/>
      <c r="CSV24" s="179"/>
      <c r="CSW24" s="166"/>
      <c r="CSX24" s="178"/>
      <c r="CSY24" s="178"/>
      <c r="CSZ24" s="178"/>
      <c r="CTA24" s="178"/>
      <c r="CTB24" s="178"/>
      <c r="CTC24" s="178"/>
      <c r="CTD24" s="179"/>
      <c r="CTE24" s="166"/>
      <c r="CTF24" s="178"/>
      <c r="CTG24" s="178"/>
      <c r="CTH24" s="178"/>
      <c r="CTI24" s="178"/>
      <c r="CTJ24" s="178"/>
      <c r="CTK24" s="178"/>
      <c r="CTL24" s="179"/>
      <c r="CTM24" s="166"/>
      <c r="CTN24" s="178"/>
      <c r="CTO24" s="178"/>
      <c r="CTP24" s="178"/>
      <c r="CTQ24" s="178"/>
      <c r="CTR24" s="178"/>
      <c r="CTS24" s="178"/>
      <c r="CTT24" s="179"/>
      <c r="CTU24" s="166"/>
      <c r="CTV24" s="178"/>
      <c r="CTW24" s="178"/>
      <c r="CTX24" s="178"/>
      <c r="CTY24" s="178"/>
      <c r="CTZ24" s="178"/>
      <c r="CUA24" s="178"/>
      <c r="CUB24" s="179"/>
      <c r="CUC24" s="166"/>
      <c r="CUD24" s="178"/>
      <c r="CUE24" s="178"/>
      <c r="CUF24" s="178"/>
      <c r="CUG24" s="178"/>
      <c r="CUH24" s="178"/>
      <c r="CUI24" s="178"/>
      <c r="CUJ24" s="179"/>
      <c r="CUK24" s="166"/>
      <c r="CUL24" s="178"/>
      <c r="CUM24" s="178"/>
      <c r="CUN24" s="178"/>
      <c r="CUO24" s="178"/>
      <c r="CUP24" s="178"/>
      <c r="CUQ24" s="178"/>
      <c r="CUR24" s="179"/>
      <c r="CUS24" s="166"/>
      <c r="CUT24" s="178"/>
      <c r="CUU24" s="178"/>
      <c r="CUV24" s="178"/>
      <c r="CUW24" s="178"/>
      <c r="CUX24" s="178"/>
      <c r="CUY24" s="178"/>
      <c r="CUZ24" s="179"/>
      <c r="CVA24" s="166"/>
      <c r="CVB24" s="178"/>
      <c r="CVC24" s="178"/>
      <c r="CVD24" s="178"/>
      <c r="CVE24" s="178"/>
      <c r="CVF24" s="178"/>
      <c r="CVG24" s="178"/>
      <c r="CVH24" s="179"/>
      <c r="CVI24" s="166"/>
      <c r="CVJ24" s="178"/>
      <c r="CVK24" s="178"/>
      <c r="CVL24" s="178"/>
      <c r="CVM24" s="178"/>
      <c r="CVN24" s="178"/>
      <c r="CVO24" s="178"/>
      <c r="CVP24" s="179"/>
      <c r="CVQ24" s="166"/>
      <c r="CVR24" s="178"/>
      <c r="CVS24" s="178"/>
      <c r="CVT24" s="178"/>
      <c r="CVU24" s="178"/>
      <c r="CVV24" s="178"/>
      <c r="CVW24" s="178"/>
      <c r="CVX24" s="179"/>
      <c r="CVY24" s="166"/>
      <c r="CVZ24" s="178"/>
      <c r="CWA24" s="178"/>
      <c r="CWB24" s="178"/>
      <c r="CWC24" s="178"/>
      <c r="CWD24" s="178"/>
      <c r="CWE24" s="178"/>
      <c r="CWF24" s="179"/>
      <c r="CWG24" s="166"/>
      <c r="CWH24" s="178"/>
      <c r="CWI24" s="178"/>
      <c r="CWJ24" s="178"/>
      <c r="CWK24" s="178"/>
      <c r="CWL24" s="178"/>
      <c r="CWM24" s="178"/>
      <c r="CWN24" s="179"/>
      <c r="CWO24" s="166"/>
      <c r="CWP24" s="178"/>
      <c r="CWQ24" s="178"/>
      <c r="CWR24" s="178"/>
      <c r="CWS24" s="178"/>
      <c r="CWT24" s="178"/>
      <c r="CWU24" s="178"/>
      <c r="CWV24" s="179"/>
      <c r="CWW24" s="166"/>
      <c r="CWX24" s="178"/>
      <c r="CWY24" s="178"/>
      <c r="CWZ24" s="178"/>
      <c r="CXA24" s="178"/>
      <c r="CXB24" s="178"/>
      <c r="CXC24" s="178"/>
      <c r="CXD24" s="179"/>
      <c r="CXE24" s="166"/>
      <c r="CXF24" s="178"/>
      <c r="CXG24" s="178"/>
      <c r="CXH24" s="178"/>
      <c r="CXI24" s="178"/>
      <c r="CXJ24" s="178"/>
      <c r="CXK24" s="178"/>
      <c r="CXL24" s="179"/>
      <c r="CXM24" s="166"/>
      <c r="CXN24" s="178"/>
      <c r="CXO24" s="178"/>
      <c r="CXP24" s="178"/>
      <c r="CXQ24" s="178"/>
      <c r="CXR24" s="178"/>
      <c r="CXS24" s="178"/>
      <c r="CXT24" s="179"/>
      <c r="CXU24" s="166"/>
      <c r="CXV24" s="178"/>
      <c r="CXW24" s="178"/>
      <c r="CXX24" s="178"/>
      <c r="CXY24" s="178"/>
      <c r="CXZ24" s="178"/>
      <c r="CYA24" s="178"/>
      <c r="CYB24" s="179"/>
      <c r="CYC24" s="166"/>
      <c r="CYD24" s="178"/>
      <c r="CYE24" s="178"/>
      <c r="CYF24" s="178"/>
      <c r="CYG24" s="178"/>
      <c r="CYH24" s="178"/>
      <c r="CYI24" s="178"/>
      <c r="CYJ24" s="179"/>
      <c r="CYK24" s="166"/>
      <c r="CYL24" s="178"/>
      <c r="CYM24" s="178"/>
      <c r="CYN24" s="178"/>
      <c r="CYO24" s="178"/>
      <c r="CYP24" s="178"/>
      <c r="CYQ24" s="178"/>
      <c r="CYR24" s="179"/>
      <c r="CYS24" s="166"/>
      <c r="CYT24" s="178"/>
      <c r="CYU24" s="178"/>
      <c r="CYV24" s="178"/>
      <c r="CYW24" s="178"/>
      <c r="CYX24" s="178"/>
      <c r="CYY24" s="178"/>
      <c r="CYZ24" s="179"/>
      <c r="CZA24" s="166"/>
      <c r="CZB24" s="178"/>
      <c r="CZC24" s="178"/>
      <c r="CZD24" s="178"/>
      <c r="CZE24" s="178"/>
      <c r="CZF24" s="178"/>
      <c r="CZG24" s="178"/>
      <c r="CZH24" s="179"/>
      <c r="CZI24" s="166"/>
      <c r="CZJ24" s="178"/>
      <c r="CZK24" s="178"/>
      <c r="CZL24" s="178"/>
      <c r="CZM24" s="178"/>
      <c r="CZN24" s="178"/>
      <c r="CZO24" s="178"/>
      <c r="CZP24" s="179"/>
      <c r="CZQ24" s="166"/>
      <c r="CZR24" s="178"/>
      <c r="CZS24" s="178"/>
      <c r="CZT24" s="178"/>
      <c r="CZU24" s="178"/>
      <c r="CZV24" s="178"/>
      <c r="CZW24" s="178"/>
      <c r="CZX24" s="179"/>
      <c r="CZY24" s="166"/>
      <c r="CZZ24" s="178"/>
      <c r="DAA24" s="178"/>
      <c r="DAB24" s="178"/>
      <c r="DAC24" s="178"/>
      <c r="DAD24" s="178"/>
      <c r="DAE24" s="178"/>
      <c r="DAF24" s="179"/>
      <c r="DAG24" s="166"/>
      <c r="DAH24" s="178"/>
      <c r="DAI24" s="178"/>
      <c r="DAJ24" s="178"/>
      <c r="DAK24" s="178"/>
      <c r="DAL24" s="178"/>
      <c r="DAM24" s="178"/>
      <c r="DAN24" s="179"/>
      <c r="DAO24" s="166"/>
      <c r="DAP24" s="178"/>
      <c r="DAQ24" s="178"/>
      <c r="DAR24" s="178"/>
      <c r="DAS24" s="178"/>
      <c r="DAT24" s="178"/>
      <c r="DAU24" s="178"/>
      <c r="DAV24" s="179"/>
      <c r="DAW24" s="166"/>
      <c r="DAX24" s="178"/>
      <c r="DAY24" s="178"/>
      <c r="DAZ24" s="178"/>
      <c r="DBA24" s="178"/>
      <c r="DBB24" s="178"/>
      <c r="DBC24" s="178"/>
      <c r="DBD24" s="179"/>
      <c r="DBE24" s="166"/>
      <c r="DBF24" s="178"/>
      <c r="DBG24" s="178"/>
      <c r="DBH24" s="178"/>
      <c r="DBI24" s="178"/>
      <c r="DBJ24" s="178"/>
      <c r="DBK24" s="178"/>
      <c r="DBL24" s="179"/>
      <c r="DBM24" s="166"/>
      <c r="DBN24" s="178"/>
      <c r="DBO24" s="178"/>
      <c r="DBP24" s="178"/>
      <c r="DBQ24" s="178"/>
      <c r="DBR24" s="178"/>
      <c r="DBS24" s="178"/>
      <c r="DBT24" s="179"/>
      <c r="DBU24" s="166"/>
      <c r="DBV24" s="178"/>
      <c r="DBW24" s="178"/>
      <c r="DBX24" s="178"/>
      <c r="DBY24" s="178"/>
      <c r="DBZ24" s="178"/>
      <c r="DCA24" s="178"/>
      <c r="DCB24" s="179"/>
      <c r="DCC24" s="166"/>
      <c r="DCD24" s="178"/>
      <c r="DCE24" s="178"/>
      <c r="DCF24" s="178"/>
      <c r="DCG24" s="178"/>
      <c r="DCH24" s="178"/>
      <c r="DCI24" s="178"/>
      <c r="DCJ24" s="179"/>
      <c r="DCK24" s="166"/>
      <c r="DCL24" s="178"/>
      <c r="DCM24" s="178"/>
      <c r="DCN24" s="178"/>
      <c r="DCO24" s="178"/>
      <c r="DCP24" s="178"/>
      <c r="DCQ24" s="178"/>
      <c r="DCR24" s="179"/>
      <c r="DCS24" s="166"/>
      <c r="DCT24" s="178"/>
      <c r="DCU24" s="178"/>
      <c r="DCV24" s="178"/>
      <c r="DCW24" s="178"/>
      <c r="DCX24" s="178"/>
      <c r="DCY24" s="178"/>
      <c r="DCZ24" s="179"/>
      <c r="DDA24" s="166"/>
      <c r="DDB24" s="178"/>
      <c r="DDC24" s="178"/>
      <c r="DDD24" s="178"/>
      <c r="DDE24" s="178"/>
      <c r="DDF24" s="178"/>
      <c r="DDG24" s="178"/>
      <c r="DDH24" s="179"/>
      <c r="DDI24" s="166"/>
      <c r="DDJ24" s="178"/>
      <c r="DDK24" s="178"/>
      <c r="DDL24" s="178"/>
      <c r="DDM24" s="178"/>
      <c r="DDN24" s="178"/>
      <c r="DDO24" s="178"/>
      <c r="DDP24" s="179"/>
      <c r="DDQ24" s="166"/>
      <c r="DDR24" s="178"/>
      <c r="DDS24" s="178"/>
      <c r="DDT24" s="178"/>
      <c r="DDU24" s="178"/>
      <c r="DDV24" s="178"/>
      <c r="DDW24" s="178"/>
      <c r="DDX24" s="179"/>
      <c r="DDY24" s="166"/>
      <c r="DDZ24" s="178"/>
      <c r="DEA24" s="178"/>
      <c r="DEB24" s="178"/>
      <c r="DEC24" s="178"/>
      <c r="DED24" s="178"/>
      <c r="DEE24" s="178"/>
      <c r="DEF24" s="179"/>
      <c r="DEG24" s="166"/>
      <c r="DEH24" s="178"/>
      <c r="DEI24" s="178"/>
      <c r="DEJ24" s="178"/>
      <c r="DEK24" s="178"/>
      <c r="DEL24" s="178"/>
      <c r="DEM24" s="178"/>
      <c r="DEN24" s="179"/>
      <c r="DEO24" s="166"/>
      <c r="DEP24" s="178"/>
      <c r="DEQ24" s="178"/>
      <c r="DER24" s="178"/>
      <c r="DES24" s="178"/>
      <c r="DET24" s="178"/>
      <c r="DEU24" s="178"/>
      <c r="DEV24" s="179"/>
      <c r="DEW24" s="166"/>
      <c r="DEX24" s="178"/>
      <c r="DEY24" s="178"/>
      <c r="DEZ24" s="178"/>
      <c r="DFA24" s="178"/>
      <c r="DFB24" s="178"/>
      <c r="DFC24" s="178"/>
      <c r="DFD24" s="179"/>
      <c r="DFE24" s="166"/>
      <c r="DFF24" s="178"/>
      <c r="DFG24" s="178"/>
      <c r="DFH24" s="178"/>
      <c r="DFI24" s="178"/>
      <c r="DFJ24" s="178"/>
      <c r="DFK24" s="178"/>
      <c r="DFL24" s="179"/>
      <c r="DFM24" s="166"/>
      <c r="DFN24" s="178"/>
      <c r="DFO24" s="178"/>
      <c r="DFP24" s="178"/>
      <c r="DFQ24" s="178"/>
      <c r="DFR24" s="178"/>
      <c r="DFS24" s="178"/>
      <c r="DFT24" s="179"/>
      <c r="DFU24" s="166"/>
      <c r="DFV24" s="178"/>
      <c r="DFW24" s="178"/>
      <c r="DFX24" s="178"/>
      <c r="DFY24" s="178"/>
      <c r="DFZ24" s="178"/>
      <c r="DGA24" s="178"/>
      <c r="DGB24" s="179"/>
      <c r="DGC24" s="166"/>
      <c r="DGD24" s="178"/>
      <c r="DGE24" s="178"/>
      <c r="DGF24" s="178"/>
      <c r="DGG24" s="178"/>
      <c r="DGH24" s="178"/>
      <c r="DGI24" s="178"/>
      <c r="DGJ24" s="179"/>
      <c r="DGK24" s="166"/>
      <c r="DGL24" s="178"/>
      <c r="DGM24" s="178"/>
      <c r="DGN24" s="178"/>
      <c r="DGO24" s="178"/>
      <c r="DGP24" s="178"/>
      <c r="DGQ24" s="178"/>
      <c r="DGR24" s="179"/>
      <c r="DGS24" s="166"/>
      <c r="DGT24" s="178"/>
      <c r="DGU24" s="178"/>
      <c r="DGV24" s="178"/>
      <c r="DGW24" s="178"/>
      <c r="DGX24" s="178"/>
      <c r="DGY24" s="178"/>
      <c r="DGZ24" s="179"/>
      <c r="DHA24" s="166"/>
      <c r="DHB24" s="178"/>
      <c r="DHC24" s="178"/>
      <c r="DHD24" s="178"/>
      <c r="DHE24" s="178"/>
      <c r="DHF24" s="178"/>
      <c r="DHG24" s="178"/>
      <c r="DHH24" s="179"/>
      <c r="DHI24" s="166"/>
      <c r="DHJ24" s="178"/>
      <c r="DHK24" s="178"/>
      <c r="DHL24" s="178"/>
      <c r="DHM24" s="178"/>
      <c r="DHN24" s="178"/>
      <c r="DHO24" s="178"/>
      <c r="DHP24" s="179"/>
      <c r="DHQ24" s="166"/>
      <c r="DHR24" s="178"/>
      <c r="DHS24" s="178"/>
      <c r="DHT24" s="178"/>
      <c r="DHU24" s="178"/>
      <c r="DHV24" s="178"/>
      <c r="DHW24" s="178"/>
      <c r="DHX24" s="179"/>
      <c r="DHY24" s="166"/>
      <c r="DHZ24" s="178"/>
      <c r="DIA24" s="178"/>
      <c r="DIB24" s="178"/>
      <c r="DIC24" s="178"/>
      <c r="DID24" s="178"/>
      <c r="DIE24" s="178"/>
      <c r="DIF24" s="179"/>
      <c r="DIG24" s="166"/>
      <c r="DIH24" s="178"/>
      <c r="DII24" s="178"/>
      <c r="DIJ24" s="178"/>
      <c r="DIK24" s="178"/>
      <c r="DIL24" s="178"/>
      <c r="DIM24" s="178"/>
      <c r="DIN24" s="179"/>
      <c r="DIO24" s="166"/>
      <c r="DIP24" s="178"/>
      <c r="DIQ24" s="178"/>
      <c r="DIR24" s="178"/>
      <c r="DIS24" s="178"/>
      <c r="DIT24" s="178"/>
      <c r="DIU24" s="178"/>
      <c r="DIV24" s="179"/>
      <c r="DIW24" s="166"/>
      <c r="DIX24" s="178"/>
      <c r="DIY24" s="178"/>
      <c r="DIZ24" s="178"/>
      <c r="DJA24" s="178"/>
      <c r="DJB24" s="178"/>
      <c r="DJC24" s="178"/>
      <c r="DJD24" s="179"/>
      <c r="DJE24" s="166"/>
      <c r="DJF24" s="178"/>
      <c r="DJG24" s="178"/>
      <c r="DJH24" s="178"/>
      <c r="DJI24" s="178"/>
      <c r="DJJ24" s="178"/>
      <c r="DJK24" s="178"/>
      <c r="DJL24" s="179"/>
      <c r="DJM24" s="166"/>
      <c r="DJN24" s="178"/>
      <c r="DJO24" s="178"/>
      <c r="DJP24" s="178"/>
      <c r="DJQ24" s="178"/>
      <c r="DJR24" s="178"/>
      <c r="DJS24" s="178"/>
      <c r="DJT24" s="179"/>
      <c r="DJU24" s="166"/>
      <c r="DJV24" s="178"/>
      <c r="DJW24" s="178"/>
      <c r="DJX24" s="178"/>
      <c r="DJY24" s="178"/>
      <c r="DJZ24" s="178"/>
      <c r="DKA24" s="178"/>
      <c r="DKB24" s="179"/>
      <c r="DKC24" s="166"/>
      <c r="DKD24" s="178"/>
      <c r="DKE24" s="178"/>
      <c r="DKF24" s="178"/>
      <c r="DKG24" s="178"/>
      <c r="DKH24" s="178"/>
      <c r="DKI24" s="178"/>
      <c r="DKJ24" s="179"/>
      <c r="DKK24" s="166"/>
      <c r="DKL24" s="178"/>
      <c r="DKM24" s="178"/>
      <c r="DKN24" s="178"/>
      <c r="DKO24" s="178"/>
      <c r="DKP24" s="178"/>
      <c r="DKQ24" s="178"/>
      <c r="DKR24" s="179"/>
      <c r="DKS24" s="166"/>
      <c r="DKT24" s="178"/>
      <c r="DKU24" s="178"/>
      <c r="DKV24" s="178"/>
      <c r="DKW24" s="178"/>
      <c r="DKX24" s="178"/>
      <c r="DKY24" s="178"/>
      <c r="DKZ24" s="179"/>
      <c r="DLA24" s="166"/>
      <c r="DLB24" s="178"/>
      <c r="DLC24" s="178"/>
      <c r="DLD24" s="178"/>
      <c r="DLE24" s="178"/>
      <c r="DLF24" s="178"/>
      <c r="DLG24" s="178"/>
      <c r="DLH24" s="179"/>
      <c r="DLI24" s="166"/>
      <c r="DLJ24" s="178"/>
      <c r="DLK24" s="178"/>
      <c r="DLL24" s="178"/>
      <c r="DLM24" s="178"/>
      <c r="DLN24" s="178"/>
      <c r="DLO24" s="178"/>
      <c r="DLP24" s="179"/>
      <c r="DLQ24" s="166"/>
      <c r="DLR24" s="178"/>
      <c r="DLS24" s="178"/>
      <c r="DLT24" s="178"/>
      <c r="DLU24" s="178"/>
      <c r="DLV24" s="178"/>
      <c r="DLW24" s="178"/>
      <c r="DLX24" s="179"/>
      <c r="DLY24" s="166"/>
      <c r="DLZ24" s="178"/>
      <c r="DMA24" s="178"/>
      <c r="DMB24" s="178"/>
      <c r="DMC24" s="178"/>
      <c r="DMD24" s="178"/>
      <c r="DME24" s="178"/>
      <c r="DMF24" s="179"/>
      <c r="DMG24" s="166"/>
      <c r="DMH24" s="178"/>
      <c r="DMI24" s="178"/>
      <c r="DMJ24" s="178"/>
      <c r="DMK24" s="178"/>
      <c r="DML24" s="178"/>
      <c r="DMM24" s="178"/>
      <c r="DMN24" s="179"/>
      <c r="DMO24" s="166"/>
      <c r="DMP24" s="178"/>
      <c r="DMQ24" s="178"/>
      <c r="DMR24" s="178"/>
      <c r="DMS24" s="178"/>
      <c r="DMT24" s="178"/>
      <c r="DMU24" s="178"/>
      <c r="DMV24" s="179"/>
      <c r="DMW24" s="166"/>
      <c r="DMX24" s="178"/>
      <c r="DMY24" s="178"/>
      <c r="DMZ24" s="178"/>
      <c r="DNA24" s="178"/>
      <c r="DNB24" s="178"/>
      <c r="DNC24" s="178"/>
      <c r="DND24" s="179"/>
      <c r="DNE24" s="166"/>
      <c r="DNF24" s="178"/>
      <c r="DNG24" s="178"/>
      <c r="DNH24" s="178"/>
      <c r="DNI24" s="178"/>
      <c r="DNJ24" s="178"/>
      <c r="DNK24" s="178"/>
      <c r="DNL24" s="179"/>
      <c r="DNM24" s="166"/>
      <c r="DNN24" s="178"/>
      <c r="DNO24" s="178"/>
      <c r="DNP24" s="178"/>
      <c r="DNQ24" s="178"/>
      <c r="DNR24" s="178"/>
      <c r="DNS24" s="178"/>
      <c r="DNT24" s="179"/>
      <c r="DNU24" s="166"/>
      <c r="DNV24" s="178"/>
      <c r="DNW24" s="178"/>
      <c r="DNX24" s="178"/>
      <c r="DNY24" s="178"/>
      <c r="DNZ24" s="178"/>
      <c r="DOA24" s="178"/>
      <c r="DOB24" s="179"/>
      <c r="DOC24" s="166"/>
      <c r="DOD24" s="178"/>
      <c r="DOE24" s="178"/>
      <c r="DOF24" s="178"/>
      <c r="DOG24" s="178"/>
      <c r="DOH24" s="178"/>
      <c r="DOI24" s="178"/>
      <c r="DOJ24" s="179"/>
      <c r="DOK24" s="166"/>
      <c r="DOL24" s="178"/>
      <c r="DOM24" s="178"/>
      <c r="DON24" s="178"/>
      <c r="DOO24" s="178"/>
      <c r="DOP24" s="178"/>
      <c r="DOQ24" s="178"/>
      <c r="DOR24" s="179"/>
      <c r="DOS24" s="166"/>
      <c r="DOT24" s="178"/>
      <c r="DOU24" s="178"/>
      <c r="DOV24" s="178"/>
      <c r="DOW24" s="178"/>
      <c r="DOX24" s="178"/>
      <c r="DOY24" s="178"/>
      <c r="DOZ24" s="179"/>
      <c r="DPA24" s="166"/>
      <c r="DPB24" s="178"/>
      <c r="DPC24" s="178"/>
      <c r="DPD24" s="178"/>
      <c r="DPE24" s="178"/>
      <c r="DPF24" s="178"/>
      <c r="DPG24" s="178"/>
      <c r="DPH24" s="179"/>
      <c r="DPI24" s="166"/>
      <c r="DPJ24" s="178"/>
      <c r="DPK24" s="178"/>
      <c r="DPL24" s="178"/>
      <c r="DPM24" s="178"/>
      <c r="DPN24" s="178"/>
      <c r="DPO24" s="178"/>
      <c r="DPP24" s="179"/>
      <c r="DPQ24" s="166"/>
      <c r="DPR24" s="178"/>
      <c r="DPS24" s="178"/>
      <c r="DPT24" s="178"/>
      <c r="DPU24" s="178"/>
      <c r="DPV24" s="178"/>
      <c r="DPW24" s="178"/>
      <c r="DPX24" s="179"/>
      <c r="DPY24" s="166"/>
      <c r="DPZ24" s="178"/>
      <c r="DQA24" s="178"/>
      <c r="DQB24" s="178"/>
      <c r="DQC24" s="178"/>
      <c r="DQD24" s="178"/>
      <c r="DQE24" s="178"/>
      <c r="DQF24" s="179"/>
      <c r="DQG24" s="166"/>
      <c r="DQH24" s="178"/>
      <c r="DQI24" s="178"/>
      <c r="DQJ24" s="178"/>
      <c r="DQK24" s="178"/>
      <c r="DQL24" s="178"/>
      <c r="DQM24" s="178"/>
      <c r="DQN24" s="179"/>
      <c r="DQO24" s="166"/>
      <c r="DQP24" s="178"/>
      <c r="DQQ24" s="178"/>
      <c r="DQR24" s="178"/>
      <c r="DQS24" s="178"/>
      <c r="DQT24" s="178"/>
      <c r="DQU24" s="178"/>
      <c r="DQV24" s="179"/>
      <c r="DQW24" s="166"/>
      <c r="DQX24" s="178"/>
      <c r="DQY24" s="178"/>
      <c r="DQZ24" s="178"/>
      <c r="DRA24" s="178"/>
      <c r="DRB24" s="178"/>
      <c r="DRC24" s="178"/>
      <c r="DRD24" s="179"/>
      <c r="DRE24" s="166"/>
      <c r="DRF24" s="178"/>
      <c r="DRG24" s="178"/>
      <c r="DRH24" s="178"/>
      <c r="DRI24" s="178"/>
      <c r="DRJ24" s="178"/>
      <c r="DRK24" s="178"/>
      <c r="DRL24" s="179"/>
      <c r="DRM24" s="166"/>
      <c r="DRN24" s="178"/>
      <c r="DRO24" s="178"/>
      <c r="DRP24" s="178"/>
      <c r="DRQ24" s="178"/>
      <c r="DRR24" s="178"/>
      <c r="DRS24" s="178"/>
      <c r="DRT24" s="179"/>
      <c r="DRU24" s="166"/>
      <c r="DRV24" s="178"/>
      <c r="DRW24" s="178"/>
      <c r="DRX24" s="178"/>
      <c r="DRY24" s="178"/>
      <c r="DRZ24" s="178"/>
      <c r="DSA24" s="178"/>
      <c r="DSB24" s="179"/>
      <c r="DSC24" s="166"/>
      <c r="DSD24" s="178"/>
      <c r="DSE24" s="178"/>
      <c r="DSF24" s="178"/>
      <c r="DSG24" s="178"/>
      <c r="DSH24" s="178"/>
      <c r="DSI24" s="178"/>
      <c r="DSJ24" s="179"/>
      <c r="DSK24" s="166"/>
      <c r="DSL24" s="178"/>
      <c r="DSM24" s="178"/>
      <c r="DSN24" s="178"/>
      <c r="DSO24" s="178"/>
      <c r="DSP24" s="178"/>
      <c r="DSQ24" s="178"/>
      <c r="DSR24" s="179"/>
      <c r="DSS24" s="166"/>
      <c r="DST24" s="178"/>
      <c r="DSU24" s="178"/>
      <c r="DSV24" s="178"/>
      <c r="DSW24" s="178"/>
      <c r="DSX24" s="178"/>
      <c r="DSY24" s="178"/>
      <c r="DSZ24" s="179"/>
      <c r="DTA24" s="166"/>
      <c r="DTB24" s="178"/>
      <c r="DTC24" s="178"/>
      <c r="DTD24" s="178"/>
      <c r="DTE24" s="178"/>
      <c r="DTF24" s="178"/>
      <c r="DTG24" s="178"/>
      <c r="DTH24" s="179"/>
      <c r="DTI24" s="166"/>
      <c r="DTJ24" s="178"/>
      <c r="DTK24" s="178"/>
      <c r="DTL24" s="178"/>
      <c r="DTM24" s="178"/>
      <c r="DTN24" s="178"/>
      <c r="DTO24" s="178"/>
      <c r="DTP24" s="179"/>
      <c r="DTQ24" s="166"/>
      <c r="DTR24" s="178"/>
      <c r="DTS24" s="178"/>
      <c r="DTT24" s="178"/>
      <c r="DTU24" s="178"/>
      <c r="DTV24" s="178"/>
      <c r="DTW24" s="178"/>
      <c r="DTX24" s="179"/>
      <c r="DTY24" s="166"/>
      <c r="DTZ24" s="178"/>
      <c r="DUA24" s="178"/>
      <c r="DUB24" s="178"/>
      <c r="DUC24" s="178"/>
      <c r="DUD24" s="178"/>
      <c r="DUE24" s="178"/>
      <c r="DUF24" s="179"/>
      <c r="DUG24" s="166"/>
      <c r="DUH24" s="178"/>
      <c r="DUI24" s="178"/>
      <c r="DUJ24" s="178"/>
      <c r="DUK24" s="178"/>
      <c r="DUL24" s="178"/>
      <c r="DUM24" s="178"/>
      <c r="DUN24" s="179"/>
      <c r="DUO24" s="166"/>
      <c r="DUP24" s="178"/>
      <c r="DUQ24" s="178"/>
      <c r="DUR24" s="178"/>
      <c r="DUS24" s="178"/>
      <c r="DUT24" s="178"/>
      <c r="DUU24" s="178"/>
      <c r="DUV24" s="179"/>
      <c r="DUW24" s="166"/>
      <c r="DUX24" s="178"/>
      <c r="DUY24" s="178"/>
      <c r="DUZ24" s="178"/>
      <c r="DVA24" s="178"/>
      <c r="DVB24" s="178"/>
      <c r="DVC24" s="178"/>
      <c r="DVD24" s="179"/>
      <c r="DVE24" s="166"/>
      <c r="DVF24" s="178"/>
      <c r="DVG24" s="178"/>
      <c r="DVH24" s="178"/>
      <c r="DVI24" s="178"/>
      <c r="DVJ24" s="178"/>
      <c r="DVK24" s="178"/>
      <c r="DVL24" s="179"/>
      <c r="DVM24" s="166"/>
      <c r="DVN24" s="178"/>
      <c r="DVO24" s="178"/>
      <c r="DVP24" s="178"/>
      <c r="DVQ24" s="178"/>
      <c r="DVR24" s="178"/>
      <c r="DVS24" s="178"/>
      <c r="DVT24" s="179"/>
      <c r="DVU24" s="166"/>
      <c r="DVV24" s="178"/>
      <c r="DVW24" s="178"/>
      <c r="DVX24" s="178"/>
      <c r="DVY24" s="178"/>
      <c r="DVZ24" s="178"/>
      <c r="DWA24" s="178"/>
      <c r="DWB24" s="179"/>
      <c r="DWC24" s="166"/>
      <c r="DWD24" s="178"/>
      <c r="DWE24" s="178"/>
      <c r="DWF24" s="178"/>
      <c r="DWG24" s="178"/>
      <c r="DWH24" s="178"/>
      <c r="DWI24" s="178"/>
      <c r="DWJ24" s="179"/>
      <c r="DWK24" s="166"/>
      <c r="DWL24" s="178"/>
      <c r="DWM24" s="178"/>
      <c r="DWN24" s="178"/>
      <c r="DWO24" s="178"/>
      <c r="DWP24" s="178"/>
      <c r="DWQ24" s="178"/>
      <c r="DWR24" s="179"/>
      <c r="DWS24" s="166"/>
      <c r="DWT24" s="178"/>
      <c r="DWU24" s="178"/>
      <c r="DWV24" s="178"/>
      <c r="DWW24" s="178"/>
      <c r="DWX24" s="178"/>
      <c r="DWY24" s="178"/>
      <c r="DWZ24" s="179"/>
      <c r="DXA24" s="166"/>
      <c r="DXB24" s="178"/>
      <c r="DXC24" s="178"/>
      <c r="DXD24" s="178"/>
      <c r="DXE24" s="178"/>
      <c r="DXF24" s="178"/>
      <c r="DXG24" s="178"/>
      <c r="DXH24" s="179"/>
      <c r="DXI24" s="166"/>
      <c r="DXJ24" s="178"/>
      <c r="DXK24" s="178"/>
      <c r="DXL24" s="178"/>
      <c r="DXM24" s="178"/>
      <c r="DXN24" s="178"/>
      <c r="DXO24" s="178"/>
      <c r="DXP24" s="179"/>
      <c r="DXQ24" s="166"/>
      <c r="DXR24" s="178"/>
      <c r="DXS24" s="178"/>
      <c r="DXT24" s="178"/>
      <c r="DXU24" s="178"/>
      <c r="DXV24" s="178"/>
      <c r="DXW24" s="178"/>
      <c r="DXX24" s="179"/>
      <c r="DXY24" s="166"/>
      <c r="DXZ24" s="178"/>
      <c r="DYA24" s="178"/>
      <c r="DYB24" s="178"/>
      <c r="DYC24" s="178"/>
      <c r="DYD24" s="178"/>
      <c r="DYE24" s="178"/>
      <c r="DYF24" s="179"/>
      <c r="DYG24" s="166"/>
      <c r="DYH24" s="178"/>
      <c r="DYI24" s="178"/>
      <c r="DYJ24" s="178"/>
      <c r="DYK24" s="178"/>
      <c r="DYL24" s="178"/>
      <c r="DYM24" s="178"/>
      <c r="DYN24" s="179"/>
      <c r="DYO24" s="166"/>
      <c r="DYP24" s="178"/>
      <c r="DYQ24" s="178"/>
      <c r="DYR24" s="178"/>
      <c r="DYS24" s="178"/>
      <c r="DYT24" s="178"/>
      <c r="DYU24" s="178"/>
      <c r="DYV24" s="179"/>
      <c r="DYW24" s="166"/>
      <c r="DYX24" s="178"/>
      <c r="DYY24" s="178"/>
      <c r="DYZ24" s="178"/>
      <c r="DZA24" s="178"/>
      <c r="DZB24" s="178"/>
      <c r="DZC24" s="178"/>
      <c r="DZD24" s="179"/>
      <c r="DZE24" s="166"/>
      <c r="DZF24" s="178"/>
      <c r="DZG24" s="178"/>
      <c r="DZH24" s="178"/>
      <c r="DZI24" s="178"/>
      <c r="DZJ24" s="178"/>
      <c r="DZK24" s="178"/>
      <c r="DZL24" s="179"/>
      <c r="DZM24" s="166"/>
      <c r="DZN24" s="178"/>
      <c r="DZO24" s="178"/>
      <c r="DZP24" s="178"/>
      <c r="DZQ24" s="178"/>
      <c r="DZR24" s="178"/>
      <c r="DZS24" s="178"/>
      <c r="DZT24" s="179"/>
      <c r="DZU24" s="166"/>
      <c r="DZV24" s="178"/>
      <c r="DZW24" s="178"/>
      <c r="DZX24" s="178"/>
      <c r="DZY24" s="178"/>
      <c r="DZZ24" s="178"/>
      <c r="EAA24" s="178"/>
      <c r="EAB24" s="179"/>
      <c r="EAC24" s="166"/>
      <c r="EAD24" s="178"/>
      <c r="EAE24" s="178"/>
      <c r="EAF24" s="178"/>
      <c r="EAG24" s="178"/>
      <c r="EAH24" s="178"/>
      <c r="EAI24" s="178"/>
      <c r="EAJ24" s="179"/>
      <c r="EAK24" s="166"/>
      <c r="EAL24" s="178"/>
      <c r="EAM24" s="178"/>
      <c r="EAN24" s="178"/>
      <c r="EAO24" s="178"/>
      <c r="EAP24" s="178"/>
      <c r="EAQ24" s="178"/>
      <c r="EAR24" s="179"/>
      <c r="EAS24" s="166"/>
      <c r="EAT24" s="178"/>
      <c r="EAU24" s="178"/>
      <c r="EAV24" s="178"/>
      <c r="EAW24" s="178"/>
      <c r="EAX24" s="178"/>
      <c r="EAY24" s="178"/>
      <c r="EAZ24" s="179"/>
      <c r="EBA24" s="166"/>
      <c r="EBB24" s="178"/>
      <c r="EBC24" s="178"/>
      <c r="EBD24" s="178"/>
      <c r="EBE24" s="178"/>
      <c r="EBF24" s="178"/>
      <c r="EBG24" s="178"/>
      <c r="EBH24" s="179"/>
      <c r="EBI24" s="166"/>
      <c r="EBJ24" s="178"/>
      <c r="EBK24" s="178"/>
      <c r="EBL24" s="178"/>
      <c r="EBM24" s="178"/>
      <c r="EBN24" s="178"/>
      <c r="EBO24" s="178"/>
      <c r="EBP24" s="179"/>
      <c r="EBQ24" s="166"/>
      <c r="EBR24" s="178"/>
      <c r="EBS24" s="178"/>
      <c r="EBT24" s="178"/>
      <c r="EBU24" s="178"/>
      <c r="EBV24" s="178"/>
      <c r="EBW24" s="178"/>
      <c r="EBX24" s="179"/>
      <c r="EBY24" s="166"/>
      <c r="EBZ24" s="178"/>
      <c r="ECA24" s="178"/>
      <c r="ECB24" s="178"/>
      <c r="ECC24" s="178"/>
      <c r="ECD24" s="178"/>
      <c r="ECE24" s="178"/>
      <c r="ECF24" s="179"/>
      <c r="ECG24" s="166"/>
      <c r="ECH24" s="178"/>
      <c r="ECI24" s="178"/>
      <c r="ECJ24" s="178"/>
      <c r="ECK24" s="178"/>
      <c r="ECL24" s="178"/>
      <c r="ECM24" s="178"/>
      <c r="ECN24" s="179"/>
      <c r="ECO24" s="166"/>
      <c r="ECP24" s="178"/>
      <c r="ECQ24" s="178"/>
      <c r="ECR24" s="178"/>
      <c r="ECS24" s="178"/>
      <c r="ECT24" s="178"/>
      <c r="ECU24" s="178"/>
      <c r="ECV24" s="179"/>
      <c r="ECW24" s="166"/>
      <c r="ECX24" s="178"/>
      <c r="ECY24" s="178"/>
      <c r="ECZ24" s="178"/>
      <c r="EDA24" s="178"/>
      <c r="EDB24" s="178"/>
      <c r="EDC24" s="178"/>
      <c r="EDD24" s="179"/>
      <c r="EDE24" s="166"/>
      <c r="EDF24" s="178"/>
      <c r="EDG24" s="178"/>
      <c r="EDH24" s="178"/>
      <c r="EDI24" s="178"/>
      <c r="EDJ24" s="178"/>
      <c r="EDK24" s="178"/>
      <c r="EDL24" s="179"/>
      <c r="EDM24" s="166"/>
      <c r="EDN24" s="178"/>
      <c r="EDO24" s="178"/>
      <c r="EDP24" s="178"/>
      <c r="EDQ24" s="178"/>
      <c r="EDR24" s="178"/>
      <c r="EDS24" s="178"/>
      <c r="EDT24" s="179"/>
      <c r="EDU24" s="166"/>
      <c r="EDV24" s="178"/>
      <c r="EDW24" s="178"/>
      <c r="EDX24" s="178"/>
      <c r="EDY24" s="178"/>
      <c r="EDZ24" s="178"/>
      <c r="EEA24" s="178"/>
      <c r="EEB24" s="179"/>
      <c r="EEC24" s="166"/>
      <c r="EED24" s="178"/>
      <c r="EEE24" s="178"/>
      <c r="EEF24" s="178"/>
      <c r="EEG24" s="178"/>
      <c r="EEH24" s="178"/>
      <c r="EEI24" s="178"/>
      <c r="EEJ24" s="179"/>
      <c r="EEK24" s="166"/>
      <c r="EEL24" s="178"/>
      <c r="EEM24" s="178"/>
      <c r="EEN24" s="178"/>
      <c r="EEO24" s="178"/>
      <c r="EEP24" s="178"/>
      <c r="EEQ24" s="178"/>
      <c r="EER24" s="179"/>
      <c r="EES24" s="166"/>
      <c r="EET24" s="178"/>
      <c r="EEU24" s="178"/>
      <c r="EEV24" s="178"/>
      <c r="EEW24" s="178"/>
      <c r="EEX24" s="178"/>
      <c r="EEY24" s="178"/>
      <c r="EEZ24" s="179"/>
      <c r="EFA24" s="166"/>
      <c r="EFB24" s="178"/>
      <c r="EFC24" s="178"/>
      <c r="EFD24" s="178"/>
      <c r="EFE24" s="178"/>
      <c r="EFF24" s="178"/>
      <c r="EFG24" s="178"/>
      <c r="EFH24" s="179"/>
      <c r="EFI24" s="166"/>
      <c r="EFJ24" s="178"/>
      <c r="EFK24" s="178"/>
      <c r="EFL24" s="178"/>
      <c r="EFM24" s="178"/>
      <c r="EFN24" s="178"/>
      <c r="EFO24" s="178"/>
      <c r="EFP24" s="179"/>
      <c r="EFQ24" s="166"/>
      <c r="EFR24" s="178"/>
      <c r="EFS24" s="178"/>
      <c r="EFT24" s="178"/>
      <c r="EFU24" s="178"/>
      <c r="EFV24" s="178"/>
      <c r="EFW24" s="178"/>
      <c r="EFX24" s="179"/>
      <c r="EFY24" s="166"/>
      <c r="EFZ24" s="178"/>
      <c r="EGA24" s="178"/>
      <c r="EGB24" s="178"/>
      <c r="EGC24" s="178"/>
      <c r="EGD24" s="178"/>
      <c r="EGE24" s="178"/>
      <c r="EGF24" s="179"/>
      <c r="EGG24" s="166"/>
      <c r="EGH24" s="178"/>
      <c r="EGI24" s="178"/>
      <c r="EGJ24" s="178"/>
      <c r="EGK24" s="178"/>
      <c r="EGL24" s="178"/>
      <c r="EGM24" s="178"/>
      <c r="EGN24" s="179"/>
      <c r="EGO24" s="166"/>
      <c r="EGP24" s="178"/>
      <c r="EGQ24" s="178"/>
      <c r="EGR24" s="178"/>
      <c r="EGS24" s="178"/>
      <c r="EGT24" s="178"/>
      <c r="EGU24" s="178"/>
      <c r="EGV24" s="179"/>
      <c r="EGW24" s="166"/>
      <c r="EGX24" s="178"/>
      <c r="EGY24" s="178"/>
      <c r="EGZ24" s="178"/>
      <c r="EHA24" s="178"/>
      <c r="EHB24" s="178"/>
      <c r="EHC24" s="178"/>
      <c r="EHD24" s="179"/>
      <c r="EHE24" s="166"/>
      <c r="EHF24" s="178"/>
      <c r="EHG24" s="178"/>
      <c r="EHH24" s="178"/>
      <c r="EHI24" s="178"/>
      <c r="EHJ24" s="178"/>
      <c r="EHK24" s="178"/>
      <c r="EHL24" s="179"/>
      <c r="EHM24" s="166"/>
      <c r="EHN24" s="178"/>
      <c r="EHO24" s="178"/>
      <c r="EHP24" s="178"/>
      <c r="EHQ24" s="178"/>
      <c r="EHR24" s="178"/>
      <c r="EHS24" s="178"/>
      <c r="EHT24" s="179"/>
      <c r="EHU24" s="166"/>
      <c r="EHV24" s="178"/>
      <c r="EHW24" s="178"/>
      <c r="EHX24" s="178"/>
      <c r="EHY24" s="178"/>
      <c r="EHZ24" s="178"/>
      <c r="EIA24" s="178"/>
      <c r="EIB24" s="179"/>
      <c r="EIC24" s="166"/>
      <c r="EID24" s="178"/>
      <c r="EIE24" s="178"/>
      <c r="EIF24" s="178"/>
      <c r="EIG24" s="178"/>
      <c r="EIH24" s="178"/>
      <c r="EII24" s="178"/>
      <c r="EIJ24" s="179"/>
      <c r="EIK24" s="166"/>
      <c r="EIL24" s="178"/>
      <c r="EIM24" s="178"/>
      <c r="EIN24" s="178"/>
      <c r="EIO24" s="178"/>
      <c r="EIP24" s="178"/>
      <c r="EIQ24" s="178"/>
      <c r="EIR24" s="179"/>
      <c r="EIS24" s="166"/>
      <c r="EIT24" s="178"/>
      <c r="EIU24" s="178"/>
      <c r="EIV24" s="178"/>
      <c r="EIW24" s="178"/>
      <c r="EIX24" s="178"/>
      <c r="EIY24" s="178"/>
      <c r="EIZ24" s="179"/>
      <c r="EJA24" s="166"/>
      <c r="EJB24" s="178"/>
      <c r="EJC24" s="178"/>
      <c r="EJD24" s="178"/>
      <c r="EJE24" s="178"/>
      <c r="EJF24" s="178"/>
      <c r="EJG24" s="178"/>
      <c r="EJH24" s="179"/>
      <c r="EJI24" s="166"/>
      <c r="EJJ24" s="178"/>
      <c r="EJK24" s="178"/>
      <c r="EJL24" s="178"/>
      <c r="EJM24" s="178"/>
      <c r="EJN24" s="178"/>
      <c r="EJO24" s="178"/>
      <c r="EJP24" s="179"/>
      <c r="EJQ24" s="166"/>
      <c r="EJR24" s="178"/>
      <c r="EJS24" s="178"/>
      <c r="EJT24" s="178"/>
      <c r="EJU24" s="178"/>
      <c r="EJV24" s="178"/>
      <c r="EJW24" s="178"/>
      <c r="EJX24" s="179"/>
      <c r="EJY24" s="166"/>
      <c r="EJZ24" s="178"/>
      <c r="EKA24" s="178"/>
      <c r="EKB24" s="178"/>
      <c r="EKC24" s="178"/>
      <c r="EKD24" s="178"/>
      <c r="EKE24" s="178"/>
      <c r="EKF24" s="179"/>
      <c r="EKG24" s="166"/>
      <c r="EKH24" s="178"/>
      <c r="EKI24" s="178"/>
      <c r="EKJ24" s="178"/>
      <c r="EKK24" s="178"/>
      <c r="EKL24" s="178"/>
      <c r="EKM24" s="178"/>
      <c r="EKN24" s="179"/>
      <c r="EKO24" s="166"/>
      <c r="EKP24" s="178"/>
      <c r="EKQ24" s="178"/>
      <c r="EKR24" s="178"/>
      <c r="EKS24" s="178"/>
      <c r="EKT24" s="178"/>
      <c r="EKU24" s="178"/>
      <c r="EKV24" s="179"/>
      <c r="EKW24" s="166"/>
      <c r="EKX24" s="178"/>
      <c r="EKY24" s="178"/>
      <c r="EKZ24" s="178"/>
      <c r="ELA24" s="178"/>
      <c r="ELB24" s="178"/>
      <c r="ELC24" s="178"/>
      <c r="ELD24" s="179"/>
      <c r="ELE24" s="166"/>
      <c r="ELF24" s="178"/>
      <c r="ELG24" s="178"/>
      <c r="ELH24" s="178"/>
      <c r="ELI24" s="178"/>
      <c r="ELJ24" s="178"/>
      <c r="ELK24" s="178"/>
      <c r="ELL24" s="179"/>
      <c r="ELM24" s="166"/>
      <c r="ELN24" s="178"/>
      <c r="ELO24" s="178"/>
      <c r="ELP24" s="178"/>
      <c r="ELQ24" s="178"/>
      <c r="ELR24" s="178"/>
      <c r="ELS24" s="178"/>
      <c r="ELT24" s="179"/>
      <c r="ELU24" s="166"/>
      <c r="ELV24" s="178"/>
      <c r="ELW24" s="178"/>
      <c r="ELX24" s="178"/>
      <c r="ELY24" s="178"/>
      <c r="ELZ24" s="178"/>
      <c r="EMA24" s="178"/>
      <c r="EMB24" s="179"/>
      <c r="EMC24" s="166"/>
      <c r="EMD24" s="178"/>
      <c r="EME24" s="178"/>
      <c r="EMF24" s="178"/>
      <c r="EMG24" s="178"/>
      <c r="EMH24" s="178"/>
      <c r="EMI24" s="178"/>
      <c r="EMJ24" s="179"/>
      <c r="EMK24" s="166"/>
      <c r="EML24" s="178"/>
      <c r="EMM24" s="178"/>
      <c r="EMN24" s="178"/>
      <c r="EMO24" s="178"/>
      <c r="EMP24" s="178"/>
      <c r="EMQ24" s="178"/>
      <c r="EMR24" s="179"/>
      <c r="EMS24" s="166"/>
      <c r="EMT24" s="178"/>
      <c r="EMU24" s="178"/>
      <c r="EMV24" s="178"/>
      <c r="EMW24" s="178"/>
      <c r="EMX24" s="178"/>
      <c r="EMY24" s="178"/>
      <c r="EMZ24" s="179"/>
      <c r="ENA24" s="166"/>
      <c r="ENB24" s="178"/>
      <c r="ENC24" s="178"/>
      <c r="END24" s="178"/>
      <c r="ENE24" s="178"/>
      <c r="ENF24" s="178"/>
      <c r="ENG24" s="178"/>
      <c r="ENH24" s="179"/>
      <c r="ENI24" s="166"/>
      <c r="ENJ24" s="178"/>
      <c r="ENK24" s="178"/>
      <c r="ENL24" s="178"/>
      <c r="ENM24" s="178"/>
      <c r="ENN24" s="178"/>
      <c r="ENO24" s="178"/>
      <c r="ENP24" s="179"/>
      <c r="ENQ24" s="166"/>
      <c r="ENR24" s="178"/>
      <c r="ENS24" s="178"/>
      <c r="ENT24" s="178"/>
      <c r="ENU24" s="178"/>
      <c r="ENV24" s="178"/>
      <c r="ENW24" s="178"/>
      <c r="ENX24" s="179"/>
      <c r="ENY24" s="166"/>
      <c r="ENZ24" s="178"/>
      <c r="EOA24" s="178"/>
      <c r="EOB24" s="178"/>
      <c r="EOC24" s="178"/>
      <c r="EOD24" s="178"/>
      <c r="EOE24" s="178"/>
      <c r="EOF24" s="179"/>
      <c r="EOG24" s="166"/>
      <c r="EOH24" s="178"/>
      <c r="EOI24" s="178"/>
      <c r="EOJ24" s="178"/>
      <c r="EOK24" s="178"/>
      <c r="EOL24" s="178"/>
      <c r="EOM24" s="178"/>
      <c r="EON24" s="179"/>
      <c r="EOO24" s="166"/>
      <c r="EOP24" s="178"/>
      <c r="EOQ24" s="178"/>
      <c r="EOR24" s="178"/>
      <c r="EOS24" s="178"/>
      <c r="EOT24" s="178"/>
      <c r="EOU24" s="178"/>
      <c r="EOV24" s="179"/>
      <c r="EOW24" s="166"/>
      <c r="EOX24" s="178"/>
      <c r="EOY24" s="178"/>
      <c r="EOZ24" s="178"/>
      <c r="EPA24" s="178"/>
      <c r="EPB24" s="178"/>
      <c r="EPC24" s="178"/>
      <c r="EPD24" s="179"/>
      <c r="EPE24" s="166"/>
      <c r="EPF24" s="178"/>
      <c r="EPG24" s="178"/>
      <c r="EPH24" s="178"/>
      <c r="EPI24" s="178"/>
      <c r="EPJ24" s="178"/>
      <c r="EPK24" s="178"/>
      <c r="EPL24" s="179"/>
      <c r="EPM24" s="166"/>
      <c r="EPN24" s="178"/>
      <c r="EPO24" s="178"/>
      <c r="EPP24" s="178"/>
      <c r="EPQ24" s="178"/>
      <c r="EPR24" s="178"/>
      <c r="EPS24" s="178"/>
      <c r="EPT24" s="179"/>
      <c r="EPU24" s="166"/>
      <c r="EPV24" s="178"/>
      <c r="EPW24" s="178"/>
      <c r="EPX24" s="178"/>
      <c r="EPY24" s="178"/>
      <c r="EPZ24" s="178"/>
      <c r="EQA24" s="178"/>
      <c r="EQB24" s="179"/>
      <c r="EQC24" s="166"/>
      <c r="EQD24" s="178"/>
      <c r="EQE24" s="178"/>
      <c r="EQF24" s="178"/>
      <c r="EQG24" s="178"/>
      <c r="EQH24" s="178"/>
      <c r="EQI24" s="178"/>
      <c r="EQJ24" s="179"/>
      <c r="EQK24" s="166"/>
      <c r="EQL24" s="178"/>
      <c r="EQM24" s="178"/>
      <c r="EQN24" s="178"/>
      <c r="EQO24" s="178"/>
      <c r="EQP24" s="178"/>
      <c r="EQQ24" s="178"/>
      <c r="EQR24" s="179"/>
      <c r="EQS24" s="166"/>
      <c r="EQT24" s="178"/>
      <c r="EQU24" s="178"/>
      <c r="EQV24" s="178"/>
      <c r="EQW24" s="178"/>
      <c r="EQX24" s="178"/>
      <c r="EQY24" s="178"/>
      <c r="EQZ24" s="179"/>
      <c r="ERA24" s="166"/>
      <c r="ERB24" s="178"/>
      <c r="ERC24" s="178"/>
      <c r="ERD24" s="178"/>
      <c r="ERE24" s="178"/>
      <c r="ERF24" s="178"/>
      <c r="ERG24" s="178"/>
      <c r="ERH24" s="179"/>
      <c r="ERI24" s="166"/>
      <c r="ERJ24" s="178"/>
      <c r="ERK24" s="178"/>
      <c r="ERL24" s="178"/>
      <c r="ERM24" s="178"/>
      <c r="ERN24" s="178"/>
      <c r="ERO24" s="178"/>
      <c r="ERP24" s="179"/>
      <c r="ERQ24" s="166"/>
      <c r="ERR24" s="178"/>
      <c r="ERS24" s="178"/>
      <c r="ERT24" s="178"/>
      <c r="ERU24" s="178"/>
      <c r="ERV24" s="178"/>
      <c r="ERW24" s="178"/>
      <c r="ERX24" s="179"/>
      <c r="ERY24" s="166"/>
      <c r="ERZ24" s="178"/>
      <c r="ESA24" s="178"/>
      <c r="ESB24" s="178"/>
      <c r="ESC24" s="178"/>
      <c r="ESD24" s="178"/>
      <c r="ESE24" s="178"/>
      <c r="ESF24" s="179"/>
      <c r="ESG24" s="166"/>
      <c r="ESH24" s="178"/>
      <c r="ESI24" s="178"/>
      <c r="ESJ24" s="178"/>
      <c r="ESK24" s="178"/>
      <c r="ESL24" s="178"/>
      <c r="ESM24" s="178"/>
      <c r="ESN24" s="179"/>
      <c r="ESO24" s="166"/>
      <c r="ESP24" s="178"/>
      <c r="ESQ24" s="178"/>
      <c r="ESR24" s="178"/>
      <c r="ESS24" s="178"/>
      <c r="EST24" s="178"/>
      <c r="ESU24" s="178"/>
      <c r="ESV24" s="179"/>
      <c r="ESW24" s="166"/>
      <c r="ESX24" s="178"/>
      <c r="ESY24" s="178"/>
      <c r="ESZ24" s="178"/>
      <c r="ETA24" s="178"/>
      <c r="ETB24" s="178"/>
      <c r="ETC24" s="178"/>
      <c r="ETD24" s="179"/>
      <c r="ETE24" s="166"/>
      <c r="ETF24" s="178"/>
      <c r="ETG24" s="178"/>
      <c r="ETH24" s="178"/>
      <c r="ETI24" s="178"/>
      <c r="ETJ24" s="178"/>
      <c r="ETK24" s="178"/>
      <c r="ETL24" s="179"/>
      <c r="ETM24" s="166"/>
      <c r="ETN24" s="178"/>
      <c r="ETO24" s="178"/>
      <c r="ETP24" s="178"/>
      <c r="ETQ24" s="178"/>
      <c r="ETR24" s="178"/>
      <c r="ETS24" s="178"/>
      <c r="ETT24" s="179"/>
      <c r="ETU24" s="166"/>
      <c r="ETV24" s="178"/>
      <c r="ETW24" s="178"/>
      <c r="ETX24" s="178"/>
      <c r="ETY24" s="178"/>
      <c r="ETZ24" s="178"/>
      <c r="EUA24" s="178"/>
      <c r="EUB24" s="179"/>
      <c r="EUC24" s="166"/>
      <c r="EUD24" s="178"/>
      <c r="EUE24" s="178"/>
      <c r="EUF24" s="178"/>
      <c r="EUG24" s="178"/>
      <c r="EUH24" s="178"/>
      <c r="EUI24" s="178"/>
      <c r="EUJ24" s="179"/>
      <c r="EUK24" s="166"/>
      <c r="EUL24" s="178"/>
      <c r="EUM24" s="178"/>
      <c r="EUN24" s="178"/>
      <c r="EUO24" s="178"/>
      <c r="EUP24" s="178"/>
      <c r="EUQ24" s="178"/>
      <c r="EUR24" s="179"/>
      <c r="EUS24" s="166"/>
      <c r="EUT24" s="178"/>
      <c r="EUU24" s="178"/>
      <c r="EUV24" s="178"/>
      <c r="EUW24" s="178"/>
      <c r="EUX24" s="178"/>
      <c r="EUY24" s="178"/>
      <c r="EUZ24" s="179"/>
      <c r="EVA24" s="166"/>
      <c r="EVB24" s="178"/>
      <c r="EVC24" s="178"/>
      <c r="EVD24" s="178"/>
      <c r="EVE24" s="178"/>
      <c r="EVF24" s="178"/>
      <c r="EVG24" s="178"/>
      <c r="EVH24" s="179"/>
      <c r="EVI24" s="166"/>
      <c r="EVJ24" s="178"/>
      <c r="EVK24" s="178"/>
      <c r="EVL24" s="178"/>
      <c r="EVM24" s="178"/>
      <c r="EVN24" s="178"/>
      <c r="EVO24" s="178"/>
      <c r="EVP24" s="179"/>
      <c r="EVQ24" s="166"/>
      <c r="EVR24" s="178"/>
      <c r="EVS24" s="178"/>
      <c r="EVT24" s="178"/>
      <c r="EVU24" s="178"/>
      <c r="EVV24" s="178"/>
      <c r="EVW24" s="178"/>
      <c r="EVX24" s="179"/>
      <c r="EVY24" s="166"/>
      <c r="EVZ24" s="178"/>
      <c r="EWA24" s="178"/>
      <c r="EWB24" s="178"/>
      <c r="EWC24" s="178"/>
      <c r="EWD24" s="178"/>
      <c r="EWE24" s="178"/>
      <c r="EWF24" s="179"/>
      <c r="EWG24" s="166"/>
      <c r="EWH24" s="178"/>
      <c r="EWI24" s="178"/>
      <c r="EWJ24" s="178"/>
      <c r="EWK24" s="178"/>
      <c r="EWL24" s="178"/>
      <c r="EWM24" s="178"/>
      <c r="EWN24" s="179"/>
      <c r="EWO24" s="166"/>
      <c r="EWP24" s="178"/>
      <c r="EWQ24" s="178"/>
      <c r="EWR24" s="178"/>
      <c r="EWS24" s="178"/>
      <c r="EWT24" s="178"/>
      <c r="EWU24" s="178"/>
      <c r="EWV24" s="179"/>
      <c r="EWW24" s="166"/>
      <c r="EWX24" s="178"/>
      <c r="EWY24" s="178"/>
      <c r="EWZ24" s="178"/>
      <c r="EXA24" s="178"/>
      <c r="EXB24" s="178"/>
      <c r="EXC24" s="178"/>
      <c r="EXD24" s="179"/>
      <c r="EXE24" s="166"/>
      <c r="EXF24" s="178"/>
      <c r="EXG24" s="178"/>
      <c r="EXH24" s="178"/>
      <c r="EXI24" s="178"/>
      <c r="EXJ24" s="178"/>
      <c r="EXK24" s="178"/>
      <c r="EXL24" s="179"/>
      <c r="EXM24" s="166"/>
      <c r="EXN24" s="178"/>
      <c r="EXO24" s="178"/>
      <c r="EXP24" s="178"/>
      <c r="EXQ24" s="178"/>
      <c r="EXR24" s="178"/>
      <c r="EXS24" s="178"/>
      <c r="EXT24" s="179"/>
      <c r="EXU24" s="166"/>
      <c r="EXV24" s="178"/>
      <c r="EXW24" s="178"/>
      <c r="EXX24" s="178"/>
      <c r="EXY24" s="178"/>
      <c r="EXZ24" s="178"/>
      <c r="EYA24" s="178"/>
      <c r="EYB24" s="179"/>
      <c r="EYC24" s="166"/>
      <c r="EYD24" s="178"/>
      <c r="EYE24" s="178"/>
      <c r="EYF24" s="178"/>
      <c r="EYG24" s="178"/>
      <c r="EYH24" s="178"/>
      <c r="EYI24" s="178"/>
      <c r="EYJ24" s="179"/>
      <c r="EYK24" s="166"/>
      <c r="EYL24" s="178"/>
      <c r="EYM24" s="178"/>
      <c r="EYN24" s="178"/>
      <c r="EYO24" s="178"/>
      <c r="EYP24" s="178"/>
      <c r="EYQ24" s="178"/>
      <c r="EYR24" s="179"/>
      <c r="EYS24" s="166"/>
      <c r="EYT24" s="178"/>
      <c r="EYU24" s="178"/>
      <c r="EYV24" s="178"/>
      <c r="EYW24" s="178"/>
      <c r="EYX24" s="178"/>
      <c r="EYY24" s="178"/>
      <c r="EYZ24" s="179"/>
      <c r="EZA24" s="166"/>
      <c r="EZB24" s="178"/>
      <c r="EZC24" s="178"/>
      <c r="EZD24" s="178"/>
      <c r="EZE24" s="178"/>
      <c r="EZF24" s="178"/>
      <c r="EZG24" s="178"/>
      <c r="EZH24" s="179"/>
      <c r="EZI24" s="166"/>
      <c r="EZJ24" s="178"/>
      <c r="EZK24" s="178"/>
      <c r="EZL24" s="178"/>
      <c r="EZM24" s="178"/>
      <c r="EZN24" s="178"/>
      <c r="EZO24" s="178"/>
      <c r="EZP24" s="179"/>
      <c r="EZQ24" s="166"/>
      <c r="EZR24" s="178"/>
      <c r="EZS24" s="178"/>
      <c r="EZT24" s="178"/>
      <c r="EZU24" s="178"/>
      <c r="EZV24" s="178"/>
      <c r="EZW24" s="178"/>
      <c r="EZX24" s="179"/>
      <c r="EZY24" s="166"/>
      <c r="EZZ24" s="178"/>
      <c r="FAA24" s="178"/>
      <c r="FAB24" s="178"/>
      <c r="FAC24" s="178"/>
      <c r="FAD24" s="178"/>
      <c r="FAE24" s="178"/>
      <c r="FAF24" s="179"/>
      <c r="FAG24" s="166"/>
      <c r="FAH24" s="178"/>
      <c r="FAI24" s="178"/>
      <c r="FAJ24" s="178"/>
      <c r="FAK24" s="178"/>
      <c r="FAL24" s="178"/>
      <c r="FAM24" s="178"/>
      <c r="FAN24" s="179"/>
      <c r="FAO24" s="166"/>
      <c r="FAP24" s="178"/>
      <c r="FAQ24" s="178"/>
      <c r="FAR24" s="178"/>
      <c r="FAS24" s="178"/>
      <c r="FAT24" s="178"/>
      <c r="FAU24" s="178"/>
      <c r="FAV24" s="179"/>
      <c r="FAW24" s="166"/>
      <c r="FAX24" s="178"/>
      <c r="FAY24" s="178"/>
      <c r="FAZ24" s="178"/>
      <c r="FBA24" s="178"/>
      <c r="FBB24" s="178"/>
      <c r="FBC24" s="178"/>
      <c r="FBD24" s="179"/>
      <c r="FBE24" s="166"/>
      <c r="FBF24" s="178"/>
      <c r="FBG24" s="178"/>
      <c r="FBH24" s="178"/>
      <c r="FBI24" s="178"/>
      <c r="FBJ24" s="178"/>
      <c r="FBK24" s="178"/>
      <c r="FBL24" s="179"/>
      <c r="FBM24" s="166"/>
      <c r="FBN24" s="178"/>
      <c r="FBO24" s="178"/>
      <c r="FBP24" s="178"/>
      <c r="FBQ24" s="178"/>
      <c r="FBR24" s="178"/>
      <c r="FBS24" s="178"/>
      <c r="FBT24" s="179"/>
      <c r="FBU24" s="166"/>
      <c r="FBV24" s="178"/>
      <c r="FBW24" s="178"/>
      <c r="FBX24" s="178"/>
      <c r="FBY24" s="178"/>
      <c r="FBZ24" s="178"/>
      <c r="FCA24" s="178"/>
      <c r="FCB24" s="179"/>
      <c r="FCC24" s="166"/>
      <c r="FCD24" s="178"/>
      <c r="FCE24" s="178"/>
      <c r="FCF24" s="178"/>
      <c r="FCG24" s="178"/>
      <c r="FCH24" s="178"/>
      <c r="FCI24" s="178"/>
      <c r="FCJ24" s="179"/>
      <c r="FCK24" s="166"/>
      <c r="FCL24" s="178"/>
      <c r="FCM24" s="178"/>
      <c r="FCN24" s="178"/>
      <c r="FCO24" s="178"/>
      <c r="FCP24" s="178"/>
      <c r="FCQ24" s="178"/>
      <c r="FCR24" s="179"/>
      <c r="FCS24" s="166"/>
      <c r="FCT24" s="178"/>
      <c r="FCU24" s="178"/>
      <c r="FCV24" s="178"/>
      <c r="FCW24" s="178"/>
      <c r="FCX24" s="178"/>
      <c r="FCY24" s="178"/>
      <c r="FCZ24" s="179"/>
      <c r="FDA24" s="166"/>
      <c r="FDB24" s="178"/>
      <c r="FDC24" s="178"/>
      <c r="FDD24" s="178"/>
      <c r="FDE24" s="178"/>
      <c r="FDF24" s="178"/>
      <c r="FDG24" s="178"/>
      <c r="FDH24" s="179"/>
      <c r="FDI24" s="166"/>
      <c r="FDJ24" s="178"/>
      <c r="FDK24" s="178"/>
      <c r="FDL24" s="178"/>
      <c r="FDM24" s="178"/>
      <c r="FDN24" s="178"/>
      <c r="FDO24" s="178"/>
      <c r="FDP24" s="179"/>
      <c r="FDQ24" s="166"/>
      <c r="FDR24" s="178"/>
      <c r="FDS24" s="178"/>
      <c r="FDT24" s="178"/>
      <c r="FDU24" s="178"/>
      <c r="FDV24" s="178"/>
      <c r="FDW24" s="178"/>
      <c r="FDX24" s="179"/>
      <c r="FDY24" s="166"/>
      <c r="FDZ24" s="178"/>
      <c r="FEA24" s="178"/>
      <c r="FEB24" s="178"/>
      <c r="FEC24" s="178"/>
      <c r="FED24" s="178"/>
      <c r="FEE24" s="178"/>
      <c r="FEF24" s="179"/>
      <c r="FEG24" s="166"/>
      <c r="FEH24" s="178"/>
      <c r="FEI24" s="178"/>
      <c r="FEJ24" s="178"/>
      <c r="FEK24" s="178"/>
      <c r="FEL24" s="178"/>
      <c r="FEM24" s="178"/>
      <c r="FEN24" s="179"/>
      <c r="FEO24" s="166"/>
      <c r="FEP24" s="178"/>
      <c r="FEQ24" s="178"/>
      <c r="FER24" s="178"/>
      <c r="FES24" s="178"/>
      <c r="FET24" s="178"/>
      <c r="FEU24" s="178"/>
      <c r="FEV24" s="179"/>
      <c r="FEW24" s="166"/>
      <c r="FEX24" s="178"/>
      <c r="FEY24" s="178"/>
      <c r="FEZ24" s="178"/>
      <c r="FFA24" s="178"/>
      <c r="FFB24" s="178"/>
      <c r="FFC24" s="178"/>
      <c r="FFD24" s="179"/>
      <c r="FFE24" s="166"/>
      <c r="FFF24" s="178"/>
      <c r="FFG24" s="178"/>
      <c r="FFH24" s="178"/>
      <c r="FFI24" s="178"/>
      <c r="FFJ24" s="178"/>
      <c r="FFK24" s="178"/>
      <c r="FFL24" s="179"/>
      <c r="FFM24" s="166"/>
      <c r="FFN24" s="178"/>
      <c r="FFO24" s="178"/>
      <c r="FFP24" s="178"/>
      <c r="FFQ24" s="178"/>
      <c r="FFR24" s="178"/>
      <c r="FFS24" s="178"/>
      <c r="FFT24" s="179"/>
      <c r="FFU24" s="166"/>
      <c r="FFV24" s="178"/>
      <c r="FFW24" s="178"/>
      <c r="FFX24" s="178"/>
      <c r="FFY24" s="178"/>
      <c r="FFZ24" s="178"/>
      <c r="FGA24" s="178"/>
      <c r="FGB24" s="179"/>
      <c r="FGC24" s="166"/>
      <c r="FGD24" s="178"/>
      <c r="FGE24" s="178"/>
      <c r="FGF24" s="178"/>
      <c r="FGG24" s="178"/>
      <c r="FGH24" s="178"/>
      <c r="FGI24" s="178"/>
      <c r="FGJ24" s="179"/>
      <c r="FGK24" s="166"/>
      <c r="FGL24" s="178"/>
      <c r="FGM24" s="178"/>
      <c r="FGN24" s="178"/>
      <c r="FGO24" s="178"/>
      <c r="FGP24" s="178"/>
      <c r="FGQ24" s="178"/>
      <c r="FGR24" s="179"/>
      <c r="FGS24" s="166"/>
      <c r="FGT24" s="178"/>
      <c r="FGU24" s="178"/>
      <c r="FGV24" s="178"/>
      <c r="FGW24" s="178"/>
      <c r="FGX24" s="178"/>
      <c r="FGY24" s="178"/>
      <c r="FGZ24" s="179"/>
      <c r="FHA24" s="166"/>
      <c r="FHB24" s="178"/>
      <c r="FHC24" s="178"/>
      <c r="FHD24" s="178"/>
      <c r="FHE24" s="178"/>
      <c r="FHF24" s="178"/>
      <c r="FHG24" s="178"/>
      <c r="FHH24" s="179"/>
      <c r="FHI24" s="166"/>
      <c r="FHJ24" s="178"/>
      <c r="FHK24" s="178"/>
      <c r="FHL24" s="178"/>
      <c r="FHM24" s="178"/>
      <c r="FHN24" s="178"/>
      <c r="FHO24" s="178"/>
      <c r="FHP24" s="179"/>
      <c r="FHQ24" s="166"/>
      <c r="FHR24" s="178"/>
      <c r="FHS24" s="178"/>
      <c r="FHT24" s="178"/>
      <c r="FHU24" s="178"/>
      <c r="FHV24" s="178"/>
      <c r="FHW24" s="178"/>
      <c r="FHX24" s="179"/>
      <c r="FHY24" s="166"/>
      <c r="FHZ24" s="178"/>
      <c r="FIA24" s="178"/>
      <c r="FIB24" s="178"/>
      <c r="FIC24" s="178"/>
      <c r="FID24" s="178"/>
      <c r="FIE24" s="178"/>
      <c r="FIF24" s="179"/>
      <c r="FIG24" s="166"/>
      <c r="FIH24" s="178"/>
      <c r="FII24" s="178"/>
      <c r="FIJ24" s="178"/>
      <c r="FIK24" s="178"/>
      <c r="FIL24" s="178"/>
      <c r="FIM24" s="178"/>
      <c r="FIN24" s="179"/>
      <c r="FIO24" s="166"/>
      <c r="FIP24" s="178"/>
      <c r="FIQ24" s="178"/>
      <c r="FIR24" s="178"/>
      <c r="FIS24" s="178"/>
      <c r="FIT24" s="178"/>
      <c r="FIU24" s="178"/>
      <c r="FIV24" s="179"/>
      <c r="FIW24" s="166"/>
      <c r="FIX24" s="178"/>
      <c r="FIY24" s="178"/>
      <c r="FIZ24" s="178"/>
      <c r="FJA24" s="178"/>
      <c r="FJB24" s="178"/>
      <c r="FJC24" s="178"/>
      <c r="FJD24" s="179"/>
      <c r="FJE24" s="166"/>
      <c r="FJF24" s="178"/>
      <c r="FJG24" s="178"/>
      <c r="FJH24" s="178"/>
      <c r="FJI24" s="178"/>
      <c r="FJJ24" s="178"/>
      <c r="FJK24" s="178"/>
      <c r="FJL24" s="179"/>
      <c r="FJM24" s="166"/>
      <c r="FJN24" s="178"/>
      <c r="FJO24" s="178"/>
      <c r="FJP24" s="178"/>
      <c r="FJQ24" s="178"/>
      <c r="FJR24" s="178"/>
      <c r="FJS24" s="178"/>
      <c r="FJT24" s="179"/>
      <c r="FJU24" s="166"/>
      <c r="FJV24" s="178"/>
      <c r="FJW24" s="178"/>
      <c r="FJX24" s="178"/>
      <c r="FJY24" s="178"/>
      <c r="FJZ24" s="178"/>
      <c r="FKA24" s="178"/>
      <c r="FKB24" s="179"/>
      <c r="FKC24" s="166"/>
      <c r="FKD24" s="178"/>
      <c r="FKE24" s="178"/>
      <c r="FKF24" s="178"/>
      <c r="FKG24" s="178"/>
      <c r="FKH24" s="178"/>
      <c r="FKI24" s="178"/>
      <c r="FKJ24" s="179"/>
      <c r="FKK24" s="166"/>
      <c r="FKL24" s="178"/>
      <c r="FKM24" s="178"/>
      <c r="FKN24" s="178"/>
      <c r="FKO24" s="178"/>
      <c r="FKP24" s="178"/>
      <c r="FKQ24" s="178"/>
      <c r="FKR24" s="179"/>
      <c r="FKS24" s="166"/>
      <c r="FKT24" s="178"/>
      <c r="FKU24" s="178"/>
      <c r="FKV24" s="178"/>
      <c r="FKW24" s="178"/>
      <c r="FKX24" s="178"/>
      <c r="FKY24" s="178"/>
      <c r="FKZ24" s="179"/>
      <c r="FLA24" s="166"/>
      <c r="FLB24" s="178"/>
      <c r="FLC24" s="178"/>
      <c r="FLD24" s="178"/>
      <c r="FLE24" s="178"/>
      <c r="FLF24" s="178"/>
      <c r="FLG24" s="178"/>
      <c r="FLH24" s="179"/>
      <c r="FLI24" s="166"/>
      <c r="FLJ24" s="178"/>
      <c r="FLK24" s="178"/>
      <c r="FLL24" s="178"/>
      <c r="FLM24" s="178"/>
      <c r="FLN24" s="178"/>
      <c r="FLO24" s="178"/>
      <c r="FLP24" s="179"/>
      <c r="FLQ24" s="166"/>
      <c r="FLR24" s="178"/>
      <c r="FLS24" s="178"/>
      <c r="FLT24" s="178"/>
      <c r="FLU24" s="178"/>
      <c r="FLV24" s="178"/>
      <c r="FLW24" s="178"/>
      <c r="FLX24" s="179"/>
      <c r="FLY24" s="166"/>
      <c r="FLZ24" s="178"/>
      <c r="FMA24" s="178"/>
      <c r="FMB24" s="178"/>
      <c r="FMC24" s="178"/>
      <c r="FMD24" s="178"/>
      <c r="FME24" s="178"/>
      <c r="FMF24" s="179"/>
      <c r="FMG24" s="166"/>
      <c r="FMH24" s="178"/>
      <c r="FMI24" s="178"/>
      <c r="FMJ24" s="178"/>
      <c r="FMK24" s="178"/>
      <c r="FML24" s="178"/>
      <c r="FMM24" s="178"/>
      <c r="FMN24" s="179"/>
      <c r="FMO24" s="166"/>
      <c r="FMP24" s="178"/>
      <c r="FMQ24" s="178"/>
      <c r="FMR24" s="178"/>
      <c r="FMS24" s="178"/>
      <c r="FMT24" s="178"/>
      <c r="FMU24" s="178"/>
      <c r="FMV24" s="179"/>
      <c r="FMW24" s="166"/>
      <c r="FMX24" s="178"/>
      <c r="FMY24" s="178"/>
      <c r="FMZ24" s="178"/>
      <c r="FNA24" s="178"/>
      <c r="FNB24" s="178"/>
      <c r="FNC24" s="178"/>
      <c r="FND24" s="179"/>
      <c r="FNE24" s="166"/>
      <c r="FNF24" s="178"/>
      <c r="FNG24" s="178"/>
      <c r="FNH24" s="178"/>
      <c r="FNI24" s="178"/>
      <c r="FNJ24" s="178"/>
      <c r="FNK24" s="178"/>
      <c r="FNL24" s="179"/>
      <c r="FNM24" s="166"/>
      <c r="FNN24" s="178"/>
      <c r="FNO24" s="178"/>
      <c r="FNP24" s="178"/>
      <c r="FNQ24" s="178"/>
      <c r="FNR24" s="178"/>
      <c r="FNS24" s="178"/>
      <c r="FNT24" s="179"/>
      <c r="FNU24" s="166"/>
      <c r="FNV24" s="178"/>
      <c r="FNW24" s="178"/>
      <c r="FNX24" s="178"/>
      <c r="FNY24" s="178"/>
      <c r="FNZ24" s="178"/>
      <c r="FOA24" s="178"/>
      <c r="FOB24" s="179"/>
      <c r="FOC24" s="166"/>
      <c r="FOD24" s="178"/>
      <c r="FOE24" s="178"/>
      <c r="FOF24" s="178"/>
      <c r="FOG24" s="178"/>
      <c r="FOH24" s="178"/>
      <c r="FOI24" s="178"/>
      <c r="FOJ24" s="179"/>
      <c r="FOK24" s="166"/>
      <c r="FOL24" s="178"/>
      <c r="FOM24" s="178"/>
      <c r="FON24" s="178"/>
      <c r="FOO24" s="178"/>
      <c r="FOP24" s="178"/>
      <c r="FOQ24" s="178"/>
      <c r="FOR24" s="179"/>
      <c r="FOS24" s="166"/>
      <c r="FOT24" s="178"/>
      <c r="FOU24" s="178"/>
      <c r="FOV24" s="178"/>
      <c r="FOW24" s="178"/>
      <c r="FOX24" s="178"/>
      <c r="FOY24" s="178"/>
      <c r="FOZ24" s="179"/>
      <c r="FPA24" s="166"/>
      <c r="FPB24" s="178"/>
      <c r="FPC24" s="178"/>
      <c r="FPD24" s="178"/>
      <c r="FPE24" s="178"/>
      <c r="FPF24" s="178"/>
      <c r="FPG24" s="178"/>
      <c r="FPH24" s="179"/>
      <c r="FPI24" s="166"/>
      <c r="FPJ24" s="178"/>
      <c r="FPK24" s="178"/>
      <c r="FPL24" s="178"/>
      <c r="FPM24" s="178"/>
      <c r="FPN24" s="178"/>
      <c r="FPO24" s="178"/>
      <c r="FPP24" s="179"/>
      <c r="FPQ24" s="166"/>
      <c r="FPR24" s="178"/>
      <c r="FPS24" s="178"/>
      <c r="FPT24" s="178"/>
      <c r="FPU24" s="178"/>
      <c r="FPV24" s="178"/>
      <c r="FPW24" s="178"/>
      <c r="FPX24" s="179"/>
      <c r="FPY24" s="166"/>
      <c r="FPZ24" s="178"/>
      <c r="FQA24" s="178"/>
      <c r="FQB24" s="178"/>
      <c r="FQC24" s="178"/>
      <c r="FQD24" s="178"/>
      <c r="FQE24" s="178"/>
      <c r="FQF24" s="179"/>
      <c r="FQG24" s="166"/>
      <c r="FQH24" s="178"/>
      <c r="FQI24" s="178"/>
      <c r="FQJ24" s="178"/>
      <c r="FQK24" s="178"/>
      <c r="FQL24" s="178"/>
      <c r="FQM24" s="178"/>
      <c r="FQN24" s="179"/>
      <c r="FQO24" s="166"/>
      <c r="FQP24" s="178"/>
      <c r="FQQ24" s="178"/>
      <c r="FQR24" s="178"/>
      <c r="FQS24" s="178"/>
      <c r="FQT24" s="178"/>
      <c r="FQU24" s="178"/>
      <c r="FQV24" s="179"/>
      <c r="FQW24" s="166"/>
      <c r="FQX24" s="178"/>
      <c r="FQY24" s="178"/>
      <c r="FQZ24" s="178"/>
      <c r="FRA24" s="178"/>
      <c r="FRB24" s="178"/>
      <c r="FRC24" s="178"/>
      <c r="FRD24" s="179"/>
      <c r="FRE24" s="166"/>
      <c r="FRF24" s="178"/>
      <c r="FRG24" s="178"/>
      <c r="FRH24" s="178"/>
      <c r="FRI24" s="178"/>
      <c r="FRJ24" s="178"/>
      <c r="FRK24" s="178"/>
      <c r="FRL24" s="179"/>
      <c r="FRM24" s="166"/>
      <c r="FRN24" s="178"/>
      <c r="FRO24" s="178"/>
      <c r="FRP24" s="178"/>
      <c r="FRQ24" s="178"/>
      <c r="FRR24" s="178"/>
      <c r="FRS24" s="178"/>
      <c r="FRT24" s="179"/>
      <c r="FRU24" s="166"/>
      <c r="FRV24" s="178"/>
      <c r="FRW24" s="178"/>
      <c r="FRX24" s="178"/>
      <c r="FRY24" s="178"/>
      <c r="FRZ24" s="178"/>
      <c r="FSA24" s="178"/>
      <c r="FSB24" s="179"/>
      <c r="FSC24" s="166"/>
      <c r="FSD24" s="178"/>
      <c r="FSE24" s="178"/>
      <c r="FSF24" s="178"/>
      <c r="FSG24" s="178"/>
      <c r="FSH24" s="178"/>
      <c r="FSI24" s="178"/>
      <c r="FSJ24" s="179"/>
      <c r="FSK24" s="166"/>
      <c r="FSL24" s="178"/>
      <c r="FSM24" s="178"/>
      <c r="FSN24" s="178"/>
      <c r="FSO24" s="178"/>
      <c r="FSP24" s="178"/>
      <c r="FSQ24" s="178"/>
      <c r="FSR24" s="179"/>
      <c r="FSS24" s="166"/>
      <c r="FST24" s="178"/>
      <c r="FSU24" s="178"/>
      <c r="FSV24" s="178"/>
      <c r="FSW24" s="178"/>
      <c r="FSX24" s="178"/>
      <c r="FSY24" s="178"/>
      <c r="FSZ24" s="179"/>
      <c r="FTA24" s="166"/>
      <c r="FTB24" s="178"/>
      <c r="FTC24" s="178"/>
      <c r="FTD24" s="178"/>
      <c r="FTE24" s="178"/>
      <c r="FTF24" s="178"/>
      <c r="FTG24" s="178"/>
      <c r="FTH24" s="179"/>
      <c r="FTI24" s="166"/>
      <c r="FTJ24" s="178"/>
      <c r="FTK24" s="178"/>
      <c r="FTL24" s="178"/>
      <c r="FTM24" s="178"/>
      <c r="FTN24" s="178"/>
      <c r="FTO24" s="178"/>
      <c r="FTP24" s="179"/>
      <c r="FTQ24" s="166"/>
      <c r="FTR24" s="178"/>
      <c r="FTS24" s="178"/>
      <c r="FTT24" s="178"/>
      <c r="FTU24" s="178"/>
      <c r="FTV24" s="178"/>
      <c r="FTW24" s="178"/>
      <c r="FTX24" s="179"/>
      <c r="FTY24" s="166"/>
      <c r="FTZ24" s="178"/>
      <c r="FUA24" s="178"/>
      <c r="FUB24" s="178"/>
      <c r="FUC24" s="178"/>
      <c r="FUD24" s="178"/>
      <c r="FUE24" s="178"/>
      <c r="FUF24" s="179"/>
      <c r="FUG24" s="166"/>
      <c r="FUH24" s="178"/>
      <c r="FUI24" s="178"/>
      <c r="FUJ24" s="178"/>
      <c r="FUK24" s="178"/>
      <c r="FUL24" s="178"/>
      <c r="FUM24" s="178"/>
      <c r="FUN24" s="179"/>
      <c r="FUO24" s="166"/>
      <c r="FUP24" s="178"/>
      <c r="FUQ24" s="178"/>
      <c r="FUR24" s="178"/>
      <c r="FUS24" s="178"/>
      <c r="FUT24" s="178"/>
      <c r="FUU24" s="178"/>
      <c r="FUV24" s="179"/>
      <c r="FUW24" s="166"/>
      <c r="FUX24" s="178"/>
      <c r="FUY24" s="178"/>
      <c r="FUZ24" s="178"/>
      <c r="FVA24" s="178"/>
      <c r="FVB24" s="178"/>
      <c r="FVC24" s="178"/>
      <c r="FVD24" s="179"/>
      <c r="FVE24" s="166"/>
      <c r="FVF24" s="178"/>
      <c r="FVG24" s="178"/>
      <c r="FVH24" s="178"/>
      <c r="FVI24" s="178"/>
      <c r="FVJ24" s="178"/>
      <c r="FVK24" s="178"/>
      <c r="FVL24" s="179"/>
      <c r="FVM24" s="166"/>
      <c r="FVN24" s="178"/>
      <c r="FVO24" s="178"/>
      <c r="FVP24" s="178"/>
      <c r="FVQ24" s="178"/>
      <c r="FVR24" s="178"/>
      <c r="FVS24" s="178"/>
      <c r="FVT24" s="179"/>
      <c r="FVU24" s="166"/>
      <c r="FVV24" s="178"/>
      <c r="FVW24" s="178"/>
      <c r="FVX24" s="178"/>
      <c r="FVY24" s="178"/>
      <c r="FVZ24" s="178"/>
      <c r="FWA24" s="178"/>
      <c r="FWB24" s="179"/>
      <c r="FWC24" s="166"/>
      <c r="FWD24" s="178"/>
      <c r="FWE24" s="178"/>
      <c r="FWF24" s="178"/>
      <c r="FWG24" s="178"/>
      <c r="FWH24" s="178"/>
      <c r="FWI24" s="178"/>
      <c r="FWJ24" s="179"/>
      <c r="FWK24" s="166"/>
      <c r="FWL24" s="178"/>
      <c r="FWM24" s="178"/>
      <c r="FWN24" s="178"/>
      <c r="FWO24" s="178"/>
      <c r="FWP24" s="178"/>
      <c r="FWQ24" s="178"/>
      <c r="FWR24" s="179"/>
      <c r="FWS24" s="166"/>
      <c r="FWT24" s="178"/>
      <c r="FWU24" s="178"/>
      <c r="FWV24" s="178"/>
      <c r="FWW24" s="178"/>
      <c r="FWX24" s="178"/>
      <c r="FWY24" s="178"/>
      <c r="FWZ24" s="179"/>
      <c r="FXA24" s="166"/>
      <c r="FXB24" s="178"/>
      <c r="FXC24" s="178"/>
      <c r="FXD24" s="178"/>
      <c r="FXE24" s="178"/>
      <c r="FXF24" s="178"/>
      <c r="FXG24" s="178"/>
      <c r="FXH24" s="179"/>
      <c r="FXI24" s="166"/>
      <c r="FXJ24" s="178"/>
      <c r="FXK24" s="178"/>
      <c r="FXL24" s="178"/>
      <c r="FXM24" s="178"/>
      <c r="FXN24" s="178"/>
      <c r="FXO24" s="178"/>
      <c r="FXP24" s="179"/>
      <c r="FXQ24" s="166"/>
      <c r="FXR24" s="178"/>
      <c r="FXS24" s="178"/>
      <c r="FXT24" s="178"/>
      <c r="FXU24" s="178"/>
      <c r="FXV24" s="178"/>
      <c r="FXW24" s="178"/>
      <c r="FXX24" s="179"/>
      <c r="FXY24" s="166"/>
      <c r="FXZ24" s="178"/>
      <c r="FYA24" s="178"/>
      <c r="FYB24" s="178"/>
      <c r="FYC24" s="178"/>
      <c r="FYD24" s="178"/>
      <c r="FYE24" s="178"/>
      <c r="FYF24" s="179"/>
      <c r="FYG24" s="166"/>
      <c r="FYH24" s="178"/>
      <c r="FYI24" s="178"/>
      <c r="FYJ24" s="178"/>
      <c r="FYK24" s="178"/>
      <c r="FYL24" s="178"/>
      <c r="FYM24" s="178"/>
      <c r="FYN24" s="179"/>
      <c r="FYO24" s="166"/>
      <c r="FYP24" s="178"/>
      <c r="FYQ24" s="178"/>
      <c r="FYR24" s="178"/>
      <c r="FYS24" s="178"/>
      <c r="FYT24" s="178"/>
      <c r="FYU24" s="178"/>
      <c r="FYV24" s="179"/>
      <c r="FYW24" s="166"/>
      <c r="FYX24" s="178"/>
      <c r="FYY24" s="178"/>
      <c r="FYZ24" s="178"/>
      <c r="FZA24" s="178"/>
      <c r="FZB24" s="178"/>
      <c r="FZC24" s="178"/>
      <c r="FZD24" s="179"/>
      <c r="FZE24" s="166"/>
      <c r="FZF24" s="178"/>
      <c r="FZG24" s="178"/>
      <c r="FZH24" s="178"/>
      <c r="FZI24" s="178"/>
      <c r="FZJ24" s="178"/>
      <c r="FZK24" s="178"/>
      <c r="FZL24" s="179"/>
      <c r="FZM24" s="166"/>
      <c r="FZN24" s="178"/>
      <c r="FZO24" s="178"/>
      <c r="FZP24" s="178"/>
      <c r="FZQ24" s="178"/>
      <c r="FZR24" s="178"/>
      <c r="FZS24" s="178"/>
      <c r="FZT24" s="179"/>
      <c r="FZU24" s="166"/>
      <c r="FZV24" s="178"/>
      <c r="FZW24" s="178"/>
      <c r="FZX24" s="178"/>
      <c r="FZY24" s="178"/>
      <c r="FZZ24" s="178"/>
      <c r="GAA24" s="178"/>
      <c r="GAB24" s="179"/>
      <c r="GAC24" s="166"/>
      <c r="GAD24" s="178"/>
      <c r="GAE24" s="178"/>
      <c r="GAF24" s="178"/>
      <c r="GAG24" s="178"/>
      <c r="GAH24" s="178"/>
      <c r="GAI24" s="178"/>
      <c r="GAJ24" s="179"/>
      <c r="GAK24" s="166"/>
      <c r="GAL24" s="178"/>
      <c r="GAM24" s="178"/>
      <c r="GAN24" s="178"/>
      <c r="GAO24" s="178"/>
      <c r="GAP24" s="178"/>
      <c r="GAQ24" s="178"/>
      <c r="GAR24" s="179"/>
      <c r="GAS24" s="166"/>
      <c r="GAT24" s="178"/>
      <c r="GAU24" s="178"/>
      <c r="GAV24" s="178"/>
      <c r="GAW24" s="178"/>
      <c r="GAX24" s="178"/>
      <c r="GAY24" s="178"/>
      <c r="GAZ24" s="179"/>
      <c r="GBA24" s="166"/>
      <c r="GBB24" s="178"/>
      <c r="GBC24" s="178"/>
      <c r="GBD24" s="178"/>
      <c r="GBE24" s="178"/>
      <c r="GBF24" s="178"/>
      <c r="GBG24" s="178"/>
      <c r="GBH24" s="179"/>
      <c r="GBI24" s="166"/>
      <c r="GBJ24" s="178"/>
      <c r="GBK24" s="178"/>
      <c r="GBL24" s="178"/>
      <c r="GBM24" s="178"/>
      <c r="GBN24" s="178"/>
      <c r="GBO24" s="178"/>
      <c r="GBP24" s="179"/>
      <c r="GBQ24" s="166"/>
      <c r="GBR24" s="178"/>
      <c r="GBS24" s="178"/>
      <c r="GBT24" s="178"/>
      <c r="GBU24" s="178"/>
      <c r="GBV24" s="178"/>
      <c r="GBW24" s="178"/>
      <c r="GBX24" s="179"/>
      <c r="GBY24" s="166"/>
      <c r="GBZ24" s="178"/>
      <c r="GCA24" s="178"/>
      <c r="GCB24" s="178"/>
      <c r="GCC24" s="178"/>
      <c r="GCD24" s="178"/>
      <c r="GCE24" s="178"/>
      <c r="GCF24" s="179"/>
      <c r="GCG24" s="166"/>
      <c r="GCH24" s="178"/>
      <c r="GCI24" s="178"/>
      <c r="GCJ24" s="178"/>
      <c r="GCK24" s="178"/>
      <c r="GCL24" s="178"/>
      <c r="GCM24" s="178"/>
      <c r="GCN24" s="179"/>
      <c r="GCO24" s="166"/>
      <c r="GCP24" s="178"/>
      <c r="GCQ24" s="178"/>
      <c r="GCR24" s="178"/>
      <c r="GCS24" s="178"/>
      <c r="GCT24" s="178"/>
      <c r="GCU24" s="178"/>
      <c r="GCV24" s="179"/>
      <c r="GCW24" s="166"/>
      <c r="GCX24" s="178"/>
      <c r="GCY24" s="178"/>
      <c r="GCZ24" s="178"/>
      <c r="GDA24" s="178"/>
      <c r="GDB24" s="178"/>
      <c r="GDC24" s="178"/>
      <c r="GDD24" s="179"/>
      <c r="GDE24" s="166"/>
      <c r="GDF24" s="178"/>
      <c r="GDG24" s="178"/>
      <c r="GDH24" s="178"/>
      <c r="GDI24" s="178"/>
      <c r="GDJ24" s="178"/>
      <c r="GDK24" s="178"/>
      <c r="GDL24" s="179"/>
      <c r="GDM24" s="166"/>
      <c r="GDN24" s="178"/>
      <c r="GDO24" s="178"/>
      <c r="GDP24" s="178"/>
      <c r="GDQ24" s="178"/>
      <c r="GDR24" s="178"/>
      <c r="GDS24" s="178"/>
      <c r="GDT24" s="179"/>
      <c r="GDU24" s="166"/>
      <c r="GDV24" s="178"/>
      <c r="GDW24" s="178"/>
      <c r="GDX24" s="178"/>
      <c r="GDY24" s="178"/>
      <c r="GDZ24" s="178"/>
      <c r="GEA24" s="178"/>
      <c r="GEB24" s="179"/>
      <c r="GEC24" s="166"/>
      <c r="GED24" s="178"/>
      <c r="GEE24" s="178"/>
      <c r="GEF24" s="178"/>
      <c r="GEG24" s="178"/>
      <c r="GEH24" s="178"/>
      <c r="GEI24" s="178"/>
      <c r="GEJ24" s="179"/>
      <c r="GEK24" s="166"/>
      <c r="GEL24" s="178"/>
      <c r="GEM24" s="178"/>
      <c r="GEN24" s="178"/>
      <c r="GEO24" s="178"/>
      <c r="GEP24" s="178"/>
      <c r="GEQ24" s="178"/>
      <c r="GER24" s="179"/>
      <c r="GES24" s="166"/>
      <c r="GET24" s="178"/>
      <c r="GEU24" s="178"/>
      <c r="GEV24" s="178"/>
      <c r="GEW24" s="178"/>
      <c r="GEX24" s="178"/>
      <c r="GEY24" s="178"/>
      <c r="GEZ24" s="179"/>
      <c r="GFA24" s="166"/>
      <c r="GFB24" s="178"/>
      <c r="GFC24" s="178"/>
      <c r="GFD24" s="178"/>
      <c r="GFE24" s="178"/>
      <c r="GFF24" s="178"/>
      <c r="GFG24" s="178"/>
      <c r="GFH24" s="179"/>
      <c r="GFI24" s="166"/>
      <c r="GFJ24" s="178"/>
      <c r="GFK24" s="178"/>
      <c r="GFL24" s="178"/>
      <c r="GFM24" s="178"/>
      <c r="GFN24" s="178"/>
      <c r="GFO24" s="178"/>
      <c r="GFP24" s="179"/>
      <c r="GFQ24" s="166"/>
      <c r="GFR24" s="178"/>
      <c r="GFS24" s="178"/>
      <c r="GFT24" s="178"/>
      <c r="GFU24" s="178"/>
      <c r="GFV24" s="178"/>
      <c r="GFW24" s="178"/>
      <c r="GFX24" s="179"/>
      <c r="GFY24" s="166"/>
      <c r="GFZ24" s="178"/>
      <c r="GGA24" s="178"/>
      <c r="GGB24" s="178"/>
      <c r="GGC24" s="178"/>
      <c r="GGD24" s="178"/>
      <c r="GGE24" s="178"/>
      <c r="GGF24" s="179"/>
      <c r="GGG24" s="166"/>
      <c r="GGH24" s="178"/>
      <c r="GGI24" s="178"/>
      <c r="GGJ24" s="178"/>
      <c r="GGK24" s="178"/>
      <c r="GGL24" s="178"/>
      <c r="GGM24" s="178"/>
      <c r="GGN24" s="179"/>
      <c r="GGO24" s="166"/>
      <c r="GGP24" s="178"/>
      <c r="GGQ24" s="178"/>
      <c r="GGR24" s="178"/>
      <c r="GGS24" s="178"/>
      <c r="GGT24" s="178"/>
      <c r="GGU24" s="178"/>
      <c r="GGV24" s="179"/>
      <c r="GGW24" s="166"/>
      <c r="GGX24" s="178"/>
      <c r="GGY24" s="178"/>
      <c r="GGZ24" s="178"/>
      <c r="GHA24" s="178"/>
      <c r="GHB24" s="178"/>
      <c r="GHC24" s="178"/>
      <c r="GHD24" s="179"/>
      <c r="GHE24" s="166"/>
      <c r="GHF24" s="178"/>
      <c r="GHG24" s="178"/>
      <c r="GHH24" s="178"/>
      <c r="GHI24" s="178"/>
      <c r="GHJ24" s="178"/>
      <c r="GHK24" s="178"/>
      <c r="GHL24" s="179"/>
      <c r="GHM24" s="166"/>
      <c r="GHN24" s="178"/>
      <c r="GHO24" s="178"/>
      <c r="GHP24" s="178"/>
      <c r="GHQ24" s="178"/>
      <c r="GHR24" s="178"/>
      <c r="GHS24" s="178"/>
      <c r="GHT24" s="179"/>
      <c r="GHU24" s="166"/>
      <c r="GHV24" s="178"/>
      <c r="GHW24" s="178"/>
      <c r="GHX24" s="178"/>
      <c r="GHY24" s="178"/>
      <c r="GHZ24" s="178"/>
      <c r="GIA24" s="178"/>
      <c r="GIB24" s="179"/>
      <c r="GIC24" s="166"/>
      <c r="GID24" s="178"/>
      <c r="GIE24" s="178"/>
      <c r="GIF24" s="178"/>
      <c r="GIG24" s="178"/>
      <c r="GIH24" s="178"/>
      <c r="GII24" s="178"/>
      <c r="GIJ24" s="179"/>
      <c r="GIK24" s="166"/>
      <c r="GIL24" s="178"/>
      <c r="GIM24" s="178"/>
      <c r="GIN24" s="178"/>
      <c r="GIO24" s="178"/>
      <c r="GIP24" s="178"/>
      <c r="GIQ24" s="178"/>
      <c r="GIR24" s="179"/>
      <c r="GIS24" s="166"/>
      <c r="GIT24" s="178"/>
      <c r="GIU24" s="178"/>
      <c r="GIV24" s="178"/>
      <c r="GIW24" s="178"/>
      <c r="GIX24" s="178"/>
      <c r="GIY24" s="178"/>
      <c r="GIZ24" s="179"/>
      <c r="GJA24" s="166"/>
      <c r="GJB24" s="178"/>
      <c r="GJC24" s="178"/>
      <c r="GJD24" s="178"/>
      <c r="GJE24" s="178"/>
      <c r="GJF24" s="178"/>
      <c r="GJG24" s="178"/>
      <c r="GJH24" s="179"/>
      <c r="GJI24" s="166"/>
      <c r="GJJ24" s="178"/>
      <c r="GJK24" s="178"/>
      <c r="GJL24" s="178"/>
      <c r="GJM24" s="178"/>
      <c r="GJN24" s="178"/>
      <c r="GJO24" s="178"/>
      <c r="GJP24" s="179"/>
      <c r="GJQ24" s="166"/>
      <c r="GJR24" s="178"/>
      <c r="GJS24" s="178"/>
      <c r="GJT24" s="178"/>
      <c r="GJU24" s="178"/>
      <c r="GJV24" s="178"/>
      <c r="GJW24" s="178"/>
      <c r="GJX24" s="179"/>
      <c r="GJY24" s="166"/>
      <c r="GJZ24" s="178"/>
      <c r="GKA24" s="178"/>
      <c r="GKB24" s="178"/>
      <c r="GKC24" s="178"/>
      <c r="GKD24" s="178"/>
      <c r="GKE24" s="178"/>
      <c r="GKF24" s="179"/>
      <c r="GKG24" s="166"/>
      <c r="GKH24" s="178"/>
      <c r="GKI24" s="178"/>
      <c r="GKJ24" s="178"/>
      <c r="GKK24" s="178"/>
      <c r="GKL24" s="178"/>
      <c r="GKM24" s="178"/>
      <c r="GKN24" s="179"/>
      <c r="GKO24" s="166"/>
      <c r="GKP24" s="178"/>
      <c r="GKQ24" s="178"/>
      <c r="GKR24" s="178"/>
      <c r="GKS24" s="178"/>
      <c r="GKT24" s="178"/>
      <c r="GKU24" s="178"/>
      <c r="GKV24" s="179"/>
      <c r="GKW24" s="166"/>
      <c r="GKX24" s="178"/>
      <c r="GKY24" s="178"/>
      <c r="GKZ24" s="178"/>
      <c r="GLA24" s="178"/>
      <c r="GLB24" s="178"/>
      <c r="GLC24" s="178"/>
      <c r="GLD24" s="179"/>
      <c r="GLE24" s="166"/>
      <c r="GLF24" s="178"/>
      <c r="GLG24" s="178"/>
      <c r="GLH24" s="178"/>
      <c r="GLI24" s="178"/>
      <c r="GLJ24" s="178"/>
      <c r="GLK24" s="178"/>
      <c r="GLL24" s="179"/>
      <c r="GLM24" s="166"/>
      <c r="GLN24" s="178"/>
      <c r="GLO24" s="178"/>
      <c r="GLP24" s="178"/>
      <c r="GLQ24" s="178"/>
      <c r="GLR24" s="178"/>
      <c r="GLS24" s="178"/>
      <c r="GLT24" s="179"/>
      <c r="GLU24" s="166"/>
      <c r="GLV24" s="178"/>
      <c r="GLW24" s="178"/>
      <c r="GLX24" s="178"/>
      <c r="GLY24" s="178"/>
      <c r="GLZ24" s="178"/>
      <c r="GMA24" s="178"/>
      <c r="GMB24" s="179"/>
      <c r="GMC24" s="166"/>
      <c r="GMD24" s="178"/>
      <c r="GME24" s="178"/>
      <c r="GMF24" s="178"/>
      <c r="GMG24" s="178"/>
      <c r="GMH24" s="178"/>
      <c r="GMI24" s="178"/>
      <c r="GMJ24" s="179"/>
      <c r="GMK24" s="166"/>
      <c r="GML24" s="178"/>
      <c r="GMM24" s="178"/>
      <c r="GMN24" s="178"/>
      <c r="GMO24" s="178"/>
      <c r="GMP24" s="178"/>
      <c r="GMQ24" s="178"/>
      <c r="GMR24" s="179"/>
      <c r="GMS24" s="166"/>
      <c r="GMT24" s="178"/>
      <c r="GMU24" s="178"/>
      <c r="GMV24" s="178"/>
      <c r="GMW24" s="178"/>
      <c r="GMX24" s="178"/>
      <c r="GMY24" s="178"/>
      <c r="GMZ24" s="179"/>
      <c r="GNA24" s="166"/>
      <c r="GNB24" s="178"/>
      <c r="GNC24" s="178"/>
      <c r="GND24" s="178"/>
      <c r="GNE24" s="178"/>
      <c r="GNF24" s="178"/>
      <c r="GNG24" s="178"/>
      <c r="GNH24" s="179"/>
      <c r="GNI24" s="166"/>
      <c r="GNJ24" s="178"/>
      <c r="GNK24" s="178"/>
      <c r="GNL24" s="178"/>
      <c r="GNM24" s="178"/>
      <c r="GNN24" s="178"/>
      <c r="GNO24" s="178"/>
      <c r="GNP24" s="179"/>
      <c r="GNQ24" s="166"/>
      <c r="GNR24" s="178"/>
      <c r="GNS24" s="178"/>
      <c r="GNT24" s="178"/>
      <c r="GNU24" s="178"/>
      <c r="GNV24" s="178"/>
      <c r="GNW24" s="178"/>
      <c r="GNX24" s="179"/>
      <c r="GNY24" s="166"/>
      <c r="GNZ24" s="178"/>
      <c r="GOA24" s="178"/>
      <c r="GOB24" s="178"/>
      <c r="GOC24" s="178"/>
      <c r="GOD24" s="178"/>
      <c r="GOE24" s="178"/>
      <c r="GOF24" s="179"/>
      <c r="GOG24" s="166"/>
      <c r="GOH24" s="178"/>
      <c r="GOI24" s="178"/>
      <c r="GOJ24" s="178"/>
      <c r="GOK24" s="178"/>
      <c r="GOL24" s="178"/>
      <c r="GOM24" s="178"/>
      <c r="GON24" s="179"/>
      <c r="GOO24" s="166"/>
      <c r="GOP24" s="178"/>
      <c r="GOQ24" s="178"/>
      <c r="GOR24" s="178"/>
      <c r="GOS24" s="178"/>
      <c r="GOT24" s="178"/>
      <c r="GOU24" s="178"/>
      <c r="GOV24" s="179"/>
      <c r="GOW24" s="166"/>
      <c r="GOX24" s="178"/>
      <c r="GOY24" s="178"/>
      <c r="GOZ24" s="178"/>
      <c r="GPA24" s="178"/>
      <c r="GPB24" s="178"/>
      <c r="GPC24" s="178"/>
      <c r="GPD24" s="179"/>
      <c r="GPE24" s="166"/>
      <c r="GPF24" s="178"/>
      <c r="GPG24" s="178"/>
      <c r="GPH24" s="178"/>
      <c r="GPI24" s="178"/>
      <c r="GPJ24" s="178"/>
      <c r="GPK24" s="178"/>
      <c r="GPL24" s="179"/>
      <c r="GPM24" s="166"/>
      <c r="GPN24" s="178"/>
      <c r="GPO24" s="178"/>
      <c r="GPP24" s="178"/>
      <c r="GPQ24" s="178"/>
      <c r="GPR24" s="178"/>
      <c r="GPS24" s="178"/>
      <c r="GPT24" s="179"/>
      <c r="GPU24" s="166"/>
      <c r="GPV24" s="178"/>
      <c r="GPW24" s="178"/>
      <c r="GPX24" s="178"/>
      <c r="GPY24" s="178"/>
      <c r="GPZ24" s="178"/>
      <c r="GQA24" s="178"/>
      <c r="GQB24" s="179"/>
      <c r="GQC24" s="166"/>
      <c r="GQD24" s="178"/>
      <c r="GQE24" s="178"/>
      <c r="GQF24" s="178"/>
      <c r="GQG24" s="178"/>
      <c r="GQH24" s="178"/>
      <c r="GQI24" s="178"/>
      <c r="GQJ24" s="179"/>
      <c r="GQK24" s="166"/>
      <c r="GQL24" s="178"/>
      <c r="GQM24" s="178"/>
      <c r="GQN24" s="178"/>
      <c r="GQO24" s="178"/>
      <c r="GQP24" s="178"/>
      <c r="GQQ24" s="178"/>
      <c r="GQR24" s="179"/>
      <c r="GQS24" s="166"/>
      <c r="GQT24" s="178"/>
      <c r="GQU24" s="178"/>
      <c r="GQV24" s="178"/>
      <c r="GQW24" s="178"/>
      <c r="GQX24" s="178"/>
      <c r="GQY24" s="178"/>
      <c r="GQZ24" s="179"/>
      <c r="GRA24" s="166"/>
      <c r="GRB24" s="178"/>
      <c r="GRC24" s="178"/>
      <c r="GRD24" s="178"/>
      <c r="GRE24" s="178"/>
      <c r="GRF24" s="178"/>
      <c r="GRG24" s="178"/>
      <c r="GRH24" s="179"/>
      <c r="GRI24" s="166"/>
      <c r="GRJ24" s="178"/>
      <c r="GRK24" s="178"/>
      <c r="GRL24" s="178"/>
      <c r="GRM24" s="178"/>
      <c r="GRN24" s="178"/>
      <c r="GRO24" s="178"/>
      <c r="GRP24" s="179"/>
      <c r="GRQ24" s="166"/>
      <c r="GRR24" s="178"/>
      <c r="GRS24" s="178"/>
      <c r="GRT24" s="178"/>
      <c r="GRU24" s="178"/>
      <c r="GRV24" s="178"/>
      <c r="GRW24" s="178"/>
      <c r="GRX24" s="179"/>
      <c r="GRY24" s="166"/>
      <c r="GRZ24" s="178"/>
      <c r="GSA24" s="178"/>
      <c r="GSB24" s="178"/>
      <c r="GSC24" s="178"/>
      <c r="GSD24" s="178"/>
      <c r="GSE24" s="178"/>
      <c r="GSF24" s="179"/>
      <c r="GSG24" s="166"/>
      <c r="GSH24" s="178"/>
      <c r="GSI24" s="178"/>
      <c r="GSJ24" s="178"/>
      <c r="GSK24" s="178"/>
      <c r="GSL24" s="178"/>
      <c r="GSM24" s="178"/>
      <c r="GSN24" s="179"/>
      <c r="GSO24" s="166"/>
      <c r="GSP24" s="178"/>
      <c r="GSQ24" s="178"/>
      <c r="GSR24" s="178"/>
      <c r="GSS24" s="178"/>
      <c r="GST24" s="178"/>
      <c r="GSU24" s="178"/>
      <c r="GSV24" s="179"/>
      <c r="GSW24" s="166"/>
      <c r="GSX24" s="178"/>
      <c r="GSY24" s="178"/>
      <c r="GSZ24" s="178"/>
      <c r="GTA24" s="178"/>
      <c r="GTB24" s="178"/>
      <c r="GTC24" s="178"/>
      <c r="GTD24" s="179"/>
      <c r="GTE24" s="166"/>
      <c r="GTF24" s="178"/>
      <c r="GTG24" s="178"/>
      <c r="GTH24" s="178"/>
      <c r="GTI24" s="178"/>
      <c r="GTJ24" s="178"/>
      <c r="GTK24" s="178"/>
      <c r="GTL24" s="179"/>
      <c r="GTM24" s="166"/>
      <c r="GTN24" s="178"/>
      <c r="GTO24" s="178"/>
      <c r="GTP24" s="178"/>
      <c r="GTQ24" s="178"/>
      <c r="GTR24" s="178"/>
      <c r="GTS24" s="178"/>
      <c r="GTT24" s="179"/>
      <c r="GTU24" s="166"/>
      <c r="GTV24" s="178"/>
      <c r="GTW24" s="178"/>
      <c r="GTX24" s="178"/>
      <c r="GTY24" s="178"/>
      <c r="GTZ24" s="178"/>
      <c r="GUA24" s="178"/>
      <c r="GUB24" s="179"/>
      <c r="GUC24" s="166"/>
      <c r="GUD24" s="178"/>
      <c r="GUE24" s="178"/>
      <c r="GUF24" s="178"/>
      <c r="GUG24" s="178"/>
      <c r="GUH24" s="178"/>
      <c r="GUI24" s="178"/>
      <c r="GUJ24" s="179"/>
      <c r="GUK24" s="166"/>
      <c r="GUL24" s="178"/>
      <c r="GUM24" s="178"/>
      <c r="GUN24" s="178"/>
      <c r="GUO24" s="178"/>
      <c r="GUP24" s="178"/>
      <c r="GUQ24" s="178"/>
      <c r="GUR24" s="179"/>
      <c r="GUS24" s="166"/>
      <c r="GUT24" s="178"/>
      <c r="GUU24" s="178"/>
      <c r="GUV24" s="178"/>
      <c r="GUW24" s="178"/>
      <c r="GUX24" s="178"/>
      <c r="GUY24" s="178"/>
      <c r="GUZ24" s="179"/>
      <c r="GVA24" s="166"/>
      <c r="GVB24" s="178"/>
      <c r="GVC24" s="178"/>
      <c r="GVD24" s="178"/>
      <c r="GVE24" s="178"/>
      <c r="GVF24" s="178"/>
      <c r="GVG24" s="178"/>
      <c r="GVH24" s="179"/>
      <c r="GVI24" s="166"/>
      <c r="GVJ24" s="178"/>
      <c r="GVK24" s="178"/>
      <c r="GVL24" s="178"/>
      <c r="GVM24" s="178"/>
      <c r="GVN24" s="178"/>
      <c r="GVO24" s="178"/>
      <c r="GVP24" s="179"/>
      <c r="GVQ24" s="166"/>
      <c r="GVR24" s="178"/>
      <c r="GVS24" s="178"/>
      <c r="GVT24" s="178"/>
      <c r="GVU24" s="178"/>
      <c r="GVV24" s="178"/>
      <c r="GVW24" s="178"/>
      <c r="GVX24" s="179"/>
      <c r="GVY24" s="166"/>
      <c r="GVZ24" s="178"/>
      <c r="GWA24" s="178"/>
      <c r="GWB24" s="178"/>
      <c r="GWC24" s="178"/>
      <c r="GWD24" s="178"/>
      <c r="GWE24" s="178"/>
      <c r="GWF24" s="179"/>
      <c r="GWG24" s="166"/>
      <c r="GWH24" s="178"/>
      <c r="GWI24" s="178"/>
      <c r="GWJ24" s="178"/>
      <c r="GWK24" s="178"/>
      <c r="GWL24" s="178"/>
      <c r="GWM24" s="178"/>
      <c r="GWN24" s="179"/>
      <c r="GWO24" s="166"/>
      <c r="GWP24" s="178"/>
      <c r="GWQ24" s="178"/>
      <c r="GWR24" s="178"/>
      <c r="GWS24" s="178"/>
      <c r="GWT24" s="178"/>
      <c r="GWU24" s="178"/>
      <c r="GWV24" s="179"/>
      <c r="GWW24" s="166"/>
      <c r="GWX24" s="178"/>
      <c r="GWY24" s="178"/>
      <c r="GWZ24" s="178"/>
      <c r="GXA24" s="178"/>
      <c r="GXB24" s="178"/>
      <c r="GXC24" s="178"/>
      <c r="GXD24" s="179"/>
      <c r="GXE24" s="166"/>
      <c r="GXF24" s="178"/>
      <c r="GXG24" s="178"/>
      <c r="GXH24" s="178"/>
      <c r="GXI24" s="178"/>
      <c r="GXJ24" s="178"/>
      <c r="GXK24" s="178"/>
      <c r="GXL24" s="179"/>
      <c r="GXM24" s="166"/>
      <c r="GXN24" s="178"/>
      <c r="GXO24" s="178"/>
      <c r="GXP24" s="178"/>
      <c r="GXQ24" s="178"/>
      <c r="GXR24" s="178"/>
      <c r="GXS24" s="178"/>
      <c r="GXT24" s="179"/>
      <c r="GXU24" s="166"/>
      <c r="GXV24" s="178"/>
      <c r="GXW24" s="178"/>
      <c r="GXX24" s="178"/>
      <c r="GXY24" s="178"/>
      <c r="GXZ24" s="178"/>
      <c r="GYA24" s="178"/>
      <c r="GYB24" s="179"/>
      <c r="GYC24" s="166"/>
      <c r="GYD24" s="178"/>
      <c r="GYE24" s="178"/>
      <c r="GYF24" s="178"/>
      <c r="GYG24" s="178"/>
      <c r="GYH24" s="178"/>
      <c r="GYI24" s="178"/>
      <c r="GYJ24" s="179"/>
      <c r="GYK24" s="166"/>
      <c r="GYL24" s="178"/>
      <c r="GYM24" s="178"/>
      <c r="GYN24" s="178"/>
      <c r="GYO24" s="178"/>
      <c r="GYP24" s="178"/>
      <c r="GYQ24" s="178"/>
      <c r="GYR24" s="179"/>
      <c r="GYS24" s="166"/>
      <c r="GYT24" s="178"/>
      <c r="GYU24" s="178"/>
      <c r="GYV24" s="178"/>
      <c r="GYW24" s="178"/>
      <c r="GYX24" s="178"/>
      <c r="GYY24" s="178"/>
      <c r="GYZ24" s="179"/>
      <c r="GZA24" s="166"/>
      <c r="GZB24" s="178"/>
      <c r="GZC24" s="178"/>
      <c r="GZD24" s="178"/>
      <c r="GZE24" s="178"/>
      <c r="GZF24" s="178"/>
      <c r="GZG24" s="178"/>
      <c r="GZH24" s="179"/>
      <c r="GZI24" s="166"/>
      <c r="GZJ24" s="178"/>
      <c r="GZK24" s="178"/>
      <c r="GZL24" s="178"/>
      <c r="GZM24" s="178"/>
      <c r="GZN24" s="178"/>
      <c r="GZO24" s="178"/>
      <c r="GZP24" s="179"/>
      <c r="GZQ24" s="166"/>
      <c r="GZR24" s="178"/>
      <c r="GZS24" s="178"/>
      <c r="GZT24" s="178"/>
      <c r="GZU24" s="178"/>
      <c r="GZV24" s="178"/>
      <c r="GZW24" s="178"/>
      <c r="GZX24" s="179"/>
      <c r="GZY24" s="166"/>
      <c r="GZZ24" s="178"/>
      <c r="HAA24" s="178"/>
      <c r="HAB24" s="178"/>
      <c r="HAC24" s="178"/>
      <c r="HAD24" s="178"/>
      <c r="HAE24" s="178"/>
      <c r="HAF24" s="179"/>
      <c r="HAG24" s="166"/>
      <c r="HAH24" s="178"/>
      <c r="HAI24" s="178"/>
      <c r="HAJ24" s="178"/>
      <c r="HAK24" s="178"/>
      <c r="HAL24" s="178"/>
      <c r="HAM24" s="178"/>
      <c r="HAN24" s="179"/>
      <c r="HAO24" s="166"/>
      <c r="HAP24" s="178"/>
      <c r="HAQ24" s="178"/>
      <c r="HAR24" s="178"/>
      <c r="HAS24" s="178"/>
      <c r="HAT24" s="178"/>
      <c r="HAU24" s="178"/>
      <c r="HAV24" s="179"/>
      <c r="HAW24" s="166"/>
      <c r="HAX24" s="178"/>
      <c r="HAY24" s="178"/>
      <c r="HAZ24" s="178"/>
      <c r="HBA24" s="178"/>
      <c r="HBB24" s="178"/>
      <c r="HBC24" s="178"/>
      <c r="HBD24" s="179"/>
      <c r="HBE24" s="166"/>
      <c r="HBF24" s="178"/>
      <c r="HBG24" s="178"/>
      <c r="HBH24" s="178"/>
      <c r="HBI24" s="178"/>
      <c r="HBJ24" s="178"/>
      <c r="HBK24" s="178"/>
      <c r="HBL24" s="179"/>
      <c r="HBM24" s="166"/>
      <c r="HBN24" s="178"/>
      <c r="HBO24" s="178"/>
      <c r="HBP24" s="178"/>
      <c r="HBQ24" s="178"/>
      <c r="HBR24" s="178"/>
      <c r="HBS24" s="178"/>
      <c r="HBT24" s="179"/>
      <c r="HBU24" s="166"/>
      <c r="HBV24" s="178"/>
      <c r="HBW24" s="178"/>
      <c r="HBX24" s="178"/>
      <c r="HBY24" s="178"/>
      <c r="HBZ24" s="178"/>
      <c r="HCA24" s="178"/>
      <c r="HCB24" s="179"/>
      <c r="HCC24" s="166"/>
      <c r="HCD24" s="178"/>
      <c r="HCE24" s="178"/>
      <c r="HCF24" s="178"/>
      <c r="HCG24" s="178"/>
      <c r="HCH24" s="178"/>
      <c r="HCI24" s="178"/>
      <c r="HCJ24" s="179"/>
      <c r="HCK24" s="166"/>
      <c r="HCL24" s="178"/>
      <c r="HCM24" s="178"/>
      <c r="HCN24" s="178"/>
      <c r="HCO24" s="178"/>
      <c r="HCP24" s="178"/>
      <c r="HCQ24" s="178"/>
      <c r="HCR24" s="179"/>
      <c r="HCS24" s="166"/>
      <c r="HCT24" s="178"/>
      <c r="HCU24" s="178"/>
      <c r="HCV24" s="178"/>
      <c r="HCW24" s="178"/>
      <c r="HCX24" s="178"/>
      <c r="HCY24" s="178"/>
      <c r="HCZ24" s="179"/>
      <c r="HDA24" s="166"/>
      <c r="HDB24" s="178"/>
      <c r="HDC24" s="178"/>
      <c r="HDD24" s="178"/>
      <c r="HDE24" s="178"/>
      <c r="HDF24" s="178"/>
      <c r="HDG24" s="178"/>
      <c r="HDH24" s="179"/>
      <c r="HDI24" s="166"/>
      <c r="HDJ24" s="178"/>
      <c r="HDK24" s="178"/>
      <c r="HDL24" s="178"/>
      <c r="HDM24" s="178"/>
      <c r="HDN24" s="178"/>
      <c r="HDO24" s="178"/>
      <c r="HDP24" s="179"/>
      <c r="HDQ24" s="166"/>
      <c r="HDR24" s="178"/>
      <c r="HDS24" s="178"/>
      <c r="HDT24" s="178"/>
      <c r="HDU24" s="178"/>
      <c r="HDV24" s="178"/>
      <c r="HDW24" s="178"/>
      <c r="HDX24" s="179"/>
      <c r="HDY24" s="166"/>
      <c r="HDZ24" s="178"/>
      <c r="HEA24" s="178"/>
      <c r="HEB24" s="178"/>
      <c r="HEC24" s="178"/>
      <c r="HED24" s="178"/>
      <c r="HEE24" s="178"/>
      <c r="HEF24" s="179"/>
      <c r="HEG24" s="166"/>
      <c r="HEH24" s="178"/>
      <c r="HEI24" s="178"/>
      <c r="HEJ24" s="178"/>
      <c r="HEK24" s="178"/>
      <c r="HEL24" s="178"/>
      <c r="HEM24" s="178"/>
      <c r="HEN24" s="179"/>
      <c r="HEO24" s="166"/>
      <c r="HEP24" s="178"/>
      <c r="HEQ24" s="178"/>
      <c r="HER24" s="178"/>
      <c r="HES24" s="178"/>
      <c r="HET24" s="178"/>
      <c r="HEU24" s="178"/>
      <c r="HEV24" s="179"/>
      <c r="HEW24" s="166"/>
      <c r="HEX24" s="178"/>
      <c r="HEY24" s="178"/>
      <c r="HEZ24" s="178"/>
      <c r="HFA24" s="178"/>
      <c r="HFB24" s="178"/>
      <c r="HFC24" s="178"/>
      <c r="HFD24" s="179"/>
      <c r="HFE24" s="166"/>
      <c r="HFF24" s="178"/>
      <c r="HFG24" s="178"/>
      <c r="HFH24" s="178"/>
      <c r="HFI24" s="178"/>
      <c r="HFJ24" s="178"/>
      <c r="HFK24" s="178"/>
      <c r="HFL24" s="179"/>
      <c r="HFM24" s="166"/>
      <c r="HFN24" s="178"/>
      <c r="HFO24" s="178"/>
      <c r="HFP24" s="178"/>
      <c r="HFQ24" s="178"/>
      <c r="HFR24" s="178"/>
      <c r="HFS24" s="178"/>
      <c r="HFT24" s="179"/>
      <c r="HFU24" s="166"/>
      <c r="HFV24" s="178"/>
      <c r="HFW24" s="178"/>
      <c r="HFX24" s="178"/>
      <c r="HFY24" s="178"/>
      <c r="HFZ24" s="178"/>
      <c r="HGA24" s="178"/>
      <c r="HGB24" s="179"/>
      <c r="HGC24" s="166"/>
      <c r="HGD24" s="178"/>
      <c r="HGE24" s="178"/>
      <c r="HGF24" s="178"/>
      <c r="HGG24" s="178"/>
      <c r="HGH24" s="178"/>
      <c r="HGI24" s="178"/>
      <c r="HGJ24" s="179"/>
      <c r="HGK24" s="166"/>
      <c r="HGL24" s="178"/>
      <c r="HGM24" s="178"/>
      <c r="HGN24" s="178"/>
      <c r="HGO24" s="178"/>
      <c r="HGP24" s="178"/>
      <c r="HGQ24" s="178"/>
      <c r="HGR24" s="179"/>
      <c r="HGS24" s="166"/>
      <c r="HGT24" s="178"/>
      <c r="HGU24" s="178"/>
      <c r="HGV24" s="178"/>
      <c r="HGW24" s="178"/>
      <c r="HGX24" s="178"/>
      <c r="HGY24" s="178"/>
      <c r="HGZ24" s="179"/>
      <c r="HHA24" s="166"/>
      <c r="HHB24" s="178"/>
      <c r="HHC24" s="178"/>
      <c r="HHD24" s="178"/>
      <c r="HHE24" s="178"/>
      <c r="HHF24" s="178"/>
      <c r="HHG24" s="178"/>
      <c r="HHH24" s="179"/>
      <c r="HHI24" s="166"/>
      <c r="HHJ24" s="178"/>
      <c r="HHK24" s="178"/>
      <c r="HHL24" s="178"/>
      <c r="HHM24" s="178"/>
      <c r="HHN24" s="178"/>
      <c r="HHO24" s="178"/>
      <c r="HHP24" s="179"/>
      <c r="HHQ24" s="166"/>
      <c r="HHR24" s="178"/>
      <c r="HHS24" s="178"/>
      <c r="HHT24" s="178"/>
      <c r="HHU24" s="178"/>
      <c r="HHV24" s="178"/>
      <c r="HHW24" s="178"/>
      <c r="HHX24" s="179"/>
      <c r="HHY24" s="166"/>
      <c r="HHZ24" s="178"/>
      <c r="HIA24" s="178"/>
      <c r="HIB24" s="178"/>
      <c r="HIC24" s="178"/>
      <c r="HID24" s="178"/>
      <c r="HIE24" s="178"/>
      <c r="HIF24" s="179"/>
      <c r="HIG24" s="166"/>
      <c r="HIH24" s="178"/>
      <c r="HII24" s="178"/>
      <c r="HIJ24" s="178"/>
      <c r="HIK24" s="178"/>
      <c r="HIL24" s="178"/>
      <c r="HIM24" s="178"/>
      <c r="HIN24" s="179"/>
      <c r="HIO24" s="166"/>
      <c r="HIP24" s="178"/>
      <c r="HIQ24" s="178"/>
      <c r="HIR24" s="178"/>
      <c r="HIS24" s="178"/>
      <c r="HIT24" s="178"/>
      <c r="HIU24" s="178"/>
      <c r="HIV24" s="179"/>
      <c r="HIW24" s="166"/>
      <c r="HIX24" s="178"/>
      <c r="HIY24" s="178"/>
      <c r="HIZ24" s="178"/>
      <c r="HJA24" s="178"/>
      <c r="HJB24" s="178"/>
      <c r="HJC24" s="178"/>
      <c r="HJD24" s="179"/>
      <c r="HJE24" s="166"/>
      <c r="HJF24" s="178"/>
      <c r="HJG24" s="178"/>
      <c r="HJH24" s="178"/>
      <c r="HJI24" s="178"/>
      <c r="HJJ24" s="178"/>
      <c r="HJK24" s="178"/>
      <c r="HJL24" s="179"/>
      <c r="HJM24" s="166"/>
      <c r="HJN24" s="178"/>
      <c r="HJO24" s="178"/>
      <c r="HJP24" s="178"/>
      <c r="HJQ24" s="178"/>
      <c r="HJR24" s="178"/>
      <c r="HJS24" s="178"/>
      <c r="HJT24" s="179"/>
      <c r="HJU24" s="166"/>
      <c r="HJV24" s="178"/>
      <c r="HJW24" s="178"/>
      <c r="HJX24" s="178"/>
      <c r="HJY24" s="178"/>
      <c r="HJZ24" s="178"/>
      <c r="HKA24" s="178"/>
      <c r="HKB24" s="179"/>
      <c r="HKC24" s="166"/>
      <c r="HKD24" s="178"/>
      <c r="HKE24" s="178"/>
      <c r="HKF24" s="178"/>
      <c r="HKG24" s="178"/>
      <c r="HKH24" s="178"/>
      <c r="HKI24" s="178"/>
      <c r="HKJ24" s="179"/>
      <c r="HKK24" s="166"/>
      <c r="HKL24" s="178"/>
      <c r="HKM24" s="178"/>
      <c r="HKN24" s="178"/>
      <c r="HKO24" s="178"/>
      <c r="HKP24" s="178"/>
      <c r="HKQ24" s="178"/>
      <c r="HKR24" s="179"/>
      <c r="HKS24" s="166"/>
      <c r="HKT24" s="178"/>
      <c r="HKU24" s="178"/>
      <c r="HKV24" s="178"/>
      <c r="HKW24" s="178"/>
      <c r="HKX24" s="178"/>
      <c r="HKY24" s="178"/>
      <c r="HKZ24" s="179"/>
      <c r="HLA24" s="166"/>
      <c r="HLB24" s="178"/>
      <c r="HLC24" s="178"/>
      <c r="HLD24" s="178"/>
      <c r="HLE24" s="178"/>
      <c r="HLF24" s="178"/>
      <c r="HLG24" s="178"/>
      <c r="HLH24" s="179"/>
      <c r="HLI24" s="166"/>
      <c r="HLJ24" s="178"/>
      <c r="HLK24" s="178"/>
      <c r="HLL24" s="178"/>
      <c r="HLM24" s="178"/>
      <c r="HLN24" s="178"/>
      <c r="HLO24" s="178"/>
      <c r="HLP24" s="179"/>
      <c r="HLQ24" s="166"/>
      <c r="HLR24" s="178"/>
      <c r="HLS24" s="178"/>
      <c r="HLT24" s="178"/>
      <c r="HLU24" s="178"/>
      <c r="HLV24" s="178"/>
      <c r="HLW24" s="178"/>
      <c r="HLX24" s="179"/>
      <c r="HLY24" s="166"/>
      <c r="HLZ24" s="178"/>
      <c r="HMA24" s="178"/>
      <c r="HMB24" s="178"/>
      <c r="HMC24" s="178"/>
      <c r="HMD24" s="178"/>
      <c r="HME24" s="178"/>
      <c r="HMF24" s="179"/>
      <c r="HMG24" s="166"/>
      <c r="HMH24" s="178"/>
      <c r="HMI24" s="178"/>
      <c r="HMJ24" s="178"/>
      <c r="HMK24" s="178"/>
      <c r="HML24" s="178"/>
      <c r="HMM24" s="178"/>
      <c r="HMN24" s="179"/>
      <c r="HMO24" s="166"/>
      <c r="HMP24" s="178"/>
      <c r="HMQ24" s="178"/>
      <c r="HMR24" s="178"/>
      <c r="HMS24" s="178"/>
      <c r="HMT24" s="178"/>
      <c r="HMU24" s="178"/>
      <c r="HMV24" s="179"/>
      <c r="HMW24" s="166"/>
      <c r="HMX24" s="178"/>
      <c r="HMY24" s="178"/>
      <c r="HMZ24" s="178"/>
      <c r="HNA24" s="178"/>
      <c r="HNB24" s="178"/>
      <c r="HNC24" s="178"/>
      <c r="HND24" s="179"/>
      <c r="HNE24" s="166"/>
      <c r="HNF24" s="178"/>
      <c r="HNG24" s="178"/>
      <c r="HNH24" s="178"/>
      <c r="HNI24" s="178"/>
      <c r="HNJ24" s="178"/>
      <c r="HNK24" s="178"/>
      <c r="HNL24" s="179"/>
      <c r="HNM24" s="166"/>
      <c r="HNN24" s="178"/>
      <c r="HNO24" s="178"/>
      <c r="HNP24" s="178"/>
      <c r="HNQ24" s="178"/>
      <c r="HNR24" s="178"/>
      <c r="HNS24" s="178"/>
      <c r="HNT24" s="179"/>
      <c r="HNU24" s="166"/>
      <c r="HNV24" s="178"/>
      <c r="HNW24" s="178"/>
      <c r="HNX24" s="178"/>
      <c r="HNY24" s="178"/>
      <c r="HNZ24" s="178"/>
      <c r="HOA24" s="178"/>
      <c r="HOB24" s="179"/>
      <c r="HOC24" s="166"/>
      <c r="HOD24" s="178"/>
      <c r="HOE24" s="178"/>
      <c r="HOF24" s="178"/>
      <c r="HOG24" s="178"/>
      <c r="HOH24" s="178"/>
      <c r="HOI24" s="178"/>
      <c r="HOJ24" s="179"/>
      <c r="HOK24" s="166"/>
      <c r="HOL24" s="178"/>
      <c r="HOM24" s="178"/>
      <c r="HON24" s="178"/>
      <c r="HOO24" s="178"/>
      <c r="HOP24" s="178"/>
      <c r="HOQ24" s="178"/>
      <c r="HOR24" s="179"/>
      <c r="HOS24" s="166"/>
      <c r="HOT24" s="178"/>
      <c r="HOU24" s="178"/>
      <c r="HOV24" s="178"/>
      <c r="HOW24" s="178"/>
      <c r="HOX24" s="178"/>
      <c r="HOY24" s="178"/>
      <c r="HOZ24" s="179"/>
      <c r="HPA24" s="166"/>
      <c r="HPB24" s="178"/>
      <c r="HPC24" s="178"/>
      <c r="HPD24" s="178"/>
      <c r="HPE24" s="178"/>
      <c r="HPF24" s="178"/>
      <c r="HPG24" s="178"/>
      <c r="HPH24" s="179"/>
      <c r="HPI24" s="166"/>
      <c r="HPJ24" s="178"/>
      <c r="HPK24" s="178"/>
      <c r="HPL24" s="178"/>
      <c r="HPM24" s="178"/>
      <c r="HPN24" s="178"/>
      <c r="HPO24" s="178"/>
      <c r="HPP24" s="179"/>
      <c r="HPQ24" s="166"/>
      <c r="HPR24" s="178"/>
      <c r="HPS24" s="178"/>
      <c r="HPT24" s="178"/>
      <c r="HPU24" s="178"/>
      <c r="HPV24" s="178"/>
      <c r="HPW24" s="178"/>
      <c r="HPX24" s="179"/>
      <c r="HPY24" s="166"/>
      <c r="HPZ24" s="178"/>
      <c r="HQA24" s="178"/>
      <c r="HQB24" s="178"/>
      <c r="HQC24" s="178"/>
      <c r="HQD24" s="178"/>
      <c r="HQE24" s="178"/>
      <c r="HQF24" s="179"/>
      <c r="HQG24" s="166"/>
      <c r="HQH24" s="178"/>
      <c r="HQI24" s="178"/>
      <c r="HQJ24" s="178"/>
      <c r="HQK24" s="178"/>
      <c r="HQL24" s="178"/>
      <c r="HQM24" s="178"/>
      <c r="HQN24" s="179"/>
      <c r="HQO24" s="166"/>
      <c r="HQP24" s="178"/>
      <c r="HQQ24" s="178"/>
      <c r="HQR24" s="178"/>
      <c r="HQS24" s="178"/>
      <c r="HQT24" s="178"/>
      <c r="HQU24" s="178"/>
      <c r="HQV24" s="179"/>
      <c r="HQW24" s="166"/>
      <c r="HQX24" s="178"/>
      <c r="HQY24" s="178"/>
      <c r="HQZ24" s="178"/>
      <c r="HRA24" s="178"/>
      <c r="HRB24" s="178"/>
      <c r="HRC24" s="178"/>
      <c r="HRD24" s="179"/>
      <c r="HRE24" s="166"/>
      <c r="HRF24" s="178"/>
      <c r="HRG24" s="178"/>
      <c r="HRH24" s="178"/>
      <c r="HRI24" s="178"/>
      <c r="HRJ24" s="178"/>
      <c r="HRK24" s="178"/>
      <c r="HRL24" s="179"/>
      <c r="HRM24" s="166"/>
      <c r="HRN24" s="178"/>
      <c r="HRO24" s="178"/>
      <c r="HRP24" s="178"/>
      <c r="HRQ24" s="178"/>
      <c r="HRR24" s="178"/>
      <c r="HRS24" s="178"/>
      <c r="HRT24" s="179"/>
      <c r="HRU24" s="166"/>
      <c r="HRV24" s="178"/>
      <c r="HRW24" s="178"/>
      <c r="HRX24" s="178"/>
      <c r="HRY24" s="178"/>
      <c r="HRZ24" s="178"/>
      <c r="HSA24" s="178"/>
      <c r="HSB24" s="179"/>
      <c r="HSC24" s="166"/>
      <c r="HSD24" s="178"/>
      <c r="HSE24" s="178"/>
      <c r="HSF24" s="178"/>
      <c r="HSG24" s="178"/>
      <c r="HSH24" s="178"/>
      <c r="HSI24" s="178"/>
      <c r="HSJ24" s="179"/>
      <c r="HSK24" s="166"/>
      <c r="HSL24" s="178"/>
      <c r="HSM24" s="178"/>
      <c r="HSN24" s="178"/>
      <c r="HSO24" s="178"/>
      <c r="HSP24" s="178"/>
      <c r="HSQ24" s="178"/>
      <c r="HSR24" s="179"/>
      <c r="HSS24" s="166"/>
      <c r="HST24" s="178"/>
      <c r="HSU24" s="178"/>
      <c r="HSV24" s="178"/>
      <c r="HSW24" s="178"/>
      <c r="HSX24" s="178"/>
      <c r="HSY24" s="178"/>
      <c r="HSZ24" s="179"/>
      <c r="HTA24" s="166"/>
      <c r="HTB24" s="178"/>
      <c r="HTC24" s="178"/>
      <c r="HTD24" s="178"/>
      <c r="HTE24" s="178"/>
      <c r="HTF24" s="178"/>
      <c r="HTG24" s="178"/>
      <c r="HTH24" s="179"/>
      <c r="HTI24" s="166"/>
      <c r="HTJ24" s="178"/>
      <c r="HTK24" s="178"/>
      <c r="HTL24" s="178"/>
      <c r="HTM24" s="178"/>
      <c r="HTN24" s="178"/>
      <c r="HTO24" s="178"/>
      <c r="HTP24" s="179"/>
      <c r="HTQ24" s="166"/>
      <c r="HTR24" s="178"/>
      <c r="HTS24" s="178"/>
      <c r="HTT24" s="178"/>
      <c r="HTU24" s="178"/>
      <c r="HTV24" s="178"/>
      <c r="HTW24" s="178"/>
      <c r="HTX24" s="179"/>
      <c r="HTY24" s="166"/>
      <c r="HTZ24" s="178"/>
      <c r="HUA24" s="178"/>
      <c r="HUB24" s="178"/>
      <c r="HUC24" s="178"/>
      <c r="HUD24" s="178"/>
      <c r="HUE24" s="178"/>
      <c r="HUF24" s="179"/>
      <c r="HUG24" s="166"/>
      <c r="HUH24" s="178"/>
      <c r="HUI24" s="178"/>
      <c r="HUJ24" s="178"/>
      <c r="HUK24" s="178"/>
      <c r="HUL24" s="178"/>
      <c r="HUM24" s="178"/>
      <c r="HUN24" s="179"/>
      <c r="HUO24" s="166"/>
      <c r="HUP24" s="178"/>
      <c r="HUQ24" s="178"/>
      <c r="HUR24" s="178"/>
      <c r="HUS24" s="178"/>
      <c r="HUT24" s="178"/>
      <c r="HUU24" s="178"/>
      <c r="HUV24" s="179"/>
      <c r="HUW24" s="166"/>
      <c r="HUX24" s="178"/>
      <c r="HUY24" s="178"/>
      <c r="HUZ24" s="178"/>
      <c r="HVA24" s="178"/>
      <c r="HVB24" s="178"/>
      <c r="HVC24" s="178"/>
      <c r="HVD24" s="179"/>
      <c r="HVE24" s="166"/>
      <c r="HVF24" s="178"/>
      <c r="HVG24" s="178"/>
      <c r="HVH24" s="178"/>
      <c r="HVI24" s="178"/>
      <c r="HVJ24" s="178"/>
      <c r="HVK24" s="178"/>
      <c r="HVL24" s="179"/>
      <c r="HVM24" s="166"/>
      <c r="HVN24" s="178"/>
      <c r="HVO24" s="178"/>
      <c r="HVP24" s="178"/>
      <c r="HVQ24" s="178"/>
      <c r="HVR24" s="178"/>
      <c r="HVS24" s="178"/>
      <c r="HVT24" s="179"/>
      <c r="HVU24" s="166"/>
      <c r="HVV24" s="178"/>
      <c r="HVW24" s="178"/>
      <c r="HVX24" s="178"/>
      <c r="HVY24" s="178"/>
      <c r="HVZ24" s="178"/>
      <c r="HWA24" s="178"/>
      <c r="HWB24" s="179"/>
      <c r="HWC24" s="166"/>
      <c r="HWD24" s="178"/>
      <c r="HWE24" s="178"/>
      <c r="HWF24" s="178"/>
      <c r="HWG24" s="178"/>
      <c r="HWH24" s="178"/>
      <c r="HWI24" s="178"/>
      <c r="HWJ24" s="179"/>
      <c r="HWK24" s="166"/>
      <c r="HWL24" s="178"/>
      <c r="HWM24" s="178"/>
      <c r="HWN24" s="178"/>
      <c r="HWO24" s="178"/>
      <c r="HWP24" s="178"/>
      <c r="HWQ24" s="178"/>
      <c r="HWR24" s="179"/>
      <c r="HWS24" s="166"/>
      <c r="HWT24" s="178"/>
      <c r="HWU24" s="178"/>
      <c r="HWV24" s="178"/>
      <c r="HWW24" s="178"/>
      <c r="HWX24" s="178"/>
      <c r="HWY24" s="178"/>
      <c r="HWZ24" s="179"/>
      <c r="HXA24" s="166"/>
      <c r="HXB24" s="178"/>
      <c r="HXC24" s="178"/>
      <c r="HXD24" s="178"/>
      <c r="HXE24" s="178"/>
      <c r="HXF24" s="178"/>
      <c r="HXG24" s="178"/>
      <c r="HXH24" s="179"/>
      <c r="HXI24" s="166"/>
      <c r="HXJ24" s="178"/>
      <c r="HXK24" s="178"/>
      <c r="HXL24" s="178"/>
      <c r="HXM24" s="178"/>
      <c r="HXN24" s="178"/>
      <c r="HXO24" s="178"/>
      <c r="HXP24" s="179"/>
      <c r="HXQ24" s="166"/>
      <c r="HXR24" s="178"/>
      <c r="HXS24" s="178"/>
      <c r="HXT24" s="178"/>
      <c r="HXU24" s="178"/>
      <c r="HXV24" s="178"/>
      <c r="HXW24" s="178"/>
      <c r="HXX24" s="179"/>
      <c r="HXY24" s="166"/>
      <c r="HXZ24" s="178"/>
      <c r="HYA24" s="178"/>
      <c r="HYB24" s="178"/>
      <c r="HYC24" s="178"/>
      <c r="HYD24" s="178"/>
      <c r="HYE24" s="178"/>
      <c r="HYF24" s="179"/>
      <c r="HYG24" s="166"/>
      <c r="HYH24" s="178"/>
      <c r="HYI24" s="178"/>
      <c r="HYJ24" s="178"/>
      <c r="HYK24" s="178"/>
      <c r="HYL24" s="178"/>
      <c r="HYM24" s="178"/>
      <c r="HYN24" s="179"/>
      <c r="HYO24" s="166"/>
      <c r="HYP24" s="178"/>
      <c r="HYQ24" s="178"/>
      <c r="HYR24" s="178"/>
      <c r="HYS24" s="178"/>
      <c r="HYT24" s="178"/>
      <c r="HYU24" s="178"/>
      <c r="HYV24" s="179"/>
      <c r="HYW24" s="166"/>
      <c r="HYX24" s="178"/>
      <c r="HYY24" s="178"/>
      <c r="HYZ24" s="178"/>
      <c r="HZA24" s="178"/>
      <c r="HZB24" s="178"/>
      <c r="HZC24" s="178"/>
      <c r="HZD24" s="179"/>
      <c r="HZE24" s="166"/>
      <c r="HZF24" s="178"/>
      <c r="HZG24" s="178"/>
      <c r="HZH24" s="178"/>
      <c r="HZI24" s="178"/>
      <c r="HZJ24" s="178"/>
      <c r="HZK24" s="178"/>
      <c r="HZL24" s="179"/>
      <c r="HZM24" s="166"/>
      <c r="HZN24" s="178"/>
      <c r="HZO24" s="178"/>
      <c r="HZP24" s="178"/>
      <c r="HZQ24" s="178"/>
      <c r="HZR24" s="178"/>
      <c r="HZS24" s="178"/>
      <c r="HZT24" s="179"/>
      <c r="HZU24" s="166"/>
      <c r="HZV24" s="178"/>
      <c r="HZW24" s="178"/>
      <c r="HZX24" s="178"/>
      <c r="HZY24" s="178"/>
      <c r="HZZ24" s="178"/>
      <c r="IAA24" s="178"/>
      <c r="IAB24" s="179"/>
      <c r="IAC24" s="166"/>
      <c r="IAD24" s="178"/>
      <c r="IAE24" s="178"/>
      <c r="IAF24" s="178"/>
      <c r="IAG24" s="178"/>
      <c r="IAH24" s="178"/>
      <c r="IAI24" s="178"/>
      <c r="IAJ24" s="179"/>
      <c r="IAK24" s="166"/>
      <c r="IAL24" s="178"/>
      <c r="IAM24" s="178"/>
      <c r="IAN24" s="178"/>
      <c r="IAO24" s="178"/>
      <c r="IAP24" s="178"/>
      <c r="IAQ24" s="178"/>
      <c r="IAR24" s="179"/>
      <c r="IAS24" s="166"/>
      <c r="IAT24" s="178"/>
      <c r="IAU24" s="178"/>
      <c r="IAV24" s="178"/>
      <c r="IAW24" s="178"/>
      <c r="IAX24" s="178"/>
      <c r="IAY24" s="178"/>
      <c r="IAZ24" s="179"/>
      <c r="IBA24" s="166"/>
      <c r="IBB24" s="178"/>
      <c r="IBC24" s="178"/>
      <c r="IBD24" s="178"/>
      <c r="IBE24" s="178"/>
      <c r="IBF24" s="178"/>
      <c r="IBG24" s="178"/>
      <c r="IBH24" s="179"/>
      <c r="IBI24" s="166"/>
      <c r="IBJ24" s="178"/>
      <c r="IBK24" s="178"/>
      <c r="IBL24" s="178"/>
      <c r="IBM24" s="178"/>
      <c r="IBN24" s="178"/>
      <c r="IBO24" s="178"/>
      <c r="IBP24" s="179"/>
      <c r="IBQ24" s="166"/>
      <c r="IBR24" s="178"/>
      <c r="IBS24" s="178"/>
      <c r="IBT24" s="178"/>
      <c r="IBU24" s="178"/>
      <c r="IBV24" s="178"/>
      <c r="IBW24" s="178"/>
      <c r="IBX24" s="179"/>
      <c r="IBY24" s="166"/>
      <c r="IBZ24" s="178"/>
      <c r="ICA24" s="178"/>
      <c r="ICB24" s="178"/>
      <c r="ICC24" s="178"/>
      <c r="ICD24" s="178"/>
      <c r="ICE24" s="178"/>
      <c r="ICF24" s="179"/>
      <c r="ICG24" s="166"/>
      <c r="ICH24" s="178"/>
      <c r="ICI24" s="178"/>
      <c r="ICJ24" s="178"/>
      <c r="ICK24" s="178"/>
      <c r="ICL24" s="178"/>
      <c r="ICM24" s="178"/>
      <c r="ICN24" s="179"/>
      <c r="ICO24" s="166"/>
      <c r="ICP24" s="178"/>
      <c r="ICQ24" s="178"/>
      <c r="ICR24" s="178"/>
      <c r="ICS24" s="178"/>
      <c r="ICT24" s="178"/>
      <c r="ICU24" s="178"/>
      <c r="ICV24" s="179"/>
      <c r="ICW24" s="166"/>
      <c r="ICX24" s="178"/>
      <c r="ICY24" s="178"/>
      <c r="ICZ24" s="178"/>
      <c r="IDA24" s="178"/>
      <c r="IDB24" s="178"/>
      <c r="IDC24" s="178"/>
      <c r="IDD24" s="179"/>
      <c r="IDE24" s="166"/>
      <c r="IDF24" s="178"/>
      <c r="IDG24" s="178"/>
      <c r="IDH24" s="178"/>
      <c r="IDI24" s="178"/>
      <c r="IDJ24" s="178"/>
      <c r="IDK24" s="178"/>
      <c r="IDL24" s="179"/>
      <c r="IDM24" s="166"/>
      <c r="IDN24" s="178"/>
      <c r="IDO24" s="178"/>
      <c r="IDP24" s="178"/>
      <c r="IDQ24" s="178"/>
      <c r="IDR24" s="178"/>
      <c r="IDS24" s="178"/>
      <c r="IDT24" s="179"/>
      <c r="IDU24" s="166"/>
      <c r="IDV24" s="178"/>
      <c r="IDW24" s="178"/>
      <c r="IDX24" s="178"/>
      <c r="IDY24" s="178"/>
      <c r="IDZ24" s="178"/>
      <c r="IEA24" s="178"/>
      <c r="IEB24" s="179"/>
      <c r="IEC24" s="166"/>
      <c r="IED24" s="178"/>
      <c r="IEE24" s="178"/>
      <c r="IEF24" s="178"/>
      <c r="IEG24" s="178"/>
      <c r="IEH24" s="178"/>
      <c r="IEI24" s="178"/>
      <c r="IEJ24" s="179"/>
      <c r="IEK24" s="166"/>
      <c r="IEL24" s="178"/>
      <c r="IEM24" s="178"/>
      <c r="IEN24" s="178"/>
      <c r="IEO24" s="178"/>
      <c r="IEP24" s="178"/>
      <c r="IEQ24" s="178"/>
      <c r="IER24" s="179"/>
      <c r="IES24" s="166"/>
      <c r="IET24" s="178"/>
      <c r="IEU24" s="178"/>
      <c r="IEV24" s="178"/>
      <c r="IEW24" s="178"/>
      <c r="IEX24" s="178"/>
      <c r="IEY24" s="178"/>
      <c r="IEZ24" s="179"/>
      <c r="IFA24" s="166"/>
      <c r="IFB24" s="178"/>
      <c r="IFC24" s="178"/>
      <c r="IFD24" s="178"/>
      <c r="IFE24" s="178"/>
      <c r="IFF24" s="178"/>
      <c r="IFG24" s="178"/>
      <c r="IFH24" s="179"/>
      <c r="IFI24" s="166"/>
      <c r="IFJ24" s="178"/>
      <c r="IFK24" s="178"/>
      <c r="IFL24" s="178"/>
      <c r="IFM24" s="178"/>
      <c r="IFN24" s="178"/>
      <c r="IFO24" s="178"/>
      <c r="IFP24" s="179"/>
      <c r="IFQ24" s="166"/>
      <c r="IFR24" s="178"/>
      <c r="IFS24" s="178"/>
      <c r="IFT24" s="178"/>
      <c r="IFU24" s="178"/>
      <c r="IFV24" s="178"/>
      <c r="IFW24" s="178"/>
      <c r="IFX24" s="179"/>
      <c r="IFY24" s="166"/>
      <c r="IFZ24" s="178"/>
      <c r="IGA24" s="178"/>
      <c r="IGB24" s="178"/>
      <c r="IGC24" s="178"/>
      <c r="IGD24" s="178"/>
      <c r="IGE24" s="178"/>
      <c r="IGF24" s="179"/>
      <c r="IGG24" s="166"/>
      <c r="IGH24" s="178"/>
      <c r="IGI24" s="178"/>
      <c r="IGJ24" s="178"/>
      <c r="IGK24" s="178"/>
      <c r="IGL24" s="178"/>
      <c r="IGM24" s="178"/>
      <c r="IGN24" s="179"/>
      <c r="IGO24" s="166"/>
      <c r="IGP24" s="178"/>
      <c r="IGQ24" s="178"/>
      <c r="IGR24" s="178"/>
      <c r="IGS24" s="178"/>
      <c r="IGT24" s="178"/>
      <c r="IGU24" s="178"/>
      <c r="IGV24" s="179"/>
      <c r="IGW24" s="166"/>
      <c r="IGX24" s="178"/>
      <c r="IGY24" s="178"/>
      <c r="IGZ24" s="178"/>
      <c r="IHA24" s="178"/>
      <c r="IHB24" s="178"/>
      <c r="IHC24" s="178"/>
      <c r="IHD24" s="179"/>
      <c r="IHE24" s="166"/>
      <c r="IHF24" s="178"/>
      <c r="IHG24" s="178"/>
      <c r="IHH24" s="178"/>
      <c r="IHI24" s="178"/>
      <c r="IHJ24" s="178"/>
      <c r="IHK24" s="178"/>
      <c r="IHL24" s="179"/>
      <c r="IHM24" s="166"/>
      <c r="IHN24" s="178"/>
      <c r="IHO24" s="178"/>
      <c r="IHP24" s="178"/>
      <c r="IHQ24" s="178"/>
      <c r="IHR24" s="178"/>
      <c r="IHS24" s="178"/>
      <c r="IHT24" s="179"/>
      <c r="IHU24" s="166"/>
      <c r="IHV24" s="178"/>
      <c r="IHW24" s="178"/>
      <c r="IHX24" s="178"/>
      <c r="IHY24" s="178"/>
      <c r="IHZ24" s="178"/>
      <c r="IIA24" s="178"/>
      <c r="IIB24" s="179"/>
      <c r="IIC24" s="166"/>
      <c r="IID24" s="178"/>
      <c r="IIE24" s="178"/>
      <c r="IIF24" s="178"/>
      <c r="IIG24" s="178"/>
      <c r="IIH24" s="178"/>
      <c r="III24" s="178"/>
      <c r="IIJ24" s="179"/>
      <c r="IIK24" s="166"/>
      <c r="IIL24" s="178"/>
      <c r="IIM24" s="178"/>
      <c r="IIN24" s="178"/>
      <c r="IIO24" s="178"/>
      <c r="IIP24" s="178"/>
      <c r="IIQ24" s="178"/>
      <c r="IIR24" s="179"/>
      <c r="IIS24" s="166"/>
      <c r="IIT24" s="178"/>
      <c r="IIU24" s="178"/>
      <c r="IIV24" s="178"/>
      <c r="IIW24" s="178"/>
      <c r="IIX24" s="178"/>
      <c r="IIY24" s="178"/>
      <c r="IIZ24" s="179"/>
      <c r="IJA24" s="166"/>
      <c r="IJB24" s="178"/>
      <c r="IJC24" s="178"/>
      <c r="IJD24" s="178"/>
      <c r="IJE24" s="178"/>
      <c r="IJF24" s="178"/>
      <c r="IJG24" s="178"/>
      <c r="IJH24" s="179"/>
      <c r="IJI24" s="166"/>
      <c r="IJJ24" s="178"/>
      <c r="IJK24" s="178"/>
      <c r="IJL24" s="178"/>
      <c r="IJM24" s="178"/>
      <c r="IJN24" s="178"/>
      <c r="IJO24" s="178"/>
      <c r="IJP24" s="179"/>
      <c r="IJQ24" s="166"/>
      <c r="IJR24" s="178"/>
      <c r="IJS24" s="178"/>
      <c r="IJT24" s="178"/>
      <c r="IJU24" s="178"/>
      <c r="IJV24" s="178"/>
      <c r="IJW24" s="178"/>
      <c r="IJX24" s="179"/>
      <c r="IJY24" s="166"/>
      <c r="IJZ24" s="178"/>
      <c r="IKA24" s="178"/>
      <c r="IKB24" s="178"/>
      <c r="IKC24" s="178"/>
      <c r="IKD24" s="178"/>
      <c r="IKE24" s="178"/>
      <c r="IKF24" s="179"/>
      <c r="IKG24" s="166"/>
      <c r="IKH24" s="178"/>
      <c r="IKI24" s="178"/>
      <c r="IKJ24" s="178"/>
      <c r="IKK24" s="178"/>
      <c r="IKL24" s="178"/>
      <c r="IKM24" s="178"/>
      <c r="IKN24" s="179"/>
      <c r="IKO24" s="166"/>
      <c r="IKP24" s="178"/>
      <c r="IKQ24" s="178"/>
      <c r="IKR24" s="178"/>
      <c r="IKS24" s="178"/>
      <c r="IKT24" s="178"/>
      <c r="IKU24" s="178"/>
      <c r="IKV24" s="179"/>
      <c r="IKW24" s="166"/>
      <c r="IKX24" s="178"/>
      <c r="IKY24" s="178"/>
      <c r="IKZ24" s="178"/>
      <c r="ILA24" s="178"/>
      <c r="ILB24" s="178"/>
      <c r="ILC24" s="178"/>
      <c r="ILD24" s="179"/>
      <c r="ILE24" s="166"/>
      <c r="ILF24" s="178"/>
      <c r="ILG24" s="178"/>
      <c r="ILH24" s="178"/>
      <c r="ILI24" s="178"/>
      <c r="ILJ24" s="178"/>
      <c r="ILK24" s="178"/>
      <c r="ILL24" s="179"/>
      <c r="ILM24" s="166"/>
      <c r="ILN24" s="178"/>
      <c r="ILO24" s="178"/>
      <c r="ILP24" s="178"/>
      <c r="ILQ24" s="178"/>
      <c r="ILR24" s="178"/>
      <c r="ILS24" s="178"/>
      <c r="ILT24" s="179"/>
      <c r="ILU24" s="166"/>
      <c r="ILV24" s="178"/>
      <c r="ILW24" s="178"/>
      <c r="ILX24" s="178"/>
      <c r="ILY24" s="178"/>
      <c r="ILZ24" s="178"/>
      <c r="IMA24" s="178"/>
      <c r="IMB24" s="179"/>
      <c r="IMC24" s="166"/>
      <c r="IMD24" s="178"/>
      <c r="IME24" s="178"/>
      <c r="IMF24" s="178"/>
      <c r="IMG24" s="178"/>
      <c r="IMH24" s="178"/>
      <c r="IMI24" s="178"/>
      <c r="IMJ24" s="179"/>
      <c r="IMK24" s="166"/>
      <c r="IML24" s="178"/>
      <c r="IMM24" s="178"/>
      <c r="IMN24" s="178"/>
      <c r="IMO24" s="178"/>
      <c r="IMP24" s="178"/>
      <c r="IMQ24" s="178"/>
      <c r="IMR24" s="179"/>
      <c r="IMS24" s="166"/>
      <c r="IMT24" s="178"/>
      <c r="IMU24" s="178"/>
      <c r="IMV24" s="178"/>
      <c r="IMW24" s="178"/>
      <c r="IMX24" s="178"/>
      <c r="IMY24" s="178"/>
      <c r="IMZ24" s="179"/>
      <c r="INA24" s="166"/>
      <c r="INB24" s="178"/>
      <c r="INC24" s="178"/>
      <c r="IND24" s="178"/>
      <c r="INE24" s="178"/>
      <c r="INF24" s="178"/>
      <c r="ING24" s="178"/>
      <c r="INH24" s="179"/>
      <c r="INI24" s="166"/>
      <c r="INJ24" s="178"/>
      <c r="INK24" s="178"/>
      <c r="INL24" s="178"/>
      <c r="INM24" s="178"/>
      <c r="INN24" s="178"/>
      <c r="INO24" s="178"/>
      <c r="INP24" s="179"/>
      <c r="INQ24" s="166"/>
      <c r="INR24" s="178"/>
      <c r="INS24" s="178"/>
      <c r="INT24" s="178"/>
      <c r="INU24" s="178"/>
      <c r="INV24" s="178"/>
      <c r="INW24" s="178"/>
      <c r="INX24" s="179"/>
      <c r="INY24" s="166"/>
      <c r="INZ24" s="178"/>
      <c r="IOA24" s="178"/>
      <c r="IOB24" s="178"/>
      <c r="IOC24" s="178"/>
      <c r="IOD24" s="178"/>
      <c r="IOE24" s="178"/>
      <c r="IOF24" s="179"/>
      <c r="IOG24" s="166"/>
      <c r="IOH24" s="178"/>
      <c r="IOI24" s="178"/>
      <c r="IOJ24" s="178"/>
      <c r="IOK24" s="178"/>
      <c r="IOL24" s="178"/>
      <c r="IOM24" s="178"/>
      <c r="ION24" s="179"/>
      <c r="IOO24" s="166"/>
      <c r="IOP24" s="178"/>
      <c r="IOQ24" s="178"/>
      <c r="IOR24" s="178"/>
      <c r="IOS24" s="178"/>
      <c r="IOT24" s="178"/>
      <c r="IOU24" s="178"/>
      <c r="IOV24" s="179"/>
      <c r="IOW24" s="166"/>
      <c r="IOX24" s="178"/>
      <c r="IOY24" s="178"/>
      <c r="IOZ24" s="178"/>
      <c r="IPA24" s="178"/>
      <c r="IPB24" s="178"/>
      <c r="IPC24" s="178"/>
      <c r="IPD24" s="179"/>
      <c r="IPE24" s="166"/>
      <c r="IPF24" s="178"/>
      <c r="IPG24" s="178"/>
      <c r="IPH24" s="178"/>
      <c r="IPI24" s="178"/>
      <c r="IPJ24" s="178"/>
      <c r="IPK24" s="178"/>
      <c r="IPL24" s="179"/>
      <c r="IPM24" s="166"/>
      <c r="IPN24" s="178"/>
      <c r="IPO24" s="178"/>
      <c r="IPP24" s="178"/>
      <c r="IPQ24" s="178"/>
      <c r="IPR24" s="178"/>
      <c r="IPS24" s="178"/>
      <c r="IPT24" s="179"/>
      <c r="IPU24" s="166"/>
      <c r="IPV24" s="178"/>
      <c r="IPW24" s="178"/>
      <c r="IPX24" s="178"/>
      <c r="IPY24" s="178"/>
      <c r="IPZ24" s="178"/>
      <c r="IQA24" s="178"/>
      <c r="IQB24" s="179"/>
      <c r="IQC24" s="166"/>
      <c r="IQD24" s="178"/>
      <c r="IQE24" s="178"/>
      <c r="IQF24" s="178"/>
      <c r="IQG24" s="178"/>
      <c r="IQH24" s="178"/>
      <c r="IQI24" s="178"/>
      <c r="IQJ24" s="179"/>
      <c r="IQK24" s="166"/>
      <c r="IQL24" s="178"/>
      <c r="IQM24" s="178"/>
      <c r="IQN24" s="178"/>
      <c r="IQO24" s="178"/>
      <c r="IQP24" s="178"/>
      <c r="IQQ24" s="178"/>
      <c r="IQR24" s="179"/>
      <c r="IQS24" s="166"/>
      <c r="IQT24" s="178"/>
      <c r="IQU24" s="178"/>
      <c r="IQV24" s="178"/>
      <c r="IQW24" s="178"/>
      <c r="IQX24" s="178"/>
      <c r="IQY24" s="178"/>
      <c r="IQZ24" s="179"/>
      <c r="IRA24" s="166"/>
      <c r="IRB24" s="178"/>
      <c r="IRC24" s="178"/>
      <c r="IRD24" s="178"/>
      <c r="IRE24" s="178"/>
      <c r="IRF24" s="178"/>
      <c r="IRG24" s="178"/>
      <c r="IRH24" s="179"/>
      <c r="IRI24" s="166"/>
      <c r="IRJ24" s="178"/>
      <c r="IRK24" s="178"/>
      <c r="IRL24" s="178"/>
      <c r="IRM24" s="178"/>
      <c r="IRN24" s="178"/>
      <c r="IRO24" s="178"/>
      <c r="IRP24" s="179"/>
      <c r="IRQ24" s="166"/>
      <c r="IRR24" s="178"/>
      <c r="IRS24" s="178"/>
      <c r="IRT24" s="178"/>
      <c r="IRU24" s="178"/>
      <c r="IRV24" s="178"/>
      <c r="IRW24" s="178"/>
      <c r="IRX24" s="179"/>
      <c r="IRY24" s="166"/>
      <c r="IRZ24" s="178"/>
      <c r="ISA24" s="178"/>
      <c r="ISB24" s="178"/>
      <c r="ISC24" s="178"/>
      <c r="ISD24" s="178"/>
      <c r="ISE24" s="178"/>
      <c r="ISF24" s="179"/>
      <c r="ISG24" s="166"/>
      <c r="ISH24" s="178"/>
      <c r="ISI24" s="178"/>
      <c r="ISJ24" s="178"/>
      <c r="ISK24" s="178"/>
      <c r="ISL24" s="178"/>
      <c r="ISM24" s="178"/>
      <c r="ISN24" s="179"/>
      <c r="ISO24" s="166"/>
      <c r="ISP24" s="178"/>
      <c r="ISQ24" s="178"/>
      <c r="ISR24" s="178"/>
      <c r="ISS24" s="178"/>
      <c r="IST24" s="178"/>
      <c r="ISU24" s="178"/>
      <c r="ISV24" s="179"/>
      <c r="ISW24" s="166"/>
      <c r="ISX24" s="178"/>
      <c r="ISY24" s="178"/>
      <c r="ISZ24" s="178"/>
      <c r="ITA24" s="178"/>
      <c r="ITB24" s="178"/>
      <c r="ITC24" s="178"/>
      <c r="ITD24" s="179"/>
      <c r="ITE24" s="166"/>
      <c r="ITF24" s="178"/>
      <c r="ITG24" s="178"/>
      <c r="ITH24" s="178"/>
      <c r="ITI24" s="178"/>
      <c r="ITJ24" s="178"/>
      <c r="ITK24" s="178"/>
      <c r="ITL24" s="179"/>
      <c r="ITM24" s="166"/>
      <c r="ITN24" s="178"/>
      <c r="ITO24" s="178"/>
      <c r="ITP24" s="178"/>
      <c r="ITQ24" s="178"/>
      <c r="ITR24" s="178"/>
      <c r="ITS24" s="178"/>
      <c r="ITT24" s="179"/>
      <c r="ITU24" s="166"/>
      <c r="ITV24" s="178"/>
      <c r="ITW24" s="178"/>
      <c r="ITX24" s="178"/>
      <c r="ITY24" s="178"/>
      <c r="ITZ24" s="178"/>
      <c r="IUA24" s="178"/>
      <c r="IUB24" s="179"/>
      <c r="IUC24" s="166"/>
      <c r="IUD24" s="178"/>
      <c r="IUE24" s="178"/>
      <c r="IUF24" s="178"/>
      <c r="IUG24" s="178"/>
      <c r="IUH24" s="178"/>
      <c r="IUI24" s="178"/>
      <c r="IUJ24" s="179"/>
      <c r="IUK24" s="166"/>
      <c r="IUL24" s="178"/>
      <c r="IUM24" s="178"/>
      <c r="IUN24" s="178"/>
      <c r="IUO24" s="178"/>
      <c r="IUP24" s="178"/>
      <c r="IUQ24" s="178"/>
      <c r="IUR24" s="179"/>
      <c r="IUS24" s="166"/>
      <c r="IUT24" s="178"/>
      <c r="IUU24" s="178"/>
      <c r="IUV24" s="178"/>
      <c r="IUW24" s="178"/>
      <c r="IUX24" s="178"/>
      <c r="IUY24" s="178"/>
      <c r="IUZ24" s="179"/>
      <c r="IVA24" s="166"/>
      <c r="IVB24" s="178"/>
      <c r="IVC24" s="178"/>
      <c r="IVD24" s="178"/>
      <c r="IVE24" s="178"/>
      <c r="IVF24" s="178"/>
      <c r="IVG24" s="178"/>
      <c r="IVH24" s="179"/>
      <c r="IVI24" s="166"/>
      <c r="IVJ24" s="178"/>
      <c r="IVK24" s="178"/>
      <c r="IVL24" s="178"/>
      <c r="IVM24" s="178"/>
      <c r="IVN24" s="178"/>
      <c r="IVO24" s="178"/>
      <c r="IVP24" s="179"/>
      <c r="IVQ24" s="166"/>
      <c r="IVR24" s="178"/>
      <c r="IVS24" s="178"/>
      <c r="IVT24" s="178"/>
      <c r="IVU24" s="178"/>
      <c r="IVV24" s="178"/>
      <c r="IVW24" s="178"/>
      <c r="IVX24" s="179"/>
      <c r="IVY24" s="166"/>
      <c r="IVZ24" s="178"/>
      <c r="IWA24" s="178"/>
      <c r="IWB24" s="178"/>
      <c r="IWC24" s="178"/>
      <c r="IWD24" s="178"/>
      <c r="IWE24" s="178"/>
      <c r="IWF24" s="179"/>
      <c r="IWG24" s="166"/>
      <c r="IWH24" s="178"/>
      <c r="IWI24" s="178"/>
      <c r="IWJ24" s="178"/>
      <c r="IWK24" s="178"/>
      <c r="IWL24" s="178"/>
      <c r="IWM24" s="178"/>
      <c r="IWN24" s="179"/>
      <c r="IWO24" s="166"/>
      <c r="IWP24" s="178"/>
      <c r="IWQ24" s="178"/>
      <c r="IWR24" s="178"/>
      <c r="IWS24" s="178"/>
      <c r="IWT24" s="178"/>
      <c r="IWU24" s="178"/>
      <c r="IWV24" s="179"/>
      <c r="IWW24" s="166"/>
      <c r="IWX24" s="178"/>
      <c r="IWY24" s="178"/>
      <c r="IWZ24" s="178"/>
      <c r="IXA24" s="178"/>
      <c r="IXB24" s="178"/>
      <c r="IXC24" s="178"/>
      <c r="IXD24" s="179"/>
      <c r="IXE24" s="166"/>
      <c r="IXF24" s="178"/>
      <c r="IXG24" s="178"/>
      <c r="IXH24" s="178"/>
      <c r="IXI24" s="178"/>
      <c r="IXJ24" s="178"/>
      <c r="IXK24" s="178"/>
      <c r="IXL24" s="179"/>
      <c r="IXM24" s="166"/>
      <c r="IXN24" s="178"/>
      <c r="IXO24" s="178"/>
      <c r="IXP24" s="178"/>
      <c r="IXQ24" s="178"/>
      <c r="IXR24" s="178"/>
      <c r="IXS24" s="178"/>
      <c r="IXT24" s="179"/>
      <c r="IXU24" s="166"/>
      <c r="IXV24" s="178"/>
      <c r="IXW24" s="178"/>
      <c r="IXX24" s="178"/>
      <c r="IXY24" s="178"/>
      <c r="IXZ24" s="178"/>
      <c r="IYA24" s="178"/>
      <c r="IYB24" s="179"/>
      <c r="IYC24" s="166"/>
      <c r="IYD24" s="178"/>
      <c r="IYE24" s="178"/>
      <c r="IYF24" s="178"/>
      <c r="IYG24" s="178"/>
      <c r="IYH24" s="178"/>
      <c r="IYI24" s="178"/>
      <c r="IYJ24" s="179"/>
      <c r="IYK24" s="166"/>
      <c r="IYL24" s="178"/>
      <c r="IYM24" s="178"/>
      <c r="IYN24" s="178"/>
      <c r="IYO24" s="178"/>
      <c r="IYP24" s="178"/>
      <c r="IYQ24" s="178"/>
      <c r="IYR24" s="179"/>
      <c r="IYS24" s="166"/>
      <c r="IYT24" s="178"/>
      <c r="IYU24" s="178"/>
      <c r="IYV24" s="178"/>
      <c r="IYW24" s="178"/>
      <c r="IYX24" s="178"/>
      <c r="IYY24" s="178"/>
      <c r="IYZ24" s="179"/>
      <c r="IZA24" s="166"/>
      <c r="IZB24" s="178"/>
      <c r="IZC24" s="178"/>
      <c r="IZD24" s="178"/>
      <c r="IZE24" s="178"/>
      <c r="IZF24" s="178"/>
      <c r="IZG24" s="178"/>
      <c r="IZH24" s="179"/>
      <c r="IZI24" s="166"/>
      <c r="IZJ24" s="178"/>
      <c r="IZK24" s="178"/>
      <c r="IZL24" s="178"/>
      <c r="IZM24" s="178"/>
      <c r="IZN24" s="178"/>
      <c r="IZO24" s="178"/>
      <c r="IZP24" s="179"/>
      <c r="IZQ24" s="166"/>
      <c r="IZR24" s="178"/>
      <c r="IZS24" s="178"/>
      <c r="IZT24" s="178"/>
      <c r="IZU24" s="178"/>
      <c r="IZV24" s="178"/>
      <c r="IZW24" s="178"/>
      <c r="IZX24" s="179"/>
      <c r="IZY24" s="166"/>
      <c r="IZZ24" s="178"/>
      <c r="JAA24" s="178"/>
      <c r="JAB24" s="178"/>
      <c r="JAC24" s="178"/>
      <c r="JAD24" s="178"/>
      <c r="JAE24" s="178"/>
      <c r="JAF24" s="179"/>
      <c r="JAG24" s="166"/>
      <c r="JAH24" s="178"/>
      <c r="JAI24" s="178"/>
      <c r="JAJ24" s="178"/>
      <c r="JAK24" s="178"/>
      <c r="JAL24" s="178"/>
      <c r="JAM24" s="178"/>
      <c r="JAN24" s="179"/>
      <c r="JAO24" s="166"/>
      <c r="JAP24" s="178"/>
      <c r="JAQ24" s="178"/>
      <c r="JAR24" s="178"/>
      <c r="JAS24" s="178"/>
      <c r="JAT24" s="178"/>
      <c r="JAU24" s="178"/>
      <c r="JAV24" s="179"/>
      <c r="JAW24" s="166"/>
      <c r="JAX24" s="178"/>
      <c r="JAY24" s="178"/>
      <c r="JAZ24" s="178"/>
      <c r="JBA24" s="178"/>
      <c r="JBB24" s="178"/>
      <c r="JBC24" s="178"/>
      <c r="JBD24" s="179"/>
      <c r="JBE24" s="166"/>
      <c r="JBF24" s="178"/>
      <c r="JBG24" s="178"/>
      <c r="JBH24" s="178"/>
      <c r="JBI24" s="178"/>
      <c r="JBJ24" s="178"/>
      <c r="JBK24" s="178"/>
      <c r="JBL24" s="179"/>
      <c r="JBM24" s="166"/>
      <c r="JBN24" s="178"/>
      <c r="JBO24" s="178"/>
      <c r="JBP24" s="178"/>
      <c r="JBQ24" s="178"/>
      <c r="JBR24" s="178"/>
      <c r="JBS24" s="178"/>
      <c r="JBT24" s="179"/>
      <c r="JBU24" s="166"/>
      <c r="JBV24" s="178"/>
      <c r="JBW24" s="178"/>
      <c r="JBX24" s="178"/>
      <c r="JBY24" s="178"/>
      <c r="JBZ24" s="178"/>
      <c r="JCA24" s="178"/>
      <c r="JCB24" s="179"/>
      <c r="JCC24" s="166"/>
      <c r="JCD24" s="178"/>
      <c r="JCE24" s="178"/>
      <c r="JCF24" s="178"/>
      <c r="JCG24" s="178"/>
      <c r="JCH24" s="178"/>
      <c r="JCI24" s="178"/>
      <c r="JCJ24" s="179"/>
      <c r="JCK24" s="166"/>
      <c r="JCL24" s="178"/>
      <c r="JCM24" s="178"/>
      <c r="JCN24" s="178"/>
      <c r="JCO24" s="178"/>
      <c r="JCP24" s="178"/>
      <c r="JCQ24" s="178"/>
      <c r="JCR24" s="179"/>
      <c r="JCS24" s="166"/>
      <c r="JCT24" s="178"/>
      <c r="JCU24" s="178"/>
      <c r="JCV24" s="178"/>
      <c r="JCW24" s="178"/>
      <c r="JCX24" s="178"/>
      <c r="JCY24" s="178"/>
      <c r="JCZ24" s="179"/>
      <c r="JDA24" s="166"/>
      <c r="JDB24" s="178"/>
      <c r="JDC24" s="178"/>
      <c r="JDD24" s="178"/>
      <c r="JDE24" s="178"/>
      <c r="JDF24" s="178"/>
      <c r="JDG24" s="178"/>
      <c r="JDH24" s="179"/>
      <c r="JDI24" s="166"/>
      <c r="JDJ24" s="178"/>
      <c r="JDK24" s="178"/>
      <c r="JDL24" s="178"/>
      <c r="JDM24" s="178"/>
      <c r="JDN24" s="178"/>
      <c r="JDO24" s="178"/>
      <c r="JDP24" s="179"/>
      <c r="JDQ24" s="166"/>
      <c r="JDR24" s="178"/>
      <c r="JDS24" s="178"/>
      <c r="JDT24" s="178"/>
      <c r="JDU24" s="178"/>
      <c r="JDV24" s="178"/>
      <c r="JDW24" s="178"/>
      <c r="JDX24" s="179"/>
      <c r="JDY24" s="166"/>
      <c r="JDZ24" s="178"/>
      <c r="JEA24" s="178"/>
      <c r="JEB24" s="178"/>
      <c r="JEC24" s="178"/>
      <c r="JED24" s="178"/>
      <c r="JEE24" s="178"/>
      <c r="JEF24" s="179"/>
      <c r="JEG24" s="166"/>
      <c r="JEH24" s="178"/>
      <c r="JEI24" s="178"/>
      <c r="JEJ24" s="178"/>
      <c r="JEK24" s="178"/>
      <c r="JEL24" s="178"/>
      <c r="JEM24" s="178"/>
      <c r="JEN24" s="179"/>
      <c r="JEO24" s="166"/>
      <c r="JEP24" s="178"/>
      <c r="JEQ24" s="178"/>
      <c r="JER24" s="178"/>
      <c r="JES24" s="178"/>
      <c r="JET24" s="178"/>
      <c r="JEU24" s="178"/>
      <c r="JEV24" s="179"/>
      <c r="JEW24" s="166"/>
      <c r="JEX24" s="178"/>
      <c r="JEY24" s="178"/>
      <c r="JEZ24" s="178"/>
      <c r="JFA24" s="178"/>
      <c r="JFB24" s="178"/>
      <c r="JFC24" s="178"/>
      <c r="JFD24" s="179"/>
      <c r="JFE24" s="166"/>
      <c r="JFF24" s="178"/>
      <c r="JFG24" s="178"/>
      <c r="JFH24" s="178"/>
      <c r="JFI24" s="178"/>
      <c r="JFJ24" s="178"/>
      <c r="JFK24" s="178"/>
      <c r="JFL24" s="179"/>
      <c r="JFM24" s="166"/>
      <c r="JFN24" s="178"/>
      <c r="JFO24" s="178"/>
      <c r="JFP24" s="178"/>
      <c r="JFQ24" s="178"/>
      <c r="JFR24" s="178"/>
      <c r="JFS24" s="178"/>
      <c r="JFT24" s="179"/>
      <c r="JFU24" s="166"/>
      <c r="JFV24" s="178"/>
      <c r="JFW24" s="178"/>
      <c r="JFX24" s="178"/>
      <c r="JFY24" s="178"/>
      <c r="JFZ24" s="178"/>
      <c r="JGA24" s="178"/>
      <c r="JGB24" s="179"/>
      <c r="JGC24" s="166"/>
      <c r="JGD24" s="178"/>
      <c r="JGE24" s="178"/>
      <c r="JGF24" s="178"/>
      <c r="JGG24" s="178"/>
      <c r="JGH24" s="178"/>
      <c r="JGI24" s="178"/>
      <c r="JGJ24" s="179"/>
      <c r="JGK24" s="166"/>
      <c r="JGL24" s="178"/>
      <c r="JGM24" s="178"/>
      <c r="JGN24" s="178"/>
      <c r="JGO24" s="178"/>
      <c r="JGP24" s="178"/>
      <c r="JGQ24" s="178"/>
      <c r="JGR24" s="179"/>
      <c r="JGS24" s="166"/>
      <c r="JGT24" s="178"/>
      <c r="JGU24" s="178"/>
      <c r="JGV24" s="178"/>
      <c r="JGW24" s="178"/>
      <c r="JGX24" s="178"/>
      <c r="JGY24" s="178"/>
      <c r="JGZ24" s="179"/>
      <c r="JHA24" s="166"/>
      <c r="JHB24" s="178"/>
      <c r="JHC24" s="178"/>
      <c r="JHD24" s="178"/>
      <c r="JHE24" s="178"/>
      <c r="JHF24" s="178"/>
      <c r="JHG24" s="178"/>
      <c r="JHH24" s="179"/>
      <c r="JHI24" s="166"/>
      <c r="JHJ24" s="178"/>
      <c r="JHK24" s="178"/>
      <c r="JHL24" s="178"/>
      <c r="JHM24" s="178"/>
      <c r="JHN24" s="178"/>
      <c r="JHO24" s="178"/>
      <c r="JHP24" s="179"/>
      <c r="JHQ24" s="166"/>
      <c r="JHR24" s="178"/>
      <c r="JHS24" s="178"/>
      <c r="JHT24" s="178"/>
      <c r="JHU24" s="178"/>
      <c r="JHV24" s="178"/>
      <c r="JHW24" s="178"/>
      <c r="JHX24" s="179"/>
      <c r="JHY24" s="166"/>
      <c r="JHZ24" s="178"/>
      <c r="JIA24" s="178"/>
      <c r="JIB24" s="178"/>
      <c r="JIC24" s="178"/>
      <c r="JID24" s="178"/>
      <c r="JIE24" s="178"/>
      <c r="JIF24" s="179"/>
      <c r="JIG24" s="166"/>
      <c r="JIH24" s="178"/>
      <c r="JII24" s="178"/>
      <c r="JIJ24" s="178"/>
      <c r="JIK24" s="178"/>
      <c r="JIL24" s="178"/>
      <c r="JIM24" s="178"/>
      <c r="JIN24" s="179"/>
      <c r="JIO24" s="166"/>
      <c r="JIP24" s="178"/>
      <c r="JIQ24" s="178"/>
      <c r="JIR24" s="178"/>
      <c r="JIS24" s="178"/>
      <c r="JIT24" s="178"/>
      <c r="JIU24" s="178"/>
      <c r="JIV24" s="179"/>
      <c r="JIW24" s="166"/>
      <c r="JIX24" s="178"/>
      <c r="JIY24" s="178"/>
      <c r="JIZ24" s="178"/>
      <c r="JJA24" s="178"/>
      <c r="JJB24" s="178"/>
      <c r="JJC24" s="178"/>
      <c r="JJD24" s="179"/>
      <c r="JJE24" s="166"/>
      <c r="JJF24" s="178"/>
      <c r="JJG24" s="178"/>
      <c r="JJH24" s="178"/>
      <c r="JJI24" s="178"/>
      <c r="JJJ24" s="178"/>
      <c r="JJK24" s="178"/>
      <c r="JJL24" s="179"/>
      <c r="JJM24" s="166"/>
      <c r="JJN24" s="178"/>
      <c r="JJO24" s="178"/>
      <c r="JJP24" s="178"/>
      <c r="JJQ24" s="178"/>
      <c r="JJR24" s="178"/>
      <c r="JJS24" s="178"/>
      <c r="JJT24" s="179"/>
      <c r="JJU24" s="166"/>
      <c r="JJV24" s="178"/>
      <c r="JJW24" s="178"/>
      <c r="JJX24" s="178"/>
      <c r="JJY24" s="178"/>
      <c r="JJZ24" s="178"/>
      <c r="JKA24" s="178"/>
      <c r="JKB24" s="179"/>
      <c r="JKC24" s="166"/>
      <c r="JKD24" s="178"/>
      <c r="JKE24" s="178"/>
      <c r="JKF24" s="178"/>
      <c r="JKG24" s="178"/>
      <c r="JKH24" s="178"/>
      <c r="JKI24" s="178"/>
      <c r="JKJ24" s="179"/>
      <c r="JKK24" s="166"/>
      <c r="JKL24" s="178"/>
      <c r="JKM24" s="178"/>
      <c r="JKN24" s="178"/>
      <c r="JKO24" s="178"/>
      <c r="JKP24" s="178"/>
      <c r="JKQ24" s="178"/>
      <c r="JKR24" s="179"/>
      <c r="JKS24" s="166"/>
      <c r="JKT24" s="178"/>
      <c r="JKU24" s="178"/>
      <c r="JKV24" s="178"/>
      <c r="JKW24" s="178"/>
      <c r="JKX24" s="178"/>
      <c r="JKY24" s="178"/>
      <c r="JKZ24" s="179"/>
      <c r="JLA24" s="166"/>
      <c r="JLB24" s="178"/>
      <c r="JLC24" s="178"/>
      <c r="JLD24" s="178"/>
      <c r="JLE24" s="178"/>
      <c r="JLF24" s="178"/>
      <c r="JLG24" s="178"/>
      <c r="JLH24" s="179"/>
      <c r="JLI24" s="166"/>
      <c r="JLJ24" s="178"/>
      <c r="JLK24" s="178"/>
      <c r="JLL24" s="178"/>
      <c r="JLM24" s="178"/>
      <c r="JLN24" s="178"/>
      <c r="JLO24" s="178"/>
      <c r="JLP24" s="179"/>
      <c r="JLQ24" s="166"/>
      <c r="JLR24" s="178"/>
      <c r="JLS24" s="178"/>
      <c r="JLT24" s="178"/>
      <c r="JLU24" s="178"/>
      <c r="JLV24" s="178"/>
      <c r="JLW24" s="178"/>
      <c r="JLX24" s="179"/>
      <c r="JLY24" s="166"/>
      <c r="JLZ24" s="178"/>
      <c r="JMA24" s="178"/>
      <c r="JMB24" s="178"/>
      <c r="JMC24" s="178"/>
      <c r="JMD24" s="178"/>
      <c r="JME24" s="178"/>
      <c r="JMF24" s="179"/>
      <c r="JMG24" s="166"/>
      <c r="JMH24" s="178"/>
      <c r="JMI24" s="178"/>
      <c r="JMJ24" s="178"/>
      <c r="JMK24" s="178"/>
      <c r="JML24" s="178"/>
      <c r="JMM24" s="178"/>
      <c r="JMN24" s="179"/>
      <c r="JMO24" s="166"/>
      <c r="JMP24" s="178"/>
      <c r="JMQ24" s="178"/>
      <c r="JMR24" s="178"/>
      <c r="JMS24" s="178"/>
      <c r="JMT24" s="178"/>
      <c r="JMU24" s="178"/>
      <c r="JMV24" s="179"/>
      <c r="JMW24" s="166"/>
      <c r="JMX24" s="178"/>
      <c r="JMY24" s="178"/>
      <c r="JMZ24" s="178"/>
      <c r="JNA24" s="178"/>
      <c r="JNB24" s="178"/>
      <c r="JNC24" s="178"/>
      <c r="JND24" s="179"/>
      <c r="JNE24" s="166"/>
      <c r="JNF24" s="178"/>
      <c r="JNG24" s="178"/>
      <c r="JNH24" s="178"/>
      <c r="JNI24" s="178"/>
      <c r="JNJ24" s="178"/>
      <c r="JNK24" s="178"/>
      <c r="JNL24" s="179"/>
      <c r="JNM24" s="166"/>
      <c r="JNN24" s="178"/>
      <c r="JNO24" s="178"/>
      <c r="JNP24" s="178"/>
      <c r="JNQ24" s="178"/>
      <c r="JNR24" s="178"/>
      <c r="JNS24" s="178"/>
      <c r="JNT24" s="179"/>
      <c r="JNU24" s="166"/>
      <c r="JNV24" s="178"/>
      <c r="JNW24" s="178"/>
      <c r="JNX24" s="178"/>
      <c r="JNY24" s="178"/>
      <c r="JNZ24" s="178"/>
      <c r="JOA24" s="178"/>
      <c r="JOB24" s="179"/>
      <c r="JOC24" s="166"/>
      <c r="JOD24" s="178"/>
      <c r="JOE24" s="178"/>
      <c r="JOF24" s="178"/>
      <c r="JOG24" s="178"/>
      <c r="JOH24" s="178"/>
      <c r="JOI24" s="178"/>
      <c r="JOJ24" s="179"/>
      <c r="JOK24" s="166"/>
      <c r="JOL24" s="178"/>
      <c r="JOM24" s="178"/>
      <c r="JON24" s="178"/>
      <c r="JOO24" s="178"/>
      <c r="JOP24" s="178"/>
      <c r="JOQ24" s="178"/>
      <c r="JOR24" s="179"/>
      <c r="JOS24" s="166"/>
      <c r="JOT24" s="178"/>
      <c r="JOU24" s="178"/>
      <c r="JOV24" s="178"/>
      <c r="JOW24" s="178"/>
      <c r="JOX24" s="178"/>
      <c r="JOY24" s="178"/>
      <c r="JOZ24" s="179"/>
      <c r="JPA24" s="166"/>
      <c r="JPB24" s="178"/>
      <c r="JPC24" s="178"/>
      <c r="JPD24" s="178"/>
      <c r="JPE24" s="178"/>
      <c r="JPF24" s="178"/>
      <c r="JPG24" s="178"/>
      <c r="JPH24" s="179"/>
      <c r="JPI24" s="166"/>
      <c r="JPJ24" s="178"/>
      <c r="JPK24" s="178"/>
      <c r="JPL24" s="178"/>
      <c r="JPM24" s="178"/>
      <c r="JPN24" s="178"/>
      <c r="JPO24" s="178"/>
      <c r="JPP24" s="179"/>
      <c r="JPQ24" s="166"/>
      <c r="JPR24" s="178"/>
      <c r="JPS24" s="178"/>
      <c r="JPT24" s="178"/>
      <c r="JPU24" s="178"/>
      <c r="JPV24" s="178"/>
      <c r="JPW24" s="178"/>
      <c r="JPX24" s="179"/>
      <c r="JPY24" s="166"/>
      <c r="JPZ24" s="178"/>
      <c r="JQA24" s="178"/>
      <c r="JQB24" s="178"/>
      <c r="JQC24" s="178"/>
      <c r="JQD24" s="178"/>
      <c r="JQE24" s="178"/>
      <c r="JQF24" s="179"/>
      <c r="JQG24" s="166"/>
      <c r="JQH24" s="178"/>
      <c r="JQI24" s="178"/>
      <c r="JQJ24" s="178"/>
      <c r="JQK24" s="178"/>
      <c r="JQL24" s="178"/>
      <c r="JQM24" s="178"/>
      <c r="JQN24" s="179"/>
      <c r="JQO24" s="166"/>
      <c r="JQP24" s="178"/>
      <c r="JQQ24" s="178"/>
      <c r="JQR24" s="178"/>
      <c r="JQS24" s="178"/>
      <c r="JQT24" s="178"/>
      <c r="JQU24" s="178"/>
      <c r="JQV24" s="179"/>
      <c r="JQW24" s="166"/>
      <c r="JQX24" s="178"/>
      <c r="JQY24" s="178"/>
      <c r="JQZ24" s="178"/>
      <c r="JRA24" s="178"/>
      <c r="JRB24" s="178"/>
      <c r="JRC24" s="178"/>
      <c r="JRD24" s="179"/>
      <c r="JRE24" s="166"/>
      <c r="JRF24" s="178"/>
      <c r="JRG24" s="178"/>
      <c r="JRH24" s="178"/>
      <c r="JRI24" s="178"/>
      <c r="JRJ24" s="178"/>
      <c r="JRK24" s="178"/>
      <c r="JRL24" s="179"/>
      <c r="JRM24" s="166"/>
      <c r="JRN24" s="178"/>
      <c r="JRO24" s="178"/>
      <c r="JRP24" s="178"/>
      <c r="JRQ24" s="178"/>
      <c r="JRR24" s="178"/>
      <c r="JRS24" s="178"/>
      <c r="JRT24" s="179"/>
      <c r="JRU24" s="166"/>
      <c r="JRV24" s="178"/>
      <c r="JRW24" s="178"/>
      <c r="JRX24" s="178"/>
      <c r="JRY24" s="178"/>
      <c r="JRZ24" s="178"/>
      <c r="JSA24" s="178"/>
      <c r="JSB24" s="179"/>
      <c r="JSC24" s="166"/>
      <c r="JSD24" s="178"/>
      <c r="JSE24" s="178"/>
      <c r="JSF24" s="178"/>
      <c r="JSG24" s="178"/>
      <c r="JSH24" s="178"/>
      <c r="JSI24" s="178"/>
      <c r="JSJ24" s="179"/>
      <c r="JSK24" s="166"/>
      <c r="JSL24" s="178"/>
      <c r="JSM24" s="178"/>
      <c r="JSN24" s="178"/>
      <c r="JSO24" s="178"/>
      <c r="JSP24" s="178"/>
      <c r="JSQ24" s="178"/>
      <c r="JSR24" s="179"/>
      <c r="JSS24" s="166"/>
      <c r="JST24" s="178"/>
      <c r="JSU24" s="178"/>
      <c r="JSV24" s="178"/>
      <c r="JSW24" s="178"/>
      <c r="JSX24" s="178"/>
      <c r="JSY24" s="178"/>
      <c r="JSZ24" s="179"/>
      <c r="JTA24" s="166"/>
      <c r="JTB24" s="178"/>
      <c r="JTC24" s="178"/>
      <c r="JTD24" s="178"/>
      <c r="JTE24" s="178"/>
      <c r="JTF24" s="178"/>
      <c r="JTG24" s="178"/>
      <c r="JTH24" s="179"/>
      <c r="JTI24" s="166"/>
      <c r="JTJ24" s="178"/>
      <c r="JTK24" s="178"/>
      <c r="JTL24" s="178"/>
      <c r="JTM24" s="178"/>
      <c r="JTN24" s="178"/>
      <c r="JTO24" s="178"/>
      <c r="JTP24" s="179"/>
      <c r="JTQ24" s="166"/>
      <c r="JTR24" s="178"/>
      <c r="JTS24" s="178"/>
      <c r="JTT24" s="178"/>
      <c r="JTU24" s="178"/>
      <c r="JTV24" s="178"/>
      <c r="JTW24" s="178"/>
      <c r="JTX24" s="179"/>
      <c r="JTY24" s="166"/>
      <c r="JTZ24" s="178"/>
      <c r="JUA24" s="178"/>
      <c r="JUB24" s="178"/>
      <c r="JUC24" s="178"/>
      <c r="JUD24" s="178"/>
      <c r="JUE24" s="178"/>
      <c r="JUF24" s="179"/>
      <c r="JUG24" s="166"/>
      <c r="JUH24" s="178"/>
      <c r="JUI24" s="178"/>
      <c r="JUJ24" s="178"/>
      <c r="JUK24" s="178"/>
      <c r="JUL24" s="178"/>
      <c r="JUM24" s="178"/>
      <c r="JUN24" s="179"/>
      <c r="JUO24" s="166"/>
      <c r="JUP24" s="178"/>
      <c r="JUQ24" s="178"/>
      <c r="JUR24" s="178"/>
      <c r="JUS24" s="178"/>
      <c r="JUT24" s="178"/>
      <c r="JUU24" s="178"/>
      <c r="JUV24" s="179"/>
      <c r="JUW24" s="166"/>
      <c r="JUX24" s="178"/>
      <c r="JUY24" s="178"/>
      <c r="JUZ24" s="178"/>
      <c r="JVA24" s="178"/>
      <c r="JVB24" s="178"/>
      <c r="JVC24" s="178"/>
      <c r="JVD24" s="179"/>
      <c r="JVE24" s="166"/>
      <c r="JVF24" s="178"/>
      <c r="JVG24" s="178"/>
      <c r="JVH24" s="178"/>
      <c r="JVI24" s="178"/>
      <c r="JVJ24" s="178"/>
      <c r="JVK24" s="178"/>
      <c r="JVL24" s="179"/>
      <c r="JVM24" s="166"/>
      <c r="JVN24" s="178"/>
      <c r="JVO24" s="178"/>
      <c r="JVP24" s="178"/>
      <c r="JVQ24" s="178"/>
      <c r="JVR24" s="178"/>
      <c r="JVS24" s="178"/>
      <c r="JVT24" s="179"/>
      <c r="JVU24" s="166"/>
      <c r="JVV24" s="178"/>
      <c r="JVW24" s="178"/>
      <c r="JVX24" s="178"/>
      <c r="JVY24" s="178"/>
      <c r="JVZ24" s="178"/>
      <c r="JWA24" s="178"/>
      <c r="JWB24" s="179"/>
      <c r="JWC24" s="166"/>
      <c r="JWD24" s="178"/>
      <c r="JWE24" s="178"/>
      <c r="JWF24" s="178"/>
      <c r="JWG24" s="178"/>
      <c r="JWH24" s="178"/>
      <c r="JWI24" s="178"/>
      <c r="JWJ24" s="179"/>
      <c r="JWK24" s="166"/>
      <c r="JWL24" s="178"/>
      <c r="JWM24" s="178"/>
      <c r="JWN24" s="178"/>
      <c r="JWO24" s="178"/>
      <c r="JWP24" s="178"/>
      <c r="JWQ24" s="178"/>
      <c r="JWR24" s="179"/>
      <c r="JWS24" s="166"/>
      <c r="JWT24" s="178"/>
      <c r="JWU24" s="178"/>
      <c r="JWV24" s="178"/>
      <c r="JWW24" s="178"/>
      <c r="JWX24" s="178"/>
      <c r="JWY24" s="178"/>
      <c r="JWZ24" s="179"/>
      <c r="JXA24" s="166"/>
      <c r="JXB24" s="178"/>
      <c r="JXC24" s="178"/>
      <c r="JXD24" s="178"/>
      <c r="JXE24" s="178"/>
      <c r="JXF24" s="178"/>
      <c r="JXG24" s="178"/>
      <c r="JXH24" s="179"/>
      <c r="JXI24" s="166"/>
      <c r="JXJ24" s="178"/>
      <c r="JXK24" s="178"/>
      <c r="JXL24" s="178"/>
      <c r="JXM24" s="178"/>
      <c r="JXN24" s="178"/>
      <c r="JXO24" s="178"/>
      <c r="JXP24" s="179"/>
      <c r="JXQ24" s="166"/>
      <c r="JXR24" s="178"/>
      <c r="JXS24" s="178"/>
      <c r="JXT24" s="178"/>
      <c r="JXU24" s="178"/>
      <c r="JXV24" s="178"/>
      <c r="JXW24" s="178"/>
      <c r="JXX24" s="179"/>
      <c r="JXY24" s="166"/>
      <c r="JXZ24" s="178"/>
      <c r="JYA24" s="178"/>
      <c r="JYB24" s="178"/>
      <c r="JYC24" s="178"/>
      <c r="JYD24" s="178"/>
      <c r="JYE24" s="178"/>
      <c r="JYF24" s="179"/>
      <c r="JYG24" s="166"/>
      <c r="JYH24" s="178"/>
      <c r="JYI24" s="178"/>
      <c r="JYJ24" s="178"/>
      <c r="JYK24" s="178"/>
      <c r="JYL24" s="178"/>
      <c r="JYM24" s="178"/>
      <c r="JYN24" s="179"/>
      <c r="JYO24" s="166"/>
      <c r="JYP24" s="178"/>
      <c r="JYQ24" s="178"/>
      <c r="JYR24" s="178"/>
      <c r="JYS24" s="178"/>
      <c r="JYT24" s="178"/>
      <c r="JYU24" s="178"/>
      <c r="JYV24" s="179"/>
      <c r="JYW24" s="166"/>
      <c r="JYX24" s="178"/>
      <c r="JYY24" s="178"/>
      <c r="JYZ24" s="178"/>
      <c r="JZA24" s="178"/>
      <c r="JZB24" s="178"/>
      <c r="JZC24" s="178"/>
      <c r="JZD24" s="179"/>
      <c r="JZE24" s="166"/>
      <c r="JZF24" s="178"/>
      <c r="JZG24" s="178"/>
      <c r="JZH24" s="178"/>
      <c r="JZI24" s="178"/>
      <c r="JZJ24" s="178"/>
      <c r="JZK24" s="178"/>
      <c r="JZL24" s="179"/>
      <c r="JZM24" s="166"/>
      <c r="JZN24" s="178"/>
      <c r="JZO24" s="178"/>
      <c r="JZP24" s="178"/>
      <c r="JZQ24" s="178"/>
      <c r="JZR24" s="178"/>
      <c r="JZS24" s="178"/>
      <c r="JZT24" s="179"/>
      <c r="JZU24" s="166"/>
      <c r="JZV24" s="178"/>
      <c r="JZW24" s="178"/>
      <c r="JZX24" s="178"/>
      <c r="JZY24" s="178"/>
      <c r="JZZ24" s="178"/>
      <c r="KAA24" s="178"/>
      <c r="KAB24" s="179"/>
      <c r="KAC24" s="166"/>
      <c r="KAD24" s="178"/>
      <c r="KAE24" s="178"/>
      <c r="KAF24" s="178"/>
      <c r="KAG24" s="178"/>
      <c r="KAH24" s="178"/>
      <c r="KAI24" s="178"/>
      <c r="KAJ24" s="179"/>
      <c r="KAK24" s="166"/>
      <c r="KAL24" s="178"/>
      <c r="KAM24" s="178"/>
      <c r="KAN24" s="178"/>
      <c r="KAO24" s="178"/>
      <c r="KAP24" s="178"/>
      <c r="KAQ24" s="178"/>
      <c r="KAR24" s="179"/>
      <c r="KAS24" s="166"/>
      <c r="KAT24" s="178"/>
      <c r="KAU24" s="178"/>
      <c r="KAV24" s="178"/>
      <c r="KAW24" s="178"/>
      <c r="KAX24" s="178"/>
      <c r="KAY24" s="178"/>
      <c r="KAZ24" s="179"/>
      <c r="KBA24" s="166"/>
      <c r="KBB24" s="178"/>
      <c r="KBC24" s="178"/>
      <c r="KBD24" s="178"/>
      <c r="KBE24" s="178"/>
      <c r="KBF24" s="178"/>
      <c r="KBG24" s="178"/>
      <c r="KBH24" s="179"/>
      <c r="KBI24" s="166"/>
      <c r="KBJ24" s="178"/>
      <c r="KBK24" s="178"/>
      <c r="KBL24" s="178"/>
      <c r="KBM24" s="178"/>
      <c r="KBN24" s="178"/>
      <c r="KBO24" s="178"/>
      <c r="KBP24" s="179"/>
      <c r="KBQ24" s="166"/>
      <c r="KBR24" s="178"/>
      <c r="KBS24" s="178"/>
      <c r="KBT24" s="178"/>
      <c r="KBU24" s="178"/>
      <c r="KBV24" s="178"/>
      <c r="KBW24" s="178"/>
      <c r="KBX24" s="179"/>
      <c r="KBY24" s="166"/>
      <c r="KBZ24" s="178"/>
      <c r="KCA24" s="178"/>
      <c r="KCB24" s="178"/>
      <c r="KCC24" s="178"/>
      <c r="KCD24" s="178"/>
      <c r="KCE24" s="178"/>
      <c r="KCF24" s="179"/>
      <c r="KCG24" s="166"/>
      <c r="KCH24" s="178"/>
      <c r="KCI24" s="178"/>
      <c r="KCJ24" s="178"/>
      <c r="KCK24" s="178"/>
      <c r="KCL24" s="178"/>
      <c r="KCM24" s="178"/>
      <c r="KCN24" s="179"/>
      <c r="KCO24" s="166"/>
      <c r="KCP24" s="178"/>
      <c r="KCQ24" s="178"/>
      <c r="KCR24" s="178"/>
      <c r="KCS24" s="178"/>
      <c r="KCT24" s="178"/>
      <c r="KCU24" s="178"/>
      <c r="KCV24" s="179"/>
      <c r="KCW24" s="166"/>
      <c r="KCX24" s="178"/>
      <c r="KCY24" s="178"/>
      <c r="KCZ24" s="178"/>
      <c r="KDA24" s="178"/>
      <c r="KDB24" s="178"/>
      <c r="KDC24" s="178"/>
      <c r="KDD24" s="179"/>
      <c r="KDE24" s="166"/>
      <c r="KDF24" s="178"/>
      <c r="KDG24" s="178"/>
      <c r="KDH24" s="178"/>
      <c r="KDI24" s="178"/>
      <c r="KDJ24" s="178"/>
      <c r="KDK24" s="178"/>
      <c r="KDL24" s="179"/>
      <c r="KDM24" s="166"/>
      <c r="KDN24" s="178"/>
      <c r="KDO24" s="178"/>
      <c r="KDP24" s="178"/>
      <c r="KDQ24" s="178"/>
      <c r="KDR24" s="178"/>
      <c r="KDS24" s="178"/>
      <c r="KDT24" s="179"/>
      <c r="KDU24" s="166"/>
      <c r="KDV24" s="178"/>
      <c r="KDW24" s="178"/>
      <c r="KDX24" s="178"/>
      <c r="KDY24" s="178"/>
      <c r="KDZ24" s="178"/>
      <c r="KEA24" s="178"/>
      <c r="KEB24" s="179"/>
      <c r="KEC24" s="166"/>
      <c r="KED24" s="178"/>
      <c r="KEE24" s="178"/>
      <c r="KEF24" s="178"/>
      <c r="KEG24" s="178"/>
      <c r="KEH24" s="178"/>
      <c r="KEI24" s="178"/>
      <c r="KEJ24" s="179"/>
      <c r="KEK24" s="166"/>
      <c r="KEL24" s="178"/>
      <c r="KEM24" s="178"/>
      <c r="KEN24" s="178"/>
      <c r="KEO24" s="178"/>
      <c r="KEP24" s="178"/>
      <c r="KEQ24" s="178"/>
      <c r="KER24" s="179"/>
      <c r="KES24" s="166"/>
      <c r="KET24" s="178"/>
      <c r="KEU24" s="178"/>
      <c r="KEV24" s="178"/>
      <c r="KEW24" s="178"/>
      <c r="KEX24" s="178"/>
      <c r="KEY24" s="178"/>
      <c r="KEZ24" s="179"/>
      <c r="KFA24" s="166"/>
      <c r="KFB24" s="178"/>
      <c r="KFC24" s="178"/>
      <c r="KFD24" s="178"/>
      <c r="KFE24" s="178"/>
      <c r="KFF24" s="178"/>
      <c r="KFG24" s="178"/>
      <c r="KFH24" s="179"/>
      <c r="KFI24" s="166"/>
      <c r="KFJ24" s="178"/>
      <c r="KFK24" s="178"/>
      <c r="KFL24" s="178"/>
      <c r="KFM24" s="178"/>
      <c r="KFN24" s="178"/>
      <c r="KFO24" s="178"/>
      <c r="KFP24" s="179"/>
      <c r="KFQ24" s="166"/>
      <c r="KFR24" s="178"/>
      <c r="KFS24" s="178"/>
      <c r="KFT24" s="178"/>
      <c r="KFU24" s="178"/>
      <c r="KFV24" s="178"/>
      <c r="KFW24" s="178"/>
      <c r="KFX24" s="179"/>
      <c r="KFY24" s="166"/>
      <c r="KFZ24" s="178"/>
      <c r="KGA24" s="178"/>
      <c r="KGB24" s="178"/>
      <c r="KGC24" s="178"/>
      <c r="KGD24" s="178"/>
      <c r="KGE24" s="178"/>
      <c r="KGF24" s="179"/>
      <c r="KGG24" s="166"/>
      <c r="KGH24" s="178"/>
      <c r="KGI24" s="178"/>
      <c r="KGJ24" s="178"/>
      <c r="KGK24" s="178"/>
      <c r="KGL24" s="178"/>
      <c r="KGM24" s="178"/>
      <c r="KGN24" s="179"/>
      <c r="KGO24" s="166"/>
      <c r="KGP24" s="178"/>
      <c r="KGQ24" s="178"/>
      <c r="KGR24" s="178"/>
      <c r="KGS24" s="178"/>
      <c r="KGT24" s="178"/>
      <c r="KGU24" s="178"/>
      <c r="KGV24" s="179"/>
      <c r="KGW24" s="166"/>
      <c r="KGX24" s="178"/>
      <c r="KGY24" s="178"/>
      <c r="KGZ24" s="178"/>
      <c r="KHA24" s="178"/>
      <c r="KHB24" s="178"/>
      <c r="KHC24" s="178"/>
      <c r="KHD24" s="179"/>
      <c r="KHE24" s="166"/>
      <c r="KHF24" s="178"/>
      <c r="KHG24" s="178"/>
      <c r="KHH24" s="178"/>
      <c r="KHI24" s="178"/>
      <c r="KHJ24" s="178"/>
      <c r="KHK24" s="178"/>
      <c r="KHL24" s="179"/>
      <c r="KHM24" s="166"/>
      <c r="KHN24" s="178"/>
      <c r="KHO24" s="178"/>
      <c r="KHP24" s="178"/>
      <c r="KHQ24" s="178"/>
      <c r="KHR24" s="178"/>
      <c r="KHS24" s="178"/>
      <c r="KHT24" s="179"/>
      <c r="KHU24" s="166"/>
      <c r="KHV24" s="178"/>
      <c r="KHW24" s="178"/>
      <c r="KHX24" s="178"/>
      <c r="KHY24" s="178"/>
      <c r="KHZ24" s="178"/>
      <c r="KIA24" s="178"/>
      <c r="KIB24" s="179"/>
      <c r="KIC24" s="166"/>
      <c r="KID24" s="178"/>
      <c r="KIE24" s="178"/>
      <c r="KIF24" s="178"/>
      <c r="KIG24" s="178"/>
      <c r="KIH24" s="178"/>
      <c r="KII24" s="178"/>
      <c r="KIJ24" s="179"/>
      <c r="KIK24" s="166"/>
      <c r="KIL24" s="178"/>
      <c r="KIM24" s="178"/>
      <c r="KIN24" s="178"/>
      <c r="KIO24" s="178"/>
      <c r="KIP24" s="178"/>
      <c r="KIQ24" s="178"/>
      <c r="KIR24" s="179"/>
      <c r="KIS24" s="166"/>
      <c r="KIT24" s="178"/>
      <c r="KIU24" s="178"/>
      <c r="KIV24" s="178"/>
      <c r="KIW24" s="178"/>
      <c r="KIX24" s="178"/>
      <c r="KIY24" s="178"/>
      <c r="KIZ24" s="179"/>
      <c r="KJA24" s="166"/>
      <c r="KJB24" s="178"/>
      <c r="KJC24" s="178"/>
      <c r="KJD24" s="178"/>
      <c r="KJE24" s="178"/>
      <c r="KJF24" s="178"/>
      <c r="KJG24" s="178"/>
      <c r="KJH24" s="179"/>
      <c r="KJI24" s="166"/>
      <c r="KJJ24" s="178"/>
      <c r="KJK24" s="178"/>
      <c r="KJL24" s="178"/>
      <c r="KJM24" s="178"/>
      <c r="KJN24" s="178"/>
      <c r="KJO24" s="178"/>
      <c r="KJP24" s="179"/>
      <c r="KJQ24" s="166"/>
      <c r="KJR24" s="178"/>
      <c r="KJS24" s="178"/>
      <c r="KJT24" s="178"/>
      <c r="KJU24" s="178"/>
      <c r="KJV24" s="178"/>
      <c r="KJW24" s="178"/>
      <c r="KJX24" s="179"/>
      <c r="KJY24" s="166"/>
      <c r="KJZ24" s="178"/>
      <c r="KKA24" s="178"/>
      <c r="KKB24" s="178"/>
      <c r="KKC24" s="178"/>
      <c r="KKD24" s="178"/>
      <c r="KKE24" s="178"/>
      <c r="KKF24" s="179"/>
      <c r="KKG24" s="166"/>
      <c r="KKH24" s="178"/>
      <c r="KKI24" s="178"/>
      <c r="KKJ24" s="178"/>
      <c r="KKK24" s="178"/>
      <c r="KKL24" s="178"/>
      <c r="KKM24" s="178"/>
      <c r="KKN24" s="179"/>
      <c r="KKO24" s="166"/>
      <c r="KKP24" s="178"/>
      <c r="KKQ24" s="178"/>
      <c r="KKR24" s="178"/>
      <c r="KKS24" s="178"/>
      <c r="KKT24" s="178"/>
      <c r="KKU24" s="178"/>
      <c r="KKV24" s="179"/>
      <c r="KKW24" s="166"/>
      <c r="KKX24" s="178"/>
      <c r="KKY24" s="178"/>
      <c r="KKZ24" s="178"/>
      <c r="KLA24" s="178"/>
      <c r="KLB24" s="178"/>
      <c r="KLC24" s="178"/>
      <c r="KLD24" s="179"/>
      <c r="KLE24" s="166"/>
      <c r="KLF24" s="178"/>
      <c r="KLG24" s="178"/>
      <c r="KLH24" s="178"/>
      <c r="KLI24" s="178"/>
      <c r="KLJ24" s="178"/>
      <c r="KLK24" s="178"/>
      <c r="KLL24" s="179"/>
      <c r="KLM24" s="166"/>
      <c r="KLN24" s="178"/>
      <c r="KLO24" s="178"/>
      <c r="KLP24" s="178"/>
      <c r="KLQ24" s="178"/>
      <c r="KLR24" s="178"/>
      <c r="KLS24" s="178"/>
      <c r="KLT24" s="179"/>
      <c r="KLU24" s="166"/>
      <c r="KLV24" s="178"/>
      <c r="KLW24" s="178"/>
      <c r="KLX24" s="178"/>
      <c r="KLY24" s="178"/>
      <c r="KLZ24" s="178"/>
      <c r="KMA24" s="178"/>
      <c r="KMB24" s="179"/>
      <c r="KMC24" s="166"/>
      <c r="KMD24" s="178"/>
      <c r="KME24" s="178"/>
      <c r="KMF24" s="178"/>
      <c r="KMG24" s="178"/>
      <c r="KMH24" s="178"/>
      <c r="KMI24" s="178"/>
      <c r="KMJ24" s="179"/>
      <c r="KMK24" s="166"/>
      <c r="KML24" s="178"/>
      <c r="KMM24" s="178"/>
      <c r="KMN24" s="178"/>
      <c r="KMO24" s="178"/>
      <c r="KMP24" s="178"/>
      <c r="KMQ24" s="178"/>
      <c r="KMR24" s="179"/>
      <c r="KMS24" s="166"/>
      <c r="KMT24" s="178"/>
      <c r="KMU24" s="178"/>
      <c r="KMV24" s="178"/>
      <c r="KMW24" s="178"/>
      <c r="KMX24" s="178"/>
      <c r="KMY24" s="178"/>
      <c r="KMZ24" s="179"/>
      <c r="KNA24" s="166"/>
      <c r="KNB24" s="178"/>
      <c r="KNC24" s="178"/>
      <c r="KND24" s="178"/>
      <c r="KNE24" s="178"/>
      <c r="KNF24" s="178"/>
      <c r="KNG24" s="178"/>
      <c r="KNH24" s="179"/>
      <c r="KNI24" s="166"/>
      <c r="KNJ24" s="178"/>
      <c r="KNK24" s="178"/>
      <c r="KNL24" s="178"/>
      <c r="KNM24" s="178"/>
      <c r="KNN24" s="178"/>
      <c r="KNO24" s="178"/>
      <c r="KNP24" s="179"/>
      <c r="KNQ24" s="166"/>
      <c r="KNR24" s="178"/>
      <c r="KNS24" s="178"/>
      <c r="KNT24" s="178"/>
      <c r="KNU24" s="178"/>
      <c r="KNV24" s="178"/>
      <c r="KNW24" s="178"/>
      <c r="KNX24" s="179"/>
      <c r="KNY24" s="166"/>
      <c r="KNZ24" s="178"/>
      <c r="KOA24" s="178"/>
      <c r="KOB24" s="178"/>
      <c r="KOC24" s="178"/>
      <c r="KOD24" s="178"/>
      <c r="KOE24" s="178"/>
      <c r="KOF24" s="179"/>
      <c r="KOG24" s="166"/>
      <c r="KOH24" s="178"/>
      <c r="KOI24" s="178"/>
      <c r="KOJ24" s="178"/>
      <c r="KOK24" s="178"/>
      <c r="KOL24" s="178"/>
      <c r="KOM24" s="178"/>
      <c r="KON24" s="179"/>
      <c r="KOO24" s="166"/>
      <c r="KOP24" s="178"/>
      <c r="KOQ24" s="178"/>
      <c r="KOR24" s="178"/>
      <c r="KOS24" s="178"/>
      <c r="KOT24" s="178"/>
      <c r="KOU24" s="178"/>
      <c r="KOV24" s="179"/>
      <c r="KOW24" s="166"/>
      <c r="KOX24" s="178"/>
      <c r="KOY24" s="178"/>
      <c r="KOZ24" s="178"/>
      <c r="KPA24" s="178"/>
      <c r="KPB24" s="178"/>
      <c r="KPC24" s="178"/>
      <c r="KPD24" s="179"/>
      <c r="KPE24" s="166"/>
      <c r="KPF24" s="178"/>
      <c r="KPG24" s="178"/>
      <c r="KPH24" s="178"/>
      <c r="KPI24" s="178"/>
      <c r="KPJ24" s="178"/>
      <c r="KPK24" s="178"/>
      <c r="KPL24" s="179"/>
      <c r="KPM24" s="166"/>
      <c r="KPN24" s="178"/>
      <c r="KPO24" s="178"/>
      <c r="KPP24" s="178"/>
      <c r="KPQ24" s="178"/>
      <c r="KPR24" s="178"/>
      <c r="KPS24" s="178"/>
      <c r="KPT24" s="179"/>
      <c r="KPU24" s="166"/>
      <c r="KPV24" s="178"/>
      <c r="KPW24" s="178"/>
      <c r="KPX24" s="178"/>
      <c r="KPY24" s="178"/>
      <c r="KPZ24" s="178"/>
      <c r="KQA24" s="178"/>
      <c r="KQB24" s="179"/>
      <c r="KQC24" s="166"/>
      <c r="KQD24" s="178"/>
      <c r="KQE24" s="178"/>
      <c r="KQF24" s="178"/>
      <c r="KQG24" s="178"/>
      <c r="KQH24" s="178"/>
      <c r="KQI24" s="178"/>
      <c r="KQJ24" s="179"/>
      <c r="KQK24" s="166"/>
      <c r="KQL24" s="178"/>
      <c r="KQM24" s="178"/>
      <c r="KQN24" s="178"/>
      <c r="KQO24" s="178"/>
      <c r="KQP24" s="178"/>
      <c r="KQQ24" s="178"/>
      <c r="KQR24" s="179"/>
      <c r="KQS24" s="166"/>
      <c r="KQT24" s="178"/>
      <c r="KQU24" s="178"/>
      <c r="KQV24" s="178"/>
      <c r="KQW24" s="178"/>
      <c r="KQX24" s="178"/>
      <c r="KQY24" s="178"/>
      <c r="KQZ24" s="179"/>
      <c r="KRA24" s="166"/>
      <c r="KRB24" s="178"/>
      <c r="KRC24" s="178"/>
      <c r="KRD24" s="178"/>
      <c r="KRE24" s="178"/>
      <c r="KRF24" s="178"/>
      <c r="KRG24" s="178"/>
      <c r="KRH24" s="179"/>
      <c r="KRI24" s="166"/>
      <c r="KRJ24" s="178"/>
      <c r="KRK24" s="178"/>
      <c r="KRL24" s="178"/>
      <c r="KRM24" s="178"/>
      <c r="KRN24" s="178"/>
      <c r="KRO24" s="178"/>
      <c r="KRP24" s="179"/>
      <c r="KRQ24" s="166"/>
      <c r="KRR24" s="178"/>
      <c r="KRS24" s="178"/>
      <c r="KRT24" s="178"/>
      <c r="KRU24" s="178"/>
      <c r="KRV24" s="178"/>
      <c r="KRW24" s="178"/>
      <c r="KRX24" s="179"/>
      <c r="KRY24" s="166"/>
      <c r="KRZ24" s="178"/>
      <c r="KSA24" s="178"/>
      <c r="KSB24" s="178"/>
      <c r="KSC24" s="178"/>
      <c r="KSD24" s="178"/>
      <c r="KSE24" s="178"/>
      <c r="KSF24" s="179"/>
      <c r="KSG24" s="166"/>
      <c r="KSH24" s="178"/>
      <c r="KSI24" s="178"/>
      <c r="KSJ24" s="178"/>
      <c r="KSK24" s="178"/>
      <c r="KSL24" s="178"/>
      <c r="KSM24" s="178"/>
      <c r="KSN24" s="179"/>
      <c r="KSO24" s="166"/>
      <c r="KSP24" s="178"/>
      <c r="KSQ24" s="178"/>
      <c r="KSR24" s="178"/>
      <c r="KSS24" s="178"/>
      <c r="KST24" s="178"/>
      <c r="KSU24" s="178"/>
      <c r="KSV24" s="179"/>
      <c r="KSW24" s="166"/>
      <c r="KSX24" s="178"/>
      <c r="KSY24" s="178"/>
      <c r="KSZ24" s="178"/>
      <c r="KTA24" s="178"/>
      <c r="KTB24" s="178"/>
      <c r="KTC24" s="178"/>
      <c r="KTD24" s="179"/>
      <c r="KTE24" s="166"/>
      <c r="KTF24" s="178"/>
      <c r="KTG24" s="178"/>
      <c r="KTH24" s="178"/>
      <c r="KTI24" s="178"/>
      <c r="KTJ24" s="178"/>
      <c r="KTK24" s="178"/>
      <c r="KTL24" s="179"/>
      <c r="KTM24" s="166"/>
      <c r="KTN24" s="178"/>
      <c r="KTO24" s="178"/>
      <c r="KTP24" s="178"/>
      <c r="KTQ24" s="178"/>
      <c r="KTR24" s="178"/>
      <c r="KTS24" s="178"/>
      <c r="KTT24" s="179"/>
      <c r="KTU24" s="166"/>
      <c r="KTV24" s="178"/>
      <c r="KTW24" s="178"/>
      <c r="KTX24" s="178"/>
      <c r="KTY24" s="178"/>
      <c r="KTZ24" s="178"/>
      <c r="KUA24" s="178"/>
      <c r="KUB24" s="179"/>
      <c r="KUC24" s="166"/>
      <c r="KUD24" s="178"/>
      <c r="KUE24" s="178"/>
      <c r="KUF24" s="178"/>
      <c r="KUG24" s="178"/>
      <c r="KUH24" s="178"/>
      <c r="KUI24" s="178"/>
      <c r="KUJ24" s="179"/>
      <c r="KUK24" s="166"/>
      <c r="KUL24" s="178"/>
      <c r="KUM24" s="178"/>
      <c r="KUN24" s="178"/>
      <c r="KUO24" s="178"/>
      <c r="KUP24" s="178"/>
      <c r="KUQ24" s="178"/>
      <c r="KUR24" s="179"/>
      <c r="KUS24" s="166"/>
      <c r="KUT24" s="178"/>
      <c r="KUU24" s="178"/>
      <c r="KUV24" s="178"/>
      <c r="KUW24" s="178"/>
      <c r="KUX24" s="178"/>
      <c r="KUY24" s="178"/>
      <c r="KUZ24" s="179"/>
      <c r="KVA24" s="166"/>
      <c r="KVB24" s="178"/>
      <c r="KVC24" s="178"/>
      <c r="KVD24" s="178"/>
      <c r="KVE24" s="178"/>
      <c r="KVF24" s="178"/>
      <c r="KVG24" s="178"/>
      <c r="KVH24" s="179"/>
      <c r="KVI24" s="166"/>
      <c r="KVJ24" s="178"/>
      <c r="KVK24" s="178"/>
      <c r="KVL24" s="178"/>
      <c r="KVM24" s="178"/>
      <c r="KVN24" s="178"/>
      <c r="KVO24" s="178"/>
      <c r="KVP24" s="179"/>
      <c r="KVQ24" s="166"/>
      <c r="KVR24" s="178"/>
      <c r="KVS24" s="178"/>
      <c r="KVT24" s="178"/>
      <c r="KVU24" s="178"/>
      <c r="KVV24" s="178"/>
      <c r="KVW24" s="178"/>
      <c r="KVX24" s="179"/>
      <c r="KVY24" s="166"/>
      <c r="KVZ24" s="178"/>
      <c r="KWA24" s="178"/>
      <c r="KWB24" s="178"/>
      <c r="KWC24" s="178"/>
      <c r="KWD24" s="178"/>
      <c r="KWE24" s="178"/>
      <c r="KWF24" s="179"/>
      <c r="KWG24" s="166"/>
      <c r="KWH24" s="178"/>
      <c r="KWI24" s="178"/>
      <c r="KWJ24" s="178"/>
      <c r="KWK24" s="178"/>
      <c r="KWL24" s="178"/>
      <c r="KWM24" s="178"/>
      <c r="KWN24" s="179"/>
      <c r="KWO24" s="166"/>
      <c r="KWP24" s="178"/>
      <c r="KWQ24" s="178"/>
      <c r="KWR24" s="178"/>
      <c r="KWS24" s="178"/>
      <c r="KWT24" s="178"/>
      <c r="KWU24" s="178"/>
      <c r="KWV24" s="179"/>
      <c r="KWW24" s="166"/>
      <c r="KWX24" s="178"/>
      <c r="KWY24" s="178"/>
      <c r="KWZ24" s="178"/>
      <c r="KXA24" s="178"/>
      <c r="KXB24" s="178"/>
      <c r="KXC24" s="178"/>
      <c r="KXD24" s="179"/>
      <c r="KXE24" s="166"/>
      <c r="KXF24" s="178"/>
      <c r="KXG24" s="178"/>
      <c r="KXH24" s="178"/>
      <c r="KXI24" s="178"/>
      <c r="KXJ24" s="178"/>
      <c r="KXK24" s="178"/>
      <c r="KXL24" s="179"/>
      <c r="KXM24" s="166"/>
      <c r="KXN24" s="178"/>
      <c r="KXO24" s="178"/>
      <c r="KXP24" s="178"/>
      <c r="KXQ24" s="178"/>
      <c r="KXR24" s="178"/>
      <c r="KXS24" s="178"/>
      <c r="KXT24" s="179"/>
      <c r="KXU24" s="166"/>
      <c r="KXV24" s="178"/>
      <c r="KXW24" s="178"/>
      <c r="KXX24" s="178"/>
      <c r="KXY24" s="178"/>
      <c r="KXZ24" s="178"/>
      <c r="KYA24" s="178"/>
      <c r="KYB24" s="179"/>
      <c r="KYC24" s="166"/>
      <c r="KYD24" s="178"/>
      <c r="KYE24" s="178"/>
      <c r="KYF24" s="178"/>
      <c r="KYG24" s="178"/>
      <c r="KYH24" s="178"/>
      <c r="KYI24" s="178"/>
      <c r="KYJ24" s="179"/>
      <c r="KYK24" s="166"/>
      <c r="KYL24" s="178"/>
      <c r="KYM24" s="178"/>
      <c r="KYN24" s="178"/>
      <c r="KYO24" s="178"/>
      <c r="KYP24" s="178"/>
      <c r="KYQ24" s="178"/>
      <c r="KYR24" s="179"/>
      <c r="KYS24" s="166"/>
      <c r="KYT24" s="178"/>
      <c r="KYU24" s="178"/>
      <c r="KYV24" s="178"/>
      <c r="KYW24" s="178"/>
      <c r="KYX24" s="178"/>
      <c r="KYY24" s="178"/>
      <c r="KYZ24" s="179"/>
      <c r="KZA24" s="166"/>
      <c r="KZB24" s="178"/>
      <c r="KZC24" s="178"/>
      <c r="KZD24" s="178"/>
      <c r="KZE24" s="178"/>
      <c r="KZF24" s="178"/>
      <c r="KZG24" s="178"/>
      <c r="KZH24" s="179"/>
      <c r="KZI24" s="166"/>
      <c r="KZJ24" s="178"/>
      <c r="KZK24" s="178"/>
      <c r="KZL24" s="178"/>
      <c r="KZM24" s="178"/>
      <c r="KZN24" s="178"/>
      <c r="KZO24" s="178"/>
      <c r="KZP24" s="179"/>
      <c r="KZQ24" s="166"/>
      <c r="KZR24" s="178"/>
      <c r="KZS24" s="178"/>
      <c r="KZT24" s="178"/>
      <c r="KZU24" s="178"/>
      <c r="KZV24" s="178"/>
      <c r="KZW24" s="178"/>
      <c r="KZX24" s="179"/>
      <c r="KZY24" s="166"/>
      <c r="KZZ24" s="178"/>
      <c r="LAA24" s="178"/>
      <c r="LAB24" s="178"/>
      <c r="LAC24" s="178"/>
      <c r="LAD24" s="178"/>
      <c r="LAE24" s="178"/>
      <c r="LAF24" s="179"/>
      <c r="LAG24" s="166"/>
      <c r="LAH24" s="178"/>
      <c r="LAI24" s="178"/>
      <c r="LAJ24" s="178"/>
      <c r="LAK24" s="178"/>
      <c r="LAL24" s="178"/>
      <c r="LAM24" s="178"/>
      <c r="LAN24" s="179"/>
      <c r="LAO24" s="166"/>
      <c r="LAP24" s="178"/>
      <c r="LAQ24" s="178"/>
      <c r="LAR24" s="178"/>
      <c r="LAS24" s="178"/>
      <c r="LAT24" s="178"/>
      <c r="LAU24" s="178"/>
      <c r="LAV24" s="179"/>
      <c r="LAW24" s="166"/>
      <c r="LAX24" s="178"/>
      <c r="LAY24" s="178"/>
      <c r="LAZ24" s="178"/>
      <c r="LBA24" s="178"/>
      <c r="LBB24" s="178"/>
      <c r="LBC24" s="178"/>
      <c r="LBD24" s="179"/>
      <c r="LBE24" s="166"/>
      <c r="LBF24" s="178"/>
      <c r="LBG24" s="178"/>
      <c r="LBH24" s="178"/>
      <c r="LBI24" s="178"/>
      <c r="LBJ24" s="178"/>
      <c r="LBK24" s="178"/>
      <c r="LBL24" s="179"/>
      <c r="LBM24" s="166"/>
      <c r="LBN24" s="178"/>
      <c r="LBO24" s="178"/>
      <c r="LBP24" s="178"/>
      <c r="LBQ24" s="178"/>
      <c r="LBR24" s="178"/>
      <c r="LBS24" s="178"/>
      <c r="LBT24" s="179"/>
      <c r="LBU24" s="166"/>
      <c r="LBV24" s="178"/>
      <c r="LBW24" s="178"/>
      <c r="LBX24" s="178"/>
      <c r="LBY24" s="178"/>
      <c r="LBZ24" s="178"/>
      <c r="LCA24" s="178"/>
      <c r="LCB24" s="179"/>
      <c r="LCC24" s="166"/>
      <c r="LCD24" s="178"/>
      <c r="LCE24" s="178"/>
      <c r="LCF24" s="178"/>
      <c r="LCG24" s="178"/>
      <c r="LCH24" s="178"/>
      <c r="LCI24" s="178"/>
      <c r="LCJ24" s="179"/>
      <c r="LCK24" s="166"/>
      <c r="LCL24" s="178"/>
      <c r="LCM24" s="178"/>
      <c r="LCN24" s="178"/>
      <c r="LCO24" s="178"/>
      <c r="LCP24" s="178"/>
      <c r="LCQ24" s="178"/>
      <c r="LCR24" s="179"/>
      <c r="LCS24" s="166"/>
      <c r="LCT24" s="178"/>
      <c r="LCU24" s="178"/>
      <c r="LCV24" s="178"/>
      <c r="LCW24" s="178"/>
      <c r="LCX24" s="178"/>
      <c r="LCY24" s="178"/>
      <c r="LCZ24" s="179"/>
      <c r="LDA24" s="166"/>
      <c r="LDB24" s="178"/>
      <c r="LDC24" s="178"/>
      <c r="LDD24" s="178"/>
      <c r="LDE24" s="178"/>
      <c r="LDF24" s="178"/>
      <c r="LDG24" s="178"/>
      <c r="LDH24" s="179"/>
      <c r="LDI24" s="166"/>
      <c r="LDJ24" s="178"/>
      <c r="LDK24" s="178"/>
      <c r="LDL24" s="178"/>
      <c r="LDM24" s="178"/>
      <c r="LDN24" s="178"/>
      <c r="LDO24" s="178"/>
      <c r="LDP24" s="179"/>
      <c r="LDQ24" s="166"/>
      <c r="LDR24" s="178"/>
      <c r="LDS24" s="178"/>
      <c r="LDT24" s="178"/>
      <c r="LDU24" s="178"/>
      <c r="LDV24" s="178"/>
      <c r="LDW24" s="178"/>
      <c r="LDX24" s="179"/>
      <c r="LDY24" s="166"/>
      <c r="LDZ24" s="178"/>
      <c r="LEA24" s="178"/>
      <c r="LEB24" s="178"/>
      <c r="LEC24" s="178"/>
      <c r="LED24" s="178"/>
      <c r="LEE24" s="178"/>
      <c r="LEF24" s="179"/>
      <c r="LEG24" s="166"/>
      <c r="LEH24" s="178"/>
      <c r="LEI24" s="178"/>
      <c r="LEJ24" s="178"/>
      <c r="LEK24" s="178"/>
      <c r="LEL24" s="178"/>
      <c r="LEM24" s="178"/>
      <c r="LEN24" s="179"/>
      <c r="LEO24" s="166"/>
      <c r="LEP24" s="178"/>
      <c r="LEQ24" s="178"/>
      <c r="LER24" s="178"/>
      <c r="LES24" s="178"/>
      <c r="LET24" s="178"/>
      <c r="LEU24" s="178"/>
      <c r="LEV24" s="179"/>
      <c r="LEW24" s="166"/>
      <c r="LEX24" s="178"/>
      <c r="LEY24" s="178"/>
      <c r="LEZ24" s="178"/>
      <c r="LFA24" s="178"/>
      <c r="LFB24" s="178"/>
      <c r="LFC24" s="178"/>
      <c r="LFD24" s="179"/>
      <c r="LFE24" s="166"/>
      <c r="LFF24" s="178"/>
      <c r="LFG24" s="178"/>
      <c r="LFH24" s="178"/>
      <c r="LFI24" s="178"/>
      <c r="LFJ24" s="178"/>
      <c r="LFK24" s="178"/>
      <c r="LFL24" s="179"/>
      <c r="LFM24" s="166"/>
      <c r="LFN24" s="178"/>
      <c r="LFO24" s="178"/>
      <c r="LFP24" s="178"/>
      <c r="LFQ24" s="178"/>
      <c r="LFR24" s="178"/>
      <c r="LFS24" s="178"/>
      <c r="LFT24" s="179"/>
      <c r="LFU24" s="166"/>
      <c r="LFV24" s="178"/>
      <c r="LFW24" s="178"/>
      <c r="LFX24" s="178"/>
      <c r="LFY24" s="178"/>
      <c r="LFZ24" s="178"/>
      <c r="LGA24" s="178"/>
      <c r="LGB24" s="179"/>
      <c r="LGC24" s="166"/>
      <c r="LGD24" s="178"/>
      <c r="LGE24" s="178"/>
      <c r="LGF24" s="178"/>
      <c r="LGG24" s="178"/>
      <c r="LGH24" s="178"/>
      <c r="LGI24" s="178"/>
      <c r="LGJ24" s="179"/>
      <c r="LGK24" s="166"/>
      <c r="LGL24" s="178"/>
      <c r="LGM24" s="178"/>
      <c r="LGN24" s="178"/>
      <c r="LGO24" s="178"/>
      <c r="LGP24" s="178"/>
      <c r="LGQ24" s="178"/>
      <c r="LGR24" s="179"/>
      <c r="LGS24" s="166"/>
      <c r="LGT24" s="178"/>
      <c r="LGU24" s="178"/>
      <c r="LGV24" s="178"/>
      <c r="LGW24" s="178"/>
      <c r="LGX24" s="178"/>
      <c r="LGY24" s="178"/>
      <c r="LGZ24" s="179"/>
      <c r="LHA24" s="166"/>
      <c r="LHB24" s="178"/>
      <c r="LHC24" s="178"/>
      <c r="LHD24" s="178"/>
      <c r="LHE24" s="178"/>
      <c r="LHF24" s="178"/>
      <c r="LHG24" s="178"/>
      <c r="LHH24" s="179"/>
      <c r="LHI24" s="166"/>
      <c r="LHJ24" s="178"/>
      <c r="LHK24" s="178"/>
      <c r="LHL24" s="178"/>
      <c r="LHM24" s="178"/>
      <c r="LHN24" s="178"/>
      <c r="LHO24" s="178"/>
      <c r="LHP24" s="179"/>
      <c r="LHQ24" s="166"/>
      <c r="LHR24" s="178"/>
      <c r="LHS24" s="178"/>
      <c r="LHT24" s="178"/>
      <c r="LHU24" s="178"/>
      <c r="LHV24" s="178"/>
      <c r="LHW24" s="178"/>
      <c r="LHX24" s="179"/>
      <c r="LHY24" s="166"/>
      <c r="LHZ24" s="178"/>
      <c r="LIA24" s="178"/>
      <c r="LIB24" s="178"/>
      <c r="LIC24" s="178"/>
      <c r="LID24" s="178"/>
      <c r="LIE24" s="178"/>
      <c r="LIF24" s="179"/>
      <c r="LIG24" s="166"/>
      <c r="LIH24" s="178"/>
      <c r="LII24" s="178"/>
      <c r="LIJ24" s="178"/>
      <c r="LIK24" s="178"/>
      <c r="LIL24" s="178"/>
      <c r="LIM24" s="178"/>
      <c r="LIN24" s="179"/>
      <c r="LIO24" s="166"/>
      <c r="LIP24" s="178"/>
      <c r="LIQ24" s="178"/>
      <c r="LIR24" s="178"/>
      <c r="LIS24" s="178"/>
      <c r="LIT24" s="178"/>
      <c r="LIU24" s="178"/>
      <c r="LIV24" s="179"/>
      <c r="LIW24" s="166"/>
      <c r="LIX24" s="178"/>
      <c r="LIY24" s="178"/>
      <c r="LIZ24" s="178"/>
      <c r="LJA24" s="178"/>
      <c r="LJB24" s="178"/>
      <c r="LJC24" s="178"/>
      <c r="LJD24" s="179"/>
      <c r="LJE24" s="166"/>
      <c r="LJF24" s="178"/>
      <c r="LJG24" s="178"/>
      <c r="LJH24" s="178"/>
      <c r="LJI24" s="178"/>
      <c r="LJJ24" s="178"/>
      <c r="LJK24" s="178"/>
      <c r="LJL24" s="179"/>
      <c r="LJM24" s="166"/>
      <c r="LJN24" s="178"/>
      <c r="LJO24" s="178"/>
      <c r="LJP24" s="178"/>
      <c r="LJQ24" s="178"/>
      <c r="LJR24" s="178"/>
      <c r="LJS24" s="178"/>
      <c r="LJT24" s="179"/>
      <c r="LJU24" s="166"/>
      <c r="LJV24" s="178"/>
      <c r="LJW24" s="178"/>
      <c r="LJX24" s="178"/>
      <c r="LJY24" s="178"/>
      <c r="LJZ24" s="178"/>
      <c r="LKA24" s="178"/>
      <c r="LKB24" s="179"/>
      <c r="LKC24" s="166"/>
      <c r="LKD24" s="178"/>
      <c r="LKE24" s="178"/>
      <c r="LKF24" s="178"/>
      <c r="LKG24" s="178"/>
      <c r="LKH24" s="178"/>
      <c r="LKI24" s="178"/>
      <c r="LKJ24" s="179"/>
      <c r="LKK24" s="166"/>
      <c r="LKL24" s="178"/>
      <c r="LKM24" s="178"/>
      <c r="LKN24" s="178"/>
      <c r="LKO24" s="178"/>
      <c r="LKP24" s="178"/>
      <c r="LKQ24" s="178"/>
      <c r="LKR24" s="179"/>
      <c r="LKS24" s="166"/>
      <c r="LKT24" s="178"/>
      <c r="LKU24" s="178"/>
      <c r="LKV24" s="178"/>
      <c r="LKW24" s="178"/>
      <c r="LKX24" s="178"/>
      <c r="LKY24" s="178"/>
      <c r="LKZ24" s="179"/>
      <c r="LLA24" s="166"/>
      <c r="LLB24" s="178"/>
      <c r="LLC24" s="178"/>
      <c r="LLD24" s="178"/>
      <c r="LLE24" s="178"/>
      <c r="LLF24" s="178"/>
      <c r="LLG24" s="178"/>
      <c r="LLH24" s="179"/>
      <c r="LLI24" s="166"/>
      <c r="LLJ24" s="178"/>
      <c r="LLK24" s="178"/>
      <c r="LLL24" s="178"/>
      <c r="LLM24" s="178"/>
      <c r="LLN24" s="178"/>
      <c r="LLO24" s="178"/>
      <c r="LLP24" s="179"/>
      <c r="LLQ24" s="166"/>
      <c r="LLR24" s="178"/>
      <c r="LLS24" s="178"/>
      <c r="LLT24" s="178"/>
      <c r="LLU24" s="178"/>
      <c r="LLV24" s="178"/>
      <c r="LLW24" s="178"/>
      <c r="LLX24" s="179"/>
      <c r="LLY24" s="166"/>
      <c r="LLZ24" s="178"/>
      <c r="LMA24" s="178"/>
      <c r="LMB24" s="178"/>
      <c r="LMC24" s="178"/>
      <c r="LMD24" s="178"/>
      <c r="LME24" s="178"/>
      <c r="LMF24" s="179"/>
      <c r="LMG24" s="166"/>
      <c r="LMH24" s="178"/>
      <c r="LMI24" s="178"/>
      <c r="LMJ24" s="178"/>
      <c r="LMK24" s="178"/>
      <c r="LML24" s="178"/>
      <c r="LMM24" s="178"/>
      <c r="LMN24" s="179"/>
      <c r="LMO24" s="166"/>
      <c r="LMP24" s="178"/>
      <c r="LMQ24" s="178"/>
      <c r="LMR24" s="178"/>
      <c r="LMS24" s="178"/>
      <c r="LMT24" s="178"/>
      <c r="LMU24" s="178"/>
      <c r="LMV24" s="179"/>
      <c r="LMW24" s="166"/>
      <c r="LMX24" s="178"/>
      <c r="LMY24" s="178"/>
      <c r="LMZ24" s="178"/>
      <c r="LNA24" s="178"/>
      <c r="LNB24" s="178"/>
      <c r="LNC24" s="178"/>
      <c r="LND24" s="179"/>
      <c r="LNE24" s="166"/>
      <c r="LNF24" s="178"/>
      <c r="LNG24" s="178"/>
      <c r="LNH24" s="178"/>
      <c r="LNI24" s="178"/>
      <c r="LNJ24" s="178"/>
      <c r="LNK24" s="178"/>
      <c r="LNL24" s="179"/>
      <c r="LNM24" s="166"/>
      <c r="LNN24" s="178"/>
      <c r="LNO24" s="178"/>
      <c r="LNP24" s="178"/>
      <c r="LNQ24" s="178"/>
      <c r="LNR24" s="178"/>
      <c r="LNS24" s="178"/>
      <c r="LNT24" s="179"/>
      <c r="LNU24" s="166"/>
      <c r="LNV24" s="178"/>
      <c r="LNW24" s="178"/>
      <c r="LNX24" s="178"/>
      <c r="LNY24" s="178"/>
      <c r="LNZ24" s="178"/>
      <c r="LOA24" s="178"/>
      <c r="LOB24" s="179"/>
      <c r="LOC24" s="166"/>
      <c r="LOD24" s="178"/>
      <c r="LOE24" s="178"/>
      <c r="LOF24" s="178"/>
      <c r="LOG24" s="178"/>
      <c r="LOH24" s="178"/>
      <c r="LOI24" s="178"/>
      <c r="LOJ24" s="179"/>
      <c r="LOK24" s="166"/>
      <c r="LOL24" s="178"/>
      <c r="LOM24" s="178"/>
      <c r="LON24" s="178"/>
      <c r="LOO24" s="178"/>
      <c r="LOP24" s="178"/>
      <c r="LOQ24" s="178"/>
      <c r="LOR24" s="179"/>
      <c r="LOS24" s="166"/>
      <c r="LOT24" s="178"/>
      <c r="LOU24" s="178"/>
      <c r="LOV24" s="178"/>
      <c r="LOW24" s="178"/>
      <c r="LOX24" s="178"/>
      <c r="LOY24" s="178"/>
      <c r="LOZ24" s="179"/>
      <c r="LPA24" s="166"/>
      <c r="LPB24" s="178"/>
      <c r="LPC24" s="178"/>
      <c r="LPD24" s="178"/>
      <c r="LPE24" s="178"/>
      <c r="LPF24" s="178"/>
      <c r="LPG24" s="178"/>
      <c r="LPH24" s="179"/>
      <c r="LPI24" s="166"/>
      <c r="LPJ24" s="178"/>
      <c r="LPK24" s="178"/>
      <c r="LPL24" s="178"/>
      <c r="LPM24" s="178"/>
      <c r="LPN24" s="178"/>
      <c r="LPO24" s="178"/>
      <c r="LPP24" s="179"/>
      <c r="LPQ24" s="166"/>
      <c r="LPR24" s="178"/>
      <c r="LPS24" s="178"/>
      <c r="LPT24" s="178"/>
      <c r="LPU24" s="178"/>
      <c r="LPV24" s="178"/>
      <c r="LPW24" s="178"/>
      <c r="LPX24" s="179"/>
      <c r="LPY24" s="166"/>
      <c r="LPZ24" s="178"/>
      <c r="LQA24" s="178"/>
      <c r="LQB24" s="178"/>
      <c r="LQC24" s="178"/>
      <c r="LQD24" s="178"/>
      <c r="LQE24" s="178"/>
      <c r="LQF24" s="179"/>
      <c r="LQG24" s="166"/>
      <c r="LQH24" s="178"/>
      <c r="LQI24" s="178"/>
      <c r="LQJ24" s="178"/>
      <c r="LQK24" s="178"/>
      <c r="LQL24" s="178"/>
      <c r="LQM24" s="178"/>
      <c r="LQN24" s="179"/>
      <c r="LQO24" s="166"/>
      <c r="LQP24" s="178"/>
      <c r="LQQ24" s="178"/>
      <c r="LQR24" s="178"/>
      <c r="LQS24" s="178"/>
      <c r="LQT24" s="178"/>
      <c r="LQU24" s="178"/>
      <c r="LQV24" s="179"/>
      <c r="LQW24" s="166"/>
      <c r="LQX24" s="178"/>
      <c r="LQY24" s="178"/>
      <c r="LQZ24" s="178"/>
      <c r="LRA24" s="178"/>
      <c r="LRB24" s="178"/>
      <c r="LRC24" s="178"/>
      <c r="LRD24" s="179"/>
      <c r="LRE24" s="166"/>
      <c r="LRF24" s="178"/>
      <c r="LRG24" s="178"/>
      <c r="LRH24" s="178"/>
      <c r="LRI24" s="178"/>
      <c r="LRJ24" s="178"/>
      <c r="LRK24" s="178"/>
      <c r="LRL24" s="179"/>
      <c r="LRM24" s="166"/>
      <c r="LRN24" s="178"/>
      <c r="LRO24" s="178"/>
      <c r="LRP24" s="178"/>
      <c r="LRQ24" s="178"/>
      <c r="LRR24" s="178"/>
      <c r="LRS24" s="178"/>
      <c r="LRT24" s="179"/>
      <c r="LRU24" s="166"/>
      <c r="LRV24" s="178"/>
      <c r="LRW24" s="178"/>
      <c r="LRX24" s="178"/>
      <c r="LRY24" s="178"/>
      <c r="LRZ24" s="178"/>
      <c r="LSA24" s="178"/>
      <c r="LSB24" s="179"/>
      <c r="LSC24" s="166"/>
      <c r="LSD24" s="178"/>
      <c r="LSE24" s="178"/>
      <c r="LSF24" s="178"/>
      <c r="LSG24" s="178"/>
      <c r="LSH24" s="178"/>
      <c r="LSI24" s="178"/>
      <c r="LSJ24" s="179"/>
      <c r="LSK24" s="166"/>
      <c r="LSL24" s="178"/>
      <c r="LSM24" s="178"/>
      <c r="LSN24" s="178"/>
      <c r="LSO24" s="178"/>
      <c r="LSP24" s="178"/>
      <c r="LSQ24" s="178"/>
      <c r="LSR24" s="179"/>
      <c r="LSS24" s="166"/>
      <c r="LST24" s="178"/>
      <c r="LSU24" s="178"/>
      <c r="LSV24" s="178"/>
      <c r="LSW24" s="178"/>
      <c r="LSX24" s="178"/>
      <c r="LSY24" s="178"/>
      <c r="LSZ24" s="179"/>
      <c r="LTA24" s="166"/>
      <c r="LTB24" s="178"/>
      <c r="LTC24" s="178"/>
      <c r="LTD24" s="178"/>
      <c r="LTE24" s="178"/>
      <c r="LTF24" s="178"/>
      <c r="LTG24" s="178"/>
      <c r="LTH24" s="179"/>
      <c r="LTI24" s="166"/>
      <c r="LTJ24" s="178"/>
      <c r="LTK24" s="178"/>
      <c r="LTL24" s="178"/>
      <c r="LTM24" s="178"/>
      <c r="LTN24" s="178"/>
      <c r="LTO24" s="178"/>
      <c r="LTP24" s="179"/>
      <c r="LTQ24" s="166"/>
      <c r="LTR24" s="178"/>
      <c r="LTS24" s="178"/>
      <c r="LTT24" s="178"/>
      <c r="LTU24" s="178"/>
      <c r="LTV24" s="178"/>
      <c r="LTW24" s="178"/>
      <c r="LTX24" s="179"/>
      <c r="LTY24" s="166"/>
      <c r="LTZ24" s="178"/>
      <c r="LUA24" s="178"/>
      <c r="LUB24" s="178"/>
      <c r="LUC24" s="178"/>
      <c r="LUD24" s="178"/>
      <c r="LUE24" s="178"/>
      <c r="LUF24" s="179"/>
      <c r="LUG24" s="166"/>
      <c r="LUH24" s="178"/>
      <c r="LUI24" s="178"/>
      <c r="LUJ24" s="178"/>
      <c r="LUK24" s="178"/>
      <c r="LUL24" s="178"/>
      <c r="LUM24" s="178"/>
      <c r="LUN24" s="179"/>
      <c r="LUO24" s="166"/>
      <c r="LUP24" s="178"/>
      <c r="LUQ24" s="178"/>
      <c r="LUR24" s="178"/>
      <c r="LUS24" s="178"/>
      <c r="LUT24" s="178"/>
      <c r="LUU24" s="178"/>
      <c r="LUV24" s="179"/>
      <c r="LUW24" s="166"/>
      <c r="LUX24" s="178"/>
      <c r="LUY24" s="178"/>
      <c r="LUZ24" s="178"/>
      <c r="LVA24" s="178"/>
      <c r="LVB24" s="178"/>
      <c r="LVC24" s="178"/>
      <c r="LVD24" s="179"/>
      <c r="LVE24" s="166"/>
      <c r="LVF24" s="178"/>
      <c r="LVG24" s="178"/>
      <c r="LVH24" s="178"/>
      <c r="LVI24" s="178"/>
      <c r="LVJ24" s="178"/>
      <c r="LVK24" s="178"/>
      <c r="LVL24" s="179"/>
      <c r="LVM24" s="166"/>
      <c r="LVN24" s="178"/>
      <c r="LVO24" s="178"/>
      <c r="LVP24" s="178"/>
      <c r="LVQ24" s="178"/>
      <c r="LVR24" s="178"/>
      <c r="LVS24" s="178"/>
      <c r="LVT24" s="179"/>
      <c r="LVU24" s="166"/>
      <c r="LVV24" s="178"/>
      <c r="LVW24" s="178"/>
      <c r="LVX24" s="178"/>
      <c r="LVY24" s="178"/>
      <c r="LVZ24" s="178"/>
      <c r="LWA24" s="178"/>
      <c r="LWB24" s="179"/>
      <c r="LWC24" s="166"/>
      <c r="LWD24" s="178"/>
      <c r="LWE24" s="178"/>
      <c r="LWF24" s="178"/>
      <c r="LWG24" s="178"/>
      <c r="LWH24" s="178"/>
      <c r="LWI24" s="178"/>
      <c r="LWJ24" s="179"/>
      <c r="LWK24" s="166"/>
      <c r="LWL24" s="178"/>
      <c r="LWM24" s="178"/>
      <c r="LWN24" s="178"/>
      <c r="LWO24" s="178"/>
      <c r="LWP24" s="178"/>
      <c r="LWQ24" s="178"/>
      <c r="LWR24" s="179"/>
      <c r="LWS24" s="166"/>
      <c r="LWT24" s="178"/>
      <c r="LWU24" s="178"/>
      <c r="LWV24" s="178"/>
      <c r="LWW24" s="178"/>
      <c r="LWX24" s="178"/>
      <c r="LWY24" s="178"/>
      <c r="LWZ24" s="179"/>
      <c r="LXA24" s="166"/>
      <c r="LXB24" s="178"/>
      <c r="LXC24" s="178"/>
      <c r="LXD24" s="178"/>
      <c r="LXE24" s="178"/>
      <c r="LXF24" s="178"/>
      <c r="LXG24" s="178"/>
      <c r="LXH24" s="179"/>
      <c r="LXI24" s="166"/>
      <c r="LXJ24" s="178"/>
      <c r="LXK24" s="178"/>
      <c r="LXL24" s="178"/>
      <c r="LXM24" s="178"/>
      <c r="LXN24" s="178"/>
      <c r="LXO24" s="178"/>
      <c r="LXP24" s="179"/>
      <c r="LXQ24" s="166"/>
      <c r="LXR24" s="178"/>
      <c r="LXS24" s="178"/>
      <c r="LXT24" s="178"/>
      <c r="LXU24" s="178"/>
      <c r="LXV24" s="178"/>
      <c r="LXW24" s="178"/>
      <c r="LXX24" s="179"/>
      <c r="LXY24" s="166"/>
      <c r="LXZ24" s="178"/>
      <c r="LYA24" s="178"/>
      <c r="LYB24" s="178"/>
      <c r="LYC24" s="178"/>
      <c r="LYD24" s="178"/>
      <c r="LYE24" s="178"/>
      <c r="LYF24" s="179"/>
      <c r="LYG24" s="166"/>
      <c r="LYH24" s="178"/>
      <c r="LYI24" s="178"/>
      <c r="LYJ24" s="178"/>
      <c r="LYK24" s="178"/>
      <c r="LYL24" s="178"/>
      <c r="LYM24" s="178"/>
      <c r="LYN24" s="179"/>
      <c r="LYO24" s="166"/>
      <c r="LYP24" s="178"/>
      <c r="LYQ24" s="178"/>
      <c r="LYR24" s="178"/>
      <c r="LYS24" s="178"/>
      <c r="LYT24" s="178"/>
      <c r="LYU24" s="178"/>
      <c r="LYV24" s="179"/>
      <c r="LYW24" s="166"/>
      <c r="LYX24" s="178"/>
      <c r="LYY24" s="178"/>
      <c r="LYZ24" s="178"/>
      <c r="LZA24" s="178"/>
      <c r="LZB24" s="178"/>
      <c r="LZC24" s="178"/>
      <c r="LZD24" s="179"/>
      <c r="LZE24" s="166"/>
      <c r="LZF24" s="178"/>
      <c r="LZG24" s="178"/>
      <c r="LZH24" s="178"/>
      <c r="LZI24" s="178"/>
      <c r="LZJ24" s="178"/>
      <c r="LZK24" s="178"/>
      <c r="LZL24" s="179"/>
      <c r="LZM24" s="166"/>
      <c r="LZN24" s="178"/>
      <c r="LZO24" s="178"/>
      <c r="LZP24" s="178"/>
      <c r="LZQ24" s="178"/>
      <c r="LZR24" s="178"/>
      <c r="LZS24" s="178"/>
      <c r="LZT24" s="179"/>
      <c r="LZU24" s="166"/>
      <c r="LZV24" s="178"/>
      <c r="LZW24" s="178"/>
      <c r="LZX24" s="178"/>
      <c r="LZY24" s="178"/>
      <c r="LZZ24" s="178"/>
      <c r="MAA24" s="178"/>
      <c r="MAB24" s="179"/>
      <c r="MAC24" s="166"/>
      <c r="MAD24" s="178"/>
      <c r="MAE24" s="178"/>
      <c r="MAF24" s="178"/>
      <c r="MAG24" s="178"/>
      <c r="MAH24" s="178"/>
      <c r="MAI24" s="178"/>
      <c r="MAJ24" s="179"/>
      <c r="MAK24" s="166"/>
      <c r="MAL24" s="178"/>
      <c r="MAM24" s="178"/>
      <c r="MAN24" s="178"/>
      <c r="MAO24" s="178"/>
      <c r="MAP24" s="178"/>
      <c r="MAQ24" s="178"/>
      <c r="MAR24" s="179"/>
      <c r="MAS24" s="166"/>
      <c r="MAT24" s="178"/>
      <c r="MAU24" s="178"/>
      <c r="MAV24" s="178"/>
      <c r="MAW24" s="178"/>
      <c r="MAX24" s="178"/>
      <c r="MAY24" s="178"/>
      <c r="MAZ24" s="179"/>
      <c r="MBA24" s="166"/>
      <c r="MBB24" s="178"/>
      <c r="MBC24" s="178"/>
      <c r="MBD24" s="178"/>
      <c r="MBE24" s="178"/>
      <c r="MBF24" s="178"/>
      <c r="MBG24" s="178"/>
      <c r="MBH24" s="179"/>
      <c r="MBI24" s="166"/>
      <c r="MBJ24" s="178"/>
      <c r="MBK24" s="178"/>
      <c r="MBL24" s="178"/>
      <c r="MBM24" s="178"/>
      <c r="MBN24" s="178"/>
      <c r="MBO24" s="178"/>
      <c r="MBP24" s="179"/>
      <c r="MBQ24" s="166"/>
      <c r="MBR24" s="178"/>
      <c r="MBS24" s="178"/>
      <c r="MBT24" s="178"/>
      <c r="MBU24" s="178"/>
      <c r="MBV24" s="178"/>
      <c r="MBW24" s="178"/>
      <c r="MBX24" s="179"/>
      <c r="MBY24" s="166"/>
      <c r="MBZ24" s="178"/>
      <c r="MCA24" s="178"/>
      <c r="MCB24" s="178"/>
      <c r="MCC24" s="178"/>
      <c r="MCD24" s="178"/>
      <c r="MCE24" s="178"/>
      <c r="MCF24" s="179"/>
      <c r="MCG24" s="166"/>
      <c r="MCH24" s="178"/>
      <c r="MCI24" s="178"/>
      <c r="MCJ24" s="178"/>
      <c r="MCK24" s="178"/>
      <c r="MCL24" s="178"/>
      <c r="MCM24" s="178"/>
      <c r="MCN24" s="179"/>
      <c r="MCO24" s="166"/>
      <c r="MCP24" s="178"/>
      <c r="MCQ24" s="178"/>
      <c r="MCR24" s="178"/>
      <c r="MCS24" s="178"/>
      <c r="MCT24" s="178"/>
      <c r="MCU24" s="178"/>
      <c r="MCV24" s="179"/>
      <c r="MCW24" s="166"/>
      <c r="MCX24" s="178"/>
      <c r="MCY24" s="178"/>
      <c r="MCZ24" s="178"/>
      <c r="MDA24" s="178"/>
      <c r="MDB24" s="178"/>
      <c r="MDC24" s="178"/>
      <c r="MDD24" s="179"/>
      <c r="MDE24" s="166"/>
      <c r="MDF24" s="178"/>
      <c r="MDG24" s="178"/>
      <c r="MDH24" s="178"/>
      <c r="MDI24" s="178"/>
      <c r="MDJ24" s="178"/>
      <c r="MDK24" s="178"/>
      <c r="MDL24" s="179"/>
      <c r="MDM24" s="166"/>
      <c r="MDN24" s="178"/>
      <c r="MDO24" s="178"/>
      <c r="MDP24" s="178"/>
      <c r="MDQ24" s="178"/>
      <c r="MDR24" s="178"/>
      <c r="MDS24" s="178"/>
      <c r="MDT24" s="179"/>
      <c r="MDU24" s="166"/>
      <c r="MDV24" s="178"/>
      <c r="MDW24" s="178"/>
      <c r="MDX24" s="178"/>
      <c r="MDY24" s="178"/>
      <c r="MDZ24" s="178"/>
      <c r="MEA24" s="178"/>
      <c r="MEB24" s="179"/>
      <c r="MEC24" s="166"/>
      <c r="MED24" s="178"/>
      <c r="MEE24" s="178"/>
      <c r="MEF24" s="178"/>
      <c r="MEG24" s="178"/>
      <c r="MEH24" s="178"/>
      <c r="MEI24" s="178"/>
      <c r="MEJ24" s="179"/>
      <c r="MEK24" s="166"/>
      <c r="MEL24" s="178"/>
      <c r="MEM24" s="178"/>
      <c r="MEN24" s="178"/>
      <c r="MEO24" s="178"/>
      <c r="MEP24" s="178"/>
      <c r="MEQ24" s="178"/>
      <c r="MER24" s="179"/>
      <c r="MES24" s="166"/>
      <c r="MET24" s="178"/>
      <c r="MEU24" s="178"/>
      <c r="MEV24" s="178"/>
      <c r="MEW24" s="178"/>
      <c r="MEX24" s="178"/>
      <c r="MEY24" s="178"/>
      <c r="MEZ24" s="179"/>
      <c r="MFA24" s="166"/>
      <c r="MFB24" s="178"/>
      <c r="MFC24" s="178"/>
      <c r="MFD24" s="178"/>
      <c r="MFE24" s="178"/>
      <c r="MFF24" s="178"/>
      <c r="MFG24" s="178"/>
      <c r="MFH24" s="179"/>
      <c r="MFI24" s="166"/>
      <c r="MFJ24" s="178"/>
      <c r="MFK24" s="178"/>
      <c r="MFL24" s="178"/>
      <c r="MFM24" s="178"/>
      <c r="MFN24" s="178"/>
      <c r="MFO24" s="178"/>
      <c r="MFP24" s="179"/>
      <c r="MFQ24" s="166"/>
      <c r="MFR24" s="178"/>
      <c r="MFS24" s="178"/>
      <c r="MFT24" s="178"/>
      <c r="MFU24" s="178"/>
      <c r="MFV24" s="178"/>
      <c r="MFW24" s="178"/>
      <c r="MFX24" s="179"/>
      <c r="MFY24" s="166"/>
      <c r="MFZ24" s="178"/>
      <c r="MGA24" s="178"/>
      <c r="MGB24" s="178"/>
      <c r="MGC24" s="178"/>
      <c r="MGD24" s="178"/>
      <c r="MGE24" s="178"/>
      <c r="MGF24" s="179"/>
      <c r="MGG24" s="166"/>
      <c r="MGH24" s="178"/>
      <c r="MGI24" s="178"/>
      <c r="MGJ24" s="178"/>
      <c r="MGK24" s="178"/>
      <c r="MGL24" s="178"/>
      <c r="MGM24" s="178"/>
      <c r="MGN24" s="179"/>
      <c r="MGO24" s="166"/>
      <c r="MGP24" s="178"/>
      <c r="MGQ24" s="178"/>
      <c r="MGR24" s="178"/>
      <c r="MGS24" s="178"/>
      <c r="MGT24" s="178"/>
      <c r="MGU24" s="178"/>
      <c r="MGV24" s="179"/>
      <c r="MGW24" s="166"/>
      <c r="MGX24" s="178"/>
      <c r="MGY24" s="178"/>
      <c r="MGZ24" s="178"/>
      <c r="MHA24" s="178"/>
      <c r="MHB24" s="178"/>
      <c r="MHC24" s="178"/>
      <c r="MHD24" s="179"/>
      <c r="MHE24" s="166"/>
      <c r="MHF24" s="178"/>
      <c r="MHG24" s="178"/>
      <c r="MHH24" s="178"/>
      <c r="MHI24" s="178"/>
      <c r="MHJ24" s="178"/>
      <c r="MHK24" s="178"/>
      <c r="MHL24" s="179"/>
      <c r="MHM24" s="166"/>
      <c r="MHN24" s="178"/>
      <c r="MHO24" s="178"/>
      <c r="MHP24" s="178"/>
      <c r="MHQ24" s="178"/>
      <c r="MHR24" s="178"/>
      <c r="MHS24" s="178"/>
      <c r="MHT24" s="179"/>
      <c r="MHU24" s="166"/>
      <c r="MHV24" s="178"/>
      <c r="MHW24" s="178"/>
      <c r="MHX24" s="178"/>
      <c r="MHY24" s="178"/>
      <c r="MHZ24" s="178"/>
      <c r="MIA24" s="178"/>
      <c r="MIB24" s="179"/>
      <c r="MIC24" s="166"/>
      <c r="MID24" s="178"/>
      <c r="MIE24" s="178"/>
      <c r="MIF24" s="178"/>
      <c r="MIG24" s="178"/>
      <c r="MIH24" s="178"/>
      <c r="MII24" s="178"/>
      <c r="MIJ24" s="179"/>
      <c r="MIK24" s="166"/>
      <c r="MIL24" s="178"/>
      <c r="MIM24" s="178"/>
      <c r="MIN24" s="178"/>
      <c r="MIO24" s="178"/>
      <c r="MIP24" s="178"/>
      <c r="MIQ24" s="178"/>
      <c r="MIR24" s="179"/>
      <c r="MIS24" s="166"/>
      <c r="MIT24" s="178"/>
      <c r="MIU24" s="178"/>
      <c r="MIV24" s="178"/>
      <c r="MIW24" s="178"/>
      <c r="MIX24" s="178"/>
      <c r="MIY24" s="178"/>
      <c r="MIZ24" s="179"/>
      <c r="MJA24" s="166"/>
      <c r="MJB24" s="178"/>
      <c r="MJC24" s="178"/>
      <c r="MJD24" s="178"/>
      <c r="MJE24" s="178"/>
      <c r="MJF24" s="178"/>
      <c r="MJG24" s="178"/>
      <c r="MJH24" s="179"/>
      <c r="MJI24" s="166"/>
      <c r="MJJ24" s="178"/>
      <c r="MJK24" s="178"/>
      <c r="MJL24" s="178"/>
      <c r="MJM24" s="178"/>
      <c r="MJN24" s="178"/>
      <c r="MJO24" s="178"/>
      <c r="MJP24" s="179"/>
      <c r="MJQ24" s="166"/>
      <c r="MJR24" s="178"/>
      <c r="MJS24" s="178"/>
      <c r="MJT24" s="178"/>
      <c r="MJU24" s="178"/>
      <c r="MJV24" s="178"/>
      <c r="MJW24" s="178"/>
      <c r="MJX24" s="179"/>
      <c r="MJY24" s="166"/>
      <c r="MJZ24" s="178"/>
      <c r="MKA24" s="178"/>
      <c r="MKB24" s="178"/>
      <c r="MKC24" s="178"/>
      <c r="MKD24" s="178"/>
      <c r="MKE24" s="178"/>
      <c r="MKF24" s="179"/>
      <c r="MKG24" s="166"/>
      <c r="MKH24" s="178"/>
      <c r="MKI24" s="178"/>
      <c r="MKJ24" s="178"/>
      <c r="MKK24" s="178"/>
      <c r="MKL24" s="178"/>
      <c r="MKM24" s="178"/>
      <c r="MKN24" s="179"/>
      <c r="MKO24" s="166"/>
      <c r="MKP24" s="178"/>
      <c r="MKQ24" s="178"/>
      <c r="MKR24" s="178"/>
      <c r="MKS24" s="178"/>
      <c r="MKT24" s="178"/>
      <c r="MKU24" s="178"/>
      <c r="MKV24" s="179"/>
      <c r="MKW24" s="166"/>
      <c r="MKX24" s="178"/>
      <c r="MKY24" s="178"/>
      <c r="MKZ24" s="178"/>
      <c r="MLA24" s="178"/>
      <c r="MLB24" s="178"/>
      <c r="MLC24" s="178"/>
      <c r="MLD24" s="179"/>
      <c r="MLE24" s="166"/>
      <c r="MLF24" s="178"/>
      <c r="MLG24" s="178"/>
      <c r="MLH24" s="178"/>
      <c r="MLI24" s="178"/>
      <c r="MLJ24" s="178"/>
      <c r="MLK24" s="178"/>
      <c r="MLL24" s="179"/>
      <c r="MLM24" s="166"/>
      <c r="MLN24" s="178"/>
      <c r="MLO24" s="178"/>
      <c r="MLP24" s="178"/>
      <c r="MLQ24" s="178"/>
      <c r="MLR24" s="178"/>
      <c r="MLS24" s="178"/>
      <c r="MLT24" s="179"/>
      <c r="MLU24" s="166"/>
      <c r="MLV24" s="178"/>
      <c r="MLW24" s="178"/>
      <c r="MLX24" s="178"/>
      <c r="MLY24" s="178"/>
      <c r="MLZ24" s="178"/>
      <c r="MMA24" s="178"/>
      <c r="MMB24" s="179"/>
      <c r="MMC24" s="166"/>
      <c r="MMD24" s="178"/>
      <c r="MME24" s="178"/>
      <c r="MMF24" s="178"/>
      <c r="MMG24" s="178"/>
      <c r="MMH24" s="178"/>
      <c r="MMI24" s="178"/>
      <c r="MMJ24" s="179"/>
      <c r="MMK24" s="166"/>
      <c r="MML24" s="178"/>
      <c r="MMM24" s="178"/>
      <c r="MMN24" s="178"/>
      <c r="MMO24" s="178"/>
      <c r="MMP24" s="178"/>
      <c r="MMQ24" s="178"/>
      <c r="MMR24" s="179"/>
      <c r="MMS24" s="166"/>
      <c r="MMT24" s="178"/>
      <c r="MMU24" s="178"/>
      <c r="MMV24" s="178"/>
      <c r="MMW24" s="178"/>
      <c r="MMX24" s="178"/>
      <c r="MMY24" s="178"/>
      <c r="MMZ24" s="179"/>
      <c r="MNA24" s="166"/>
      <c r="MNB24" s="178"/>
      <c r="MNC24" s="178"/>
      <c r="MND24" s="178"/>
      <c r="MNE24" s="178"/>
      <c r="MNF24" s="178"/>
      <c r="MNG24" s="178"/>
      <c r="MNH24" s="179"/>
      <c r="MNI24" s="166"/>
      <c r="MNJ24" s="178"/>
      <c r="MNK24" s="178"/>
      <c r="MNL24" s="178"/>
      <c r="MNM24" s="178"/>
      <c r="MNN24" s="178"/>
      <c r="MNO24" s="178"/>
      <c r="MNP24" s="179"/>
      <c r="MNQ24" s="166"/>
      <c r="MNR24" s="178"/>
      <c r="MNS24" s="178"/>
      <c r="MNT24" s="178"/>
      <c r="MNU24" s="178"/>
      <c r="MNV24" s="178"/>
      <c r="MNW24" s="178"/>
      <c r="MNX24" s="179"/>
      <c r="MNY24" s="166"/>
      <c r="MNZ24" s="178"/>
      <c r="MOA24" s="178"/>
      <c r="MOB24" s="178"/>
      <c r="MOC24" s="178"/>
      <c r="MOD24" s="178"/>
      <c r="MOE24" s="178"/>
      <c r="MOF24" s="179"/>
      <c r="MOG24" s="166"/>
      <c r="MOH24" s="178"/>
      <c r="MOI24" s="178"/>
      <c r="MOJ24" s="178"/>
      <c r="MOK24" s="178"/>
      <c r="MOL24" s="178"/>
      <c r="MOM24" s="178"/>
      <c r="MON24" s="179"/>
      <c r="MOO24" s="166"/>
      <c r="MOP24" s="178"/>
      <c r="MOQ24" s="178"/>
      <c r="MOR24" s="178"/>
      <c r="MOS24" s="178"/>
      <c r="MOT24" s="178"/>
      <c r="MOU24" s="178"/>
      <c r="MOV24" s="179"/>
      <c r="MOW24" s="166"/>
      <c r="MOX24" s="178"/>
      <c r="MOY24" s="178"/>
      <c r="MOZ24" s="178"/>
      <c r="MPA24" s="178"/>
      <c r="MPB24" s="178"/>
      <c r="MPC24" s="178"/>
      <c r="MPD24" s="179"/>
      <c r="MPE24" s="166"/>
      <c r="MPF24" s="178"/>
      <c r="MPG24" s="178"/>
      <c r="MPH24" s="178"/>
      <c r="MPI24" s="178"/>
      <c r="MPJ24" s="178"/>
      <c r="MPK24" s="178"/>
      <c r="MPL24" s="179"/>
      <c r="MPM24" s="166"/>
      <c r="MPN24" s="178"/>
      <c r="MPO24" s="178"/>
      <c r="MPP24" s="178"/>
      <c r="MPQ24" s="178"/>
      <c r="MPR24" s="178"/>
      <c r="MPS24" s="178"/>
      <c r="MPT24" s="179"/>
      <c r="MPU24" s="166"/>
      <c r="MPV24" s="178"/>
      <c r="MPW24" s="178"/>
      <c r="MPX24" s="178"/>
      <c r="MPY24" s="178"/>
      <c r="MPZ24" s="178"/>
      <c r="MQA24" s="178"/>
      <c r="MQB24" s="179"/>
      <c r="MQC24" s="166"/>
      <c r="MQD24" s="178"/>
      <c r="MQE24" s="178"/>
      <c r="MQF24" s="178"/>
      <c r="MQG24" s="178"/>
      <c r="MQH24" s="178"/>
      <c r="MQI24" s="178"/>
      <c r="MQJ24" s="179"/>
      <c r="MQK24" s="166"/>
      <c r="MQL24" s="178"/>
      <c r="MQM24" s="178"/>
      <c r="MQN24" s="178"/>
      <c r="MQO24" s="178"/>
      <c r="MQP24" s="178"/>
      <c r="MQQ24" s="178"/>
      <c r="MQR24" s="179"/>
      <c r="MQS24" s="166"/>
      <c r="MQT24" s="178"/>
      <c r="MQU24" s="178"/>
      <c r="MQV24" s="178"/>
      <c r="MQW24" s="178"/>
      <c r="MQX24" s="178"/>
      <c r="MQY24" s="178"/>
      <c r="MQZ24" s="179"/>
      <c r="MRA24" s="166"/>
      <c r="MRB24" s="178"/>
      <c r="MRC24" s="178"/>
      <c r="MRD24" s="178"/>
      <c r="MRE24" s="178"/>
      <c r="MRF24" s="178"/>
      <c r="MRG24" s="178"/>
      <c r="MRH24" s="179"/>
      <c r="MRI24" s="166"/>
      <c r="MRJ24" s="178"/>
      <c r="MRK24" s="178"/>
      <c r="MRL24" s="178"/>
      <c r="MRM24" s="178"/>
      <c r="MRN24" s="178"/>
      <c r="MRO24" s="178"/>
      <c r="MRP24" s="179"/>
      <c r="MRQ24" s="166"/>
      <c r="MRR24" s="178"/>
      <c r="MRS24" s="178"/>
      <c r="MRT24" s="178"/>
      <c r="MRU24" s="178"/>
      <c r="MRV24" s="178"/>
      <c r="MRW24" s="178"/>
      <c r="MRX24" s="179"/>
      <c r="MRY24" s="166"/>
      <c r="MRZ24" s="178"/>
      <c r="MSA24" s="178"/>
      <c r="MSB24" s="178"/>
      <c r="MSC24" s="178"/>
      <c r="MSD24" s="178"/>
      <c r="MSE24" s="178"/>
      <c r="MSF24" s="179"/>
      <c r="MSG24" s="166"/>
      <c r="MSH24" s="178"/>
      <c r="MSI24" s="178"/>
      <c r="MSJ24" s="178"/>
      <c r="MSK24" s="178"/>
      <c r="MSL24" s="178"/>
      <c r="MSM24" s="178"/>
      <c r="MSN24" s="179"/>
      <c r="MSO24" s="166"/>
      <c r="MSP24" s="178"/>
      <c r="MSQ24" s="178"/>
      <c r="MSR24" s="178"/>
      <c r="MSS24" s="178"/>
      <c r="MST24" s="178"/>
      <c r="MSU24" s="178"/>
      <c r="MSV24" s="179"/>
      <c r="MSW24" s="166"/>
      <c r="MSX24" s="178"/>
      <c r="MSY24" s="178"/>
      <c r="MSZ24" s="178"/>
      <c r="MTA24" s="178"/>
      <c r="MTB24" s="178"/>
      <c r="MTC24" s="178"/>
      <c r="MTD24" s="179"/>
      <c r="MTE24" s="166"/>
      <c r="MTF24" s="178"/>
      <c r="MTG24" s="178"/>
      <c r="MTH24" s="178"/>
      <c r="MTI24" s="178"/>
      <c r="MTJ24" s="178"/>
      <c r="MTK24" s="178"/>
      <c r="MTL24" s="179"/>
      <c r="MTM24" s="166"/>
      <c r="MTN24" s="178"/>
      <c r="MTO24" s="178"/>
      <c r="MTP24" s="178"/>
      <c r="MTQ24" s="178"/>
      <c r="MTR24" s="178"/>
      <c r="MTS24" s="178"/>
      <c r="MTT24" s="179"/>
      <c r="MTU24" s="166"/>
      <c r="MTV24" s="178"/>
      <c r="MTW24" s="178"/>
      <c r="MTX24" s="178"/>
      <c r="MTY24" s="178"/>
      <c r="MTZ24" s="178"/>
      <c r="MUA24" s="178"/>
      <c r="MUB24" s="179"/>
      <c r="MUC24" s="166"/>
      <c r="MUD24" s="178"/>
      <c r="MUE24" s="178"/>
      <c r="MUF24" s="178"/>
      <c r="MUG24" s="178"/>
      <c r="MUH24" s="178"/>
      <c r="MUI24" s="178"/>
      <c r="MUJ24" s="179"/>
      <c r="MUK24" s="166"/>
      <c r="MUL24" s="178"/>
      <c r="MUM24" s="178"/>
      <c r="MUN24" s="178"/>
      <c r="MUO24" s="178"/>
      <c r="MUP24" s="178"/>
      <c r="MUQ24" s="178"/>
      <c r="MUR24" s="179"/>
      <c r="MUS24" s="166"/>
      <c r="MUT24" s="178"/>
      <c r="MUU24" s="178"/>
      <c r="MUV24" s="178"/>
      <c r="MUW24" s="178"/>
      <c r="MUX24" s="178"/>
      <c r="MUY24" s="178"/>
      <c r="MUZ24" s="179"/>
      <c r="MVA24" s="166"/>
      <c r="MVB24" s="178"/>
      <c r="MVC24" s="178"/>
      <c r="MVD24" s="178"/>
      <c r="MVE24" s="178"/>
      <c r="MVF24" s="178"/>
      <c r="MVG24" s="178"/>
      <c r="MVH24" s="179"/>
      <c r="MVI24" s="166"/>
      <c r="MVJ24" s="178"/>
      <c r="MVK24" s="178"/>
      <c r="MVL24" s="178"/>
      <c r="MVM24" s="178"/>
      <c r="MVN24" s="178"/>
      <c r="MVO24" s="178"/>
      <c r="MVP24" s="179"/>
      <c r="MVQ24" s="166"/>
      <c r="MVR24" s="178"/>
      <c r="MVS24" s="178"/>
      <c r="MVT24" s="178"/>
      <c r="MVU24" s="178"/>
      <c r="MVV24" s="178"/>
      <c r="MVW24" s="178"/>
      <c r="MVX24" s="179"/>
      <c r="MVY24" s="166"/>
      <c r="MVZ24" s="178"/>
      <c r="MWA24" s="178"/>
      <c r="MWB24" s="178"/>
      <c r="MWC24" s="178"/>
      <c r="MWD24" s="178"/>
      <c r="MWE24" s="178"/>
      <c r="MWF24" s="179"/>
      <c r="MWG24" s="166"/>
      <c r="MWH24" s="178"/>
      <c r="MWI24" s="178"/>
      <c r="MWJ24" s="178"/>
      <c r="MWK24" s="178"/>
      <c r="MWL24" s="178"/>
      <c r="MWM24" s="178"/>
      <c r="MWN24" s="179"/>
      <c r="MWO24" s="166"/>
      <c r="MWP24" s="178"/>
      <c r="MWQ24" s="178"/>
      <c r="MWR24" s="178"/>
      <c r="MWS24" s="178"/>
      <c r="MWT24" s="178"/>
      <c r="MWU24" s="178"/>
      <c r="MWV24" s="179"/>
      <c r="MWW24" s="166"/>
      <c r="MWX24" s="178"/>
      <c r="MWY24" s="178"/>
      <c r="MWZ24" s="178"/>
      <c r="MXA24" s="178"/>
      <c r="MXB24" s="178"/>
      <c r="MXC24" s="178"/>
      <c r="MXD24" s="179"/>
      <c r="MXE24" s="166"/>
      <c r="MXF24" s="178"/>
      <c r="MXG24" s="178"/>
      <c r="MXH24" s="178"/>
      <c r="MXI24" s="178"/>
      <c r="MXJ24" s="178"/>
      <c r="MXK24" s="178"/>
      <c r="MXL24" s="179"/>
      <c r="MXM24" s="166"/>
      <c r="MXN24" s="178"/>
      <c r="MXO24" s="178"/>
      <c r="MXP24" s="178"/>
      <c r="MXQ24" s="178"/>
      <c r="MXR24" s="178"/>
      <c r="MXS24" s="178"/>
      <c r="MXT24" s="179"/>
      <c r="MXU24" s="166"/>
      <c r="MXV24" s="178"/>
      <c r="MXW24" s="178"/>
      <c r="MXX24" s="178"/>
      <c r="MXY24" s="178"/>
      <c r="MXZ24" s="178"/>
      <c r="MYA24" s="178"/>
      <c r="MYB24" s="179"/>
      <c r="MYC24" s="166"/>
      <c r="MYD24" s="178"/>
      <c r="MYE24" s="178"/>
      <c r="MYF24" s="178"/>
      <c r="MYG24" s="178"/>
      <c r="MYH24" s="178"/>
      <c r="MYI24" s="178"/>
      <c r="MYJ24" s="179"/>
      <c r="MYK24" s="166"/>
      <c r="MYL24" s="178"/>
      <c r="MYM24" s="178"/>
      <c r="MYN24" s="178"/>
      <c r="MYO24" s="178"/>
      <c r="MYP24" s="178"/>
      <c r="MYQ24" s="178"/>
      <c r="MYR24" s="179"/>
      <c r="MYS24" s="166"/>
      <c r="MYT24" s="178"/>
      <c r="MYU24" s="178"/>
      <c r="MYV24" s="178"/>
      <c r="MYW24" s="178"/>
      <c r="MYX24" s="178"/>
      <c r="MYY24" s="178"/>
      <c r="MYZ24" s="179"/>
      <c r="MZA24" s="166"/>
      <c r="MZB24" s="178"/>
      <c r="MZC24" s="178"/>
      <c r="MZD24" s="178"/>
      <c r="MZE24" s="178"/>
      <c r="MZF24" s="178"/>
      <c r="MZG24" s="178"/>
      <c r="MZH24" s="179"/>
      <c r="MZI24" s="166"/>
      <c r="MZJ24" s="178"/>
      <c r="MZK24" s="178"/>
      <c r="MZL24" s="178"/>
      <c r="MZM24" s="178"/>
      <c r="MZN24" s="178"/>
      <c r="MZO24" s="178"/>
      <c r="MZP24" s="179"/>
      <c r="MZQ24" s="166"/>
      <c r="MZR24" s="178"/>
      <c r="MZS24" s="178"/>
      <c r="MZT24" s="178"/>
      <c r="MZU24" s="178"/>
      <c r="MZV24" s="178"/>
      <c r="MZW24" s="178"/>
      <c r="MZX24" s="179"/>
      <c r="MZY24" s="166"/>
      <c r="MZZ24" s="178"/>
      <c r="NAA24" s="178"/>
      <c r="NAB24" s="178"/>
      <c r="NAC24" s="178"/>
      <c r="NAD24" s="178"/>
      <c r="NAE24" s="178"/>
      <c r="NAF24" s="179"/>
      <c r="NAG24" s="166"/>
      <c r="NAH24" s="178"/>
      <c r="NAI24" s="178"/>
      <c r="NAJ24" s="178"/>
      <c r="NAK24" s="178"/>
      <c r="NAL24" s="178"/>
      <c r="NAM24" s="178"/>
      <c r="NAN24" s="179"/>
      <c r="NAO24" s="166"/>
      <c r="NAP24" s="178"/>
      <c r="NAQ24" s="178"/>
      <c r="NAR24" s="178"/>
      <c r="NAS24" s="178"/>
      <c r="NAT24" s="178"/>
      <c r="NAU24" s="178"/>
      <c r="NAV24" s="179"/>
      <c r="NAW24" s="166"/>
      <c r="NAX24" s="178"/>
      <c r="NAY24" s="178"/>
      <c r="NAZ24" s="178"/>
      <c r="NBA24" s="178"/>
      <c r="NBB24" s="178"/>
      <c r="NBC24" s="178"/>
      <c r="NBD24" s="179"/>
      <c r="NBE24" s="166"/>
      <c r="NBF24" s="178"/>
      <c r="NBG24" s="178"/>
      <c r="NBH24" s="178"/>
      <c r="NBI24" s="178"/>
      <c r="NBJ24" s="178"/>
      <c r="NBK24" s="178"/>
      <c r="NBL24" s="179"/>
      <c r="NBM24" s="166"/>
      <c r="NBN24" s="178"/>
      <c r="NBO24" s="178"/>
      <c r="NBP24" s="178"/>
      <c r="NBQ24" s="178"/>
      <c r="NBR24" s="178"/>
      <c r="NBS24" s="178"/>
      <c r="NBT24" s="179"/>
      <c r="NBU24" s="166"/>
      <c r="NBV24" s="178"/>
      <c r="NBW24" s="178"/>
      <c r="NBX24" s="178"/>
      <c r="NBY24" s="178"/>
      <c r="NBZ24" s="178"/>
      <c r="NCA24" s="178"/>
      <c r="NCB24" s="179"/>
      <c r="NCC24" s="166"/>
      <c r="NCD24" s="178"/>
      <c r="NCE24" s="178"/>
      <c r="NCF24" s="178"/>
      <c r="NCG24" s="178"/>
      <c r="NCH24" s="178"/>
      <c r="NCI24" s="178"/>
      <c r="NCJ24" s="179"/>
      <c r="NCK24" s="166"/>
      <c r="NCL24" s="178"/>
      <c r="NCM24" s="178"/>
      <c r="NCN24" s="178"/>
      <c r="NCO24" s="178"/>
      <c r="NCP24" s="178"/>
      <c r="NCQ24" s="178"/>
      <c r="NCR24" s="179"/>
      <c r="NCS24" s="166"/>
      <c r="NCT24" s="178"/>
      <c r="NCU24" s="178"/>
      <c r="NCV24" s="178"/>
      <c r="NCW24" s="178"/>
      <c r="NCX24" s="178"/>
      <c r="NCY24" s="178"/>
      <c r="NCZ24" s="179"/>
      <c r="NDA24" s="166"/>
      <c r="NDB24" s="178"/>
      <c r="NDC24" s="178"/>
      <c r="NDD24" s="178"/>
      <c r="NDE24" s="178"/>
      <c r="NDF24" s="178"/>
      <c r="NDG24" s="178"/>
      <c r="NDH24" s="179"/>
      <c r="NDI24" s="166"/>
      <c r="NDJ24" s="178"/>
      <c r="NDK24" s="178"/>
      <c r="NDL24" s="178"/>
      <c r="NDM24" s="178"/>
      <c r="NDN24" s="178"/>
      <c r="NDO24" s="178"/>
      <c r="NDP24" s="179"/>
      <c r="NDQ24" s="166"/>
      <c r="NDR24" s="178"/>
      <c r="NDS24" s="178"/>
      <c r="NDT24" s="178"/>
      <c r="NDU24" s="178"/>
      <c r="NDV24" s="178"/>
      <c r="NDW24" s="178"/>
      <c r="NDX24" s="179"/>
      <c r="NDY24" s="166"/>
      <c r="NDZ24" s="178"/>
      <c r="NEA24" s="178"/>
      <c r="NEB24" s="178"/>
      <c r="NEC24" s="178"/>
      <c r="NED24" s="178"/>
      <c r="NEE24" s="178"/>
      <c r="NEF24" s="179"/>
      <c r="NEG24" s="166"/>
      <c r="NEH24" s="178"/>
      <c r="NEI24" s="178"/>
      <c r="NEJ24" s="178"/>
      <c r="NEK24" s="178"/>
      <c r="NEL24" s="178"/>
      <c r="NEM24" s="178"/>
      <c r="NEN24" s="179"/>
      <c r="NEO24" s="166"/>
      <c r="NEP24" s="178"/>
      <c r="NEQ24" s="178"/>
      <c r="NER24" s="178"/>
      <c r="NES24" s="178"/>
      <c r="NET24" s="178"/>
      <c r="NEU24" s="178"/>
      <c r="NEV24" s="179"/>
      <c r="NEW24" s="166"/>
      <c r="NEX24" s="178"/>
      <c r="NEY24" s="178"/>
      <c r="NEZ24" s="178"/>
      <c r="NFA24" s="178"/>
      <c r="NFB24" s="178"/>
      <c r="NFC24" s="178"/>
      <c r="NFD24" s="179"/>
      <c r="NFE24" s="166"/>
      <c r="NFF24" s="178"/>
      <c r="NFG24" s="178"/>
      <c r="NFH24" s="178"/>
      <c r="NFI24" s="178"/>
      <c r="NFJ24" s="178"/>
      <c r="NFK24" s="178"/>
      <c r="NFL24" s="179"/>
      <c r="NFM24" s="166"/>
      <c r="NFN24" s="178"/>
      <c r="NFO24" s="178"/>
      <c r="NFP24" s="178"/>
      <c r="NFQ24" s="178"/>
      <c r="NFR24" s="178"/>
      <c r="NFS24" s="178"/>
      <c r="NFT24" s="179"/>
      <c r="NFU24" s="166"/>
      <c r="NFV24" s="178"/>
      <c r="NFW24" s="178"/>
      <c r="NFX24" s="178"/>
      <c r="NFY24" s="178"/>
      <c r="NFZ24" s="178"/>
      <c r="NGA24" s="178"/>
      <c r="NGB24" s="179"/>
      <c r="NGC24" s="166"/>
      <c r="NGD24" s="178"/>
      <c r="NGE24" s="178"/>
      <c r="NGF24" s="178"/>
      <c r="NGG24" s="178"/>
      <c r="NGH24" s="178"/>
      <c r="NGI24" s="178"/>
      <c r="NGJ24" s="179"/>
      <c r="NGK24" s="166"/>
      <c r="NGL24" s="178"/>
      <c r="NGM24" s="178"/>
      <c r="NGN24" s="178"/>
      <c r="NGO24" s="178"/>
      <c r="NGP24" s="178"/>
      <c r="NGQ24" s="178"/>
      <c r="NGR24" s="179"/>
      <c r="NGS24" s="166"/>
      <c r="NGT24" s="178"/>
      <c r="NGU24" s="178"/>
      <c r="NGV24" s="178"/>
      <c r="NGW24" s="178"/>
      <c r="NGX24" s="178"/>
      <c r="NGY24" s="178"/>
      <c r="NGZ24" s="179"/>
      <c r="NHA24" s="166"/>
      <c r="NHB24" s="178"/>
      <c r="NHC24" s="178"/>
      <c r="NHD24" s="178"/>
      <c r="NHE24" s="178"/>
      <c r="NHF24" s="178"/>
      <c r="NHG24" s="178"/>
      <c r="NHH24" s="179"/>
      <c r="NHI24" s="166"/>
      <c r="NHJ24" s="178"/>
      <c r="NHK24" s="178"/>
      <c r="NHL24" s="178"/>
      <c r="NHM24" s="178"/>
      <c r="NHN24" s="178"/>
      <c r="NHO24" s="178"/>
      <c r="NHP24" s="179"/>
      <c r="NHQ24" s="166"/>
      <c r="NHR24" s="178"/>
      <c r="NHS24" s="178"/>
      <c r="NHT24" s="178"/>
      <c r="NHU24" s="178"/>
      <c r="NHV24" s="178"/>
      <c r="NHW24" s="178"/>
      <c r="NHX24" s="179"/>
      <c r="NHY24" s="166"/>
      <c r="NHZ24" s="178"/>
      <c r="NIA24" s="178"/>
      <c r="NIB24" s="178"/>
      <c r="NIC24" s="178"/>
      <c r="NID24" s="178"/>
      <c r="NIE24" s="178"/>
      <c r="NIF24" s="179"/>
      <c r="NIG24" s="166"/>
      <c r="NIH24" s="178"/>
      <c r="NII24" s="178"/>
      <c r="NIJ24" s="178"/>
      <c r="NIK24" s="178"/>
      <c r="NIL24" s="178"/>
      <c r="NIM24" s="178"/>
      <c r="NIN24" s="179"/>
      <c r="NIO24" s="166"/>
      <c r="NIP24" s="178"/>
      <c r="NIQ24" s="178"/>
      <c r="NIR24" s="178"/>
      <c r="NIS24" s="178"/>
      <c r="NIT24" s="178"/>
      <c r="NIU24" s="178"/>
      <c r="NIV24" s="179"/>
      <c r="NIW24" s="166"/>
      <c r="NIX24" s="178"/>
      <c r="NIY24" s="178"/>
      <c r="NIZ24" s="178"/>
      <c r="NJA24" s="178"/>
      <c r="NJB24" s="178"/>
      <c r="NJC24" s="178"/>
      <c r="NJD24" s="179"/>
      <c r="NJE24" s="166"/>
      <c r="NJF24" s="178"/>
      <c r="NJG24" s="178"/>
      <c r="NJH24" s="178"/>
      <c r="NJI24" s="178"/>
      <c r="NJJ24" s="178"/>
      <c r="NJK24" s="178"/>
      <c r="NJL24" s="179"/>
      <c r="NJM24" s="166"/>
      <c r="NJN24" s="178"/>
      <c r="NJO24" s="178"/>
      <c r="NJP24" s="178"/>
      <c r="NJQ24" s="178"/>
      <c r="NJR24" s="178"/>
      <c r="NJS24" s="178"/>
      <c r="NJT24" s="179"/>
      <c r="NJU24" s="166"/>
      <c r="NJV24" s="178"/>
      <c r="NJW24" s="178"/>
      <c r="NJX24" s="178"/>
      <c r="NJY24" s="178"/>
      <c r="NJZ24" s="178"/>
      <c r="NKA24" s="178"/>
      <c r="NKB24" s="179"/>
      <c r="NKC24" s="166"/>
      <c r="NKD24" s="178"/>
      <c r="NKE24" s="178"/>
      <c r="NKF24" s="178"/>
      <c r="NKG24" s="178"/>
      <c r="NKH24" s="178"/>
      <c r="NKI24" s="178"/>
      <c r="NKJ24" s="179"/>
      <c r="NKK24" s="166"/>
      <c r="NKL24" s="178"/>
      <c r="NKM24" s="178"/>
      <c r="NKN24" s="178"/>
      <c r="NKO24" s="178"/>
      <c r="NKP24" s="178"/>
      <c r="NKQ24" s="178"/>
      <c r="NKR24" s="179"/>
      <c r="NKS24" s="166"/>
      <c r="NKT24" s="178"/>
      <c r="NKU24" s="178"/>
      <c r="NKV24" s="178"/>
      <c r="NKW24" s="178"/>
      <c r="NKX24" s="178"/>
      <c r="NKY24" s="178"/>
      <c r="NKZ24" s="179"/>
      <c r="NLA24" s="166"/>
      <c r="NLB24" s="178"/>
      <c r="NLC24" s="178"/>
      <c r="NLD24" s="178"/>
      <c r="NLE24" s="178"/>
      <c r="NLF24" s="178"/>
      <c r="NLG24" s="178"/>
      <c r="NLH24" s="179"/>
      <c r="NLI24" s="166"/>
      <c r="NLJ24" s="178"/>
      <c r="NLK24" s="178"/>
      <c r="NLL24" s="178"/>
      <c r="NLM24" s="178"/>
      <c r="NLN24" s="178"/>
      <c r="NLO24" s="178"/>
      <c r="NLP24" s="179"/>
      <c r="NLQ24" s="166"/>
      <c r="NLR24" s="178"/>
      <c r="NLS24" s="178"/>
      <c r="NLT24" s="178"/>
      <c r="NLU24" s="178"/>
      <c r="NLV24" s="178"/>
      <c r="NLW24" s="178"/>
      <c r="NLX24" s="179"/>
      <c r="NLY24" s="166"/>
      <c r="NLZ24" s="178"/>
      <c r="NMA24" s="178"/>
      <c r="NMB24" s="178"/>
      <c r="NMC24" s="178"/>
      <c r="NMD24" s="178"/>
      <c r="NME24" s="178"/>
      <c r="NMF24" s="179"/>
      <c r="NMG24" s="166"/>
      <c r="NMH24" s="178"/>
      <c r="NMI24" s="178"/>
      <c r="NMJ24" s="178"/>
      <c r="NMK24" s="178"/>
      <c r="NML24" s="178"/>
      <c r="NMM24" s="178"/>
      <c r="NMN24" s="179"/>
      <c r="NMO24" s="166"/>
      <c r="NMP24" s="178"/>
      <c r="NMQ24" s="178"/>
      <c r="NMR24" s="178"/>
      <c r="NMS24" s="178"/>
      <c r="NMT24" s="178"/>
      <c r="NMU24" s="178"/>
      <c r="NMV24" s="179"/>
      <c r="NMW24" s="166"/>
      <c r="NMX24" s="178"/>
      <c r="NMY24" s="178"/>
      <c r="NMZ24" s="178"/>
      <c r="NNA24" s="178"/>
      <c r="NNB24" s="178"/>
      <c r="NNC24" s="178"/>
      <c r="NND24" s="179"/>
      <c r="NNE24" s="166"/>
      <c r="NNF24" s="178"/>
      <c r="NNG24" s="178"/>
      <c r="NNH24" s="178"/>
      <c r="NNI24" s="178"/>
      <c r="NNJ24" s="178"/>
      <c r="NNK24" s="178"/>
      <c r="NNL24" s="179"/>
      <c r="NNM24" s="166"/>
      <c r="NNN24" s="178"/>
      <c r="NNO24" s="178"/>
      <c r="NNP24" s="178"/>
      <c r="NNQ24" s="178"/>
      <c r="NNR24" s="178"/>
      <c r="NNS24" s="178"/>
      <c r="NNT24" s="179"/>
      <c r="NNU24" s="166"/>
      <c r="NNV24" s="178"/>
      <c r="NNW24" s="178"/>
      <c r="NNX24" s="178"/>
      <c r="NNY24" s="178"/>
      <c r="NNZ24" s="178"/>
      <c r="NOA24" s="178"/>
      <c r="NOB24" s="179"/>
      <c r="NOC24" s="166"/>
      <c r="NOD24" s="178"/>
      <c r="NOE24" s="178"/>
      <c r="NOF24" s="178"/>
      <c r="NOG24" s="178"/>
      <c r="NOH24" s="178"/>
      <c r="NOI24" s="178"/>
      <c r="NOJ24" s="179"/>
      <c r="NOK24" s="166"/>
      <c r="NOL24" s="178"/>
      <c r="NOM24" s="178"/>
      <c r="NON24" s="178"/>
      <c r="NOO24" s="178"/>
      <c r="NOP24" s="178"/>
      <c r="NOQ24" s="178"/>
      <c r="NOR24" s="179"/>
      <c r="NOS24" s="166"/>
      <c r="NOT24" s="178"/>
      <c r="NOU24" s="178"/>
      <c r="NOV24" s="178"/>
      <c r="NOW24" s="178"/>
      <c r="NOX24" s="178"/>
      <c r="NOY24" s="178"/>
      <c r="NOZ24" s="179"/>
      <c r="NPA24" s="166"/>
      <c r="NPB24" s="178"/>
      <c r="NPC24" s="178"/>
      <c r="NPD24" s="178"/>
      <c r="NPE24" s="178"/>
      <c r="NPF24" s="178"/>
      <c r="NPG24" s="178"/>
      <c r="NPH24" s="179"/>
      <c r="NPI24" s="166"/>
      <c r="NPJ24" s="178"/>
      <c r="NPK24" s="178"/>
      <c r="NPL24" s="178"/>
      <c r="NPM24" s="178"/>
      <c r="NPN24" s="178"/>
      <c r="NPO24" s="178"/>
      <c r="NPP24" s="179"/>
      <c r="NPQ24" s="166"/>
      <c r="NPR24" s="178"/>
      <c r="NPS24" s="178"/>
      <c r="NPT24" s="178"/>
      <c r="NPU24" s="178"/>
      <c r="NPV24" s="178"/>
      <c r="NPW24" s="178"/>
      <c r="NPX24" s="179"/>
      <c r="NPY24" s="166"/>
      <c r="NPZ24" s="178"/>
      <c r="NQA24" s="178"/>
      <c r="NQB24" s="178"/>
      <c r="NQC24" s="178"/>
      <c r="NQD24" s="178"/>
      <c r="NQE24" s="178"/>
      <c r="NQF24" s="179"/>
      <c r="NQG24" s="166"/>
      <c r="NQH24" s="178"/>
      <c r="NQI24" s="178"/>
      <c r="NQJ24" s="178"/>
      <c r="NQK24" s="178"/>
      <c r="NQL24" s="178"/>
      <c r="NQM24" s="178"/>
      <c r="NQN24" s="179"/>
      <c r="NQO24" s="166"/>
      <c r="NQP24" s="178"/>
      <c r="NQQ24" s="178"/>
      <c r="NQR24" s="178"/>
      <c r="NQS24" s="178"/>
      <c r="NQT24" s="178"/>
      <c r="NQU24" s="178"/>
      <c r="NQV24" s="179"/>
      <c r="NQW24" s="166"/>
      <c r="NQX24" s="178"/>
      <c r="NQY24" s="178"/>
      <c r="NQZ24" s="178"/>
      <c r="NRA24" s="178"/>
      <c r="NRB24" s="178"/>
      <c r="NRC24" s="178"/>
      <c r="NRD24" s="179"/>
      <c r="NRE24" s="166"/>
      <c r="NRF24" s="178"/>
      <c r="NRG24" s="178"/>
      <c r="NRH24" s="178"/>
      <c r="NRI24" s="178"/>
      <c r="NRJ24" s="178"/>
      <c r="NRK24" s="178"/>
      <c r="NRL24" s="179"/>
      <c r="NRM24" s="166"/>
      <c r="NRN24" s="178"/>
      <c r="NRO24" s="178"/>
      <c r="NRP24" s="178"/>
      <c r="NRQ24" s="178"/>
      <c r="NRR24" s="178"/>
      <c r="NRS24" s="178"/>
      <c r="NRT24" s="179"/>
      <c r="NRU24" s="166"/>
      <c r="NRV24" s="178"/>
      <c r="NRW24" s="178"/>
      <c r="NRX24" s="178"/>
      <c r="NRY24" s="178"/>
      <c r="NRZ24" s="178"/>
      <c r="NSA24" s="178"/>
      <c r="NSB24" s="179"/>
      <c r="NSC24" s="166"/>
      <c r="NSD24" s="178"/>
      <c r="NSE24" s="178"/>
      <c r="NSF24" s="178"/>
      <c r="NSG24" s="178"/>
      <c r="NSH24" s="178"/>
      <c r="NSI24" s="178"/>
      <c r="NSJ24" s="179"/>
      <c r="NSK24" s="166"/>
      <c r="NSL24" s="178"/>
      <c r="NSM24" s="178"/>
      <c r="NSN24" s="178"/>
      <c r="NSO24" s="178"/>
      <c r="NSP24" s="178"/>
      <c r="NSQ24" s="178"/>
      <c r="NSR24" s="179"/>
      <c r="NSS24" s="166"/>
      <c r="NST24" s="178"/>
      <c r="NSU24" s="178"/>
      <c r="NSV24" s="178"/>
      <c r="NSW24" s="178"/>
      <c r="NSX24" s="178"/>
      <c r="NSY24" s="178"/>
      <c r="NSZ24" s="179"/>
      <c r="NTA24" s="166"/>
      <c r="NTB24" s="178"/>
      <c r="NTC24" s="178"/>
      <c r="NTD24" s="178"/>
      <c r="NTE24" s="178"/>
      <c r="NTF24" s="178"/>
      <c r="NTG24" s="178"/>
      <c r="NTH24" s="179"/>
      <c r="NTI24" s="166"/>
      <c r="NTJ24" s="178"/>
      <c r="NTK24" s="178"/>
      <c r="NTL24" s="178"/>
      <c r="NTM24" s="178"/>
      <c r="NTN24" s="178"/>
      <c r="NTO24" s="178"/>
      <c r="NTP24" s="179"/>
      <c r="NTQ24" s="166"/>
      <c r="NTR24" s="178"/>
      <c r="NTS24" s="178"/>
      <c r="NTT24" s="178"/>
      <c r="NTU24" s="178"/>
      <c r="NTV24" s="178"/>
      <c r="NTW24" s="178"/>
      <c r="NTX24" s="179"/>
      <c r="NTY24" s="166"/>
      <c r="NTZ24" s="178"/>
      <c r="NUA24" s="178"/>
      <c r="NUB24" s="178"/>
      <c r="NUC24" s="178"/>
      <c r="NUD24" s="178"/>
      <c r="NUE24" s="178"/>
      <c r="NUF24" s="179"/>
      <c r="NUG24" s="166"/>
      <c r="NUH24" s="178"/>
      <c r="NUI24" s="178"/>
      <c r="NUJ24" s="178"/>
      <c r="NUK24" s="178"/>
      <c r="NUL24" s="178"/>
      <c r="NUM24" s="178"/>
      <c r="NUN24" s="179"/>
      <c r="NUO24" s="166"/>
      <c r="NUP24" s="178"/>
      <c r="NUQ24" s="178"/>
      <c r="NUR24" s="178"/>
      <c r="NUS24" s="178"/>
      <c r="NUT24" s="178"/>
      <c r="NUU24" s="178"/>
      <c r="NUV24" s="179"/>
      <c r="NUW24" s="166"/>
      <c r="NUX24" s="178"/>
      <c r="NUY24" s="178"/>
      <c r="NUZ24" s="178"/>
      <c r="NVA24" s="178"/>
      <c r="NVB24" s="178"/>
      <c r="NVC24" s="178"/>
      <c r="NVD24" s="179"/>
      <c r="NVE24" s="166"/>
      <c r="NVF24" s="178"/>
      <c r="NVG24" s="178"/>
      <c r="NVH24" s="178"/>
      <c r="NVI24" s="178"/>
      <c r="NVJ24" s="178"/>
      <c r="NVK24" s="178"/>
      <c r="NVL24" s="179"/>
      <c r="NVM24" s="166"/>
      <c r="NVN24" s="178"/>
      <c r="NVO24" s="178"/>
      <c r="NVP24" s="178"/>
      <c r="NVQ24" s="178"/>
      <c r="NVR24" s="178"/>
      <c r="NVS24" s="178"/>
      <c r="NVT24" s="179"/>
      <c r="NVU24" s="166"/>
      <c r="NVV24" s="178"/>
      <c r="NVW24" s="178"/>
      <c r="NVX24" s="178"/>
      <c r="NVY24" s="178"/>
      <c r="NVZ24" s="178"/>
      <c r="NWA24" s="178"/>
      <c r="NWB24" s="179"/>
      <c r="NWC24" s="166"/>
      <c r="NWD24" s="178"/>
      <c r="NWE24" s="178"/>
      <c r="NWF24" s="178"/>
      <c r="NWG24" s="178"/>
      <c r="NWH24" s="178"/>
      <c r="NWI24" s="178"/>
      <c r="NWJ24" s="179"/>
      <c r="NWK24" s="166"/>
      <c r="NWL24" s="178"/>
      <c r="NWM24" s="178"/>
      <c r="NWN24" s="178"/>
      <c r="NWO24" s="178"/>
      <c r="NWP24" s="178"/>
      <c r="NWQ24" s="178"/>
      <c r="NWR24" s="179"/>
      <c r="NWS24" s="166"/>
      <c r="NWT24" s="178"/>
      <c r="NWU24" s="178"/>
      <c r="NWV24" s="178"/>
      <c r="NWW24" s="178"/>
      <c r="NWX24" s="178"/>
      <c r="NWY24" s="178"/>
      <c r="NWZ24" s="179"/>
      <c r="NXA24" s="166"/>
      <c r="NXB24" s="178"/>
      <c r="NXC24" s="178"/>
      <c r="NXD24" s="178"/>
      <c r="NXE24" s="178"/>
      <c r="NXF24" s="178"/>
      <c r="NXG24" s="178"/>
      <c r="NXH24" s="179"/>
      <c r="NXI24" s="166"/>
      <c r="NXJ24" s="178"/>
      <c r="NXK24" s="178"/>
      <c r="NXL24" s="178"/>
      <c r="NXM24" s="178"/>
      <c r="NXN24" s="178"/>
      <c r="NXO24" s="178"/>
      <c r="NXP24" s="179"/>
      <c r="NXQ24" s="166"/>
      <c r="NXR24" s="178"/>
      <c r="NXS24" s="178"/>
      <c r="NXT24" s="178"/>
      <c r="NXU24" s="178"/>
      <c r="NXV24" s="178"/>
      <c r="NXW24" s="178"/>
      <c r="NXX24" s="179"/>
      <c r="NXY24" s="166"/>
      <c r="NXZ24" s="178"/>
      <c r="NYA24" s="178"/>
      <c r="NYB24" s="178"/>
      <c r="NYC24" s="178"/>
      <c r="NYD24" s="178"/>
      <c r="NYE24" s="178"/>
      <c r="NYF24" s="179"/>
      <c r="NYG24" s="166"/>
      <c r="NYH24" s="178"/>
      <c r="NYI24" s="178"/>
      <c r="NYJ24" s="178"/>
      <c r="NYK24" s="178"/>
      <c r="NYL24" s="178"/>
      <c r="NYM24" s="178"/>
      <c r="NYN24" s="179"/>
      <c r="NYO24" s="166"/>
      <c r="NYP24" s="178"/>
      <c r="NYQ24" s="178"/>
      <c r="NYR24" s="178"/>
      <c r="NYS24" s="178"/>
      <c r="NYT24" s="178"/>
      <c r="NYU24" s="178"/>
      <c r="NYV24" s="179"/>
      <c r="NYW24" s="166"/>
      <c r="NYX24" s="178"/>
      <c r="NYY24" s="178"/>
      <c r="NYZ24" s="178"/>
      <c r="NZA24" s="178"/>
      <c r="NZB24" s="178"/>
      <c r="NZC24" s="178"/>
      <c r="NZD24" s="179"/>
      <c r="NZE24" s="166"/>
      <c r="NZF24" s="178"/>
      <c r="NZG24" s="178"/>
      <c r="NZH24" s="178"/>
      <c r="NZI24" s="178"/>
      <c r="NZJ24" s="178"/>
      <c r="NZK24" s="178"/>
      <c r="NZL24" s="179"/>
      <c r="NZM24" s="166"/>
      <c r="NZN24" s="178"/>
      <c r="NZO24" s="178"/>
      <c r="NZP24" s="178"/>
      <c r="NZQ24" s="178"/>
      <c r="NZR24" s="178"/>
      <c r="NZS24" s="178"/>
      <c r="NZT24" s="179"/>
      <c r="NZU24" s="166"/>
      <c r="NZV24" s="178"/>
      <c r="NZW24" s="178"/>
      <c r="NZX24" s="178"/>
      <c r="NZY24" s="178"/>
      <c r="NZZ24" s="178"/>
      <c r="OAA24" s="178"/>
      <c r="OAB24" s="179"/>
      <c r="OAC24" s="166"/>
      <c r="OAD24" s="178"/>
      <c r="OAE24" s="178"/>
      <c r="OAF24" s="178"/>
      <c r="OAG24" s="178"/>
      <c r="OAH24" s="178"/>
      <c r="OAI24" s="178"/>
      <c r="OAJ24" s="179"/>
      <c r="OAK24" s="166"/>
      <c r="OAL24" s="178"/>
      <c r="OAM24" s="178"/>
      <c r="OAN24" s="178"/>
      <c r="OAO24" s="178"/>
      <c r="OAP24" s="178"/>
      <c r="OAQ24" s="178"/>
      <c r="OAR24" s="179"/>
      <c r="OAS24" s="166"/>
      <c r="OAT24" s="178"/>
      <c r="OAU24" s="178"/>
      <c r="OAV24" s="178"/>
      <c r="OAW24" s="178"/>
      <c r="OAX24" s="178"/>
      <c r="OAY24" s="178"/>
      <c r="OAZ24" s="179"/>
      <c r="OBA24" s="166"/>
      <c r="OBB24" s="178"/>
      <c r="OBC24" s="178"/>
      <c r="OBD24" s="178"/>
      <c r="OBE24" s="178"/>
      <c r="OBF24" s="178"/>
      <c r="OBG24" s="178"/>
      <c r="OBH24" s="179"/>
      <c r="OBI24" s="166"/>
      <c r="OBJ24" s="178"/>
      <c r="OBK24" s="178"/>
      <c r="OBL24" s="178"/>
      <c r="OBM24" s="178"/>
      <c r="OBN24" s="178"/>
      <c r="OBO24" s="178"/>
      <c r="OBP24" s="179"/>
      <c r="OBQ24" s="166"/>
      <c r="OBR24" s="178"/>
      <c r="OBS24" s="178"/>
      <c r="OBT24" s="178"/>
      <c r="OBU24" s="178"/>
      <c r="OBV24" s="178"/>
      <c r="OBW24" s="178"/>
      <c r="OBX24" s="179"/>
      <c r="OBY24" s="166"/>
      <c r="OBZ24" s="178"/>
      <c r="OCA24" s="178"/>
      <c r="OCB24" s="178"/>
      <c r="OCC24" s="178"/>
      <c r="OCD24" s="178"/>
      <c r="OCE24" s="178"/>
      <c r="OCF24" s="179"/>
      <c r="OCG24" s="166"/>
      <c r="OCH24" s="178"/>
      <c r="OCI24" s="178"/>
      <c r="OCJ24" s="178"/>
      <c r="OCK24" s="178"/>
      <c r="OCL24" s="178"/>
      <c r="OCM24" s="178"/>
      <c r="OCN24" s="179"/>
      <c r="OCO24" s="166"/>
      <c r="OCP24" s="178"/>
      <c r="OCQ24" s="178"/>
      <c r="OCR24" s="178"/>
      <c r="OCS24" s="178"/>
      <c r="OCT24" s="178"/>
      <c r="OCU24" s="178"/>
      <c r="OCV24" s="179"/>
      <c r="OCW24" s="166"/>
      <c r="OCX24" s="178"/>
      <c r="OCY24" s="178"/>
      <c r="OCZ24" s="178"/>
      <c r="ODA24" s="178"/>
      <c r="ODB24" s="178"/>
      <c r="ODC24" s="178"/>
      <c r="ODD24" s="179"/>
      <c r="ODE24" s="166"/>
      <c r="ODF24" s="178"/>
      <c r="ODG24" s="178"/>
      <c r="ODH24" s="178"/>
      <c r="ODI24" s="178"/>
      <c r="ODJ24" s="178"/>
      <c r="ODK24" s="178"/>
      <c r="ODL24" s="179"/>
      <c r="ODM24" s="166"/>
      <c r="ODN24" s="178"/>
      <c r="ODO24" s="178"/>
      <c r="ODP24" s="178"/>
      <c r="ODQ24" s="178"/>
      <c r="ODR24" s="178"/>
      <c r="ODS24" s="178"/>
      <c r="ODT24" s="179"/>
      <c r="ODU24" s="166"/>
      <c r="ODV24" s="178"/>
      <c r="ODW24" s="178"/>
      <c r="ODX24" s="178"/>
      <c r="ODY24" s="178"/>
      <c r="ODZ24" s="178"/>
      <c r="OEA24" s="178"/>
      <c r="OEB24" s="179"/>
      <c r="OEC24" s="166"/>
      <c r="OED24" s="178"/>
      <c r="OEE24" s="178"/>
      <c r="OEF24" s="178"/>
      <c r="OEG24" s="178"/>
      <c r="OEH24" s="178"/>
      <c r="OEI24" s="178"/>
      <c r="OEJ24" s="179"/>
      <c r="OEK24" s="166"/>
      <c r="OEL24" s="178"/>
      <c r="OEM24" s="178"/>
      <c r="OEN24" s="178"/>
      <c r="OEO24" s="178"/>
      <c r="OEP24" s="178"/>
      <c r="OEQ24" s="178"/>
      <c r="OER24" s="179"/>
      <c r="OES24" s="166"/>
      <c r="OET24" s="178"/>
      <c r="OEU24" s="178"/>
      <c r="OEV24" s="178"/>
      <c r="OEW24" s="178"/>
      <c r="OEX24" s="178"/>
      <c r="OEY24" s="178"/>
      <c r="OEZ24" s="179"/>
      <c r="OFA24" s="166"/>
      <c r="OFB24" s="178"/>
      <c r="OFC24" s="178"/>
      <c r="OFD24" s="178"/>
      <c r="OFE24" s="178"/>
      <c r="OFF24" s="178"/>
      <c r="OFG24" s="178"/>
      <c r="OFH24" s="179"/>
      <c r="OFI24" s="166"/>
      <c r="OFJ24" s="178"/>
      <c r="OFK24" s="178"/>
      <c r="OFL24" s="178"/>
      <c r="OFM24" s="178"/>
      <c r="OFN24" s="178"/>
      <c r="OFO24" s="178"/>
      <c r="OFP24" s="179"/>
      <c r="OFQ24" s="166"/>
      <c r="OFR24" s="178"/>
      <c r="OFS24" s="178"/>
      <c r="OFT24" s="178"/>
      <c r="OFU24" s="178"/>
      <c r="OFV24" s="178"/>
      <c r="OFW24" s="178"/>
      <c r="OFX24" s="179"/>
      <c r="OFY24" s="166"/>
      <c r="OFZ24" s="178"/>
      <c r="OGA24" s="178"/>
      <c r="OGB24" s="178"/>
      <c r="OGC24" s="178"/>
      <c r="OGD24" s="178"/>
      <c r="OGE24" s="178"/>
      <c r="OGF24" s="179"/>
      <c r="OGG24" s="166"/>
      <c r="OGH24" s="178"/>
      <c r="OGI24" s="178"/>
      <c r="OGJ24" s="178"/>
      <c r="OGK24" s="178"/>
      <c r="OGL24" s="178"/>
      <c r="OGM24" s="178"/>
      <c r="OGN24" s="179"/>
      <c r="OGO24" s="166"/>
      <c r="OGP24" s="178"/>
      <c r="OGQ24" s="178"/>
      <c r="OGR24" s="178"/>
      <c r="OGS24" s="178"/>
      <c r="OGT24" s="178"/>
      <c r="OGU24" s="178"/>
      <c r="OGV24" s="179"/>
      <c r="OGW24" s="166"/>
      <c r="OGX24" s="178"/>
      <c r="OGY24" s="178"/>
      <c r="OGZ24" s="178"/>
      <c r="OHA24" s="178"/>
      <c r="OHB24" s="178"/>
      <c r="OHC24" s="178"/>
      <c r="OHD24" s="179"/>
      <c r="OHE24" s="166"/>
      <c r="OHF24" s="178"/>
      <c r="OHG24" s="178"/>
      <c r="OHH24" s="178"/>
      <c r="OHI24" s="178"/>
      <c r="OHJ24" s="178"/>
      <c r="OHK24" s="178"/>
      <c r="OHL24" s="179"/>
      <c r="OHM24" s="166"/>
      <c r="OHN24" s="178"/>
      <c r="OHO24" s="178"/>
      <c r="OHP24" s="178"/>
      <c r="OHQ24" s="178"/>
      <c r="OHR24" s="178"/>
      <c r="OHS24" s="178"/>
      <c r="OHT24" s="179"/>
      <c r="OHU24" s="166"/>
      <c r="OHV24" s="178"/>
      <c r="OHW24" s="178"/>
      <c r="OHX24" s="178"/>
      <c r="OHY24" s="178"/>
      <c r="OHZ24" s="178"/>
      <c r="OIA24" s="178"/>
      <c r="OIB24" s="179"/>
      <c r="OIC24" s="166"/>
      <c r="OID24" s="178"/>
      <c r="OIE24" s="178"/>
      <c r="OIF24" s="178"/>
      <c r="OIG24" s="178"/>
      <c r="OIH24" s="178"/>
      <c r="OII24" s="178"/>
      <c r="OIJ24" s="179"/>
      <c r="OIK24" s="166"/>
      <c r="OIL24" s="178"/>
      <c r="OIM24" s="178"/>
      <c r="OIN24" s="178"/>
      <c r="OIO24" s="178"/>
      <c r="OIP24" s="178"/>
      <c r="OIQ24" s="178"/>
      <c r="OIR24" s="179"/>
      <c r="OIS24" s="166"/>
      <c r="OIT24" s="178"/>
      <c r="OIU24" s="178"/>
      <c r="OIV24" s="178"/>
      <c r="OIW24" s="178"/>
      <c r="OIX24" s="178"/>
      <c r="OIY24" s="178"/>
      <c r="OIZ24" s="179"/>
      <c r="OJA24" s="166"/>
      <c r="OJB24" s="178"/>
      <c r="OJC24" s="178"/>
      <c r="OJD24" s="178"/>
      <c r="OJE24" s="178"/>
      <c r="OJF24" s="178"/>
      <c r="OJG24" s="178"/>
      <c r="OJH24" s="179"/>
      <c r="OJI24" s="166"/>
      <c r="OJJ24" s="178"/>
      <c r="OJK24" s="178"/>
      <c r="OJL24" s="178"/>
      <c r="OJM24" s="178"/>
      <c r="OJN24" s="178"/>
      <c r="OJO24" s="178"/>
      <c r="OJP24" s="179"/>
      <c r="OJQ24" s="166"/>
      <c r="OJR24" s="178"/>
      <c r="OJS24" s="178"/>
      <c r="OJT24" s="178"/>
      <c r="OJU24" s="178"/>
      <c r="OJV24" s="178"/>
      <c r="OJW24" s="178"/>
      <c r="OJX24" s="179"/>
      <c r="OJY24" s="166"/>
      <c r="OJZ24" s="178"/>
      <c r="OKA24" s="178"/>
      <c r="OKB24" s="178"/>
      <c r="OKC24" s="178"/>
      <c r="OKD24" s="178"/>
      <c r="OKE24" s="178"/>
      <c r="OKF24" s="179"/>
      <c r="OKG24" s="166"/>
      <c r="OKH24" s="178"/>
      <c r="OKI24" s="178"/>
      <c r="OKJ24" s="178"/>
      <c r="OKK24" s="178"/>
      <c r="OKL24" s="178"/>
      <c r="OKM24" s="178"/>
      <c r="OKN24" s="179"/>
      <c r="OKO24" s="166"/>
      <c r="OKP24" s="178"/>
      <c r="OKQ24" s="178"/>
      <c r="OKR24" s="178"/>
      <c r="OKS24" s="178"/>
      <c r="OKT24" s="178"/>
      <c r="OKU24" s="178"/>
      <c r="OKV24" s="179"/>
      <c r="OKW24" s="166"/>
      <c r="OKX24" s="178"/>
      <c r="OKY24" s="178"/>
      <c r="OKZ24" s="178"/>
      <c r="OLA24" s="178"/>
      <c r="OLB24" s="178"/>
      <c r="OLC24" s="178"/>
      <c r="OLD24" s="179"/>
      <c r="OLE24" s="166"/>
      <c r="OLF24" s="178"/>
      <c r="OLG24" s="178"/>
      <c r="OLH24" s="178"/>
      <c r="OLI24" s="178"/>
      <c r="OLJ24" s="178"/>
      <c r="OLK24" s="178"/>
      <c r="OLL24" s="179"/>
      <c r="OLM24" s="166"/>
      <c r="OLN24" s="178"/>
      <c r="OLO24" s="178"/>
      <c r="OLP24" s="178"/>
      <c r="OLQ24" s="178"/>
      <c r="OLR24" s="178"/>
      <c r="OLS24" s="178"/>
      <c r="OLT24" s="179"/>
      <c r="OLU24" s="166"/>
      <c r="OLV24" s="178"/>
      <c r="OLW24" s="178"/>
      <c r="OLX24" s="178"/>
      <c r="OLY24" s="178"/>
      <c r="OLZ24" s="178"/>
      <c r="OMA24" s="178"/>
      <c r="OMB24" s="179"/>
      <c r="OMC24" s="166"/>
      <c r="OMD24" s="178"/>
      <c r="OME24" s="178"/>
      <c r="OMF24" s="178"/>
      <c r="OMG24" s="178"/>
      <c r="OMH24" s="178"/>
      <c r="OMI24" s="178"/>
      <c r="OMJ24" s="179"/>
      <c r="OMK24" s="166"/>
      <c r="OML24" s="178"/>
      <c r="OMM24" s="178"/>
      <c r="OMN24" s="178"/>
      <c r="OMO24" s="178"/>
      <c r="OMP24" s="178"/>
      <c r="OMQ24" s="178"/>
      <c r="OMR24" s="179"/>
      <c r="OMS24" s="166"/>
      <c r="OMT24" s="178"/>
      <c r="OMU24" s="178"/>
      <c r="OMV24" s="178"/>
      <c r="OMW24" s="178"/>
      <c r="OMX24" s="178"/>
      <c r="OMY24" s="178"/>
      <c r="OMZ24" s="179"/>
      <c r="ONA24" s="166"/>
      <c r="ONB24" s="178"/>
      <c r="ONC24" s="178"/>
      <c r="OND24" s="178"/>
      <c r="ONE24" s="178"/>
      <c r="ONF24" s="178"/>
      <c r="ONG24" s="178"/>
      <c r="ONH24" s="179"/>
      <c r="ONI24" s="166"/>
      <c r="ONJ24" s="178"/>
      <c r="ONK24" s="178"/>
      <c r="ONL24" s="178"/>
      <c r="ONM24" s="178"/>
      <c r="ONN24" s="178"/>
      <c r="ONO24" s="178"/>
      <c r="ONP24" s="179"/>
      <c r="ONQ24" s="166"/>
      <c r="ONR24" s="178"/>
      <c r="ONS24" s="178"/>
      <c r="ONT24" s="178"/>
      <c r="ONU24" s="178"/>
      <c r="ONV24" s="178"/>
      <c r="ONW24" s="178"/>
      <c r="ONX24" s="179"/>
      <c r="ONY24" s="166"/>
      <c r="ONZ24" s="178"/>
      <c r="OOA24" s="178"/>
      <c r="OOB24" s="178"/>
      <c r="OOC24" s="178"/>
      <c r="OOD24" s="178"/>
      <c r="OOE24" s="178"/>
      <c r="OOF24" s="179"/>
      <c r="OOG24" s="166"/>
      <c r="OOH24" s="178"/>
      <c r="OOI24" s="178"/>
      <c r="OOJ24" s="178"/>
      <c r="OOK24" s="178"/>
      <c r="OOL24" s="178"/>
      <c r="OOM24" s="178"/>
      <c r="OON24" s="179"/>
      <c r="OOO24" s="166"/>
      <c r="OOP24" s="178"/>
      <c r="OOQ24" s="178"/>
      <c r="OOR24" s="178"/>
      <c r="OOS24" s="178"/>
      <c r="OOT24" s="178"/>
      <c r="OOU24" s="178"/>
      <c r="OOV24" s="179"/>
      <c r="OOW24" s="166"/>
      <c r="OOX24" s="178"/>
      <c r="OOY24" s="178"/>
      <c r="OOZ24" s="178"/>
      <c r="OPA24" s="178"/>
      <c r="OPB24" s="178"/>
      <c r="OPC24" s="178"/>
      <c r="OPD24" s="179"/>
      <c r="OPE24" s="166"/>
      <c r="OPF24" s="178"/>
      <c r="OPG24" s="178"/>
      <c r="OPH24" s="178"/>
      <c r="OPI24" s="178"/>
      <c r="OPJ24" s="178"/>
      <c r="OPK24" s="178"/>
      <c r="OPL24" s="179"/>
      <c r="OPM24" s="166"/>
      <c r="OPN24" s="178"/>
      <c r="OPO24" s="178"/>
      <c r="OPP24" s="178"/>
      <c r="OPQ24" s="178"/>
      <c r="OPR24" s="178"/>
      <c r="OPS24" s="178"/>
      <c r="OPT24" s="179"/>
      <c r="OPU24" s="166"/>
      <c r="OPV24" s="178"/>
      <c r="OPW24" s="178"/>
      <c r="OPX24" s="178"/>
      <c r="OPY24" s="178"/>
      <c r="OPZ24" s="178"/>
      <c r="OQA24" s="178"/>
      <c r="OQB24" s="179"/>
      <c r="OQC24" s="166"/>
      <c r="OQD24" s="178"/>
      <c r="OQE24" s="178"/>
      <c r="OQF24" s="178"/>
      <c r="OQG24" s="178"/>
      <c r="OQH24" s="178"/>
      <c r="OQI24" s="178"/>
      <c r="OQJ24" s="179"/>
      <c r="OQK24" s="166"/>
      <c r="OQL24" s="178"/>
      <c r="OQM24" s="178"/>
      <c r="OQN24" s="178"/>
      <c r="OQO24" s="178"/>
      <c r="OQP24" s="178"/>
      <c r="OQQ24" s="178"/>
      <c r="OQR24" s="179"/>
      <c r="OQS24" s="166"/>
      <c r="OQT24" s="178"/>
      <c r="OQU24" s="178"/>
      <c r="OQV24" s="178"/>
      <c r="OQW24" s="178"/>
      <c r="OQX24" s="178"/>
      <c r="OQY24" s="178"/>
      <c r="OQZ24" s="179"/>
      <c r="ORA24" s="166"/>
      <c r="ORB24" s="178"/>
      <c r="ORC24" s="178"/>
      <c r="ORD24" s="178"/>
      <c r="ORE24" s="178"/>
      <c r="ORF24" s="178"/>
      <c r="ORG24" s="178"/>
      <c r="ORH24" s="179"/>
      <c r="ORI24" s="166"/>
      <c r="ORJ24" s="178"/>
      <c r="ORK24" s="178"/>
      <c r="ORL24" s="178"/>
      <c r="ORM24" s="178"/>
      <c r="ORN24" s="178"/>
      <c r="ORO24" s="178"/>
      <c r="ORP24" s="179"/>
      <c r="ORQ24" s="166"/>
      <c r="ORR24" s="178"/>
      <c r="ORS24" s="178"/>
      <c r="ORT24" s="178"/>
      <c r="ORU24" s="178"/>
      <c r="ORV24" s="178"/>
      <c r="ORW24" s="178"/>
      <c r="ORX24" s="179"/>
      <c r="ORY24" s="166"/>
      <c r="ORZ24" s="178"/>
      <c r="OSA24" s="178"/>
      <c r="OSB24" s="178"/>
      <c r="OSC24" s="178"/>
      <c r="OSD24" s="178"/>
      <c r="OSE24" s="178"/>
      <c r="OSF24" s="179"/>
      <c r="OSG24" s="166"/>
      <c r="OSH24" s="178"/>
      <c r="OSI24" s="178"/>
      <c r="OSJ24" s="178"/>
      <c r="OSK24" s="178"/>
      <c r="OSL24" s="178"/>
      <c r="OSM24" s="178"/>
      <c r="OSN24" s="179"/>
      <c r="OSO24" s="166"/>
      <c r="OSP24" s="178"/>
      <c r="OSQ24" s="178"/>
      <c r="OSR24" s="178"/>
      <c r="OSS24" s="178"/>
      <c r="OST24" s="178"/>
      <c r="OSU24" s="178"/>
      <c r="OSV24" s="179"/>
      <c r="OSW24" s="166"/>
      <c r="OSX24" s="178"/>
      <c r="OSY24" s="178"/>
      <c r="OSZ24" s="178"/>
      <c r="OTA24" s="178"/>
      <c r="OTB24" s="178"/>
      <c r="OTC24" s="178"/>
      <c r="OTD24" s="179"/>
      <c r="OTE24" s="166"/>
      <c r="OTF24" s="178"/>
      <c r="OTG24" s="178"/>
      <c r="OTH24" s="178"/>
      <c r="OTI24" s="178"/>
      <c r="OTJ24" s="178"/>
      <c r="OTK24" s="178"/>
      <c r="OTL24" s="179"/>
      <c r="OTM24" s="166"/>
      <c r="OTN24" s="178"/>
      <c r="OTO24" s="178"/>
      <c r="OTP24" s="178"/>
      <c r="OTQ24" s="178"/>
      <c r="OTR24" s="178"/>
      <c r="OTS24" s="178"/>
      <c r="OTT24" s="179"/>
      <c r="OTU24" s="166"/>
      <c r="OTV24" s="178"/>
      <c r="OTW24" s="178"/>
      <c r="OTX24" s="178"/>
      <c r="OTY24" s="178"/>
      <c r="OTZ24" s="178"/>
      <c r="OUA24" s="178"/>
      <c r="OUB24" s="179"/>
      <c r="OUC24" s="166"/>
      <c r="OUD24" s="178"/>
      <c r="OUE24" s="178"/>
      <c r="OUF24" s="178"/>
      <c r="OUG24" s="178"/>
      <c r="OUH24" s="178"/>
      <c r="OUI24" s="178"/>
      <c r="OUJ24" s="179"/>
      <c r="OUK24" s="166"/>
      <c r="OUL24" s="178"/>
      <c r="OUM24" s="178"/>
      <c r="OUN24" s="178"/>
      <c r="OUO24" s="178"/>
      <c r="OUP24" s="178"/>
      <c r="OUQ24" s="178"/>
      <c r="OUR24" s="179"/>
      <c r="OUS24" s="166"/>
      <c r="OUT24" s="178"/>
      <c r="OUU24" s="178"/>
      <c r="OUV24" s="178"/>
      <c r="OUW24" s="178"/>
      <c r="OUX24" s="178"/>
      <c r="OUY24" s="178"/>
      <c r="OUZ24" s="179"/>
      <c r="OVA24" s="166"/>
      <c r="OVB24" s="178"/>
      <c r="OVC24" s="178"/>
      <c r="OVD24" s="178"/>
      <c r="OVE24" s="178"/>
      <c r="OVF24" s="178"/>
      <c r="OVG24" s="178"/>
      <c r="OVH24" s="179"/>
      <c r="OVI24" s="166"/>
      <c r="OVJ24" s="178"/>
      <c r="OVK24" s="178"/>
      <c r="OVL24" s="178"/>
      <c r="OVM24" s="178"/>
      <c r="OVN24" s="178"/>
      <c r="OVO24" s="178"/>
      <c r="OVP24" s="179"/>
      <c r="OVQ24" s="166"/>
      <c r="OVR24" s="178"/>
      <c r="OVS24" s="178"/>
      <c r="OVT24" s="178"/>
      <c r="OVU24" s="178"/>
      <c r="OVV24" s="178"/>
      <c r="OVW24" s="178"/>
      <c r="OVX24" s="179"/>
      <c r="OVY24" s="166"/>
      <c r="OVZ24" s="178"/>
      <c r="OWA24" s="178"/>
      <c r="OWB24" s="178"/>
      <c r="OWC24" s="178"/>
      <c r="OWD24" s="178"/>
      <c r="OWE24" s="178"/>
      <c r="OWF24" s="179"/>
      <c r="OWG24" s="166"/>
      <c r="OWH24" s="178"/>
      <c r="OWI24" s="178"/>
      <c r="OWJ24" s="178"/>
      <c r="OWK24" s="178"/>
      <c r="OWL24" s="178"/>
      <c r="OWM24" s="178"/>
      <c r="OWN24" s="179"/>
      <c r="OWO24" s="166"/>
      <c r="OWP24" s="178"/>
      <c r="OWQ24" s="178"/>
      <c r="OWR24" s="178"/>
      <c r="OWS24" s="178"/>
      <c r="OWT24" s="178"/>
      <c r="OWU24" s="178"/>
      <c r="OWV24" s="179"/>
      <c r="OWW24" s="166"/>
      <c r="OWX24" s="178"/>
      <c r="OWY24" s="178"/>
      <c r="OWZ24" s="178"/>
      <c r="OXA24" s="178"/>
      <c r="OXB24" s="178"/>
      <c r="OXC24" s="178"/>
      <c r="OXD24" s="179"/>
      <c r="OXE24" s="166"/>
      <c r="OXF24" s="178"/>
      <c r="OXG24" s="178"/>
      <c r="OXH24" s="178"/>
      <c r="OXI24" s="178"/>
      <c r="OXJ24" s="178"/>
      <c r="OXK24" s="178"/>
      <c r="OXL24" s="179"/>
      <c r="OXM24" s="166"/>
      <c r="OXN24" s="178"/>
      <c r="OXO24" s="178"/>
      <c r="OXP24" s="178"/>
      <c r="OXQ24" s="178"/>
      <c r="OXR24" s="178"/>
      <c r="OXS24" s="178"/>
      <c r="OXT24" s="179"/>
      <c r="OXU24" s="166"/>
      <c r="OXV24" s="178"/>
      <c r="OXW24" s="178"/>
      <c r="OXX24" s="178"/>
      <c r="OXY24" s="178"/>
      <c r="OXZ24" s="178"/>
      <c r="OYA24" s="178"/>
      <c r="OYB24" s="179"/>
      <c r="OYC24" s="166"/>
      <c r="OYD24" s="178"/>
      <c r="OYE24" s="178"/>
      <c r="OYF24" s="178"/>
      <c r="OYG24" s="178"/>
      <c r="OYH24" s="178"/>
      <c r="OYI24" s="178"/>
      <c r="OYJ24" s="179"/>
      <c r="OYK24" s="166"/>
      <c r="OYL24" s="178"/>
      <c r="OYM24" s="178"/>
      <c r="OYN24" s="178"/>
      <c r="OYO24" s="178"/>
      <c r="OYP24" s="178"/>
      <c r="OYQ24" s="178"/>
      <c r="OYR24" s="179"/>
      <c r="OYS24" s="166"/>
      <c r="OYT24" s="178"/>
      <c r="OYU24" s="178"/>
      <c r="OYV24" s="178"/>
      <c r="OYW24" s="178"/>
      <c r="OYX24" s="178"/>
      <c r="OYY24" s="178"/>
      <c r="OYZ24" s="179"/>
      <c r="OZA24" s="166"/>
      <c r="OZB24" s="178"/>
      <c r="OZC24" s="178"/>
      <c r="OZD24" s="178"/>
      <c r="OZE24" s="178"/>
      <c r="OZF24" s="178"/>
      <c r="OZG24" s="178"/>
      <c r="OZH24" s="179"/>
      <c r="OZI24" s="166"/>
      <c r="OZJ24" s="178"/>
      <c r="OZK24" s="178"/>
      <c r="OZL24" s="178"/>
      <c r="OZM24" s="178"/>
      <c r="OZN24" s="178"/>
      <c r="OZO24" s="178"/>
      <c r="OZP24" s="179"/>
      <c r="OZQ24" s="166"/>
      <c r="OZR24" s="178"/>
      <c r="OZS24" s="178"/>
      <c r="OZT24" s="178"/>
      <c r="OZU24" s="178"/>
      <c r="OZV24" s="178"/>
      <c r="OZW24" s="178"/>
      <c r="OZX24" s="179"/>
      <c r="OZY24" s="166"/>
      <c r="OZZ24" s="178"/>
      <c r="PAA24" s="178"/>
      <c r="PAB24" s="178"/>
      <c r="PAC24" s="178"/>
      <c r="PAD24" s="178"/>
      <c r="PAE24" s="178"/>
      <c r="PAF24" s="179"/>
      <c r="PAG24" s="166"/>
      <c r="PAH24" s="178"/>
      <c r="PAI24" s="178"/>
      <c r="PAJ24" s="178"/>
      <c r="PAK24" s="178"/>
      <c r="PAL24" s="178"/>
      <c r="PAM24" s="178"/>
      <c r="PAN24" s="179"/>
      <c r="PAO24" s="166"/>
      <c r="PAP24" s="178"/>
      <c r="PAQ24" s="178"/>
      <c r="PAR24" s="178"/>
      <c r="PAS24" s="178"/>
      <c r="PAT24" s="178"/>
      <c r="PAU24" s="178"/>
      <c r="PAV24" s="179"/>
      <c r="PAW24" s="166"/>
      <c r="PAX24" s="178"/>
      <c r="PAY24" s="178"/>
      <c r="PAZ24" s="178"/>
      <c r="PBA24" s="178"/>
      <c r="PBB24" s="178"/>
      <c r="PBC24" s="178"/>
      <c r="PBD24" s="179"/>
      <c r="PBE24" s="166"/>
      <c r="PBF24" s="178"/>
      <c r="PBG24" s="178"/>
      <c r="PBH24" s="178"/>
      <c r="PBI24" s="178"/>
      <c r="PBJ24" s="178"/>
      <c r="PBK24" s="178"/>
      <c r="PBL24" s="179"/>
      <c r="PBM24" s="166"/>
      <c r="PBN24" s="178"/>
      <c r="PBO24" s="178"/>
      <c r="PBP24" s="178"/>
      <c r="PBQ24" s="178"/>
      <c r="PBR24" s="178"/>
      <c r="PBS24" s="178"/>
      <c r="PBT24" s="179"/>
      <c r="PBU24" s="166"/>
      <c r="PBV24" s="178"/>
      <c r="PBW24" s="178"/>
      <c r="PBX24" s="178"/>
      <c r="PBY24" s="178"/>
      <c r="PBZ24" s="178"/>
      <c r="PCA24" s="178"/>
      <c r="PCB24" s="179"/>
      <c r="PCC24" s="166"/>
      <c r="PCD24" s="178"/>
      <c r="PCE24" s="178"/>
      <c r="PCF24" s="178"/>
      <c r="PCG24" s="178"/>
      <c r="PCH24" s="178"/>
      <c r="PCI24" s="178"/>
      <c r="PCJ24" s="179"/>
      <c r="PCK24" s="166"/>
      <c r="PCL24" s="178"/>
      <c r="PCM24" s="178"/>
      <c r="PCN24" s="178"/>
      <c r="PCO24" s="178"/>
      <c r="PCP24" s="178"/>
      <c r="PCQ24" s="178"/>
      <c r="PCR24" s="179"/>
      <c r="PCS24" s="166"/>
      <c r="PCT24" s="178"/>
      <c r="PCU24" s="178"/>
      <c r="PCV24" s="178"/>
      <c r="PCW24" s="178"/>
      <c r="PCX24" s="178"/>
      <c r="PCY24" s="178"/>
      <c r="PCZ24" s="179"/>
      <c r="PDA24" s="166"/>
      <c r="PDB24" s="178"/>
      <c r="PDC24" s="178"/>
      <c r="PDD24" s="178"/>
      <c r="PDE24" s="178"/>
      <c r="PDF24" s="178"/>
      <c r="PDG24" s="178"/>
      <c r="PDH24" s="179"/>
      <c r="PDI24" s="166"/>
      <c r="PDJ24" s="178"/>
      <c r="PDK24" s="178"/>
      <c r="PDL24" s="178"/>
      <c r="PDM24" s="178"/>
      <c r="PDN24" s="178"/>
      <c r="PDO24" s="178"/>
      <c r="PDP24" s="179"/>
      <c r="PDQ24" s="166"/>
      <c r="PDR24" s="178"/>
      <c r="PDS24" s="178"/>
      <c r="PDT24" s="178"/>
      <c r="PDU24" s="178"/>
      <c r="PDV24" s="178"/>
      <c r="PDW24" s="178"/>
      <c r="PDX24" s="179"/>
      <c r="PDY24" s="166"/>
      <c r="PDZ24" s="178"/>
      <c r="PEA24" s="178"/>
      <c r="PEB24" s="178"/>
      <c r="PEC24" s="178"/>
      <c r="PED24" s="178"/>
      <c r="PEE24" s="178"/>
      <c r="PEF24" s="179"/>
      <c r="PEG24" s="166"/>
      <c r="PEH24" s="178"/>
      <c r="PEI24" s="178"/>
      <c r="PEJ24" s="178"/>
      <c r="PEK24" s="178"/>
      <c r="PEL24" s="178"/>
      <c r="PEM24" s="178"/>
      <c r="PEN24" s="179"/>
      <c r="PEO24" s="166"/>
      <c r="PEP24" s="178"/>
      <c r="PEQ24" s="178"/>
      <c r="PER24" s="178"/>
      <c r="PES24" s="178"/>
      <c r="PET24" s="178"/>
      <c r="PEU24" s="178"/>
      <c r="PEV24" s="179"/>
      <c r="PEW24" s="166"/>
      <c r="PEX24" s="178"/>
      <c r="PEY24" s="178"/>
      <c r="PEZ24" s="178"/>
      <c r="PFA24" s="178"/>
      <c r="PFB24" s="178"/>
      <c r="PFC24" s="178"/>
      <c r="PFD24" s="179"/>
      <c r="PFE24" s="166"/>
      <c r="PFF24" s="178"/>
      <c r="PFG24" s="178"/>
      <c r="PFH24" s="178"/>
      <c r="PFI24" s="178"/>
      <c r="PFJ24" s="178"/>
      <c r="PFK24" s="178"/>
      <c r="PFL24" s="179"/>
      <c r="PFM24" s="166"/>
      <c r="PFN24" s="178"/>
      <c r="PFO24" s="178"/>
      <c r="PFP24" s="178"/>
      <c r="PFQ24" s="178"/>
      <c r="PFR24" s="178"/>
      <c r="PFS24" s="178"/>
      <c r="PFT24" s="179"/>
      <c r="PFU24" s="166"/>
      <c r="PFV24" s="178"/>
      <c r="PFW24" s="178"/>
      <c r="PFX24" s="178"/>
      <c r="PFY24" s="178"/>
      <c r="PFZ24" s="178"/>
      <c r="PGA24" s="178"/>
      <c r="PGB24" s="179"/>
      <c r="PGC24" s="166"/>
      <c r="PGD24" s="178"/>
      <c r="PGE24" s="178"/>
      <c r="PGF24" s="178"/>
      <c r="PGG24" s="178"/>
      <c r="PGH24" s="178"/>
      <c r="PGI24" s="178"/>
      <c r="PGJ24" s="179"/>
      <c r="PGK24" s="166"/>
      <c r="PGL24" s="178"/>
      <c r="PGM24" s="178"/>
      <c r="PGN24" s="178"/>
      <c r="PGO24" s="178"/>
      <c r="PGP24" s="178"/>
      <c r="PGQ24" s="178"/>
      <c r="PGR24" s="179"/>
      <c r="PGS24" s="166"/>
      <c r="PGT24" s="178"/>
      <c r="PGU24" s="178"/>
      <c r="PGV24" s="178"/>
      <c r="PGW24" s="178"/>
      <c r="PGX24" s="178"/>
      <c r="PGY24" s="178"/>
      <c r="PGZ24" s="179"/>
      <c r="PHA24" s="166"/>
      <c r="PHB24" s="178"/>
      <c r="PHC24" s="178"/>
      <c r="PHD24" s="178"/>
      <c r="PHE24" s="178"/>
      <c r="PHF24" s="178"/>
      <c r="PHG24" s="178"/>
      <c r="PHH24" s="179"/>
      <c r="PHI24" s="166"/>
      <c r="PHJ24" s="178"/>
      <c r="PHK24" s="178"/>
      <c r="PHL24" s="178"/>
      <c r="PHM24" s="178"/>
      <c r="PHN24" s="178"/>
      <c r="PHO24" s="178"/>
      <c r="PHP24" s="179"/>
      <c r="PHQ24" s="166"/>
      <c r="PHR24" s="178"/>
      <c r="PHS24" s="178"/>
      <c r="PHT24" s="178"/>
      <c r="PHU24" s="178"/>
      <c r="PHV24" s="178"/>
      <c r="PHW24" s="178"/>
      <c r="PHX24" s="179"/>
      <c r="PHY24" s="166"/>
      <c r="PHZ24" s="178"/>
      <c r="PIA24" s="178"/>
      <c r="PIB24" s="178"/>
      <c r="PIC24" s="178"/>
      <c r="PID24" s="178"/>
      <c r="PIE24" s="178"/>
      <c r="PIF24" s="179"/>
      <c r="PIG24" s="166"/>
      <c r="PIH24" s="178"/>
      <c r="PII24" s="178"/>
      <c r="PIJ24" s="178"/>
      <c r="PIK24" s="178"/>
      <c r="PIL24" s="178"/>
      <c r="PIM24" s="178"/>
      <c r="PIN24" s="179"/>
      <c r="PIO24" s="166"/>
      <c r="PIP24" s="178"/>
      <c r="PIQ24" s="178"/>
      <c r="PIR24" s="178"/>
      <c r="PIS24" s="178"/>
      <c r="PIT24" s="178"/>
      <c r="PIU24" s="178"/>
      <c r="PIV24" s="179"/>
      <c r="PIW24" s="166"/>
      <c r="PIX24" s="178"/>
      <c r="PIY24" s="178"/>
      <c r="PIZ24" s="178"/>
      <c r="PJA24" s="178"/>
      <c r="PJB24" s="178"/>
      <c r="PJC24" s="178"/>
      <c r="PJD24" s="179"/>
      <c r="PJE24" s="166"/>
      <c r="PJF24" s="178"/>
      <c r="PJG24" s="178"/>
      <c r="PJH24" s="178"/>
      <c r="PJI24" s="178"/>
      <c r="PJJ24" s="178"/>
      <c r="PJK24" s="178"/>
      <c r="PJL24" s="179"/>
      <c r="PJM24" s="166"/>
      <c r="PJN24" s="178"/>
      <c r="PJO24" s="178"/>
      <c r="PJP24" s="178"/>
      <c r="PJQ24" s="178"/>
      <c r="PJR24" s="178"/>
      <c r="PJS24" s="178"/>
      <c r="PJT24" s="179"/>
      <c r="PJU24" s="166"/>
      <c r="PJV24" s="178"/>
      <c r="PJW24" s="178"/>
      <c r="PJX24" s="178"/>
      <c r="PJY24" s="178"/>
      <c r="PJZ24" s="178"/>
      <c r="PKA24" s="178"/>
      <c r="PKB24" s="179"/>
      <c r="PKC24" s="166"/>
      <c r="PKD24" s="178"/>
      <c r="PKE24" s="178"/>
      <c r="PKF24" s="178"/>
      <c r="PKG24" s="178"/>
      <c r="PKH24" s="178"/>
      <c r="PKI24" s="178"/>
      <c r="PKJ24" s="179"/>
      <c r="PKK24" s="166"/>
      <c r="PKL24" s="178"/>
      <c r="PKM24" s="178"/>
      <c r="PKN24" s="178"/>
      <c r="PKO24" s="178"/>
      <c r="PKP24" s="178"/>
      <c r="PKQ24" s="178"/>
      <c r="PKR24" s="179"/>
      <c r="PKS24" s="166"/>
      <c r="PKT24" s="178"/>
      <c r="PKU24" s="178"/>
      <c r="PKV24" s="178"/>
      <c r="PKW24" s="178"/>
      <c r="PKX24" s="178"/>
      <c r="PKY24" s="178"/>
      <c r="PKZ24" s="179"/>
      <c r="PLA24" s="166"/>
      <c r="PLB24" s="178"/>
      <c r="PLC24" s="178"/>
      <c r="PLD24" s="178"/>
      <c r="PLE24" s="178"/>
      <c r="PLF24" s="178"/>
      <c r="PLG24" s="178"/>
      <c r="PLH24" s="179"/>
      <c r="PLI24" s="166"/>
      <c r="PLJ24" s="178"/>
      <c r="PLK24" s="178"/>
      <c r="PLL24" s="178"/>
      <c r="PLM24" s="178"/>
      <c r="PLN24" s="178"/>
      <c r="PLO24" s="178"/>
      <c r="PLP24" s="179"/>
      <c r="PLQ24" s="166"/>
      <c r="PLR24" s="178"/>
      <c r="PLS24" s="178"/>
      <c r="PLT24" s="178"/>
      <c r="PLU24" s="178"/>
      <c r="PLV24" s="178"/>
      <c r="PLW24" s="178"/>
      <c r="PLX24" s="179"/>
      <c r="PLY24" s="166"/>
      <c r="PLZ24" s="178"/>
      <c r="PMA24" s="178"/>
      <c r="PMB24" s="178"/>
      <c r="PMC24" s="178"/>
      <c r="PMD24" s="178"/>
      <c r="PME24" s="178"/>
      <c r="PMF24" s="179"/>
      <c r="PMG24" s="166"/>
      <c r="PMH24" s="178"/>
      <c r="PMI24" s="178"/>
      <c r="PMJ24" s="178"/>
      <c r="PMK24" s="178"/>
      <c r="PML24" s="178"/>
      <c r="PMM24" s="178"/>
      <c r="PMN24" s="179"/>
      <c r="PMO24" s="166"/>
      <c r="PMP24" s="178"/>
      <c r="PMQ24" s="178"/>
      <c r="PMR24" s="178"/>
      <c r="PMS24" s="178"/>
      <c r="PMT24" s="178"/>
      <c r="PMU24" s="178"/>
      <c r="PMV24" s="179"/>
      <c r="PMW24" s="166"/>
      <c r="PMX24" s="178"/>
      <c r="PMY24" s="178"/>
      <c r="PMZ24" s="178"/>
      <c r="PNA24" s="178"/>
      <c r="PNB24" s="178"/>
      <c r="PNC24" s="178"/>
      <c r="PND24" s="179"/>
      <c r="PNE24" s="166"/>
      <c r="PNF24" s="178"/>
      <c r="PNG24" s="178"/>
      <c r="PNH24" s="178"/>
      <c r="PNI24" s="178"/>
      <c r="PNJ24" s="178"/>
      <c r="PNK24" s="178"/>
      <c r="PNL24" s="179"/>
      <c r="PNM24" s="166"/>
      <c r="PNN24" s="178"/>
      <c r="PNO24" s="178"/>
      <c r="PNP24" s="178"/>
      <c r="PNQ24" s="178"/>
      <c r="PNR24" s="178"/>
      <c r="PNS24" s="178"/>
      <c r="PNT24" s="179"/>
      <c r="PNU24" s="166"/>
      <c r="PNV24" s="178"/>
      <c r="PNW24" s="178"/>
      <c r="PNX24" s="178"/>
      <c r="PNY24" s="178"/>
      <c r="PNZ24" s="178"/>
      <c r="POA24" s="178"/>
      <c r="POB24" s="179"/>
      <c r="POC24" s="166"/>
      <c r="POD24" s="178"/>
      <c r="POE24" s="178"/>
      <c r="POF24" s="178"/>
      <c r="POG24" s="178"/>
      <c r="POH24" s="178"/>
      <c r="POI24" s="178"/>
      <c r="POJ24" s="179"/>
      <c r="POK24" s="166"/>
      <c r="POL24" s="178"/>
      <c r="POM24" s="178"/>
      <c r="PON24" s="178"/>
      <c r="POO24" s="178"/>
      <c r="POP24" s="178"/>
      <c r="POQ24" s="178"/>
      <c r="POR24" s="179"/>
      <c r="POS24" s="166"/>
      <c r="POT24" s="178"/>
      <c r="POU24" s="178"/>
      <c r="POV24" s="178"/>
      <c r="POW24" s="178"/>
      <c r="POX24" s="178"/>
      <c r="POY24" s="178"/>
      <c r="POZ24" s="179"/>
      <c r="PPA24" s="166"/>
      <c r="PPB24" s="178"/>
      <c r="PPC24" s="178"/>
      <c r="PPD24" s="178"/>
      <c r="PPE24" s="178"/>
      <c r="PPF24" s="178"/>
      <c r="PPG24" s="178"/>
      <c r="PPH24" s="179"/>
      <c r="PPI24" s="166"/>
      <c r="PPJ24" s="178"/>
      <c r="PPK24" s="178"/>
      <c r="PPL24" s="178"/>
      <c r="PPM24" s="178"/>
      <c r="PPN24" s="178"/>
      <c r="PPO24" s="178"/>
      <c r="PPP24" s="179"/>
      <c r="PPQ24" s="166"/>
      <c r="PPR24" s="178"/>
      <c r="PPS24" s="178"/>
      <c r="PPT24" s="178"/>
      <c r="PPU24" s="178"/>
      <c r="PPV24" s="178"/>
      <c r="PPW24" s="178"/>
      <c r="PPX24" s="179"/>
      <c r="PPY24" s="166"/>
      <c r="PPZ24" s="178"/>
      <c r="PQA24" s="178"/>
      <c r="PQB24" s="178"/>
      <c r="PQC24" s="178"/>
      <c r="PQD24" s="178"/>
      <c r="PQE24" s="178"/>
      <c r="PQF24" s="179"/>
      <c r="PQG24" s="166"/>
      <c r="PQH24" s="178"/>
      <c r="PQI24" s="178"/>
      <c r="PQJ24" s="178"/>
      <c r="PQK24" s="178"/>
      <c r="PQL24" s="178"/>
      <c r="PQM24" s="178"/>
      <c r="PQN24" s="179"/>
      <c r="PQO24" s="166"/>
      <c r="PQP24" s="178"/>
      <c r="PQQ24" s="178"/>
      <c r="PQR24" s="178"/>
      <c r="PQS24" s="178"/>
      <c r="PQT24" s="178"/>
      <c r="PQU24" s="178"/>
      <c r="PQV24" s="179"/>
      <c r="PQW24" s="166"/>
      <c r="PQX24" s="178"/>
      <c r="PQY24" s="178"/>
      <c r="PQZ24" s="178"/>
      <c r="PRA24" s="178"/>
      <c r="PRB24" s="178"/>
      <c r="PRC24" s="178"/>
      <c r="PRD24" s="179"/>
      <c r="PRE24" s="166"/>
      <c r="PRF24" s="178"/>
      <c r="PRG24" s="178"/>
      <c r="PRH24" s="178"/>
      <c r="PRI24" s="178"/>
      <c r="PRJ24" s="178"/>
      <c r="PRK24" s="178"/>
      <c r="PRL24" s="179"/>
      <c r="PRM24" s="166"/>
      <c r="PRN24" s="178"/>
      <c r="PRO24" s="178"/>
      <c r="PRP24" s="178"/>
      <c r="PRQ24" s="178"/>
      <c r="PRR24" s="178"/>
      <c r="PRS24" s="178"/>
      <c r="PRT24" s="179"/>
      <c r="PRU24" s="166"/>
      <c r="PRV24" s="178"/>
      <c r="PRW24" s="178"/>
      <c r="PRX24" s="178"/>
      <c r="PRY24" s="178"/>
      <c r="PRZ24" s="178"/>
      <c r="PSA24" s="178"/>
      <c r="PSB24" s="179"/>
      <c r="PSC24" s="166"/>
      <c r="PSD24" s="178"/>
      <c r="PSE24" s="178"/>
      <c r="PSF24" s="178"/>
      <c r="PSG24" s="178"/>
      <c r="PSH24" s="178"/>
      <c r="PSI24" s="178"/>
      <c r="PSJ24" s="179"/>
      <c r="PSK24" s="166"/>
      <c r="PSL24" s="178"/>
      <c r="PSM24" s="178"/>
      <c r="PSN24" s="178"/>
      <c r="PSO24" s="178"/>
      <c r="PSP24" s="178"/>
      <c r="PSQ24" s="178"/>
      <c r="PSR24" s="179"/>
      <c r="PSS24" s="166"/>
      <c r="PST24" s="178"/>
      <c r="PSU24" s="178"/>
      <c r="PSV24" s="178"/>
      <c r="PSW24" s="178"/>
      <c r="PSX24" s="178"/>
      <c r="PSY24" s="178"/>
      <c r="PSZ24" s="179"/>
      <c r="PTA24" s="166"/>
      <c r="PTB24" s="178"/>
      <c r="PTC24" s="178"/>
      <c r="PTD24" s="178"/>
      <c r="PTE24" s="178"/>
      <c r="PTF24" s="178"/>
      <c r="PTG24" s="178"/>
      <c r="PTH24" s="179"/>
      <c r="PTI24" s="166"/>
      <c r="PTJ24" s="178"/>
      <c r="PTK24" s="178"/>
      <c r="PTL24" s="178"/>
      <c r="PTM24" s="178"/>
      <c r="PTN24" s="178"/>
      <c r="PTO24" s="178"/>
      <c r="PTP24" s="179"/>
      <c r="PTQ24" s="166"/>
      <c r="PTR24" s="178"/>
      <c r="PTS24" s="178"/>
      <c r="PTT24" s="178"/>
      <c r="PTU24" s="178"/>
      <c r="PTV24" s="178"/>
      <c r="PTW24" s="178"/>
      <c r="PTX24" s="179"/>
      <c r="PTY24" s="166"/>
      <c r="PTZ24" s="178"/>
      <c r="PUA24" s="178"/>
      <c r="PUB24" s="178"/>
      <c r="PUC24" s="178"/>
      <c r="PUD24" s="178"/>
      <c r="PUE24" s="178"/>
      <c r="PUF24" s="179"/>
      <c r="PUG24" s="166"/>
      <c r="PUH24" s="178"/>
      <c r="PUI24" s="178"/>
      <c r="PUJ24" s="178"/>
      <c r="PUK24" s="178"/>
      <c r="PUL24" s="178"/>
      <c r="PUM24" s="178"/>
      <c r="PUN24" s="179"/>
      <c r="PUO24" s="166"/>
      <c r="PUP24" s="178"/>
      <c r="PUQ24" s="178"/>
      <c r="PUR24" s="178"/>
      <c r="PUS24" s="178"/>
      <c r="PUT24" s="178"/>
      <c r="PUU24" s="178"/>
      <c r="PUV24" s="179"/>
      <c r="PUW24" s="166"/>
      <c r="PUX24" s="178"/>
      <c r="PUY24" s="178"/>
      <c r="PUZ24" s="178"/>
      <c r="PVA24" s="178"/>
      <c r="PVB24" s="178"/>
      <c r="PVC24" s="178"/>
      <c r="PVD24" s="179"/>
      <c r="PVE24" s="166"/>
      <c r="PVF24" s="178"/>
      <c r="PVG24" s="178"/>
      <c r="PVH24" s="178"/>
      <c r="PVI24" s="178"/>
      <c r="PVJ24" s="178"/>
      <c r="PVK24" s="178"/>
      <c r="PVL24" s="179"/>
      <c r="PVM24" s="166"/>
      <c r="PVN24" s="178"/>
      <c r="PVO24" s="178"/>
      <c r="PVP24" s="178"/>
      <c r="PVQ24" s="178"/>
      <c r="PVR24" s="178"/>
      <c r="PVS24" s="178"/>
      <c r="PVT24" s="179"/>
      <c r="PVU24" s="166"/>
      <c r="PVV24" s="178"/>
      <c r="PVW24" s="178"/>
      <c r="PVX24" s="178"/>
      <c r="PVY24" s="178"/>
      <c r="PVZ24" s="178"/>
      <c r="PWA24" s="178"/>
      <c r="PWB24" s="179"/>
      <c r="PWC24" s="166"/>
      <c r="PWD24" s="178"/>
      <c r="PWE24" s="178"/>
      <c r="PWF24" s="178"/>
      <c r="PWG24" s="178"/>
      <c r="PWH24" s="178"/>
      <c r="PWI24" s="178"/>
      <c r="PWJ24" s="179"/>
      <c r="PWK24" s="166"/>
      <c r="PWL24" s="178"/>
      <c r="PWM24" s="178"/>
      <c r="PWN24" s="178"/>
      <c r="PWO24" s="178"/>
      <c r="PWP24" s="178"/>
      <c r="PWQ24" s="178"/>
      <c r="PWR24" s="179"/>
      <c r="PWS24" s="166"/>
      <c r="PWT24" s="178"/>
      <c r="PWU24" s="178"/>
      <c r="PWV24" s="178"/>
      <c r="PWW24" s="178"/>
      <c r="PWX24" s="178"/>
      <c r="PWY24" s="178"/>
      <c r="PWZ24" s="179"/>
      <c r="PXA24" s="166"/>
      <c r="PXB24" s="178"/>
      <c r="PXC24" s="178"/>
      <c r="PXD24" s="178"/>
      <c r="PXE24" s="178"/>
      <c r="PXF24" s="178"/>
      <c r="PXG24" s="178"/>
      <c r="PXH24" s="179"/>
      <c r="PXI24" s="166"/>
      <c r="PXJ24" s="178"/>
      <c r="PXK24" s="178"/>
      <c r="PXL24" s="178"/>
      <c r="PXM24" s="178"/>
      <c r="PXN24" s="178"/>
      <c r="PXO24" s="178"/>
      <c r="PXP24" s="179"/>
      <c r="PXQ24" s="166"/>
      <c r="PXR24" s="178"/>
      <c r="PXS24" s="178"/>
      <c r="PXT24" s="178"/>
      <c r="PXU24" s="178"/>
      <c r="PXV24" s="178"/>
      <c r="PXW24" s="178"/>
      <c r="PXX24" s="179"/>
      <c r="PXY24" s="166"/>
      <c r="PXZ24" s="178"/>
      <c r="PYA24" s="178"/>
      <c r="PYB24" s="178"/>
      <c r="PYC24" s="178"/>
      <c r="PYD24" s="178"/>
      <c r="PYE24" s="178"/>
      <c r="PYF24" s="179"/>
      <c r="PYG24" s="166"/>
      <c r="PYH24" s="178"/>
      <c r="PYI24" s="178"/>
      <c r="PYJ24" s="178"/>
      <c r="PYK24" s="178"/>
      <c r="PYL24" s="178"/>
      <c r="PYM24" s="178"/>
      <c r="PYN24" s="179"/>
      <c r="PYO24" s="166"/>
      <c r="PYP24" s="178"/>
      <c r="PYQ24" s="178"/>
      <c r="PYR24" s="178"/>
      <c r="PYS24" s="178"/>
      <c r="PYT24" s="178"/>
      <c r="PYU24" s="178"/>
      <c r="PYV24" s="179"/>
      <c r="PYW24" s="166"/>
      <c r="PYX24" s="178"/>
      <c r="PYY24" s="178"/>
      <c r="PYZ24" s="178"/>
      <c r="PZA24" s="178"/>
      <c r="PZB24" s="178"/>
      <c r="PZC24" s="178"/>
      <c r="PZD24" s="179"/>
      <c r="PZE24" s="166"/>
      <c r="PZF24" s="178"/>
      <c r="PZG24" s="178"/>
      <c r="PZH24" s="178"/>
      <c r="PZI24" s="178"/>
      <c r="PZJ24" s="178"/>
      <c r="PZK24" s="178"/>
      <c r="PZL24" s="179"/>
      <c r="PZM24" s="166"/>
      <c r="PZN24" s="178"/>
      <c r="PZO24" s="178"/>
      <c r="PZP24" s="178"/>
      <c r="PZQ24" s="178"/>
      <c r="PZR24" s="178"/>
      <c r="PZS24" s="178"/>
      <c r="PZT24" s="179"/>
      <c r="PZU24" s="166"/>
      <c r="PZV24" s="178"/>
      <c r="PZW24" s="178"/>
      <c r="PZX24" s="178"/>
      <c r="PZY24" s="178"/>
      <c r="PZZ24" s="178"/>
      <c r="QAA24" s="178"/>
      <c r="QAB24" s="179"/>
      <c r="QAC24" s="166"/>
      <c r="QAD24" s="178"/>
      <c r="QAE24" s="178"/>
      <c r="QAF24" s="178"/>
      <c r="QAG24" s="178"/>
      <c r="QAH24" s="178"/>
      <c r="QAI24" s="178"/>
      <c r="QAJ24" s="179"/>
      <c r="QAK24" s="166"/>
      <c r="QAL24" s="178"/>
      <c r="QAM24" s="178"/>
      <c r="QAN24" s="178"/>
      <c r="QAO24" s="178"/>
      <c r="QAP24" s="178"/>
      <c r="QAQ24" s="178"/>
      <c r="QAR24" s="179"/>
      <c r="QAS24" s="166"/>
      <c r="QAT24" s="178"/>
      <c r="QAU24" s="178"/>
      <c r="QAV24" s="178"/>
      <c r="QAW24" s="178"/>
      <c r="QAX24" s="178"/>
      <c r="QAY24" s="178"/>
      <c r="QAZ24" s="179"/>
      <c r="QBA24" s="166"/>
      <c r="QBB24" s="178"/>
      <c r="QBC24" s="178"/>
      <c r="QBD24" s="178"/>
      <c r="QBE24" s="178"/>
      <c r="QBF24" s="178"/>
      <c r="QBG24" s="178"/>
      <c r="QBH24" s="179"/>
      <c r="QBI24" s="166"/>
      <c r="QBJ24" s="178"/>
      <c r="QBK24" s="178"/>
      <c r="QBL24" s="178"/>
      <c r="QBM24" s="178"/>
      <c r="QBN24" s="178"/>
      <c r="QBO24" s="178"/>
      <c r="QBP24" s="179"/>
      <c r="QBQ24" s="166"/>
      <c r="QBR24" s="178"/>
      <c r="QBS24" s="178"/>
      <c r="QBT24" s="178"/>
      <c r="QBU24" s="178"/>
      <c r="QBV24" s="178"/>
      <c r="QBW24" s="178"/>
      <c r="QBX24" s="179"/>
      <c r="QBY24" s="166"/>
      <c r="QBZ24" s="178"/>
      <c r="QCA24" s="178"/>
      <c r="QCB24" s="178"/>
      <c r="QCC24" s="178"/>
      <c r="QCD24" s="178"/>
      <c r="QCE24" s="178"/>
      <c r="QCF24" s="179"/>
      <c r="QCG24" s="166"/>
      <c r="QCH24" s="178"/>
      <c r="QCI24" s="178"/>
      <c r="QCJ24" s="178"/>
      <c r="QCK24" s="178"/>
      <c r="QCL24" s="178"/>
      <c r="QCM24" s="178"/>
      <c r="QCN24" s="179"/>
      <c r="QCO24" s="166"/>
      <c r="QCP24" s="178"/>
      <c r="QCQ24" s="178"/>
      <c r="QCR24" s="178"/>
      <c r="QCS24" s="178"/>
      <c r="QCT24" s="178"/>
      <c r="QCU24" s="178"/>
      <c r="QCV24" s="179"/>
      <c r="QCW24" s="166"/>
      <c r="QCX24" s="178"/>
      <c r="QCY24" s="178"/>
      <c r="QCZ24" s="178"/>
      <c r="QDA24" s="178"/>
      <c r="QDB24" s="178"/>
      <c r="QDC24" s="178"/>
      <c r="QDD24" s="179"/>
      <c r="QDE24" s="166"/>
      <c r="QDF24" s="178"/>
      <c r="QDG24" s="178"/>
      <c r="QDH24" s="178"/>
      <c r="QDI24" s="178"/>
      <c r="QDJ24" s="178"/>
      <c r="QDK24" s="178"/>
      <c r="QDL24" s="179"/>
      <c r="QDM24" s="166"/>
      <c r="QDN24" s="178"/>
      <c r="QDO24" s="178"/>
      <c r="QDP24" s="178"/>
      <c r="QDQ24" s="178"/>
      <c r="QDR24" s="178"/>
      <c r="QDS24" s="178"/>
      <c r="QDT24" s="179"/>
      <c r="QDU24" s="166"/>
      <c r="QDV24" s="178"/>
      <c r="QDW24" s="178"/>
      <c r="QDX24" s="178"/>
      <c r="QDY24" s="178"/>
      <c r="QDZ24" s="178"/>
      <c r="QEA24" s="178"/>
      <c r="QEB24" s="179"/>
      <c r="QEC24" s="166"/>
      <c r="QED24" s="178"/>
      <c r="QEE24" s="178"/>
      <c r="QEF24" s="178"/>
      <c r="QEG24" s="178"/>
      <c r="QEH24" s="178"/>
      <c r="QEI24" s="178"/>
      <c r="QEJ24" s="179"/>
      <c r="QEK24" s="166"/>
      <c r="QEL24" s="178"/>
      <c r="QEM24" s="178"/>
      <c r="QEN24" s="178"/>
      <c r="QEO24" s="178"/>
      <c r="QEP24" s="178"/>
      <c r="QEQ24" s="178"/>
      <c r="QER24" s="179"/>
      <c r="QES24" s="166"/>
      <c r="QET24" s="178"/>
      <c r="QEU24" s="178"/>
      <c r="QEV24" s="178"/>
      <c r="QEW24" s="178"/>
      <c r="QEX24" s="178"/>
      <c r="QEY24" s="178"/>
      <c r="QEZ24" s="179"/>
      <c r="QFA24" s="166"/>
      <c r="QFB24" s="178"/>
      <c r="QFC24" s="178"/>
      <c r="QFD24" s="178"/>
      <c r="QFE24" s="178"/>
      <c r="QFF24" s="178"/>
      <c r="QFG24" s="178"/>
      <c r="QFH24" s="179"/>
      <c r="QFI24" s="166"/>
      <c r="QFJ24" s="178"/>
      <c r="QFK24" s="178"/>
      <c r="QFL24" s="178"/>
      <c r="QFM24" s="178"/>
      <c r="QFN24" s="178"/>
      <c r="QFO24" s="178"/>
      <c r="QFP24" s="179"/>
      <c r="QFQ24" s="166"/>
      <c r="QFR24" s="178"/>
      <c r="QFS24" s="178"/>
      <c r="QFT24" s="178"/>
      <c r="QFU24" s="178"/>
      <c r="QFV24" s="178"/>
      <c r="QFW24" s="178"/>
      <c r="QFX24" s="179"/>
      <c r="QFY24" s="166"/>
      <c r="QFZ24" s="178"/>
      <c r="QGA24" s="178"/>
      <c r="QGB24" s="178"/>
      <c r="QGC24" s="178"/>
      <c r="QGD24" s="178"/>
      <c r="QGE24" s="178"/>
      <c r="QGF24" s="179"/>
      <c r="QGG24" s="166"/>
      <c r="QGH24" s="178"/>
      <c r="QGI24" s="178"/>
      <c r="QGJ24" s="178"/>
      <c r="QGK24" s="178"/>
      <c r="QGL24" s="178"/>
      <c r="QGM24" s="178"/>
      <c r="QGN24" s="179"/>
      <c r="QGO24" s="166"/>
      <c r="QGP24" s="178"/>
      <c r="QGQ24" s="178"/>
      <c r="QGR24" s="178"/>
      <c r="QGS24" s="178"/>
      <c r="QGT24" s="178"/>
      <c r="QGU24" s="178"/>
      <c r="QGV24" s="179"/>
      <c r="QGW24" s="166"/>
      <c r="QGX24" s="178"/>
      <c r="QGY24" s="178"/>
      <c r="QGZ24" s="178"/>
      <c r="QHA24" s="178"/>
      <c r="QHB24" s="178"/>
      <c r="QHC24" s="178"/>
      <c r="QHD24" s="179"/>
      <c r="QHE24" s="166"/>
      <c r="QHF24" s="178"/>
      <c r="QHG24" s="178"/>
      <c r="QHH24" s="178"/>
      <c r="QHI24" s="178"/>
      <c r="QHJ24" s="178"/>
      <c r="QHK24" s="178"/>
      <c r="QHL24" s="179"/>
      <c r="QHM24" s="166"/>
      <c r="QHN24" s="178"/>
      <c r="QHO24" s="178"/>
      <c r="QHP24" s="178"/>
      <c r="QHQ24" s="178"/>
      <c r="QHR24" s="178"/>
      <c r="QHS24" s="178"/>
      <c r="QHT24" s="179"/>
      <c r="QHU24" s="166"/>
      <c r="QHV24" s="178"/>
      <c r="QHW24" s="178"/>
      <c r="QHX24" s="178"/>
      <c r="QHY24" s="178"/>
      <c r="QHZ24" s="178"/>
      <c r="QIA24" s="178"/>
      <c r="QIB24" s="179"/>
      <c r="QIC24" s="166"/>
      <c r="QID24" s="178"/>
      <c r="QIE24" s="178"/>
      <c r="QIF24" s="178"/>
      <c r="QIG24" s="178"/>
      <c r="QIH24" s="178"/>
      <c r="QII24" s="178"/>
      <c r="QIJ24" s="179"/>
      <c r="QIK24" s="166"/>
      <c r="QIL24" s="178"/>
      <c r="QIM24" s="178"/>
      <c r="QIN24" s="178"/>
      <c r="QIO24" s="178"/>
      <c r="QIP24" s="178"/>
      <c r="QIQ24" s="178"/>
      <c r="QIR24" s="179"/>
      <c r="QIS24" s="166"/>
      <c r="QIT24" s="178"/>
      <c r="QIU24" s="178"/>
      <c r="QIV24" s="178"/>
      <c r="QIW24" s="178"/>
      <c r="QIX24" s="178"/>
      <c r="QIY24" s="178"/>
      <c r="QIZ24" s="179"/>
      <c r="QJA24" s="166"/>
      <c r="QJB24" s="178"/>
      <c r="QJC24" s="178"/>
      <c r="QJD24" s="178"/>
      <c r="QJE24" s="178"/>
      <c r="QJF24" s="178"/>
      <c r="QJG24" s="178"/>
      <c r="QJH24" s="179"/>
      <c r="QJI24" s="166"/>
      <c r="QJJ24" s="178"/>
      <c r="QJK24" s="178"/>
      <c r="QJL24" s="178"/>
      <c r="QJM24" s="178"/>
      <c r="QJN24" s="178"/>
      <c r="QJO24" s="178"/>
      <c r="QJP24" s="179"/>
      <c r="QJQ24" s="166"/>
      <c r="QJR24" s="178"/>
      <c r="QJS24" s="178"/>
      <c r="QJT24" s="178"/>
      <c r="QJU24" s="178"/>
      <c r="QJV24" s="178"/>
      <c r="QJW24" s="178"/>
      <c r="QJX24" s="179"/>
      <c r="QJY24" s="166"/>
      <c r="QJZ24" s="178"/>
      <c r="QKA24" s="178"/>
      <c r="QKB24" s="178"/>
      <c r="QKC24" s="178"/>
      <c r="QKD24" s="178"/>
      <c r="QKE24" s="178"/>
      <c r="QKF24" s="179"/>
      <c r="QKG24" s="166"/>
      <c r="QKH24" s="178"/>
      <c r="QKI24" s="178"/>
      <c r="QKJ24" s="178"/>
      <c r="QKK24" s="178"/>
      <c r="QKL24" s="178"/>
      <c r="QKM24" s="178"/>
      <c r="QKN24" s="179"/>
      <c r="QKO24" s="166"/>
      <c r="QKP24" s="178"/>
      <c r="QKQ24" s="178"/>
      <c r="QKR24" s="178"/>
      <c r="QKS24" s="178"/>
      <c r="QKT24" s="178"/>
      <c r="QKU24" s="178"/>
      <c r="QKV24" s="179"/>
      <c r="QKW24" s="166"/>
      <c r="QKX24" s="178"/>
      <c r="QKY24" s="178"/>
      <c r="QKZ24" s="178"/>
      <c r="QLA24" s="178"/>
      <c r="QLB24" s="178"/>
      <c r="QLC24" s="178"/>
      <c r="QLD24" s="179"/>
      <c r="QLE24" s="166"/>
      <c r="QLF24" s="178"/>
      <c r="QLG24" s="178"/>
      <c r="QLH24" s="178"/>
      <c r="QLI24" s="178"/>
      <c r="QLJ24" s="178"/>
      <c r="QLK24" s="178"/>
      <c r="QLL24" s="179"/>
      <c r="QLM24" s="166"/>
      <c r="QLN24" s="178"/>
      <c r="QLO24" s="178"/>
      <c r="QLP24" s="178"/>
      <c r="QLQ24" s="178"/>
      <c r="QLR24" s="178"/>
      <c r="QLS24" s="178"/>
      <c r="QLT24" s="179"/>
      <c r="QLU24" s="166"/>
      <c r="QLV24" s="178"/>
      <c r="QLW24" s="178"/>
      <c r="QLX24" s="178"/>
      <c r="QLY24" s="178"/>
      <c r="QLZ24" s="178"/>
      <c r="QMA24" s="178"/>
      <c r="QMB24" s="179"/>
      <c r="QMC24" s="166"/>
      <c r="QMD24" s="178"/>
      <c r="QME24" s="178"/>
      <c r="QMF24" s="178"/>
      <c r="QMG24" s="178"/>
      <c r="QMH24" s="178"/>
      <c r="QMI24" s="178"/>
      <c r="QMJ24" s="179"/>
      <c r="QMK24" s="166"/>
      <c r="QML24" s="178"/>
      <c r="QMM24" s="178"/>
      <c r="QMN24" s="178"/>
      <c r="QMO24" s="178"/>
      <c r="QMP24" s="178"/>
      <c r="QMQ24" s="178"/>
      <c r="QMR24" s="179"/>
      <c r="QMS24" s="166"/>
      <c r="QMT24" s="178"/>
      <c r="QMU24" s="178"/>
      <c r="QMV24" s="178"/>
      <c r="QMW24" s="178"/>
      <c r="QMX24" s="178"/>
      <c r="QMY24" s="178"/>
      <c r="QMZ24" s="179"/>
      <c r="QNA24" s="166"/>
      <c r="QNB24" s="178"/>
      <c r="QNC24" s="178"/>
      <c r="QND24" s="178"/>
      <c r="QNE24" s="178"/>
      <c r="QNF24" s="178"/>
      <c r="QNG24" s="178"/>
      <c r="QNH24" s="179"/>
      <c r="QNI24" s="166"/>
      <c r="QNJ24" s="178"/>
      <c r="QNK24" s="178"/>
      <c r="QNL24" s="178"/>
      <c r="QNM24" s="178"/>
      <c r="QNN24" s="178"/>
      <c r="QNO24" s="178"/>
      <c r="QNP24" s="179"/>
      <c r="QNQ24" s="166"/>
      <c r="QNR24" s="178"/>
      <c r="QNS24" s="178"/>
      <c r="QNT24" s="178"/>
      <c r="QNU24" s="178"/>
      <c r="QNV24" s="178"/>
      <c r="QNW24" s="178"/>
      <c r="QNX24" s="179"/>
      <c r="QNY24" s="166"/>
      <c r="QNZ24" s="178"/>
      <c r="QOA24" s="178"/>
      <c r="QOB24" s="178"/>
      <c r="QOC24" s="178"/>
      <c r="QOD24" s="178"/>
      <c r="QOE24" s="178"/>
      <c r="QOF24" s="179"/>
      <c r="QOG24" s="166"/>
      <c r="QOH24" s="178"/>
      <c r="QOI24" s="178"/>
      <c r="QOJ24" s="178"/>
      <c r="QOK24" s="178"/>
      <c r="QOL24" s="178"/>
      <c r="QOM24" s="178"/>
      <c r="QON24" s="179"/>
      <c r="QOO24" s="166"/>
      <c r="QOP24" s="178"/>
      <c r="QOQ24" s="178"/>
      <c r="QOR24" s="178"/>
      <c r="QOS24" s="178"/>
      <c r="QOT24" s="178"/>
      <c r="QOU24" s="178"/>
      <c r="QOV24" s="179"/>
      <c r="QOW24" s="166"/>
      <c r="QOX24" s="178"/>
      <c r="QOY24" s="178"/>
      <c r="QOZ24" s="178"/>
      <c r="QPA24" s="178"/>
      <c r="QPB24" s="178"/>
      <c r="QPC24" s="178"/>
      <c r="QPD24" s="179"/>
      <c r="QPE24" s="166"/>
      <c r="QPF24" s="178"/>
      <c r="QPG24" s="178"/>
      <c r="QPH24" s="178"/>
      <c r="QPI24" s="178"/>
      <c r="QPJ24" s="178"/>
      <c r="QPK24" s="178"/>
      <c r="QPL24" s="179"/>
      <c r="QPM24" s="166"/>
      <c r="QPN24" s="178"/>
      <c r="QPO24" s="178"/>
      <c r="QPP24" s="178"/>
      <c r="QPQ24" s="178"/>
      <c r="QPR24" s="178"/>
      <c r="QPS24" s="178"/>
      <c r="QPT24" s="179"/>
      <c r="QPU24" s="166"/>
      <c r="QPV24" s="178"/>
      <c r="QPW24" s="178"/>
      <c r="QPX24" s="178"/>
      <c r="QPY24" s="178"/>
      <c r="QPZ24" s="178"/>
      <c r="QQA24" s="178"/>
      <c r="QQB24" s="179"/>
      <c r="QQC24" s="166"/>
      <c r="QQD24" s="178"/>
      <c r="QQE24" s="178"/>
      <c r="QQF24" s="178"/>
      <c r="QQG24" s="178"/>
      <c r="QQH24" s="178"/>
      <c r="QQI24" s="178"/>
      <c r="QQJ24" s="179"/>
      <c r="QQK24" s="166"/>
      <c r="QQL24" s="178"/>
      <c r="QQM24" s="178"/>
      <c r="QQN24" s="178"/>
      <c r="QQO24" s="178"/>
      <c r="QQP24" s="178"/>
      <c r="QQQ24" s="178"/>
      <c r="QQR24" s="179"/>
      <c r="QQS24" s="166"/>
      <c r="QQT24" s="178"/>
      <c r="QQU24" s="178"/>
      <c r="QQV24" s="178"/>
      <c r="QQW24" s="178"/>
      <c r="QQX24" s="178"/>
      <c r="QQY24" s="178"/>
      <c r="QQZ24" s="179"/>
      <c r="QRA24" s="166"/>
      <c r="QRB24" s="178"/>
      <c r="QRC24" s="178"/>
      <c r="QRD24" s="178"/>
      <c r="QRE24" s="178"/>
      <c r="QRF24" s="178"/>
      <c r="QRG24" s="178"/>
      <c r="QRH24" s="179"/>
      <c r="QRI24" s="166"/>
      <c r="QRJ24" s="178"/>
      <c r="QRK24" s="178"/>
      <c r="QRL24" s="178"/>
      <c r="QRM24" s="178"/>
      <c r="QRN24" s="178"/>
      <c r="QRO24" s="178"/>
      <c r="QRP24" s="179"/>
      <c r="QRQ24" s="166"/>
      <c r="QRR24" s="178"/>
      <c r="QRS24" s="178"/>
      <c r="QRT24" s="178"/>
      <c r="QRU24" s="178"/>
      <c r="QRV24" s="178"/>
      <c r="QRW24" s="178"/>
      <c r="QRX24" s="179"/>
      <c r="QRY24" s="166"/>
      <c r="QRZ24" s="178"/>
      <c r="QSA24" s="178"/>
      <c r="QSB24" s="178"/>
      <c r="QSC24" s="178"/>
      <c r="QSD24" s="178"/>
      <c r="QSE24" s="178"/>
      <c r="QSF24" s="179"/>
      <c r="QSG24" s="166"/>
      <c r="QSH24" s="178"/>
      <c r="QSI24" s="178"/>
      <c r="QSJ24" s="178"/>
      <c r="QSK24" s="178"/>
      <c r="QSL24" s="178"/>
      <c r="QSM24" s="178"/>
      <c r="QSN24" s="179"/>
      <c r="QSO24" s="166"/>
      <c r="QSP24" s="178"/>
      <c r="QSQ24" s="178"/>
      <c r="QSR24" s="178"/>
      <c r="QSS24" s="178"/>
      <c r="QST24" s="178"/>
      <c r="QSU24" s="178"/>
      <c r="QSV24" s="179"/>
      <c r="QSW24" s="166"/>
      <c r="QSX24" s="178"/>
      <c r="QSY24" s="178"/>
      <c r="QSZ24" s="178"/>
      <c r="QTA24" s="178"/>
      <c r="QTB24" s="178"/>
      <c r="QTC24" s="178"/>
      <c r="QTD24" s="179"/>
      <c r="QTE24" s="166"/>
      <c r="QTF24" s="178"/>
      <c r="QTG24" s="178"/>
      <c r="QTH24" s="178"/>
      <c r="QTI24" s="178"/>
      <c r="QTJ24" s="178"/>
      <c r="QTK24" s="178"/>
      <c r="QTL24" s="179"/>
      <c r="QTM24" s="166"/>
      <c r="QTN24" s="178"/>
      <c r="QTO24" s="178"/>
      <c r="QTP24" s="178"/>
      <c r="QTQ24" s="178"/>
      <c r="QTR24" s="178"/>
      <c r="QTS24" s="178"/>
      <c r="QTT24" s="179"/>
      <c r="QTU24" s="166"/>
      <c r="QTV24" s="178"/>
      <c r="QTW24" s="178"/>
      <c r="QTX24" s="178"/>
      <c r="QTY24" s="178"/>
      <c r="QTZ24" s="178"/>
      <c r="QUA24" s="178"/>
      <c r="QUB24" s="179"/>
      <c r="QUC24" s="166"/>
      <c r="QUD24" s="178"/>
      <c r="QUE24" s="178"/>
      <c r="QUF24" s="178"/>
      <c r="QUG24" s="178"/>
      <c r="QUH24" s="178"/>
      <c r="QUI24" s="178"/>
      <c r="QUJ24" s="179"/>
      <c r="QUK24" s="166"/>
      <c r="QUL24" s="178"/>
      <c r="QUM24" s="178"/>
      <c r="QUN24" s="178"/>
      <c r="QUO24" s="178"/>
      <c r="QUP24" s="178"/>
      <c r="QUQ24" s="178"/>
      <c r="QUR24" s="179"/>
      <c r="QUS24" s="166"/>
      <c r="QUT24" s="178"/>
      <c r="QUU24" s="178"/>
      <c r="QUV24" s="178"/>
      <c r="QUW24" s="178"/>
      <c r="QUX24" s="178"/>
      <c r="QUY24" s="178"/>
      <c r="QUZ24" s="179"/>
      <c r="QVA24" s="166"/>
      <c r="QVB24" s="178"/>
      <c r="QVC24" s="178"/>
      <c r="QVD24" s="178"/>
      <c r="QVE24" s="178"/>
      <c r="QVF24" s="178"/>
      <c r="QVG24" s="178"/>
      <c r="QVH24" s="179"/>
      <c r="QVI24" s="166"/>
      <c r="QVJ24" s="178"/>
      <c r="QVK24" s="178"/>
      <c r="QVL24" s="178"/>
      <c r="QVM24" s="178"/>
      <c r="QVN24" s="178"/>
      <c r="QVO24" s="178"/>
      <c r="QVP24" s="179"/>
      <c r="QVQ24" s="166"/>
      <c r="QVR24" s="178"/>
      <c r="QVS24" s="178"/>
      <c r="QVT24" s="178"/>
      <c r="QVU24" s="178"/>
      <c r="QVV24" s="178"/>
      <c r="QVW24" s="178"/>
      <c r="QVX24" s="179"/>
      <c r="QVY24" s="166"/>
      <c r="QVZ24" s="178"/>
      <c r="QWA24" s="178"/>
      <c r="QWB24" s="178"/>
      <c r="QWC24" s="178"/>
      <c r="QWD24" s="178"/>
      <c r="QWE24" s="178"/>
      <c r="QWF24" s="179"/>
      <c r="QWG24" s="166"/>
      <c r="QWH24" s="178"/>
      <c r="QWI24" s="178"/>
      <c r="QWJ24" s="178"/>
      <c r="QWK24" s="178"/>
      <c r="QWL24" s="178"/>
      <c r="QWM24" s="178"/>
      <c r="QWN24" s="179"/>
      <c r="QWO24" s="166"/>
      <c r="QWP24" s="178"/>
      <c r="QWQ24" s="178"/>
      <c r="QWR24" s="178"/>
      <c r="QWS24" s="178"/>
      <c r="QWT24" s="178"/>
      <c r="QWU24" s="178"/>
      <c r="QWV24" s="179"/>
      <c r="QWW24" s="166"/>
      <c r="QWX24" s="178"/>
      <c r="QWY24" s="178"/>
      <c r="QWZ24" s="178"/>
      <c r="QXA24" s="178"/>
      <c r="QXB24" s="178"/>
      <c r="QXC24" s="178"/>
      <c r="QXD24" s="179"/>
      <c r="QXE24" s="166"/>
      <c r="QXF24" s="178"/>
      <c r="QXG24" s="178"/>
      <c r="QXH24" s="178"/>
      <c r="QXI24" s="178"/>
      <c r="QXJ24" s="178"/>
      <c r="QXK24" s="178"/>
      <c r="QXL24" s="179"/>
      <c r="QXM24" s="166"/>
      <c r="QXN24" s="178"/>
      <c r="QXO24" s="178"/>
      <c r="QXP24" s="178"/>
      <c r="QXQ24" s="178"/>
      <c r="QXR24" s="178"/>
      <c r="QXS24" s="178"/>
      <c r="QXT24" s="179"/>
      <c r="QXU24" s="166"/>
      <c r="QXV24" s="178"/>
      <c r="QXW24" s="178"/>
      <c r="QXX24" s="178"/>
      <c r="QXY24" s="178"/>
      <c r="QXZ24" s="178"/>
      <c r="QYA24" s="178"/>
      <c r="QYB24" s="179"/>
      <c r="QYC24" s="166"/>
      <c r="QYD24" s="178"/>
      <c r="QYE24" s="178"/>
      <c r="QYF24" s="178"/>
      <c r="QYG24" s="178"/>
      <c r="QYH24" s="178"/>
      <c r="QYI24" s="178"/>
      <c r="QYJ24" s="179"/>
      <c r="QYK24" s="166"/>
      <c r="QYL24" s="178"/>
      <c r="QYM24" s="178"/>
      <c r="QYN24" s="178"/>
      <c r="QYO24" s="178"/>
      <c r="QYP24" s="178"/>
      <c r="QYQ24" s="178"/>
      <c r="QYR24" s="179"/>
      <c r="QYS24" s="166"/>
      <c r="QYT24" s="178"/>
      <c r="QYU24" s="178"/>
      <c r="QYV24" s="178"/>
      <c r="QYW24" s="178"/>
      <c r="QYX24" s="178"/>
      <c r="QYY24" s="178"/>
      <c r="QYZ24" s="179"/>
      <c r="QZA24" s="166"/>
      <c r="QZB24" s="178"/>
      <c r="QZC24" s="178"/>
      <c r="QZD24" s="178"/>
      <c r="QZE24" s="178"/>
      <c r="QZF24" s="178"/>
      <c r="QZG24" s="178"/>
      <c r="QZH24" s="179"/>
      <c r="QZI24" s="166"/>
      <c r="QZJ24" s="178"/>
      <c r="QZK24" s="178"/>
      <c r="QZL24" s="178"/>
      <c r="QZM24" s="178"/>
      <c r="QZN24" s="178"/>
      <c r="QZO24" s="178"/>
      <c r="QZP24" s="179"/>
      <c r="QZQ24" s="166"/>
      <c r="QZR24" s="178"/>
      <c r="QZS24" s="178"/>
      <c r="QZT24" s="178"/>
      <c r="QZU24" s="178"/>
      <c r="QZV24" s="178"/>
      <c r="QZW24" s="178"/>
      <c r="QZX24" s="179"/>
      <c r="QZY24" s="166"/>
      <c r="QZZ24" s="178"/>
      <c r="RAA24" s="178"/>
      <c r="RAB24" s="178"/>
      <c r="RAC24" s="178"/>
      <c r="RAD24" s="178"/>
      <c r="RAE24" s="178"/>
      <c r="RAF24" s="179"/>
      <c r="RAG24" s="166"/>
      <c r="RAH24" s="178"/>
      <c r="RAI24" s="178"/>
      <c r="RAJ24" s="178"/>
      <c r="RAK24" s="178"/>
      <c r="RAL24" s="178"/>
      <c r="RAM24" s="178"/>
      <c r="RAN24" s="179"/>
      <c r="RAO24" s="166"/>
      <c r="RAP24" s="178"/>
      <c r="RAQ24" s="178"/>
      <c r="RAR24" s="178"/>
      <c r="RAS24" s="178"/>
      <c r="RAT24" s="178"/>
      <c r="RAU24" s="178"/>
      <c r="RAV24" s="179"/>
      <c r="RAW24" s="166"/>
      <c r="RAX24" s="178"/>
      <c r="RAY24" s="178"/>
      <c r="RAZ24" s="178"/>
      <c r="RBA24" s="178"/>
      <c r="RBB24" s="178"/>
      <c r="RBC24" s="178"/>
      <c r="RBD24" s="179"/>
      <c r="RBE24" s="166"/>
      <c r="RBF24" s="178"/>
      <c r="RBG24" s="178"/>
      <c r="RBH24" s="178"/>
      <c r="RBI24" s="178"/>
      <c r="RBJ24" s="178"/>
      <c r="RBK24" s="178"/>
      <c r="RBL24" s="179"/>
      <c r="RBM24" s="166"/>
      <c r="RBN24" s="178"/>
      <c r="RBO24" s="178"/>
      <c r="RBP24" s="178"/>
      <c r="RBQ24" s="178"/>
      <c r="RBR24" s="178"/>
      <c r="RBS24" s="178"/>
      <c r="RBT24" s="179"/>
      <c r="RBU24" s="166"/>
      <c r="RBV24" s="178"/>
      <c r="RBW24" s="178"/>
      <c r="RBX24" s="178"/>
      <c r="RBY24" s="178"/>
      <c r="RBZ24" s="178"/>
      <c r="RCA24" s="178"/>
      <c r="RCB24" s="179"/>
      <c r="RCC24" s="166"/>
      <c r="RCD24" s="178"/>
      <c r="RCE24" s="178"/>
      <c r="RCF24" s="178"/>
      <c r="RCG24" s="178"/>
      <c r="RCH24" s="178"/>
      <c r="RCI24" s="178"/>
      <c r="RCJ24" s="179"/>
      <c r="RCK24" s="166"/>
      <c r="RCL24" s="178"/>
      <c r="RCM24" s="178"/>
      <c r="RCN24" s="178"/>
      <c r="RCO24" s="178"/>
      <c r="RCP24" s="178"/>
      <c r="RCQ24" s="178"/>
      <c r="RCR24" s="179"/>
      <c r="RCS24" s="166"/>
      <c r="RCT24" s="178"/>
      <c r="RCU24" s="178"/>
      <c r="RCV24" s="178"/>
      <c r="RCW24" s="178"/>
      <c r="RCX24" s="178"/>
      <c r="RCY24" s="178"/>
      <c r="RCZ24" s="179"/>
      <c r="RDA24" s="166"/>
      <c r="RDB24" s="178"/>
      <c r="RDC24" s="178"/>
      <c r="RDD24" s="178"/>
      <c r="RDE24" s="178"/>
      <c r="RDF24" s="178"/>
      <c r="RDG24" s="178"/>
      <c r="RDH24" s="179"/>
      <c r="RDI24" s="166"/>
      <c r="RDJ24" s="178"/>
      <c r="RDK24" s="178"/>
      <c r="RDL24" s="178"/>
      <c r="RDM24" s="178"/>
      <c r="RDN24" s="178"/>
      <c r="RDO24" s="178"/>
      <c r="RDP24" s="179"/>
      <c r="RDQ24" s="166"/>
      <c r="RDR24" s="178"/>
      <c r="RDS24" s="178"/>
      <c r="RDT24" s="178"/>
      <c r="RDU24" s="178"/>
      <c r="RDV24" s="178"/>
      <c r="RDW24" s="178"/>
      <c r="RDX24" s="179"/>
      <c r="RDY24" s="166"/>
      <c r="RDZ24" s="178"/>
      <c r="REA24" s="178"/>
      <c r="REB24" s="178"/>
      <c r="REC24" s="178"/>
      <c r="RED24" s="178"/>
      <c r="REE24" s="178"/>
      <c r="REF24" s="179"/>
      <c r="REG24" s="166"/>
      <c r="REH24" s="178"/>
      <c r="REI24" s="178"/>
      <c r="REJ24" s="178"/>
      <c r="REK24" s="178"/>
      <c r="REL24" s="178"/>
      <c r="REM24" s="178"/>
      <c r="REN24" s="179"/>
      <c r="REO24" s="166"/>
      <c r="REP24" s="178"/>
      <c r="REQ24" s="178"/>
      <c r="RER24" s="178"/>
      <c r="RES24" s="178"/>
      <c r="RET24" s="178"/>
      <c r="REU24" s="178"/>
      <c r="REV24" s="179"/>
      <c r="REW24" s="166"/>
      <c r="REX24" s="178"/>
      <c r="REY24" s="178"/>
      <c r="REZ24" s="178"/>
      <c r="RFA24" s="178"/>
      <c r="RFB24" s="178"/>
      <c r="RFC24" s="178"/>
      <c r="RFD24" s="179"/>
      <c r="RFE24" s="166"/>
      <c r="RFF24" s="178"/>
      <c r="RFG24" s="178"/>
      <c r="RFH24" s="178"/>
      <c r="RFI24" s="178"/>
      <c r="RFJ24" s="178"/>
      <c r="RFK24" s="178"/>
      <c r="RFL24" s="179"/>
      <c r="RFM24" s="166"/>
      <c r="RFN24" s="178"/>
      <c r="RFO24" s="178"/>
      <c r="RFP24" s="178"/>
      <c r="RFQ24" s="178"/>
      <c r="RFR24" s="178"/>
      <c r="RFS24" s="178"/>
      <c r="RFT24" s="179"/>
      <c r="RFU24" s="166"/>
      <c r="RFV24" s="178"/>
      <c r="RFW24" s="178"/>
      <c r="RFX24" s="178"/>
      <c r="RFY24" s="178"/>
      <c r="RFZ24" s="178"/>
      <c r="RGA24" s="178"/>
      <c r="RGB24" s="179"/>
      <c r="RGC24" s="166"/>
      <c r="RGD24" s="178"/>
      <c r="RGE24" s="178"/>
      <c r="RGF24" s="178"/>
      <c r="RGG24" s="178"/>
      <c r="RGH24" s="178"/>
      <c r="RGI24" s="178"/>
      <c r="RGJ24" s="179"/>
      <c r="RGK24" s="166"/>
      <c r="RGL24" s="178"/>
      <c r="RGM24" s="178"/>
      <c r="RGN24" s="178"/>
      <c r="RGO24" s="178"/>
      <c r="RGP24" s="178"/>
      <c r="RGQ24" s="178"/>
      <c r="RGR24" s="179"/>
      <c r="RGS24" s="166"/>
      <c r="RGT24" s="178"/>
      <c r="RGU24" s="178"/>
      <c r="RGV24" s="178"/>
      <c r="RGW24" s="178"/>
      <c r="RGX24" s="178"/>
      <c r="RGY24" s="178"/>
      <c r="RGZ24" s="179"/>
      <c r="RHA24" s="166"/>
      <c r="RHB24" s="178"/>
      <c r="RHC24" s="178"/>
      <c r="RHD24" s="178"/>
      <c r="RHE24" s="178"/>
      <c r="RHF24" s="178"/>
      <c r="RHG24" s="178"/>
      <c r="RHH24" s="179"/>
      <c r="RHI24" s="166"/>
      <c r="RHJ24" s="178"/>
      <c r="RHK24" s="178"/>
      <c r="RHL24" s="178"/>
      <c r="RHM24" s="178"/>
      <c r="RHN24" s="178"/>
      <c r="RHO24" s="178"/>
      <c r="RHP24" s="179"/>
      <c r="RHQ24" s="166"/>
      <c r="RHR24" s="178"/>
      <c r="RHS24" s="178"/>
      <c r="RHT24" s="178"/>
      <c r="RHU24" s="178"/>
      <c r="RHV24" s="178"/>
      <c r="RHW24" s="178"/>
      <c r="RHX24" s="179"/>
      <c r="RHY24" s="166"/>
      <c r="RHZ24" s="178"/>
      <c r="RIA24" s="178"/>
      <c r="RIB24" s="178"/>
      <c r="RIC24" s="178"/>
      <c r="RID24" s="178"/>
      <c r="RIE24" s="178"/>
      <c r="RIF24" s="179"/>
      <c r="RIG24" s="166"/>
      <c r="RIH24" s="178"/>
      <c r="RII24" s="178"/>
      <c r="RIJ24" s="178"/>
      <c r="RIK24" s="178"/>
      <c r="RIL24" s="178"/>
      <c r="RIM24" s="178"/>
      <c r="RIN24" s="179"/>
      <c r="RIO24" s="166"/>
      <c r="RIP24" s="178"/>
      <c r="RIQ24" s="178"/>
      <c r="RIR24" s="178"/>
      <c r="RIS24" s="178"/>
      <c r="RIT24" s="178"/>
      <c r="RIU24" s="178"/>
      <c r="RIV24" s="179"/>
      <c r="RIW24" s="166"/>
      <c r="RIX24" s="178"/>
      <c r="RIY24" s="178"/>
      <c r="RIZ24" s="178"/>
      <c r="RJA24" s="178"/>
      <c r="RJB24" s="178"/>
      <c r="RJC24" s="178"/>
      <c r="RJD24" s="179"/>
      <c r="RJE24" s="166"/>
      <c r="RJF24" s="178"/>
      <c r="RJG24" s="178"/>
      <c r="RJH24" s="178"/>
      <c r="RJI24" s="178"/>
      <c r="RJJ24" s="178"/>
      <c r="RJK24" s="178"/>
      <c r="RJL24" s="179"/>
      <c r="RJM24" s="166"/>
      <c r="RJN24" s="178"/>
      <c r="RJO24" s="178"/>
      <c r="RJP24" s="178"/>
      <c r="RJQ24" s="178"/>
      <c r="RJR24" s="178"/>
      <c r="RJS24" s="178"/>
      <c r="RJT24" s="179"/>
      <c r="RJU24" s="166"/>
      <c r="RJV24" s="178"/>
      <c r="RJW24" s="178"/>
      <c r="RJX24" s="178"/>
      <c r="RJY24" s="178"/>
      <c r="RJZ24" s="178"/>
      <c r="RKA24" s="178"/>
      <c r="RKB24" s="179"/>
      <c r="RKC24" s="166"/>
      <c r="RKD24" s="178"/>
      <c r="RKE24" s="178"/>
      <c r="RKF24" s="178"/>
      <c r="RKG24" s="178"/>
      <c r="RKH24" s="178"/>
      <c r="RKI24" s="178"/>
      <c r="RKJ24" s="179"/>
      <c r="RKK24" s="166"/>
      <c r="RKL24" s="178"/>
      <c r="RKM24" s="178"/>
      <c r="RKN24" s="178"/>
      <c r="RKO24" s="178"/>
      <c r="RKP24" s="178"/>
      <c r="RKQ24" s="178"/>
      <c r="RKR24" s="179"/>
      <c r="RKS24" s="166"/>
      <c r="RKT24" s="178"/>
      <c r="RKU24" s="178"/>
      <c r="RKV24" s="178"/>
      <c r="RKW24" s="178"/>
      <c r="RKX24" s="178"/>
      <c r="RKY24" s="178"/>
      <c r="RKZ24" s="179"/>
      <c r="RLA24" s="166"/>
      <c r="RLB24" s="178"/>
      <c r="RLC24" s="178"/>
      <c r="RLD24" s="178"/>
      <c r="RLE24" s="178"/>
      <c r="RLF24" s="178"/>
      <c r="RLG24" s="178"/>
      <c r="RLH24" s="179"/>
      <c r="RLI24" s="166"/>
      <c r="RLJ24" s="178"/>
      <c r="RLK24" s="178"/>
      <c r="RLL24" s="178"/>
      <c r="RLM24" s="178"/>
      <c r="RLN24" s="178"/>
      <c r="RLO24" s="178"/>
      <c r="RLP24" s="179"/>
      <c r="RLQ24" s="166"/>
      <c r="RLR24" s="178"/>
      <c r="RLS24" s="178"/>
      <c r="RLT24" s="178"/>
      <c r="RLU24" s="178"/>
      <c r="RLV24" s="178"/>
      <c r="RLW24" s="178"/>
      <c r="RLX24" s="179"/>
      <c r="RLY24" s="166"/>
      <c r="RLZ24" s="178"/>
      <c r="RMA24" s="178"/>
      <c r="RMB24" s="178"/>
      <c r="RMC24" s="178"/>
      <c r="RMD24" s="178"/>
      <c r="RME24" s="178"/>
      <c r="RMF24" s="179"/>
      <c r="RMG24" s="166"/>
      <c r="RMH24" s="178"/>
      <c r="RMI24" s="178"/>
      <c r="RMJ24" s="178"/>
      <c r="RMK24" s="178"/>
      <c r="RML24" s="178"/>
      <c r="RMM24" s="178"/>
      <c r="RMN24" s="179"/>
      <c r="RMO24" s="166"/>
      <c r="RMP24" s="178"/>
      <c r="RMQ24" s="178"/>
      <c r="RMR24" s="178"/>
      <c r="RMS24" s="178"/>
      <c r="RMT24" s="178"/>
      <c r="RMU24" s="178"/>
      <c r="RMV24" s="179"/>
      <c r="RMW24" s="166"/>
      <c r="RMX24" s="178"/>
      <c r="RMY24" s="178"/>
      <c r="RMZ24" s="178"/>
      <c r="RNA24" s="178"/>
      <c r="RNB24" s="178"/>
      <c r="RNC24" s="178"/>
      <c r="RND24" s="179"/>
      <c r="RNE24" s="166"/>
      <c r="RNF24" s="178"/>
      <c r="RNG24" s="178"/>
      <c r="RNH24" s="178"/>
      <c r="RNI24" s="178"/>
      <c r="RNJ24" s="178"/>
      <c r="RNK24" s="178"/>
      <c r="RNL24" s="179"/>
      <c r="RNM24" s="166"/>
      <c r="RNN24" s="178"/>
      <c r="RNO24" s="178"/>
      <c r="RNP24" s="178"/>
      <c r="RNQ24" s="178"/>
      <c r="RNR24" s="178"/>
      <c r="RNS24" s="178"/>
      <c r="RNT24" s="179"/>
      <c r="RNU24" s="166"/>
      <c r="RNV24" s="178"/>
      <c r="RNW24" s="178"/>
      <c r="RNX24" s="178"/>
      <c r="RNY24" s="178"/>
      <c r="RNZ24" s="178"/>
      <c r="ROA24" s="178"/>
      <c r="ROB24" s="179"/>
      <c r="ROC24" s="166"/>
      <c r="ROD24" s="178"/>
      <c r="ROE24" s="178"/>
      <c r="ROF24" s="178"/>
      <c r="ROG24" s="178"/>
      <c r="ROH24" s="178"/>
      <c r="ROI24" s="178"/>
      <c r="ROJ24" s="179"/>
      <c r="ROK24" s="166"/>
      <c r="ROL24" s="178"/>
      <c r="ROM24" s="178"/>
      <c r="RON24" s="178"/>
      <c r="ROO24" s="178"/>
      <c r="ROP24" s="178"/>
      <c r="ROQ24" s="178"/>
      <c r="ROR24" s="179"/>
      <c r="ROS24" s="166"/>
      <c r="ROT24" s="178"/>
      <c r="ROU24" s="178"/>
      <c r="ROV24" s="178"/>
      <c r="ROW24" s="178"/>
      <c r="ROX24" s="178"/>
      <c r="ROY24" s="178"/>
      <c r="ROZ24" s="179"/>
      <c r="RPA24" s="166"/>
      <c r="RPB24" s="178"/>
      <c r="RPC24" s="178"/>
      <c r="RPD24" s="178"/>
      <c r="RPE24" s="178"/>
      <c r="RPF24" s="178"/>
      <c r="RPG24" s="178"/>
      <c r="RPH24" s="179"/>
      <c r="RPI24" s="166"/>
      <c r="RPJ24" s="178"/>
      <c r="RPK24" s="178"/>
      <c r="RPL24" s="178"/>
      <c r="RPM24" s="178"/>
      <c r="RPN24" s="178"/>
      <c r="RPO24" s="178"/>
      <c r="RPP24" s="179"/>
      <c r="RPQ24" s="166"/>
      <c r="RPR24" s="178"/>
      <c r="RPS24" s="178"/>
      <c r="RPT24" s="178"/>
      <c r="RPU24" s="178"/>
      <c r="RPV24" s="178"/>
      <c r="RPW24" s="178"/>
      <c r="RPX24" s="179"/>
      <c r="RPY24" s="166"/>
      <c r="RPZ24" s="178"/>
      <c r="RQA24" s="178"/>
      <c r="RQB24" s="178"/>
      <c r="RQC24" s="178"/>
      <c r="RQD24" s="178"/>
      <c r="RQE24" s="178"/>
      <c r="RQF24" s="179"/>
      <c r="RQG24" s="166"/>
      <c r="RQH24" s="178"/>
      <c r="RQI24" s="178"/>
      <c r="RQJ24" s="178"/>
      <c r="RQK24" s="178"/>
      <c r="RQL24" s="178"/>
      <c r="RQM24" s="178"/>
      <c r="RQN24" s="179"/>
      <c r="RQO24" s="166"/>
      <c r="RQP24" s="178"/>
      <c r="RQQ24" s="178"/>
      <c r="RQR24" s="178"/>
      <c r="RQS24" s="178"/>
      <c r="RQT24" s="178"/>
      <c r="RQU24" s="178"/>
      <c r="RQV24" s="179"/>
      <c r="RQW24" s="166"/>
      <c r="RQX24" s="178"/>
      <c r="RQY24" s="178"/>
      <c r="RQZ24" s="178"/>
      <c r="RRA24" s="178"/>
      <c r="RRB24" s="178"/>
      <c r="RRC24" s="178"/>
      <c r="RRD24" s="179"/>
      <c r="RRE24" s="166"/>
      <c r="RRF24" s="178"/>
      <c r="RRG24" s="178"/>
      <c r="RRH24" s="178"/>
      <c r="RRI24" s="178"/>
      <c r="RRJ24" s="178"/>
      <c r="RRK24" s="178"/>
      <c r="RRL24" s="179"/>
      <c r="RRM24" s="166"/>
      <c r="RRN24" s="178"/>
      <c r="RRO24" s="178"/>
      <c r="RRP24" s="178"/>
      <c r="RRQ24" s="178"/>
      <c r="RRR24" s="178"/>
      <c r="RRS24" s="178"/>
      <c r="RRT24" s="179"/>
      <c r="RRU24" s="166"/>
      <c r="RRV24" s="178"/>
      <c r="RRW24" s="178"/>
      <c r="RRX24" s="178"/>
      <c r="RRY24" s="178"/>
      <c r="RRZ24" s="178"/>
      <c r="RSA24" s="178"/>
      <c r="RSB24" s="179"/>
      <c r="RSC24" s="166"/>
      <c r="RSD24" s="178"/>
      <c r="RSE24" s="178"/>
      <c r="RSF24" s="178"/>
      <c r="RSG24" s="178"/>
      <c r="RSH24" s="178"/>
      <c r="RSI24" s="178"/>
      <c r="RSJ24" s="179"/>
      <c r="RSK24" s="166"/>
      <c r="RSL24" s="178"/>
      <c r="RSM24" s="178"/>
      <c r="RSN24" s="178"/>
      <c r="RSO24" s="178"/>
      <c r="RSP24" s="178"/>
      <c r="RSQ24" s="178"/>
      <c r="RSR24" s="179"/>
      <c r="RSS24" s="166"/>
      <c r="RST24" s="178"/>
      <c r="RSU24" s="178"/>
      <c r="RSV24" s="178"/>
      <c r="RSW24" s="178"/>
      <c r="RSX24" s="178"/>
      <c r="RSY24" s="178"/>
      <c r="RSZ24" s="179"/>
      <c r="RTA24" s="166"/>
      <c r="RTB24" s="178"/>
      <c r="RTC24" s="178"/>
      <c r="RTD24" s="178"/>
      <c r="RTE24" s="178"/>
      <c r="RTF24" s="178"/>
      <c r="RTG24" s="178"/>
      <c r="RTH24" s="179"/>
      <c r="RTI24" s="166"/>
      <c r="RTJ24" s="178"/>
      <c r="RTK24" s="178"/>
      <c r="RTL24" s="178"/>
      <c r="RTM24" s="178"/>
      <c r="RTN24" s="178"/>
      <c r="RTO24" s="178"/>
      <c r="RTP24" s="179"/>
      <c r="RTQ24" s="166"/>
      <c r="RTR24" s="178"/>
      <c r="RTS24" s="178"/>
      <c r="RTT24" s="178"/>
      <c r="RTU24" s="178"/>
      <c r="RTV24" s="178"/>
      <c r="RTW24" s="178"/>
      <c r="RTX24" s="179"/>
      <c r="RTY24" s="166"/>
      <c r="RTZ24" s="178"/>
      <c r="RUA24" s="178"/>
      <c r="RUB24" s="178"/>
      <c r="RUC24" s="178"/>
      <c r="RUD24" s="178"/>
      <c r="RUE24" s="178"/>
      <c r="RUF24" s="179"/>
      <c r="RUG24" s="166"/>
      <c r="RUH24" s="178"/>
      <c r="RUI24" s="178"/>
      <c r="RUJ24" s="178"/>
      <c r="RUK24" s="178"/>
      <c r="RUL24" s="178"/>
      <c r="RUM24" s="178"/>
      <c r="RUN24" s="179"/>
      <c r="RUO24" s="166"/>
      <c r="RUP24" s="178"/>
      <c r="RUQ24" s="178"/>
      <c r="RUR24" s="178"/>
      <c r="RUS24" s="178"/>
      <c r="RUT24" s="178"/>
      <c r="RUU24" s="178"/>
      <c r="RUV24" s="179"/>
      <c r="RUW24" s="166"/>
      <c r="RUX24" s="178"/>
      <c r="RUY24" s="178"/>
      <c r="RUZ24" s="178"/>
      <c r="RVA24" s="178"/>
      <c r="RVB24" s="178"/>
      <c r="RVC24" s="178"/>
      <c r="RVD24" s="179"/>
      <c r="RVE24" s="166"/>
      <c r="RVF24" s="178"/>
      <c r="RVG24" s="178"/>
      <c r="RVH24" s="178"/>
      <c r="RVI24" s="178"/>
      <c r="RVJ24" s="178"/>
      <c r="RVK24" s="178"/>
      <c r="RVL24" s="179"/>
      <c r="RVM24" s="166"/>
      <c r="RVN24" s="178"/>
      <c r="RVO24" s="178"/>
      <c r="RVP24" s="178"/>
      <c r="RVQ24" s="178"/>
      <c r="RVR24" s="178"/>
      <c r="RVS24" s="178"/>
      <c r="RVT24" s="179"/>
      <c r="RVU24" s="166"/>
      <c r="RVV24" s="178"/>
      <c r="RVW24" s="178"/>
      <c r="RVX24" s="178"/>
      <c r="RVY24" s="178"/>
      <c r="RVZ24" s="178"/>
      <c r="RWA24" s="178"/>
      <c r="RWB24" s="179"/>
      <c r="RWC24" s="166"/>
      <c r="RWD24" s="178"/>
      <c r="RWE24" s="178"/>
      <c r="RWF24" s="178"/>
      <c r="RWG24" s="178"/>
      <c r="RWH24" s="178"/>
      <c r="RWI24" s="178"/>
      <c r="RWJ24" s="179"/>
      <c r="RWK24" s="166"/>
      <c r="RWL24" s="178"/>
      <c r="RWM24" s="178"/>
      <c r="RWN24" s="178"/>
      <c r="RWO24" s="178"/>
      <c r="RWP24" s="178"/>
      <c r="RWQ24" s="178"/>
      <c r="RWR24" s="179"/>
      <c r="RWS24" s="166"/>
      <c r="RWT24" s="178"/>
      <c r="RWU24" s="178"/>
      <c r="RWV24" s="178"/>
      <c r="RWW24" s="178"/>
      <c r="RWX24" s="178"/>
      <c r="RWY24" s="178"/>
      <c r="RWZ24" s="179"/>
      <c r="RXA24" s="166"/>
      <c r="RXB24" s="178"/>
      <c r="RXC24" s="178"/>
      <c r="RXD24" s="178"/>
      <c r="RXE24" s="178"/>
      <c r="RXF24" s="178"/>
      <c r="RXG24" s="178"/>
      <c r="RXH24" s="179"/>
      <c r="RXI24" s="166"/>
      <c r="RXJ24" s="178"/>
      <c r="RXK24" s="178"/>
      <c r="RXL24" s="178"/>
      <c r="RXM24" s="178"/>
      <c r="RXN24" s="178"/>
      <c r="RXO24" s="178"/>
      <c r="RXP24" s="179"/>
      <c r="RXQ24" s="166"/>
      <c r="RXR24" s="178"/>
      <c r="RXS24" s="178"/>
      <c r="RXT24" s="178"/>
      <c r="RXU24" s="178"/>
      <c r="RXV24" s="178"/>
      <c r="RXW24" s="178"/>
      <c r="RXX24" s="179"/>
      <c r="RXY24" s="166"/>
      <c r="RXZ24" s="178"/>
      <c r="RYA24" s="178"/>
      <c r="RYB24" s="178"/>
      <c r="RYC24" s="178"/>
      <c r="RYD24" s="178"/>
      <c r="RYE24" s="178"/>
      <c r="RYF24" s="179"/>
      <c r="RYG24" s="166"/>
      <c r="RYH24" s="178"/>
      <c r="RYI24" s="178"/>
      <c r="RYJ24" s="178"/>
      <c r="RYK24" s="178"/>
      <c r="RYL24" s="178"/>
      <c r="RYM24" s="178"/>
      <c r="RYN24" s="179"/>
      <c r="RYO24" s="166"/>
      <c r="RYP24" s="178"/>
      <c r="RYQ24" s="178"/>
      <c r="RYR24" s="178"/>
      <c r="RYS24" s="178"/>
      <c r="RYT24" s="178"/>
      <c r="RYU24" s="178"/>
      <c r="RYV24" s="179"/>
      <c r="RYW24" s="166"/>
      <c r="RYX24" s="178"/>
      <c r="RYY24" s="178"/>
      <c r="RYZ24" s="178"/>
      <c r="RZA24" s="178"/>
      <c r="RZB24" s="178"/>
      <c r="RZC24" s="178"/>
      <c r="RZD24" s="179"/>
      <c r="RZE24" s="166"/>
      <c r="RZF24" s="178"/>
      <c r="RZG24" s="178"/>
      <c r="RZH24" s="178"/>
      <c r="RZI24" s="178"/>
      <c r="RZJ24" s="178"/>
      <c r="RZK24" s="178"/>
      <c r="RZL24" s="179"/>
      <c r="RZM24" s="166"/>
      <c r="RZN24" s="178"/>
      <c r="RZO24" s="178"/>
      <c r="RZP24" s="178"/>
      <c r="RZQ24" s="178"/>
      <c r="RZR24" s="178"/>
      <c r="RZS24" s="178"/>
      <c r="RZT24" s="179"/>
      <c r="RZU24" s="166"/>
      <c r="RZV24" s="178"/>
      <c r="RZW24" s="178"/>
      <c r="RZX24" s="178"/>
      <c r="RZY24" s="178"/>
      <c r="RZZ24" s="178"/>
      <c r="SAA24" s="178"/>
      <c r="SAB24" s="179"/>
      <c r="SAC24" s="166"/>
      <c r="SAD24" s="178"/>
      <c r="SAE24" s="178"/>
      <c r="SAF24" s="178"/>
      <c r="SAG24" s="178"/>
      <c r="SAH24" s="178"/>
      <c r="SAI24" s="178"/>
      <c r="SAJ24" s="179"/>
      <c r="SAK24" s="166"/>
      <c r="SAL24" s="178"/>
      <c r="SAM24" s="178"/>
      <c r="SAN24" s="178"/>
      <c r="SAO24" s="178"/>
      <c r="SAP24" s="178"/>
      <c r="SAQ24" s="178"/>
      <c r="SAR24" s="179"/>
      <c r="SAS24" s="166"/>
      <c r="SAT24" s="178"/>
      <c r="SAU24" s="178"/>
      <c r="SAV24" s="178"/>
      <c r="SAW24" s="178"/>
      <c r="SAX24" s="178"/>
      <c r="SAY24" s="178"/>
      <c r="SAZ24" s="179"/>
      <c r="SBA24" s="166"/>
      <c r="SBB24" s="178"/>
      <c r="SBC24" s="178"/>
      <c r="SBD24" s="178"/>
      <c r="SBE24" s="178"/>
      <c r="SBF24" s="178"/>
      <c r="SBG24" s="178"/>
      <c r="SBH24" s="179"/>
      <c r="SBI24" s="166"/>
      <c r="SBJ24" s="178"/>
      <c r="SBK24" s="178"/>
      <c r="SBL24" s="178"/>
      <c r="SBM24" s="178"/>
      <c r="SBN24" s="178"/>
      <c r="SBO24" s="178"/>
      <c r="SBP24" s="179"/>
      <c r="SBQ24" s="166"/>
      <c r="SBR24" s="178"/>
      <c r="SBS24" s="178"/>
      <c r="SBT24" s="178"/>
      <c r="SBU24" s="178"/>
      <c r="SBV24" s="178"/>
      <c r="SBW24" s="178"/>
      <c r="SBX24" s="179"/>
      <c r="SBY24" s="166"/>
      <c r="SBZ24" s="178"/>
      <c r="SCA24" s="178"/>
      <c r="SCB24" s="178"/>
      <c r="SCC24" s="178"/>
      <c r="SCD24" s="178"/>
      <c r="SCE24" s="178"/>
      <c r="SCF24" s="179"/>
      <c r="SCG24" s="166"/>
      <c r="SCH24" s="178"/>
      <c r="SCI24" s="178"/>
      <c r="SCJ24" s="178"/>
      <c r="SCK24" s="178"/>
      <c r="SCL24" s="178"/>
      <c r="SCM24" s="178"/>
      <c r="SCN24" s="179"/>
      <c r="SCO24" s="166"/>
      <c r="SCP24" s="178"/>
      <c r="SCQ24" s="178"/>
      <c r="SCR24" s="178"/>
      <c r="SCS24" s="178"/>
      <c r="SCT24" s="178"/>
      <c r="SCU24" s="178"/>
      <c r="SCV24" s="179"/>
      <c r="SCW24" s="166"/>
      <c r="SCX24" s="178"/>
      <c r="SCY24" s="178"/>
      <c r="SCZ24" s="178"/>
      <c r="SDA24" s="178"/>
      <c r="SDB24" s="178"/>
      <c r="SDC24" s="178"/>
      <c r="SDD24" s="179"/>
      <c r="SDE24" s="166"/>
      <c r="SDF24" s="178"/>
      <c r="SDG24" s="178"/>
      <c r="SDH24" s="178"/>
      <c r="SDI24" s="178"/>
      <c r="SDJ24" s="178"/>
      <c r="SDK24" s="178"/>
      <c r="SDL24" s="179"/>
      <c r="SDM24" s="166"/>
      <c r="SDN24" s="178"/>
      <c r="SDO24" s="178"/>
      <c r="SDP24" s="178"/>
      <c r="SDQ24" s="178"/>
      <c r="SDR24" s="178"/>
      <c r="SDS24" s="178"/>
      <c r="SDT24" s="179"/>
      <c r="SDU24" s="166"/>
      <c r="SDV24" s="178"/>
      <c r="SDW24" s="178"/>
      <c r="SDX24" s="178"/>
      <c r="SDY24" s="178"/>
      <c r="SDZ24" s="178"/>
      <c r="SEA24" s="178"/>
      <c r="SEB24" s="179"/>
      <c r="SEC24" s="166"/>
      <c r="SED24" s="178"/>
      <c r="SEE24" s="178"/>
      <c r="SEF24" s="178"/>
      <c r="SEG24" s="178"/>
      <c r="SEH24" s="178"/>
      <c r="SEI24" s="178"/>
      <c r="SEJ24" s="179"/>
      <c r="SEK24" s="166"/>
      <c r="SEL24" s="178"/>
      <c r="SEM24" s="178"/>
      <c r="SEN24" s="178"/>
      <c r="SEO24" s="178"/>
      <c r="SEP24" s="178"/>
      <c r="SEQ24" s="178"/>
      <c r="SER24" s="179"/>
      <c r="SES24" s="166"/>
      <c r="SET24" s="178"/>
      <c r="SEU24" s="178"/>
      <c r="SEV24" s="178"/>
      <c r="SEW24" s="178"/>
      <c r="SEX24" s="178"/>
      <c r="SEY24" s="178"/>
      <c r="SEZ24" s="179"/>
      <c r="SFA24" s="166"/>
      <c r="SFB24" s="178"/>
      <c r="SFC24" s="178"/>
      <c r="SFD24" s="178"/>
      <c r="SFE24" s="178"/>
      <c r="SFF24" s="178"/>
      <c r="SFG24" s="178"/>
      <c r="SFH24" s="179"/>
      <c r="SFI24" s="166"/>
      <c r="SFJ24" s="178"/>
      <c r="SFK24" s="178"/>
      <c r="SFL24" s="178"/>
      <c r="SFM24" s="178"/>
      <c r="SFN24" s="178"/>
      <c r="SFO24" s="178"/>
      <c r="SFP24" s="179"/>
      <c r="SFQ24" s="166"/>
      <c r="SFR24" s="178"/>
      <c r="SFS24" s="178"/>
      <c r="SFT24" s="178"/>
      <c r="SFU24" s="178"/>
      <c r="SFV24" s="178"/>
      <c r="SFW24" s="178"/>
      <c r="SFX24" s="179"/>
      <c r="SFY24" s="166"/>
      <c r="SFZ24" s="178"/>
      <c r="SGA24" s="178"/>
      <c r="SGB24" s="178"/>
      <c r="SGC24" s="178"/>
      <c r="SGD24" s="178"/>
      <c r="SGE24" s="178"/>
      <c r="SGF24" s="179"/>
      <c r="SGG24" s="166"/>
      <c r="SGH24" s="178"/>
      <c r="SGI24" s="178"/>
      <c r="SGJ24" s="178"/>
      <c r="SGK24" s="178"/>
      <c r="SGL24" s="178"/>
      <c r="SGM24" s="178"/>
      <c r="SGN24" s="179"/>
      <c r="SGO24" s="166"/>
      <c r="SGP24" s="178"/>
      <c r="SGQ24" s="178"/>
      <c r="SGR24" s="178"/>
      <c r="SGS24" s="178"/>
      <c r="SGT24" s="178"/>
      <c r="SGU24" s="178"/>
      <c r="SGV24" s="179"/>
      <c r="SGW24" s="166"/>
      <c r="SGX24" s="178"/>
      <c r="SGY24" s="178"/>
      <c r="SGZ24" s="178"/>
      <c r="SHA24" s="178"/>
      <c r="SHB24" s="178"/>
      <c r="SHC24" s="178"/>
      <c r="SHD24" s="179"/>
      <c r="SHE24" s="166"/>
      <c r="SHF24" s="178"/>
      <c r="SHG24" s="178"/>
      <c r="SHH24" s="178"/>
      <c r="SHI24" s="178"/>
      <c r="SHJ24" s="178"/>
      <c r="SHK24" s="178"/>
      <c r="SHL24" s="179"/>
      <c r="SHM24" s="166"/>
      <c r="SHN24" s="178"/>
      <c r="SHO24" s="178"/>
      <c r="SHP24" s="178"/>
      <c r="SHQ24" s="178"/>
      <c r="SHR24" s="178"/>
      <c r="SHS24" s="178"/>
      <c r="SHT24" s="179"/>
      <c r="SHU24" s="166"/>
      <c r="SHV24" s="178"/>
      <c r="SHW24" s="178"/>
      <c r="SHX24" s="178"/>
      <c r="SHY24" s="178"/>
      <c r="SHZ24" s="178"/>
      <c r="SIA24" s="178"/>
      <c r="SIB24" s="179"/>
      <c r="SIC24" s="166"/>
      <c r="SID24" s="178"/>
      <c r="SIE24" s="178"/>
      <c r="SIF24" s="178"/>
      <c r="SIG24" s="178"/>
      <c r="SIH24" s="178"/>
      <c r="SII24" s="178"/>
      <c r="SIJ24" s="179"/>
      <c r="SIK24" s="166"/>
      <c r="SIL24" s="178"/>
      <c r="SIM24" s="178"/>
      <c r="SIN24" s="178"/>
      <c r="SIO24" s="178"/>
      <c r="SIP24" s="178"/>
      <c r="SIQ24" s="178"/>
      <c r="SIR24" s="179"/>
      <c r="SIS24" s="166"/>
      <c r="SIT24" s="178"/>
      <c r="SIU24" s="178"/>
      <c r="SIV24" s="178"/>
      <c r="SIW24" s="178"/>
      <c r="SIX24" s="178"/>
      <c r="SIY24" s="178"/>
      <c r="SIZ24" s="179"/>
      <c r="SJA24" s="166"/>
      <c r="SJB24" s="178"/>
      <c r="SJC24" s="178"/>
      <c r="SJD24" s="178"/>
      <c r="SJE24" s="178"/>
      <c r="SJF24" s="178"/>
      <c r="SJG24" s="178"/>
      <c r="SJH24" s="179"/>
      <c r="SJI24" s="166"/>
      <c r="SJJ24" s="178"/>
      <c r="SJK24" s="178"/>
      <c r="SJL24" s="178"/>
      <c r="SJM24" s="178"/>
      <c r="SJN24" s="178"/>
      <c r="SJO24" s="178"/>
      <c r="SJP24" s="179"/>
      <c r="SJQ24" s="166"/>
      <c r="SJR24" s="178"/>
      <c r="SJS24" s="178"/>
      <c r="SJT24" s="178"/>
      <c r="SJU24" s="178"/>
      <c r="SJV24" s="178"/>
      <c r="SJW24" s="178"/>
      <c r="SJX24" s="179"/>
      <c r="SJY24" s="166"/>
      <c r="SJZ24" s="178"/>
      <c r="SKA24" s="178"/>
      <c r="SKB24" s="178"/>
      <c r="SKC24" s="178"/>
      <c r="SKD24" s="178"/>
      <c r="SKE24" s="178"/>
      <c r="SKF24" s="179"/>
      <c r="SKG24" s="166"/>
      <c r="SKH24" s="178"/>
      <c r="SKI24" s="178"/>
      <c r="SKJ24" s="178"/>
      <c r="SKK24" s="178"/>
      <c r="SKL24" s="178"/>
      <c r="SKM24" s="178"/>
      <c r="SKN24" s="179"/>
      <c r="SKO24" s="166"/>
      <c r="SKP24" s="178"/>
      <c r="SKQ24" s="178"/>
      <c r="SKR24" s="178"/>
      <c r="SKS24" s="178"/>
      <c r="SKT24" s="178"/>
      <c r="SKU24" s="178"/>
      <c r="SKV24" s="179"/>
      <c r="SKW24" s="166"/>
      <c r="SKX24" s="178"/>
      <c r="SKY24" s="178"/>
      <c r="SKZ24" s="178"/>
      <c r="SLA24" s="178"/>
      <c r="SLB24" s="178"/>
      <c r="SLC24" s="178"/>
      <c r="SLD24" s="179"/>
      <c r="SLE24" s="166"/>
      <c r="SLF24" s="178"/>
      <c r="SLG24" s="178"/>
      <c r="SLH24" s="178"/>
      <c r="SLI24" s="178"/>
      <c r="SLJ24" s="178"/>
      <c r="SLK24" s="178"/>
      <c r="SLL24" s="179"/>
      <c r="SLM24" s="166"/>
      <c r="SLN24" s="178"/>
      <c r="SLO24" s="178"/>
      <c r="SLP24" s="178"/>
      <c r="SLQ24" s="178"/>
      <c r="SLR24" s="178"/>
      <c r="SLS24" s="178"/>
      <c r="SLT24" s="179"/>
      <c r="SLU24" s="166"/>
      <c r="SLV24" s="178"/>
      <c r="SLW24" s="178"/>
      <c r="SLX24" s="178"/>
      <c r="SLY24" s="178"/>
      <c r="SLZ24" s="178"/>
      <c r="SMA24" s="178"/>
      <c r="SMB24" s="179"/>
      <c r="SMC24" s="166"/>
      <c r="SMD24" s="178"/>
      <c r="SME24" s="178"/>
      <c r="SMF24" s="178"/>
      <c r="SMG24" s="178"/>
      <c r="SMH24" s="178"/>
      <c r="SMI24" s="178"/>
      <c r="SMJ24" s="179"/>
      <c r="SMK24" s="166"/>
      <c r="SML24" s="178"/>
      <c r="SMM24" s="178"/>
      <c r="SMN24" s="178"/>
      <c r="SMO24" s="178"/>
      <c r="SMP24" s="178"/>
      <c r="SMQ24" s="178"/>
      <c r="SMR24" s="179"/>
      <c r="SMS24" s="166"/>
      <c r="SMT24" s="178"/>
      <c r="SMU24" s="178"/>
      <c r="SMV24" s="178"/>
      <c r="SMW24" s="178"/>
      <c r="SMX24" s="178"/>
      <c r="SMY24" s="178"/>
      <c r="SMZ24" s="179"/>
      <c r="SNA24" s="166"/>
      <c r="SNB24" s="178"/>
      <c r="SNC24" s="178"/>
      <c r="SND24" s="178"/>
      <c r="SNE24" s="178"/>
      <c r="SNF24" s="178"/>
      <c r="SNG24" s="178"/>
      <c r="SNH24" s="179"/>
      <c r="SNI24" s="166"/>
      <c r="SNJ24" s="178"/>
      <c r="SNK24" s="178"/>
      <c r="SNL24" s="178"/>
      <c r="SNM24" s="178"/>
      <c r="SNN24" s="178"/>
      <c r="SNO24" s="178"/>
      <c r="SNP24" s="179"/>
      <c r="SNQ24" s="166"/>
      <c r="SNR24" s="178"/>
      <c r="SNS24" s="178"/>
      <c r="SNT24" s="178"/>
      <c r="SNU24" s="178"/>
      <c r="SNV24" s="178"/>
      <c r="SNW24" s="178"/>
      <c r="SNX24" s="179"/>
      <c r="SNY24" s="166"/>
      <c r="SNZ24" s="178"/>
      <c r="SOA24" s="178"/>
      <c r="SOB24" s="178"/>
      <c r="SOC24" s="178"/>
      <c r="SOD24" s="178"/>
      <c r="SOE24" s="178"/>
      <c r="SOF24" s="179"/>
      <c r="SOG24" s="166"/>
      <c r="SOH24" s="178"/>
      <c r="SOI24" s="178"/>
      <c r="SOJ24" s="178"/>
      <c r="SOK24" s="178"/>
      <c r="SOL24" s="178"/>
      <c r="SOM24" s="178"/>
      <c r="SON24" s="179"/>
      <c r="SOO24" s="166"/>
      <c r="SOP24" s="178"/>
      <c r="SOQ24" s="178"/>
      <c r="SOR24" s="178"/>
      <c r="SOS24" s="178"/>
      <c r="SOT24" s="178"/>
      <c r="SOU24" s="178"/>
      <c r="SOV24" s="179"/>
      <c r="SOW24" s="166"/>
      <c r="SOX24" s="178"/>
      <c r="SOY24" s="178"/>
      <c r="SOZ24" s="178"/>
      <c r="SPA24" s="178"/>
      <c r="SPB24" s="178"/>
      <c r="SPC24" s="178"/>
      <c r="SPD24" s="179"/>
      <c r="SPE24" s="166"/>
      <c r="SPF24" s="178"/>
      <c r="SPG24" s="178"/>
      <c r="SPH24" s="178"/>
      <c r="SPI24" s="178"/>
      <c r="SPJ24" s="178"/>
      <c r="SPK24" s="178"/>
      <c r="SPL24" s="179"/>
      <c r="SPM24" s="166"/>
      <c r="SPN24" s="178"/>
      <c r="SPO24" s="178"/>
      <c r="SPP24" s="178"/>
      <c r="SPQ24" s="178"/>
      <c r="SPR24" s="178"/>
      <c r="SPS24" s="178"/>
      <c r="SPT24" s="179"/>
      <c r="SPU24" s="166"/>
      <c r="SPV24" s="178"/>
      <c r="SPW24" s="178"/>
      <c r="SPX24" s="178"/>
      <c r="SPY24" s="178"/>
      <c r="SPZ24" s="178"/>
      <c r="SQA24" s="178"/>
      <c r="SQB24" s="179"/>
      <c r="SQC24" s="166"/>
      <c r="SQD24" s="178"/>
      <c r="SQE24" s="178"/>
      <c r="SQF24" s="178"/>
      <c r="SQG24" s="178"/>
      <c r="SQH24" s="178"/>
      <c r="SQI24" s="178"/>
      <c r="SQJ24" s="179"/>
      <c r="SQK24" s="166"/>
      <c r="SQL24" s="178"/>
      <c r="SQM24" s="178"/>
      <c r="SQN24" s="178"/>
      <c r="SQO24" s="178"/>
      <c r="SQP24" s="178"/>
      <c r="SQQ24" s="178"/>
      <c r="SQR24" s="179"/>
      <c r="SQS24" s="166"/>
      <c r="SQT24" s="178"/>
      <c r="SQU24" s="178"/>
      <c r="SQV24" s="178"/>
      <c r="SQW24" s="178"/>
      <c r="SQX24" s="178"/>
      <c r="SQY24" s="178"/>
      <c r="SQZ24" s="179"/>
      <c r="SRA24" s="166"/>
      <c r="SRB24" s="178"/>
      <c r="SRC24" s="178"/>
      <c r="SRD24" s="178"/>
      <c r="SRE24" s="178"/>
      <c r="SRF24" s="178"/>
      <c r="SRG24" s="178"/>
      <c r="SRH24" s="179"/>
      <c r="SRI24" s="166"/>
      <c r="SRJ24" s="178"/>
      <c r="SRK24" s="178"/>
      <c r="SRL24" s="178"/>
      <c r="SRM24" s="178"/>
      <c r="SRN24" s="178"/>
      <c r="SRO24" s="178"/>
      <c r="SRP24" s="179"/>
      <c r="SRQ24" s="166"/>
      <c r="SRR24" s="178"/>
      <c r="SRS24" s="178"/>
      <c r="SRT24" s="178"/>
      <c r="SRU24" s="178"/>
      <c r="SRV24" s="178"/>
      <c r="SRW24" s="178"/>
      <c r="SRX24" s="179"/>
      <c r="SRY24" s="166"/>
      <c r="SRZ24" s="178"/>
      <c r="SSA24" s="178"/>
      <c r="SSB24" s="178"/>
      <c r="SSC24" s="178"/>
      <c r="SSD24" s="178"/>
      <c r="SSE24" s="178"/>
      <c r="SSF24" s="179"/>
      <c r="SSG24" s="166"/>
      <c r="SSH24" s="178"/>
      <c r="SSI24" s="178"/>
      <c r="SSJ24" s="178"/>
      <c r="SSK24" s="178"/>
      <c r="SSL24" s="178"/>
      <c r="SSM24" s="178"/>
      <c r="SSN24" s="179"/>
      <c r="SSO24" s="166"/>
      <c r="SSP24" s="178"/>
      <c r="SSQ24" s="178"/>
      <c r="SSR24" s="178"/>
      <c r="SSS24" s="178"/>
      <c r="SST24" s="178"/>
      <c r="SSU24" s="178"/>
      <c r="SSV24" s="179"/>
      <c r="SSW24" s="166"/>
      <c r="SSX24" s="178"/>
      <c r="SSY24" s="178"/>
      <c r="SSZ24" s="178"/>
      <c r="STA24" s="178"/>
      <c r="STB24" s="178"/>
      <c r="STC24" s="178"/>
      <c r="STD24" s="179"/>
      <c r="STE24" s="166"/>
      <c r="STF24" s="178"/>
      <c r="STG24" s="178"/>
      <c r="STH24" s="178"/>
      <c r="STI24" s="178"/>
      <c r="STJ24" s="178"/>
      <c r="STK24" s="178"/>
      <c r="STL24" s="179"/>
      <c r="STM24" s="166"/>
      <c r="STN24" s="178"/>
      <c r="STO24" s="178"/>
      <c r="STP24" s="178"/>
      <c r="STQ24" s="178"/>
      <c r="STR24" s="178"/>
      <c r="STS24" s="178"/>
      <c r="STT24" s="179"/>
      <c r="STU24" s="166"/>
      <c r="STV24" s="178"/>
      <c r="STW24" s="178"/>
      <c r="STX24" s="178"/>
      <c r="STY24" s="178"/>
      <c r="STZ24" s="178"/>
      <c r="SUA24" s="178"/>
      <c r="SUB24" s="179"/>
      <c r="SUC24" s="166"/>
      <c r="SUD24" s="178"/>
      <c r="SUE24" s="178"/>
      <c r="SUF24" s="178"/>
      <c r="SUG24" s="178"/>
      <c r="SUH24" s="178"/>
      <c r="SUI24" s="178"/>
      <c r="SUJ24" s="179"/>
      <c r="SUK24" s="166"/>
      <c r="SUL24" s="178"/>
      <c r="SUM24" s="178"/>
      <c r="SUN24" s="178"/>
      <c r="SUO24" s="178"/>
      <c r="SUP24" s="178"/>
      <c r="SUQ24" s="178"/>
      <c r="SUR24" s="179"/>
      <c r="SUS24" s="166"/>
      <c r="SUT24" s="178"/>
      <c r="SUU24" s="178"/>
      <c r="SUV24" s="178"/>
      <c r="SUW24" s="178"/>
      <c r="SUX24" s="178"/>
      <c r="SUY24" s="178"/>
      <c r="SUZ24" s="179"/>
      <c r="SVA24" s="166"/>
      <c r="SVB24" s="178"/>
      <c r="SVC24" s="178"/>
      <c r="SVD24" s="178"/>
      <c r="SVE24" s="178"/>
      <c r="SVF24" s="178"/>
      <c r="SVG24" s="178"/>
      <c r="SVH24" s="179"/>
      <c r="SVI24" s="166"/>
      <c r="SVJ24" s="178"/>
      <c r="SVK24" s="178"/>
      <c r="SVL24" s="178"/>
      <c r="SVM24" s="178"/>
      <c r="SVN24" s="178"/>
      <c r="SVO24" s="178"/>
      <c r="SVP24" s="179"/>
      <c r="SVQ24" s="166"/>
      <c r="SVR24" s="178"/>
      <c r="SVS24" s="178"/>
      <c r="SVT24" s="178"/>
      <c r="SVU24" s="178"/>
      <c r="SVV24" s="178"/>
      <c r="SVW24" s="178"/>
      <c r="SVX24" s="179"/>
      <c r="SVY24" s="166"/>
      <c r="SVZ24" s="178"/>
      <c r="SWA24" s="178"/>
      <c r="SWB24" s="178"/>
      <c r="SWC24" s="178"/>
      <c r="SWD24" s="178"/>
      <c r="SWE24" s="178"/>
      <c r="SWF24" s="179"/>
      <c r="SWG24" s="166"/>
      <c r="SWH24" s="178"/>
      <c r="SWI24" s="178"/>
      <c r="SWJ24" s="178"/>
      <c r="SWK24" s="178"/>
      <c r="SWL24" s="178"/>
      <c r="SWM24" s="178"/>
      <c r="SWN24" s="179"/>
      <c r="SWO24" s="166"/>
      <c r="SWP24" s="178"/>
      <c r="SWQ24" s="178"/>
      <c r="SWR24" s="178"/>
      <c r="SWS24" s="178"/>
      <c r="SWT24" s="178"/>
      <c r="SWU24" s="178"/>
      <c r="SWV24" s="179"/>
      <c r="SWW24" s="166"/>
      <c r="SWX24" s="178"/>
      <c r="SWY24" s="178"/>
      <c r="SWZ24" s="178"/>
      <c r="SXA24" s="178"/>
      <c r="SXB24" s="178"/>
      <c r="SXC24" s="178"/>
      <c r="SXD24" s="179"/>
      <c r="SXE24" s="166"/>
      <c r="SXF24" s="178"/>
      <c r="SXG24" s="178"/>
      <c r="SXH24" s="178"/>
      <c r="SXI24" s="178"/>
      <c r="SXJ24" s="178"/>
      <c r="SXK24" s="178"/>
      <c r="SXL24" s="179"/>
      <c r="SXM24" s="166"/>
      <c r="SXN24" s="178"/>
      <c r="SXO24" s="178"/>
      <c r="SXP24" s="178"/>
      <c r="SXQ24" s="178"/>
      <c r="SXR24" s="178"/>
      <c r="SXS24" s="178"/>
      <c r="SXT24" s="179"/>
      <c r="SXU24" s="166"/>
      <c r="SXV24" s="178"/>
      <c r="SXW24" s="178"/>
      <c r="SXX24" s="178"/>
      <c r="SXY24" s="178"/>
      <c r="SXZ24" s="178"/>
      <c r="SYA24" s="178"/>
      <c r="SYB24" s="179"/>
      <c r="SYC24" s="166"/>
      <c r="SYD24" s="178"/>
      <c r="SYE24" s="178"/>
      <c r="SYF24" s="178"/>
      <c r="SYG24" s="178"/>
      <c r="SYH24" s="178"/>
      <c r="SYI24" s="178"/>
      <c r="SYJ24" s="179"/>
      <c r="SYK24" s="166"/>
      <c r="SYL24" s="178"/>
      <c r="SYM24" s="178"/>
      <c r="SYN24" s="178"/>
      <c r="SYO24" s="178"/>
      <c r="SYP24" s="178"/>
      <c r="SYQ24" s="178"/>
      <c r="SYR24" s="179"/>
      <c r="SYS24" s="166"/>
      <c r="SYT24" s="178"/>
      <c r="SYU24" s="178"/>
      <c r="SYV24" s="178"/>
      <c r="SYW24" s="178"/>
      <c r="SYX24" s="178"/>
      <c r="SYY24" s="178"/>
      <c r="SYZ24" s="179"/>
      <c r="SZA24" s="166"/>
      <c r="SZB24" s="178"/>
      <c r="SZC24" s="178"/>
      <c r="SZD24" s="178"/>
      <c r="SZE24" s="178"/>
      <c r="SZF24" s="178"/>
      <c r="SZG24" s="178"/>
      <c r="SZH24" s="179"/>
      <c r="SZI24" s="166"/>
      <c r="SZJ24" s="178"/>
      <c r="SZK24" s="178"/>
      <c r="SZL24" s="178"/>
      <c r="SZM24" s="178"/>
      <c r="SZN24" s="178"/>
      <c r="SZO24" s="178"/>
      <c r="SZP24" s="179"/>
      <c r="SZQ24" s="166"/>
      <c r="SZR24" s="178"/>
      <c r="SZS24" s="178"/>
      <c r="SZT24" s="178"/>
      <c r="SZU24" s="178"/>
      <c r="SZV24" s="178"/>
      <c r="SZW24" s="178"/>
      <c r="SZX24" s="179"/>
      <c r="SZY24" s="166"/>
      <c r="SZZ24" s="178"/>
      <c r="TAA24" s="178"/>
      <c r="TAB24" s="178"/>
      <c r="TAC24" s="178"/>
      <c r="TAD24" s="178"/>
      <c r="TAE24" s="178"/>
      <c r="TAF24" s="179"/>
      <c r="TAG24" s="166"/>
      <c r="TAH24" s="178"/>
      <c r="TAI24" s="178"/>
      <c r="TAJ24" s="178"/>
      <c r="TAK24" s="178"/>
      <c r="TAL24" s="178"/>
      <c r="TAM24" s="178"/>
      <c r="TAN24" s="179"/>
      <c r="TAO24" s="166"/>
      <c r="TAP24" s="178"/>
      <c r="TAQ24" s="178"/>
      <c r="TAR24" s="178"/>
      <c r="TAS24" s="178"/>
      <c r="TAT24" s="178"/>
      <c r="TAU24" s="178"/>
      <c r="TAV24" s="179"/>
      <c r="TAW24" s="166"/>
      <c r="TAX24" s="178"/>
      <c r="TAY24" s="178"/>
      <c r="TAZ24" s="178"/>
      <c r="TBA24" s="178"/>
      <c r="TBB24" s="178"/>
      <c r="TBC24" s="178"/>
      <c r="TBD24" s="179"/>
      <c r="TBE24" s="166"/>
      <c r="TBF24" s="178"/>
      <c r="TBG24" s="178"/>
      <c r="TBH24" s="178"/>
      <c r="TBI24" s="178"/>
      <c r="TBJ24" s="178"/>
      <c r="TBK24" s="178"/>
      <c r="TBL24" s="179"/>
      <c r="TBM24" s="166"/>
      <c r="TBN24" s="178"/>
      <c r="TBO24" s="178"/>
      <c r="TBP24" s="178"/>
      <c r="TBQ24" s="178"/>
      <c r="TBR24" s="178"/>
      <c r="TBS24" s="178"/>
      <c r="TBT24" s="179"/>
      <c r="TBU24" s="166"/>
      <c r="TBV24" s="178"/>
      <c r="TBW24" s="178"/>
      <c r="TBX24" s="178"/>
      <c r="TBY24" s="178"/>
      <c r="TBZ24" s="178"/>
      <c r="TCA24" s="178"/>
      <c r="TCB24" s="179"/>
      <c r="TCC24" s="166"/>
      <c r="TCD24" s="178"/>
      <c r="TCE24" s="178"/>
      <c r="TCF24" s="178"/>
      <c r="TCG24" s="178"/>
      <c r="TCH24" s="178"/>
      <c r="TCI24" s="178"/>
      <c r="TCJ24" s="179"/>
      <c r="TCK24" s="166"/>
      <c r="TCL24" s="178"/>
      <c r="TCM24" s="178"/>
      <c r="TCN24" s="178"/>
      <c r="TCO24" s="178"/>
      <c r="TCP24" s="178"/>
      <c r="TCQ24" s="178"/>
      <c r="TCR24" s="179"/>
      <c r="TCS24" s="166"/>
      <c r="TCT24" s="178"/>
      <c r="TCU24" s="178"/>
      <c r="TCV24" s="178"/>
      <c r="TCW24" s="178"/>
      <c r="TCX24" s="178"/>
      <c r="TCY24" s="178"/>
      <c r="TCZ24" s="179"/>
      <c r="TDA24" s="166"/>
      <c r="TDB24" s="178"/>
      <c r="TDC24" s="178"/>
      <c r="TDD24" s="178"/>
      <c r="TDE24" s="178"/>
      <c r="TDF24" s="178"/>
      <c r="TDG24" s="178"/>
      <c r="TDH24" s="179"/>
      <c r="TDI24" s="166"/>
      <c r="TDJ24" s="178"/>
      <c r="TDK24" s="178"/>
      <c r="TDL24" s="178"/>
      <c r="TDM24" s="178"/>
      <c r="TDN24" s="178"/>
      <c r="TDO24" s="178"/>
      <c r="TDP24" s="179"/>
      <c r="TDQ24" s="166"/>
      <c r="TDR24" s="178"/>
      <c r="TDS24" s="178"/>
      <c r="TDT24" s="178"/>
      <c r="TDU24" s="178"/>
      <c r="TDV24" s="178"/>
      <c r="TDW24" s="178"/>
      <c r="TDX24" s="179"/>
      <c r="TDY24" s="166"/>
      <c r="TDZ24" s="178"/>
      <c r="TEA24" s="178"/>
      <c r="TEB24" s="178"/>
      <c r="TEC24" s="178"/>
      <c r="TED24" s="178"/>
      <c r="TEE24" s="178"/>
      <c r="TEF24" s="179"/>
      <c r="TEG24" s="166"/>
      <c r="TEH24" s="178"/>
      <c r="TEI24" s="178"/>
      <c r="TEJ24" s="178"/>
      <c r="TEK24" s="178"/>
      <c r="TEL24" s="178"/>
      <c r="TEM24" s="178"/>
      <c r="TEN24" s="179"/>
      <c r="TEO24" s="166"/>
      <c r="TEP24" s="178"/>
      <c r="TEQ24" s="178"/>
      <c r="TER24" s="178"/>
      <c r="TES24" s="178"/>
      <c r="TET24" s="178"/>
      <c r="TEU24" s="178"/>
      <c r="TEV24" s="179"/>
      <c r="TEW24" s="166"/>
      <c r="TEX24" s="178"/>
      <c r="TEY24" s="178"/>
      <c r="TEZ24" s="178"/>
      <c r="TFA24" s="178"/>
      <c r="TFB24" s="178"/>
      <c r="TFC24" s="178"/>
      <c r="TFD24" s="179"/>
      <c r="TFE24" s="166"/>
      <c r="TFF24" s="178"/>
      <c r="TFG24" s="178"/>
      <c r="TFH24" s="178"/>
      <c r="TFI24" s="178"/>
      <c r="TFJ24" s="178"/>
      <c r="TFK24" s="178"/>
      <c r="TFL24" s="179"/>
      <c r="TFM24" s="166"/>
      <c r="TFN24" s="178"/>
      <c r="TFO24" s="178"/>
      <c r="TFP24" s="178"/>
      <c r="TFQ24" s="178"/>
      <c r="TFR24" s="178"/>
      <c r="TFS24" s="178"/>
      <c r="TFT24" s="179"/>
      <c r="TFU24" s="166"/>
      <c r="TFV24" s="178"/>
      <c r="TFW24" s="178"/>
      <c r="TFX24" s="178"/>
      <c r="TFY24" s="178"/>
      <c r="TFZ24" s="178"/>
      <c r="TGA24" s="178"/>
      <c r="TGB24" s="179"/>
      <c r="TGC24" s="166"/>
      <c r="TGD24" s="178"/>
      <c r="TGE24" s="178"/>
      <c r="TGF24" s="178"/>
      <c r="TGG24" s="178"/>
      <c r="TGH24" s="178"/>
      <c r="TGI24" s="178"/>
      <c r="TGJ24" s="179"/>
      <c r="TGK24" s="166"/>
      <c r="TGL24" s="178"/>
      <c r="TGM24" s="178"/>
      <c r="TGN24" s="178"/>
      <c r="TGO24" s="178"/>
      <c r="TGP24" s="178"/>
      <c r="TGQ24" s="178"/>
      <c r="TGR24" s="179"/>
      <c r="TGS24" s="166"/>
      <c r="TGT24" s="178"/>
      <c r="TGU24" s="178"/>
      <c r="TGV24" s="178"/>
      <c r="TGW24" s="178"/>
      <c r="TGX24" s="178"/>
      <c r="TGY24" s="178"/>
      <c r="TGZ24" s="179"/>
      <c r="THA24" s="166"/>
      <c r="THB24" s="178"/>
      <c r="THC24" s="178"/>
      <c r="THD24" s="178"/>
      <c r="THE24" s="178"/>
      <c r="THF24" s="178"/>
      <c r="THG24" s="178"/>
      <c r="THH24" s="179"/>
      <c r="THI24" s="166"/>
      <c r="THJ24" s="178"/>
      <c r="THK24" s="178"/>
      <c r="THL24" s="178"/>
      <c r="THM24" s="178"/>
      <c r="THN24" s="178"/>
      <c r="THO24" s="178"/>
      <c r="THP24" s="179"/>
      <c r="THQ24" s="166"/>
      <c r="THR24" s="178"/>
      <c r="THS24" s="178"/>
      <c r="THT24" s="178"/>
      <c r="THU24" s="178"/>
      <c r="THV24" s="178"/>
      <c r="THW24" s="178"/>
      <c r="THX24" s="179"/>
      <c r="THY24" s="166"/>
      <c r="THZ24" s="178"/>
      <c r="TIA24" s="178"/>
      <c r="TIB24" s="178"/>
      <c r="TIC24" s="178"/>
      <c r="TID24" s="178"/>
      <c r="TIE24" s="178"/>
      <c r="TIF24" s="179"/>
      <c r="TIG24" s="166"/>
      <c r="TIH24" s="178"/>
      <c r="TII24" s="178"/>
      <c r="TIJ24" s="178"/>
      <c r="TIK24" s="178"/>
      <c r="TIL24" s="178"/>
      <c r="TIM24" s="178"/>
      <c r="TIN24" s="179"/>
      <c r="TIO24" s="166"/>
      <c r="TIP24" s="178"/>
      <c r="TIQ24" s="178"/>
      <c r="TIR24" s="178"/>
      <c r="TIS24" s="178"/>
      <c r="TIT24" s="178"/>
      <c r="TIU24" s="178"/>
      <c r="TIV24" s="179"/>
      <c r="TIW24" s="166"/>
      <c r="TIX24" s="178"/>
      <c r="TIY24" s="178"/>
      <c r="TIZ24" s="178"/>
      <c r="TJA24" s="178"/>
      <c r="TJB24" s="178"/>
      <c r="TJC24" s="178"/>
      <c r="TJD24" s="179"/>
      <c r="TJE24" s="166"/>
      <c r="TJF24" s="178"/>
      <c r="TJG24" s="178"/>
      <c r="TJH24" s="178"/>
      <c r="TJI24" s="178"/>
      <c r="TJJ24" s="178"/>
      <c r="TJK24" s="178"/>
      <c r="TJL24" s="179"/>
      <c r="TJM24" s="166"/>
      <c r="TJN24" s="178"/>
      <c r="TJO24" s="178"/>
      <c r="TJP24" s="178"/>
      <c r="TJQ24" s="178"/>
      <c r="TJR24" s="178"/>
      <c r="TJS24" s="178"/>
      <c r="TJT24" s="179"/>
      <c r="TJU24" s="166"/>
      <c r="TJV24" s="178"/>
      <c r="TJW24" s="178"/>
      <c r="TJX24" s="178"/>
      <c r="TJY24" s="178"/>
      <c r="TJZ24" s="178"/>
      <c r="TKA24" s="178"/>
      <c r="TKB24" s="179"/>
      <c r="TKC24" s="166"/>
      <c r="TKD24" s="178"/>
      <c r="TKE24" s="178"/>
      <c r="TKF24" s="178"/>
      <c r="TKG24" s="178"/>
      <c r="TKH24" s="178"/>
      <c r="TKI24" s="178"/>
      <c r="TKJ24" s="179"/>
      <c r="TKK24" s="166"/>
      <c r="TKL24" s="178"/>
      <c r="TKM24" s="178"/>
      <c r="TKN24" s="178"/>
      <c r="TKO24" s="178"/>
      <c r="TKP24" s="178"/>
      <c r="TKQ24" s="178"/>
      <c r="TKR24" s="179"/>
      <c r="TKS24" s="166"/>
      <c r="TKT24" s="178"/>
      <c r="TKU24" s="178"/>
      <c r="TKV24" s="178"/>
      <c r="TKW24" s="178"/>
      <c r="TKX24" s="178"/>
      <c r="TKY24" s="178"/>
      <c r="TKZ24" s="179"/>
      <c r="TLA24" s="166"/>
      <c r="TLB24" s="178"/>
      <c r="TLC24" s="178"/>
      <c r="TLD24" s="178"/>
      <c r="TLE24" s="178"/>
      <c r="TLF24" s="178"/>
      <c r="TLG24" s="178"/>
      <c r="TLH24" s="179"/>
      <c r="TLI24" s="166"/>
      <c r="TLJ24" s="178"/>
      <c r="TLK24" s="178"/>
      <c r="TLL24" s="178"/>
      <c r="TLM24" s="178"/>
      <c r="TLN24" s="178"/>
      <c r="TLO24" s="178"/>
      <c r="TLP24" s="179"/>
      <c r="TLQ24" s="166"/>
      <c r="TLR24" s="178"/>
      <c r="TLS24" s="178"/>
      <c r="TLT24" s="178"/>
      <c r="TLU24" s="178"/>
      <c r="TLV24" s="178"/>
      <c r="TLW24" s="178"/>
      <c r="TLX24" s="179"/>
      <c r="TLY24" s="166"/>
      <c r="TLZ24" s="178"/>
      <c r="TMA24" s="178"/>
      <c r="TMB24" s="178"/>
      <c r="TMC24" s="178"/>
      <c r="TMD24" s="178"/>
      <c r="TME24" s="178"/>
      <c r="TMF24" s="179"/>
      <c r="TMG24" s="166"/>
      <c r="TMH24" s="178"/>
      <c r="TMI24" s="178"/>
      <c r="TMJ24" s="178"/>
      <c r="TMK24" s="178"/>
      <c r="TML24" s="178"/>
      <c r="TMM24" s="178"/>
      <c r="TMN24" s="179"/>
      <c r="TMO24" s="166"/>
      <c r="TMP24" s="178"/>
      <c r="TMQ24" s="178"/>
      <c r="TMR24" s="178"/>
      <c r="TMS24" s="178"/>
      <c r="TMT24" s="178"/>
      <c r="TMU24" s="178"/>
      <c r="TMV24" s="179"/>
      <c r="TMW24" s="166"/>
      <c r="TMX24" s="178"/>
      <c r="TMY24" s="178"/>
      <c r="TMZ24" s="178"/>
      <c r="TNA24" s="178"/>
      <c r="TNB24" s="178"/>
      <c r="TNC24" s="178"/>
      <c r="TND24" s="179"/>
      <c r="TNE24" s="166"/>
      <c r="TNF24" s="178"/>
      <c r="TNG24" s="178"/>
      <c r="TNH24" s="178"/>
      <c r="TNI24" s="178"/>
      <c r="TNJ24" s="178"/>
      <c r="TNK24" s="178"/>
      <c r="TNL24" s="179"/>
      <c r="TNM24" s="166"/>
      <c r="TNN24" s="178"/>
      <c r="TNO24" s="178"/>
      <c r="TNP24" s="178"/>
      <c r="TNQ24" s="178"/>
      <c r="TNR24" s="178"/>
      <c r="TNS24" s="178"/>
      <c r="TNT24" s="179"/>
      <c r="TNU24" s="166"/>
      <c r="TNV24" s="178"/>
      <c r="TNW24" s="178"/>
      <c r="TNX24" s="178"/>
      <c r="TNY24" s="178"/>
      <c r="TNZ24" s="178"/>
      <c r="TOA24" s="178"/>
      <c r="TOB24" s="179"/>
      <c r="TOC24" s="166"/>
      <c r="TOD24" s="178"/>
      <c r="TOE24" s="178"/>
      <c r="TOF24" s="178"/>
      <c r="TOG24" s="178"/>
      <c r="TOH24" s="178"/>
      <c r="TOI24" s="178"/>
      <c r="TOJ24" s="179"/>
      <c r="TOK24" s="166"/>
      <c r="TOL24" s="178"/>
      <c r="TOM24" s="178"/>
      <c r="TON24" s="178"/>
      <c r="TOO24" s="178"/>
      <c r="TOP24" s="178"/>
      <c r="TOQ24" s="178"/>
      <c r="TOR24" s="179"/>
      <c r="TOS24" s="166"/>
      <c r="TOT24" s="178"/>
      <c r="TOU24" s="178"/>
      <c r="TOV24" s="178"/>
      <c r="TOW24" s="178"/>
      <c r="TOX24" s="178"/>
      <c r="TOY24" s="178"/>
      <c r="TOZ24" s="179"/>
      <c r="TPA24" s="166"/>
      <c r="TPB24" s="178"/>
      <c r="TPC24" s="178"/>
      <c r="TPD24" s="178"/>
      <c r="TPE24" s="178"/>
      <c r="TPF24" s="178"/>
      <c r="TPG24" s="178"/>
      <c r="TPH24" s="179"/>
      <c r="TPI24" s="166"/>
      <c r="TPJ24" s="178"/>
      <c r="TPK24" s="178"/>
      <c r="TPL24" s="178"/>
      <c r="TPM24" s="178"/>
      <c r="TPN24" s="178"/>
      <c r="TPO24" s="178"/>
      <c r="TPP24" s="179"/>
      <c r="TPQ24" s="166"/>
      <c r="TPR24" s="178"/>
      <c r="TPS24" s="178"/>
      <c r="TPT24" s="178"/>
      <c r="TPU24" s="178"/>
      <c r="TPV24" s="178"/>
      <c r="TPW24" s="178"/>
      <c r="TPX24" s="179"/>
      <c r="TPY24" s="166"/>
      <c r="TPZ24" s="178"/>
      <c r="TQA24" s="178"/>
      <c r="TQB24" s="178"/>
      <c r="TQC24" s="178"/>
      <c r="TQD24" s="178"/>
      <c r="TQE24" s="178"/>
      <c r="TQF24" s="179"/>
      <c r="TQG24" s="166"/>
      <c r="TQH24" s="178"/>
      <c r="TQI24" s="178"/>
      <c r="TQJ24" s="178"/>
      <c r="TQK24" s="178"/>
      <c r="TQL24" s="178"/>
      <c r="TQM24" s="178"/>
      <c r="TQN24" s="179"/>
      <c r="TQO24" s="166"/>
      <c r="TQP24" s="178"/>
      <c r="TQQ24" s="178"/>
      <c r="TQR24" s="178"/>
      <c r="TQS24" s="178"/>
      <c r="TQT24" s="178"/>
      <c r="TQU24" s="178"/>
      <c r="TQV24" s="179"/>
      <c r="TQW24" s="166"/>
      <c r="TQX24" s="178"/>
      <c r="TQY24" s="178"/>
      <c r="TQZ24" s="178"/>
      <c r="TRA24" s="178"/>
      <c r="TRB24" s="178"/>
      <c r="TRC24" s="178"/>
      <c r="TRD24" s="179"/>
      <c r="TRE24" s="166"/>
      <c r="TRF24" s="178"/>
      <c r="TRG24" s="178"/>
      <c r="TRH24" s="178"/>
      <c r="TRI24" s="178"/>
      <c r="TRJ24" s="178"/>
      <c r="TRK24" s="178"/>
      <c r="TRL24" s="179"/>
      <c r="TRM24" s="166"/>
      <c r="TRN24" s="178"/>
      <c r="TRO24" s="178"/>
      <c r="TRP24" s="178"/>
      <c r="TRQ24" s="178"/>
      <c r="TRR24" s="178"/>
      <c r="TRS24" s="178"/>
      <c r="TRT24" s="179"/>
      <c r="TRU24" s="166"/>
      <c r="TRV24" s="178"/>
      <c r="TRW24" s="178"/>
      <c r="TRX24" s="178"/>
      <c r="TRY24" s="178"/>
      <c r="TRZ24" s="178"/>
      <c r="TSA24" s="178"/>
      <c r="TSB24" s="179"/>
      <c r="TSC24" s="166"/>
      <c r="TSD24" s="178"/>
      <c r="TSE24" s="178"/>
      <c r="TSF24" s="178"/>
      <c r="TSG24" s="178"/>
      <c r="TSH24" s="178"/>
      <c r="TSI24" s="178"/>
      <c r="TSJ24" s="179"/>
      <c r="TSK24" s="166"/>
      <c r="TSL24" s="178"/>
      <c r="TSM24" s="178"/>
      <c r="TSN24" s="178"/>
      <c r="TSO24" s="178"/>
      <c r="TSP24" s="178"/>
      <c r="TSQ24" s="178"/>
      <c r="TSR24" s="179"/>
      <c r="TSS24" s="166"/>
      <c r="TST24" s="178"/>
      <c r="TSU24" s="178"/>
      <c r="TSV24" s="178"/>
      <c r="TSW24" s="178"/>
      <c r="TSX24" s="178"/>
      <c r="TSY24" s="178"/>
      <c r="TSZ24" s="179"/>
      <c r="TTA24" s="166"/>
      <c r="TTB24" s="178"/>
      <c r="TTC24" s="178"/>
      <c r="TTD24" s="178"/>
      <c r="TTE24" s="178"/>
      <c r="TTF24" s="178"/>
      <c r="TTG24" s="178"/>
      <c r="TTH24" s="179"/>
      <c r="TTI24" s="166"/>
      <c r="TTJ24" s="178"/>
      <c r="TTK24" s="178"/>
      <c r="TTL24" s="178"/>
      <c r="TTM24" s="178"/>
      <c r="TTN24" s="178"/>
      <c r="TTO24" s="178"/>
      <c r="TTP24" s="179"/>
      <c r="TTQ24" s="166"/>
      <c r="TTR24" s="178"/>
      <c r="TTS24" s="178"/>
      <c r="TTT24" s="178"/>
      <c r="TTU24" s="178"/>
      <c r="TTV24" s="178"/>
      <c r="TTW24" s="178"/>
      <c r="TTX24" s="179"/>
      <c r="TTY24" s="166"/>
      <c r="TTZ24" s="178"/>
      <c r="TUA24" s="178"/>
      <c r="TUB24" s="178"/>
      <c r="TUC24" s="178"/>
      <c r="TUD24" s="178"/>
      <c r="TUE24" s="178"/>
      <c r="TUF24" s="179"/>
      <c r="TUG24" s="166"/>
      <c r="TUH24" s="178"/>
      <c r="TUI24" s="178"/>
      <c r="TUJ24" s="178"/>
      <c r="TUK24" s="178"/>
      <c r="TUL24" s="178"/>
      <c r="TUM24" s="178"/>
      <c r="TUN24" s="179"/>
      <c r="TUO24" s="166"/>
      <c r="TUP24" s="178"/>
      <c r="TUQ24" s="178"/>
      <c r="TUR24" s="178"/>
      <c r="TUS24" s="178"/>
      <c r="TUT24" s="178"/>
      <c r="TUU24" s="178"/>
      <c r="TUV24" s="179"/>
      <c r="TUW24" s="166"/>
      <c r="TUX24" s="178"/>
      <c r="TUY24" s="178"/>
      <c r="TUZ24" s="178"/>
      <c r="TVA24" s="178"/>
      <c r="TVB24" s="178"/>
      <c r="TVC24" s="178"/>
      <c r="TVD24" s="179"/>
      <c r="TVE24" s="166"/>
      <c r="TVF24" s="178"/>
      <c r="TVG24" s="178"/>
      <c r="TVH24" s="178"/>
      <c r="TVI24" s="178"/>
      <c r="TVJ24" s="178"/>
      <c r="TVK24" s="178"/>
      <c r="TVL24" s="179"/>
      <c r="TVM24" s="166"/>
      <c r="TVN24" s="178"/>
      <c r="TVO24" s="178"/>
      <c r="TVP24" s="178"/>
      <c r="TVQ24" s="178"/>
      <c r="TVR24" s="178"/>
      <c r="TVS24" s="178"/>
      <c r="TVT24" s="179"/>
      <c r="TVU24" s="166"/>
      <c r="TVV24" s="178"/>
      <c r="TVW24" s="178"/>
      <c r="TVX24" s="178"/>
      <c r="TVY24" s="178"/>
      <c r="TVZ24" s="178"/>
      <c r="TWA24" s="178"/>
      <c r="TWB24" s="179"/>
      <c r="TWC24" s="166"/>
      <c r="TWD24" s="178"/>
      <c r="TWE24" s="178"/>
      <c r="TWF24" s="178"/>
      <c r="TWG24" s="178"/>
      <c r="TWH24" s="178"/>
      <c r="TWI24" s="178"/>
      <c r="TWJ24" s="179"/>
      <c r="TWK24" s="166"/>
      <c r="TWL24" s="178"/>
      <c r="TWM24" s="178"/>
      <c r="TWN24" s="178"/>
      <c r="TWO24" s="178"/>
      <c r="TWP24" s="178"/>
      <c r="TWQ24" s="178"/>
      <c r="TWR24" s="179"/>
      <c r="TWS24" s="166"/>
      <c r="TWT24" s="178"/>
      <c r="TWU24" s="178"/>
      <c r="TWV24" s="178"/>
      <c r="TWW24" s="178"/>
      <c r="TWX24" s="178"/>
      <c r="TWY24" s="178"/>
      <c r="TWZ24" s="179"/>
      <c r="TXA24" s="166"/>
      <c r="TXB24" s="178"/>
      <c r="TXC24" s="178"/>
      <c r="TXD24" s="178"/>
      <c r="TXE24" s="178"/>
      <c r="TXF24" s="178"/>
      <c r="TXG24" s="178"/>
      <c r="TXH24" s="179"/>
      <c r="TXI24" s="166"/>
      <c r="TXJ24" s="178"/>
      <c r="TXK24" s="178"/>
      <c r="TXL24" s="178"/>
      <c r="TXM24" s="178"/>
      <c r="TXN24" s="178"/>
      <c r="TXO24" s="178"/>
      <c r="TXP24" s="179"/>
      <c r="TXQ24" s="166"/>
      <c r="TXR24" s="178"/>
      <c r="TXS24" s="178"/>
      <c r="TXT24" s="178"/>
      <c r="TXU24" s="178"/>
      <c r="TXV24" s="178"/>
      <c r="TXW24" s="178"/>
      <c r="TXX24" s="179"/>
      <c r="TXY24" s="166"/>
      <c r="TXZ24" s="178"/>
      <c r="TYA24" s="178"/>
      <c r="TYB24" s="178"/>
      <c r="TYC24" s="178"/>
      <c r="TYD24" s="178"/>
      <c r="TYE24" s="178"/>
      <c r="TYF24" s="179"/>
      <c r="TYG24" s="166"/>
      <c r="TYH24" s="178"/>
      <c r="TYI24" s="178"/>
      <c r="TYJ24" s="178"/>
      <c r="TYK24" s="178"/>
      <c r="TYL24" s="178"/>
      <c r="TYM24" s="178"/>
      <c r="TYN24" s="179"/>
      <c r="TYO24" s="166"/>
      <c r="TYP24" s="178"/>
      <c r="TYQ24" s="178"/>
      <c r="TYR24" s="178"/>
      <c r="TYS24" s="178"/>
      <c r="TYT24" s="178"/>
      <c r="TYU24" s="178"/>
      <c r="TYV24" s="179"/>
      <c r="TYW24" s="166"/>
      <c r="TYX24" s="178"/>
      <c r="TYY24" s="178"/>
      <c r="TYZ24" s="178"/>
      <c r="TZA24" s="178"/>
      <c r="TZB24" s="178"/>
      <c r="TZC24" s="178"/>
      <c r="TZD24" s="179"/>
      <c r="TZE24" s="166"/>
      <c r="TZF24" s="178"/>
      <c r="TZG24" s="178"/>
      <c r="TZH24" s="178"/>
      <c r="TZI24" s="178"/>
      <c r="TZJ24" s="178"/>
      <c r="TZK24" s="178"/>
      <c r="TZL24" s="179"/>
      <c r="TZM24" s="166"/>
      <c r="TZN24" s="178"/>
      <c r="TZO24" s="178"/>
      <c r="TZP24" s="178"/>
      <c r="TZQ24" s="178"/>
      <c r="TZR24" s="178"/>
      <c r="TZS24" s="178"/>
      <c r="TZT24" s="179"/>
      <c r="TZU24" s="166"/>
      <c r="TZV24" s="178"/>
      <c r="TZW24" s="178"/>
      <c r="TZX24" s="178"/>
      <c r="TZY24" s="178"/>
      <c r="TZZ24" s="178"/>
      <c r="UAA24" s="178"/>
      <c r="UAB24" s="179"/>
      <c r="UAC24" s="166"/>
      <c r="UAD24" s="178"/>
      <c r="UAE24" s="178"/>
      <c r="UAF24" s="178"/>
      <c r="UAG24" s="178"/>
      <c r="UAH24" s="178"/>
      <c r="UAI24" s="178"/>
      <c r="UAJ24" s="179"/>
      <c r="UAK24" s="166"/>
      <c r="UAL24" s="178"/>
      <c r="UAM24" s="178"/>
      <c r="UAN24" s="178"/>
      <c r="UAO24" s="178"/>
      <c r="UAP24" s="178"/>
      <c r="UAQ24" s="178"/>
      <c r="UAR24" s="179"/>
      <c r="UAS24" s="166"/>
      <c r="UAT24" s="178"/>
      <c r="UAU24" s="178"/>
      <c r="UAV24" s="178"/>
      <c r="UAW24" s="178"/>
      <c r="UAX24" s="178"/>
      <c r="UAY24" s="178"/>
      <c r="UAZ24" s="179"/>
      <c r="UBA24" s="166"/>
      <c r="UBB24" s="178"/>
      <c r="UBC24" s="178"/>
      <c r="UBD24" s="178"/>
      <c r="UBE24" s="178"/>
      <c r="UBF24" s="178"/>
      <c r="UBG24" s="178"/>
      <c r="UBH24" s="179"/>
      <c r="UBI24" s="166"/>
      <c r="UBJ24" s="178"/>
      <c r="UBK24" s="178"/>
      <c r="UBL24" s="178"/>
      <c r="UBM24" s="178"/>
      <c r="UBN24" s="178"/>
      <c r="UBO24" s="178"/>
      <c r="UBP24" s="179"/>
      <c r="UBQ24" s="166"/>
      <c r="UBR24" s="178"/>
      <c r="UBS24" s="178"/>
      <c r="UBT24" s="178"/>
      <c r="UBU24" s="178"/>
      <c r="UBV24" s="178"/>
      <c r="UBW24" s="178"/>
      <c r="UBX24" s="179"/>
      <c r="UBY24" s="166"/>
      <c r="UBZ24" s="178"/>
      <c r="UCA24" s="178"/>
      <c r="UCB24" s="178"/>
      <c r="UCC24" s="178"/>
      <c r="UCD24" s="178"/>
      <c r="UCE24" s="178"/>
      <c r="UCF24" s="179"/>
      <c r="UCG24" s="166"/>
      <c r="UCH24" s="178"/>
      <c r="UCI24" s="178"/>
      <c r="UCJ24" s="178"/>
      <c r="UCK24" s="178"/>
      <c r="UCL24" s="178"/>
      <c r="UCM24" s="178"/>
      <c r="UCN24" s="179"/>
      <c r="UCO24" s="166"/>
      <c r="UCP24" s="178"/>
      <c r="UCQ24" s="178"/>
      <c r="UCR24" s="178"/>
      <c r="UCS24" s="178"/>
      <c r="UCT24" s="178"/>
      <c r="UCU24" s="178"/>
      <c r="UCV24" s="179"/>
      <c r="UCW24" s="166"/>
      <c r="UCX24" s="178"/>
      <c r="UCY24" s="178"/>
      <c r="UCZ24" s="178"/>
      <c r="UDA24" s="178"/>
      <c r="UDB24" s="178"/>
      <c r="UDC24" s="178"/>
      <c r="UDD24" s="179"/>
      <c r="UDE24" s="166"/>
      <c r="UDF24" s="178"/>
      <c r="UDG24" s="178"/>
      <c r="UDH24" s="178"/>
      <c r="UDI24" s="178"/>
      <c r="UDJ24" s="178"/>
      <c r="UDK24" s="178"/>
      <c r="UDL24" s="179"/>
      <c r="UDM24" s="166"/>
      <c r="UDN24" s="178"/>
      <c r="UDO24" s="178"/>
      <c r="UDP24" s="178"/>
      <c r="UDQ24" s="178"/>
      <c r="UDR24" s="178"/>
      <c r="UDS24" s="178"/>
      <c r="UDT24" s="179"/>
      <c r="UDU24" s="166"/>
      <c r="UDV24" s="178"/>
      <c r="UDW24" s="178"/>
      <c r="UDX24" s="178"/>
      <c r="UDY24" s="178"/>
      <c r="UDZ24" s="178"/>
      <c r="UEA24" s="178"/>
      <c r="UEB24" s="179"/>
      <c r="UEC24" s="166"/>
      <c r="UED24" s="178"/>
      <c r="UEE24" s="178"/>
      <c r="UEF24" s="178"/>
      <c r="UEG24" s="178"/>
      <c r="UEH24" s="178"/>
      <c r="UEI24" s="178"/>
      <c r="UEJ24" s="179"/>
      <c r="UEK24" s="166"/>
      <c r="UEL24" s="178"/>
      <c r="UEM24" s="178"/>
      <c r="UEN24" s="178"/>
      <c r="UEO24" s="178"/>
      <c r="UEP24" s="178"/>
      <c r="UEQ24" s="178"/>
      <c r="UER24" s="179"/>
      <c r="UES24" s="166"/>
      <c r="UET24" s="178"/>
      <c r="UEU24" s="178"/>
      <c r="UEV24" s="178"/>
      <c r="UEW24" s="178"/>
      <c r="UEX24" s="178"/>
      <c r="UEY24" s="178"/>
      <c r="UEZ24" s="179"/>
      <c r="UFA24" s="166"/>
      <c r="UFB24" s="178"/>
      <c r="UFC24" s="178"/>
      <c r="UFD24" s="178"/>
      <c r="UFE24" s="178"/>
      <c r="UFF24" s="178"/>
      <c r="UFG24" s="178"/>
      <c r="UFH24" s="179"/>
      <c r="UFI24" s="166"/>
      <c r="UFJ24" s="178"/>
      <c r="UFK24" s="178"/>
      <c r="UFL24" s="178"/>
      <c r="UFM24" s="178"/>
      <c r="UFN24" s="178"/>
      <c r="UFO24" s="178"/>
      <c r="UFP24" s="179"/>
      <c r="UFQ24" s="166"/>
      <c r="UFR24" s="178"/>
      <c r="UFS24" s="178"/>
      <c r="UFT24" s="178"/>
      <c r="UFU24" s="178"/>
      <c r="UFV24" s="178"/>
      <c r="UFW24" s="178"/>
      <c r="UFX24" s="179"/>
      <c r="UFY24" s="166"/>
      <c r="UFZ24" s="178"/>
      <c r="UGA24" s="178"/>
      <c r="UGB24" s="178"/>
      <c r="UGC24" s="178"/>
      <c r="UGD24" s="178"/>
      <c r="UGE24" s="178"/>
      <c r="UGF24" s="179"/>
      <c r="UGG24" s="166"/>
      <c r="UGH24" s="178"/>
      <c r="UGI24" s="178"/>
      <c r="UGJ24" s="178"/>
      <c r="UGK24" s="178"/>
      <c r="UGL24" s="178"/>
      <c r="UGM24" s="178"/>
      <c r="UGN24" s="179"/>
      <c r="UGO24" s="166"/>
      <c r="UGP24" s="178"/>
      <c r="UGQ24" s="178"/>
      <c r="UGR24" s="178"/>
      <c r="UGS24" s="178"/>
      <c r="UGT24" s="178"/>
      <c r="UGU24" s="178"/>
      <c r="UGV24" s="179"/>
      <c r="UGW24" s="166"/>
      <c r="UGX24" s="178"/>
      <c r="UGY24" s="178"/>
      <c r="UGZ24" s="178"/>
      <c r="UHA24" s="178"/>
      <c r="UHB24" s="178"/>
      <c r="UHC24" s="178"/>
      <c r="UHD24" s="179"/>
      <c r="UHE24" s="166"/>
      <c r="UHF24" s="178"/>
      <c r="UHG24" s="178"/>
      <c r="UHH24" s="178"/>
      <c r="UHI24" s="178"/>
      <c r="UHJ24" s="178"/>
      <c r="UHK24" s="178"/>
      <c r="UHL24" s="179"/>
      <c r="UHM24" s="166"/>
      <c r="UHN24" s="178"/>
      <c r="UHO24" s="178"/>
      <c r="UHP24" s="178"/>
      <c r="UHQ24" s="178"/>
      <c r="UHR24" s="178"/>
      <c r="UHS24" s="178"/>
      <c r="UHT24" s="179"/>
      <c r="UHU24" s="166"/>
      <c r="UHV24" s="178"/>
      <c r="UHW24" s="178"/>
      <c r="UHX24" s="178"/>
      <c r="UHY24" s="178"/>
      <c r="UHZ24" s="178"/>
      <c r="UIA24" s="178"/>
      <c r="UIB24" s="179"/>
      <c r="UIC24" s="166"/>
      <c r="UID24" s="178"/>
      <c r="UIE24" s="178"/>
      <c r="UIF24" s="178"/>
      <c r="UIG24" s="178"/>
      <c r="UIH24" s="178"/>
      <c r="UII24" s="178"/>
      <c r="UIJ24" s="179"/>
      <c r="UIK24" s="166"/>
      <c r="UIL24" s="178"/>
      <c r="UIM24" s="178"/>
      <c r="UIN24" s="178"/>
      <c r="UIO24" s="178"/>
      <c r="UIP24" s="178"/>
      <c r="UIQ24" s="178"/>
      <c r="UIR24" s="179"/>
      <c r="UIS24" s="166"/>
      <c r="UIT24" s="178"/>
      <c r="UIU24" s="178"/>
      <c r="UIV24" s="178"/>
      <c r="UIW24" s="178"/>
      <c r="UIX24" s="178"/>
      <c r="UIY24" s="178"/>
      <c r="UIZ24" s="179"/>
      <c r="UJA24" s="166"/>
      <c r="UJB24" s="178"/>
      <c r="UJC24" s="178"/>
      <c r="UJD24" s="178"/>
      <c r="UJE24" s="178"/>
      <c r="UJF24" s="178"/>
      <c r="UJG24" s="178"/>
      <c r="UJH24" s="179"/>
      <c r="UJI24" s="166"/>
      <c r="UJJ24" s="178"/>
      <c r="UJK24" s="178"/>
      <c r="UJL24" s="178"/>
      <c r="UJM24" s="178"/>
      <c r="UJN24" s="178"/>
      <c r="UJO24" s="178"/>
      <c r="UJP24" s="179"/>
      <c r="UJQ24" s="166"/>
      <c r="UJR24" s="178"/>
      <c r="UJS24" s="178"/>
      <c r="UJT24" s="178"/>
      <c r="UJU24" s="178"/>
      <c r="UJV24" s="178"/>
      <c r="UJW24" s="178"/>
      <c r="UJX24" s="179"/>
      <c r="UJY24" s="166"/>
      <c r="UJZ24" s="178"/>
      <c r="UKA24" s="178"/>
      <c r="UKB24" s="178"/>
      <c r="UKC24" s="178"/>
      <c r="UKD24" s="178"/>
      <c r="UKE24" s="178"/>
      <c r="UKF24" s="179"/>
      <c r="UKG24" s="166"/>
      <c r="UKH24" s="178"/>
      <c r="UKI24" s="178"/>
      <c r="UKJ24" s="178"/>
      <c r="UKK24" s="178"/>
      <c r="UKL24" s="178"/>
      <c r="UKM24" s="178"/>
      <c r="UKN24" s="179"/>
      <c r="UKO24" s="166"/>
      <c r="UKP24" s="178"/>
      <c r="UKQ24" s="178"/>
      <c r="UKR24" s="178"/>
      <c r="UKS24" s="178"/>
      <c r="UKT24" s="178"/>
      <c r="UKU24" s="178"/>
      <c r="UKV24" s="179"/>
      <c r="UKW24" s="166"/>
      <c r="UKX24" s="178"/>
      <c r="UKY24" s="178"/>
      <c r="UKZ24" s="178"/>
      <c r="ULA24" s="178"/>
      <c r="ULB24" s="178"/>
      <c r="ULC24" s="178"/>
      <c r="ULD24" s="179"/>
      <c r="ULE24" s="166"/>
      <c r="ULF24" s="178"/>
      <c r="ULG24" s="178"/>
      <c r="ULH24" s="178"/>
      <c r="ULI24" s="178"/>
      <c r="ULJ24" s="178"/>
      <c r="ULK24" s="178"/>
      <c r="ULL24" s="179"/>
      <c r="ULM24" s="166"/>
      <c r="ULN24" s="178"/>
      <c r="ULO24" s="178"/>
      <c r="ULP24" s="178"/>
      <c r="ULQ24" s="178"/>
      <c r="ULR24" s="178"/>
      <c r="ULS24" s="178"/>
      <c r="ULT24" s="179"/>
      <c r="ULU24" s="166"/>
      <c r="ULV24" s="178"/>
      <c r="ULW24" s="178"/>
      <c r="ULX24" s="178"/>
      <c r="ULY24" s="178"/>
      <c r="ULZ24" s="178"/>
      <c r="UMA24" s="178"/>
      <c r="UMB24" s="179"/>
      <c r="UMC24" s="166"/>
      <c r="UMD24" s="178"/>
      <c r="UME24" s="178"/>
      <c r="UMF24" s="178"/>
      <c r="UMG24" s="178"/>
      <c r="UMH24" s="178"/>
      <c r="UMI24" s="178"/>
      <c r="UMJ24" s="179"/>
      <c r="UMK24" s="166"/>
      <c r="UML24" s="178"/>
      <c r="UMM24" s="178"/>
      <c r="UMN24" s="178"/>
      <c r="UMO24" s="178"/>
      <c r="UMP24" s="178"/>
      <c r="UMQ24" s="178"/>
      <c r="UMR24" s="179"/>
      <c r="UMS24" s="166"/>
      <c r="UMT24" s="178"/>
      <c r="UMU24" s="178"/>
      <c r="UMV24" s="178"/>
      <c r="UMW24" s="178"/>
      <c r="UMX24" s="178"/>
      <c r="UMY24" s="178"/>
      <c r="UMZ24" s="179"/>
      <c r="UNA24" s="166"/>
      <c r="UNB24" s="178"/>
      <c r="UNC24" s="178"/>
      <c r="UND24" s="178"/>
      <c r="UNE24" s="178"/>
      <c r="UNF24" s="178"/>
      <c r="UNG24" s="178"/>
      <c r="UNH24" s="179"/>
      <c r="UNI24" s="166"/>
      <c r="UNJ24" s="178"/>
      <c r="UNK24" s="178"/>
      <c r="UNL24" s="178"/>
      <c r="UNM24" s="178"/>
      <c r="UNN24" s="178"/>
      <c r="UNO24" s="178"/>
      <c r="UNP24" s="179"/>
      <c r="UNQ24" s="166"/>
      <c r="UNR24" s="178"/>
      <c r="UNS24" s="178"/>
      <c r="UNT24" s="178"/>
      <c r="UNU24" s="178"/>
      <c r="UNV24" s="178"/>
      <c r="UNW24" s="178"/>
      <c r="UNX24" s="179"/>
      <c r="UNY24" s="166"/>
      <c r="UNZ24" s="178"/>
      <c r="UOA24" s="178"/>
      <c r="UOB24" s="178"/>
      <c r="UOC24" s="178"/>
      <c r="UOD24" s="178"/>
      <c r="UOE24" s="178"/>
      <c r="UOF24" s="179"/>
      <c r="UOG24" s="166"/>
      <c r="UOH24" s="178"/>
      <c r="UOI24" s="178"/>
      <c r="UOJ24" s="178"/>
      <c r="UOK24" s="178"/>
      <c r="UOL24" s="178"/>
      <c r="UOM24" s="178"/>
      <c r="UON24" s="179"/>
      <c r="UOO24" s="166"/>
      <c r="UOP24" s="178"/>
      <c r="UOQ24" s="178"/>
      <c r="UOR24" s="178"/>
      <c r="UOS24" s="178"/>
      <c r="UOT24" s="178"/>
      <c r="UOU24" s="178"/>
      <c r="UOV24" s="179"/>
      <c r="UOW24" s="166"/>
      <c r="UOX24" s="178"/>
      <c r="UOY24" s="178"/>
      <c r="UOZ24" s="178"/>
      <c r="UPA24" s="178"/>
      <c r="UPB24" s="178"/>
      <c r="UPC24" s="178"/>
      <c r="UPD24" s="179"/>
      <c r="UPE24" s="166"/>
      <c r="UPF24" s="178"/>
      <c r="UPG24" s="178"/>
      <c r="UPH24" s="178"/>
      <c r="UPI24" s="178"/>
      <c r="UPJ24" s="178"/>
      <c r="UPK24" s="178"/>
      <c r="UPL24" s="179"/>
      <c r="UPM24" s="166"/>
      <c r="UPN24" s="178"/>
      <c r="UPO24" s="178"/>
      <c r="UPP24" s="178"/>
      <c r="UPQ24" s="178"/>
      <c r="UPR24" s="178"/>
      <c r="UPS24" s="178"/>
      <c r="UPT24" s="179"/>
      <c r="UPU24" s="166"/>
      <c r="UPV24" s="178"/>
      <c r="UPW24" s="178"/>
      <c r="UPX24" s="178"/>
      <c r="UPY24" s="178"/>
      <c r="UPZ24" s="178"/>
      <c r="UQA24" s="178"/>
      <c r="UQB24" s="179"/>
      <c r="UQC24" s="166"/>
      <c r="UQD24" s="178"/>
      <c r="UQE24" s="178"/>
      <c r="UQF24" s="178"/>
      <c r="UQG24" s="178"/>
      <c r="UQH24" s="178"/>
      <c r="UQI24" s="178"/>
      <c r="UQJ24" s="179"/>
      <c r="UQK24" s="166"/>
      <c r="UQL24" s="178"/>
      <c r="UQM24" s="178"/>
      <c r="UQN24" s="178"/>
      <c r="UQO24" s="178"/>
      <c r="UQP24" s="178"/>
      <c r="UQQ24" s="178"/>
      <c r="UQR24" s="179"/>
      <c r="UQS24" s="166"/>
      <c r="UQT24" s="178"/>
      <c r="UQU24" s="178"/>
      <c r="UQV24" s="178"/>
      <c r="UQW24" s="178"/>
      <c r="UQX24" s="178"/>
      <c r="UQY24" s="178"/>
      <c r="UQZ24" s="179"/>
      <c r="URA24" s="166"/>
      <c r="URB24" s="178"/>
      <c r="URC24" s="178"/>
      <c r="URD24" s="178"/>
      <c r="URE24" s="178"/>
      <c r="URF24" s="178"/>
      <c r="URG24" s="178"/>
      <c r="URH24" s="179"/>
      <c r="URI24" s="166"/>
      <c r="URJ24" s="178"/>
      <c r="URK24" s="178"/>
      <c r="URL24" s="178"/>
      <c r="URM24" s="178"/>
      <c r="URN24" s="178"/>
      <c r="URO24" s="178"/>
      <c r="URP24" s="179"/>
      <c r="URQ24" s="166"/>
      <c r="URR24" s="178"/>
      <c r="URS24" s="178"/>
      <c r="URT24" s="178"/>
      <c r="URU24" s="178"/>
      <c r="URV24" s="178"/>
      <c r="URW24" s="178"/>
      <c r="URX24" s="179"/>
      <c r="URY24" s="166"/>
      <c r="URZ24" s="178"/>
      <c r="USA24" s="178"/>
      <c r="USB24" s="178"/>
      <c r="USC24" s="178"/>
      <c r="USD24" s="178"/>
      <c r="USE24" s="178"/>
      <c r="USF24" s="179"/>
      <c r="USG24" s="166"/>
      <c r="USH24" s="178"/>
      <c r="USI24" s="178"/>
      <c r="USJ24" s="178"/>
      <c r="USK24" s="178"/>
      <c r="USL24" s="178"/>
      <c r="USM24" s="178"/>
      <c r="USN24" s="179"/>
      <c r="USO24" s="166"/>
      <c r="USP24" s="178"/>
      <c r="USQ24" s="178"/>
      <c r="USR24" s="178"/>
      <c r="USS24" s="178"/>
      <c r="UST24" s="178"/>
      <c r="USU24" s="178"/>
      <c r="USV24" s="179"/>
      <c r="USW24" s="166"/>
      <c r="USX24" s="178"/>
      <c r="USY24" s="178"/>
      <c r="USZ24" s="178"/>
      <c r="UTA24" s="178"/>
      <c r="UTB24" s="178"/>
      <c r="UTC24" s="178"/>
      <c r="UTD24" s="179"/>
      <c r="UTE24" s="166"/>
      <c r="UTF24" s="178"/>
      <c r="UTG24" s="178"/>
      <c r="UTH24" s="178"/>
      <c r="UTI24" s="178"/>
      <c r="UTJ24" s="178"/>
      <c r="UTK24" s="178"/>
      <c r="UTL24" s="179"/>
      <c r="UTM24" s="166"/>
      <c r="UTN24" s="178"/>
      <c r="UTO24" s="178"/>
      <c r="UTP24" s="178"/>
      <c r="UTQ24" s="178"/>
      <c r="UTR24" s="178"/>
      <c r="UTS24" s="178"/>
      <c r="UTT24" s="179"/>
      <c r="UTU24" s="166"/>
      <c r="UTV24" s="178"/>
      <c r="UTW24" s="178"/>
      <c r="UTX24" s="178"/>
      <c r="UTY24" s="178"/>
      <c r="UTZ24" s="178"/>
      <c r="UUA24" s="178"/>
      <c r="UUB24" s="179"/>
      <c r="UUC24" s="166"/>
      <c r="UUD24" s="178"/>
      <c r="UUE24" s="178"/>
      <c r="UUF24" s="178"/>
      <c r="UUG24" s="178"/>
      <c r="UUH24" s="178"/>
      <c r="UUI24" s="178"/>
      <c r="UUJ24" s="179"/>
      <c r="UUK24" s="166"/>
      <c r="UUL24" s="178"/>
      <c r="UUM24" s="178"/>
      <c r="UUN24" s="178"/>
      <c r="UUO24" s="178"/>
      <c r="UUP24" s="178"/>
      <c r="UUQ24" s="178"/>
      <c r="UUR24" s="179"/>
      <c r="UUS24" s="166"/>
      <c r="UUT24" s="178"/>
      <c r="UUU24" s="178"/>
      <c r="UUV24" s="178"/>
      <c r="UUW24" s="178"/>
      <c r="UUX24" s="178"/>
      <c r="UUY24" s="178"/>
      <c r="UUZ24" s="179"/>
      <c r="UVA24" s="166"/>
      <c r="UVB24" s="178"/>
      <c r="UVC24" s="178"/>
      <c r="UVD24" s="178"/>
      <c r="UVE24" s="178"/>
      <c r="UVF24" s="178"/>
      <c r="UVG24" s="178"/>
      <c r="UVH24" s="179"/>
      <c r="UVI24" s="166"/>
      <c r="UVJ24" s="178"/>
      <c r="UVK24" s="178"/>
      <c r="UVL24" s="178"/>
      <c r="UVM24" s="178"/>
      <c r="UVN24" s="178"/>
      <c r="UVO24" s="178"/>
      <c r="UVP24" s="179"/>
      <c r="UVQ24" s="166"/>
      <c r="UVR24" s="178"/>
      <c r="UVS24" s="178"/>
      <c r="UVT24" s="178"/>
      <c r="UVU24" s="178"/>
      <c r="UVV24" s="178"/>
      <c r="UVW24" s="178"/>
      <c r="UVX24" s="179"/>
      <c r="UVY24" s="166"/>
      <c r="UVZ24" s="178"/>
      <c r="UWA24" s="178"/>
      <c r="UWB24" s="178"/>
      <c r="UWC24" s="178"/>
      <c r="UWD24" s="178"/>
      <c r="UWE24" s="178"/>
      <c r="UWF24" s="179"/>
      <c r="UWG24" s="166"/>
      <c r="UWH24" s="178"/>
      <c r="UWI24" s="178"/>
      <c r="UWJ24" s="178"/>
      <c r="UWK24" s="178"/>
      <c r="UWL24" s="178"/>
      <c r="UWM24" s="178"/>
      <c r="UWN24" s="179"/>
      <c r="UWO24" s="166"/>
      <c r="UWP24" s="178"/>
      <c r="UWQ24" s="178"/>
      <c r="UWR24" s="178"/>
      <c r="UWS24" s="178"/>
      <c r="UWT24" s="178"/>
      <c r="UWU24" s="178"/>
      <c r="UWV24" s="179"/>
      <c r="UWW24" s="166"/>
      <c r="UWX24" s="178"/>
      <c r="UWY24" s="178"/>
      <c r="UWZ24" s="178"/>
      <c r="UXA24" s="178"/>
      <c r="UXB24" s="178"/>
      <c r="UXC24" s="178"/>
      <c r="UXD24" s="179"/>
      <c r="UXE24" s="166"/>
      <c r="UXF24" s="178"/>
      <c r="UXG24" s="178"/>
      <c r="UXH24" s="178"/>
      <c r="UXI24" s="178"/>
      <c r="UXJ24" s="178"/>
      <c r="UXK24" s="178"/>
      <c r="UXL24" s="179"/>
      <c r="UXM24" s="166"/>
      <c r="UXN24" s="178"/>
      <c r="UXO24" s="178"/>
      <c r="UXP24" s="178"/>
      <c r="UXQ24" s="178"/>
      <c r="UXR24" s="178"/>
      <c r="UXS24" s="178"/>
      <c r="UXT24" s="179"/>
      <c r="UXU24" s="166"/>
      <c r="UXV24" s="178"/>
      <c r="UXW24" s="178"/>
      <c r="UXX24" s="178"/>
      <c r="UXY24" s="178"/>
      <c r="UXZ24" s="178"/>
      <c r="UYA24" s="178"/>
      <c r="UYB24" s="179"/>
      <c r="UYC24" s="166"/>
      <c r="UYD24" s="178"/>
      <c r="UYE24" s="178"/>
      <c r="UYF24" s="178"/>
      <c r="UYG24" s="178"/>
      <c r="UYH24" s="178"/>
      <c r="UYI24" s="178"/>
      <c r="UYJ24" s="179"/>
      <c r="UYK24" s="166"/>
      <c r="UYL24" s="178"/>
      <c r="UYM24" s="178"/>
      <c r="UYN24" s="178"/>
      <c r="UYO24" s="178"/>
      <c r="UYP24" s="178"/>
      <c r="UYQ24" s="178"/>
      <c r="UYR24" s="179"/>
      <c r="UYS24" s="166"/>
      <c r="UYT24" s="178"/>
      <c r="UYU24" s="178"/>
      <c r="UYV24" s="178"/>
      <c r="UYW24" s="178"/>
      <c r="UYX24" s="178"/>
      <c r="UYY24" s="178"/>
      <c r="UYZ24" s="179"/>
      <c r="UZA24" s="166"/>
      <c r="UZB24" s="178"/>
      <c r="UZC24" s="178"/>
      <c r="UZD24" s="178"/>
      <c r="UZE24" s="178"/>
      <c r="UZF24" s="178"/>
      <c r="UZG24" s="178"/>
      <c r="UZH24" s="179"/>
      <c r="UZI24" s="166"/>
      <c r="UZJ24" s="178"/>
      <c r="UZK24" s="178"/>
      <c r="UZL24" s="178"/>
      <c r="UZM24" s="178"/>
      <c r="UZN24" s="178"/>
      <c r="UZO24" s="178"/>
      <c r="UZP24" s="179"/>
      <c r="UZQ24" s="166"/>
      <c r="UZR24" s="178"/>
      <c r="UZS24" s="178"/>
      <c r="UZT24" s="178"/>
      <c r="UZU24" s="178"/>
      <c r="UZV24" s="178"/>
      <c r="UZW24" s="178"/>
      <c r="UZX24" s="179"/>
      <c r="UZY24" s="166"/>
      <c r="UZZ24" s="178"/>
      <c r="VAA24" s="178"/>
      <c r="VAB24" s="178"/>
      <c r="VAC24" s="178"/>
      <c r="VAD24" s="178"/>
      <c r="VAE24" s="178"/>
      <c r="VAF24" s="179"/>
      <c r="VAG24" s="166"/>
      <c r="VAH24" s="178"/>
      <c r="VAI24" s="178"/>
      <c r="VAJ24" s="178"/>
      <c r="VAK24" s="178"/>
      <c r="VAL24" s="178"/>
      <c r="VAM24" s="178"/>
      <c r="VAN24" s="179"/>
      <c r="VAO24" s="166"/>
      <c r="VAP24" s="178"/>
      <c r="VAQ24" s="178"/>
      <c r="VAR24" s="178"/>
      <c r="VAS24" s="178"/>
      <c r="VAT24" s="178"/>
      <c r="VAU24" s="178"/>
      <c r="VAV24" s="179"/>
      <c r="VAW24" s="166"/>
      <c r="VAX24" s="178"/>
      <c r="VAY24" s="178"/>
      <c r="VAZ24" s="178"/>
      <c r="VBA24" s="178"/>
      <c r="VBB24" s="178"/>
      <c r="VBC24" s="178"/>
      <c r="VBD24" s="179"/>
      <c r="VBE24" s="166"/>
      <c r="VBF24" s="178"/>
      <c r="VBG24" s="178"/>
      <c r="VBH24" s="178"/>
      <c r="VBI24" s="178"/>
      <c r="VBJ24" s="178"/>
      <c r="VBK24" s="178"/>
      <c r="VBL24" s="179"/>
      <c r="VBM24" s="166"/>
      <c r="VBN24" s="178"/>
      <c r="VBO24" s="178"/>
      <c r="VBP24" s="178"/>
      <c r="VBQ24" s="178"/>
      <c r="VBR24" s="178"/>
      <c r="VBS24" s="178"/>
      <c r="VBT24" s="179"/>
      <c r="VBU24" s="166"/>
      <c r="VBV24" s="178"/>
      <c r="VBW24" s="178"/>
      <c r="VBX24" s="178"/>
      <c r="VBY24" s="178"/>
      <c r="VBZ24" s="178"/>
      <c r="VCA24" s="178"/>
      <c r="VCB24" s="179"/>
      <c r="VCC24" s="166"/>
      <c r="VCD24" s="178"/>
      <c r="VCE24" s="178"/>
      <c r="VCF24" s="178"/>
      <c r="VCG24" s="178"/>
      <c r="VCH24" s="178"/>
      <c r="VCI24" s="178"/>
      <c r="VCJ24" s="179"/>
      <c r="VCK24" s="166"/>
      <c r="VCL24" s="178"/>
      <c r="VCM24" s="178"/>
      <c r="VCN24" s="178"/>
      <c r="VCO24" s="178"/>
      <c r="VCP24" s="178"/>
      <c r="VCQ24" s="178"/>
      <c r="VCR24" s="179"/>
      <c r="VCS24" s="166"/>
      <c r="VCT24" s="178"/>
      <c r="VCU24" s="178"/>
      <c r="VCV24" s="178"/>
      <c r="VCW24" s="178"/>
      <c r="VCX24" s="178"/>
      <c r="VCY24" s="178"/>
      <c r="VCZ24" s="179"/>
      <c r="VDA24" s="166"/>
      <c r="VDB24" s="178"/>
      <c r="VDC24" s="178"/>
      <c r="VDD24" s="178"/>
      <c r="VDE24" s="178"/>
      <c r="VDF24" s="178"/>
      <c r="VDG24" s="178"/>
      <c r="VDH24" s="179"/>
      <c r="VDI24" s="166"/>
      <c r="VDJ24" s="178"/>
      <c r="VDK24" s="178"/>
      <c r="VDL24" s="178"/>
      <c r="VDM24" s="178"/>
      <c r="VDN24" s="178"/>
      <c r="VDO24" s="178"/>
      <c r="VDP24" s="179"/>
      <c r="VDQ24" s="166"/>
      <c r="VDR24" s="178"/>
      <c r="VDS24" s="178"/>
      <c r="VDT24" s="178"/>
      <c r="VDU24" s="178"/>
      <c r="VDV24" s="178"/>
      <c r="VDW24" s="178"/>
      <c r="VDX24" s="179"/>
      <c r="VDY24" s="166"/>
      <c r="VDZ24" s="178"/>
      <c r="VEA24" s="178"/>
      <c r="VEB24" s="178"/>
      <c r="VEC24" s="178"/>
      <c r="VED24" s="178"/>
      <c r="VEE24" s="178"/>
      <c r="VEF24" s="179"/>
      <c r="VEG24" s="166"/>
      <c r="VEH24" s="178"/>
      <c r="VEI24" s="178"/>
      <c r="VEJ24" s="178"/>
      <c r="VEK24" s="178"/>
      <c r="VEL24" s="178"/>
      <c r="VEM24" s="178"/>
      <c r="VEN24" s="179"/>
      <c r="VEO24" s="166"/>
      <c r="VEP24" s="178"/>
      <c r="VEQ24" s="178"/>
      <c r="VER24" s="178"/>
      <c r="VES24" s="178"/>
      <c r="VET24" s="178"/>
      <c r="VEU24" s="178"/>
      <c r="VEV24" s="179"/>
      <c r="VEW24" s="166"/>
      <c r="VEX24" s="178"/>
      <c r="VEY24" s="178"/>
      <c r="VEZ24" s="178"/>
      <c r="VFA24" s="178"/>
      <c r="VFB24" s="178"/>
      <c r="VFC24" s="178"/>
      <c r="VFD24" s="179"/>
      <c r="VFE24" s="166"/>
      <c r="VFF24" s="178"/>
      <c r="VFG24" s="178"/>
      <c r="VFH24" s="178"/>
      <c r="VFI24" s="178"/>
      <c r="VFJ24" s="178"/>
      <c r="VFK24" s="178"/>
      <c r="VFL24" s="179"/>
      <c r="VFM24" s="166"/>
      <c r="VFN24" s="178"/>
      <c r="VFO24" s="178"/>
      <c r="VFP24" s="178"/>
      <c r="VFQ24" s="178"/>
      <c r="VFR24" s="178"/>
      <c r="VFS24" s="178"/>
      <c r="VFT24" s="179"/>
      <c r="VFU24" s="166"/>
      <c r="VFV24" s="178"/>
      <c r="VFW24" s="178"/>
      <c r="VFX24" s="178"/>
      <c r="VFY24" s="178"/>
      <c r="VFZ24" s="178"/>
      <c r="VGA24" s="178"/>
      <c r="VGB24" s="179"/>
      <c r="VGC24" s="166"/>
      <c r="VGD24" s="178"/>
      <c r="VGE24" s="178"/>
      <c r="VGF24" s="178"/>
      <c r="VGG24" s="178"/>
      <c r="VGH24" s="178"/>
      <c r="VGI24" s="178"/>
      <c r="VGJ24" s="179"/>
      <c r="VGK24" s="166"/>
      <c r="VGL24" s="178"/>
      <c r="VGM24" s="178"/>
      <c r="VGN24" s="178"/>
      <c r="VGO24" s="178"/>
      <c r="VGP24" s="178"/>
      <c r="VGQ24" s="178"/>
      <c r="VGR24" s="179"/>
      <c r="VGS24" s="166"/>
      <c r="VGT24" s="178"/>
      <c r="VGU24" s="178"/>
      <c r="VGV24" s="178"/>
      <c r="VGW24" s="178"/>
      <c r="VGX24" s="178"/>
      <c r="VGY24" s="178"/>
      <c r="VGZ24" s="179"/>
      <c r="VHA24" s="166"/>
      <c r="VHB24" s="178"/>
      <c r="VHC24" s="178"/>
      <c r="VHD24" s="178"/>
      <c r="VHE24" s="178"/>
      <c r="VHF24" s="178"/>
      <c r="VHG24" s="178"/>
      <c r="VHH24" s="179"/>
      <c r="VHI24" s="166"/>
      <c r="VHJ24" s="178"/>
      <c r="VHK24" s="178"/>
      <c r="VHL24" s="178"/>
      <c r="VHM24" s="178"/>
      <c r="VHN24" s="178"/>
      <c r="VHO24" s="178"/>
      <c r="VHP24" s="179"/>
      <c r="VHQ24" s="166"/>
      <c r="VHR24" s="178"/>
      <c r="VHS24" s="178"/>
      <c r="VHT24" s="178"/>
      <c r="VHU24" s="178"/>
      <c r="VHV24" s="178"/>
      <c r="VHW24" s="178"/>
      <c r="VHX24" s="179"/>
      <c r="VHY24" s="166"/>
      <c r="VHZ24" s="178"/>
      <c r="VIA24" s="178"/>
      <c r="VIB24" s="178"/>
      <c r="VIC24" s="178"/>
      <c r="VID24" s="178"/>
      <c r="VIE24" s="178"/>
      <c r="VIF24" s="179"/>
      <c r="VIG24" s="166"/>
      <c r="VIH24" s="178"/>
      <c r="VII24" s="178"/>
      <c r="VIJ24" s="178"/>
      <c r="VIK24" s="178"/>
      <c r="VIL24" s="178"/>
      <c r="VIM24" s="178"/>
      <c r="VIN24" s="179"/>
      <c r="VIO24" s="166"/>
      <c r="VIP24" s="178"/>
      <c r="VIQ24" s="178"/>
      <c r="VIR24" s="178"/>
      <c r="VIS24" s="178"/>
      <c r="VIT24" s="178"/>
      <c r="VIU24" s="178"/>
      <c r="VIV24" s="179"/>
      <c r="VIW24" s="166"/>
      <c r="VIX24" s="178"/>
      <c r="VIY24" s="178"/>
      <c r="VIZ24" s="178"/>
      <c r="VJA24" s="178"/>
      <c r="VJB24" s="178"/>
      <c r="VJC24" s="178"/>
      <c r="VJD24" s="179"/>
      <c r="VJE24" s="166"/>
      <c r="VJF24" s="178"/>
      <c r="VJG24" s="178"/>
      <c r="VJH24" s="178"/>
      <c r="VJI24" s="178"/>
      <c r="VJJ24" s="178"/>
      <c r="VJK24" s="178"/>
      <c r="VJL24" s="179"/>
      <c r="VJM24" s="166"/>
      <c r="VJN24" s="178"/>
      <c r="VJO24" s="178"/>
      <c r="VJP24" s="178"/>
      <c r="VJQ24" s="178"/>
      <c r="VJR24" s="178"/>
      <c r="VJS24" s="178"/>
      <c r="VJT24" s="179"/>
      <c r="VJU24" s="166"/>
      <c r="VJV24" s="178"/>
      <c r="VJW24" s="178"/>
      <c r="VJX24" s="178"/>
      <c r="VJY24" s="178"/>
      <c r="VJZ24" s="178"/>
      <c r="VKA24" s="178"/>
      <c r="VKB24" s="179"/>
      <c r="VKC24" s="166"/>
      <c r="VKD24" s="178"/>
      <c r="VKE24" s="178"/>
      <c r="VKF24" s="178"/>
      <c r="VKG24" s="178"/>
      <c r="VKH24" s="178"/>
      <c r="VKI24" s="178"/>
      <c r="VKJ24" s="179"/>
      <c r="VKK24" s="166"/>
      <c r="VKL24" s="178"/>
      <c r="VKM24" s="178"/>
      <c r="VKN24" s="178"/>
      <c r="VKO24" s="178"/>
      <c r="VKP24" s="178"/>
      <c r="VKQ24" s="178"/>
      <c r="VKR24" s="179"/>
      <c r="VKS24" s="166"/>
      <c r="VKT24" s="178"/>
      <c r="VKU24" s="178"/>
      <c r="VKV24" s="178"/>
      <c r="VKW24" s="178"/>
      <c r="VKX24" s="178"/>
      <c r="VKY24" s="178"/>
      <c r="VKZ24" s="179"/>
      <c r="VLA24" s="166"/>
      <c r="VLB24" s="178"/>
      <c r="VLC24" s="178"/>
      <c r="VLD24" s="178"/>
      <c r="VLE24" s="178"/>
      <c r="VLF24" s="178"/>
      <c r="VLG24" s="178"/>
      <c r="VLH24" s="179"/>
      <c r="VLI24" s="166"/>
      <c r="VLJ24" s="178"/>
      <c r="VLK24" s="178"/>
      <c r="VLL24" s="178"/>
      <c r="VLM24" s="178"/>
      <c r="VLN24" s="178"/>
      <c r="VLO24" s="178"/>
      <c r="VLP24" s="179"/>
      <c r="VLQ24" s="166"/>
      <c r="VLR24" s="178"/>
      <c r="VLS24" s="178"/>
      <c r="VLT24" s="178"/>
      <c r="VLU24" s="178"/>
      <c r="VLV24" s="178"/>
      <c r="VLW24" s="178"/>
      <c r="VLX24" s="179"/>
      <c r="VLY24" s="166"/>
      <c r="VLZ24" s="178"/>
      <c r="VMA24" s="178"/>
      <c r="VMB24" s="178"/>
      <c r="VMC24" s="178"/>
      <c r="VMD24" s="178"/>
      <c r="VME24" s="178"/>
      <c r="VMF24" s="179"/>
      <c r="VMG24" s="166"/>
      <c r="VMH24" s="178"/>
      <c r="VMI24" s="178"/>
      <c r="VMJ24" s="178"/>
      <c r="VMK24" s="178"/>
      <c r="VML24" s="178"/>
      <c r="VMM24" s="178"/>
      <c r="VMN24" s="179"/>
      <c r="VMO24" s="166"/>
      <c r="VMP24" s="178"/>
      <c r="VMQ24" s="178"/>
      <c r="VMR24" s="178"/>
      <c r="VMS24" s="178"/>
      <c r="VMT24" s="178"/>
      <c r="VMU24" s="178"/>
      <c r="VMV24" s="179"/>
      <c r="VMW24" s="166"/>
      <c r="VMX24" s="178"/>
      <c r="VMY24" s="178"/>
      <c r="VMZ24" s="178"/>
      <c r="VNA24" s="178"/>
      <c r="VNB24" s="178"/>
      <c r="VNC24" s="178"/>
      <c r="VND24" s="179"/>
      <c r="VNE24" s="166"/>
      <c r="VNF24" s="178"/>
      <c r="VNG24" s="178"/>
      <c r="VNH24" s="178"/>
      <c r="VNI24" s="178"/>
      <c r="VNJ24" s="178"/>
      <c r="VNK24" s="178"/>
      <c r="VNL24" s="179"/>
      <c r="VNM24" s="166"/>
      <c r="VNN24" s="178"/>
      <c r="VNO24" s="178"/>
      <c r="VNP24" s="178"/>
      <c r="VNQ24" s="178"/>
      <c r="VNR24" s="178"/>
      <c r="VNS24" s="178"/>
      <c r="VNT24" s="179"/>
      <c r="VNU24" s="166"/>
      <c r="VNV24" s="178"/>
      <c r="VNW24" s="178"/>
      <c r="VNX24" s="178"/>
      <c r="VNY24" s="178"/>
      <c r="VNZ24" s="178"/>
      <c r="VOA24" s="178"/>
      <c r="VOB24" s="179"/>
      <c r="VOC24" s="166"/>
      <c r="VOD24" s="178"/>
      <c r="VOE24" s="178"/>
      <c r="VOF24" s="178"/>
      <c r="VOG24" s="178"/>
      <c r="VOH24" s="178"/>
      <c r="VOI24" s="178"/>
      <c r="VOJ24" s="179"/>
      <c r="VOK24" s="166"/>
      <c r="VOL24" s="178"/>
      <c r="VOM24" s="178"/>
      <c r="VON24" s="178"/>
      <c r="VOO24" s="178"/>
      <c r="VOP24" s="178"/>
      <c r="VOQ24" s="178"/>
      <c r="VOR24" s="179"/>
      <c r="VOS24" s="166"/>
      <c r="VOT24" s="178"/>
      <c r="VOU24" s="178"/>
      <c r="VOV24" s="178"/>
      <c r="VOW24" s="178"/>
      <c r="VOX24" s="178"/>
      <c r="VOY24" s="178"/>
      <c r="VOZ24" s="179"/>
      <c r="VPA24" s="166"/>
      <c r="VPB24" s="178"/>
      <c r="VPC24" s="178"/>
      <c r="VPD24" s="178"/>
      <c r="VPE24" s="178"/>
      <c r="VPF24" s="178"/>
      <c r="VPG24" s="178"/>
      <c r="VPH24" s="179"/>
      <c r="VPI24" s="166"/>
      <c r="VPJ24" s="178"/>
      <c r="VPK24" s="178"/>
      <c r="VPL24" s="178"/>
      <c r="VPM24" s="178"/>
      <c r="VPN24" s="178"/>
      <c r="VPO24" s="178"/>
      <c r="VPP24" s="179"/>
      <c r="VPQ24" s="166"/>
      <c r="VPR24" s="178"/>
      <c r="VPS24" s="178"/>
      <c r="VPT24" s="178"/>
      <c r="VPU24" s="178"/>
      <c r="VPV24" s="178"/>
      <c r="VPW24" s="178"/>
      <c r="VPX24" s="179"/>
      <c r="VPY24" s="166"/>
      <c r="VPZ24" s="178"/>
      <c r="VQA24" s="178"/>
      <c r="VQB24" s="178"/>
      <c r="VQC24" s="178"/>
      <c r="VQD24" s="178"/>
      <c r="VQE24" s="178"/>
      <c r="VQF24" s="179"/>
      <c r="VQG24" s="166"/>
      <c r="VQH24" s="178"/>
      <c r="VQI24" s="178"/>
      <c r="VQJ24" s="178"/>
      <c r="VQK24" s="178"/>
      <c r="VQL24" s="178"/>
      <c r="VQM24" s="178"/>
      <c r="VQN24" s="179"/>
      <c r="VQO24" s="166"/>
      <c r="VQP24" s="178"/>
      <c r="VQQ24" s="178"/>
      <c r="VQR24" s="178"/>
      <c r="VQS24" s="178"/>
      <c r="VQT24" s="178"/>
      <c r="VQU24" s="178"/>
      <c r="VQV24" s="179"/>
      <c r="VQW24" s="166"/>
      <c r="VQX24" s="178"/>
      <c r="VQY24" s="178"/>
      <c r="VQZ24" s="178"/>
      <c r="VRA24" s="178"/>
      <c r="VRB24" s="178"/>
      <c r="VRC24" s="178"/>
      <c r="VRD24" s="179"/>
      <c r="VRE24" s="166"/>
      <c r="VRF24" s="178"/>
      <c r="VRG24" s="178"/>
      <c r="VRH24" s="178"/>
      <c r="VRI24" s="178"/>
      <c r="VRJ24" s="178"/>
      <c r="VRK24" s="178"/>
      <c r="VRL24" s="179"/>
      <c r="VRM24" s="166"/>
      <c r="VRN24" s="178"/>
      <c r="VRO24" s="178"/>
      <c r="VRP24" s="178"/>
      <c r="VRQ24" s="178"/>
      <c r="VRR24" s="178"/>
      <c r="VRS24" s="178"/>
      <c r="VRT24" s="179"/>
      <c r="VRU24" s="166"/>
      <c r="VRV24" s="178"/>
      <c r="VRW24" s="178"/>
      <c r="VRX24" s="178"/>
      <c r="VRY24" s="178"/>
      <c r="VRZ24" s="178"/>
      <c r="VSA24" s="178"/>
      <c r="VSB24" s="179"/>
      <c r="VSC24" s="166"/>
      <c r="VSD24" s="178"/>
      <c r="VSE24" s="178"/>
      <c r="VSF24" s="178"/>
      <c r="VSG24" s="178"/>
      <c r="VSH24" s="178"/>
      <c r="VSI24" s="178"/>
      <c r="VSJ24" s="179"/>
      <c r="VSK24" s="166"/>
      <c r="VSL24" s="178"/>
      <c r="VSM24" s="178"/>
      <c r="VSN24" s="178"/>
      <c r="VSO24" s="178"/>
      <c r="VSP24" s="178"/>
      <c r="VSQ24" s="178"/>
      <c r="VSR24" s="179"/>
      <c r="VSS24" s="166"/>
      <c r="VST24" s="178"/>
      <c r="VSU24" s="178"/>
      <c r="VSV24" s="178"/>
      <c r="VSW24" s="178"/>
      <c r="VSX24" s="178"/>
      <c r="VSY24" s="178"/>
      <c r="VSZ24" s="179"/>
      <c r="VTA24" s="166"/>
      <c r="VTB24" s="178"/>
      <c r="VTC24" s="178"/>
      <c r="VTD24" s="178"/>
      <c r="VTE24" s="178"/>
      <c r="VTF24" s="178"/>
      <c r="VTG24" s="178"/>
      <c r="VTH24" s="179"/>
      <c r="VTI24" s="166"/>
      <c r="VTJ24" s="178"/>
      <c r="VTK24" s="178"/>
      <c r="VTL24" s="178"/>
      <c r="VTM24" s="178"/>
      <c r="VTN24" s="178"/>
      <c r="VTO24" s="178"/>
      <c r="VTP24" s="179"/>
      <c r="VTQ24" s="166"/>
      <c r="VTR24" s="178"/>
      <c r="VTS24" s="178"/>
      <c r="VTT24" s="178"/>
      <c r="VTU24" s="178"/>
      <c r="VTV24" s="178"/>
      <c r="VTW24" s="178"/>
      <c r="VTX24" s="179"/>
      <c r="VTY24" s="166"/>
      <c r="VTZ24" s="178"/>
      <c r="VUA24" s="178"/>
      <c r="VUB24" s="178"/>
      <c r="VUC24" s="178"/>
      <c r="VUD24" s="178"/>
      <c r="VUE24" s="178"/>
      <c r="VUF24" s="179"/>
      <c r="VUG24" s="166"/>
      <c r="VUH24" s="178"/>
      <c r="VUI24" s="178"/>
      <c r="VUJ24" s="178"/>
      <c r="VUK24" s="178"/>
      <c r="VUL24" s="178"/>
      <c r="VUM24" s="178"/>
      <c r="VUN24" s="179"/>
      <c r="VUO24" s="166"/>
      <c r="VUP24" s="178"/>
      <c r="VUQ24" s="178"/>
      <c r="VUR24" s="178"/>
      <c r="VUS24" s="178"/>
      <c r="VUT24" s="178"/>
      <c r="VUU24" s="178"/>
      <c r="VUV24" s="179"/>
      <c r="VUW24" s="166"/>
      <c r="VUX24" s="178"/>
      <c r="VUY24" s="178"/>
      <c r="VUZ24" s="178"/>
      <c r="VVA24" s="178"/>
      <c r="VVB24" s="178"/>
      <c r="VVC24" s="178"/>
      <c r="VVD24" s="179"/>
      <c r="VVE24" s="166"/>
      <c r="VVF24" s="178"/>
      <c r="VVG24" s="178"/>
      <c r="VVH24" s="178"/>
      <c r="VVI24" s="178"/>
      <c r="VVJ24" s="178"/>
      <c r="VVK24" s="178"/>
      <c r="VVL24" s="179"/>
      <c r="VVM24" s="166"/>
      <c r="VVN24" s="178"/>
      <c r="VVO24" s="178"/>
      <c r="VVP24" s="178"/>
      <c r="VVQ24" s="178"/>
      <c r="VVR24" s="178"/>
      <c r="VVS24" s="178"/>
      <c r="VVT24" s="179"/>
      <c r="VVU24" s="166"/>
      <c r="VVV24" s="178"/>
      <c r="VVW24" s="178"/>
      <c r="VVX24" s="178"/>
      <c r="VVY24" s="178"/>
      <c r="VVZ24" s="178"/>
      <c r="VWA24" s="178"/>
      <c r="VWB24" s="179"/>
      <c r="VWC24" s="166"/>
      <c r="VWD24" s="178"/>
      <c r="VWE24" s="178"/>
      <c r="VWF24" s="178"/>
      <c r="VWG24" s="178"/>
      <c r="VWH24" s="178"/>
      <c r="VWI24" s="178"/>
      <c r="VWJ24" s="179"/>
      <c r="VWK24" s="166"/>
      <c r="VWL24" s="178"/>
      <c r="VWM24" s="178"/>
      <c r="VWN24" s="178"/>
      <c r="VWO24" s="178"/>
      <c r="VWP24" s="178"/>
      <c r="VWQ24" s="178"/>
      <c r="VWR24" s="179"/>
      <c r="VWS24" s="166"/>
      <c r="VWT24" s="178"/>
      <c r="VWU24" s="178"/>
      <c r="VWV24" s="178"/>
      <c r="VWW24" s="178"/>
      <c r="VWX24" s="178"/>
      <c r="VWY24" s="178"/>
      <c r="VWZ24" s="179"/>
      <c r="VXA24" s="166"/>
      <c r="VXB24" s="178"/>
      <c r="VXC24" s="178"/>
      <c r="VXD24" s="178"/>
      <c r="VXE24" s="178"/>
      <c r="VXF24" s="178"/>
      <c r="VXG24" s="178"/>
      <c r="VXH24" s="179"/>
      <c r="VXI24" s="166"/>
      <c r="VXJ24" s="178"/>
      <c r="VXK24" s="178"/>
      <c r="VXL24" s="178"/>
      <c r="VXM24" s="178"/>
      <c r="VXN24" s="178"/>
      <c r="VXO24" s="178"/>
      <c r="VXP24" s="179"/>
      <c r="VXQ24" s="166"/>
      <c r="VXR24" s="178"/>
      <c r="VXS24" s="178"/>
      <c r="VXT24" s="178"/>
      <c r="VXU24" s="178"/>
      <c r="VXV24" s="178"/>
      <c r="VXW24" s="178"/>
      <c r="VXX24" s="179"/>
      <c r="VXY24" s="166"/>
      <c r="VXZ24" s="178"/>
      <c r="VYA24" s="178"/>
      <c r="VYB24" s="178"/>
      <c r="VYC24" s="178"/>
      <c r="VYD24" s="178"/>
      <c r="VYE24" s="178"/>
      <c r="VYF24" s="179"/>
      <c r="VYG24" s="166"/>
      <c r="VYH24" s="178"/>
      <c r="VYI24" s="178"/>
      <c r="VYJ24" s="178"/>
      <c r="VYK24" s="178"/>
      <c r="VYL24" s="178"/>
      <c r="VYM24" s="178"/>
      <c r="VYN24" s="179"/>
      <c r="VYO24" s="166"/>
      <c r="VYP24" s="178"/>
      <c r="VYQ24" s="178"/>
      <c r="VYR24" s="178"/>
      <c r="VYS24" s="178"/>
      <c r="VYT24" s="178"/>
      <c r="VYU24" s="178"/>
      <c r="VYV24" s="179"/>
      <c r="VYW24" s="166"/>
      <c r="VYX24" s="178"/>
      <c r="VYY24" s="178"/>
      <c r="VYZ24" s="178"/>
      <c r="VZA24" s="178"/>
      <c r="VZB24" s="178"/>
      <c r="VZC24" s="178"/>
      <c r="VZD24" s="179"/>
      <c r="VZE24" s="166"/>
      <c r="VZF24" s="178"/>
      <c r="VZG24" s="178"/>
      <c r="VZH24" s="178"/>
      <c r="VZI24" s="178"/>
      <c r="VZJ24" s="178"/>
      <c r="VZK24" s="178"/>
      <c r="VZL24" s="179"/>
      <c r="VZM24" s="166"/>
      <c r="VZN24" s="178"/>
      <c r="VZO24" s="178"/>
      <c r="VZP24" s="178"/>
      <c r="VZQ24" s="178"/>
      <c r="VZR24" s="178"/>
      <c r="VZS24" s="178"/>
      <c r="VZT24" s="179"/>
      <c r="VZU24" s="166"/>
      <c r="VZV24" s="178"/>
      <c r="VZW24" s="178"/>
      <c r="VZX24" s="178"/>
      <c r="VZY24" s="178"/>
      <c r="VZZ24" s="178"/>
      <c r="WAA24" s="178"/>
      <c r="WAB24" s="179"/>
      <c r="WAC24" s="166"/>
      <c r="WAD24" s="178"/>
      <c r="WAE24" s="178"/>
      <c r="WAF24" s="178"/>
      <c r="WAG24" s="178"/>
      <c r="WAH24" s="178"/>
      <c r="WAI24" s="178"/>
      <c r="WAJ24" s="179"/>
      <c r="WAK24" s="166"/>
      <c r="WAL24" s="178"/>
      <c r="WAM24" s="178"/>
      <c r="WAN24" s="178"/>
      <c r="WAO24" s="178"/>
      <c r="WAP24" s="178"/>
      <c r="WAQ24" s="178"/>
      <c r="WAR24" s="179"/>
      <c r="WAS24" s="166"/>
      <c r="WAT24" s="178"/>
      <c r="WAU24" s="178"/>
      <c r="WAV24" s="178"/>
      <c r="WAW24" s="178"/>
      <c r="WAX24" s="178"/>
      <c r="WAY24" s="178"/>
      <c r="WAZ24" s="179"/>
      <c r="WBA24" s="166"/>
      <c r="WBB24" s="178"/>
      <c r="WBC24" s="178"/>
      <c r="WBD24" s="178"/>
      <c r="WBE24" s="178"/>
      <c r="WBF24" s="178"/>
      <c r="WBG24" s="178"/>
      <c r="WBH24" s="179"/>
      <c r="WBI24" s="166"/>
      <c r="WBJ24" s="178"/>
      <c r="WBK24" s="178"/>
      <c r="WBL24" s="178"/>
      <c r="WBM24" s="178"/>
      <c r="WBN24" s="178"/>
      <c r="WBO24" s="178"/>
      <c r="WBP24" s="179"/>
      <c r="WBQ24" s="166"/>
      <c r="WBR24" s="178"/>
      <c r="WBS24" s="178"/>
      <c r="WBT24" s="178"/>
      <c r="WBU24" s="178"/>
      <c r="WBV24" s="178"/>
      <c r="WBW24" s="178"/>
      <c r="WBX24" s="179"/>
      <c r="WBY24" s="166"/>
      <c r="WBZ24" s="178"/>
      <c r="WCA24" s="178"/>
      <c r="WCB24" s="178"/>
      <c r="WCC24" s="178"/>
      <c r="WCD24" s="178"/>
      <c r="WCE24" s="178"/>
      <c r="WCF24" s="179"/>
      <c r="WCG24" s="166"/>
      <c r="WCH24" s="178"/>
      <c r="WCI24" s="178"/>
      <c r="WCJ24" s="178"/>
      <c r="WCK24" s="178"/>
      <c r="WCL24" s="178"/>
      <c r="WCM24" s="178"/>
      <c r="WCN24" s="179"/>
      <c r="WCO24" s="166"/>
      <c r="WCP24" s="178"/>
      <c r="WCQ24" s="178"/>
      <c r="WCR24" s="178"/>
      <c r="WCS24" s="178"/>
      <c r="WCT24" s="178"/>
      <c r="WCU24" s="178"/>
      <c r="WCV24" s="179"/>
      <c r="WCW24" s="166"/>
      <c r="WCX24" s="178"/>
      <c r="WCY24" s="178"/>
      <c r="WCZ24" s="178"/>
      <c r="WDA24" s="178"/>
      <c r="WDB24" s="178"/>
      <c r="WDC24" s="178"/>
      <c r="WDD24" s="179"/>
      <c r="WDE24" s="166"/>
      <c r="WDF24" s="178"/>
      <c r="WDG24" s="178"/>
      <c r="WDH24" s="178"/>
      <c r="WDI24" s="178"/>
      <c r="WDJ24" s="178"/>
      <c r="WDK24" s="178"/>
      <c r="WDL24" s="179"/>
      <c r="WDM24" s="166"/>
      <c r="WDN24" s="178"/>
      <c r="WDO24" s="178"/>
      <c r="WDP24" s="178"/>
      <c r="WDQ24" s="178"/>
      <c r="WDR24" s="178"/>
      <c r="WDS24" s="178"/>
      <c r="WDT24" s="179"/>
      <c r="WDU24" s="166"/>
      <c r="WDV24" s="178"/>
      <c r="WDW24" s="178"/>
      <c r="WDX24" s="178"/>
      <c r="WDY24" s="178"/>
      <c r="WDZ24" s="178"/>
      <c r="WEA24" s="178"/>
      <c r="WEB24" s="179"/>
      <c r="WEC24" s="166"/>
      <c r="WED24" s="178"/>
      <c r="WEE24" s="178"/>
      <c r="WEF24" s="178"/>
      <c r="WEG24" s="178"/>
      <c r="WEH24" s="178"/>
      <c r="WEI24" s="178"/>
      <c r="WEJ24" s="179"/>
      <c r="WEK24" s="166"/>
      <c r="WEL24" s="178"/>
      <c r="WEM24" s="178"/>
      <c r="WEN24" s="178"/>
      <c r="WEO24" s="178"/>
      <c r="WEP24" s="178"/>
      <c r="WEQ24" s="178"/>
      <c r="WER24" s="179"/>
      <c r="WES24" s="166"/>
      <c r="WET24" s="178"/>
      <c r="WEU24" s="178"/>
      <c r="WEV24" s="178"/>
      <c r="WEW24" s="178"/>
      <c r="WEX24" s="178"/>
      <c r="WEY24" s="178"/>
      <c r="WEZ24" s="179"/>
      <c r="WFA24" s="166"/>
      <c r="WFB24" s="178"/>
      <c r="WFC24" s="178"/>
      <c r="WFD24" s="178"/>
      <c r="WFE24" s="178"/>
      <c r="WFF24" s="178"/>
      <c r="WFG24" s="178"/>
      <c r="WFH24" s="179"/>
      <c r="WFI24" s="166"/>
      <c r="WFJ24" s="178"/>
      <c r="WFK24" s="178"/>
      <c r="WFL24" s="178"/>
      <c r="WFM24" s="178"/>
      <c r="WFN24" s="178"/>
      <c r="WFO24" s="178"/>
      <c r="WFP24" s="179"/>
      <c r="WFQ24" s="166"/>
      <c r="WFR24" s="178"/>
      <c r="WFS24" s="178"/>
      <c r="WFT24" s="178"/>
      <c r="WFU24" s="178"/>
      <c r="WFV24" s="178"/>
      <c r="WFW24" s="178"/>
      <c r="WFX24" s="179"/>
      <c r="WFY24" s="166"/>
      <c r="WFZ24" s="178"/>
      <c r="WGA24" s="178"/>
      <c r="WGB24" s="178"/>
      <c r="WGC24" s="178"/>
      <c r="WGD24" s="178"/>
      <c r="WGE24" s="178"/>
      <c r="WGF24" s="179"/>
      <c r="WGG24" s="166"/>
      <c r="WGH24" s="178"/>
      <c r="WGI24" s="178"/>
      <c r="WGJ24" s="178"/>
      <c r="WGK24" s="178"/>
      <c r="WGL24" s="178"/>
      <c r="WGM24" s="178"/>
      <c r="WGN24" s="179"/>
      <c r="WGO24" s="166"/>
      <c r="WGP24" s="178"/>
      <c r="WGQ24" s="178"/>
      <c r="WGR24" s="178"/>
      <c r="WGS24" s="178"/>
      <c r="WGT24" s="178"/>
      <c r="WGU24" s="178"/>
      <c r="WGV24" s="179"/>
      <c r="WGW24" s="166"/>
      <c r="WGX24" s="178"/>
      <c r="WGY24" s="178"/>
      <c r="WGZ24" s="178"/>
      <c r="WHA24" s="178"/>
      <c r="WHB24" s="178"/>
      <c r="WHC24" s="178"/>
      <c r="WHD24" s="179"/>
      <c r="WHE24" s="166"/>
      <c r="WHF24" s="178"/>
      <c r="WHG24" s="178"/>
      <c r="WHH24" s="178"/>
      <c r="WHI24" s="178"/>
      <c r="WHJ24" s="178"/>
      <c r="WHK24" s="178"/>
      <c r="WHL24" s="179"/>
      <c r="WHM24" s="166"/>
      <c r="WHN24" s="178"/>
      <c r="WHO24" s="178"/>
      <c r="WHP24" s="178"/>
      <c r="WHQ24" s="178"/>
      <c r="WHR24" s="178"/>
      <c r="WHS24" s="178"/>
      <c r="WHT24" s="179"/>
      <c r="WHU24" s="166"/>
      <c r="WHV24" s="178"/>
      <c r="WHW24" s="178"/>
      <c r="WHX24" s="178"/>
      <c r="WHY24" s="178"/>
      <c r="WHZ24" s="178"/>
      <c r="WIA24" s="178"/>
      <c r="WIB24" s="179"/>
      <c r="WIC24" s="166"/>
      <c r="WID24" s="178"/>
      <c r="WIE24" s="178"/>
      <c r="WIF24" s="178"/>
      <c r="WIG24" s="178"/>
      <c r="WIH24" s="178"/>
      <c r="WII24" s="178"/>
      <c r="WIJ24" s="179"/>
      <c r="WIK24" s="166"/>
      <c r="WIL24" s="178"/>
      <c r="WIM24" s="178"/>
      <c r="WIN24" s="178"/>
      <c r="WIO24" s="178"/>
      <c r="WIP24" s="178"/>
      <c r="WIQ24" s="178"/>
      <c r="WIR24" s="179"/>
      <c r="WIS24" s="166"/>
      <c r="WIT24" s="178"/>
      <c r="WIU24" s="178"/>
      <c r="WIV24" s="178"/>
      <c r="WIW24" s="178"/>
      <c r="WIX24" s="178"/>
      <c r="WIY24" s="178"/>
      <c r="WIZ24" s="179"/>
      <c r="WJA24" s="166"/>
      <c r="WJB24" s="178"/>
      <c r="WJC24" s="178"/>
      <c r="WJD24" s="178"/>
      <c r="WJE24" s="178"/>
      <c r="WJF24" s="178"/>
      <c r="WJG24" s="178"/>
      <c r="WJH24" s="179"/>
      <c r="WJI24" s="166"/>
      <c r="WJJ24" s="178"/>
      <c r="WJK24" s="178"/>
      <c r="WJL24" s="178"/>
      <c r="WJM24" s="178"/>
      <c r="WJN24" s="178"/>
      <c r="WJO24" s="178"/>
      <c r="WJP24" s="179"/>
      <c r="WJQ24" s="166"/>
      <c r="WJR24" s="178"/>
      <c r="WJS24" s="178"/>
      <c r="WJT24" s="178"/>
      <c r="WJU24" s="178"/>
      <c r="WJV24" s="178"/>
      <c r="WJW24" s="178"/>
      <c r="WJX24" s="179"/>
      <c r="WJY24" s="166"/>
      <c r="WJZ24" s="178"/>
      <c r="WKA24" s="178"/>
      <c r="WKB24" s="178"/>
      <c r="WKC24" s="178"/>
      <c r="WKD24" s="178"/>
      <c r="WKE24" s="178"/>
      <c r="WKF24" s="179"/>
      <c r="WKG24" s="166"/>
      <c r="WKH24" s="178"/>
      <c r="WKI24" s="178"/>
      <c r="WKJ24" s="178"/>
      <c r="WKK24" s="178"/>
      <c r="WKL24" s="178"/>
      <c r="WKM24" s="178"/>
      <c r="WKN24" s="179"/>
      <c r="WKO24" s="166"/>
      <c r="WKP24" s="178"/>
      <c r="WKQ24" s="178"/>
      <c r="WKR24" s="178"/>
      <c r="WKS24" s="178"/>
      <c r="WKT24" s="178"/>
      <c r="WKU24" s="178"/>
      <c r="WKV24" s="179"/>
      <c r="WKW24" s="166"/>
      <c r="WKX24" s="178"/>
      <c r="WKY24" s="178"/>
      <c r="WKZ24" s="178"/>
      <c r="WLA24" s="178"/>
      <c r="WLB24" s="178"/>
      <c r="WLC24" s="178"/>
      <c r="WLD24" s="179"/>
      <c r="WLE24" s="166"/>
      <c r="WLF24" s="178"/>
      <c r="WLG24" s="178"/>
      <c r="WLH24" s="178"/>
      <c r="WLI24" s="178"/>
      <c r="WLJ24" s="178"/>
      <c r="WLK24" s="178"/>
      <c r="WLL24" s="179"/>
      <c r="WLM24" s="166"/>
      <c r="WLN24" s="178"/>
      <c r="WLO24" s="178"/>
      <c r="WLP24" s="178"/>
      <c r="WLQ24" s="178"/>
      <c r="WLR24" s="178"/>
      <c r="WLS24" s="178"/>
      <c r="WLT24" s="179"/>
      <c r="WLU24" s="166"/>
      <c r="WLV24" s="178"/>
      <c r="WLW24" s="178"/>
      <c r="WLX24" s="178"/>
      <c r="WLY24" s="178"/>
      <c r="WLZ24" s="178"/>
      <c r="WMA24" s="178"/>
      <c r="WMB24" s="179"/>
      <c r="WMC24" s="166"/>
      <c r="WMD24" s="178"/>
      <c r="WME24" s="178"/>
      <c r="WMF24" s="178"/>
      <c r="WMG24" s="178"/>
      <c r="WMH24" s="178"/>
      <c r="WMI24" s="178"/>
      <c r="WMJ24" s="179"/>
      <c r="WMK24" s="166"/>
      <c r="WML24" s="178"/>
      <c r="WMM24" s="178"/>
      <c r="WMN24" s="178"/>
      <c r="WMO24" s="178"/>
      <c r="WMP24" s="178"/>
      <c r="WMQ24" s="178"/>
      <c r="WMR24" s="179"/>
      <c r="WMS24" s="166"/>
      <c r="WMT24" s="178"/>
      <c r="WMU24" s="178"/>
      <c r="WMV24" s="178"/>
      <c r="WMW24" s="178"/>
      <c r="WMX24" s="178"/>
      <c r="WMY24" s="178"/>
      <c r="WMZ24" s="179"/>
      <c r="WNA24" s="166"/>
      <c r="WNB24" s="178"/>
      <c r="WNC24" s="178"/>
      <c r="WND24" s="178"/>
      <c r="WNE24" s="178"/>
      <c r="WNF24" s="178"/>
      <c r="WNG24" s="178"/>
      <c r="WNH24" s="179"/>
      <c r="WNI24" s="166"/>
      <c r="WNJ24" s="178"/>
      <c r="WNK24" s="178"/>
      <c r="WNL24" s="178"/>
      <c r="WNM24" s="178"/>
      <c r="WNN24" s="178"/>
      <c r="WNO24" s="178"/>
      <c r="WNP24" s="179"/>
      <c r="WNQ24" s="166"/>
      <c r="WNR24" s="178"/>
      <c r="WNS24" s="178"/>
      <c r="WNT24" s="178"/>
      <c r="WNU24" s="178"/>
      <c r="WNV24" s="178"/>
      <c r="WNW24" s="178"/>
      <c r="WNX24" s="179"/>
      <c r="WNY24" s="166"/>
      <c r="WNZ24" s="178"/>
      <c r="WOA24" s="178"/>
      <c r="WOB24" s="178"/>
      <c r="WOC24" s="178"/>
      <c r="WOD24" s="178"/>
      <c r="WOE24" s="178"/>
      <c r="WOF24" s="179"/>
      <c r="WOG24" s="166"/>
      <c r="WOH24" s="178"/>
      <c r="WOI24" s="178"/>
      <c r="WOJ24" s="178"/>
      <c r="WOK24" s="178"/>
      <c r="WOL24" s="178"/>
      <c r="WOM24" s="178"/>
      <c r="WON24" s="179"/>
      <c r="WOO24" s="166"/>
      <c r="WOP24" s="178"/>
      <c r="WOQ24" s="178"/>
      <c r="WOR24" s="178"/>
      <c r="WOS24" s="178"/>
      <c r="WOT24" s="178"/>
      <c r="WOU24" s="178"/>
      <c r="WOV24" s="179"/>
      <c r="WOW24" s="166"/>
      <c r="WOX24" s="178"/>
      <c r="WOY24" s="178"/>
      <c r="WOZ24" s="178"/>
      <c r="WPA24" s="178"/>
      <c r="WPB24" s="178"/>
      <c r="WPC24" s="178"/>
      <c r="WPD24" s="179"/>
      <c r="WPE24" s="166"/>
      <c r="WPF24" s="178"/>
      <c r="WPG24" s="178"/>
      <c r="WPH24" s="178"/>
      <c r="WPI24" s="178"/>
      <c r="WPJ24" s="178"/>
      <c r="WPK24" s="178"/>
      <c r="WPL24" s="179"/>
      <c r="WPM24" s="166"/>
      <c r="WPN24" s="178"/>
      <c r="WPO24" s="178"/>
      <c r="WPP24" s="178"/>
      <c r="WPQ24" s="178"/>
      <c r="WPR24" s="178"/>
      <c r="WPS24" s="178"/>
      <c r="WPT24" s="179"/>
      <c r="WPU24" s="166"/>
      <c r="WPV24" s="178"/>
      <c r="WPW24" s="178"/>
      <c r="WPX24" s="178"/>
      <c r="WPY24" s="178"/>
      <c r="WPZ24" s="178"/>
      <c r="WQA24" s="178"/>
      <c r="WQB24" s="179"/>
      <c r="WQC24" s="166"/>
      <c r="WQD24" s="178"/>
      <c r="WQE24" s="178"/>
      <c r="WQF24" s="178"/>
      <c r="WQG24" s="178"/>
      <c r="WQH24" s="178"/>
      <c r="WQI24" s="178"/>
      <c r="WQJ24" s="179"/>
      <c r="WQK24" s="166"/>
      <c r="WQL24" s="178"/>
      <c r="WQM24" s="178"/>
      <c r="WQN24" s="178"/>
      <c r="WQO24" s="178"/>
      <c r="WQP24" s="178"/>
      <c r="WQQ24" s="178"/>
      <c r="WQR24" s="179"/>
      <c r="WQS24" s="166"/>
      <c r="WQT24" s="178"/>
      <c r="WQU24" s="178"/>
      <c r="WQV24" s="178"/>
      <c r="WQW24" s="178"/>
      <c r="WQX24" s="178"/>
      <c r="WQY24" s="178"/>
      <c r="WQZ24" s="179"/>
      <c r="WRA24" s="166"/>
      <c r="WRB24" s="178"/>
      <c r="WRC24" s="178"/>
      <c r="WRD24" s="178"/>
      <c r="WRE24" s="178"/>
      <c r="WRF24" s="178"/>
      <c r="WRG24" s="178"/>
      <c r="WRH24" s="179"/>
      <c r="WRI24" s="166"/>
      <c r="WRJ24" s="178"/>
      <c r="WRK24" s="178"/>
      <c r="WRL24" s="178"/>
      <c r="WRM24" s="178"/>
      <c r="WRN24" s="178"/>
      <c r="WRO24" s="178"/>
      <c r="WRP24" s="179"/>
      <c r="WRQ24" s="166"/>
      <c r="WRR24" s="178"/>
      <c r="WRS24" s="178"/>
      <c r="WRT24" s="178"/>
      <c r="WRU24" s="178"/>
      <c r="WRV24" s="178"/>
      <c r="WRW24" s="178"/>
      <c r="WRX24" s="179"/>
      <c r="WRY24" s="166"/>
      <c r="WRZ24" s="178"/>
      <c r="WSA24" s="178"/>
      <c r="WSB24" s="178"/>
      <c r="WSC24" s="178"/>
      <c r="WSD24" s="178"/>
      <c r="WSE24" s="178"/>
      <c r="WSF24" s="179"/>
      <c r="WSG24" s="166"/>
      <c r="WSH24" s="178"/>
      <c r="WSI24" s="178"/>
      <c r="WSJ24" s="178"/>
      <c r="WSK24" s="178"/>
      <c r="WSL24" s="178"/>
      <c r="WSM24" s="178"/>
      <c r="WSN24" s="179"/>
      <c r="WSO24" s="166"/>
      <c r="WSP24" s="178"/>
      <c r="WSQ24" s="178"/>
      <c r="WSR24" s="178"/>
      <c r="WSS24" s="178"/>
      <c r="WST24" s="178"/>
      <c r="WSU24" s="178"/>
      <c r="WSV24" s="179"/>
      <c r="WSW24" s="166"/>
      <c r="WSX24" s="178"/>
      <c r="WSY24" s="178"/>
      <c r="WSZ24" s="178"/>
      <c r="WTA24" s="178"/>
      <c r="WTB24" s="178"/>
      <c r="WTC24" s="178"/>
      <c r="WTD24" s="179"/>
      <c r="WTE24" s="166"/>
      <c r="WTF24" s="178"/>
      <c r="WTG24" s="178"/>
      <c r="WTH24" s="178"/>
      <c r="WTI24" s="178"/>
      <c r="WTJ24" s="178"/>
      <c r="WTK24" s="178"/>
      <c r="WTL24" s="179"/>
      <c r="WTM24" s="166"/>
      <c r="WTN24" s="178"/>
      <c r="WTO24" s="178"/>
      <c r="WTP24" s="178"/>
      <c r="WTQ24" s="178"/>
      <c r="WTR24" s="178"/>
      <c r="WTS24" s="178"/>
      <c r="WTT24" s="179"/>
      <c r="WTU24" s="166"/>
      <c r="WTV24" s="178"/>
      <c r="WTW24" s="178"/>
      <c r="WTX24" s="178"/>
      <c r="WTY24" s="178"/>
      <c r="WTZ24" s="178"/>
      <c r="WUA24" s="178"/>
      <c r="WUB24" s="179"/>
      <c r="WUC24" s="166"/>
      <c r="WUD24" s="178"/>
      <c r="WUE24" s="178"/>
      <c r="WUF24" s="178"/>
      <c r="WUG24" s="178"/>
      <c r="WUH24" s="178"/>
      <c r="WUI24" s="178"/>
      <c r="WUJ24" s="179"/>
      <c r="WUK24" s="166"/>
      <c r="WUL24" s="178"/>
      <c r="WUM24" s="178"/>
      <c r="WUN24" s="178"/>
      <c r="WUO24" s="178"/>
      <c r="WUP24" s="178"/>
      <c r="WUQ24" s="178"/>
      <c r="WUR24" s="179"/>
      <c r="WUS24" s="166"/>
      <c r="WUT24" s="178"/>
      <c r="WUU24" s="178"/>
      <c r="WUV24" s="178"/>
      <c r="WUW24" s="178"/>
      <c r="WUX24" s="178"/>
      <c r="WUY24" s="178"/>
      <c r="WUZ24" s="179"/>
      <c r="WVA24" s="166"/>
      <c r="WVB24" s="178"/>
      <c r="WVC24" s="178"/>
      <c r="WVD24" s="178"/>
      <c r="WVE24" s="178"/>
      <c r="WVF24" s="178"/>
      <c r="WVG24" s="178"/>
      <c r="WVH24" s="179"/>
      <c r="WVI24" s="166"/>
      <c r="WVJ24" s="178"/>
      <c r="WVK24" s="178"/>
      <c r="WVL24" s="178"/>
      <c r="WVM24" s="178"/>
      <c r="WVN24" s="178"/>
      <c r="WVO24" s="178"/>
      <c r="WVP24" s="179"/>
      <c r="WVQ24" s="166"/>
      <c r="WVR24" s="178"/>
      <c r="WVS24" s="178"/>
      <c r="WVT24" s="178"/>
      <c r="WVU24" s="178"/>
      <c r="WVV24" s="178"/>
      <c r="WVW24" s="178"/>
      <c r="WVX24" s="179"/>
      <c r="WVY24" s="166"/>
      <c r="WVZ24" s="178"/>
      <c r="WWA24" s="178"/>
      <c r="WWB24" s="178"/>
      <c r="WWC24" s="178"/>
      <c r="WWD24" s="178"/>
      <c r="WWE24" s="178"/>
      <c r="WWF24" s="179"/>
      <c r="WWG24" s="166"/>
      <c r="WWH24" s="178"/>
      <c r="WWI24" s="178"/>
      <c r="WWJ24" s="178"/>
      <c r="WWK24" s="178"/>
      <c r="WWL24" s="178"/>
      <c r="WWM24" s="178"/>
      <c r="WWN24" s="179"/>
      <c r="WWO24" s="166"/>
      <c r="WWP24" s="178"/>
      <c r="WWQ24" s="178"/>
      <c r="WWR24" s="178"/>
      <c r="WWS24" s="178"/>
      <c r="WWT24" s="178"/>
      <c r="WWU24" s="178"/>
      <c r="WWV24" s="179"/>
      <c r="WWW24" s="166"/>
      <c r="WWX24" s="178"/>
      <c r="WWY24" s="178"/>
      <c r="WWZ24" s="178"/>
      <c r="WXA24" s="178"/>
      <c r="WXB24" s="178"/>
      <c r="WXC24" s="178"/>
      <c r="WXD24" s="179"/>
      <c r="WXE24" s="166"/>
      <c r="WXF24" s="178"/>
      <c r="WXG24" s="178"/>
      <c r="WXH24" s="178"/>
      <c r="WXI24" s="178"/>
      <c r="WXJ24" s="178"/>
      <c r="WXK24" s="178"/>
      <c r="WXL24" s="179"/>
      <c r="WXM24" s="166"/>
      <c r="WXN24" s="178"/>
      <c r="WXO24" s="178"/>
      <c r="WXP24" s="178"/>
      <c r="WXQ24" s="178"/>
      <c r="WXR24" s="178"/>
      <c r="WXS24" s="178"/>
      <c r="WXT24" s="179"/>
      <c r="WXU24" s="166"/>
      <c r="WXV24" s="178"/>
      <c r="WXW24" s="178"/>
      <c r="WXX24" s="178"/>
      <c r="WXY24" s="178"/>
      <c r="WXZ24" s="178"/>
      <c r="WYA24" s="178"/>
      <c r="WYB24" s="179"/>
      <c r="WYC24" s="166"/>
      <c r="WYD24" s="178"/>
      <c r="WYE24" s="178"/>
      <c r="WYF24" s="178"/>
      <c r="WYG24" s="178"/>
      <c r="WYH24" s="178"/>
      <c r="WYI24" s="178"/>
      <c r="WYJ24" s="179"/>
      <c r="WYK24" s="166"/>
      <c r="WYL24" s="178"/>
      <c r="WYM24" s="178"/>
      <c r="WYN24" s="178"/>
      <c r="WYO24" s="178"/>
      <c r="WYP24" s="178"/>
      <c r="WYQ24" s="178"/>
      <c r="WYR24" s="179"/>
      <c r="WYS24" s="166"/>
      <c r="WYT24" s="178"/>
      <c r="WYU24" s="178"/>
      <c r="WYV24" s="178"/>
      <c r="WYW24" s="178"/>
      <c r="WYX24" s="178"/>
      <c r="WYY24" s="178"/>
      <c r="WYZ24" s="179"/>
      <c r="WZA24" s="166"/>
      <c r="WZB24" s="178"/>
      <c r="WZC24" s="178"/>
      <c r="WZD24" s="178"/>
      <c r="WZE24" s="178"/>
      <c r="WZF24" s="178"/>
      <c r="WZG24" s="178"/>
      <c r="WZH24" s="179"/>
      <c r="WZI24" s="166"/>
      <c r="WZJ24" s="178"/>
      <c r="WZK24" s="178"/>
      <c r="WZL24" s="178"/>
      <c r="WZM24" s="178"/>
      <c r="WZN24" s="178"/>
      <c r="WZO24" s="178"/>
      <c r="WZP24" s="179"/>
      <c r="WZQ24" s="166"/>
      <c r="WZR24" s="178"/>
      <c r="WZS24" s="178"/>
      <c r="WZT24" s="178"/>
      <c r="WZU24" s="178"/>
      <c r="WZV24" s="178"/>
      <c r="WZW24" s="178"/>
      <c r="WZX24" s="179"/>
      <c r="WZY24" s="166"/>
      <c r="WZZ24" s="178"/>
      <c r="XAA24" s="178"/>
      <c r="XAB24" s="178"/>
      <c r="XAC24" s="178"/>
      <c r="XAD24" s="178"/>
      <c r="XAE24" s="178"/>
      <c r="XAF24" s="179"/>
      <c r="XAG24" s="166"/>
      <c r="XAH24" s="178"/>
      <c r="XAI24" s="178"/>
      <c r="XAJ24" s="178"/>
      <c r="XAK24" s="178"/>
      <c r="XAL24" s="178"/>
      <c r="XAM24" s="178"/>
      <c r="XAN24" s="179"/>
      <c r="XAO24" s="166"/>
      <c r="XAP24" s="178"/>
      <c r="XAQ24" s="178"/>
      <c r="XAR24" s="178"/>
      <c r="XAS24" s="178"/>
      <c r="XAT24" s="178"/>
      <c r="XAU24" s="178"/>
      <c r="XAV24" s="179"/>
      <c r="XAW24" s="166"/>
      <c r="XAX24" s="178"/>
      <c r="XAY24" s="178"/>
      <c r="XAZ24" s="178"/>
      <c r="XBA24" s="178"/>
      <c r="XBB24" s="178"/>
      <c r="XBC24" s="178"/>
      <c r="XBD24" s="179"/>
      <c r="XBE24" s="166"/>
      <c r="XBF24" s="178"/>
      <c r="XBG24" s="178"/>
      <c r="XBH24" s="178"/>
      <c r="XBI24" s="178"/>
      <c r="XBJ24" s="178"/>
      <c r="XBK24" s="178"/>
      <c r="XBL24" s="179"/>
      <c r="XBM24" s="166"/>
      <c r="XBN24" s="178"/>
      <c r="XBO24" s="178"/>
      <c r="XBP24" s="178"/>
      <c r="XBQ24" s="178"/>
      <c r="XBR24" s="178"/>
      <c r="XBS24" s="178"/>
      <c r="XBT24" s="179"/>
      <c r="XBU24" s="166"/>
      <c r="XBV24" s="178"/>
      <c r="XBW24" s="178"/>
      <c r="XBX24" s="178"/>
      <c r="XBY24" s="178"/>
      <c r="XBZ24" s="178"/>
      <c r="XCA24" s="178"/>
      <c r="XCB24" s="179"/>
      <c r="XCC24" s="166"/>
      <c r="XCD24" s="178"/>
      <c r="XCE24" s="178"/>
      <c r="XCF24" s="178"/>
      <c r="XCG24" s="178"/>
      <c r="XCH24" s="178"/>
      <c r="XCI24" s="178"/>
      <c r="XCJ24" s="179"/>
      <c r="XCK24" s="166"/>
      <c r="XCL24" s="178"/>
      <c r="XCM24" s="178"/>
      <c r="XCN24" s="178"/>
      <c r="XCO24" s="178"/>
      <c r="XCP24" s="178"/>
      <c r="XCQ24" s="178"/>
      <c r="XCR24" s="179"/>
      <c r="XCS24" s="166"/>
      <c r="XCT24" s="178"/>
      <c r="XCU24" s="178"/>
      <c r="XCV24" s="178"/>
      <c r="XCW24" s="178"/>
      <c r="XCX24" s="178"/>
      <c r="XCY24" s="178"/>
      <c r="XCZ24" s="179"/>
      <c r="XDA24" s="166"/>
      <c r="XDB24" s="178"/>
      <c r="XDC24" s="178"/>
      <c r="XDD24" s="178"/>
      <c r="XDE24" s="178"/>
      <c r="XDF24" s="178"/>
      <c r="XDG24" s="178"/>
      <c r="XDH24" s="179"/>
      <c r="XDI24" s="166"/>
      <c r="XDJ24" s="178"/>
      <c r="XDK24" s="178"/>
      <c r="XDL24" s="178"/>
      <c r="XDM24" s="178"/>
      <c r="XDN24" s="178"/>
      <c r="XDO24" s="178"/>
      <c r="XDP24" s="179"/>
      <c r="XDQ24" s="166"/>
      <c r="XDR24" s="178"/>
      <c r="XDS24" s="178"/>
      <c r="XDT24" s="178"/>
      <c r="XDU24" s="178"/>
      <c r="XDV24" s="178"/>
      <c r="XDW24" s="178"/>
      <c r="XDX24" s="179"/>
      <c r="XDY24" s="166"/>
      <c r="XDZ24" s="178"/>
      <c r="XEA24" s="178"/>
      <c r="XEB24" s="178"/>
      <c r="XEC24" s="178"/>
      <c r="XED24" s="178"/>
      <c r="XEE24" s="178"/>
      <c r="XEF24" s="179"/>
      <c r="XEG24" s="166"/>
      <c r="XEH24" s="178"/>
      <c r="XEI24" s="178"/>
      <c r="XEJ24" s="178"/>
      <c r="XEK24" s="178"/>
      <c r="XEL24" s="178"/>
      <c r="XEM24" s="178"/>
      <c r="XEN24" s="179"/>
      <c r="XEO24" s="166"/>
      <c r="XEP24" s="178"/>
      <c r="XEQ24" s="178"/>
      <c r="XER24" s="178"/>
      <c r="XES24" s="178"/>
      <c r="XET24" s="178"/>
      <c r="XEU24" s="178"/>
    </row>
    <row r="25" spans="2:16375" s="149" customFormat="1" ht="15.75" thickTop="1">
      <c r="B25" s="179"/>
      <c r="C25" s="166"/>
      <c r="D25" s="184"/>
      <c r="E25" s="184"/>
      <c r="F25" s="184"/>
      <c r="G25" s="185"/>
      <c r="H25" s="166"/>
      <c r="I25" s="166"/>
      <c r="J25" s="178"/>
      <c r="K25" s="178"/>
      <c r="L25" s="178"/>
      <c r="M25" s="178"/>
      <c r="N25" s="178"/>
      <c r="O25" s="178"/>
      <c r="P25" s="179"/>
      <c r="Q25" s="166"/>
      <c r="R25" s="178"/>
      <c r="S25" s="178"/>
      <c r="T25" s="178"/>
      <c r="U25" s="178"/>
      <c r="V25" s="178"/>
      <c r="W25" s="178"/>
      <c r="X25" s="179"/>
      <c r="Y25" s="166"/>
      <c r="Z25" s="178"/>
      <c r="AA25" s="178"/>
      <c r="AB25" s="178"/>
      <c r="AC25" s="178"/>
      <c r="AD25" s="178"/>
      <c r="AE25" s="178"/>
      <c r="AF25" s="179"/>
      <c r="AG25" s="166"/>
      <c r="AH25" s="178"/>
      <c r="AI25" s="178"/>
      <c r="AJ25" s="178"/>
      <c r="AK25" s="178"/>
      <c r="AL25" s="178"/>
      <c r="AM25" s="178"/>
      <c r="AN25" s="179"/>
      <c r="AO25" s="166"/>
      <c r="AP25" s="178"/>
      <c r="AQ25" s="178"/>
      <c r="AR25" s="178"/>
      <c r="AS25" s="178"/>
      <c r="AT25" s="178"/>
      <c r="AU25" s="178"/>
      <c r="AV25" s="179"/>
      <c r="AW25" s="166"/>
      <c r="AX25" s="178"/>
      <c r="AY25" s="178"/>
      <c r="AZ25" s="178"/>
      <c r="BA25" s="178"/>
      <c r="BB25" s="178"/>
      <c r="BC25" s="178"/>
      <c r="BD25" s="179"/>
      <c r="BE25" s="166"/>
      <c r="BF25" s="178"/>
      <c r="BG25" s="178"/>
      <c r="BH25" s="178"/>
      <c r="BI25" s="178"/>
      <c r="BJ25" s="178"/>
      <c r="BK25" s="178"/>
      <c r="BL25" s="179"/>
      <c r="BM25" s="166"/>
      <c r="BN25" s="178"/>
      <c r="BO25" s="178"/>
      <c r="BP25" s="178"/>
      <c r="BQ25" s="178"/>
      <c r="BR25" s="178"/>
      <c r="BS25" s="178"/>
      <c r="BT25" s="179"/>
      <c r="BU25" s="166"/>
      <c r="BV25" s="178"/>
      <c r="BW25" s="178"/>
      <c r="BX25" s="178"/>
      <c r="BY25" s="178"/>
      <c r="BZ25" s="178"/>
      <c r="CA25" s="178"/>
      <c r="CB25" s="179"/>
      <c r="CC25" s="166"/>
      <c r="CD25" s="178"/>
      <c r="CE25" s="178"/>
      <c r="CF25" s="178"/>
      <c r="CG25" s="178"/>
      <c r="CH25" s="178"/>
      <c r="CI25" s="178"/>
      <c r="CJ25" s="179"/>
      <c r="CK25" s="166"/>
      <c r="CL25" s="178"/>
      <c r="CM25" s="178"/>
      <c r="CN25" s="178"/>
      <c r="CO25" s="178"/>
      <c r="CP25" s="178"/>
      <c r="CQ25" s="178"/>
      <c r="CR25" s="179"/>
      <c r="CS25" s="166"/>
      <c r="CT25" s="178"/>
      <c r="CU25" s="178"/>
      <c r="CV25" s="178"/>
      <c r="CW25" s="178"/>
      <c r="CX25" s="178"/>
      <c r="CY25" s="178"/>
      <c r="CZ25" s="179"/>
      <c r="DA25" s="166"/>
      <c r="DB25" s="178"/>
      <c r="DC25" s="178"/>
      <c r="DD25" s="178"/>
      <c r="DE25" s="178"/>
      <c r="DF25" s="178"/>
      <c r="DG25" s="178"/>
      <c r="DH25" s="179"/>
      <c r="DI25" s="166"/>
      <c r="DJ25" s="178"/>
      <c r="DK25" s="178"/>
      <c r="DL25" s="178"/>
      <c r="DM25" s="178"/>
      <c r="DN25" s="178"/>
      <c r="DO25" s="178"/>
      <c r="DP25" s="179"/>
      <c r="DQ25" s="166"/>
      <c r="DR25" s="178"/>
      <c r="DS25" s="178"/>
      <c r="DT25" s="178"/>
      <c r="DU25" s="178"/>
      <c r="DV25" s="178"/>
      <c r="DW25" s="178"/>
      <c r="DX25" s="179"/>
      <c r="DY25" s="166"/>
      <c r="DZ25" s="178"/>
      <c r="EA25" s="178"/>
      <c r="EB25" s="178"/>
      <c r="EC25" s="178"/>
      <c r="ED25" s="178"/>
      <c r="EE25" s="178"/>
      <c r="EF25" s="179"/>
      <c r="EG25" s="166"/>
      <c r="EH25" s="178"/>
      <c r="EI25" s="178"/>
      <c r="EJ25" s="178"/>
      <c r="EK25" s="178"/>
      <c r="EL25" s="178"/>
      <c r="EM25" s="178"/>
      <c r="EN25" s="179"/>
      <c r="EO25" s="166"/>
      <c r="EP25" s="178"/>
      <c r="EQ25" s="178"/>
      <c r="ER25" s="178"/>
      <c r="ES25" s="178"/>
      <c r="ET25" s="178"/>
      <c r="EU25" s="178"/>
      <c r="EV25" s="179"/>
      <c r="EW25" s="166"/>
      <c r="EX25" s="178"/>
      <c r="EY25" s="178"/>
      <c r="EZ25" s="178"/>
      <c r="FA25" s="178"/>
      <c r="FB25" s="178"/>
      <c r="FC25" s="178"/>
      <c r="FD25" s="179"/>
      <c r="FE25" s="166"/>
      <c r="FF25" s="178"/>
      <c r="FG25" s="178"/>
      <c r="FH25" s="178"/>
      <c r="FI25" s="178"/>
      <c r="FJ25" s="178"/>
      <c r="FK25" s="178"/>
      <c r="FL25" s="179"/>
      <c r="FM25" s="166"/>
      <c r="FN25" s="178"/>
      <c r="FO25" s="178"/>
      <c r="FP25" s="178"/>
      <c r="FQ25" s="178"/>
      <c r="FR25" s="178"/>
      <c r="FS25" s="178"/>
      <c r="FT25" s="179"/>
      <c r="FU25" s="166"/>
      <c r="FV25" s="178"/>
      <c r="FW25" s="178"/>
      <c r="FX25" s="178"/>
      <c r="FY25" s="178"/>
      <c r="FZ25" s="178"/>
      <c r="GA25" s="178"/>
      <c r="GB25" s="179"/>
      <c r="GC25" s="166"/>
      <c r="GD25" s="178"/>
      <c r="GE25" s="178"/>
      <c r="GF25" s="178"/>
      <c r="GG25" s="178"/>
      <c r="GH25" s="178"/>
      <c r="GI25" s="178"/>
      <c r="GJ25" s="179"/>
      <c r="GK25" s="166"/>
      <c r="GL25" s="178"/>
      <c r="GM25" s="178"/>
      <c r="GN25" s="178"/>
      <c r="GO25" s="178"/>
      <c r="GP25" s="178"/>
      <c r="GQ25" s="178"/>
      <c r="GR25" s="179"/>
      <c r="GS25" s="166"/>
      <c r="GT25" s="178"/>
      <c r="GU25" s="178"/>
      <c r="GV25" s="178"/>
      <c r="GW25" s="178"/>
      <c r="GX25" s="178"/>
      <c r="GY25" s="178"/>
      <c r="GZ25" s="179"/>
      <c r="HA25" s="166"/>
      <c r="HB25" s="178"/>
      <c r="HC25" s="178"/>
      <c r="HD25" s="178"/>
      <c r="HE25" s="178"/>
      <c r="HF25" s="178"/>
      <c r="HG25" s="178"/>
      <c r="HH25" s="179"/>
      <c r="HI25" s="166"/>
      <c r="HJ25" s="178"/>
      <c r="HK25" s="178"/>
      <c r="HL25" s="178"/>
      <c r="HM25" s="178"/>
      <c r="HN25" s="178"/>
      <c r="HO25" s="178"/>
      <c r="HP25" s="179"/>
      <c r="HQ25" s="166"/>
      <c r="HR25" s="178"/>
      <c r="HS25" s="178"/>
      <c r="HT25" s="178"/>
      <c r="HU25" s="178"/>
      <c r="HV25" s="178"/>
      <c r="HW25" s="178"/>
      <c r="HX25" s="179"/>
      <c r="HY25" s="166"/>
      <c r="HZ25" s="178"/>
      <c r="IA25" s="178"/>
      <c r="IB25" s="178"/>
      <c r="IC25" s="178"/>
      <c r="ID25" s="178"/>
      <c r="IE25" s="178"/>
      <c r="IF25" s="179"/>
      <c r="IG25" s="166"/>
      <c r="IH25" s="178"/>
      <c r="II25" s="178"/>
      <c r="IJ25" s="178"/>
      <c r="IK25" s="178"/>
      <c r="IL25" s="178"/>
      <c r="IM25" s="178"/>
      <c r="IN25" s="179"/>
      <c r="IO25" s="166"/>
      <c r="IP25" s="178"/>
      <c r="IQ25" s="178"/>
      <c r="IR25" s="178"/>
      <c r="IS25" s="178"/>
      <c r="IT25" s="178"/>
      <c r="IU25" s="178"/>
      <c r="IV25" s="179"/>
      <c r="IW25" s="166"/>
      <c r="IX25" s="178"/>
      <c r="IY25" s="178"/>
      <c r="IZ25" s="178"/>
      <c r="JA25" s="178"/>
      <c r="JB25" s="178"/>
      <c r="JC25" s="178"/>
      <c r="JD25" s="179"/>
      <c r="JE25" s="166"/>
      <c r="JF25" s="178"/>
      <c r="JG25" s="178"/>
      <c r="JH25" s="178"/>
      <c r="JI25" s="178"/>
      <c r="JJ25" s="178"/>
      <c r="JK25" s="178"/>
      <c r="JL25" s="179"/>
      <c r="JM25" s="166"/>
      <c r="JN25" s="178"/>
      <c r="JO25" s="178"/>
      <c r="JP25" s="178"/>
      <c r="JQ25" s="178"/>
      <c r="JR25" s="178"/>
      <c r="JS25" s="178"/>
      <c r="JT25" s="179"/>
      <c r="JU25" s="166"/>
      <c r="JV25" s="178"/>
      <c r="JW25" s="178"/>
      <c r="JX25" s="178"/>
      <c r="JY25" s="178"/>
      <c r="JZ25" s="178"/>
      <c r="KA25" s="178"/>
      <c r="KB25" s="179"/>
      <c r="KC25" s="166"/>
      <c r="KD25" s="178"/>
      <c r="KE25" s="178"/>
      <c r="KF25" s="178"/>
      <c r="KG25" s="178"/>
      <c r="KH25" s="178"/>
      <c r="KI25" s="178"/>
      <c r="KJ25" s="179"/>
      <c r="KK25" s="166"/>
      <c r="KL25" s="178"/>
      <c r="KM25" s="178"/>
      <c r="KN25" s="178"/>
      <c r="KO25" s="178"/>
      <c r="KP25" s="178"/>
      <c r="KQ25" s="178"/>
      <c r="KR25" s="179"/>
      <c r="KS25" s="166"/>
      <c r="KT25" s="178"/>
      <c r="KU25" s="178"/>
      <c r="KV25" s="178"/>
      <c r="KW25" s="178"/>
      <c r="KX25" s="178"/>
      <c r="KY25" s="178"/>
      <c r="KZ25" s="179"/>
      <c r="LA25" s="166"/>
      <c r="LB25" s="178"/>
      <c r="LC25" s="178"/>
      <c r="LD25" s="178"/>
      <c r="LE25" s="178"/>
      <c r="LF25" s="178"/>
      <c r="LG25" s="178"/>
      <c r="LH25" s="179"/>
      <c r="LI25" s="166"/>
      <c r="LJ25" s="178"/>
      <c r="LK25" s="178"/>
      <c r="LL25" s="178"/>
      <c r="LM25" s="178"/>
      <c r="LN25" s="178"/>
      <c r="LO25" s="178"/>
      <c r="LP25" s="179"/>
      <c r="LQ25" s="166"/>
      <c r="LR25" s="178"/>
      <c r="LS25" s="178"/>
      <c r="LT25" s="178"/>
      <c r="LU25" s="178"/>
      <c r="LV25" s="178"/>
      <c r="LW25" s="178"/>
      <c r="LX25" s="179"/>
      <c r="LY25" s="166"/>
      <c r="LZ25" s="178"/>
      <c r="MA25" s="178"/>
      <c r="MB25" s="178"/>
      <c r="MC25" s="178"/>
      <c r="MD25" s="178"/>
      <c r="ME25" s="178"/>
      <c r="MF25" s="179"/>
      <c r="MG25" s="166"/>
      <c r="MH25" s="178"/>
      <c r="MI25" s="178"/>
      <c r="MJ25" s="178"/>
      <c r="MK25" s="178"/>
      <c r="ML25" s="178"/>
      <c r="MM25" s="178"/>
      <c r="MN25" s="179"/>
      <c r="MO25" s="166"/>
      <c r="MP25" s="178"/>
      <c r="MQ25" s="178"/>
      <c r="MR25" s="178"/>
      <c r="MS25" s="178"/>
      <c r="MT25" s="178"/>
      <c r="MU25" s="178"/>
      <c r="MV25" s="179"/>
      <c r="MW25" s="166"/>
      <c r="MX25" s="178"/>
      <c r="MY25" s="178"/>
      <c r="MZ25" s="178"/>
      <c r="NA25" s="178"/>
      <c r="NB25" s="178"/>
      <c r="NC25" s="178"/>
      <c r="ND25" s="179"/>
      <c r="NE25" s="166"/>
      <c r="NF25" s="178"/>
      <c r="NG25" s="178"/>
      <c r="NH25" s="178"/>
      <c r="NI25" s="178"/>
      <c r="NJ25" s="178"/>
      <c r="NK25" s="178"/>
      <c r="NL25" s="179"/>
      <c r="NM25" s="166"/>
      <c r="NN25" s="178"/>
      <c r="NO25" s="178"/>
      <c r="NP25" s="178"/>
      <c r="NQ25" s="178"/>
      <c r="NR25" s="178"/>
      <c r="NS25" s="178"/>
      <c r="NT25" s="179"/>
      <c r="NU25" s="166"/>
      <c r="NV25" s="178"/>
      <c r="NW25" s="178"/>
      <c r="NX25" s="178"/>
      <c r="NY25" s="178"/>
      <c r="NZ25" s="178"/>
      <c r="OA25" s="178"/>
      <c r="OB25" s="179"/>
      <c r="OC25" s="166"/>
      <c r="OD25" s="178"/>
      <c r="OE25" s="178"/>
      <c r="OF25" s="178"/>
      <c r="OG25" s="178"/>
      <c r="OH25" s="178"/>
      <c r="OI25" s="178"/>
      <c r="OJ25" s="179"/>
      <c r="OK25" s="166"/>
      <c r="OL25" s="178"/>
      <c r="OM25" s="178"/>
      <c r="ON25" s="178"/>
      <c r="OO25" s="178"/>
      <c r="OP25" s="178"/>
      <c r="OQ25" s="178"/>
      <c r="OR25" s="179"/>
      <c r="OS25" s="166"/>
      <c r="OT25" s="178"/>
      <c r="OU25" s="178"/>
      <c r="OV25" s="178"/>
      <c r="OW25" s="178"/>
      <c r="OX25" s="178"/>
      <c r="OY25" s="178"/>
      <c r="OZ25" s="179"/>
      <c r="PA25" s="166"/>
      <c r="PB25" s="178"/>
      <c r="PC25" s="178"/>
      <c r="PD25" s="178"/>
      <c r="PE25" s="178"/>
      <c r="PF25" s="178"/>
      <c r="PG25" s="178"/>
      <c r="PH25" s="179"/>
      <c r="PI25" s="166"/>
      <c r="PJ25" s="178"/>
      <c r="PK25" s="178"/>
      <c r="PL25" s="178"/>
      <c r="PM25" s="178"/>
      <c r="PN25" s="178"/>
      <c r="PO25" s="178"/>
      <c r="PP25" s="179"/>
      <c r="PQ25" s="166"/>
      <c r="PR25" s="178"/>
      <c r="PS25" s="178"/>
      <c r="PT25" s="178"/>
      <c r="PU25" s="178"/>
      <c r="PV25" s="178"/>
      <c r="PW25" s="178"/>
      <c r="PX25" s="179"/>
      <c r="PY25" s="166"/>
      <c r="PZ25" s="178"/>
      <c r="QA25" s="178"/>
      <c r="QB25" s="178"/>
      <c r="QC25" s="178"/>
      <c r="QD25" s="178"/>
      <c r="QE25" s="178"/>
      <c r="QF25" s="179"/>
      <c r="QG25" s="166"/>
      <c r="QH25" s="178"/>
      <c r="QI25" s="178"/>
      <c r="QJ25" s="178"/>
      <c r="QK25" s="178"/>
      <c r="QL25" s="178"/>
      <c r="QM25" s="178"/>
      <c r="QN25" s="179"/>
      <c r="QO25" s="166"/>
      <c r="QP25" s="178"/>
      <c r="QQ25" s="178"/>
      <c r="QR25" s="178"/>
      <c r="QS25" s="178"/>
      <c r="QT25" s="178"/>
      <c r="QU25" s="178"/>
      <c r="QV25" s="179"/>
      <c r="QW25" s="166"/>
      <c r="QX25" s="178"/>
      <c r="QY25" s="178"/>
      <c r="QZ25" s="178"/>
      <c r="RA25" s="178"/>
      <c r="RB25" s="178"/>
      <c r="RC25" s="178"/>
      <c r="RD25" s="179"/>
      <c r="RE25" s="166"/>
      <c r="RF25" s="178"/>
      <c r="RG25" s="178"/>
      <c r="RH25" s="178"/>
      <c r="RI25" s="178"/>
      <c r="RJ25" s="178"/>
      <c r="RK25" s="178"/>
      <c r="RL25" s="179"/>
      <c r="RM25" s="166"/>
      <c r="RN25" s="178"/>
      <c r="RO25" s="178"/>
      <c r="RP25" s="178"/>
      <c r="RQ25" s="178"/>
      <c r="RR25" s="178"/>
      <c r="RS25" s="178"/>
      <c r="RT25" s="179"/>
      <c r="RU25" s="166"/>
      <c r="RV25" s="178"/>
      <c r="RW25" s="178"/>
      <c r="RX25" s="178"/>
      <c r="RY25" s="178"/>
      <c r="RZ25" s="178"/>
      <c r="SA25" s="178"/>
      <c r="SB25" s="179"/>
      <c r="SC25" s="166"/>
      <c r="SD25" s="178"/>
      <c r="SE25" s="178"/>
      <c r="SF25" s="178"/>
      <c r="SG25" s="178"/>
      <c r="SH25" s="178"/>
      <c r="SI25" s="178"/>
      <c r="SJ25" s="179"/>
      <c r="SK25" s="166"/>
      <c r="SL25" s="178"/>
      <c r="SM25" s="178"/>
      <c r="SN25" s="178"/>
      <c r="SO25" s="178"/>
      <c r="SP25" s="178"/>
      <c r="SQ25" s="178"/>
      <c r="SR25" s="179"/>
      <c r="SS25" s="166"/>
      <c r="ST25" s="178"/>
      <c r="SU25" s="178"/>
      <c r="SV25" s="178"/>
      <c r="SW25" s="178"/>
      <c r="SX25" s="178"/>
      <c r="SY25" s="178"/>
      <c r="SZ25" s="179"/>
      <c r="TA25" s="166"/>
      <c r="TB25" s="178"/>
      <c r="TC25" s="178"/>
      <c r="TD25" s="178"/>
      <c r="TE25" s="178"/>
      <c r="TF25" s="178"/>
      <c r="TG25" s="178"/>
      <c r="TH25" s="179"/>
      <c r="TI25" s="166"/>
      <c r="TJ25" s="178"/>
      <c r="TK25" s="178"/>
      <c r="TL25" s="178"/>
      <c r="TM25" s="178"/>
      <c r="TN25" s="178"/>
      <c r="TO25" s="178"/>
      <c r="TP25" s="179"/>
      <c r="TQ25" s="166"/>
      <c r="TR25" s="178"/>
      <c r="TS25" s="178"/>
      <c r="TT25" s="178"/>
      <c r="TU25" s="178"/>
      <c r="TV25" s="178"/>
      <c r="TW25" s="178"/>
      <c r="TX25" s="179"/>
      <c r="TY25" s="166"/>
      <c r="TZ25" s="178"/>
      <c r="UA25" s="178"/>
      <c r="UB25" s="178"/>
      <c r="UC25" s="178"/>
      <c r="UD25" s="178"/>
      <c r="UE25" s="178"/>
      <c r="UF25" s="179"/>
      <c r="UG25" s="166"/>
      <c r="UH25" s="178"/>
      <c r="UI25" s="178"/>
      <c r="UJ25" s="178"/>
      <c r="UK25" s="178"/>
      <c r="UL25" s="178"/>
      <c r="UM25" s="178"/>
      <c r="UN25" s="179"/>
      <c r="UO25" s="166"/>
      <c r="UP25" s="178"/>
      <c r="UQ25" s="178"/>
      <c r="UR25" s="178"/>
      <c r="US25" s="178"/>
      <c r="UT25" s="178"/>
      <c r="UU25" s="178"/>
      <c r="UV25" s="179"/>
      <c r="UW25" s="166"/>
      <c r="UX25" s="178"/>
      <c r="UY25" s="178"/>
      <c r="UZ25" s="178"/>
      <c r="VA25" s="178"/>
      <c r="VB25" s="178"/>
      <c r="VC25" s="178"/>
      <c r="VD25" s="179"/>
      <c r="VE25" s="166"/>
      <c r="VF25" s="178"/>
      <c r="VG25" s="178"/>
      <c r="VH25" s="178"/>
      <c r="VI25" s="178"/>
      <c r="VJ25" s="178"/>
      <c r="VK25" s="178"/>
      <c r="VL25" s="179"/>
      <c r="VM25" s="166"/>
      <c r="VN25" s="178"/>
      <c r="VO25" s="178"/>
      <c r="VP25" s="178"/>
      <c r="VQ25" s="178"/>
      <c r="VR25" s="178"/>
      <c r="VS25" s="178"/>
      <c r="VT25" s="179"/>
      <c r="VU25" s="166"/>
      <c r="VV25" s="178"/>
      <c r="VW25" s="178"/>
      <c r="VX25" s="178"/>
      <c r="VY25" s="178"/>
      <c r="VZ25" s="178"/>
      <c r="WA25" s="178"/>
      <c r="WB25" s="179"/>
      <c r="WC25" s="166"/>
      <c r="WD25" s="178"/>
      <c r="WE25" s="178"/>
      <c r="WF25" s="178"/>
      <c r="WG25" s="178"/>
      <c r="WH25" s="178"/>
      <c r="WI25" s="178"/>
      <c r="WJ25" s="179"/>
      <c r="WK25" s="166"/>
      <c r="WL25" s="178"/>
      <c r="WM25" s="178"/>
      <c r="WN25" s="178"/>
      <c r="WO25" s="178"/>
      <c r="WP25" s="178"/>
      <c r="WQ25" s="178"/>
      <c r="WR25" s="179"/>
      <c r="WS25" s="166"/>
      <c r="WT25" s="178"/>
      <c r="WU25" s="178"/>
      <c r="WV25" s="178"/>
      <c r="WW25" s="178"/>
      <c r="WX25" s="178"/>
      <c r="WY25" s="178"/>
      <c r="WZ25" s="179"/>
      <c r="XA25" s="166"/>
      <c r="XB25" s="178"/>
      <c r="XC25" s="178"/>
      <c r="XD25" s="178"/>
      <c r="XE25" s="178"/>
      <c r="XF25" s="178"/>
      <c r="XG25" s="178"/>
      <c r="XH25" s="179"/>
      <c r="XI25" s="166"/>
      <c r="XJ25" s="178"/>
      <c r="XK25" s="178"/>
      <c r="XL25" s="178"/>
      <c r="XM25" s="178"/>
      <c r="XN25" s="178"/>
      <c r="XO25" s="178"/>
      <c r="XP25" s="179"/>
      <c r="XQ25" s="166"/>
      <c r="XR25" s="178"/>
      <c r="XS25" s="178"/>
      <c r="XT25" s="178"/>
      <c r="XU25" s="178"/>
      <c r="XV25" s="178"/>
      <c r="XW25" s="178"/>
      <c r="XX25" s="179"/>
      <c r="XY25" s="166"/>
      <c r="XZ25" s="178"/>
      <c r="YA25" s="178"/>
      <c r="YB25" s="178"/>
      <c r="YC25" s="178"/>
      <c r="YD25" s="178"/>
      <c r="YE25" s="178"/>
      <c r="YF25" s="179"/>
      <c r="YG25" s="166"/>
      <c r="YH25" s="178"/>
      <c r="YI25" s="178"/>
      <c r="YJ25" s="178"/>
      <c r="YK25" s="178"/>
      <c r="YL25" s="178"/>
      <c r="YM25" s="178"/>
      <c r="YN25" s="179"/>
      <c r="YO25" s="166"/>
      <c r="YP25" s="178"/>
      <c r="YQ25" s="178"/>
      <c r="YR25" s="178"/>
      <c r="YS25" s="178"/>
      <c r="YT25" s="178"/>
      <c r="YU25" s="178"/>
      <c r="YV25" s="179"/>
      <c r="YW25" s="166"/>
      <c r="YX25" s="178"/>
      <c r="YY25" s="178"/>
      <c r="YZ25" s="178"/>
      <c r="ZA25" s="178"/>
      <c r="ZB25" s="178"/>
      <c r="ZC25" s="178"/>
      <c r="ZD25" s="179"/>
      <c r="ZE25" s="166"/>
      <c r="ZF25" s="178"/>
      <c r="ZG25" s="178"/>
      <c r="ZH25" s="178"/>
      <c r="ZI25" s="178"/>
      <c r="ZJ25" s="178"/>
      <c r="ZK25" s="178"/>
      <c r="ZL25" s="179"/>
      <c r="ZM25" s="166"/>
      <c r="ZN25" s="178"/>
      <c r="ZO25" s="178"/>
      <c r="ZP25" s="178"/>
      <c r="ZQ25" s="178"/>
      <c r="ZR25" s="178"/>
      <c r="ZS25" s="178"/>
      <c r="ZT25" s="179"/>
      <c r="ZU25" s="166"/>
      <c r="ZV25" s="178"/>
      <c r="ZW25" s="178"/>
      <c r="ZX25" s="178"/>
      <c r="ZY25" s="178"/>
      <c r="ZZ25" s="178"/>
      <c r="AAA25" s="178"/>
      <c r="AAB25" s="179"/>
      <c r="AAC25" s="166"/>
      <c r="AAD25" s="178"/>
      <c r="AAE25" s="178"/>
      <c r="AAF25" s="178"/>
      <c r="AAG25" s="178"/>
      <c r="AAH25" s="178"/>
      <c r="AAI25" s="178"/>
      <c r="AAJ25" s="179"/>
      <c r="AAK25" s="166"/>
      <c r="AAL25" s="178"/>
      <c r="AAM25" s="178"/>
      <c r="AAN25" s="178"/>
      <c r="AAO25" s="178"/>
      <c r="AAP25" s="178"/>
      <c r="AAQ25" s="178"/>
      <c r="AAR25" s="179"/>
      <c r="AAS25" s="166"/>
      <c r="AAT25" s="178"/>
      <c r="AAU25" s="178"/>
      <c r="AAV25" s="178"/>
      <c r="AAW25" s="178"/>
      <c r="AAX25" s="178"/>
      <c r="AAY25" s="178"/>
      <c r="AAZ25" s="179"/>
      <c r="ABA25" s="166"/>
      <c r="ABB25" s="178"/>
      <c r="ABC25" s="178"/>
      <c r="ABD25" s="178"/>
      <c r="ABE25" s="178"/>
      <c r="ABF25" s="178"/>
      <c r="ABG25" s="178"/>
      <c r="ABH25" s="179"/>
      <c r="ABI25" s="166"/>
      <c r="ABJ25" s="178"/>
      <c r="ABK25" s="178"/>
      <c r="ABL25" s="178"/>
      <c r="ABM25" s="178"/>
      <c r="ABN25" s="178"/>
      <c r="ABO25" s="178"/>
      <c r="ABP25" s="179"/>
      <c r="ABQ25" s="166"/>
      <c r="ABR25" s="178"/>
      <c r="ABS25" s="178"/>
      <c r="ABT25" s="178"/>
      <c r="ABU25" s="178"/>
      <c r="ABV25" s="178"/>
      <c r="ABW25" s="178"/>
      <c r="ABX25" s="179"/>
      <c r="ABY25" s="166"/>
      <c r="ABZ25" s="178"/>
      <c r="ACA25" s="178"/>
      <c r="ACB25" s="178"/>
      <c r="ACC25" s="178"/>
      <c r="ACD25" s="178"/>
      <c r="ACE25" s="178"/>
      <c r="ACF25" s="179"/>
      <c r="ACG25" s="166"/>
      <c r="ACH25" s="178"/>
      <c r="ACI25" s="178"/>
      <c r="ACJ25" s="178"/>
      <c r="ACK25" s="178"/>
      <c r="ACL25" s="178"/>
      <c r="ACM25" s="178"/>
      <c r="ACN25" s="179"/>
      <c r="ACO25" s="166"/>
      <c r="ACP25" s="178"/>
      <c r="ACQ25" s="178"/>
      <c r="ACR25" s="178"/>
      <c r="ACS25" s="178"/>
      <c r="ACT25" s="178"/>
      <c r="ACU25" s="178"/>
      <c r="ACV25" s="179"/>
      <c r="ACW25" s="166"/>
      <c r="ACX25" s="178"/>
      <c r="ACY25" s="178"/>
      <c r="ACZ25" s="178"/>
      <c r="ADA25" s="178"/>
      <c r="ADB25" s="178"/>
      <c r="ADC25" s="178"/>
      <c r="ADD25" s="179"/>
      <c r="ADE25" s="166"/>
      <c r="ADF25" s="178"/>
      <c r="ADG25" s="178"/>
      <c r="ADH25" s="178"/>
      <c r="ADI25" s="178"/>
      <c r="ADJ25" s="178"/>
      <c r="ADK25" s="178"/>
      <c r="ADL25" s="179"/>
      <c r="ADM25" s="166"/>
      <c r="ADN25" s="178"/>
      <c r="ADO25" s="178"/>
      <c r="ADP25" s="178"/>
      <c r="ADQ25" s="178"/>
      <c r="ADR25" s="178"/>
      <c r="ADS25" s="178"/>
      <c r="ADT25" s="179"/>
      <c r="ADU25" s="166"/>
      <c r="ADV25" s="178"/>
      <c r="ADW25" s="178"/>
      <c r="ADX25" s="178"/>
      <c r="ADY25" s="178"/>
      <c r="ADZ25" s="178"/>
      <c r="AEA25" s="178"/>
      <c r="AEB25" s="179"/>
      <c r="AEC25" s="166"/>
      <c r="AED25" s="178"/>
      <c r="AEE25" s="178"/>
      <c r="AEF25" s="178"/>
      <c r="AEG25" s="178"/>
      <c r="AEH25" s="178"/>
      <c r="AEI25" s="178"/>
      <c r="AEJ25" s="179"/>
      <c r="AEK25" s="166"/>
      <c r="AEL25" s="178"/>
      <c r="AEM25" s="178"/>
      <c r="AEN25" s="178"/>
      <c r="AEO25" s="178"/>
      <c r="AEP25" s="178"/>
      <c r="AEQ25" s="178"/>
      <c r="AER25" s="179"/>
      <c r="AES25" s="166"/>
      <c r="AET25" s="178"/>
      <c r="AEU25" s="178"/>
      <c r="AEV25" s="178"/>
      <c r="AEW25" s="178"/>
      <c r="AEX25" s="178"/>
      <c r="AEY25" s="178"/>
      <c r="AEZ25" s="179"/>
      <c r="AFA25" s="166"/>
      <c r="AFB25" s="178"/>
      <c r="AFC25" s="178"/>
      <c r="AFD25" s="178"/>
      <c r="AFE25" s="178"/>
      <c r="AFF25" s="178"/>
      <c r="AFG25" s="178"/>
      <c r="AFH25" s="179"/>
      <c r="AFI25" s="166"/>
      <c r="AFJ25" s="178"/>
      <c r="AFK25" s="178"/>
      <c r="AFL25" s="178"/>
      <c r="AFM25" s="178"/>
      <c r="AFN25" s="178"/>
      <c r="AFO25" s="178"/>
      <c r="AFP25" s="179"/>
      <c r="AFQ25" s="166"/>
      <c r="AFR25" s="178"/>
      <c r="AFS25" s="178"/>
      <c r="AFT25" s="178"/>
      <c r="AFU25" s="178"/>
      <c r="AFV25" s="178"/>
      <c r="AFW25" s="178"/>
      <c r="AFX25" s="179"/>
      <c r="AFY25" s="166"/>
      <c r="AFZ25" s="178"/>
      <c r="AGA25" s="178"/>
      <c r="AGB25" s="178"/>
      <c r="AGC25" s="178"/>
      <c r="AGD25" s="178"/>
      <c r="AGE25" s="178"/>
      <c r="AGF25" s="179"/>
      <c r="AGG25" s="166"/>
      <c r="AGH25" s="178"/>
      <c r="AGI25" s="178"/>
      <c r="AGJ25" s="178"/>
      <c r="AGK25" s="178"/>
      <c r="AGL25" s="178"/>
      <c r="AGM25" s="178"/>
      <c r="AGN25" s="179"/>
      <c r="AGO25" s="166"/>
      <c r="AGP25" s="178"/>
      <c r="AGQ25" s="178"/>
      <c r="AGR25" s="178"/>
      <c r="AGS25" s="178"/>
      <c r="AGT25" s="178"/>
      <c r="AGU25" s="178"/>
      <c r="AGV25" s="179"/>
      <c r="AGW25" s="166"/>
      <c r="AGX25" s="178"/>
      <c r="AGY25" s="178"/>
      <c r="AGZ25" s="178"/>
      <c r="AHA25" s="178"/>
      <c r="AHB25" s="178"/>
      <c r="AHC25" s="178"/>
      <c r="AHD25" s="179"/>
      <c r="AHE25" s="166"/>
      <c r="AHF25" s="178"/>
      <c r="AHG25" s="178"/>
      <c r="AHH25" s="178"/>
      <c r="AHI25" s="178"/>
      <c r="AHJ25" s="178"/>
      <c r="AHK25" s="178"/>
      <c r="AHL25" s="179"/>
      <c r="AHM25" s="166"/>
      <c r="AHN25" s="178"/>
      <c r="AHO25" s="178"/>
      <c r="AHP25" s="178"/>
      <c r="AHQ25" s="178"/>
      <c r="AHR25" s="178"/>
      <c r="AHS25" s="178"/>
      <c r="AHT25" s="179"/>
      <c r="AHU25" s="166"/>
      <c r="AHV25" s="178"/>
      <c r="AHW25" s="178"/>
      <c r="AHX25" s="178"/>
      <c r="AHY25" s="178"/>
      <c r="AHZ25" s="178"/>
      <c r="AIA25" s="178"/>
      <c r="AIB25" s="179"/>
      <c r="AIC25" s="166"/>
      <c r="AID25" s="178"/>
      <c r="AIE25" s="178"/>
      <c r="AIF25" s="178"/>
      <c r="AIG25" s="178"/>
      <c r="AIH25" s="178"/>
      <c r="AII25" s="178"/>
      <c r="AIJ25" s="179"/>
      <c r="AIK25" s="166"/>
      <c r="AIL25" s="178"/>
      <c r="AIM25" s="178"/>
      <c r="AIN25" s="178"/>
      <c r="AIO25" s="178"/>
      <c r="AIP25" s="178"/>
      <c r="AIQ25" s="178"/>
      <c r="AIR25" s="179"/>
      <c r="AIS25" s="166"/>
      <c r="AIT25" s="178"/>
      <c r="AIU25" s="178"/>
      <c r="AIV25" s="178"/>
      <c r="AIW25" s="178"/>
      <c r="AIX25" s="178"/>
      <c r="AIY25" s="178"/>
      <c r="AIZ25" s="179"/>
      <c r="AJA25" s="166"/>
      <c r="AJB25" s="178"/>
      <c r="AJC25" s="178"/>
      <c r="AJD25" s="178"/>
      <c r="AJE25" s="178"/>
      <c r="AJF25" s="178"/>
      <c r="AJG25" s="178"/>
      <c r="AJH25" s="179"/>
      <c r="AJI25" s="166"/>
      <c r="AJJ25" s="178"/>
      <c r="AJK25" s="178"/>
      <c r="AJL25" s="178"/>
      <c r="AJM25" s="178"/>
      <c r="AJN25" s="178"/>
      <c r="AJO25" s="178"/>
      <c r="AJP25" s="179"/>
      <c r="AJQ25" s="166"/>
      <c r="AJR25" s="178"/>
      <c r="AJS25" s="178"/>
      <c r="AJT25" s="178"/>
      <c r="AJU25" s="178"/>
      <c r="AJV25" s="178"/>
      <c r="AJW25" s="178"/>
      <c r="AJX25" s="179"/>
      <c r="AJY25" s="166"/>
      <c r="AJZ25" s="178"/>
      <c r="AKA25" s="178"/>
      <c r="AKB25" s="178"/>
      <c r="AKC25" s="178"/>
      <c r="AKD25" s="178"/>
      <c r="AKE25" s="178"/>
      <c r="AKF25" s="179"/>
      <c r="AKG25" s="166"/>
      <c r="AKH25" s="178"/>
      <c r="AKI25" s="178"/>
      <c r="AKJ25" s="178"/>
      <c r="AKK25" s="178"/>
      <c r="AKL25" s="178"/>
      <c r="AKM25" s="178"/>
      <c r="AKN25" s="179"/>
      <c r="AKO25" s="166"/>
      <c r="AKP25" s="178"/>
      <c r="AKQ25" s="178"/>
      <c r="AKR25" s="178"/>
      <c r="AKS25" s="178"/>
      <c r="AKT25" s="178"/>
      <c r="AKU25" s="178"/>
      <c r="AKV25" s="179"/>
      <c r="AKW25" s="166"/>
      <c r="AKX25" s="178"/>
      <c r="AKY25" s="178"/>
      <c r="AKZ25" s="178"/>
      <c r="ALA25" s="178"/>
      <c r="ALB25" s="178"/>
      <c r="ALC25" s="178"/>
      <c r="ALD25" s="179"/>
      <c r="ALE25" s="166"/>
      <c r="ALF25" s="178"/>
      <c r="ALG25" s="178"/>
      <c r="ALH25" s="178"/>
      <c r="ALI25" s="178"/>
      <c r="ALJ25" s="178"/>
      <c r="ALK25" s="178"/>
      <c r="ALL25" s="179"/>
      <c r="ALM25" s="166"/>
      <c r="ALN25" s="178"/>
      <c r="ALO25" s="178"/>
      <c r="ALP25" s="178"/>
      <c r="ALQ25" s="178"/>
      <c r="ALR25" s="178"/>
      <c r="ALS25" s="178"/>
      <c r="ALT25" s="179"/>
      <c r="ALU25" s="166"/>
      <c r="ALV25" s="178"/>
      <c r="ALW25" s="178"/>
      <c r="ALX25" s="178"/>
      <c r="ALY25" s="178"/>
      <c r="ALZ25" s="178"/>
      <c r="AMA25" s="178"/>
      <c r="AMB25" s="179"/>
      <c r="AMC25" s="166"/>
      <c r="AMD25" s="178"/>
      <c r="AME25" s="178"/>
      <c r="AMF25" s="178"/>
      <c r="AMG25" s="178"/>
      <c r="AMH25" s="178"/>
      <c r="AMI25" s="178"/>
      <c r="AMJ25" s="179"/>
      <c r="AMK25" s="166"/>
      <c r="AML25" s="178"/>
      <c r="AMM25" s="178"/>
      <c r="AMN25" s="178"/>
      <c r="AMO25" s="178"/>
      <c r="AMP25" s="178"/>
      <c r="AMQ25" s="178"/>
      <c r="AMR25" s="179"/>
      <c r="AMS25" s="166"/>
      <c r="AMT25" s="178"/>
      <c r="AMU25" s="178"/>
      <c r="AMV25" s="178"/>
      <c r="AMW25" s="178"/>
      <c r="AMX25" s="178"/>
      <c r="AMY25" s="178"/>
      <c r="AMZ25" s="179"/>
      <c r="ANA25" s="166"/>
      <c r="ANB25" s="178"/>
      <c r="ANC25" s="178"/>
      <c r="AND25" s="178"/>
      <c r="ANE25" s="178"/>
      <c r="ANF25" s="178"/>
      <c r="ANG25" s="178"/>
      <c r="ANH25" s="179"/>
      <c r="ANI25" s="166"/>
      <c r="ANJ25" s="178"/>
      <c r="ANK25" s="178"/>
      <c r="ANL25" s="178"/>
      <c r="ANM25" s="178"/>
      <c r="ANN25" s="178"/>
      <c r="ANO25" s="178"/>
      <c r="ANP25" s="179"/>
      <c r="ANQ25" s="166"/>
      <c r="ANR25" s="178"/>
      <c r="ANS25" s="178"/>
      <c r="ANT25" s="178"/>
      <c r="ANU25" s="178"/>
      <c r="ANV25" s="178"/>
      <c r="ANW25" s="178"/>
      <c r="ANX25" s="179"/>
      <c r="ANY25" s="166"/>
      <c r="ANZ25" s="178"/>
      <c r="AOA25" s="178"/>
      <c r="AOB25" s="178"/>
      <c r="AOC25" s="178"/>
      <c r="AOD25" s="178"/>
      <c r="AOE25" s="178"/>
      <c r="AOF25" s="179"/>
      <c r="AOG25" s="166"/>
      <c r="AOH25" s="178"/>
      <c r="AOI25" s="178"/>
      <c r="AOJ25" s="178"/>
      <c r="AOK25" s="178"/>
      <c r="AOL25" s="178"/>
      <c r="AOM25" s="178"/>
      <c r="AON25" s="179"/>
      <c r="AOO25" s="166"/>
      <c r="AOP25" s="178"/>
      <c r="AOQ25" s="178"/>
      <c r="AOR25" s="178"/>
      <c r="AOS25" s="178"/>
      <c r="AOT25" s="178"/>
      <c r="AOU25" s="178"/>
      <c r="AOV25" s="179"/>
      <c r="AOW25" s="166"/>
      <c r="AOX25" s="178"/>
      <c r="AOY25" s="178"/>
      <c r="AOZ25" s="178"/>
      <c r="APA25" s="178"/>
      <c r="APB25" s="178"/>
      <c r="APC25" s="178"/>
      <c r="APD25" s="179"/>
      <c r="APE25" s="166"/>
      <c r="APF25" s="178"/>
      <c r="APG25" s="178"/>
      <c r="APH25" s="178"/>
      <c r="API25" s="178"/>
      <c r="APJ25" s="178"/>
      <c r="APK25" s="178"/>
      <c r="APL25" s="179"/>
      <c r="APM25" s="166"/>
      <c r="APN25" s="178"/>
      <c r="APO25" s="178"/>
      <c r="APP25" s="178"/>
      <c r="APQ25" s="178"/>
      <c r="APR25" s="178"/>
      <c r="APS25" s="178"/>
      <c r="APT25" s="179"/>
      <c r="APU25" s="166"/>
      <c r="APV25" s="178"/>
      <c r="APW25" s="178"/>
      <c r="APX25" s="178"/>
      <c r="APY25" s="178"/>
      <c r="APZ25" s="178"/>
      <c r="AQA25" s="178"/>
      <c r="AQB25" s="179"/>
      <c r="AQC25" s="166"/>
      <c r="AQD25" s="178"/>
      <c r="AQE25" s="178"/>
      <c r="AQF25" s="178"/>
      <c r="AQG25" s="178"/>
      <c r="AQH25" s="178"/>
      <c r="AQI25" s="178"/>
      <c r="AQJ25" s="179"/>
      <c r="AQK25" s="166"/>
      <c r="AQL25" s="178"/>
      <c r="AQM25" s="178"/>
      <c r="AQN25" s="178"/>
      <c r="AQO25" s="178"/>
      <c r="AQP25" s="178"/>
      <c r="AQQ25" s="178"/>
      <c r="AQR25" s="179"/>
      <c r="AQS25" s="166"/>
      <c r="AQT25" s="178"/>
      <c r="AQU25" s="178"/>
      <c r="AQV25" s="178"/>
      <c r="AQW25" s="178"/>
      <c r="AQX25" s="178"/>
      <c r="AQY25" s="178"/>
      <c r="AQZ25" s="179"/>
      <c r="ARA25" s="166"/>
      <c r="ARB25" s="178"/>
      <c r="ARC25" s="178"/>
      <c r="ARD25" s="178"/>
      <c r="ARE25" s="178"/>
      <c r="ARF25" s="178"/>
      <c r="ARG25" s="178"/>
      <c r="ARH25" s="179"/>
      <c r="ARI25" s="166"/>
      <c r="ARJ25" s="178"/>
      <c r="ARK25" s="178"/>
      <c r="ARL25" s="178"/>
      <c r="ARM25" s="178"/>
      <c r="ARN25" s="178"/>
      <c r="ARO25" s="178"/>
      <c r="ARP25" s="179"/>
      <c r="ARQ25" s="166"/>
      <c r="ARR25" s="178"/>
      <c r="ARS25" s="178"/>
      <c r="ART25" s="178"/>
      <c r="ARU25" s="178"/>
      <c r="ARV25" s="178"/>
      <c r="ARW25" s="178"/>
      <c r="ARX25" s="179"/>
      <c r="ARY25" s="166"/>
      <c r="ARZ25" s="178"/>
      <c r="ASA25" s="178"/>
      <c r="ASB25" s="178"/>
      <c r="ASC25" s="178"/>
      <c r="ASD25" s="178"/>
      <c r="ASE25" s="178"/>
      <c r="ASF25" s="179"/>
      <c r="ASG25" s="166"/>
      <c r="ASH25" s="178"/>
      <c r="ASI25" s="178"/>
      <c r="ASJ25" s="178"/>
      <c r="ASK25" s="178"/>
      <c r="ASL25" s="178"/>
      <c r="ASM25" s="178"/>
      <c r="ASN25" s="179"/>
      <c r="ASO25" s="166"/>
      <c r="ASP25" s="178"/>
      <c r="ASQ25" s="178"/>
      <c r="ASR25" s="178"/>
      <c r="ASS25" s="178"/>
      <c r="AST25" s="178"/>
      <c r="ASU25" s="178"/>
      <c r="ASV25" s="179"/>
      <c r="ASW25" s="166"/>
      <c r="ASX25" s="178"/>
      <c r="ASY25" s="178"/>
      <c r="ASZ25" s="178"/>
      <c r="ATA25" s="178"/>
      <c r="ATB25" s="178"/>
      <c r="ATC25" s="178"/>
      <c r="ATD25" s="179"/>
      <c r="ATE25" s="166"/>
      <c r="ATF25" s="178"/>
      <c r="ATG25" s="178"/>
      <c r="ATH25" s="178"/>
      <c r="ATI25" s="178"/>
      <c r="ATJ25" s="178"/>
      <c r="ATK25" s="178"/>
      <c r="ATL25" s="179"/>
      <c r="ATM25" s="166"/>
      <c r="ATN25" s="178"/>
      <c r="ATO25" s="178"/>
      <c r="ATP25" s="178"/>
      <c r="ATQ25" s="178"/>
      <c r="ATR25" s="178"/>
      <c r="ATS25" s="178"/>
      <c r="ATT25" s="179"/>
      <c r="ATU25" s="166"/>
      <c r="ATV25" s="178"/>
      <c r="ATW25" s="178"/>
      <c r="ATX25" s="178"/>
      <c r="ATY25" s="178"/>
      <c r="ATZ25" s="178"/>
      <c r="AUA25" s="178"/>
      <c r="AUB25" s="179"/>
      <c r="AUC25" s="166"/>
      <c r="AUD25" s="178"/>
      <c r="AUE25" s="178"/>
      <c r="AUF25" s="178"/>
      <c r="AUG25" s="178"/>
      <c r="AUH25" s="178"/>
      <c r="AUI25" s="178"/>
      <c r="AUJ25" s="179"/>
      <c r="AUK25" s="166"/>
      <c r="AUL25" s="178"/>
      <c r="AUM25" s="178"/>
      <c r="AUN25" s="178"/>
      <c r="AUO25" s="178"/>
      <c r="AUP25" s="178"/>
      <c r="AUQ25" s="178"/>
      <c r="AUR25" s="179"/>
      <c r="AUS25" s="166"/>
      <c r="AUT25" s="178"/>
      <c r="AUU25" s="178"/>
      <c r="AUV25" s="178"/>
      <c r="AUW25" s="178"/>
      <c r="AUX25" s="178"/>
      <c r="AUY25" s="178"/>
      <c r="AUZ25" s="179"/>
      <c r="AVA25" s="166"/>
      <c r="AVB25" s="178"/>
      <c r="AVC25" s="178"/>
      <c r="AVD25" s="178"/>
      <c r="AVE25" s="178"/>
      <c r="AVF25" s="178"/>
      <c r="AVG25" s="178"/>
      <c r="AVH25" s="179"/>
      <c r="AVI25" s="166"/>
      <c r="AVJ25" s="178"/>
      <c r="AVK25" s="178"/>
      <c r="AVL25" s="178"/>
      <c r="AVM25" s="178"/>
      <c r="AVN25" s="178"/>
      <c r="AVO25" s="178"/>
      <c r="AVP25" s="179"/>
      <c r="AVQ25" s="166"/>
      <c r="AVR25" s="178"/>
      <c r="AVS25" s="178"/>
      <c r="AVT25" s="178"/>
      <c r="AVU25" s="178"/>
      <c r="AVV25" s="178"/>
      <c r="AVW25" s="178"/>
      <c r="AVX25" s="179"/>
      <c r="AVY25" s="166"/>
      <c r="AVZ25" s="178"/>
      <c r="AWA25" s="178"/>
      <c r="AWB25" s="178"/>
      <c r="AWC25" s="178"/>
      <c r="AWD25" s="178"/>
      <c r="AWE25" s="178"/>
      <c r="AWF25" s="179"/>
      <c r="AWG25" s="166"/>
      <c r="AWH25" s="178"/>
      <c r="AWI25" s="178"/>
      <c r="AWJ25" s="178"/>
      <c r="AWK25" s="178"/>
      <c r="AWL25" s="178"/>
      <c r="AWM25" s="178"/>
      <c r="AWN25" s="179"/>
      <c r="AWO25" s="166"/>
      <c r="AWP25" s="178"/>
      <c r="AWQ25" s="178"/>
      <c r="AWR25" s="178"/>
      <c r="AWS25" s="178"/>
      <c r="AWT25" s="178"/>
      <c r="AWU25" s="178"/>
      <c r="AWV25" s="179"/>
      <c r="AWW25" s="166"/>
      <c r="AWX25" s="178"/>
      <c r="AWY25" s="178"/>
      <c r="AWZ25" s="178"/>
      <c r="AXA25" s="178"/>
      <c r="AXB25" s="178"/>
      <c r="AXC25" s="178"/>
      <c r="AXD25" s="179"/>
      <c r="AXE25" s="166"/>
      <c r="AXF25" s="178"/>
      <c r="AXG25" s="178"/>
      <c r="AXH25" s="178"/>
      <c r="AXI25" s="178"/>
      <c r="AXJ25" s="178"/>
      <c r="AXK25" s="178"/>
      <c r="AXL25" s="179"/>
      <c r="AXM25" s="166"/>
      <c r="AXN25" s="178"/>
      <c r="AXO25" s="178"/>
      <c r="AXP25" s="178"/>
      <c r="AXQ25" s="178"/>
      <c r="AXR25" s="178"/>
      <c r="AXS25" s="178"/>
      <c r="AXT25" s="179"/>
      <c r="AXU25" s="166"/>
      <c r="AXV25" s="178"/>
      <c r="AXW25" s="178"/>
      <c r="AXX25" s="178"/>
      <c r="AXY25" s="178"/>
      <c r="AXZ25" s="178"/>
      <c r="AYA25" s="178"/>
      <c r="AYB25" s="179"/>
      <c r="AYC25" s="166"/>
      <c r="AYD25" s="178"/>
      <c r="AYE25" s="178"/>
      <c r="AYF25" s="178"/>
      <c r="AYG25" s="178"/>
      <c r="AYH25" s="178"/>
      <c r="AYI25" s="178"/>
      <c r="AYJ25" s="179"/>
      <c r="AYK25" s="166"/>
      <c r="AYL25" s="178"/>
      <c r="AYM25" s="178"/>
      <c r="AYN25" s="178"/>
      <c r="AYO25" s="178"/>
      <c r="AYP25" s="178"/>
      <c r="AYQ25" s="178"/>
      <c r="AYR25" s="179"/>
      <c r="AYS25" s="166"/>
      <c r="AYT25" s="178"/>
      <c r="AYU25" s="178"/>
      <c r="AYV25" s="178"/>
      <c r="AYW25" s="178"/>
      <c r="AYX25" s="178"/>
      <c r="AYY25" s="178"/>
      <c r="AYZ25" s="179"/>
      <c r="AZA25" s="166"/>
      <c r="AZB25" s="178"/>
      <c r="AZC25" s="178"/>
      <c r="AZD25" s="178"/>
      <c r="AZE25" s="178"/>
      <c r="AZF25" s="178"/>
      <c r="AZG25" s="178"/>
      <c r="AZH25" s="179"/>
      <c r="AZI25" s="166"/>
      <c r="AZJ25" s="178"/>
      <c r="AZK25" s="178"/>
      <c r="AZL25" s="178"/>
      <c r="AZM25" s="178"/>
      <c r="AZN25" s="178"/>
      <c r="AZO25" s="178"/>
      <c r="AZP25" s="179"/>
      <c r="AZQ25" s="166"/>
      <c r="AZR25" s="178"/>
      <c r="AZS25" s="178"/>
      <c r="AZT25" s="178"/>
      <c r="AZU25" s="178"/>
      <c r="AZV25" s="178"/>
      <c r="AZW25" s="178"/>
      <c r="AZX25" s="179"/>
      <c r="AZY25" s="166"/>
      <c r="AZZ25" s="178"/>
      <c r="BAA25" s="178"/>
      <c r="BAB25" s="178"/>
      <c r="BAC25" s="178"/>
      <c r="BAD25" s="178"/>
      <c r="BAE25" s="178"/>
      <c r="BAF25" s="179"/>
      <c r="BAG25" s="166"/>
      <c r="BAH25" s="178"/>
      <c r="BAI25" s="178"/>
      <c r="BAJ25" s="178"/>
      <c r="BAK25" s="178"/>
      <c r="BAL25" s="178"/>
      <c r="BAM25" s="178"/>
      <c r="BAN25" s="179"/>
      <c r="BAO25" s="166"/>
      <c r="BAP25" s="178"/>
      <c r="BAQ25" s="178"/>
      <c r="BAR25" s="178"/>
      <c r="BAS25" s="178"/>
      <c r="BAT25" s="178"/>
      <c r="BAU25" s="178"/>
      <c r="BAV25" s="179"/>
      <c r="BAW25" s="166"/>
      <c r="BAX25" s="178"/>
      <c r="BAY25" s="178"/>
      <c r="BAZ25" s="178"/>
      <c r="BBA25" s="178"/>
      <c r="BBB25" s="178"/>
      <c r="BBC25" s="178"/>
      <c r="BBD25" s="179"/>
      <c r="BBE25" s="166"/>
      <c r="BBF25" s="178"/>
      <c r="BBG25" s="178"/>
      <c r="BBH25" s="178"/>
      <c r="BBI25" s="178"/>
      <c r="BBJ25" s="178"/>
      <c r="BBK25" s="178"/>
      <c r="BBL25" s="179"/>
      <c r="BBM25" s="166"/>
      <c r="BBN25" s="178"/>
      <c r="BBO25" s="178"/>
      <c r="BBP25" s="178"/>
      <c r="BBQ25" s="178"/>
      <c r="BBR25" s="178"/>
      <c r="BBS25" s="178"/>
      <c r="BBT25" s="179"/>
      <c r="BBU25" s="166"/>
      <c r="BBV25" s="178"/>
      <c r="BBW25" s="178"/>
      <c r="BBX25" s="178"/>
      <c r="BBY25" s="178"/>
      <c r="BBZ25" s="178"/>
      <c r="BCA25" s="178"/>
      <c r="BCB25" s="179"/>
      <c r="BCC25" s="166"/>
      <c r="BCD25" s="178"/>
      <c r="BCE25" s="178"/>
      <c r="BCF25" s="178"/>
      <c r="BCG25" s="178"/>
      <c r="BCH25" s="178"/>
      <c r="BCI25" s="178"/>
      <c r="BCJ25" s="179"/>
      <c r="BCK25" s="166"/>
      <c r="BCL25" s="178"/>
      <c r="BCM25" s="178"/>
      <c r="BCN25" s="178"/>
      <c r="BCO25" s="178"/>
      <c r="BCP25" s="178"/>
      <c r="BCQ25" s="178"/>
      <c r="BCR25" s="179"/>
      <c r="BCS25" s="166"/>
      <c r="BCT25" s="178"/>
      <c r="BCU25" s="178"/>
      <c r="BCV25" s="178"/>
      <c r="BCW25" s="178"/>
      <c r="BCX25" s="178"/>
      <c r="BCY25" s="178"/>
      <c r="BCZ25" s="179"/>
      <c r="BDA25" s="166"/>
      <c r="BDB25" s="178"/>
      <c r="BDC25" s="178"/>
      <c r="BDD25" s="178"/>
      <c r="BDE25" s="178"/>
      <c r="BDF25" s="178"/>
      <c r="BDG25" s="178"/>
      <c r="BDH25" s="179"/>
      <c r="BDI25" s="166"/>
      <c r="BDJ25" s="178"/>
      <c r="BDK25" s="178"/>
      <c r="BDL25" s="178"/>
      <c r="BDM25" s="178"/>
      <c r="BDN25" s="178"/>
      <c r="BDO25" s="178"/>
      <c r="BDP25" s="179"/>
      <c r="BDQ25" s="166"/>
      <c r="BDR25" s="178"/>
      <c r="BDS25" s="178"/>
      <c r="BDT25" s="178"/>
      <c r="BDU25" s="178"/>
      <c r="BDV25" s="178"/>
      <c r="BDW25" s="178"/>
      <c r="BDX25" s="179"/>
      <c r="BDY25" s="166"/>
      <c r="BDZ25" s="178"/>
      <c r="BEA25" s="178"/>
      <c r="BEB25" s="178"/>
      <c r="BEC25" s="178"/>
      <c r="BED25" s="178"/>
      <c r="BEE25" s="178"/>
      <c r="BEF25" s="179"/>
      <c r="BEG25" s="166"/>
      <c r="BEH25" s="178"/>
      <c r="BEI25" s="178"/>
      <c r="BEJ25" s="178"/>
      <c r="BEK25" s="178"/>
      <c r="BEL25" s="178"/>
      <c r="BEM25" s="178"/>
      <c r="BEN25" s="179"/>
      <c r="BEO25" s="166"/>
      <c r="BEP25" s="178"/>
      <c r="BEQ25" s="178"/>
      <c r="BER25" s="178"/>
      <c r="BES25" s="178"/>
      <c r="BET25" s="178"/>
      <c r="BEU25" s="178"/>
      <c r="BEV25" s="179"/>
      <c r="BEW25" s="166"/>
      <c r="BEX25" s="178"/>
      <c r="BEY25" s="178"/>
      <c r="BEZ25" s="178"/>
      <c r="BFA25" s="178"/>
      <c r="BFB25" s="178"/>
      <c r="BFC25" s="178"/>
      <c r="BFD25" s="179"/>
      <c r="BFE25" s="166"/>
      <c r="BFF25" s="178"/>
      <c r="BFG25" s="178"/>
      <c r="BFH25" s="178"/>
      <c r="BFI25" s="178"/>
      <c r="BFJ25" s="178"/>
      <c r="BFK25" s="178"/>
      <c r="BFL25" s="179"/>
      <c r="BFM25" s="166"/>
      <c r="BFN25" s="178"/>
      <c r="BFO25" s="178"/>
      <c r="BFP25" s="178"/>
      <c r="BFQ25" s="178"/>
      <c r="BFR25" s="178"/>
      <c r="BFS25" s="178"/>
      <c r="BFT25" s="179"/>
      <c r="BFU25" s="166"/>
      <c r="BFV25" s="178"/>
      <c r="BFW25" s="178"/>
      <c r="BFX25" s="178"/>
      <c r="BFY25" s="178"/>
      <c r="BFZ25" s="178"/>
      <c r="BGA25" s="178"/>
      <c r="BGB25" s="179"/>
      <c r="BGC25" s="166"/>
      <c r="BGD25" s="178"/>
      <c r="BGE25" s="178"/>
      <c r="BGF25" s="178"/>
      <c r="BGG25" s="178"/>
      <c r="BGH25" s="178"/>
      <c r="BGI25" s="178"/>
      <c r="BGJ25" s="179"/>
      <c r="BGK25" s="166"/>
      <c r="BGL25" s="178"/>
      <c r="BGM25" s="178"/>
      <c r="BGN25" s="178"/>
      <c r="BGO25" s="178"/>
      <c r="BGP25" s="178"/>
      <c r="BGQ25" s="178"/>
      <c r="BGR25" s="179"/>
      <c r="BGS25" s="166"/>
      <c r="BGT25" s="178"/>
      <c r="BGU25" s="178"/>
      <c r="BGV25" s="178"/>
      <c r="BGW25" s="178"/>
      <c r="BGX25" s="178"/>
      <c r="BGY25" s="178"/>
      <c r="BGZ25" s="179"/>
      <c r="BHA25" s="166"/>
      <c r="BHB25" s="178"/>
      <c r="BHC25" s="178"/>
      <c r="BHD25" s="178"/>
      <c r="BHE25" s="178"/>
      <c r="BHF25" s="178"/>
      <c r="BHG25" s="178"/>
      <c r="BHH25" s="179"/>
      <c r="BHI25" s="166"/>
      <c r="BHJ25" s="178"/>
      <c r="BHK25" s="178"/>
      <c r="BHL25" s="178"/>
      <c r="BHM25" s="178"/>
      <c r="BHN25" s="178"/>
      <c r="BHO25" s="178"/>
      <c r="BHP25" s="179"/>
      <c r="BHQ25" s="166"/>
      <c r="BHR25" s="178"/>
      <c r="BHS25" s="178"/>
      <c r="BHT25" s="178"/>
      <c r="BHU25" s="178"/>
      <c r="BHV25" s="178"/>
      <c r="BHW25" s="178"/>
      <c r="BHX25" s="179"/>
      <c r="BHY25" s="166"/>
      <c r="BHZ25" s="178"/>
      <c r="BIA25" s="178"/>
      <c r="BIB25" s="178"/>
      <c r="BIC25" s="178"/>
      <c r="BID25" s="178"/>
      <c r="BIE25" s="178"/>
      <c r="BIF25" s="179"/>
      <c r="BIG25" s="166"/>
      <c r="BIH25" s="178"/>
      <c r="BII25" s="178"/>
      <c r="BIJ25" s="178"/>
      <c r="BIK25" s="178"/>
      <c r="BIL25" s="178"/>
      <c r="BIM25" s="178"/>
      <c r="BIN25" s="179"/>
      <c r="BIO25" s="166"/>
      <c r="BIP25" s="178"/>
      <c r="BIQ25" s="178"/>
      <c r="BIR25" s="178"/>
      <c r="BIS25" s="178"/>
      <c r="BIT25" s="178"/>
      <c r="BIU25" s="178"/>
      <c r="BIV25" s="179"/>
      <c r="BIW25" s="166"/>
      <c r="BIX25" s="178"/>
      <c r="BIY25" s="178"/>
      <c r="BIZ25" s="178"/>
      <c r="BJA25" s="178"/>
      <c r="BJB25" s="178"/>
      <c r="BJC25" s="178"/>
      <c r="BJD25" s="179"/>
      <c r="BJE25" s="166"/>
      <c r="BJF25" s="178"/>
      <c r="BJG25" s="178"/>
      <c r="BJH25" s="178"/>
      <c r="BJI25" s="178"/>
      <c r="BJJ25" s="178"/>
      <c r="BJK25" s="178"/>
      <c r="BJL25" s="179"/>
      <c r="BJM25" s="166"/>
      <c r="BJN25" s="178"/>
      <c r="BJO25" s="178"/>
      <c r="BJP25" s="178"/>
      <c r="BJQ25" s="178"/>
      <c r="BJR25" s="178"/>
      <c r="BJS25" s="178"/>
      <c r="BJT25" s="179"/>
      <c r="BJU25" s="166"/>
      <c r="BJV25" s="178"/>
      <c r="BJW25" s="178"/>
      <c r="BJX25" s="178"/>
      <c r="BJY25" s="178"/>
      <c r="BJZ25" s="178"/>
      <c r="BKA25" s="178"/>
      <c r="BKB25" s="179"/>
      <c r="BKC25" s="166"/>
      <c r="BKD25" s="178"/>
      <c r="BKE25" s="178"/>
      <c r="BKF25" s="178"/>
      <c r="BKG25" s="178"/>
      <c r="BKH25" s="178"/>
      <c r="BKI25" s="178"/>
      <c r="BKJ25" s="179"/>
      <c r="BKK25" s="166"/>
      <c r="BKL25" s="178"/>
      <c r="BKM25" s="178"/>
      <c r="BKN25" s="178"/>
      <c r="BKO25" s="178"/>
      <c r="BKP25" s="178"/>
      <c r="BKQ25" s="178"/>
      <c r="BKR25" s="179"/>
      <c r="BKS25" s="166"/>
      <c r="BKT25" s="178"/>
      <c r="BKU25" s="178"/>
      <c r="BKV25" s="178"/>
      <c r="BKW25" s="178"/>
      <c r="BKX25" s="178"/>
      <c r="BKY25" s="178"/>
      <c r="BKZ25" s="179"/>
      <c r="BLA25" s="166"/>
      <c r="BLB25" s="178"/>
      <c r="BLC25" s="178"/>
      <c r="BLD25" s="178"/>
      <c r="BLE25" s="178"/>
      <c r="BLF25" s="178"/>
      <c r="BLG25" s="178"/>
      <c r="BLH25" s="179"/>
      <c r="BLI25" s="166"/>
      <c r="BLJ25" s="178"/>
      <c r="BLK25" s="178"/>
      <c r="BLL25" s="178"/>
      <c r="BLM25" s="178"/>
      <c r="BLN25" s="178"/>
      <c r="BLO25" s="178"/>
      <c r="BLP25" s="179"/>
      <c r="BLQ25" s="166"/>
      <c r="BLR25" s="178"/>
      <c r="BLS25" s="178"/>
      <c r="BLT25" s="178"/>
      <c r="BLU25" s="178"/>
      <c r="BLV25" s="178"/>
      <c r="BLW25" s="178"/>
      <c r="BLX25" s="179"/>
      <c r="BLY25" s="166"/>
      <c r="BLZ25" s="178"/>
      <c r="BMA25" s="178"/>
      <c r="BMB25" s="178"/>
      <c r="BMC25" s="178"/>
      <c r="BMD25" s="178"/>
      <c r="BME25" s="178"/>
      <c r="BMF25" s="179"/>
      <c r="BMG25" s="166"/>
      <c r="BMH25" s="178"/>
      <c r="BMI25" s="178"/>
      <c r="BMJ25" s="178"/>
      <c r="BMK25" s="178"/>
      <c r="BML25" s="178"/>
      <c r="BMM25" s="178"/>
      <c r="BMN25" s="179"/>
      <c r="BMO25" s="166"/>
      <c r="BMP25" s="178"/>
      <c r="BMQ25" s="178"/>
      <c r="BMR25" s="178"/>
      <c r="BMS25" s="178"/>
      <c r="BMT25" s="178"/>
      <c r="BMU25" s="178"/>
      <c r="BMV25" s="179"/>
      <c r="BMW25" s="166"/>
      <c r="BMX25" s="178"/>
      <c r="BMY25" s="178"/>
      <c r="BMZ25" s="178"/>
      <c r="BNA25" s="178"/>
      <c r="BNB25" s="178"/>
      <c r="BNC25" s="178"/>
      <c r="BND25" s="179"/>
      <c r="BNE25" s="166"/>
      <c r="BNF25" s="178"/>
      <c r="BNG25" s="178"/>
      <c r="BNH25" s="178"/>
      <c r="BNI25" s="178"/>
      <c r="BNJ25" s="178"/>
      <c r="BNK25" s="178"/>
      <c r="BNL25" s="179"/>
      <c r="BNM25" s="166"/>
      <c r="BNN25" s="178"/>
      <c r="BNO25" s="178"/>
      <c r="BNP25" s="178"/>
      <c r="BNQ25" s="178"/>
      <c r="BNR25" s="178"/>
      <c r="BNS25" s="178"/>
      <c r="BNT25" s="179"/>
      <c r="BNU25" s="166"/>
      <c r="BNV25" s="178"/>
      <c r="BNW25" s="178"/>
      <c r="BNX25" s="178"/>
      <c r="BNY25" s="178"/>
      <c r="BNZ25" s="178"/>
      <c r="BOA25" s="178"/>
      <c r="BOB25" s="179"/>
      <c r="BOC25" s="166"/>
      <c r="BOD25" s="178"/>
      <c r="BOE25" s="178"/>
      <c r="BOF25" s="178"/>
      <c r="BOG25" s="178"/>
      <c r="BOH25" s="178"/>
      <c r="BOI25" s="178"/>
      <c r="BOJ25" s="179"/>
      <c r="BOK25" s="166"/>
      <c r="BOL25" s="178"/>
      <c r="BOM25" s="178"/>
      <c r="BON25" s="178"/>
      <c r="BOO25" s="178"/>
      <c r="BOP25" s="178"/>
      <c r="BOQ25" s="178"/>
      <c r="BOR25" s="179"/>
      <c r="BOS25" s="166"/>
      <c r="BOT25" s="178"/>
      <c r="BOU25" s="178"/>
      <c r="BOV25" s="178"/>
      <c r="BOW25" s="178"/>
      <c r="BOX25" s="178"/>
      <c r="BOY25" s="178"/>
      <c r="BOZ25" s="179"/>
      <c r="BPA25" s="166"/>
      <c r="BPB25" s="178"/>
      <c r="BPC25" s="178"/>
      <c r="BPD25" s="178"/>
      <c r="BPE25" s="178"/>
      <c r="BPF25" s="178"/>
      <c r="BPG25" s="178"/>
      <c r="BPH25" s="179"/>
      <c r="BPI25" s="166"/>
      <c r="BPJ25" s="178"/>
      <c r="BPK25" s="178"/>
      <c r="BPL25" s="178"/>
      <c r="BPM25" s="178"/>
      <c r="BPN25" s="178"/>
      <c r="BPO25" s="178"/>
      <c r="BPP25" s="179"/>
      <c r="BPQ25" s="166"/>
      <c r="BPR25" s="178"/>
      <c r="BPS25" s="178"/>
      <c r="BPT25" s="178"/>
      <c r="BPU25" s="178"/>
      <c r="BPV25" s="178"/>
      <c r="BPW25" s="178"/>
      <c r="BPX25" s="179"/>
      <c r="BPY25" s="166"/>
      <c r="BPZ25" s="178"/>
      <c r="BQA25" s="178"/>
      <c r="BQB25" s="178"/>
      <c r="BQC25" s="178"/>
      <c r="BQD25" s="178"/>
      <c r="BQE25" s="178"/>
      <c r="BQF25" s="179"/>
      <c r="BQG25" s="166"/>
      <c r="BQH25" s="178"/>
      <c r="BQI25" s="178"/>
      <c r="BQJ25" s="178"/>
      <c r="BQK25" s="178"/>
      <c r="BQL25" s="178"/>
      <c r="BQM25" s="178"/>
      <c r="BQN25" s="179"/>
      <c r="BQO25" s="166"/>
      <c r="BQP25" s="178"/>
      <c r="BQQ25" s="178"/>
      <c r="BQR25" s="178"/>
      <c r="BQS25" s="178"/>
      <c r="BQT25" s="178"/>
      <c r="BQU25" s="178"/>
      <c r="BQV25" s="179"/>
      <c r="BQW25" s="166"/>
      <c r="BQX25" s="178"/>
      <c r="BQY25" s="178"/>
      <c r="BQZ25" s="178"/>
      <c r="BRA25" s="178"/>
      <c r="BRB25" s="178"/>
      <c r="BRC25" s="178"/>
      <c r="BRD25" s="179"/>
      <c r="BRE25" s="166"/>
      <c r="BRF25" s="178"/>
      <c r="BRG25" s="178"/>
      <c r="BRH25" s="178"/>
      <c r="BRI25" s="178"/>
      <c r="BRJ25" s="178"/>
      <c r="BRK25" s="178"/>
      <c r="BRL25" s="179"/>
      <c r="BRM25" s="166"/>
      <c r="BRN25" s="178"/>
      <c r="BRO25" s="178"/>
      <c r="BRP25" s="178"/>
      <c r="BRQ25" s="178"/>
      <c r="BRR25" s="178"/>
      <c r="BRS25" s="178"/>
      <c r="BRT25" s="179"/>
      <c r="BRU25" s="166"/>
      <c r="BRV25" s="178"/>
      <c r="BRW25" s="178"/>
      <c r="BRX25" s="178"/>
      <c r="BRY25" s="178"/>
      <c r="BRZ25" s="178"/>
      <c r="BSA25" s="178"/>
      <c r="BSB25" s="179"/>
      <c r="BSC25" s="166"/>
      <c r="BSD25" s="178"/>
      <c r="BSE25" s="178"/>
      <c r="BSF25" s="178"/>
      <c r="BSG25" s="178"/>
      <c r="BSH25" s="178"/>
      <c r="BSI25" s="178"/>
      <c r="BSJ25" s="179"/>
      <c r="BSK25" s="166"/>
      <c r="BSL25" s="178"/>
      <c r="BSM25" s="178"/>
      <c r="BSN25" s="178"/>
      <c r="BSO25" s="178"/>
      <c r="BSP25" s="178"/>
      <c r="BSQ25" s="178"/>
      <c r="BSR25" s="179"/>
      <c r="BSS25" s="166"/>
      <c r="BST25" s="178"/>
      <c r="BSU25" s="178"/>
      <c r="BSV25" s="178"/>
      <c r="BSW25" s="178"/>
      <c r="BSX25" s="178"/>
      <c r="BSY25" s="178"/>
      <c r="BSZ25" s="179"/>
      <c r="BTA25" s="166"/>
      <c r="BTB25" s="178"/>
      <c r="BTC25" s="178"/>
      <c r="BTD25" s="178"/>
      <c r="BTE25" s="178"/>
      <c r="BTF25" s="178"/>
      <c r="BTG25" s="178"/>
      <c r="BTH25" s="179"/>
      <c r="BTI25" s="166"/>
      <c r="BTJ25" s="178"/>
      <c r="BTK25" s="178"/>
      <c r="BTL25" s="178"/>
      <c r="BTM25" s="178"/>
      <c r="BTN25" s="178"/>
      <c r="BTO25" s="178"/>
      <c r="BTP25" s="179"/>
      <c r="BTQ25" s="166"/>
      <c r="BTR25" s="178"/>
      <c r="BTS25" s="178"/>
      <c r="BTT25" s="178"/>
      <c r="BTU25" s="178"/>
      <c r="BTV25" s="178"/>
      <c r="BTW25" s="178"/>
      <c r="BTX25" s="179"/>
      <c r="BTY25" s="166"/>
      <c r="BTZ25" s="178"/>
      <c r="BUA25" s="178"/>
      <c r="BUB25" s="178"/>
      <c r="BUC25" s="178"/>
      <c r="BUD25" s="178"/>
      <c r="BUE25" s="178"/>
      <c r="BUF25" s="179"/>
      <c r="BUG25" s="166"/>
      <c r="BUH25" s="178"/>
      <c r="BUI25" s="178"/>
      <c r="BUJ25" s="178"/>
      <c r="BUK25" s="178"/>
      <c r="BUL25" s="178"/>
      <c r="BUM25" s="178"/>
      <c r="BUN25" s="179"/>
      <c r="BUO25" s="166"/>
      <c r="BUP25" s="178"/>
      <c r="BUQ25" s="178"/>
      <c r="BUR25" s="178"/>
      <c r="BUS25" s="178"/>
      <c r="BUT25" s="178"/>
      <c r="BUU25" s="178"/>
      <c r="BUV25" s="179"/>
      <c r="BUW25" s="166"/>
      <c r="BUX25" s="178"/>
      <c r="BUY25" s="178"/>
      <c r="BUZ25" s="178"/>
      <c r="BVA25" s="178"/>
      <c r="BVB25" s="178"/>
      <c r="BVC25" s="178"/>
      <c r="BVD25" s="179"/>
      <c r="BVE25" s="166"/>
      <c r="BVF25" s="178"/>
      <c r="BVG25" s="178"/>
      <c r="BVH25" s="178"/>
      <c r="BVI25" s="178"/>
      <c r="BVJ25" s="178"/>
      <c r="BVK25" s="178"/>
      <c r="BVL25" s="179"/>
      <c r="BVM25" s="166"/>
      <c r="BVN25" s="178"/>
      <c r="BVO25" s="178"/>
      <c r="BVP25" s="178"/>
      <c r="BVQ25" s="178"/>
      <c r="BVR25" s="178"/>
      <c r="BVS25" s="178"/>
      <c r="BVT25" s="179"/>
      <c r="BVU25" s="166"/>
      <c r="BVV25" s="178"/>
      <c r="BVW25" s="178"/>
      <c r="BVX25" s="178"/>
      <c r="BVY25" s="178"/>
      <c r="BVZ25" s="178"/>
      <c r="BWA25" s="178"/>
      <c r="BWB25" s="179"/>
      <c r="BWC25" s="166"/>
      <c r="BWD25" s="178"/>
      <c r="BWE25" s="178"/>
      <c r="BWF25" s="178"/>
      <c r="BWG25" s="178"/>
      <c r="BWH25" s="178"/>
      <c r="BWI25" s="178"/>
      <c r="BWJ25" s="179"/>
      <c r="BWK25" s="166"/>
      <c r="BWL25" s="178"/>
      <c r="BWM25" s="178"/>
      <c r="BWN25" s="178"/>
      <c r="BWO25" s="178"/>
      <c r="BWP25" s="178"/>
      <c r="BWQ25" s="178"/>
      <c r="BWR25" s="179"/>
      <c r="BWS25" s="166"/>
      <c r="BWT25" s="178"/>
      <c r="BWU25" s="178"/>
      <c r="BWV25" s="178"/>
      <c r="BWW25" s="178"/>
      <c r="BWX25" s="178"/>
      <c r="BWY25" s="178"/>
      <c r="BWZ25" s="179"/>
      <c r="BXA25" s="166"/>
      <c r="BXB25" s="178"/>
      <c r="BXC25" s="178"/>
      <c r="BXD25" s="178"/>
      <c r="BXE25" s="178"/>
      <c r="BXF25" s="178"/>
      <c r="BXG25" s="178"/>
      <c r="BXH25" s="179"/>
      <c r="BXI25" s="166"/>
      <c r="BXJ25" s="178"/>
      <c r="BXK25" s="178"/>
      <c r="BXL25" s="178"/>
      <c r="BXM25" s="178"/>
      <c r="BXN25" s="178"/>
      <c r="BXO25" s="178"/>
      <c r="BXP25" s="179"/>
      <c r="BXQ25" s="166"/>
      <c r="BXR25" s="178"/>
      <c r="BXS25" s="178"/>
      <c r="BXT25" s="178"/>
      <c r="BXU25" s="178"/>
      <c r="BXV25" s="178"/>
      <c r="BXW25" s="178"/>
      <c r="BXX25" s="179"/>
      <c r="BXY25" s="166"/>
      <c r="BXZ25" s="178"/>
      <c r="BYA25" s="178"/>
      <c r="BYB25" s="178"/>
      <c r="BYC25" s="178"/>
      <c r="BYD25" s="178"/>
      <c r="BYE25" s="178"/>
      <c r="BYF25" s="179"/>
      <c r="BYG25" s="166"/>
      <c r="BYH25" s="178"/>
      <c r="BYI25" s="178"/>
      <c r="BYJ25" s="178"/>
      <c r="BYK25" s="178"/>
      <c r="BYL25" s="178"/>
      <c r="BYM25" s="178"/>
      <c r="BYN25" s="179"/>
      <c r="BYO25" s="166"/>
      <c r="BYP25" s="178"/>
      <c r="BYQ25" s="178"/>
      <c r="BYR25" s="178"/>
      <c r="BYS25" s="178"/>
      <c r="BYT25" s="178"/>
      <c r="BYU25" s="178"/>
      <c r="BYV25" s="179"/>
      <c r="BYW25" s="166"/>
      <c r="BYX25" s="178"/>
      <c r="BYY25" s="178"/>
      <c r="BYZ25" s="178"/>
      <c r="BZA25" s="178"/>
      <c r="BZB25" s="178"/>
      <c r="BZC25" s="178"/>
      <c r="BZD25" s="179"/>
      <c r="BZE25" s="166"/>
      <c r="BZF25" s="178"/>
      <c r="BZG25" s="178"/>
      <c r="BZH25" s="178"/>
      <c r="BZI25" s="178"/>
      <c r="BZJ25" s="178"/>
      <c r="BZK25" s="178"/>
      <c r="BZL25" s="179"/>
      <c r="BZM25" s="166"/>
      <c r="BZN25" s="178"/>
      <c r="BZO25" s="178"/>
      <c r="BZP25" s="178"/>
      <c r="BZQ25" s="178"/>
      <c r="BZR25" s="178"/>
      <c r="BZS25" s="178"/>
      <c r="BZT25" s="179"/>
      <c r="BZU25" s="166"/>
      <c r="BZV25" s="178"/>
      <c r="BZW25" s="178"/>
      <c r="BZX25" s="178"/>
      <c r="BZY25" s="178"/>
      <c r="BZZ25" s="178"/>
      <c r="CAA25" s="178"/>
      <c r="CAB25" s="179"/>
      <c r="CAC25" s="166"/>
      <c r="CAD25" s="178"/>
      <c r="CAE25" s="178"/>
      <c r="CAF25" s="178"/>
      <c r="CAG25" s="178"/>
      <c r="CAH25" s="178"/>
      <c r="CAI25" s="178"/>
      <c r="CAJ25" s="179"/>
      <c r="CAK25" s="166"/>
      <c r="CAL25" s="178"/>
      <c r="CAM25" s="178"/>
      <c r="CAN25" s="178"/>
      <c r="CAO25" s="178"/>
      <c r="CAP25" s="178"/>
      <c r="CAQ25" s="178"/>
      <c r="CAR25" s="179"/>
      <c r="CAS25" s="166"/>
      <c r="CAT25" s="178"/>
      <c r="CAU25" s="178"/>
      <c r="CAV25" s="178"/>
      <c r="CAW25" s="178"/>
      <c r="CAX25" s="178"/>
      <c r="CAY25" s="178"/>
      <c r="CAZ25" s="179"/>
      <c r="CBA25" s="166"/>
      <c r="CBB25" s="178"/>
      <c r="CBC25" s="178"/>
      <c r="CBD25" s="178"/>
      <c r="CBE25" s="178"/>
      <c r="CBF25" s="178"/>
      <c r="CBG25" s="178"/>
      <c r="CBH25" s="179"/>
      <c r="CBI25" s="166"/>
      <c r="CBJ25" s="178"/>
      <c r="CBK25" s="178"/>
      <c r="CBL25" s="178"/>
      <c r="CBM25" s="178"/>
      <c r="CBN25" s="178"/>
      <c r="CBO25" s="178"/>
      <c r="CBP25" s="179"/>
      <c r="CBQ25" s="166"/>
      <c r="CBR25" s="178"/>
      <c r="CBS25" s="178"/>
      <c r="CBT25" s="178"/>
      <c r="CBU25" s="178"/>
      <c r="CBV25" s="178"/>
      <c r="CBW25" s="178"/>
      <c r="CBX25" s="179"/>
      <c r="CBY25" s="166"/>
      <c r="CBZ25" s="178"/>
      <c r="CCA25" s="178"/>
      <c r="CCB25" s="178"/>
      <c r="CCC25" s="178"/>
      <c r="CCD25" s="178"/>
      <c r="CCE25" s="178"/>
      <c r="CCF25" s="179"/>
      <c r="CCG25" s="166"/>
      <c r="CCH25" s="178"/>
      <c r="CCI25" s="178"/>
      <c r="CCJ25" s="178"/>
      <c r="CCK25" s="178"/>
      <c r="CCL25" s="178"/>
      <c r="CCM25" s="178"/>
      <c r="CCN25" s="179"/>
      <c r="CCO25" s="166"/>
      <c r="CCP25" s="178"/>
      <c r="CCQ25" s="178"/>
      <c r="CCR25" s="178"/>
      <c r="CCS25" s="178"/>
      <c r="CCT25" s="178"/>
      <c r="CCU25" s="178"/>
      <c r="CCV25" s="179"/>
      <c r="CCW25" s="166"/>
      <c r="CCX25" s="178"/>
      <c r="CCY25" s="178"/>
      <c r="CCZ25" s="178"/>
      <c r="CDA25" s="178"/>
      <c r="CDB25" s="178"/>
      <c r="CDC25" s="178"/>
      <c r="CDD25" s="179"/>
      <c r="CDE25" s="166"/>
      <c r="CDF25" s="178"/>
      <c r="CDG25" s="178"/>
      <c r="CDH25" s="178"/>
      <c r="CDI25" s="178"/>
      <c r="CDJ25" s="178"/>
      <c r="CDK25" s="178"/>
      <c r="CDL25" s="179"/>
      <c r="CDM25" s="166"/>
      <c r="CDN25" s="178"/>
      <c r="CDO25" s="178"/>
      <c r="CDP25" s="178"/>
      <c r="CDQ25" s="178"/>
      <c r="CDR25" s="178"/>
      <c r="CDS25" s="178"/>
      <c r="CDT25" s="179"/>
      <c r="CDU25" s="166"/>
      <c r="CDV25" s="178"/>
      <c r="CDW25" s="178"/>
      <c r="CDX25" s="178"/>
      <c r="CDY25" s="178"/>
      <c r="CDZ25" s="178"/>
      <c r="CEA25" s="178"/>
      <c r="CEB25" s="179"/>
      <c r="CEC25" s="166"/>
      <c r="CED25" s="178"/>
      <c r="CEE25" s="178"/>
      <c r="CEF25" s="178"/>
      <c r="CEG25" s="178"/>
      <c r="CEH25" s="178"/>
      <c r="CEI25" s="178"/>
      <c r="CEJ25" s="179"/>
      <c r="CEK25" s="166"/>
      <c r="CEL25" s="178"/>
      <c r="CEM25" s="178"/>
      <c r="CEN25" s="178"/>
      <c r="CEO25" s="178"/>
      <c r="CEP25" s="178"/>
      <c r="CEQ25" s="178"/>
      <c r="CER25" s="179"/>
      <c r="CES25" s="166"/>
      <c r="CET25" s="178"/>
      <c r="CEU25" s="178"/>
      <c r="CEV25" s="178"/>
      <c r="CEW25" s="178"/>
      <c r="CEX25" s="178"/>
      <c r="CEY25" s="178"/>
      <c r="CEZ25" s="179"/>
      <c r="CFA25" s="166"/>
      <c r="CFB25" s="178"/>
      <c r="CFC25" s="178"/>
      <c r="CFD25" s="178"/>
      <c r="CFE25" s="178"/>
      <c r="CFF25" s="178"/>
      <c r="CFG25" s="178"/>
      <c r="CFH25" s="179"/>
      <c r="CFI25" s="166"/>
      <c r="CFJ25" s="178"/>
      <c r="CFK25" s="178"/>
      <c r="CFL25" s="178"/>
      <c r="CFM25" s="178"/>
      <c r="CFN25" s="178"/>
      <c r="CFO25" s="178"/>
      <c r="CFP25" s="179"/>
      <c r="CFQ25" s="166"/>
      <c r="CFR25" s="178"/>
      <c r="CFS25" s="178"/>
      <c r="CFT25" s="178"/>
      <c r="CFU25" s="178"/>
      <c r="CFV25" s="178"/>
      <c r="CFW25" s="178"/>
      <c r="CFX25" s="179"/>
      <c r="CFY25" s="166"/>
      <c r="CFZ25" s="178"/>
      <c r="CGA25" s="178"/>
      <c r="CGB25" s="178"/>
      <c r="CGC25" s="178"/>
      <c r="CGD25" s="178"/>
      <c r="CGE25" s="178"/>
      <c r="CGF25" s="179"/>
      <c r="CGG25" s="166"/>
      <c r="CGH25" s="178"/>
      <c r="CGI25" s="178"/>
      <c r="CGJ25" s="178"/>
      <c r="CGK25" s="178"/>
      <c r="CGL25" s="178"/>
      <c r="CGM25" s="178"/>
      <c r="CGN25" s="179"/>
      <c r="CGO25" s="166"/>
      <c r="CGP25" s="178"/>
      <c r="CGQ25" s="178"/>
      <c r="CGR25" s="178"/>
      <c r="CGS25" s="178"/>
      <c r="CGT25" s="178"/>
      <c r="CGU25" s="178"/>
      <c r="CGV25" s="179"/>
      <c r="CGW25" s="166"/>
      <c r="CGX25" s="178"/>
      <c r="CGY25" s="178"/>
      <c r="CGZ25" s="178"/>
      <c r="CHA25" s="178"/>
      <c r="CHB25" s="178"/>
      <c r="CHC25" s="178"/>
      <c r="CHD25" s="179"/>
      <c r="CHE25" s="166"/>
      <c r="CHF25" s="178"/>
      <c r="CHG25" s="178"/>
      <c r="CHH25" s="178"/>
      <c r="CHI25" s="178"/>
      <c r="CHJ25" s="178"/>
      <c r="CHK25" s="178"/>
      <c r="CHL25" s="179"/>
      <c r="CHM25" s="166"/>
      <c r="CHN25" s="178"/>
      <c r="CHO25" s="178"/>
      <c r="CHP25" s="178"/>
      <c r="CHQ25" s="178"/>
      <c r="CHR25" s="178"/>
      <c r="CHS25" s="178"/>
      <c r="CHT25" s="179"/>
      <c r="CHU25" s="166"/>
      <c r="CHV25" s="178"/>
      <c r="CHW25" s="178"/>
      <c r="CHX25" s="178"/>
      <c r="CHY25" s="178"/>
      <c r="CHZ25" s="178"/>
      <c r="CIA25" s="178"/>
      <c r="CIB25" s="179"/>
      <c r="CIC25" s="166"/>
      <c r="CID25" s="178"/>
      <c r="CIE25" s="178"/>
      <c r="CIF25" s="178"/>
      <c r="CIG25" s="178"/>
      <c r="CIH25" s="178"/>
      <c r="CII25" s="178"/>
      <c r="CIJ25" s="179"/>
      <c r="CIK25" s="166"/>
      <c r="CIL25" s="178"/>
      <c r="CIM25" s="178"/>
      <c r="CIN25" s="178"/>
      <c r="CIO25" s="178"/>
      <c r="CIP25" s="178"/>
      <c r="CIQ25" s="178"/>
      <c r="CIR25" s="179"/>
      <c r="CIS25" s="166"/>
      <c r="CIT25" s="178"/>
      <c r="CIU25" s="178"/>
      <c r="CIV25" s="178"/>
      <c r="CIW25" s="178"/>
      <c r="CIX25" s="178"/>
      <c r="CIY25" s="178"/>
      <c r="CIZ25" s="179"/>
      <c r="CJA25" s="166"/>
      <c r="CJB25" s="178"/>
      <c r="CJC25" s="178"/>
      <c r="CJD25" s="178"/>
      <c r="CJE25" s="178"/>
      <c r="CJF25" s="178"/>
      <c r="CJG25" s="178"/>
      <c r="CJH25" s="179"/>
      <c r="CJI25" s="166"/>
      <c r="CJJ25" s="178"/>
      <c r="CJK25" s="178"/>
      <c r="CJL25" s="178"/>
      <c r="CJM25" s="178"/>
      <c r="CJN25" s="178"/>
      <c r="CJO25" s="178"/>
      <c r="CJP25" s="179"/>
      <c r="CJQ25" s="166"/>
      <c r="CJR25" s="178"/>
      <c r="CJS25" s="178"/>
      <c r="CJT25" s="178"/>
      <c r="CJU25" s="178"/>
      <c r="CJV25" s="178"/>
      <c r="CJW25" s="178"/>
      <c r="CJX25" s="179"/>
      <c r="CJY25" s="166"/>
      <c r="CJZ25" s="178"/>
      <c r="CKA25" s="178"/>
      <c r="CKB25" s="178"/>
      <c r="CKC25" s="178"/>
      <c r="CKD25" s="178"/>
      <c r="CKE25" s="178"/>
      <c r="CKF25" s="179"/>
      <c r="CKG25" s="166"/>
      <c r="CKH25" s="178"/>
      <c r="CKI25" s="178"/>
      <c r="CKJ25" s="178"/>
      <c r="CKK25" s="178"/>
      <c r="CKL25" s="178"/>
      <c r="CKM25" s="178"/>
      <c r="CKN25" s="179"/>
      <c r="CKO25" s="166"/>
      <c r="CKP25" s="178"/>
      <c r="CKQ25" s="178"/>
      <c r="CKR25" s="178"/>
      <c r="CKS25" s="178"/>
      <c r="CKT25" s="178"/>
      <c r="CKU25" s="178"/>
      <c r="CKV25" s="179"/>
      <c r="CKW25" s="166"/>
      <c r="CKX25" s="178"/>
      <c r="CKY25" s="178"/>
      <c r="CKZ25" s="178"/>
      <c r="CLA25" s="178"/>
      <c r="CLB25" s="178"/>
      <c r="CLC25" s="178"/>
      <c r="CLD25" s="179"/>
      <c r="CLE25" s="166"/>
      <c r="CLF25" s="178"/>
      <c r="CLG25" s="178"/>
      <c r="CLH25" s="178"/>
      <c r="CLI25" s="178"/>
      <c r="CLJ25" s="178"/>
      <c r="CLK25" s="178"/>
      <c r="CLL25" s="179"/>
      <c r="CLM25" s="166"/>
      <c r="CLN25" s="178"/>
      <c r="CLO25" s="178"/>
      <c r="CLP25" s="178"/>
      <c r="CLQ25" s="178"/>
      <c r="CLR25" s="178"/>
      <c r="CLS25" s="178"/>
      <c r="CLT25" s="179"/>
      <c r="CLU25" s="166"/>
      <c r="CLV25" s="178"/>
      <c r="CLW25" s="178"/>
      <c r="CLX25" s="178"/>
      <c r="CLY25" s="178"/>
      <c r="CLZ25" s="178"/>
      <c r="CMA25" s="178"/>
      <c r="CMB25" s="179"/>
      <c r="CMC25" s="166"/>
      <c r="CMD25" s="178"/>
      <c r="CME25" s="178"/>
      <c r="CMF25" s="178"/>
      <c r="CMG25" s="178"/>
      <c r="CMH25" s="178"/>
      <c r="CMI25" s="178"/>
      <c r="CMJ25" s="179"/>
      <c r="CMK25" s="166"/>
      <c r="CML25" s="178"/>
      <c r="CMM25" s="178"/>
      <c r="CMN25" s="178"/>
      <c r="CMO25" s="178"/>
      <c r="CMP25" s="178"/>
      <c r="CMQ25" s="178"/>
      <c r="CMR25" s="179"/>
      <c r="CMS25" s="166"/>
      <c r="CMT25" s="178"/>
      <c r="CMU25" s="178"/>
      <c r="CMV25" s="178"/>
      <c r="CMW25" s="178"/>
      <c r="CMX25" s="178"/>
      <c r="CMY25" s="178"/>
      <c r="CMZ25" s="179"/>
      <c r="CNA25" s="166"/>
      <c r="CNB25" s="178"/>
      <c r="CNC25" s="178"/>
      <c r="CND25" s="178"/>
      <c r="CNE25" s="178"/>
      <c r="CNF25" s="178"/>
      <c r="CNG25" s="178"/>
      <c r="CNH25" s="179"/>
      <c r="CNI25" s="166"/>
      <c r="CNJ25" s="178"/>
      <c r="CNK25" s="178"/>
      <c r="CNL25" s="178"/>
      <c r="CNM25" s="178"/>
      <c r="CNN25" s="178"/>
      <c r="CNO25" s="178"/>
      <c r="CNP25" s="179"/>
      <c r="CNQ25" s="166"/>
      <c r="CNR25" s="178"/>
      <c r="CNS25" s="178"/>
      <c r="CNT25" s="178"/>
      <c r="CNU25" s="178"/>
      <c r="CNV25" s="178"/>
      <c r="CNW25" s="178"/>
      <c r="CNX25" s="179"/>
      <c r="CNY25" s="166"/>
      <c r="CNZ25" s="178"/>
      <c r="COA25" s="178"/>
      <c r="COB25" s="178"/>
      <c r="COC25" s="178"/>
      <c r="COD25" s="178"/>
      <c r="COE25" s="178"/>
      <c r="COF25" s="179"/>
      <c r="COG25" s="166"/>
      <c r="COH25" s="178"/>
      <c r="COI25" s="178"/>
      <c r="COJ25" s="178"/>
      <c r="COK25" s="178"/>
      <c r="COL25" s="178"/>
      <c r="COM25" s="178"/>
      <c r="CON25" s="179"/>
      <c r="COO25" s="166"/>
      <c r="COP25" s="178"/>
      <c r="COQ25" s="178"/>
      <c r="COR25" s="178"/>
      <c r="COS25" s="178"/>
      <c r="COT25" s="178"/>
      <c r="COU25" s="178"/>
      <c r="COV25" s="179"/>
      <c r="COW25" s="166"/>
      <c r="COX25" s="178"/>
      <c r="COY25" s="178"/>
      <c r="COZ25" s="178"/>
      <c r="CPA25" s="178"/>
      <c r="CPB25" s="178"/>
      <c r="CPC25" s="178"/>
      <c r="CPD25" s="179"/>
      <c r="CPE25" s="166"/>
      <c r="CPF25" s="178"/>
      <c r="CPG25" s="178"/>
      <c r="CPH25" s="178"/>
      <c r="CPI25" s="178"/>
      <c r="CPJ25" s="178"/>
      <c r="CPK25" s="178"/>
      <c r="CPL25" s="179"/>
      <c r="CPM25" s="166"/>
      <c r="CPN25" s="178"/>
      <c r="CPO25" s="178"/>
      <c r="CPP25" s="178"/>
      <c r="CPQ25" s="178"/>
      <c r="CPR25" s="178"/>
      <c r="CPS25" s="178"/>
      <c r="CPT25" s="179"/>
      <c r="CPU25" s="166"/>
      <c r="CPV25" s="178"/>
      <c r="CPW25" s="178"/>
      <c r="CPX25" s="178"/>
      <c r="CPY25" s="178"/>
      <c r="CPZ25" s="178"/>
      <c r="CQA25" s="178"/>
      <c r="CQB25" s="179"/>
      <c r="CQC25" s="166"/>
      <c r="CQD25" s="178"/>
      <c r="CQE25" s="178"/>
      <c r="CQF25" s="178"/>
      <c r="CQG25" s="178"/>
      <c r="CQH25" s="178"/>
      <c r="CQI25" s="178"/>
      <c r="CQJ25" s="179"/>
      <c r="CQK25" s="166"/>
      <c r="CQL25" s="178"/>
      <c r="CQM25" s="178"/>
      <c r="CQN25" s="178"/>
      <c r="CQO25" s="178"/>
      <c r="CQP25" s="178"/>
      <c r="CQQ25" s="178"/>
      <c r="CQR25" s="179"/>
      <c r="CQS25" s="166"/>
      <c r="CQT25" s="178"/>
      <c r="CQU25" s="178"/>
      <c r="CQV25" s="178"/>
      <c r="CQW25" s="178"/>
      <c r="CQX25" s="178"/>
      <c r="CQY25" s="178"/>
      <c r="CQZ25" s="179"/>
      <c r="CRA25" s="166"/>
      <c r="CRB25" s="178"/>
      <c r="CRC25" s="178"/>
      <c r="CRD25" s="178"/>
      <c r="CRE25" s="178"/>
      <c r="CRF25" s="178"/>
      <c r="CRG25" s="178"/>
      <c r="CRH25" s="179"/>
      <c r="CRI25" s="166"/>
      <c r="CRJ25" s="178"/>
      <c r="CRK25" s="178"/>
      <c r="CRL25" s="178"/>
      <c r="CRM25" s="178"/>
      <c r="CRN25" s="178"/>
      <c r="CRO25" s="178"/>
      <c r="CRP25" s="179"/>
      <c r="CRQ25" s="166"/>
      <c r="CRR25" s="178"/>
      <c r="CRS25" s="178"/>
      <c r="CRT25" s="178"/>
      <c r="CRU25" s="178"/>
      <c r="CRV25" s="178"/>
      <c r="CRW25" s="178"/>
      <c r="CRX25" s="179"/>
      <c r="CRY25" s="166"/>
      <c r="CRZ25" s="178"/>
      <c r="CSA25" s="178"/>
      <c r="CSB25" s="178"/>
      <c r="CSC25" s="178"/>
      <c r="CSD25" s="178"/>
      <c r="CSE25" s="178"/>
      <c r="CSF25" s="179"/>
      <c r="CSG25" s="166"/>
      <c r="CSH25" s="178"/>
      <c r="CSI25" s="178"/>
      <c r="CSJ25" s="178"/>
      <c r="CSK25" s="178"/>
      <c r="CSL25" s="178"/>
      <c r="CSM25" s="178"/>
      <c r="CSN25" s="179"/>
      <c r="CSO25" s="166"/>
      <c r="CSP25" s="178"/>
      <c r="CSQ25" s="178"/>
      <c r="CSR25" s="178"/>
      <c r="CSS25" s="178"/>
      <c r="CST25" s="178"/>
      <c r="CSU25" s="178"/>
      <c r="CSV25" s="179"/>
      <c r="CSW25" s="166"/>
      <c r="CSX25" s="178"/>
      <c r="CSY25" s="178"/>
      <c r="CSZ25" s="178"/>
      <c r="CTA25" s="178"/>
      <c r="CTB25" s="178"/>
      <c r="CTC25" s="178"/>
      <c r="CTD25" s="179"/>
      <c r="CTE25" s="166"/>
      <c r="CTF25" s="178"/>
      <c r="CTG25" s="178"/>
      <c r="CTH25" s="178"/>
      <c r="CTI25" s="178"/>
      <c r="CTJ25" s="178"/>
      <c r="CTK25" s="178"/>
      <c r="CTL25" s="179"/>
      <c r="CTM25" s="166"/>
      <c r="CTN25" s="178"/>
      <c r="CTO25" s="178"/>
      <c r="CTP25" s="178"/>
      <c r="CTQ25" s="178"/>
      <c r="CTR25" s="178"/>
      <c r="CTS25" s="178"/>
      <c r="CTT25" s="179"/>
      <c r="CTU25" s="166"/>
      <c r="CTV25" s="178"/>
      <c r="CTW25" s="178"/>
      <c r="CTX25" s="178"/>
      <c r="CTY25" s="178"/>
      <c r="CTZ25" s="178"/>
      <c r="CUA25" s="178"/>
      <c r="CUB25" s="179"/>
      <c r="CUC25" s="166"/>
      <c r="CUD25" s="178"/>
      <c r="CUE25" s="178"/>
      <c r="CUF25" s="178"/>
      <c r="CUG25" s="178"/>
      <c r="CUH25" s="178"/>
      <c r="CUI25" s="178"/>
      <c r="CUJ25" s="179"/>
      <c r="CUK25" s="166"/>
      <c r="CUL25" s="178"/>
      <c r="CUM25" s="178"/>
      <c r="CUN25" s="178"/>
      <c r="CUO25" s="178"/>
      <c r="CUP25" s="178"/>
      <c r="CUQ25" s="178"/>
      <c r="CUR25" s="179"/>
      <c r="CUS25" s="166"/>
      <c r="CUT25" s="178"/>
      <c r="CUU25" s="178"/>
      <c r="CUV25" s="178"/>
      <c r="CUW25" s="178"/>
      <c r="CUX25" s="178"/>
      <c r="CUY25" s="178"/>
      <c r="CUZ25" s="179"/>
      <c r="CVA25" s="166"/>
      <c r="CVB25" s="178"/>
      <c r="CVC25" s="178"/>
      <c r="CVD25" s="178"/>
      <c r="CVE25" s="178"/>
      <c r="CVF25" s="178"/>
      <c r="CVG25" s="178"/>
      <c r="CVH25" s="179"/>
      <c r="CVI25" s="166"/>
      <c r="CVJ25" s="178"/>
      <c r="CVK25" s="178"/>
      <c r="CVL25" s="178"/>
      <c r="CVM25" s="178"/>
      <c r="CVN25" s="178"/>
      <c r="CVO25" s="178"/>
      <c r="CVP25" s="179"/>
      <c r="CVQ25" s="166"/>
      <c r="CVR25" s="178"/>
      <c r="CVS25" s="178"/>
      <c r="CVT25" s="178"/>
      <c r="CVU25" s="178"/>
      <c r="CVV25" s="178"/>
      <c r="CVW25" s="178"/>
      <c r="CVX25" s="179"/>
      <c r="CVY25" s="166"/>
      <c r="CVZ25" s="178"/>
      <c r="CWA25" s="178"/>
      <c r="CWB25" s="178"/>
      <c r="CWC25" s="178"/>
      <c r="CWD25" s="178"/>
      <c r="CWE25" s="178"/>
      <c r="CWF25" s="179"/>
      <c r="CWG25" s="166"/>
      <c r="CWH25" s="178"/>
      <c r="CWI25" s="178"/>
      <c r="CWJ25" s="178"/>
      <c r="CWK25" s="178"/>
      <c r="CWL25" s="178"/>
      <c r="CWM25" s="178"/>
      <c r="CWN25" s="179"/>
      <c r="CWO25" s="166"/>
      <c r="CWP25" s="178"/>
      <c r="CWQ25" s="178"/>
      <c r="CWR25" s="178"/>
      <c r="CWS25" s="178"/>
      <c r="CWT25" s="178"/>
      <c r="CWU25" s="178"/>
      <c r="CWV25" s="179"/>
      <c r="CWW25" s="166"/>
      <c r="CWX25" s="178"/>
      <c r="CWY25" s="178"/>
      <c r="CWZ25" s="178"/>
      <c r="CXA25" s="178"/>
      <c r="CXB25" s="178"/>
      <c r="CXC25" s="178"/>
      <c r="CXD25" s="179"/>
      <c r="CXE25" s="166"/>
      <c r="CXF25" s="178"/>
      <c r="CXG25" s="178"/>
      <c r="CXH25" s="178"/>
      <c r="CXI25" s="178"/>
      <c r="CXJ25" s="178"/>
      <c r="CXK25" s="178"/>
      <c r="CXL25" s="179"/>
      <c r="CXM25" s="166"/>
      <c r="CXN25" s="178"/>
      <c r="CXO25" s="178"/>
      <c r="CXP25" s="178"/>
      <c r="CXQ25" s="178"/>
      <c r="CXR25" s="178"/>
      <c r="CXS25" s="178"/>
      <c r="CXT25" s="179"/>
      <c r="CXU25" s="166"/>
      <c r="CXV25" s="178"/>
      <c r="CXW25" s="178"/>
      <c r="CXX25" s="178"/>
      <c r="CXY25" s="178"/>
      <c r="CXZ25" s="178"/>
      <c r="CYA25" s="178"/>
      <c r="CYB25" s="179"/>
      <c r="CYC25" s="166"/>
      <c r="CYD25" s="178"/>
      <c r="CYE25" s="178"/>
      <c r="CYF25" s="178"/>
      <c r="CYG25" s="178"/>
      <c r="CYH25" s="178"/>
      <c r="CYI25" s="178"/>
      <c r="CYJ25" s="179"/>
      <c r="CYK25" s="166"/>
      <c r="CYL25" s="178"/>
      <c r="CYM25" s="178"/>
      <c r="CYN25" s="178"/>
      <c r="CYO25" s="178"/>
      <c r="CYP25" s="178"/>
      <c r="CYQ25" s="178"/>
      <c r="CYR25" s="179"/>
      <c r="CYS25" s="166"/>
      <c r="CYT25" s="178"/>
      <c r="CYU25" s="178"/>
      <c r="CYV25" s="178"/>
      <c r="CYW25" s="178"/>
      <c r="CYX25" s="178"/>
      <c r="CYY25" s="178"/>
      <c r="CYZ25" s="179"/>
      <c r="CZA25" s="166"/>
      <c r="CZB25" s="178"/>
      <c r="CZC25" s="178"/>
      <c r="CZD25" s="178"/>
      <c r="CZE25" s="178"/>
      <c r="CZF25" s="178"/>
      <c r="CZG25" s="178"/>
      <c r="CZH25" s="179"/>
      <c r="CZI25" s="166"/>
      <c r="CZJ25" s="178"/>
      <c r="CZK25" s="178"/>
      <c r="CZL25" s="178"/>
      <c r="CZM25" s="178"/>
      <c r="CZN25" s="178"/>
      <c r="CZO25" s="178"/>
      <c r="CZP25" s="179"/>
      <c r="CZQ25" s="166"/>
      <c r="CZR25" s="178"/>
      <c r="CZS25" s="178"/>
      <c r="CZT25" s="178"/>
      <c r="CZU25" s="178"/>
      <c r="CZV25" s="178"/>
      <c r="CZW25" s="178"/>
      <c r="CZX25" s="179"/>
      <c r="CZY25" s="166"/>
      <c r="CZZ25" s="178"/>
      <c r="DAA25" s="178"/>
      <c r="DAB25" s="178"/>
      <c r="DAC25" s="178"/>
      <c r="DAD25" s="178"/>
      <c r="DAE25" s="178"/>
      <c r="DAF25" s="179"/>
      <c r="DAG25" s="166"/>
      <c r="DAH25" s="178"/>
      <c r="DAI25" s="178"/>
      <c r="DAJ25" s="178"/>
      <c r="DAK25" s="178"/>
      <c r="DAL25" s="178"/>
      <c r="DAM25" s="178"/>
      <c r="DAN25" s="179"/>
      <c r="DAO25" s="166"/>
      <c r="DAP25" s="178"/>
      <c r="DAQ25" s="178"/>
      <c r="DAR25" s="178"/>
      <c r="DAS25" s="178"/>
      <c r="DAT25" s="178"/>
      <c r="DAU25" s="178"/>
      <c r="DAV25" s="179"/>
      <c r="DAW25" s="166"/>
      <c r="DAX25" s="178"/>
      <c r="DAY25" s="178"/>
      <c r="DAZ25" s="178"/>
      <c r="DBA25" s="178"/>
      <c r="DBB25" s="178"/>
      <c r="DBC25" s="178"/>
      <c r="DBD25" s="179"/>
      <c r="DBE25" s="166"/>
      <c r="DBF25" s="178"/>
      <c r="DBG25" s="178"/>
      <c r="DBH25" s="178"/>
      <c r="DBI25" s="178"/>
      <c r="DBJ25" s="178"/>
      <c r="DBK25" s="178"/>
      <c r="DBL25" s="179"/>
      <c r="DBM25" s="166"/>
      <c r="DBN25" s="178"/>
      <c r="DBO25" s="178"/>
      <c r="DBP25" s="178"/>
      <c r="DBQ25" s="178"/>
      <c r="DBR25" s="178"/>
      <c r="DBS25" s="178"/>
      <c r="DBT25" s="179"/>
      <c r="DBU25" s="166"/>
      <c r="DBV25" s="178"/>
      <c r="DBW25" s="178"/>
      <c r="DBX25" s="178"/>
      <c r="DBY25" s="178"/>
      <c r="DBZ25" s="178"/>
      <c r="DCA25" s="178"/>
      <c r="DCB25" s="179"/>
      <c r="DCC25" s="166"/>
      <c r="DCD25" s="178"/>
      <c r="DCE25" s="178"/>
      <c r="DCF25" s="178"/>
      <c r="DCG25" s="178"/>
      <c r="DCH25" s="178"/>
      <c r="DCI25" s="178"/>
      <c r="DCJ25" s="179"/>
      <c r="DCK25" s="166"/>
      <c r="DCL25" s="178"/>
      <c r="DCM25" s="178"/>
      <c r="DCN25" s="178"/>
      <c r="DCO25" s="178"/>
      <c r="DCP25" s="178"/>
      <c r="DCQ25" s="178"/>
      <c r="DCR25" s="179"/>
      <c r="DCS25" s="166"/>
      <c r="DCT25" s="178"/>
      <c r="DCU25" s="178"/>
      <c r="DCV25" s="178"/>
      <c r="DCW25" s="178"/>
      <c r="DCX25" s="178"/>
      <c r="DCY25" s="178"/>
      <c r="DCZ25" s="179"/>
      <c r="DDA25" s="166"/>
      <c r="DDB25" s="178"/>
      <c r="DDC25" s="178"/>
      <c r="DDD25" s="178"/>
      <c r="DDE25" s="178"/>
      <c r="DDF25" s="178"/>
      <c r="DDG25" s="178"/>
      <c r="DDH25" s="179"/>
      <c r="DDI25" s="166"/>
      <c r="DDJ25" s="178"/>
      <c r="DDK25" s="178"/>
      <c r="DDL25" s="178"/>
      <c r="DDM25" s="178"/>
      <c r="DDN25" s="178"/>
      <c r="DDO25" s="178"/>
      <c r="DDP25" s="179"/>
      <c r="DDQ25" s="166"/>
      <c r="DDR25" s="178"/>
      <c r="DDS25" s="178"/>
      <c r="DDT25" s="178"/>
      <c r="DDU25" s="178"/>
      <c r="DDV25" s="178"/>
      <c r="DDW25" s="178"/>
      <c r="DDX25" s="179"/>
      <c r="DDY25" s="166"/>
      <c r="DDZ25" s="178"/>
      <c r="DEA25" s="178"/>
      <c r="DEB25" s="178"/>
      <c r="DEC25" s="178"/>
      <c r="DED25" s="178"/>
      <c r="DEE25" s="178"/>
      <c r="DEF25" s="179"/>
      <c r="DEG25" s="166"/>
      <c r="DEH25" s="178"/>
      <c r="DEI25" s="178"/>
      <c r="DEJ25" s="178"/>
      <c r="DEK25" s="178"/>
      <c r="DEL25" s="178"/>
      <c r="DEM25" s="178"/>
      <c r="DEN25" s="179"/>
      <c r="DEO25" s="166"/>
      <c r="DEP25" s="178"/>
      <c r="DEQ25" s="178"/>
      <c r="DER25" s="178"/>
      <c r="DES25" s="178"/>
      <c r="DET25" s="178"/>
      <c r="DEU25" s="178"/>
      <c r="DEV25" s="179"/>
      <c r="DEW25" s="166"/>
      <c r="DEX25" s="178"/>
      <c r="DEY25" s="178"/>
      <c r="DEZ25" s="178"/>
      <c r="DFA25" s="178"/>
      <c r="DFB25" s="178"/>
      <c r="DFC25" s="178"/>
      <c r="DFD25" s="179"/>
      <c r="DFE25" s="166"/>
      <c r="DFF25" s="178"/>
      <c r="DFG25" s="178"/>
      <c r="DFH25" s="178"/>
      <c r="DFI25" s="178"/>
      <c r="DFJ25" s="178"/>
      <c r="DFK25" s="178"/>
      <c r="DFL25" s="179"/>
      <c r="DFM25" s="166"/>
      <c r="DFN25" s="178"/>
      <c r="DFO25" s="178"/>
      <c r="DFP25" s="178"/>
      <c r="DFQ25" s="178"/>
      <c r="DFR25" s="178"/>
      <c r="DFS25" s="178"/>
      <c r="DFT25" s="179"/>
      <c r="DFU25" s="166"/>
      <c r="DFV25" s="178"/>
      <c r="DFW25" s="178"/>
      <c r="DFX25" s="178"/>
      <c r="DFY25" s="178"/>
      <c r="DFZ25" s="178"/>
      <c r="DGA25" s="178"/>
      <c r="DGB25" s="179"/>
      <c r="DGC25" s="166"/>
      <c r="DGD25" s="178"/>
      <c r="DGE25" s="178"/>
      <c r="DGF25" s="178"/>
      <c r="DGG25" s="178"/>
      <c r="DGH25" s="178"/>
      <c r="DGI25" s="178"/>
      <c r="DGJ25" s="179"/>
      <c r="DGK25" s="166"/>
      <c r="DGL25" s="178"/>
      <c r="DGM25" s="178"/>
      <c r="DGN25" s="178"/>
      <c r="DGO25" s="178"/>
      <c r="DGP25" s="178"/>
      <c r="DGQ25" s="178"/>
      <c r="DGR25" s="179"/>
      <c r="DGS25" s="166"/>
      <c r="DGT25" s="178"/>
      <c r="DGU25" s="178"/>
      <c r="DGV25" s="178"/>
      <c r="DGW25" s="178"/>
      <c r="DGX25" s="178"/>
      <c r="DGY25" s="178"/>
      <c r="DGZ25" s="179"/>
      <c r="DHA25" s="166"/>
      <c r="DHB25" s="178"/>
      <c r="DHC25" s="178"/>
      <c r="DHD25" s="178"/>
      <c r="DHE25" s="178"/>
      <c r="DHF25" s="178"/>
      <c r="DHG25" s="178"/>
      <c r="DHH25" s="179"/>
      <c r="DHI25" s="166"/>
      <c r="DHJ25" s="178"/>
      <c r="DHK25" s="178"/>
      <c r="DHL25" s="178"/>
      <c r="DHM25" s="178"/>
      <c r="DHN25" s="178"/>
      <c r="DHO25" s="178"/>
      <c r="DHP25" s="179"/>
      <c r="DHQ25" s="166"/>
      <c r="DHR25" s="178"/>
      <c r="DHS25" s="178"/>
      <c r="DHT25" s="178"/>
      <c r="DHU25" s="178"/>
      <c r="DHV25" s="178"/>
      <c r="DHW25" s="178"/>
      <c r="DHX25" s="179"/>
      <c r="DHY25" s="166"/>
      <c r="DHZ25" s="178"/>
      <c r="DIA25" s="178"/>
      <c r="DIB25" s="178"/>
      <c r="DIC25" s="178"/>
      <c r="DID25" s="178"/>
      <c r="DIE25" s="178"/>
      <c r="DIF25" s="179"/>
      <c r="DIG25" s="166"/>
      <c r="DIH25" s="178"/>
      <c r="DII25" s="178"/>
      <c r="DIJ25" s="178"/>
      <c r="DIK25" s="178"/>
      <c r="DIL25" s="178"/>
      <c r="DIM25" s="178"/>
      <c r="DIN25" s="179"/>
      <c r="DIO25" s="166"/>
      <c r="DIP25" s="178"/>
      <c r="DIQ25" s="178"/>
      <c r="DIR25" s="178"/>
      <c r="DIS25" s="178"/>
      <c r="DIT25" s="178"/>
      <c r="DIU25" s="178"/>
      <c r="DIV25" s="179"/>
      <c r="DIW25" s="166"/>
      <c r="DIX25" s="178"/>
      <c r="DIY25" s="178"/>
      <c r="DIZ25" s="178"/>
      <c r="DJA25" s="178"/>
      <c r="DJB25" s="178"/>
      <c r="DJC25" s="178"/>
      <c r="DJD25" s="179"/>
      <c r="DJE25" s="166"/>
      <c r="DJF25" s="178"/>
      <c r="DJG25" s="178"/>
      <c r="DJH25" s="178"/>
      <c r="DJI25" s="178"/>
      <c r="DJJ25" s="178"/>
      <c r="DJK25" s="178"/>
      <c r="DJL25" s="179"/>
      <c r="DJM25" s="166"/>
      <c r="DJN25" s="178"/>
      <c r="DJO25" s="178"/>
      <c r="DJP25" s="178"/>
      <c r="DJQ25" s="178"/>
      <c r="DJR25" s="178"/>
      <c r="DJS25" s="178"/>
      <c r="DJT25" s="179"/>
      <c r="DJU25" s="166"/>
      <c r="DJV25" s="178"/>
      <c r="DJW25" s="178"/>
      <c r="DJX25" s="178"/>
      <c r="DJY25" s="178"/>
      <c r="DJZ25" s="178"/>
      <c r="DKA25" s="178"/>
      <c r="DKB25" s="179"/>
      <c r="DKC25" s="166"/>
      <c r="DKD25" s="178"/>
      <c r="DKE25" s="178"/>
      <c r="DKF25" s="178"/>
      <c r="DKG25" s="178"/>
      <c r="DKH25" s="178"/>
      <c r="DKI25" s="178"/>
      <c r="DKJ25" s="179"/>
      <c r="DKK25" s="166"/>
      <c r="DKL25" s="178"/>
      <c r="DKM25" s="178"/>
      <c r="DKN25" s="178"/>
      <c r="DKO25" s="178"/>
      <c r="DKP25" s="178"/>
      <c r="DKQ25" s="178"/>
      <c r="DKR25" s="179"/>
      <c r="DKS25" s="166"/>
      <c r="DKT25" s="178"/>
      <c r="DKU25" s="178"/>
      <c r="DKV25" s="178"/>
      <c r="DKW25" s="178"/>
      <c r="DKX25" s="178"/>
      <c r="DKY25" s="178"/>
      <c r="DKZ25" s="179"/>
      <c r="DLA25" s="166"/>
      <c r="DLB25" s="178"/>
      <c r="DLC25" s="178"/>
      <c r="DLD25" s="178"/>
      <c r="DLE25" s="178"/>
      <c r="DLF25" s="178"/>
      <c r="DLG25" s="178"/>
      <c r="DLH25" s="179"/>
      <c r="DLI25" s="166"/>
      <c r="DLJ25" s="178"/>
      <c r="DLK25" s="178"/>
      <c r="DLL25" s="178"/>
      <c r="DLM25" s="178"/>
      <c r="DLN25" s="178"/>
      <c r="DLO25" s="178"/>
      <c r="DLP25" s="179"/>
      <c r="DLQ25" s="166"/>
      <c r="DLR25" s="178"/>
      <c r="DLS25" s="178"/>
      <c r="DLT25" s="178"/>
      <c r="DLU25" s="178"/>
      <c r="DLV25" s="178"/>
      <c r="DLW25" s="178"/>
      <c r="DLX25" s="179"/>
      <c r="DLY25" s="166"/>
      <c r="DLZ25" s="178"/>
      <c r="DMA25" s="178"/>
      <c r="DMB25" s="178"/>
      <c r="DMC25" s="178"/>
      <c r="DMD25" s="178"/>
      <c r="DME25" s="178"/>
      <c r="DMF25" s="179"/>
      <c r="DMG25" s="166"/>
      <c r="DMH25" s="178"/>
      <c r="DMI25" s="178"/>
      <c r="DMJ25" s="178"/>
      <c r="DMK25" s="178"/>
      <c r="DML25" s="178"/>
      <c r="DMM25" s="178"/>
      <c r="DMN25" s="179"/>
      <c r="DMO25" s="166"/>
      <c r="DMP25" s="178"/>
      <c r="DMQ25" s="178"/>
      <c r="DMR25" s="178"/>
      <c r="DMS25" s="178"/>
      <c r="DMT25" s="178"/>
      <c r="DMU25" s="178"/>
      <c r="DMV25" s="179"/>
      <c r="DMW25" s="166"/>
      <c r="DMX25" s="178"/>
      <c r="DMY25" s="178"/>
      <c r="DMZ25" s="178"/>
      <c r="DNA25" s="178"/>
      <c r="DNB25" s="178"/>
      <c r="DNC25" s="178"/>
      <c r="DND25" s="179"/>
      <c r="DNE25" s="166"/>
      <c r="DNF25" s="178"/>
      <c r="DNG25" s="178"/>
      <c r="DNH25" s="178"/>
      <c r="DNI25" s="178"/>
      <c r="DNJ25" s="178"/>
      <c r="DNK25" s="178"/>
      <c r="DNL25" s="179"/>
      <c r="DNM25" s="166"/>
      <c r="DNN25" s="178"/>
      <c r="DNO25" s="178"/>
      <c r="DNP25" s="178"/>
      <c r="DNQ25" s="178"/>
      <c r="DNR25" s="178"/>
      <c r="DNS25" s="178"/>
      <c r="DNT25" s="179"/>
      <c r="DNU25" s="166"/>
      <c r="DNV25" s="178"/>
      <c r="DNW25" s="178"/>
      <c r="DNX25" s="178"/>
      <c r="DNY25" s="178"/>
      <c r="DNZ25" s="178"/>
      <c r="DOA25" s="178"/>
      <c r="DOB25" s="179"/>
      <c r="DOC25" s="166"/>
      <c r="DOD25" s="178"/>
      <c r="DOE25" s="178"/>
      <c r="DOF25" s="178"/>
      <c r="DOG25" s="178"/>
      <c r="DOH25" s="178"/>
      <c r="DOI25" s="178"/>
      <c r="DOJ25" s="179"/>
      <c r="DOK25" s="166"/>
      <c r="DOL25" s="178"/>
      <c r="DOM25" s="178"/>
      <c r="DON25" s="178"/>
      <c r="DOO25" s="178"/>
      <c r="DOP25" s="178"/>
      <c r="DOQ25" s="178"/>
      <c r="DOR25" s="179"/>
      <c r="DOS25" s="166"/>
      <c r="DOT25" s="178"/>
      <c r="DOU25" s="178"/>
      <c r="DOV25" s="178"/>
      <c r="DOW25" s="178"/>
      <c r="DOX25" s="178"/>
      <c r="DOY25" s="178"/>
      <c r="DOZ25" s="179"/>
      <c r="DPA25" s="166"/>
      <c r="DPB25" s="178"/>
      <c r="DPC25" s="178"/>
      <c r="DPD25" s="178"/>
      <c r="DPE25" s="178"/>
      <c r="DPF25" s="178"/>
      <c r="DPG25" s="178"/>
      <c r="DPH25" s="179"/>
      <c r="DPI25" s="166"/>
      <c r="DPJ25" s="178"/>
      <c r="DPK25" s="178"/>
      <c r="DPL25" s="178"/>
      <c r="DPM25" s="178"/>
      <c r="DPN25" s="178"/>
      <c r="DPO25" s="178"/>
      <c r="DPP25" s="179"/>
      <c r="DPQ25" s="166"/>
      <c r="DPR25" s="178"/>
      <c r="DPS25" s="178"/>
      <c r="DPT25" s="178"/>
      <c r="DPU25" s="178"/>
      <c r="DPV25" s="178"/>
      <c r="DPW25" s="178"/>
      <c r="DPX25" s="179"/>
      <c r="DPY25" s="166"/>
      <c r="DPZ25" s="178"/>
      <c r="DQA25" s="178"/>
      <c r="DQB25" s="178"/>
      <c r="DQC25" s="178"/>
      <c r="DQD25" s="178"/>
      <c r="DQE25" s="178"/>
      <c r="DQF25" s="179"/>
      <c r="DQG25" s="166"/>
      <c r="DQH25" s="178"/>
      <c r="DQI25" s="178"/>
      <c r="DQJ25" s="178"/>
      <c r="DQK25" s="178"/>
      <c r="DQL25" s="178"/>
      <c r="DQM25" s="178"/>
      <c r="DQN25" s="179"/>
      <c r="DQO25" s="166"/>
      <c r="DQP25" s="178"/>
      <c r="DQQ25" s="178"/>
      <c r="DQR25" s="178"/>
      <c r="DQS25" s="178"/>
      <c r="DQT25" s="178"/>
      <c r="DQU25" s="178"/>
      <c r="DQV25" s="179"/>
      <c r="DQW25" s="166"/>
      <c r="DQX25" s="178"/>
      <c r="DQY25" s="178"/>
      <c r="DQZ25" s="178"/>
      <c r="DRA25" s="178"/>
      <c r="DRB25" s="178"/>
      <c r="DRC25" s="178"/>
      <c r="DRD25" s="179"/>
      <c r="DRE25" s="166"/>
      <c r="DRF25" s="178"/>
      <c r="DRG25" s="178"/>
      <c r="DRH25" s="178"/>
      <c r="DRI25" s="178"/>
      <c r="DRJ25" s="178"/>
      <c r="DRK25" s="178"/>
      <c r="DRL25" s="179"/>
      <c r="DRM25" s="166"/>
      <c r="DRN25" s="178"/>
      <c r="DRO25" s="178"/>
      <c r="DRP25" s="178"/>
      <c r="DRQ25" s="178"/>
      <c r="DRR25" s="178"/>
      <c r="DRS25" s="178"/>
      <c r="DRT25" s="179"/>
      <c r="DRU25" s="166"/>
      <c r="DRV25" s="178"/>
      <c r="DRW25" s="178"/>
      <c r="DRX25" s="178"/>
      <c r="DRY25" s="178"/>
      <c r="DRZ25" s="178"/>
      <c r="DSA25" s="178"/>
      <c r="DSB25" s="179"/>
      <c r="DSC25" s="166"/>
      <c r="DSD25" s="178"/>
      <c r="DSE25" s="178"/>
      <c r="DSF25" s="178"/>
      <c r="DSG25" s="178"/>
      <c r="DSH25" s="178"/>
      <c r="DSI25" s="178"/>
      <c r="DSJ25" s="179"/>
      <c r="DSK25" s="166"/>
      <c r="DSL25" s="178"/>
      <c r="DSM25" s="178"/>
      <c r="DSN25" s="178"/>
      <c r="DSO25" s="178"/>
      <c r="DSP25" s="178"/>
      <c r="DSQ25" s="178"/>
      <c r="DSR25" s="179"/>
      <c r="DSS25" s="166"/>
      <c r="DST25" s="178"/>
      <c r="DSU25" s="178"/>
      <c r="DSV25" s="178"/>
      <c r="DSW25" s="178"/>
      <c r="DSX25" s="178"/>
      <c r="DSY25" s="178"/>
      <c r="DSZ25" s="179"/>
      <c r="DTA25" s="166"/>
      <c r="DTB25" s="178"/>
      <c r="DTC25" s="178"/>
      <c r="DTD25" s="178"/>
      <c r="DTE25" s="178"/>
      <c r="DTF25" s="178"/>
      <c r="DTG25" s="178"/>
      <c r="DTH25" s="179"/>
      <c r="DTI25" s="166"/>
      <c r="DTJ25" s="178"/>
      <c r="DTK25" s="178"/>
      <c r="DTL25" s="178"/>
      <c r="DTM25" s="178"/>
      <c r="DTN25" s="178"/>
      <c r="DTO25" s="178"/>
      <c r="DTP25" s="179"/>
      <c r="DTQ25" s="166"/>
      <c r="DTR25" s="178"/>
      <c r="DTS25" s="178"/>
      <c r="DTT25" s="178"/>
      <c r="DTU25" s="178"/>
      <c r="DTV25" s="178"/>
      <c r="DTW25" s="178"/>
      <c r="DTX25" s="179"/>
      <c r="DTY25" s="166"/>
      <c r="DTZ25" s="178"/>
      <c r="DUA25" s="178"/>
      <c r="DUB25" s="178"/>
      <c r="DUC25" s="178"/>
      <c r="DUD25" s="178"/>
      <c r="DUE25" s="178"/>
      <c r="DUF25" s="179"/>
      <c r="DUG25" s="166"/>
      <c r="DUH25" s="178"/>
      <c r="DUI25" s="178"/>
      <c r="DUJ25" s="178"/>
      <c r="DUK25" s="178"/>
      <c r="DUL25" s="178"/>
      <c r="DUM25" s="178"/>
      <c r="DUN25" s="179"/>
      <c r="DUO25" s="166"/>
      <c r="DUP25" s="178"/>
      <c r="DUQ25" s="178"/>
      <c r="DUR25" s="178"/>
      <c r="DUS25" s="178"/>
      <c r="DUT25" s="178"/>
      <c r="DUU25" s="178"/>
      <c r="DUV25" s="179"/>
      <c r="DUW25" s="166"/>
      <c r="DUX25" s="178"/>
      <c r="DUY25" s="178"/>
      <c r="DUZ25" s="178"/>
      <c r="DVA25" s="178"/>
      <c r="DVB25" s="178"/>
      <c r="DVC25" s="178"/>
      <c r="DVD25" s="179"/>
      <c r="DVE25" s="166"/>
      <c r="DVF25" s="178"/>
      <c r="DVG25" s="178"/>
      <c r="DVH25" s="178"/>
      <c r="DVI25" s="178"/>
      <c r="DVJ25" s="178"/>
      <c r="DVK25" s="178"/>
      <c r="DVL25" s="179"/>
      <c r="DVM25" s="166"/>
      <c r="DVN25" s="178"/>
      <c r="DVO25" s="178"/>
      <c r="DVP25" s="178"/>
      <c r="DVQ25" s="178"/>
      <c r="DVR25" s="178"/>
      <c r="DVS25" s="178"/>
      <c r="DVT25" s="179"/>
      <c r="DVU25" s="166"/>
      <c r="DVV25" s="178"/>
      <c r="DVW25" s="178"/>
      <c r="DVX25" s="178"/>
      <c r="DVY25" s="178"/>
      <c r="DVZ25" s="178"/>
      <c r="DWA25" s="178"/>
      <c r="DWB25" s="179"/>
      <c r="DWC25" s="166"/>
      <c r="DWD25" s="178"/>
      <c r="DWE25" s="178"/>
      <c r="DWF25" s="178"/>
      <c r="DWG25" s="178"/>
      <c r="DWH25" s="178"/>
      <c r="DWI25" s="178"/>
      <c r="DWJ25" s="179"/>
      <c r="DWK25" s="166"/>
      <c r="DWL25" s="178"/>
      <c r="DWM25" s="178"/>
      <c r="DWN25" s="178"/>
      <c r="DWO25" s="178"/>
      <c r="DWP25" s="178"/>
      <c r="DWQ25" s="178"/>
      <c r="DWR25" s="179"/>
      <c r="DWS25" s="166"/>
      <c r="DWT25" s="178"/>
      <c r="DWU25" s="178"/>
      <c r="DWV25" s="178"/>
      <c r="DWW25" s="178"/>
      <c r="DWX25" s="178"/>
      <c r="DWY25" s="178"/>
      <c r="DWZ25" s="179"/>
      <c r="DXA25" s="166"/>
      <c r="DXB25" s="178"/>
      <c r="DXC25" s="178"/>
      <c r="DXD25" s="178"/>
      <c r="DXE25" s="178"/>
      <c r="DXF25" s="178"/>
      <c r="DXG25" s="178"/>
      <c r="DXH25" s="179"/>
      <c r="DXI25" s="166"/>
      <c r="DXJ25" s="178"/>
      <c r="DXK25" s="178"/>
      <c r="DXL25" s="178"/>
      <c r="DXM25" s="178"/>
      <c r="DXN25" s="178"/>
      <c r="DXO25" s="178"/>
      <c r="DXP25" s="179"/>
      <c r="DXQ25" s="166"/>
      <c r="DXR25" s="178"/>
      <c r="DXS25" s="178"/>
      <c r="DXT25" s="178"/>
      <c r="DXU25" s="178"/>
      <c r="DXV25" s="178"/>
      <c r="DXW25" s="178"/>
      <c r="DXX25" s="179"/>
      <c r="DXY25" s="166"/>
      <c r="DXZ25" s="178"/>
      <c r="DYA25" s="178"/>
      <c r="DYB25" s="178"/>
      <c r="DYC25" s="178"/>
      <c r="DYD25" s="178"/>
      <c r="DYE25" s="178"/>
      <c r="DYF25" s="179"/>
      <c r="DYG25" s="166"/>
      <c r="DYH25" s="178"/>
      <c r="DYI25" s="178"/>
      <c r="DYJ25" s="178"/>
      <c r="DYK25" s="178"/>
      <c r="DYL25" s="178"/>
      <c r="DYM25" s="178"/>
      <c r="DYN25" s="179"/>
      <c r="DYO25" s="166"/>
      <c r="DYP25" s="178"/>
      <c r="DYQ25" s="178"/>
      <c r="DYR25" s="178"/>
      <c r="DYS25" s="178"/>
      <c r="DYT25" s="178"/>
      <c r="DYU25" s="178"/>
      <c r="DYV25" s="179"/>
      <c r="DYW25" s="166"/>
      <c r="DYX25" s="178"/>
      <c r="DYY25" s="178"/>
      <c r="DYZ25" s="178"/>
      <c r="DZA25" s="178"/>
      <c r="DZB25" s="178"/>
      <c r="DZC25" s="178"/>
      <c r="DZD25" s="179"/>
      <c r="DZE25" s="166"/>
      <c r="DZF25" s="178"/>
      <c r="DZG25" s="178"/>
      <c r="DZH25" s="178"/>
      <c r="DZI25" s="178"/>
      <c r="DZJ25" s="178"/>
      <c r="DZK25" s="178"/>
      <c r="DZL25" s="179"/>
      <c r="DZM25" s="166"/>
      <c r="DZN25" s="178"/>
      <c r="DZO25" s="178"/>
      <c r="DZP25" s="178"/>
      <c r="DZQ25" s="178"/>
      <c r="DZR25" s="178"/>
      <c r="DZS25" s="178"/>
      <c r="DZT25" s="179"/>
      <c r="DZU25" s="166"/>
      <c r="DZV25" s="178"/>
      <c r="DZW25" s="178"/>
      <c r="DZX25" s="178"/>
      <c r="DZY25" s="178"/>
      <c r="DZZ25" s="178"/>
      <c r="EAA25" s="178"/>
      <c r="EAB25" s="179"/>
      <c r="EAC25" s="166"/>
      <c r="EAD25" s="178"/>
      <c r="EAE25" s="178"/>
      <c r="EAF25" s="178"/>
      <c r="EAG25" s="178"/>
      <c r="EAH25" s="178"/>
      <c r="EAI25" s="178"/>
      <c r="EAJ25" s="179"/>
      <c r="EAK25" s="166"/>
      <c r="EAL25" s="178"/>
      <c r="EAM25" s="178"/>
      <c r="EAN25" s="178"/>
      <c r="EAO25" s="178"/>
      <c r="EAP25" s="178"/>
      <c r="EAQ25" s="178"/>
      <c r="EAR25" s="179"/>
      <c r="EAS25" s="166"/>
      <c r="EAT25" s="178"/>
      <c r="EAU25" s="178"/>
      <c r="EAV25" s="178"/>
      <c r="EAW25" s="178"/>
      <c r="EAX25" s="178"/>
      <c r="EAY25" s="178"/>
      <c r="EAZ25" s="179"/>
      <c r="EBA25" s="166"/>
      <c r="EBB25" s="178"/>
      <c r="EBC25" s="178"/>
      <c r="EBD25" s="178"/>
      <c r="EBE25" s="178"/>
      <c r="EBF25" s="178"/>
      <c r="EBG25" s="178"/>
      <c r="EBH25" s="179"/>
      <c r="EBI25" s="166"/>
      <c r="EBJ25" s="178"/>
      <c r="EBK25" s="178"/>
      <c r="EBL25" s="178"/>
      <c r="EBM25" s="178"/>
      <c r="EBN25" s="178"/>
      <c r="EBO25" s="178"/>
      <c r="EBP25" s="179"/>
      <c r="EBQ25" s="166"/>
      <c r="EBR25" s="178"/>
      <c r="EBS25" s="178"/>
      <c r="EBT25" s="178"/>
      <c r="EBU25" s="178"/>
      <c r="EBV25" s="178"/>
      <c r="EBW25" s="178"/>
      <c r="EBX25" s="179"/>
      <c r="EBY25" s="166"/>
      <c r="EBZ25" s="178"/>
      <c r="ECA25" s="178"/>
      <c r="ECB25" s="178"/>
      <c r="ECC25" s="178"/>
      <c r="ECD25" s="178"/>
      <c r="ECE25" s="178"/>
      <c r="ECF25" s="179"/>
      <c r="ECG25" s="166"/>
      <c r="ECH25" s="178"/>
      <c r="ECI25" s="178"/>
      <c r="ECJ25" s="178"/>
      <c r="ECK25" s="178"/>
      <c r="ECL25" s="178"/>
      <c r="ECM25" s="178"/>
      <c r="ECN25" s="179"/>
      <c r="ECO25" s="166"/>
      <c r="ECP25" s="178"/>
      <c r="ECQ25" s="178"/>
      <c r="ECR25" s="178"/>
      <c r="ECS25" s="178"/>
      <c r="ECT25" s="178"/>
      <c r="ECU25" s="178"/>
      <c r="ECV25" s="179"/>
      <c r="ECW25" s="166"/>
      <c r="ECX25" s="178"/>
      <c r="ECY25" s="178"/>
      <c r="ECZ25" s="178"/>
      <c r="EDA25" s="178"/>
      <c r="EDB25" s="178"/>
      <c r="EDC25" s="178"/>
      <c r="EDD25" s="179"/>
      <c r="EDE25" s="166"/>
      <c r="EDF25" s="178"/>
      <c r="EDG25" s="178"/>
      <c r="EDH25" s="178"/>
      <c r="EDI25" s="178"/>
      <c r="EDJ25" s="178"/>
      <c r="EDK25" s="178"/>
      <c r="EDL25" s="179"/>
      <c r="EDM25" s="166"/>
      <c r="EDN25" s="178"/>
      <c r="EDO25" s="178"/>
      <c r="EDP25" s="178"/>
      <c r="EDQ25" s="178"/>
      <c r="EDR25" s="178"/>
      <c r="EDS25" s="178"/>
      <c r="EDT25" s="179"/>
      <c r="EDU25" s="166"/>
      <c r="EDV25" s="178"/>
      <c r="EDW25" s="178"/>
      <c r="EDX25" s="178"/>
      <c r="EDY25" s="178"/>
      <c r="EDZ25" s="178"/>
      <c r="EEA25" s="178"/>
      <c r="EEB25" s="179"/>
      <c r="EEC25" s="166"/>
      <c r="EED25" s="178"/>
      <c r="EEE25" s="178"/>
      <c r="EEF25" s="178"/>
      <c r="EEG25" s="178"/>
      <c r="EEH25" s="178"/>
      <c r="EEI25" s="178"/>
      <c r="EEJ25" s="179"/>
      <c r="EEK25" s="166"/>
      <c r="EEL25" s="178"/>
      <c r="EEM25" s="178"/>
      <c r="EEN25" s="178"/>
      <c r="EEO25" s="178"/>
      <c r="EEP25" s="178"/>
      <c r="EEQ25" s="178"/>
      <c r="EER25" s="179"/>
      <c r="EES25" s="166"/>
      <c r="EET25" s="178"/>
      <c r="EEU25" s="178"/>
      <c r="EEV25" s="178"/>
      <c r="EEW25" s="178"/>
      <c r="EEX25" s="178"/>
      <c r="EEY25" s="178"/>
      <c r="EEZ25" s="179"/>
      <c r="EFA25" s="166"/>
      <c r="EFB25" s="178"/>
      <c r="EFC25" s="178"/>
      <c r="EFD25" s="178"/>
      <c r="EFE25" s="178"/>
      <c r="EFF25" s="178"/>
      <c r="EFG25" s="178"/>
      <c r="EFH25" s="179"/>
      <c r="EFI25" s="166"/>
      <c r="EFJ25" s="178"/>
      <c r="EFK25" s="178"/>
      <c r="EFL25" s="178"/>
      <c r="EFM25" s="178"/>
      <c r="EFN25" s="178"/>
      <c r="EFO25" s="178"/>
      <c r="EFP25" s="179"/>
      <c r="EFQ25" s="166"/>
      <c r="EFR25" s="178"/>
      <c r="EFS25" s="178"/>
      <c r="EFT25" s="178"/>
      <c r="EFU25" s="178"/>
      <c r="EFV25" s="178"/>
      <c r="EFW25" s="178"/>
      <c r="EFX25" s="179"/>
      <c r="EFY25" s="166"/>
      <c r="EFZ25" s="178"/>
      <c r="EGA25" s="178"/>
      <c r="EGB25" s="178"/>
      <c r="EGC25" s="178"/>
      <c r="EGD25" s="178"/>
      <c r="EGE25" s="178"/>
      <c r="EGF25" s="179"/>
      <c r="EGG25" s="166"/>
      <c r="EGH25" s="178"/>
      <c r="EGI25" s="178"/>
      <c r="EGJ25" s="178"/>
      <c r="EGK25" s="178"/>
      <c r="EGL25" s="178"/>
      <c r="EGM25" s="178"/>
      <c r="EGN25" s="179"/>
      <c r="EGO25" s="166"/>
      <c r="EGP25" s="178"/>
      <c r="EGQ25" s="178"/>
      <c r="EGR25" s="178"/>
      <c r="EGS25" s="178"/>
      <c r="EGT25" s="178"/>
      <c r="EGU25" s="178"/>
      <c r="EGV25" s="179"/>
      <c r="EGW25" s="166"/>
      <c r="EGX25" s="178"/>
      <c r="EGY25" s="178"/>
      <c r="EGZ25" s="178"/>
      <c r="EHA25" s="178"/>
      <c r="EHB25" s="178"/>
      <c r="EHC25" s="178"/>
      <c r="EHD25" s="179"/>
      <c r="EHE25" s="166"/>
      <c r="EHF25" s="178"/>
      <c r="EHG25" s="178"/>
      <c r="EHH25" s="178"/>
      <c r="EHI25" s="178"/>
      <c r="EHJ25" s="178"/>
      <c r="EHK25" s="178"/>
      <c r="EHL25" s="179"/>
      <c r="EHM25" s="166"/>
      <c r="EHN25" s="178"/>
      <c r="EHO25" s="178"/>
      <c r="EHP25" s="178"/>
      <c r="EHQ25" s="178"/>
      <c r="EHR25" s="178"/>
      <c r="EHS25" s="178"/>
      <c r="EHT25" s="179"/>
      <c r="EHU25" s="166"/>
      <c r="EHV25" s="178"/>
      <c r="EHW25" s="178"/>
      <c r="EHX25" s="178"/>
      <c r="EHY25" s="178"/>
      <c r="EHZ25" s="178"/>
      <c r="EIA25" s="178"/>
      <c r="EIB25" s="179"/>
      <c r="EIC25" s="166"/>
      <c r="EID25" s="178"/>
      <c r="EIE25" s="178"/>
      <c r="EIF25" s="178"/>
      <c r="EIG25" s="178"/>
      <c r="EIH25" s="178"/>
      <c r="EII25" s="178"/>
      <c r="EIJ25" s="179"/>
      <c r="EIK25" s="166"/>
      <c r="EIL25" s="178"/>
      <c r="EIM25" s="178"/>
      <c r="EIN25" s="178"/>
      <c r="EIO25" s="178"/>
      <c r="EIP25" s="178"/>
      <c r="EIQ25" s="178"/>
      <c r="EIR25" s="179"/>
      <c r="EIS25" s="166"/>
      <c r="EIT25" s="178"/>
      <c r="EIU25" s="178"/>
      <c r="EIV25" s="178"/>
      <c r="EIW25" s="178"/>
      <c r="EIX25" s="178"/>
      <c r="EIY25" s="178"/>
      <c r="EIZ25" s="179"/>
      <c r="EJA25" s="166"/>
      <c r="EJB25" s="178"/>
      <c r="EJC25" s="178"/>
      <c r="EJD25" s="178"/>
      <c r="EJE25" s="178"/>
      <c r="EJF25" s="178"/>
      <c r="EJG25" s="178"/>
      <c r="EJH25" s="179"/>
      <c r="EJI25" s="166"/>
      <c r="EJJ25" s="178"/>
      <c r="EJK25" s="178"/>
      <c r="EJL25" s="178"/>
      <c r="EJM25" s="178"/>
      <c r="EJN25" s="178"/>
      <c r="EJO25" s="178"/>
      <c r="EJP25" s="179"/>
      <c r="EJQ25" s="166"/>
      <c r="EJR25" s="178"/>
      <c r="EJS25" s="178"/>
      <c r="EJT25" s="178"/>
      <c r="EJU25" s="178"/>
      <c r="EJV25" s="178"/>
      <c r="EJW25" s="178"/>
      <c r="EJX25" s="179"/>
      <c r="EJY25" s="166"/>
      <c r="EJZ25" s="178"/>
      <c r="EKA25" s="178"/>
      <c r="EKB25" s="178"/>
      <c r="EKC25" s="178"/>
      <c r="EKD25" s="178"/>
      <c r="EKE25" s="178"/>
      <c r="EKF25" s="179"/>
      <c r="EKG25" s="166"/>
      <c r="EKH25" s="178"/>
      <c r="EKI25" s="178"/>
      <c r="EKJ25" s="178"/>
      <c r="EKK25" s="178"/>
      <c r="EKL25" s="178"/>
      <c r="EKM25" s="178"/>
      <c r="EKN25" s="179"/>
      <c r="EKO25" s="166"/>
      <c r="EKP25" s="178"/>
      <c r="EKQ25" s="178"/>
      <c r="EKR25" s="178"/>
      <c r="EKS25" s="178"/>
      <c r="EKT25" s="178"/>
      <c r="EKU25" s="178"/>
      <c r="EKV25" s="179"/>
      <c r="EKW25" s="166"/>
      <c r="EKX25" s="178"/>
      <c r="EKY25" s="178"/>
      <c r="EKZ25" s="178"/>
      <c r="ELA25" s="178"/>
      <c r="ELB25" s="178"/>
      <c r="ELC25" s="178"/>
      <c r="ELD25" s="179"/>
      <c r="ELE25" s="166"/>
      <c r="ELF25" s="178"/>
      <c r="ELG25" s="178"/>
      <c r="ELH25" s="178"/>
      <c r="ELI25" s="178"/>
      <c r="ELJ25" s="178"/>
      <c r="ELK25" s="178"/>
      <c r="ELL25" s="179"/>
      <c r="ELM25" s="166"/>
      <c r="ELN25" s="178"/>
      <c r="ELO25" s="178"/>
      <c r="ELP25" s="178"/>
      <c r="ELQ25" s="178"/>
      <c r="ELR25" s="178"/>
      <c r="ELS25" s="178"/>
      <c r="ELT25" s="179"/>
      <c r="ELU25" s="166"/>
      <c r="ELV25" s="178"/>
      <c r="ELW25" s="178"/>
      <c r="ELX25" s="178"/>
      <c r="ELY25" s="178"/>
      <c r="ELZ25" s="178"/>
      <c r="EMA25" s="178"/>
      <c r="EMB25" s="179"/>
      <c r="EMC25" s="166"/>
      <c r="EMD25" s="178"/>
      <c r="EME25" s="178"/>
      <c r="EMF25" s="178"/>
      <c r="EMG25" s="178"/>
      <c r="EMH25" s="178"/>
      <c r="EMI25" s="178"/>
      <c r="EMJ25" s="179"/>
      <c r="EMK25" s="166"/>
      <c r="EML25" s="178"/>
      <c r="EMM25" s="178"/>
      <c r="EMN25" s="178"/>
      <c r="EMO25" s="178"/>
      <c r="EMP25" s="178"/>
      <c r="EMQ25" s="178"/>
      <c r="EMR25" s="179"/>
      <c r="EMS25" s="166"/>
      <c r="EMT25" s="178"/>
      <c r="EMU25" s="178"/>
      <c r="EMV25" s="178"/>
      <c r="EMW25" s="178"/>
      <c r="EMX25" s="178"/>
      <c r="EMY25" s="178"/>
      <c r="EMZ25" s="179"/>
      <c r="ENA25" s="166"/>
      <c r="ENB25" s="178"/>
      <c r="ENC25" s="178"/>
      <c r="END25" s="178"/>
      <c r="ENE25" s="178"/>
      <c r="ENF25" s="178"/>
      <c r="ENG25" s="178"/>
      <c r="ENH25" s="179"/>
      <c r="ENI25" s="166"/>
      <c r="ENJ25" s="178"/>
      <c r="ENK25" s="178"/>
      <c r="ENL25" s="178"/>
      <c r="ENM25" s="178"/>
      <c r="ENN25" s="178"/>
      <c r="ENO25" s="178"/>
      <c r="ENP25" s="179"/>
      <c r="ENQ25" s="166"/>
      <c r="ENR25" s="178"/>
      <c r="ENS25" s="178"/>
      <c r="ENT25" s="178"/>
      <c r="ENU25" s="178"/>
      <c r="ENV25" s="178"/>
      <c r="ENW25" s="178"/>
      <c r="ENX25" s="179"/>
      <c r="ENY25" s="166"/>
      <c r="ENZ25" s="178"/>
      <c r="EOA25" s="178"/>
      <c r="EOB25" s="178"/>
      <c r="EOC25" s="178"/>
      <c r="EOD25" s="178"/>
      <c r="EOE25" s="178"/>
      <c r="EOF25" s="179"/>
      <c r="EOG25" s="166"/>
      <c r="EOH25" s="178"/>
      <c r="EOI25" s="178"/>
      <c r="EOJ25" s="178"/>
      <c r="EOK25" s="178"/>
      <c r="EOL25" s="178"/>
      <c r="EOM25" s="178"/>
      <c r="EON25" s="179"/>
      <c r="EOO25" s="166"/>
      <c r="EOP25" s="178"/>
      <c r="EOQ25" s="178"/>
      <c r="EOR25" s="178"/>
      <c r="EOS25" s="178"/>
      <c r="EOT25" s="178"/>
      <c r="EOU25" s="178"/>
      <c r="EOV25" s="179"/>
      <c r="EOW25" s="166"/>
      <c r="EOX25" s="178"/>
      <c r="EOY25" s="178"/>
      <c r="EOZ25" s="178"/>
      <c r="EPA25" s="178"/>
      <c r="EPB25" s="178"/>
      <c r="EPC25" s="178"/>
      <c r="EPD25" s="179"/>
      <c r="EPE25" s="166"/>
      <c r="EPF25" s="178"/>
      <c r="EPG25" s="178"/>
      <c r="EPH25" s="178"/>
      <c r="EPI25" s="178"/>
      <c r="EPJ25" s="178"/>
      <c r="EPK25" s="178"/>
      <c r="EPL25" s="179"/>
      <c r="EPM25" s="166"/>
      <c r="EPN25" s="178"/>
      <c r="EPO25" s="178"/>
      <c r="EPP25" s="178"/>
      <c r="EPQ25" s="178"/>
      <c r="EPR25" s="178"/>
      <c r="EPS25" s="178"/>
      <c r="EPT25" s="179"/>
      <c r="EPU25" s="166"/>
      <c r="EPV25" s="178"/>
      <c r="EPW25" s="178"/>
      <c r="EPX25" s="178"/>
      <c r="EPY25" s="178"/>
      <c r="EPZ25" s="178"/>
      <c r="EQA25" s="178"/>
      <c r="EQB25" s="179"/>
      <c r="EQC25" s="166"/>
      <c r="EQD25" s="178"/>
      <c r="EQE25" s="178"/>
      <c r="EQF25" s="178"/>
      <c r="EQG25" s="178"/>
      <c r="EQH25" s="178"/>
      <c r="EQI25" s="178"/>
      <c r="EQJ25" s="179"/>
      <c r="EQK25" s="166"/>
      <c r="EQL25" s="178"/>
      <c r="EQM25" s="178"/>
      <c r="EQN25" s="178"/>
      <c r="EQO25" s="178"/>
      <c r="EQP25" s="178"/>
      <c r="EQQ25" s="178"/>
      <c r="EQR25" s="179"/>
      <c r="EQS25" s="166"/>
      <c r="EQT25" s="178"/>
      <c r="EQU25" s="178"/>
      <c r="EQV25" s="178"/>
      <c r="EQW25" s="178"/>
      <c r="EQX25" s="178"/>
      <c r="EQY25" s="178"/>
      <c r="EQZ25" s="179"/>
      <c r="ERA25" s="166"/>
      <c r="ERB25" s="178"/>
      <c r="ERC25" s="178"/>
      <c r="ERD25" s="178"/>
      <c r="ERE25" s="178"/>
      <c r="ERF25" s="178"/>
      <c r="ERG25" s="178"/>
      <c r="ERH25" s="179"/>
      <c r="ERI25" s="166"/>
      <c r="ERJ25" s="178"/>
      <c r="ERK25" s="178"/>
      <c r="ERL25" s="178"/>
      <c r="ERM25" s="178"/>
      <c r="ERN25" s="178"/>
      <c r="ERO25" s="178"/>
      <c r="ERP25" s="179"/>
      <c r="ERQ25" s="166"/>
      <c r="ERR25" s="178"/>
      <c r="ERS25" s="178"/>
      <c r="ERT25" s="178"/>
      <c r="ERU25" s="178"/>
      <c r="ERV25" s="178"/>
      <c r="ERW25" s="178"/>
      <c r="ERX25" s="179"/>
      <c r="ERY25" s="166"/>
      <c r="ERZ25" s="178"/>
      <c r="ESA25" s="178"/>
      <c r="ESB25" s="178"/>
      <c r="ESC25" s="178"/>
      <c r="ESD25" s="178"/>
      <c r="ESE25" s="178"/>
      <c r="ESF25" s="179"/>
      <c r="ESG25" s="166"/>
      <c r="ESH25" s="178"/>
      <c r="ESI25" s="178"/>
      <c r="ESJ25" s="178"/>
      <c r="ESK25" s="178"/>
      <c r="ESL25" s="178"/>
      <c r="ESM25" s="178"/>
      <c r="ESN25" s="179"/>
      <c r="ESO25" s="166"/>
      <c r="ESP25" s="178"/>
      <c r="ESQ25" s="178"/>
      <c r="ESR25" s="178"/>
      <c r="ESS25" s="178"/>
      <c r="EST25" s="178"/>
      <c r="ESU25" s="178"/>
      <c r="ESV25" s="179"/>
      <c r="ESW25" s="166"/>
      <c r="ESX25" s="178"/>
      <c r="ESY25" s="178"/>
      <c r="ESZ25" s="178"/>
      <c r="ETA25" s="178"/>
      <c r="ETB25" s="178"/>
      <c r="ETC25" s="178"/>
      <c r="ETD25" s="179"/>
      <c r="ETE25" s="166"/>
      <c r="ETF25" s="178"/>
      <c r="ETG25" s="178"/>
      <c r="ETH25" s="178"/>
      <c r="ETI25" s="178"/>
      <c r="ETJ25" s="178"/>
      <c r="ETK25" s="178"/>
      <c r="ETL25" s="179"/>
      <c r="ETM25" s="166"/>
      <c r="ETN25" s="178"/>
      <c r="ETO25" s="178"/>
      <c r="ETP25" s="178"/>
      <c r="ETQ25" s="178"/>
      <c r="ETR25" s="178"/>
      <c r="ETS25" s="178"/>
      <c r="ETT25" s="179"/>
      <c r="ETU25" s="166"/>
      <c r="ETV25" s="178"/>
      <c r="ETW25" s="178"/>
      <c r="ETX25" s="178"/>
      <c r="ETY25" s="178"/>
      <c r="ETZ25" s="178"/>
      <c r="EUA25" s="178"/>
      <c r="EUB25" s="179"/>
      <c r="EUC25" s="166"/>
      <c r="EUD25" s="178"/>
      <c r="EUE25" s="178"/>
      <c r="EUF25" s="178"/>
      <c r="EUG25" s="178"/>
      <c r="EUH25" s="178"/>
      <c r="EUI25" s="178"/>
      <c r="EUJ25" s="179"/>
      <c r="EUK25" s="166"/>
      <c r="EUL25" s="178"/>
      <c r="EUM25" s="178"/>
      <c r="EUN25" s="178"/>
      <c r="EUO25" s="178"/>
      <c r="EUP25" s="178"/>
      <c r="EUQ25" s="178"/>
      <c r="EUR25" s="179"/>
      <c r="EUS25" s="166"/>
      <c r="EUT25" s="178"/>
      <c r="EUU25" s="178"/>
      <c r="EUV25" s="178"/>
      <c r="EUW25" s="178"/>
      <c r="EUX25" s="178"/>
      <c r="EUY25" s="178"/>
      <c r="EUZ25" s="179"/>
      <c r="EVA25" s="166"/>
      <c r="EVB25" s="178"/>
      <c r="EVC25" s="178"/>
      <c r="EVD25" s="178"/>
      <c r="EVE25" s="178"/>
      <c r="EVF25" s="178"/>
      <c r="EVG25" s="178"/>
      <c r="EVH25" s="179"/>
      <c r="EVI25" s="166"/>
      <c r="EVJ25" s="178"/>
      <c r="EVK25" s="178"/>
      <c r="EVL25" s="178"/>
      <c r="EVM25" s="178"/>
      <c r="EVN25" s="178"/>
      <c r="EVO25" s="178"/>
      <c r="EVP25" s="179"/>
      <c r="EVQ25" s="166"/>
      <c r="EVR25" s="178"/>
      <c r="EVS25" s="178"/>
      <c r="EVT25" s="178"/>
      <c r="EVU25" s="178"/>
      <c r="EVV25" s="178"/>
      <c r="EVW25" s="178"/>
      <c r="EVX25" s="179"/>
      <c r="EVY25" s="166"/>
      <c r="EVZ25" s="178"/>
      <c r="EWA25" s="178"/>
      <c r="EWB25" s="178"/>
      <c r="EWC25" s="178"/>
      <c r="EWD25" s="178"/>
      <c r="EWE25" s="178"/>
      <c r="EWF25" s="179"/>
      <c r="EWG25" s="166"/>
      <c r="EWH25" s="178"/>
      <c r="EWI25" s="178"/>
      <c r="EWJ25" s="178"/>
      <c r="EWK25" s="178"/>
      <c r="EWL25" s="178"/>
      <c r="EWM25" s="178"/>
      <c r="EWN25" s="179"/>
      <c r="EWO25" s="166"/>
      <c r="EWP25" s="178"/>
      <c r="EWQ25" s="178"/>
      <c r="EWR25" s="178"/>
      <c r="EWS25" s="178"/>
      <c r="EWT25" s="178"/>
      <c r="EWU25" s="178"/>
      <c r="EWV25" s="179"/>
      <c r="EWW25" s="166"/>
      <c r="EWX25" s="178"/>
      <c r="EWY25" s="178"/>
      <c r="EWZ25" s="178"/>
      <c r="EXA25" s="178"/>
      <c r="EXB25" s="178"/>
      <c r="EXC25" s="178"/>
      <c r="EXD25" s="179"/>
      <c r="EXE25" s="166"/>
      <c r="EXF25" s="178"/>
      <c r="EXG25" s="178"/>
      <c r="EXH25" s="178"/>
      <c r="EXI25" s="178"/>
      <c r="EXJ25" s="178"/>
      <c r="EXK25" s="178"/>
      <c r="EXL25" s="179"/>
      <c r="EXM25" s="166"/>
      <c r="EXN25" s="178"/>
      <c r="EXO25" s="178"/>
      <c r="EXP25" s="178"/>
      <c r="EXQ25" s="178"/>
      <c r="EXR25" s="178"/>
      <c r="EXS25" s="178"/>
      <c r="EXT25" s="179"/>
      <c r="EXU25" s="166"/>
      <c r="EXV25" s="178"/>
      <c r="EXW25" s="178"/>
      <c r="EXX25" s="178"/>
      <c r="EXY25" s="178"/>
      <c r="EXZ25" s="178"/>
      <c r="EYA25" s="178"/>
      <c r="EYB25" s="179"/>
      <c r="EYC25" s="166"/>
      <c r="EYD25" s="178"/>
      <c r="EYE25" s="178"/>
      <c r="EYF25" s="178"/>
      <c r="EYG25" s="178"/>
      <c r="EYH25" s="178"/>
      <c r="EYI25" s="178"/>
      <c r="EYJ25" s="179"/>
      <c r="EYK25" s="166"/>
      <c r="EYL25" s="178"/>
      <c r="EYM25" s="178"/>
      <c r="EYN25" s="178"/>
      <c r="EYO25" s="178"/>
      <c r="EYP25" s="178"/>
      <c r="EYQ25" s="178"/>
      <c r="EYR25" s="179"/>
      <c r="EYS25" s="166"/>
      <c r="EYT25" s="178"/>
      <c r="EYU25" s="178"/>
      <c r="EYV25" s="178"/>
      <c r="EYW25" s="178"/>
      <c r="EYX25" s="178"/>
      <c r="EYY25" s="178"/>
      <c r="EYZ25" s="179"/>
      <c r="EZA25" s="166"/>
      <c r="EZB25" s="178"/>
      <c r="EZC25" s="178"/>
      <c r="EZD25" s="178"/>
      <c r="EZE25" s="178"/>
      <c r="EZF25" s="178"/>
      <c r="EZG25" s="178"/>
      <c r="EZH25" s="179"/>
      <c r="EZI25" s="166"/>
      <c r="EZJ25" s="178"/>
      <c r="EZK25" s="178"/>
      <c r="EZL25" s="178"/>
      <c r="EZM25" s="178"/>
      <c r="EZN25" s="178"/>
      <c r="EZO25" s="178"/>
      <c r="EZP25" s="179"/>
      <c r="EZQ25" s="166"/>
      <c r="EZR25" s="178"/>
      <c r="EZS25" s="178"/>
      <c r="EZT25" s="178"/>
      <c r="EZU25" s="178"/>
      <c r="EZV25" s="178"/>
      <c r="EZW25" s="178"/>
      <c r="EZX25" s="179"/>
      <c r="EZY25" s="166"/>
      <c r="EZZ25" s="178"/>
      <c r="FAA25" s="178"/>
      <c r="FAB25" s="178"/>
      <c r="FAC25" s="178"/>
      <c r="FAD25" s="178"/>
      <c r="FAE25" s="178"/>
      <c r="FAF25" s="179"/>
      <c r="FAG25" s="166"/>
      <c r="FAH25" s="178"/>
      <c r="FAI25" s="178"/>
      <c r="FAJ25" s="178"/>
      <c r="FAK25" s="178"/>
      <c r="FAL25" s="178"/>
      <c r="FAM25" s="178"/>
      <c r="FAN25" s="179"/>
      <c r="FAO25" s="166"/>
      <c r="FAP25" s="178"/>
      <c r="FAQ25" s="178"/>
      <c r="FAR25" s="178"/>
      <c r="FAS25" s="178"/>
      <c r="FAT25" s="178"/>
      <c r="FAU25" s="178"/>
      <c r="FAV25" s="179"/>
      <c r="FAW25" s="166"/>
      <c r="FAX25" s="178"/>
      <c r="FAY25" s="178"/>
      <c r="FAZ25" s="178"/>
      <c r="FBA25" s="178"/>
      <c r="FBB25" s="178"/>
      <c r="FBC25" s="178"/>
      <c r="FBD25" s="179"/>
      <c r="FBE25" s="166"/>
      <c r="FBF25" s="178"/>
      <c r="FBG25" s="178"/>
      <c r="FBH25" s="178"/>
      <c r="FBI25" s="178"/>
      <c r="FBJ25" s="178"/>
      <c r="FBK25" s="178"/>
      <c r="FBL25" s="179"/>
      <c r="FBM25" s="166"/>
      <c r="FBN25" s="178"/>
      <c r="FBO25" s="178"/>
      <c r="FBP25" s="178"/>
      <c r="FBQ25" s="178"/>
      <c r="FBR25" s="178"/>
      <c r="FBS25" s="178"/>
      <c r="FBT25" s="179"/>
      <c r="FBU25" s="166"/>
      <c r="FBV25" s="178"/>
      <c r="FBW25" s="178"/>
      <c r="FBX25" s="178"/>
      <c r="FBY25" s="178"/>
      <c r="FBZ25" s="178"/>
      <c r="FCA25" s="178"/>
      <c r="FCB25" s="179"/>
      <c r="FCC25" s="166"/>
      <c r="FCD25" s="178"/>
      <c r="FCE25" s="178"/>
      <c r="FCF25" s="178"/>
      <c r="FCG25" s="178"/>
      <c r="FCH25" s="178"/>
      <c r="FCI25" s="178"/>
      <c r="FCJ25" s="179"/>
      <c r="FCK25" s="166"/>
      <c r="FCL25" s="178"/>
      <c r="FCM25" s="178"/>
      <c r="FCN25" s="178"/>
      <c r="FCO25" s="178"/>
      <c r="FCP25" s="178"/>
      <c r="FCQ25" s="178"/>
      <c r="FCR25" s="179"/>
      <c r="FCS25" s="166"/>
      <c r="FCT25" s="178"/>
      <c r="FCU25" s="178"/>
      <c r="FCV25" s="178"/>
      <c r="FCW25" s="178"/>
      <c r="FCX25" s="178"/>
      <c r="FCY25" s="178"/>
      <c r="FCZ25" s="179"/>
      <c r="FDA25" s="166"/>
      <c r="FDB25" s="178"/>
      <c r="FDC25" s="178"/>
      <c r="FDD25" s="178"/>
      <c r="FDE25" s="178"/>
      <c r="FDF25" s="178"/>
      <c r="FDG25" s="178"/>
      <c r="FDH25" s="179"/>
      <c r="FDI25" s="166"/>
      <c r="FDJ25" s="178"/>
      <c r="FDK25" s="178"/>
      <c r="FDL25" s="178"/>
      <c r="FDM25" s="178"/>
      <c r="FDN25" s="178"/>
      <c r="FDO25" s="178"/>
      <c r="FDP25" s="179"/>
      <c r="FDQ25" s="166"/>
      <c r="FDR25" s="178"/>
      <c r="FDS25" s="178"/>
      <c r="FDT25" s="178"/>
      <c r="FDU25" s="178"/>
      <c r="FDV25" s="178"/>
      <c r="FDW25" s="178"/>
      <c r="FDX25" s="179"/>
      <c r="FDY25" s="166"/>
      <c r="FDZ25" s="178"/>
      <c r="FEA25" s="178"/>
      <c r="FEB25" s="178"/>
      <c r="FEC25" s="178"/>
      <c r="FED25" s="178"/>
      <c r="FEE25" s="178"/>
      <c r="FEF25" s="179"/>
      <c r="FEG25" s="166"/>
      <c r="FEH25" s="178"/>
      <c r="FEI25" s="178"/>
      <c r="FEJ25" s="178"/>
      <c r="FEK25" s="178"/>
      <c r="FEL25" s="178"/>
      <c r="FEM25" s="178"/>
      <c r="FEN25" s="179"/>
      <c r="FEO25" s="166"/>
      <c r="FEP25" s="178"/>
      <c r="FEQ25" s="178"/>
      <c r="FER25" s="178"/>
      <c r="FES25" s="178"/>
      <c r="FET25" s="178"/>
      <c r="FEU25" s="178"/>
      <c r="FEV25" s="179"/>
      <c r="FEW25" s="166"/>
      <c r="FEX25" s="178"/>
      <c r="FEY25" s="178"/>
      <c r="FEZ25" s="178"/>
      <c r="FFA25" s="178"/>
      <c r="FFB25" s="178"/>
      <c r="FFC25" s="178"/>
      <c r="FFD25" s="179"/>
      <c r="FFE25" s="166"/>
      <c r="FFF25" s="178"/>
      <c r="FFG25" s="178"/>
      <c r="FFH25" s="178"/>
      <c r="FFI25" s="178"/>
      <c r="FFJ25" s="178"/>
      <c r="FFK25" s="178"/>
      <c r="FFL25" s="179"/>
      <c r="FFM25" s="166"/>
      <c r="FFN25" s="178"/>
      <c r="FFO25" s="178"/>
      <c r="FFP25" s="178"/>
      <c r="FFQ25" s="178"/>
      <c r="FFR25" s="178"/>
      <c r="FFS25" s="178"/>
      <c r="FFT25" s="179"/>
      <c r="FFU25" s="166"/>
      <c r="FFV25" s="178"/>
      <c r="FFW25" s="178"/>
      <c r="FFX25" s="178"/>
      <c r="FFY25" s="178"/>
      <c r="FFZ25" s="178"/>
      <c r="FGA25" s="178"/>
      <c r="FGB25" s="179"/>
      <c r="FGC25" s="166"/>
      <c r="FGD25" s="178"/>
      <c r="FGE25" s="178"/>
      <c r="FGF25" s="178"/>
      <c r="FGG25" s="178"/>
      <c r="FGH25" s="178"/>
      <c r="FGI25" s="178"/>
      <c r="FGJ25" s="179"/>
      <c r="FGK25" s="166"/>
      <c r="FGL25" s="178"/>
      <c r="FGM25" s="178"/>
      <c r="FGN25" s="178"/>
      <c r="FGO25" s="178"/>
      <c r="FGP25" s="178"/>
      <c r="FGQ25" s="178"/>
      <c r="FGR25" s="179"/>
      <c r="FGS25" s="166"/>
      <c r="FGT25" s="178"/>
      <c r="FGU25" s="178"/>
      <c r="FGV25" s="178"/>
      <c r="FGW25" s="178"/>
      <c r="FGX25" s="178"/>
      <c r="FGY25" s="178"/>
      <c r="FGZ25" s="179"/>
      <c r="FHA25" s="166"/>
      <c r="FHB25" s="178"/>
      <c r="FHC25" s="178"/>
      <c r="FHD25" s="178"/>
      <c r="FHE25" s="178"/>
      <c r="FHF25" s="178"/>
      <c r="FHG25" s="178"/>
      <c r="FHH25" s="179"/>
      <c r="FHI25" s="166"/>
      <c r="FHJ25" s="178"/>
      <c r="FHK25" s="178"/>
      <c r="FHL25" s="178"/>
      <c r="FHM25" s="178"/>
      <c r="FHN25" s="178"/>
      <c r="FHO25" s="178"/>
      <c r="FHP25" s="179"/>
      <c r="FHQ25" s="166"/>
      <c r="FHR25" s="178"/>
      <c r="FHS25" s="178"/>
      <c r="FHT25" s="178"/>
      <c r="FHU25" s="178"/>
      <c r="FHV25" s="178"/>
      <c r="FHW25" s="178"/>
      <c r="FHX25" s="179"/>
      <c r="FHY25" s="166"/>
      <c r="FHZ25" s="178"/>
      <c r="FIA25" s="178"/>
      <c r="FIB25" s="178"/>
      <c r="FIC25" s="178"/>
      <c r="FID25" s="178"/>
      <c r="FIE25" s="178"/>
      <c r="FIF25" s="179"/>
      <c r="FIG25" s="166"/>
      <c r="FIH25" s="178"/>
      <c r="FII25" s="178"/>
      <c r="FIJ25" s="178"/>
      <c r="FIK25" s="178"/>
      <c r="FIL25" s="178"/>
      <c r="FIM25" s="178"/>
      <c r="FIN25" s="179"/>
      <c r="FIO25" s="166"/>
      <c r="FIP25" s="178"/>
      <c r="FIQ25" s="178"/>
      <c r="FIR25" s="178"/>
      <c r="FIS25" s="178"/>
      <c r="FIT25" s="178"/>
      <c r="FIU25" s="178"/>
      <c r="FIV25" s="179"/>
      <c r="FIW25" s="166"/>
      <c r="FIX25" s="178"/>
      <c r="FIY25" s="178"/>
      <c r="FIZ25" s="178"/>
      <c r="FJA25" s="178"/>
      <c r="FJB25" s="178"/>
      <c r="FJC25" s="178"/>
      <c r="FJD25" s="179"/>
      <c r="FJE25" s="166"/>
      <c r="FJF25" s="178"/>
      <c r="FJG25" s="178"/>
      <c r="FJH25" s="178"/>
      <c r="FJI25" s="178"/>
      <c r="FJJ25" s="178"/>
      <c r="FJK25" s="178"/>
      <c r="FJL25" s="179"/>
      <c r="FJM25" s="166"/>
      <c r="FJN25" s="178"/>
      <c r="FJO25" s="178"/>
      <c r="FJP25" s="178"/>
      <c r="FJQ25" s="178"/>
      <c r="FJR25" s="178"/>
      <c r="FJS25" s="178"/>
      <c r="FJT25" s="179"/>
      <c r="FJU25" s="166"/>
      <c r="FJV25" s="178"/>
      <c r="FJW25" s="178"/>
      <c r="FJX25" s="178"/>
      <c r="FJY25" s="178"/>
      <c r="FJZ25" s="178"/>
      <c r="FKA25" s="178"/>
      <c r="FKB25" s="179"/>
      <c r="FKC25" s="166"/>
      <c r="FKD25" s="178"/>
      <c r="FKE25" s="178"/>
      <c r="FKF25" s="178"/>
      <c r="FKG25" s="178"/>
      <c r="FKH25" s="178"/>
      <c r="FKI25" s="178"/>
      <c r="FKJ25" s="179"/>
      <c r="FKK25" s="166"/>
      <c r="FKL25" s="178"/>
      <c r="FKM25" s="178"/>
      <c r="FKN25" s="178"/>
      <c r="FKO25" s="178"/>
      <c r="FKP25" s="178"/>
      <c r="FKQ25" s="178"/>
      <c r="FKR25" s="179"/>
      <c r="FKS25" s="166"/>
      <c r="FKT25" s="178"/>
      <c r="FKU25" s="178"/>
      <c r="FKV25" s="178"/>
      <c r="FKW25" s="178"/>
      <c r="FKX25" s="178"/>
      <c r="FKY25" s="178"/>
      <c r="FKZ25" s="179"/>
      <c r="FLA25" s="166"/>
      <c r="FLB25" s="178"/>
      <c r="FLC25" s="178"/>
      <c r="FLD25" s="178"/>
      <c r="FLE25" s="178"/>
      <c r="FLF25" s="178"/>
      <c r="FLG25" s="178"/>
      <c r="FLH25" s="179"/>
      <c r="FLI25" s="166"/>
      <c r="FLJ25" s="178"/>
      <c r="FLK25" s="178"/>
      <c r="FLL25" s="178"/>
      <c r="FLM25" s="178"/>
      <c r="FLN25" s="178"/>
      <c r="FLO25" s="178"/>
      <c r="FLP25" s="179"/>
      <c r="FLQ25" s="166"/>
      <c r="FLR25" s="178"/>
      <c r="FLS25" s="178"/>
      <c r="FLT25" s="178"/>
      <c r="FLU25" s="178"/>
      <c r="FLV25" s="178"/>
      <c r="FLW25" s="178"/>
      <c r="FLX25" s="179"/>
      <c r="FLY25" s="166"/>
      <c r="FLZ25" s="178"/>
      <c r="FMA25" s="178"/>
      <c r="FMB25" s="178"/>
      <c r="FMC25" s="178"/>
      <c r="FMD25" s="178"/>
      <c r="FME25" s="178"/>
      <c r="FMF25" s="179"/>
      <c r="FMG25" s="166"/>
      <c r="FMH25" s="178"/>
      <c r="FMI25" s="178"/>
      <c r="FMJ25" s="178"/>
      <c r="FMK25" s="178"/>
      <c r="FML25" s="178"/>
      <c r="FMM25" s="178"/>
      <c r="FMN25" s="179"/>
      <c r="FMO25" s="166"/>
      <c r="FMP25" s="178"/>
      <c r="FMQ25" s="178"/>
      <c r="FMR25" s="178"/>
      <c r="FMS25" s="178"/>
      <c r="FMT25" s="178"/>
      <c r="FMU25" s="178"/>
      <c r="FMV25" s="179"/>
      <c r="FMW25" s="166"/>
      <c r="FMX25" s="178"/>
      <c r="FMY25" s="178"/>
      <c r="FMZ25" s="178"/>
      <c r="FNA25" s="178"/>
      <c r="FNB25" s="178"/>
      <c r="FNC25" s="178"/>
      <c r="FND25" s="179"/>
      <c r="FNE25" s="166"/>
      <c r="FNF25" s="178"/>
      <c r="FNG25" s="178"/>
      <c r="FNH25" s="178"/>
      <c r="FNI25" s="178"/>
      <c r="FNJ25" s="178"/>
      <c r="FNK25" s="178"/>
      <c r="FNL25" s="179"/>
      <c r="FNM25" s="166"/>
      <c r="FNN25" s="178"/>
      <c r="FNO25" s="178"/>
      <c r="FNP25" s="178"/>
      <c r="FNQ25" s="178"/>
      <c r="FNR25" s="178"/>
      <c r="FNS25" s="178"/>
      <c r="FNT25" s="179"/>
      <c r="FNU25" s="166"/>
      <c r="FNV25" s="178"/>
      <c r="FNW25" s="178"/>
      <c r="FNX25" s="178"/>
      <c r="FNY25" s="178"/>
      <c r="FNZ25" s="178"/>
      <c r="FOA25" s="178"/>
      <c r="FOB25" s="179"/>
      <c r="FOC25" s="166"/>
      <c r="FOD25" s="178"/>
      <c r="FOE25" s="178"/>
      <c r="FOF25" s="178"/>
      <c r="FOG25" s="178"/>
      <c r="FOH25" s="178"/>
      <c r="FOI25" s="178"/>
      <c r="FOJ25" s="179"/>
      <c r="FOK25" s="166"/>
      <c r="FOL25" s="178"/>
      <c r="FOM25" s="178"/>
      <c r="FON25" s="178"/>
      <c r="FOO25" s="178"/>
      <c r="FOP25" s="178"/>
      <c r="FOQ25" s="178"/>
      <c r="FOR25" s="179"/>
      <c r="FOS25" s="166"/>
      <c r="FOT25" s="178"/>
      <c r="FOU25" s="178"/>
      <c r="FOV25" s="178"/>
      <c r="FOW25" s="178"/>
      <c r="FOX25" s="178"/>
      <c r="FOY25" s="178"/>
      <c r="FOZ25" s="179"/>
      <c r="FPA25" s="166"/>
      <c r="FPB25" s="178"/>
      <c r="FPC25" s="178"/>
      <c r="FPD25" s="178"/>
      <c r="FPE25" s="178"/>
      <c r="FPF25" s="178"/>
      <c r="FPG25" s="178"/>
      <c r="FPH25" s="179"/>
      <c r="FPI25" s="166"/>
      <c r="FPJ25" s="178"/>
      <c r="FPK25" s="178"/>
      <c r="FPL25" s="178"/>
      <c r="FPM25" s="178"/>
      <c r="FPN25" s="178"/>
      <c r="FPO25" s="178"/>
      <c r="FPP25" s="179"/>
      <c r="FPQ25" s="166"/>
      <c r="FPR25" s="178"/>
      <c r="FPS25" s="178"/>
      <c r="FPT25" s="178"/>
      <c r="FPU25" s="178"/>
      <c r="FPV25" s="178"/>
      <c r="FPW25" s="178"/>
      <c r="FPX25" s="179"/>
      <c r="FPY25" s="166"/>
      <c r="FPZ25" s="178"/>
      <c r="FQA25" s="178"/>
      <c r="FQB25" s="178"/>
      <c r="FQC25" s="178"/>
      <c r="FQD25" s="178"/>
      <c r="FQE25" s="178"/>
      <c r="FQF25" s="179"/>
      <c r="FQG25" s="166"/>
      <c r="FQH25" s="178"/>
      <c r="FQI25" s="178"/>
      <c r="FQJ25" s="178"/>
      <c r="FQK25" s="178"/>
      <c r="FQL25" s="178"/>
      <c r="FQM25" s="178"/>
      <c r="FQN25" s="179"/>
      <c r="FQO25" s="166"/>
      <c r="FQP25" s="178"/>
      <c r="FQQ25" s="178"/>
      <c r="FQR25" s="178"/>
      <c r="FQS25" s="178"/>
      <c r="FQT25" s="178"/>
      <c r="FQU25" s="178"/>
      <c r="FQV25" s="179"/>
      <c r="FQW25" s="166"/>
      <c r="FQX25" s="178"/>
      <c r="FQY25" s="178"/>
      <c r="FQZ25" s="178"/>
      <c r="FRA25" s="178"/>
      <c r="FRB25" s="178"/>
      <c r="FRC25" s="178"/>
      <c r="FRD25" s="179"/>
      <c r="FRE25" s="166"/>
      <c r="FRF25" s="178"/>
      <c r="FRG25" s="178"/>
      <c r="FRH25" s="178"/>
      <c r="FRI25" s="178"/>
      <c r="FRJ25" s="178"/>
      <c r="FRK25" s="178"/>
      <c r="FRL25" s="179"/>
      <c r="FRM25" s="166"/>
      <c r="FRN25" s="178"/>
      <c r="FRO25" s="178"/>
      <c r="FRP25" s="178"/>
      <c r="FRQ25" s="178"/>
      <c r="FRR25" s="178"/>
      <c r="FRS25" s="178"/>
      <c r="FRT25" s="179"/>
      <c r="FRU25" s="166"/>
      <c r="FRV25" s="178"/>
      <c r="FRW25" s="178"/>
      <c r="FRX25" s="178"/>
      <c r="FRY25" s="178"/>
      <c r="FRZ25" s="178"/>
      <c r="FSA25" s="178"/>
      <c r="FSB25" s="179"/>
      <c r="FSC25" s="166"/>
      <c r="FSD25" s="178"/>
      <c r="FSE25" s="178"/>
      <c r="FSF25" s="178"/>
      <c r="FSG25" s="178"/>
      <c r="FSH25" s="178"/>
      <c r="FSI25" s="178"/>
      <c r="FSJ25" s="179"/>
      <c r="FSK25" s="166"/>
      <c r="FSL25" s="178"/>
      <c r="FSM25" s="178"/>
      <c r="FSN25" s="178"/>
      <c r="FSO25" s="178"/>
      <c r="FSP25" s="178"/>
      <c r="FSQ25" s="178"/>
      <c r="FSR25" s="179"/>
      <c r="FSS25" s="166"/>
      <c r="FST25" s="178"/>
      <c r="FSU25" s="178"/>
      <c r="FSV25" s="178"/>
      <c r="FSW25" s="178"/>
      <c r="FSX25" s="178"/>
      <c r="FSY25" s="178"/>
      <c r="FSZ25" s="179"/>
      <c r="FTA25" s="166"/>
      <c r="FTB25" s="178"/>
      <c r="FTC25" s="178"/>
      <c r="FTD25" s="178"/>
      <c r="FTE25" s="178"/>
      <c r="FTF25" s="178"/>
      <c r="FTG25" s="178"/>
      <c r="FTH25" s="179"/>
      <c r="FTI25" s="166"/>
      <c r="FTJ25" s="178"/>
      <c r="FTK25" s="178"/>
      <c r="FTL25" s="178"/>
      <c r="FTM25" s="178"/>
      <c r="FTN25" s="178"/>
      <c r="FTO25" s="178"/>
      <c r="FTP25" s="179"/>
      <c r="FTQ25" s="166"/>
      <c r="FTR25" s="178"/>
      <c r="FTS25" s="178"/>
      <c r="FTT25" s="178"/>
      <c r="FTU25" s="178"/>
      <c r="FTV25" s="178"/>
      <c r="FTW25" s="178"/>
      <c r="FTX25" s="179"/>
      <c r="FTY25" s="166"/>
      <c r="FTZ25" s="178"/>
      <c r="FUA25" s="178"/>
      <c r="FUB25" s="178"/>
      <c r="FUC25" s="178"/>
      <c r="FUD25" s="178"/>
      <c r="FUE25" s="178"/>
      <c r="FUF25" s="179"/>
      <c r="FUG25" s="166"/>
      <c r="FUH25" s="178"/>
      <c r="FUI25" s="178"/>
      <c r="FUJ25" s="178"/>
      <c r="FUK25" s="178"/>
      <c r="FUL25" s="178"/>
      <c r="FUM25" s="178"/>
      <c r="FUN25" s="179"/>
      <c r="FUO25" s="166"/>
      <c r="FUP25" s="178"/>
      <c r="FUQ25" s="178"/>
      <c r="FUR25" s="178"/>
      <c r="FUS25" s="178"/>
      <c r="FUT25" s="178"/>
      <c r="FUU25" s="178"/>
      <c r="FUV25" s="179"/>
      <c r="FUW25" s="166"/>
      <c r="FUX25" s="178"/>
      <c r="FUY25" s="178"/>
      <c r="FUZ25" s="178"/>
      <c r="FVA25" s="178"/>
      <c r="FVB25" s="178"/>
      <c r="FVC25" s="178"/>
      <c r="FVD25" s="179"/>
      <c r="FVE25" s="166"/>
      <c r="FVF25" s="178"/>
      <c r="FVG25" s="178"/>
      <c r="FVH25" s="178"/>
      <c r="FVI25" s="178"/>
      <c r="FVJ25" s="178"/>
      <c r="FVK25" s="178"/>
      <c r="FVL25" s="179"/>
      <c r="FVM25" s="166"/>
      <c r="FVN25" s="178"/>
      <c r="FVO25" s="178"/>
      <c r="FVP25" s="178"/>
      <c r="FVQ25" s="178"/>
      <c r="FVR25" s="178"/>
      <c r="FVS25" s="178"/>
      <c r="FVT25" s="179"/>
      <c r="FVU25" s="166"/>
      <c r="FVV25" s="178"/>
      <c r="FVW25" s="178"/>
      <c r="FVX25" s="178"/>
      <c r="FVY25" s="178"/>
      <c r="FVZ25" s="178"/>
      <c r="FWA25" s="178"/>
      <c r="FWB25" s="179"/>
      <c r="FWC25" s="166"/>
      <c r="FWD25" s="178"/>
      <c r="FWE25" s="178"/>
      <c r="FWF25" s="178"/>
      <c r="FWG25" s="178"/>
      <c r="FWH25" s="178"/>
      <c r="FWI25" s="178"/>
      <c r="FWJ25" s="179"/>
      <c r="FWK25" s="166"/>
      <c r="FWL25" s="178"/>
      <c r="FWM25" s="178"/>
      <c r="FWN25" s="178"/>
      <c r="FWO25" s="178"/>
      <c r="FWP25" s="178"/>
      <c r="FWQ25" s="178"/>
      <c r="FWR25" s="179"/>
      <c r="FWS25" s="166"/>
      <c r="FWT25" s="178"/>
      <c r="FWU25" s="178"/>
      <c r="FWV25" s="178"/>
      <c r="FWW25" s="178"/>
      <c r="FWX25" s="178"/>
      <c r="FWY25" s="178"/>
      <c r="FWZ25" s="179"/>
      <c r="FXA25" s="166"/>
      <c r="FXB25" s="178"/>
      <c r="FXC25" s="178"/>
      <c r="FXD25" s="178"/>
      <c r="FXE25" s="178"/>
      <c r="FXF25" s="178"/>
      <c r="FXG25" s="178"/>
      <c r="FXH25" s="179"/>
      <c r="FXI25" s="166"/>
      <c r="FXJ25" s="178"/>
      <c r="FXK25" s="178"/>
      <c r="FXL25" s="178"/>
      <c r="FXM25" s="178"/>
      <c r="FXN25" s="178"/>
      <c r="FXO25" s="178"/>
      <c r="FXP25" s="179"/>
      <c r="FXQ25" s="166"/>
      <c r="FXR25" s="178"/>
      <c r="FXS25" s="178"/>
      <c r="FXT25" s="178"/>
      <c r="FXU25" s="178"/>
      <c r="FXV25" s="178"/>
      <c r="FXW25" s="178"/>
      <c r="FXX25" s="179"/>
      <c r="FXY25" s="166"/>
      <c r="FXZ25" s="178"/>
      <c r="FYA25" s="178"/>
      <c r="FYB25" s="178"/>
      <c r="FYC25" s="178"/>
      <c r="FYD25" s="178"/>
      <c r="FYE25" s="178"/>
      <c r="FYF25" s="179"/>
      <c r="FYG25" s="166"/>
      <c r="FYH25" s="178"/>
      <c r="FYI25" s="178"/>
      <c r="FYJ25" s="178"/>
      <c r="FYK25" s="178"/>
      <c r="FYL25" s="178"/>
      <c r="FYM25" s="178"/>
      <c r="FYN25" s="179"/>
      <c r="FYO25" s="166"/>
      <c r="FYP25" s="178"/>
      <c r="FYQ25" s="178"/>
      <c r="FYR25" s="178"/>
      <c r="FYS25" s="178"/>
      <c r="FYT25" s="178"/>
      <c r="FYU25" s="178"/>
      <c r="FYV25" s="179"/>
      <c r="FYW25" s="166"/>
      <c r="FYX25" s="178"/>
      <c r="FYY25" s="178"/>
      <c r="FYZ25" s="178"/>
      <c r="FZA25" s="178"/>
      <c r="FZB25" s="178"/>
      <c r="FZC25" s="178"/>
      <c r="FZD25" s="179"/>
      <c r="FZE25" s="166"/>
      <c r="FZF25" s="178"/>
      <c r="FZG25" s="178"/>
      <c r="FZH25" s="178"/>
      <c r="FZI25" s="178"/>
      <c r="FZJ25" s="178"/>
      <c r="FZK25" s="178"/>
      <c r="FZL25" s="179"/>
      <c r="FZM25" s="166"/>
      <c r="FZN25" s="178"/>
      <c r="FZO25" s="178"/>
      <c r="FZP25" s="178"/>
      <c r="FZQ25" s="178"/>
      <c r="FZR25" s="178"/>
      <c r="FZS25" s="178"/>
      <c r="FZT25" s="179"/>
      <c r="FZU25" s="166"/>
      <c r="FZV25" s="178"/>
      <c r="FZW25" s="178"/>
      <c r="FZX25" s="178"/>
      <c r="FZY25" s="178"/>
      <c r="FZZ25" s="178"/>
      <c r="GAA25" s="178"/>
      <c r="GAB25" s="179"/>
      <c r="GAC25" s="166"/>
      <c r="GAD25" s="178"/>
      <c r="GAE25" s="178"/>
      <c r="GAF25" s="178"/>
      <c r="GAG25" s="178"/>
      <c r="GAH25" s="178"/>
      <c r="GAI25" s="178"/>
      <c r="GAJ25" s="179"/>
      <c r="GAK25" s="166"/>
      <c r="GAL25" s="178"/>
      <c r="GAM25" s="178"/>
      <c r="GAN25" s="178"/>
      <c r="GAO25" s="178"/>
      <c r="GAP25" s="178"/>
      <c r="GAQ25" s="178"/>
      <c r="GAR25" s="179"/>
      <c r="GAS25" s="166"/>
      <c r="GAT25" s="178"/>
      <c r="GAU25" s="178"/>
      <c r="GAV25" s="178"/>
      <c r="GAW25" s="178"/>
      <c r="GAX25" s="178"/>
      <c r="GAY25" s="178"/>
      <c r="GAZ25" s="179"/>
      <c r="GBA25" s="166"/>
      <c r="GBB25" s="178"/>
      <c r="GBC25" s="178"/>
      <c r="GBD25" s="178"/>
      <c r="GBE25" s="178"/>
      <c r="GBF25" s="178"/>
      <c r="GBG25" s="178"/>
      <c r="GBH25" s="179"/>
      <c r="GBI25" s="166"/>
      <c r="GBJ25" s="178"/>
      <c r="GBK25" s="178"/>
      <c r="GBL25" s="178"/>
      <c r="GBM25" s="178"/>
      <c r="GBN25" s="178"/>
      <c r="GBO25" s="178"/>
      <c r="GBP25" s="179"/>
      <c r="GBQ25" s="166"/>
      <c r="GBR25" s="178"/>
      <c r="GBS25" s="178"/>
      <c r="GBT25" s="178"/>
      <c r="GBU25" s="178"/>
      <c r="GBV25" s="178"/>
      <c r="GBW25" s="178"/>
      <c r="GBX25" s="179"/>
      <c r="GBY25" s="166"/>
      <c r="GBZ25" s="178"/>
      <c r="GCA25" s="178"/>
      <c r="GCB25" s="178"/>
      <c r="GCC25" s="178"/>
      <c r="GCD25" s="178"/>
      <c r="GCE25" s="178"/>
      <c r="GCF25" s="179"/>
      <c r="GCG25" s="166"/>
      <c r="GCH25" s="178"/>
      <c r="GCI25" s="178"/>
      <c r="GCJ25" s="178"/>
      <c r="GCK25" s="178"/>
      <c r="GCL25" s="178"/>
      <c r="GCM25" s="178"/>
      <c r="GCN25" s="179"/>
      <c r="GCO25" s="166"/>
      <c r="GCP25" s="178"/>
      <c r="GCQ25" s="178"/>
      <c r="GCR25" s="178"/>
      <c r="GCS25" s="178"/>
      <c r="GCT25" s="178"/>
      <c r="GCU25" s="178"/>
      <c r="GCV25" s="179"/>
      <c r="GCW25" s="166"/>
      <c r="GCX25" s="178"/>
      <c r="GCY25" s="178"/>
      <c r="GCZ25" s="178"/>
      <c r="GDA25" s="178"/>
      <c r="GDB25" s="178"/>
      <c r="GDC25" s="178"/>
      <c r="GDD25" s="179"/>
      <c r="GDE25" s="166"/>
      <c r="GDF25" s="178"/>
      <c r="GDG25" s="178"/>
      <c r="GDH25" s="178"/>
      <c r="GDI25" s="178"/>
      <c r="GDJ25" s="178"/>
      <c r="GDK25" s="178"/>
      <c r="GDL25" s="179"/>
      <c r="GDM25" s="166"/>
      <c r="GDN25" s="178"/>
      <c r="GDO25" s="178"/>
      <c r="GDP25" s="178"/>
      <c r="GDQ25" s="178"/>
      <c r="GDR25" s="178"/>
      <c r="GDS25" s="178"/>
      <c r="GDT25" s="179"/>
      <c r="GDU25" s="166"/>
      <c r="GDV25" s="178"/>
      <c r="GDW25" s="178"/>
      <c r="GDX25" s="178"/>
      <c r="GDY25" s="178"/>
      <c r="GDZ25" s="178"/>
      <c r="GEA25" s="178"/>
      <c r="GEB25" s="179"/>
      <c r="GEC25" s="166"/>
      <c r="GED25" s="178"/>
      <c r="GEE25" s="178"/>
      <c r="GEF25" s="178"/>
      <c r="GEG25" s="178"/>
      <c r="GEH25" s="178"/>
      <c r="GEI25" s="178"/>
      <c r="GEJ25" s="179"/>
      <c r="GEK25" s="166"/>
      <c r="GEL25" s="178"/>
      <c r="GEM25" s="178"/>
      <c r="GEN25" s="178"/>
      <c r="GEO25" s="178"/>
      <c r="GEP25" s="178"/>
      <c r="GEQ25" s="178"/>
      <c r="GER25" s="179"/>
      <c r="GES25" s="166"/>
      <c r="GET25" s="178"/>
      <c r="GEU25" s="178"/>
      <c r="GEV25" s="178"/>
      <c r="GEW25" s="178"/>
      <c r="GEX25" s="178"/>
      <c r="GEY25" s="178"/>
      <c r="GEZ25" s="179"/>
      <c r="GFA25" s="166"/>
      <c r="GFB25" s="178"/>
      <c r="GFC25" s="178"/>
      <c r="GFD25" s="178"/>
      <c r="GFE25" s="178"/>
      <c r="GFF25" s="178"/>
      <c r="GFG25" s="178"/>
      <c r="GFH25" s="179"/>
      <c r="GFI25" s="166"/>
      <c r="GFJ25" s="178"/>
      <c r="GFK25" s="178"/>
      <c r="GFL25" s="178"/>
      <c r="GFM25" s="178"/>
      <c r="GFN25" s="178"/>
      <c r="GFO25" s="178"/>
      <c r="GFP25" s="179"/>
      <c r="GFQ25" s="166"/>
      <c r="GFR25" s="178"/>
      <c r="GFS25" s="178"/>
      <c r="GFT25" s="178"/>
      <c r="GFU25" s="178"/>
      <c r="GFV25" s="178"/>
      <c r="GFW25" s="178"/>
      <c r="GFX25" s="179"/>
      <c r="GFY25" s="166"/>
      <c r="GFZ25" s="178"/>
      <c r="GGA25" s="178"/>
      <c r="GGB25" s="178"/>
      <c r="GGC25" s="178"/>
      <c r="GGD25" s="178"/>
      <c r="GGE25" s="178"/>
      <c r="GGF25" s="179"/>
      <c r="GGG25" s="166"/>
      <c r="GGH25" s="178"/>
      <c r="GGI25" s="178"/>
      <c r="GGJ25" s="178"/>
      <c r="GGK25" s="178"/>
      <c r="GGL25" s="178"/>
      <c r="GGM25" s="178"/>
      <c r="GGN25" s="179"/>
      <c r="GGO25" s="166"/>
      <c r="GGP25" s="178"/>
      <c r="GGQ25" s="178"/>
      <c r="GGR25" s="178"/>
      <c r="GGS25" s="178"/>
      <c r="GGT25" s="178"/>
      <c r="GGU25" s="178"/>
      <c r="GGV25" s="179"/>
      <c r="GGW25" s="166"/>
      <c r="GGX25" s="178"/>
      <c r="GGY25" s="178"/>
      <c r="GGZ25" s="178"/>
      <c r="GHA25" s="178"/>
      <c r="GHB25" s="178"/>
      <c r="GHC25" s="178"/>
      <c r="GHD25" s="179"/>
      <c r="GHE25" s="166"/>
      <c r="GHF25" s="178"/>
      <c r="GHG25" s="178"/>
      <c r="GHH25" s="178"/>
      <c r="GHI25" s="178"/>
      <c r="GHJ25" s="178"/>
      <c r="GHK25" s="178"/>
      <c r="GHL25" s="179"/>
      <c r="GHM25" s="166"/>
      <c r="GHN25" s="178"/>
      <c r="GHO25" s="178"/>
      <c r="GHP25" s="178"/>
      <c r="GHQ25" s="178"/>
      <c r="GHR25" s="178"/>
      <c r="GHS25" s="178"/>
      <c r="GHT25" s="179"/>
      <c r="GHU25" s="166"/>
      <c r="GHV25" s="178"/>
      <c r="GHW25" s="178"/>
      <c r="GHX25" s="178"/>
      <c r="GHY25" s="178"/>
      <c r="GHZ25" s="178"/>
      <c r="GIA25" s="178"/>
      <c r="GIB25" s="179"/>
      <c r="GIC25" s="166"/>
      <c r="GID25" s="178"/>
      <c r="GIE25" s="178"/>
      <c r="GIF25" s="178"/>
      <c r="GIG25" s="178"/>
      <c r="GIH25" s="178"/>
      <c r="GII25" s="178"/>
      <c r="GIJ25" s="179"/>
      <c r="GIK25" s="166"/>
      <c r="GIL25" s="178"/>
      <c r="GIM25" s="178"/>
      <c r="GIN25" s="178"/>
      <c r="GIO25" s="178"/>
      <c r="GIP25" s="178"/>
      <c r="GIQ25" s="178"/>
      <c r="GIR25" s="179"/>
      <c r="GIS25" s="166"/>
      <c r="GIT25" s="178"/>
      <c r="GIU25" s="178"/>
      <c r="GIV25" s="178"/>
      <c r="GIW25" s="178"/>
      <c r="GIX25" s="178"/>
      <c r="GIY25" s="178"/>
      <c r="GIZ25" s="179"/>
      <c r="GJA25" s="166"/>
      <c r="GJB25" s="178"/>
      <c r="GJC25" s="178"/>
      <c r="GJD25" s="178"/>
      <c r="GJE25" s="178"/>
      <c r="GJF25" s="178"/>
      <c r="GJG25" s="178"/>
      <c r="GJH25" s="179"/>
      <c r="GJI25" s="166"/>
      <c r="GJJ25" s="178"/>
      <c r="GJK25" s="178"/>
      <c r="GJL25" s="178"/>
      <c r="GJM25" s="178"/>
      <c r="GJN25" s="178"/>
      <c r="GJO25" s="178"/>
      <c r="GJP25" s="179"/>
      <c r="GJQ25" s="166"/>
      <c r="GJR25" s="178"/>
      <c r="GJS25" s="178"/>
      <c r="GJT25" s="178"/>
      <c r="GJU25" s="178"/>
      <c r="GJV25" s="178"/>
      <c r="GJW25" s="178"/>
      <c r="GJX25" s="179"/>
      <c r="GJY25" s="166"/>
      <c r="GJZ25" s="178"/>
      <c r="GKA25" s="178"/>
      <c r="GKB25" s="178"/>
      <c r="GKC25" s="178"/>
      <c r="GKD25" s="178"/>
      <c r="GKE25" s="178"/>
      <c r="GKF25" s="179"/>
      <c r="GKG25" s="166"/>
      <c r="GKH25" s="178"/>
      <c r="GKI25" s="178"/>
      <c r="GKJ25" s="178"/>
      <c r="GKK25" s="178"/>
      <c r="GKL25" s="178"/>
      <c r="GKM25" s="178"/>
      <c r="GKN25" s="179"/>
      <c r="GKO25" s="166"/>
      <c r="GKP25" s="178"/>
      <c r="GKQ25" s="178"/>
      <c r="GKR25" s="178"/>
      <c r="GKS25" s="178"/>
      <c r="GKT25" s="178"/>
      <c r="GKU25" s="178"/>
      <c r="GKV25" s="179"/>
      <c r="GKW25" s="166"/>
      <c r="GKX25" s="178"/>
      <c r="GKY25" s="178"/>
      <c r="GKZ25" s="178"/>
      <c r="GLA25" s="178"/>
      <c r="GLB25" s="178"/>
      <c r="GLC25" s="178"/>
      <c r="GLD25" s="179"/>
      <c r="GLE25" s="166"/>
      <c r="GLF25" s="178"/>
      <c r="GLG25" s="178"/>
      <c r="GLH25" s="178"/>
      <c r="GLI25" s="178"/>
      <c r="GLJ25" s="178"/>
      <c r="GLK25" s="178"/>
      <c r="GLL25" s="179"/>
      <c r="GLM25" s="166"/>
      <c r="GLN25" s="178"/>
      <c r="GLO25" s="178"/>
      <c r="GLP25" s="178"/>
      <c r="GLQ25" s="178"/>
      <c r="GLR25" s="178"/>
      <c r="GLS25" s="178"/>
      <c r="GLT25" s="179"/>
      <c r="GLU25" s="166"/>
      <c r="GLV25" s="178"/>
      <c r="GLW25" s="178"/>
      <c r="GLX25" s="178"/>
      <c r="GLY25" s="178"/>
      <c r="GLZ25" s="178"/>
      <c r="GMA25" s="178"/>
      <c r="GMB25" s="179"/>
      <c r="GMC25" s="166"/>
      <c r="GMD25" s="178"/>
      <c r="GME25" s="178"/>
      <c r="GMF25" s="178"/>
      <c r="GMG25" s="178"/>
      <c r="GMH25" s="178"/>
      <c r="GMI25" s="178"/>
      <c r="GMJ25" s="179"/>
      <c r="GMK25" s="166"/>
      <c r="GML25" s="178"/>
      <c r="GMM25" s="178"/>
      <c r="GMN25" s="178"/>
      <c r="GMO25" s="178"/>
      <c r="GMP25" s="178"/>
      <c r="GMQ25" s="178"/>
      <c r="GMR25" s="179"/>
      <c r="GMS25" s="166"/>
      <c r="GMT25" s="178"/>
      <c r="GMU25" s="178"/>
      <c r="GMV25" s="178"/>
      <c r="GMW25" s="178"/>
      <c r="GMX25" s="178"/>
      <c r="GMY25" s="178"/>
      <c r="GMZ25" s="179"/>
      <c r="GNA25" s="166"/>
      <c r="GNB25" s="178"/>
      <c r="GNC25" s="178"/>
      <c r="GND25" s="178"/>
      <c r="GNE25" s="178"/>
      <c r="GNF25" s="178"/>
      <c r="GNG25" s="178"/>
      <c r="GNH25" s="179"/>
      <c r="GNI25" s="166"/>
      <c r="GNJ25" s="178"/>
      <c r="GNK25" s="178"/>
      <c r="GNL25" s="178"/>
      <c r="GNM25" s="178"/>
      <c r="GNN25" s="178"/>
      <c r="GNO25" s="178"/>
      <c r="GNP25" s="179"/>
      <c r="GNQ25" s="166"/>
      <c r="GNR25" s="178"/>
      <c r="GNS25" s="178"/>
      <c r="GNT25" s="178"/>
      <c r="GNU25" s="178"/>
      <c r="GNV25" s="178"/>
      <c r="GNW25" s="178"/>
      <c r="GNX25" s="179"/>
      <c r="GNY25" s="166"/>
      <c r="GNZ25" s="178"/>
      <c r="GOA25" s="178"/>
      <c r="GOB25" s="178"/>
      <c r="GOC25" s="178"/>
      <c r="GOD25" s="178"/>
      <c r="GOE25" s="178"/>
      <c r="GOF25" s="179"/>
      <c r="GOG25" s="166"/>
      <c r="GOH25" s="178"/>
      <c r="GOI25" s="178"/>
      <c r="GOJ25" s="178"/>
      <c r="GOK25" s="178"/>
      <c r="GOL25" s="178"/>
      <c r="GOM25" s="178"/>
      <c r="GON25" s="179"/>
      <c r="GOO25" s="166"/>
      <c r="GOP25" s="178"/>
      <c r="GOQ25" s="178"/>
      <c r="GOR25" s="178"/>
      <c r="GOS25" s="178"/>
      <c r="GOT25" s="178"/>
      <c r="GOU25" s="178"/>
      <c r="GOV25" s="179"/>
      <c r="GOW25" s="166"/>
      <c r="GOX25" s="178"/>
      <c r="GOY25" s="178"/>
      <c r="GOZ25" s="178"/>
      <c r="GPA25" s="178"/>
      <c r="GPB25" s="178"/>
      <c r="GPC25" s="178"/>
      <c r="GPD25" s="179"/>
      <c r="GPE25" s="166"/>
      <c r="GPF25" s="178"/>
      <c r="GPG25" s="178"/>
      <c r="GPH25" s="178"/>
      <c r="GPI25" s="178"/>
      <c r="GPJ25" s="178"/>
      <c r="GPK25" s="178"/>
      <c r="GPL25" s="179"/>
      <c r="GPM25" s="166"/>
      <c r="GPN25" s="178"/>
      <c r="GPO25" s="178"/>
      <c r="GPP25" s="178"/>
      <c r="GPQ25" s="178"/>
      <c r="GPR25" s="178"/>
      <c r="GPS25" s="178"/>
      <c r="GPT25" s="179"/>
      <c r="GPU25" s="166"/>
      <c r="GPV25" s="178"/>
      <c r="GPW25" s="178"/>
      <c r="GPX25" s="178"/>
      <c r="GPY25" s="178"/>
      <c r="GPZ25" s="178"/>
      <c r="GQA25" s="178"/>
      <c r="GQB25" s="179"/>
      <c r="GQC25" s="166"/>
      <c r="GQD25" s="178"/>
      <c r="GQE25" s="178"/>
      <c r="GQF25" s="178"/>
      <c r="GQG25" s="178"/>
      <c r="GQH25" s="178"/>
      <c r="GQI25" s="178"/>
      <c r="GQJ25" s="179"/>
      <c r="GQK25" s="166"/>
      <c r="GQL25" s="178"/>
      <c r="GQM25" s="178"/>
      <c r="GQN25" s="178"/>
      <c r="GQO25" s="178"/>
      <c r="GQP25" s="178"/>
      <c r="GQQ25" s="178"/>
      <c r="GQR25" s="179"/>
      <c r="GQS25" s="166"/>
      <c r="GQT25" s="178"/>
      <c r="GQU25" s="178"/>
      <c r="GQV25" s="178"/>
      <c r="GQW25" s="178"/>
      <c r="GQX25" s="178"/>
      <c r="GQY25" s="178"/>
      <c r="GQZ25" s="179"/>
      <c r="GRA25" s="166"/>
      <c r="GRB25" s="178"/>
      <c r="GRC25" s="178"/>
      <c r="GRD25" s="178"/>
      <c r="GRE25" s="178"/>
      <c r="GRF25" s="178"/>
      <c r="GRG25" s="178"/>
      <c r="GRH25" s="179"/>
      <c r="GRI25" s="166"/>
      <c r="GRJ25" s="178"/>
      <c r="GRK25" s="178"/>
      <c r="GRL25" s="178"/>
      <c r="GRM25" s="178"/>
      <c r="GRN25" s="178"/>
      <c r="GRO25" s="178"/>
      <c r="GRP25" s="179"/>
      <c r="GRQ25" s="166"/>
      <c r="GRR25" s="178"/>
      <c r="GRS25" s="178"/>
      <c r="GRT25" s="178"/>
      <c r="GRU25" s="178"/>
      <c r="GRV25" s="178"/>
      <c r="GRW25" s="178"/>
      <c r="GRX25" s="179"/>
      <c r="GRY25" s="166"/>
      <c r="GRZ25" s="178"/>
      <c r="GSA25" s="178"/>
      <c r="GSB25" s="178"/>
      <c r="GSC25" s="178"/>
      <c r="GSD25" s="178"/>
      <c r="GSE25" s="178"/>
      <c r="GSF25" s="179"/>
      <c r="GSG25" s="166"/>
      <c r="GSH25" s="178"/>
      <c r="GSI25" s="178"/>
      <c r="GSJ25" s="178"/>
      <c r="GSK25" s="178"/>
      <c r="GSL25" s="178"/>
      <c r="GSM25" s="178"/>
      <c r="GSN25" s="179"/>
      <c r="GSO25" s="166"/>
      <c r="GSP25" s="178"/>
      <c r="GSQ25" s="178"/>
      <c r="GSR25" s="178"/>
      <c r="GSS25" s="178"/>
      <c r="GST25" s="178"/>
      <c r="GSU25" s="178"/>
      <c r="GSV25" s="179"/>
      <c r="GSW25" s="166"/>
      <c r="GSX25" s="178"/>
      <c r="GSY25" s="178"/>
      <c r="GSZ25" s="178"/>
      <c r="GTA25" s="178"/>
      <c r="GTB25" s="178"/>
      <c r="GTC25" s="178"/>
      <c r="GTD25" s="179"/>
      <c r="GTE25" s="166"/>
      <c r="GTF25" s="178"/>
      <c r="GTG25" s="178"/>
      <c r="GTH25" s="178"/>
      <c r="GTI25" s="178"/>
      <c r="GTJ25" s="178"/>
      <c r="GTK25" s="178"/>
      <c r="GTL25" s="179"/>
      <c r="GTM25" s="166"/>
      <c r="GTN25" s="178"/>
      <c r="GTO25" s="178"/>
      <c r="GTP25" s="178"/>
      <c r="GTQ25" s="178"/>
      <c r="GTR25" s="178"/>
      <c r="GTS25" s="178"/>
      <c r="GTT25" s="179"/>
      <c r="GTU25" s="166"/>
      <c r="GTV25" s="178"/>
      <c r="GTW25" s="178"/>
      <c r="GTX25" s="178"/>
      <c r="GTY25" s="178"/>
      <c r="GTZ25" s="178"/>
      <c r="GUA25" s="178"/>
      <c r="GUB25" s="179"/>
      <c r="GUC25" s="166"/>
      <c r="GUD25" s="178"/>
      <c r="GUE25" s="178"/>
      <c r="GUF25" s="178"/>
      <c r="GUG25" s="178"/>
      <c r="GUH25" s="178"/>
      <c r="GUI25" s="178"/>
      <c r="GUJ25" s="179"/>
      <c r="GUK25" s="166"/>
      <c r="GUL25" s="178"/>
      <c r="GUM25" s="178"/>
      <c r="GUN25" s="178"/>
      <c r="GUO25" s="178"/>
      <c r="GUP25" s="178"/>
      <c r="GUQ25" s="178"/>
      <c r="GUR25" s="179"/>
      <c r="GUS25" s="166"/>
      <c r="GUT25" s="178"/>
      <c r="GUU25" s="178"/>
      <c r="GUV25" s="178"/>
      <c r="GUW25" s="178"/>
      <c r="GUX25" s="178"/>
      <c r="GUY25" s="178"/>
      <c r="GUZ25" s="179"/>
      <c r="GVA25" s="166"/>
      <c r="GVB25" s="178"/>
      <c r="GVC25" s="178"/>
      <c r="GVD25" s="178"/>
      <c r="GVE25" s="178"/>
      <c r="GVF25" s="178"/>
      <c r="GVG25" s="178"/>
      <c r="GVH25" s="179"/>
      <c r="GVI25" s="166"/>
      <c r="GVJ25" s="178"/>
      <c r="GVK25" s="178"/>
      <c r="GVL25" s="178"/>
      <c r="GVM25" s="178"/>
      <c r="GVN25" s="178"/>
      <c r="GVO25" s="178"/>
      <c r="GVP25" s="179"/>
      <c r="GVQ25" s="166"/>
      <c r="GVR25" s="178"/>
      <c r="GVS25" s="178"/>
      <c r="GVT25" s="178"/>
      <c r="GVU25" s="178"/>
      <c r="GVV25" s="178"/>
      <c r="GVW25" s="178"/>
      <c r="GVX25" s="179"/>
      <c r="GVY25" s="166"/>
      <c r="GVZ25" s="178"/>
      <c r="GWA25" s="178"/>
      <c r="GWB25" s="178"/>
      <c r="GWC25" s="178"/>
      <c r="GWD25" s="178"/>
      <c r="GWE25" s="178"/>
      <c r="GWF25" s="179"/>
      <c r="GWG25" s="166"/>
      <c r="GWH25" s="178"/>
      <c r="GWI25" s="178"/>
      <c r="GWJ25" s="178"/>
      <c r="GWK25" s="178"/>
      <c r="GWL25" s="178"/>
      <c r="GWM25" s="178"/>
      <c r="GWN25" s="179"/>
      <c r="GWO25" s="166"/>
      <c r="GWP25" s="178"/>
      <c r="GWQ25" s="178"/>
      <c r="GWR25" s="178"/>
      <c r="GWS25" s="178"/>
      <c r="GWT25" s="178"/>
      <c r="GWU25" s="178"/>
      <c r="GWV25" s="179"/>
      <c r="GWW25" s="166"/>
      <c r="GWX25" s="178"/>
      <c r="GWY25" s="178"/>
      <c r="GWZ25" s="178"/>
      <c r="GXA25" s="178"/>
      <c r="GXB25" s="178"/>
      <c r="GXC25" s="178"/>
      <c r="GXD25" s="179"/>
      <c r="GXE25" s="166"/>
      <c r="GXF25" s="178"/>
      <c r="GXG25" s="178"/>
      <c r="GXH25" s="178"/>
      <c r="GXI25" s="178"/>
      <c r="GXJ25" s="178"/>
      <c r="GXK25" s="178"/>
      <c r="GXL25" s="179"/>
      <c r="GXM25" s="166"/>
      <c r="GXN25" s="178"/>
      <c r="GXO25" s="178"/>
      <c r="GXP25" s="178"/>
      <c r="GXQ25" s="178"/>
      <c r="GXR25" s="178"/>
      <c r="GXS25" s="178"/>
      <c r="GXT25" s="179"/>
      <c r="GXU25" s="166"/>
      <c r="GXV25" s="178"/>
      <c r="GXW25" s="178"/>
      <c r="GXX25" s="178"/>
      <c r="GXY25" s="178"/>
      <c r="GXZ25" s="178"/>
      <c r="GYA25" s="178"/>
      <c r="GYB25" s="179"/>
      <c r="GYC25" s="166"/>
      <c r="GYD25" s="178"/>
      <c r="GYE25" s="178"/>
      <c r="GYF25" s="178"/>
      <c r="GYG25" s="178"/>
      <c r="GYH25" s="178"/>
      <c r="GYI25" s="178"/>
      <c r="GYJ25" s="179"/>
      <c r="GYK25" s="166"/>
      <c r="GYL25" s="178"/>
      <c r="GYM25" s="178"/>
      <c r="GYN25" s="178"/>
      <c r="GYO25" s="178"/>
      <c r="GYP25" s="178"/>
      <c r="GYQ25" s="178"/>
      <c r="GYR25" s="179"/>
      <c r="GYS25" s="166"/>
      <c r="GYT25" s="178"/>
      <c r="GYU25" s="178"/>
      <c r="GYV25" s="178"/>
      <c r="GYW25" s="178"/>
      <c r="GYX25" s="178"/>
      <c r="GYY25" s="178"/>
      <c r="GYZ25" s="179"/>
      <c r="GZA25" s="166"/>
      <c r="GZB25" s="178"/>
      <c r="GZC25" s="178"/>
      <c r="GZD25" s="178"/>
      <c r="GZE25" s="178"/>
      <c r="GZF25" s="178"/>
      <c r="GZG25" s="178"/>
      <c r="GZH25" s="179"/>
      <c r="GZI25" s="166"/>
      <c r="GZJ25" s="178"/>
      <c r="GZK25" s="178"/>
      <c r="GZL25" s="178"/>
      <c r="GZM25" s="178"/>
      <c r="GZN25" s="178"/>
      <c r="GZO25" s="178"/>
      <c r="GZP25" s="179"/>
      <c r="GZQ25" s="166"/>
      <c r="GZR25" s="178"/>
      <c r="GZS25" s="178"/>
      <c r="GZT25" s="178"/>
      <c r="GZU25" s="178"/>
      <c r="GZV25" s="178"/>
      <c r="GZW25" s="178"/>
      <c r="GZX25" s="179"/>
      <c r="GZY25" s="166"/>
      <c r="GZZ25" s="178"/>
      <c r="HAA25" s="178"/>
      <c r="HAB25" s="178"/>
      <c r="HAC25" s="178"/>
      <c r="HAD25" s="178"/>
      <c r="HAE25" s="178"/>
      <c r="HAF25" s="179"/>
      <c r="HAG25" s="166"/>
      <c r="HAH25" s="178"/>
      <c r="HAI25" s="178"/>
      <c r="HAJ25" s="178"/>
      <c r="HAK25" s="178"/>
      <c r="HAL25" s="178"/>
      <c r="HAM25" s="178"/>
      <c r="HAN25" s="179"/>
      <c r="HAO25" s="166"/>
      <c r="HAP25" s="178"/>
      <c r="HAQ25" s="178"/>
      <c r="HAR25" s="178"/>
      <c r="HAS25" s="178"/>
      <c r="HAT25" s="178"/>
      <c r="HAU25" s="178"/>
      <c r="HAV25" s="179"/>
      <c r="HAW25" s="166"/>
      <c r="HAX25" s="178"/>
      <c r="HAY25" s="178"/>
      <c r="HAZ25" s="178"/>
      <c r="HBA25" s="178"/>
      <c r="HBB25" s="178"/>
      <c r="HBC25" s="178"/>
      <c r="HBD25" s="179"/>
      <c r="HBE25" s="166"/>
      <c r="HBF25" s="178"/>
      <c r="HBG25" s="178"/>
      <c r="HBH25" s="178"/>
      <c r="HBI25" s="178"/>
      <c r="HBJ25" s="178"/>
      <c r="HBK25" s="178"/>
      <c r="HBL25" s="179"/>
      <c r="HBM25" s="166"/>
      <c r="HBN25" s="178"/>
      <c r="HBO25" s="178"/>
      <c r="HBP25" s="178"/>
      <c r="HBQ25" s="178"/>
      <c r="HBR25" s="178"/>
      <c r="HBS25" s="178"/>
      <c r="HBT25" s="179"/>
      <c r="HBU25" s="166"/>
      <c r="HBV25" s="178"/>
      <c r="HBW25" s="178"/>
      <c r="HBX25" s="178"/>
      <c r="HBY25" s="178"/>
      <c r="HBZ25" s="178"/>
      <c r="HCA25" s="178"/>
      <c r="HCB25" s="179"/>
      <c r="HCC25" s="166"/>
      <c r="HCD25" s="178"/>
      <c r="HCE25" s="178"/>
      <c r="HCF25" s="178"/>
      <c r="HCG25" s="178"/>
      <c r="HCH25" s="178"/>
      <c r="HCI25" s="178"/>
      <c r="HCJ25" s="179"/>
      <c r="HCK25" s="166"/>
      <c r="HCL25" s="178"/>
      <c r="HCM25" s="178"/>
      <c r="HCN25" s="178"/>
      <c r="HCO25" s="178"/>
      <c r="HCP25" s="178"/>
      <c r="HCQ25" s="178"/>
      <c r="HCR25" s="179"/>
      <c r="HCS25" s="166"/>
      <c r="HCT25" s="178"/>
      <c r="HCU25" s="178"/>
      <c r="HCV25" s="178"/>
      <c r="HCW25" s="178"/>
      <c r="HCX25" s="178"/>
      <c r="HCY25" s="178"/>
      <c r="HCZ25" s="179"/>
      <c r="HDA25" s="166"/>
      <c r="HDB25" s="178"/>
      <c r="HDC25" s="178"/>
      <c r="HDD25" s="178"/>
      <c r="HDE25" s="178"/>
      <c r="HDF25" s="178"/>
      <c r="HDG25" s="178"/>
      <c r="HDH25" s="179"/>
      <c r="HDI25" s="166"/>
      <c r="HDJ25" s="178"/>
      <c r="HDK25" s="178"/>
      <c r="HDL25" s="178"/>
      <c r="HDM25" s="178"/>
      <c r="HDN25" s="178"/>
      <c r="HDO25" s="178"/>
      <c r="HDP25" s="179"/>
      <c r="HDQ25" s="166"/>
      <c r="HDR25" s="178"/>
      <c r="HDS25" s="178"/>
      <c r="HDT25" s="178"/>
      <c r="HDU25" s="178"/>
      <c r="HDV25" s="178"/>
      <c r="HDW25" s="178"/>
      <c r="HDX25" s="179"/>
      <c r="HDY25" s="166"/>
      <c r="HDZ25" s="178"/>
      <c r="HEA25" s="178"/>
      <c r="HEB25" s="178"/>
      <c r="HEC25" s="178"/>
      <c r="HED25" s="178"/>
      <c r="HEE25" s="178"/>
      <c r="HEF25" s="179"/>
      <c r="HEG25" s="166"/>
      <c r="HEH25" s="178"/>
      <c r="HEI25" s="178"/>
      <c r="HEJ25" s="178"/>
      <c r="HEK25" s="178"/>
      <c r="HEL25" s="178"/>
      <c r="HEM25" s="178"/>
      <c r="HEN25" s="179"/>
      <c r="HEO25" s="166"/>
      <c r="HEP25" s="178"/>
      <c r="HEQ25" s="178"/>
      <c r="HER25" s="178"/>
      <c r="HES25" s="178"/>
      <c r="HET25" s="178"/>
      <c r="HEU25" s="178"/>
      <c r="HEV25" s="179"/>
      <c r="HEW25" s="166"/>
      <c r="HEX25" s="178"/>
      <c r="HEY25" s="178"/>
      <c r="HEZ25" s="178"/>
      <c r="HFA25" s="178"/>
      <c r="HFB25" s="178"/>
      <c r="HFC25" s="178"/>
      <c r="HFD25" s="179"/>
      <c r="HFE25" s="166"/>
      <c r="HFF25" s="178"/>
      <c r="HFG25" s="178"/>
      <c r="HFH25" s="178"/>
      <c r="HFI25" s="178"/>
      <c r="HFJ25" s="178"/>
      <c r="HFK25" s="178"/>
      <c r="HFL25" s="179"/>
      <c r="HFM25" s="166"/>
      <c r="HFN25" s="178"/>
      <c r="HFO25" s="178"/>
      <c r="HFP25" s="178"/>
      <c r="HFQ25" s="178"/>
      <c r="HFR25" s="178"/>
      <c r="HFS25" s="178"/>
      <c r="HFT25" s="179"/>
      <c r="HFU25" s="166"/>
      <c r="HFV25" s="178"/>
      <c r="HFW25" s="178"/>
      <c r="HFX25" s="178"/>
      <c r="HFY25" s="178"/>
      <c r="HFZ25" s="178"/>
      <c r="HGA25" s="178"/>
      <c r="HGB25" s="179"/>
      <c r="HGC25" s="166"/>
      <c r="HGD25" s="178"/>
      <c r="HGE25" s="178"/>
      <c r="HGF25" s="178"/>
      <c r="HGG25" s="178"/>
      <c r="HGH25" s="178"/>
      <c r="HGI25" s="178"/>
      <c r="HGJ25" s="179"/>
      <c r="HGK25" s="166"/>
      <c r="HGL25" s="178"/>
      <c r="HGM25" s="178"/>
      <c r="HGN25" s="178"/>
      <c r="HGO25" s="178"/>
      <c r="HGP25" s="178"/>
      <c r="HGQ25" s="178"/>
      <c r="HGR25" s="179"/>
      <c r="HGS25" s="166"/>
      <c r="HGT25" s="178"/>
      <c r="HGU25" s="178"/>
      <c r="HGV25" s="178"/>
      <c r="HGW25" s="178"/>
      <c r="HGX25" s="178"/>
      <c r="HGY25" s="178"/>
      <c r="HGZ25" s="179"/>
      <c r="HHA25" s="166"/>
      <c r="HHB25" s="178"/>
      <c r="HHC25" s="178"/>
      <c r="HHD25" s="178"/>
      <c r="HHE25" s="178"/>
      <c r="HHF25" s="178"/>
      <c r="HHG25" s="178"/>
      <c r="HHH25" s="179"/>
      <c r="HHI25" s="166"/>
      <c r="HHJ25" s="178"/>
      <c r="HHK25" s="178"/>
      <c r="HHL25" s="178"/>
      <c r="HHM25" s="178"/>
      <c r="HHN25" s="178"/>
      <c r="HHO25" s="178"/>
      <c r="HHP25" s="179"/>
      <c r="HHQ25" s="166"/>
      <c r="HHR25" s="178"/>
      <c r="HHS25" s="178"/>
      <c r="HHT25" s="178"/>
      <c r="HHU25" s="178"/>
      <c r="HHV25" s="178"/>
      <c r="HHW25" s="178"/>
      <c r="HHX25" s="179"/>
      <c r="HHY25" s="166"/>
      <c r="HHZ25" s="178"/>
      <c r="HIA25" s="178"/>
      <c r="HIB25" s="178"/>
      <c r="HIC25" s="178"/>
      <c r="HID25" s="178"/>
      <c r="HIE25" s="178"/>
      <c r="HIF25" s="179"/>
      <c r="HIG25" s="166"/>
      <c r="HIH25" s="178"/>
      <c r="HII25" s="178"/>
      <c r="HIJ25" s="178"/>
      <c r="HIK25" s="178"/>
      <c r="HIL25" s="178"/>
      <c r="HIM25" s="178"/>
      <c r="HIN25" s="179"/>
      <c r="HIO25" s="166"/>
      <c r="HIP25" s="178"/>
      <c r="HIQ25" s="178"/>
      <c r="HIR25" s="178"/>
      <c r="HIS25" s="178"/>
      <c r="HIT25" s="178"/>
      <c r="HIU25" s="178"/>
      <c r="HIV25" s="179"/>
      <c r="HIW25" s="166"/>
      <c r="HIX25" s="178"/>
      <c r="HIY25" s="178"/>
      <c r="HIZ25" s="178"/>
      <c r="HJA25" s="178"/>
      <c r="HJB25" s="178"/>
      <c r="HJC25" s="178"/>
      <c r="HJD25" s="179"/>
      <c r="HJE25" s="166"/>
      <c r="HJF25" s="178"/>
      <c r="HJG25" s="178"/>
      <c r="HJH25" s="178"/>
      <c r="HJI25" s="178"/>
      <c r="HJJ25" s="178"/>
      <c r="HJK25" s="178"/>
      <c r="HJL25" s="179"/>
      <c r="HJM25" s="166"/>
      <c r="HJN25" s="178"/>
      <c r="HJO25" s="178"/>
      <c r="HJP25" s="178"/>
      <c r="HJQ25" s="178"/>
      <c r="HJR25" s="178"/>
      <c r="HJS25" s="178"/>
      <c r="HJT25" s="179"/>
      <c r="HJU25" s="166"/>
      <c r="HJV25" s="178"/>
      <c r="HJW25" s="178"/>
      <c r="HJX25" s="178"/>
      <c r="HJY25" s="178"/>
      <c r="HJZ25" s="178"/>
      <c r="HKA25" s="178"/>
      <c r="HKB25" s="179"/>
      <c r="HKC25" s="166"/>
      <c r="HKD25" s="178"/>
      <c r="HKE25" s="178"/>
      <c r="HKF25" s="178"/>
      <c r="HKG25" s="178"/>
      <c r="HKH25" s="178"/>
      <c r="HKI25" s="178"/>
      <c r="HKJ25" s="179"/>
      <c r="HKK25" s="166"/>
      <c r="HKL25" s="178"/>
      <c r="HKM25" s="178"/>
      <c r="HKN25" s="178"/>
      <c r="HKO25" s="178"/>
      <c r="HKP25" s="178"/>
      <c r="HKQ25" s="178"/>
      <c r="HKR25" s="179"/>
      <c r="HKS25" s="166"/>
      <c r="HKT25" s="178"/>
      <c r="HKU25" s="178"/>
      <c r="HKV25" s="178"/>
      <c r="HKW25" s="178"/>
      <c r="HKX25" s="178"/>
      <c r="HKY25" s="178"/>
      <c r="HKZ25" s="179"/>
      <c r="HLA25" s="166"/>
      <c r="HLB25" s="178"/>
      <c r="HLC25" s="178"/>
      <c r="HLD25" s="178"/>
      <c r="HLE25" s="178"/>
      <c r="HLF25" s="178"/>
      <c r="HLG25" s="178"/>
      <c r="HLH25" s="179"/>
      <c r="HLI25" s="166"/>
      <c r="HLJ25" s="178"/>
      <c r="HLK25" s="178"/>
      <c r="HLL25" s="178"/>
      <c r="HLM25" s="178"/>
      <c r="HLN25" s="178"/>
      <c r="HLO25" s="178"/>
      <c r="HLP25" s="179"/>
      <c r="HLQ25" s="166"/>
      <c r="HLR25" s="178"/>
      <c r="HLS25" s="178"/>
      <c r="HLT25" s="178"/>
      <c r="HLU25" s="178"/>
      <c r="HLV25" s="178"/>
      <c r="HLW25" s="178"/>
      <c r="HLX25" s="179"/>
      <c r="HLY25" s="166"/>
      <c r="HLZ25" s="178"/>
      <c r="HMA25" s="178"/>
      <c r="HMB25" s="178"/>
      <c r="HMC25" s="178"/>
      <c r="HMD25" s="178"/>
      <c r="HME25" s="178"/>
      <c r="HMF25" s="179"/>
      <c r="HMG25" s="166"/>
      <c r="HMH25" s="178"/>
      <c r="HMI25" s="178"/>
      <c r="HMJ25" s="178"/>
      <c r="HMK25" s="178"/>
      <c r="HML25" s="178"/>
      <c r="HMM25" s="178"/>
      <c r="HMN25" s="179"/>
      <c r="HMO25" s="166"/>
      <c r="HMP25" s="178"/>
      <c r="HMQ25" s="178"/>
      <c r="HMR25" s="178"/>
      <c r="HMS25" s="178"/>
      <c r="HMT25" s="178"/>
      <c r="HMU25" s="178"/>
      <c r="HMV25" s="179"/>
      <c r="HMW25" s="166"/>
      <c r="HMX25" s="178"/>
      <c r="HMY25" s="178"/>
      <c r="HMZ25" s="178"/>
      <c r="HNA25" s="178"/>
      <c r="HNB25" s="178"/>
      <c r="HNC25" s="178"/>
      <c r="HND25" s="179"/>
      <c r="HNE25" s="166"/>
      <c r="HNF25" s="178"/>
      <c r="HNG25" s="178"/>
      <c r="HNH25" s="178"/>
      <c r="HNI25" s="178"/>
      <c r="HNJ25" s="178"/>
      <c r="HNK25" s="178"/>
      <c r="HNL25" s="179"/>
      <c r="HNM25" s="166"/>
      <c r="HNN25" s="178"/>
      <c r="HNO25" s="178"/>
      <c r="HNP25" s="178"/>
      <c r="HNQ25" s="178"/>
      <c r="HNR25" s="178"/>
      <c r="HNS25" s="178"/>
      <c r="HNT25" s="179"/>
      <c r="HNU25" s="166"/>
      <c r="HNV25" s="178"/>
      <c r="HNW25" s="178"/>
      <c r="HNX25" s="178"/>
      <c r="HNY25" s="178"/>
      <c r="HNZ25" s="178"/>
      <c r="HOA25" s="178"/>
      <c r="HOB25" s="179"/>
      <c r="HOC25" s="166"/>
      <c r="HOD25" s="178"/>
      <c r="HOE25" s="178"/>
      <c r="HOF25" s="178"/>
      <c r="HOG25" s="178"/>
      <c r="HOH25" s="178"/>
      <c r="HOI25" s="178"/>
      <c r="HOJ25" s="179"/>
      <c r="HOK25" s="166"/>
      <c r="HOL25" s="178"/>
      <c r="HOM25" s="178"/>
      <c r="HON25" s="178"/>
      <c r="HOO25" s="178"/>
      <c r="HOP25" s="178"/>
      <c r="HOQ25" s="178"/>
      <c r="HOR25" s="179"/>
      <c r="HOS25" s="166"/>
      <c r="HOT25" s="178"/>
      <c r="HOU25" s="178"/>
      <c r="HOV25" s="178"/>
      <c r="HOW25" s="178"/>
      <c r="HOX25" s="178"/>
      <c r="HOY25" s="178"/>
      <c r="HOZ25" s="179"/>
      <c r="HPA25" s="166"/>
      <c r="HPB25" s="178"/>
      <c r="HPC25" s="178"/>
      <c r="HPD25" s="178"/>
      <c r="HPE25" s="178"/>
      <c r="HPF25" s="178"/>
      <c r="HPG25" s="178"/>
      <c r="HPH25" s="179"/>
      <c r="HPI25" s="166"/>
      <c r="HPJ25" s="178"/>
      <c r="HPK25" s="178"/>
      <c r="HPL25" s="178"/>
      <c r="HPM25" s="178"/>
      <c r="HPN25" s="178"/>
      <c r="HPO25" s="178"/>
      <c r="HPP25" s="179"/>
      <c r="HPQ25" s="166"/>
      <c r="HPR25" s="178"/>
      <c r="HPS25" s="178"/>
      <c r="HPT25" s="178"/>
      <c r="HPU25" s="178"/>
      <c r="HPV25" s="178"/>
      <c r="HPW25" s="178"/>
      <c r="HPX25" s="179"/>
      <c r="HPY25" s="166"/>
      <c r="HPZ25" s="178"/>
      <c r="HQA25" s="178"/>
      <c r="HQB25" s="178"/>
      <c r="HQC25" s="178"/>
      <c r="HQD25" s="178"/>
      <c r="HQE25" s="178"/>
      <c r="HQF25" s="179"/>
      <c r="HQG25" s="166"/>
      <c r="HQH25" s="178"/>
      <c r="HQI25" s="178"/>
      <c r="HQJ25" s="178"/>
      <c r="HQK25" s="178"/>
      <c r="HQL25" s="178"/>
      <c r="HQM25" s="178"/>
      <c r="HQN25" s="179"/>
      <c r="HQO25" s="166"/>
      <c r="HQP25" s="178"/>
      <c r="HQQ25" s="178"/>
      <c r="HQR25" s="178"/>
      <c r="HQS25" s="178"/>
      <c r="HQT25" s="178"/>
      <c r="HQU25" s="178"/>
      <c r="HQV25" s="179"/>
      <c r="HQW25" s="166"/>
      <c r="HQX25" s="178"/>
      <c r="HQY25" s="178"/>
      <c r="HQZ25" s="178"/>
      <c r="HRA25" s="178"/>
      <c r="HRB25" s="178"/>
      <c r="HRC25" s="178"/>
      <c r="HRD25" s="179"/>
      <c r="HRE25" s="166"/>
      <c r="HRF25" s="178"/>
      <c r="HRG25" s="178"/>
      <c r="HRH25" s="178"/>
      <c r="HRI25" s="178"/>
      <c r="HRJ25" s="178"/>
      <c r="HRK25" s="178"/>
      <c r="HRL25" s="179"/>
      <c r="HRM25" s="166"/>
      <c r="HRN25" s="178"/>
      <c r="HRO25" s="178"/>
      <c r="HRP25" s="178"/>
      <c r="HRQ25" s="178"/>
      <c r="HRR25" s="178"/>
      <c r="HRS25" s="178"/>
      <c r="HRT25" s="179"/>
      <c r="HRU25" s="166"/>
      <c r="HRV25" s="178"/>
      <c r="HRW25" s="178"/>
      <c r="HRX25" s="178"/>
      <c r="HRY25" s="178"/>
      <c r="HRZ25" s="178"/>
      <c r="HSA25" s="178"/>
      <c r="HSB25" s="179"/>
      <c r="HSC25" s="166"/>
      <c r="HSD25" s="178"/>
      <c r="HSE25" s="178"/>
      <c r="HSF25" s="178"/>
      <c r="HSG25" s="178"/>
      <c r="HSH25" s="178"/>
      <c r="HSI25" s="178"/>
      <c r="HSJ25" s="179"/>
      <c r="HSK25" s="166"/>
      <c r="HSL25" s="178"/>
      <c r="HSM25" s="178"/>
      <c r="HSN25" s="178"/>
      <c r="HSO25" s="178"/>
      <c r="HSP25" s="178"/>
      <c r="HSQ25" s="178"/>
      <c r="HSR25" s="179"/>
      <c r="HSS25" s="166"/>
      <c r="HST25" s="178"/>
      <c r="HSU25" s="178"/>
      <c r="HSV25" s="178"/>
      <c r="HSW25" s="178"/>
      <c r="HSX25" s="178"/>
      <c r="HSY25" s="178"/>
      <c r="HSZ25" s="179"/>
      <c r="HTA25" s="166"/>
      <c r="HTB25" s="178"/>
      <c r="HTC25" s="178"/>
      <c r="HTD25" s="178"/>
      <c r="HTE25" s="178"/>
      <c r="HTF25" s="178"/>
      <c r="HTG25" s="178"/>
      <c r="HTH25" s="179"/>
      <c r="HTI25" s="166"/>
      <c r="HTJ25" s="178"/>
      <c r="HTK25" s="178"/>
      <c r="HTL25" s="178"/>
      <c r="HTM25" s="178"/>
      <c r="HTN25" s="178"/>
      <c r="HTO25" s="178"/>
      <c r="HTP25" s="179"/>
      <c r="HTQ25" s="166"/>
      <c r="HTR25" s="178"/>
      <c r="HTS25" s="178"/>
      <c r="HTT25" s="178"/>
      <c r="HTU25" s="178"/>
      <c r="HTV25" s="178"/>
      <c r="HTW25" s="178"/>
      <c r="HTX25" s="179"/>
      <c r="HTY25" s="166"/>
      <c r="HTZ25" s="178"/>
      <c r="HUA25" s="178"/>
      <c r="HUB25" s="178"/>
      <c r="HUC25" s="178"/>
      <c r="HUD25" s="178"/>
      <c r="HUE25" s="178"/>
      <c r="HUF25" s="179"/>
      <c r="HUG25" s="166"/>
      <c r="HUH25" s="178"/>
      <c r="HUI25" s="178"/>
      <c r="HUJ25" s="178"/>
      <c r="HUK25" s="178"/>
      <c r="HUL25" s="178"/>
      <c r="HUM25" s="178"/>
      <c r="HUN25" s="179"/>
      <c r="HUO25" s="166"/>
      <c r="HUP25" s="178"/>
      <c r="HUQ25" s="178"/>
      <c r="HUR25" s="178"/>
      <c r="HUS25" s="178"/>
      <c r="HUT25" s="178"/>
      <c r="HUU25" s="178"/>
      <c r="HUV25" s="179"/>
      <c r="HUW25" s="166"/>
      <c r="HUX25" s="178"/>
      <c r="HUY25" s="178"/>
      <c r="HUZ25" s="178"/>
      <c r="HVA25" s="178"/>
      <c r="HVB25" s="178"/>
      <c r="HVC25" s="178"/>
      <c r="HVD25" s="179"/>
      <c r="HVE25" s="166"/>
      <c r="HVF25" s="178"/>
      <c r="HVG25" s="178"/>
      <c r="HVH25" s="178"/>
      <c r="HVI25" s="178"/>
      <c r="HVJ25" s="178"/>
      <c r="HVK25" s="178"/>
      <c r="HVL25" s="179"/>
      <c r="HVM25" s="166"/>
      <c r="HVN25" s="178"/>
      <c r="HVO25" s="178"/>
      <c r="HVP25" s="178"/>
      <c r="HVQ25" s="178"/>
      <c r="HVR25" s="178"/>
      <c r="HVS25" s="178"/>
      <c r="HVT25" s="179"/>
      <c r="HVU25" s="166"/>
      <c r="HVV25" s="178"/>
      <c r="HVW25" s="178"/>
      <c r="HVX25" s="178"/>
      <c r="HVY25" s="178"/>
      <c r="HVZ25" s="178"/>
      <c r="HWA25" s="178"/>
      <c r="HWB25" s="179"/>
      <c r="HWC25" s="166"/>
      <c r="HWD25" s="178"/>
      <c r="HWE25" s="178"/>
      <c r="HWF25" s="178"/>
      <c r="HWG25" s="178"/>
      <c r="HWH25" s="178"/>
      <c r="HWI25" s="178"/>
      <c r="HWJ25" s="179"/>
      <c r="HWK25" s="166"/>
      <c r="HWL25" s="178"/>
      <c r="HWM25" s="178"/>
      <c r="HWN25" s="178"/>
      <c r="HWO25" s="178"/>
      <c r="HWP25" s="178"/>
      <c r="HWQ25" s="178"/>
      <c r="HWR25" s="179"/>
      <c r="HWS25" s="166"/>
      <c r="HWT25" s="178"/>
      <c r="HWU25" s="178"/>
      <c r="HWV25" s="178"/>
      <c r="HWW25" s="178"/>
      <c r="HWX25" s="178"/>
      <c r="HWY25" s="178"/>
      <c r="HWZ25" s="179"/>
      <c r="HXA25" s="166"/>
      <c r="HXB25" s="178"/>
      <c r="HXC25" s="178"/>
      <c r="HXD25" s="178"/>
      <c r="HXE25" s="178"/>
      <c r="HXF25" s="178"/>
      <c r="HXG25" s="178"/>
      <c r="HXH25" s="179"/>
      <c r="HXI25" s="166"/>
      <c r="HXJ25" s="178"/>
      <c r="HXK25" s="178"/>
      <c r="HXL25" s="178"/>
      <c r="HXM25" s="178"/>
      <c r="HXN25" s="178"/>
      <c r="HXO25" s="178"/>
      <c r="HXP25" s="179"/>
      <c r="HXQ25" s="166"/>
      <c r="HXR25" s="178"/>
      <c r="HXS25" s="178"/>
      <c r="HXT25" s="178"/>
      <c r="HXU25" s="178"/>
      <c r="HXV25" s="178"/>
      <c r="HXW25" s="178"/>
      <c r="HXX25" s="179"/>
      <c r="HXY25" s="166"/>
      <c r="HXZ25" s="178"/>
      <c r="HYA25" s="178"/>
      <c r="HYB25" s="178"/>
      <c r="HYC25" s="178"/>
      <c r="HYD25" s="178"/>
      <c r="HYE25" s="178"/>
      <c r="HYF25" s="179"/>
      <c r="HYG25" s="166"/>
      <c r="HYH25" s="178"/>
      <c r="HYI25" s="178"/>
      <c r="HYJ25" s="178"/>
      <c r="HYK25" s="178"/>
      <c r="HYL25" s="178"/>
      <c r="HYM25" s="178"/>
      <c r="HYN25" s="179"/>
      <c r="HYO25" s="166"/>
      <c r="HYP25" s="178"/>
      <c r="HYQ25" s="178"/>
      <c r="HYR25" s="178"/>
      <c r="HYS25" s="178"/>
      <c r="HYT25" s="178"/>
      <c r="HYU25" s="178"/>
      <c r="HYV25" s="179"/>
      <c r="HYW25" s="166"/>
      <c r="HYX25" s="178"/>
      <c r="HYY25" s="178"/>
      <c r="HYZ25" s="178"/>
      <c r="HZA25" s="178"/>
      <c r="HZB25" s="178"/>
      <c r="HZC25" s="178"/>
      <c r="HZD25" s="179"/>
      <c r="HZE25" s="166"/>
      <c r="HZF25" s="178"/>
      <c r="HZG25" s="178"/>
      <c r="HZH25" s="178"/>
      <c r="HZI25" s="178"/>
      <c r="HZJ25" s="178"/>
      <c r="HZK25" s="178"/>
      <c r="HZL25" s="179"/>
      <c r="HZM25" s="166"/>
      <c r="HZN25" s="178"/>
      <c r="HZO25" s="178"/>
      <c r="HZP25" s="178"/>
      <c r="HZQ25" s="178"/>
      <c r="HZR25" s="178"/>
      <c r="HZS25" s="178"/>
      <c r="HZT25" s="179"/>
      <c r="HZU25" s="166"/>
      <c r="HZV25" s="178"/>
      <c r="HZW25" s="178"/>
      <c r="HZX25" s="178"/>
      <c r="HZY25" s="178"/>
      <c r="HZZ25" s="178"/>
      <c r="IAA25" s="178"/>
      <c r="IAB25" s="179"/>
      <c r="IAC25" s="166"/>
      <c r="IAD25" s="178"/>
      <c r="IAE25" s="178"/>
      <c r="IAF25" s="178"/>
      <c r="IAG25" s="178"/>
      <c r="IAH25" s="178"/>
      <c r="IAI25" s="178"/>
      <c r="IAJ25" s="179"/>
      <c r="IAK25" s="166"/>
      <c r="IAL25" s="178"/>
      <c r="IAM25" s="178"/>
      <c r="IAN25" s="178"/>
      <c r="IAO25" s="178"/>
      <c r="IAP25" s="178"/>
      <c r="IAQ25" s="178"/>
      <c r="IAR25" s="179"/>
      <c r="IAS25" s="166"/>
      <c r="IAT25" s="178"/>
      <c r="IAU25" s="178"/>
      <c r="IAV25" s="178"/>
      <c r="IAW25" s="178"/>
      <c r="IAX25" s="178"/>
      <c r="IAY25" s="178"/>
      <c r="IAZ25" s="179"/>
      <c r="IBA25" s="166"/>
      <c r="IBB25" s="178"/>
      <c r="IBC25" s="178"/>
      <c r="IBD25" s="178"/>
      <c r="IBE25" s="178"/>
      <c r="IBF25" s="178"/>
      <c r="IBG25" s="178"/>
      <c r="IBH25" s="179"/>
      <c r="IBI25" s="166"/>
      <c r="IBJ25" s="178"/>
      <c r="IBK25" s="178"/>
      <c r="IBL25" s="178"/>
      <c r="IBM25" s="178"/>
      <c r="IBN25" s="178"/>
      <c r="IBO25" s="178"/>
      <c r="IBP25" s="179"/>
      <c r="IBQ25" s="166"/>
      <c r="IBR25" s="178"/>
      <c r="IBS25" s="178"/>
      <c r="IBT25" s="178"/>
      <c r="IBU25" s="178"/>
      <c r="IBV25" s="178"/>
      <c r="IBW25" s="178"/>
      <c r="IBX25" s="179"/>
      <c r="IBY25" s="166"/>
      <c r="IBZ25" s="178"/>
      <c r="ICA25" s="178"/>
      <c r="ICB25" s="178"/>
      <c r="ICC25" s="178"/>
      <c r="ICD25" s="178"/>
      <c r="ICE25" s="178"/>
      <c r="ICF25" s="179"/>
      <c r="ICG25" s="166"/>
      <c r="ICH25" s="178"/>
      <c r="ICI25" s="178"/>
      <c r="ICJ25" s="178"/>
      <c r="ICK25" s="178"/>
      <c r="ICL25" s="178"/>
      <c r="ICM25" s="178"/>
      <c r="ICN25" s="179"/>
      <c r="ICO25" s="166"/>
      <c r="ICP25" s="178"/>
      <c r="ICQ25" s="178"/>
      <c r="ICR25" s="178"/>
      <c r="ICS25" s="178"/>
      <c r="ICT25" s="178"/>
      <c r="ICU25" s="178"/>
      <c r="ICV25" s="179"/>
      <c r="ICW25" s="166"/>
      <c r="ICX25" s="178"/>
      <c r="ICY25" s="178"/>
      <c r="ICZ25" s="178"/>
      <c r="IDA25" s="178"/>
      <c r="IDB25" s="178"/>
      <c r="IDC25" s="178"/>
      <c r="IDD25" s="179"/>
      <c r="IDE25" s="166"/>
      <c r="IDF25" s="178"/>
      <c r="IDG25" s="178"/>
      <c r="IDH25" s="178"/>
      <c r="IDI25" s="178"/>
      <c r="IDJ25" s="178"/>
      <c r="IDK25" s="178"/>
      <c r="IDL25" s="179"/>
      <c r="IDM25" s="166"/>
      <c r="IDN25" s="178"/>
      <c r="IDO25" s="178"/>
      <c r="IDP25" s="178"/>
      <c r="IDQ25" s="178"/>
      <c r="IDR25" s="178"/>
      <c r="IDS25" s="178"/>
      <c r="IDT25" s="179"/>
      <c r="IDU25" s="166"/>
      <c r="IDV25" s="178"/>
      <c r="IDW25" s="178"/>
      <c r="IDX25" s="178"/>
      <c r="IDY25" s="178"/>
      <c r="IDZ25" s="178"/>
      <c r="IEA25" s="178"/>
      <c r="IEB25" s="179"/>
      <c r="IEC25" s="166"/>
      <c r="IED25" s="178"/>
      <c r="IEE25" s="178"/>
      <c r="IEF25" s="178"/>
      <c r="IEG25" s="178"/>
      <c r="IEH25" s="178"/>
      <c r="IEI25" s="178"/>
      <c r="IEJ25" s="179"/>
      <c r="IEK25" s="166"/>
      <c r="IEL25" s="178"/>
      <c r="IEM25" s="178"/>
      <c r="IEN25" s="178"/>
      <c r="IEO25" s="178"/>
      <c r="IEP25" s="178"/>
      <c r="IEQ25" s="178"/>
      <c r="IER25" s="179"/>
      <c r="IES25" s="166"/>
      <c r="IET25" s="178"/>
      <c r="IEU25" s="178"/>
      <c r="IEV25" s="178"/>
      <c r="IEW25" s="178"/>
      <c r="IEX25" s="178"/>
      <c r="IEY25" s="178"/>
      <c r="IEZ25" s="179"/>
      <c r="IFA25" s="166"/>
      <c r="IFB25" s="178"/>
      <c r="IFC25" s="178"/>
      <c r="IFD25" s="178"/>
      <c r="IFE25" s="178"/>
      <c r="IFF25" s="178"/>
      <c r="IFG25" s="178"/>
      <c r="IFH25" s="179"/>
      <c r="IFI25" s="166"/>
      <c r="IFJ25" s="178"/>
      <c r="IFK25" s="178"/>
      <c r="IFL25" s="178"/>
      <c r="IFM25" s="178"/>
      <c r="IFN25" s="178"/>
      <c r="IFO25" s="178"/>
      <c r="IFP25" s="179"/>
      <c r="IFQ25" s="166"/>
      <c r="IFR25" s="178"/>
      <c r="IFS25" s="178"/>
      <c r="IFT25" s="178"/>
      <c r="IFU25" s="178"/>
      <c r="IFV25" s="178"/>
      <c r="IFW25" s="178"/>
      <c r="IFX25" s="179"/>
      <c r="IFY25" s="166"/>
      <c r="IFZ25" s="178"/>
      <c r="IGA25" s="178"/>
      <c r="IGB25" s="178"/>
      <c r="IGC25" s="178"/>
      <c r="IGD25" s="178"/>
      <c r="IGE25" s="178"/>
      <c r="IGF25" s="179"/>
      <c r="IGG25" s="166"/>
      <c r="IGH25" s="178"/>
      <c r="IGI25" s="178"/>
      <c r="IGJ25" s="178"/>
      <c r="IGK25" s="178"/>
      <c r="IGL25" s="178"/>
      <c r="IGM25" s="178"/>
      <c r="IGN25" s="179"/>
      <c r="IGO25" s="166"/>
      <c r="IGP25" s="178"/>
      <c r="IGQ25" s="178"/>
      <c r="IGR25" s="178"/>
      <c r="IGS25" s="178"/>
      <c r="IGT25" s="178"/>
      <c r="IGU25" s="178"/>
      <c r="IGV25" s="179"/>
      <c r="IGW25" s="166"/>
      <c r="IGX25" s="178"/>
      <c r="IGY25" s="178"/>
      <c r="IGZ25" s="178"/>
      <c r="IHA25" s="178"/>
      <c r="IHB25" s="178"/>
      <c r="IHC25" s="178"/>
      <c r="IHD25" s="179"/>
      <c r="IHE25" s="166"/>
      <c r="IHF25" s="178"/>
      <c r="IHG25" s="178"/>
      <c r="IHH25" s="178"/>
      <c r="IHI25" s="178"/>
      <c r="IHJ25" s="178"/>
      <c r="IHK25" s="178"/>
      <c r="IHL25" s="179"/>
      <c r="IHM25" s="166"/>
      <c r="IHN25" s="178"/>
      <c r="IHO25" s="178"/>
      <c r="IHP25" s="178"/>
      <c r="IHQ25" s="178"/>
      <c r="IHR25" s="178"/>
      <c r="IHS25" s="178"/>
      <c r="IHT25" s="179"/>
      <c r="IHU25" s="166"/>
      <c r="IHV25" s="178"/>
      <c r="IHW25" s="178"/>
      <c r="IHX25" s="178"/>
      <c r="IHY25" s="178"/>
      <c r="IHZ25" s="178"/>
      <c r="IIA25" s="178"/>
      <c r="IIB25" s="179"/>
      <c r="IIC25" s="166"/>
      <c r="IID25" s="178"/>
      <c r="IIE25" s="178"/>
      <c r="IIF25" s="178"/>
      <c r="IIG25" s="178"/>
      <c r="IIH25" s="178"/>
      <c r="III25" s="178"/>
      <c r="IIJ25" s="179"/>
      <c r="IIK25" s="166"/>
      <c r="IIL25" s="178"/>
      <c r="IIM25" s="178"/>
      <c r="IIN25" s="178"/>
      <c r="IIO25" s="178"/>
      <c r="IIP25" s="178"/>
      <c r="IIQ25" s="178"/>
      <c r="IIR25" s="179"/>
      <c r="IIS25" s="166"/>
      <c r="IIT25" s="178"/>
      <c r="IIU25" s="178"/>
      <c r="IIV25" s="178"/>
      <c r="IIW25" s="178"/>
      <c r="IIX25" s="178"/>
      <c r="IIY25" s="178"/>
      <c r="IIZ25" s="179"/>
      <c r="IJA25" s="166"/>
      <c r="IJB25" s="178"/>
      <c r="IJC25" s="178"/>
      <c r="IJD25" s="178"/>
      <c r="IJE25" s="178"/>
      <c r="IJF25" s="178"/>
      <c r="IJG25" s="178"/>
      <c r="IJH25" s="179"/>
      <c r="IJI25" s="166"/>
      <c r="IJJ25" s="178"/>
      <c r="IJK25" s="178"/>
      <c r="IJL25" s="178"/>
      <c r="IJM25" s="178"/>
      <c r="IJN25" s="178"/>
      <c r="IJO25" s="178"/>
      <c r="IJP25" s="179"/>
      <c r="IJQ25" s="166"/>
      <c r="IJR25" s="178"/>
      <c r="IJS25" s="178"/>
      <c r="IJT25" s="178"/>
      <c r="IJU25" s="178"/>
      <c r="IJV25" s="178"/>
      <c r="IJW25" s="178"/>
      <c r="IJX25" s="179"/>
      <c r="IJY25" s="166"/>
      <c r="IJZ25" s="178"/>
      <c r="IKA25" s="178"/>
      <c r="IKB25" s="178"/>
      <c r="IKC25" s="178"/>
      <c r="IKD25" s="178"/>
      <c r="IKE25" s="178"/>
      <c r="IKF25" s="179"/>
      <c r="IKG25" s="166"/>
      <c r="IKH25" s="178"/>
      <c r="IKI25" s="178"/>
      <c r="IKJ25" s="178"/>
      <c r="IKK25" s="178"/>
      <c r="IKL25" s="178"/>
      <c r="IKM25" s="178"/>
      <c r="IKN25" s="179"/>
      <c r="IKO25" s="166"/>
      <c r="IKP25" s="178"/>
      <c r="IKQ25" s="178"/>
      <c r="IKR25" s="178"/>
      <c r="IKS25" s="178"/>
      <c r="IKT25" s="178"/>
      <c r="IKU25" s="178"/>
      <c r="IKV25" s="179"/>
      <c r="IKW25" s="166"/>
      <c r="IKX25" s="178"/>
      <c r="IKY25" s="178"/>
      <c r="IKZ25" s="178"/>
      <c r="ILA25" s="178"/>
      <c r="ILB25" s="178"/>
      <c r="ILC25" s="178"/>
      <c r="ILD25" s="179"/>
      <c r="ILE25" s="166"/>
      <c r="ILF25" s="178"/>
      <c r="ILG25" s="178"/>
      <c r="ILH25" s="178"/>
      <c r="ILI25" s="178"/>
      <c r="ILJ25" s="178"/>
      <c r="ILK25" s="178"/>
      <c r="ILL25" s="179"/>
      <c r="ILM25" s="166"/>
      <c r="ILN25" s="178"/>
      <c r="ILO25" s="178"/>
      <c r="ILP25" s="178"/>
      <c r="ILQ25" s="178"/>
      <c r="ILR25" s="178"/>
      <c r="ILS25" s="178"/>
      <c r="ILT25" s="179"/>
      <c r="ILU25" s="166"/>
      <c r="ILV25" s="178"/>
      <c r="ILW25" s="178"/>
      <c r="ILX25" s="178"/>
      <c r="ILY25" s="178"/>
      <c r="ILZ25" s="178"/>
      <c r="IMA25" s="178"/>
      <c r="IMB25" s="179"/>
      <c r="IMC25" s="166"/>
      <c r="IMD25" s="178"/>
      <c r="IME25" s="178"/>
      <c r="IMF25" s="178"/>
      <c r="IMG25" s="178"/>
      <c r="IMH25" s="178"/>
      <c r="IMI25" s="178"/>
      <c r="IMJ25" s="179"/>
      <c r="IMK25" s="166"/>
      <c r="IML25" s="178"/>
      <c r="IMM25" s="178"/>
      <c r="IMN25" s="178"/>
      <c r="IMO25" s="178"/>
      <c r="IMP25" s="178"/>
      <c r="IMQ25" s="178"/>
      <c r="IMR25" s="179"/>
      <c r="IMS25" s="166"/>
      <c r="IMT25" s="178"/>
      <c r="IMU25" s="178"/>
      <c r="IMV25" s="178"/>
      <c r="IMW25" s="178"/>
      <c r="IMX25" s="178"/>
      <c r="IMY25" s="178"/>
      <c r="IMZ25" s="179"/>
      <c r="INA25" s="166"/>
      <c r="INB25" s="178"/>
      <c r="INC25" s="178"/>
      <c r="IND25" s="178"/>
      <c r="INE25" s="178"/>
      <c r="INF25" s="178"/>
      <c r="ING25" s="178"/>
      <c r="INH25" s="179"/>
      <c r="INI25" s="166"/>
      <c r="INJ25" s="178"/>
      <c r="INK25" s="178"/>
      <c r="INL25" s="178"/>
      <c r="INM25" s="178"/>
      <c r="INN25" s="178"/>
      <c r="INO25" s="178"/>
      <c r="INP25" s="179"/>
      <c r="INQ25" s="166"/>
      <c r="INR25" s="178"/>
      <c r="INS25" s="178"/>
      <c r="INT25" s="178"/>
      <c r="INU25" s="178"/>
      <c r="INV25" s="178"/>
      <c r="INW25" s="178"/>
      <c r="INX25" s="179"/>
      <c r="INY25" s="166"/>
      <c r="INZ25" s="178"/>
      <c r="IOA25" s="178"/>
      <c r="IOB25" s="178"/>
      <c r="IOC25" s="178"/>
      <c r="IOD25" s="178"/>
      <c r="IOE25" s="178"/>
      <c r="IOF25" s="179"/>
      <c r="IOG25" s="166"/>
      <c r="IOH25" s="178"/>
      <c r="IOI25" s="178"/>
      <c r="IOJ25" s="178"/>
      <c r="IOK25" s="178"/>
      <c r="IOL25" s="178"/>
      <c r="IOM25" s="178"/>
      <c r="ION25" s="179"/>
      <c r="IOO25" s="166"/>
      <c r="IOP25" s="178"/>
      <c r="IOQ25" s="178"/>
      <c r="IOR25" s="178"/>
      <c r="IOS25" s="178"/>
      <c r="IOT25" s="178"/>
      <c r="IOU25" s="178"/>
      <c r="IOV25" s="179"/>
      <c r="IOW25" s="166"/>
      <c r="IOX25" s="178"/>
      <c r="IOY25" s="178"/>
      <c r="IOZ25" s="178"/>
      <c r="IPA25" s="178"/>
      <c r="IPB25" s="178"/>
      <c r="IPC25" s="178"/>
      <c r="IPD25" s="179"/>
      <c r="IPE25" s="166"/>
      <c r="IPF25" s="178"/>
      <c r="IPG25" s="178"/>
      <c r="IPH25" s="178"/>
      <c r="IPI25" s="178"/>
      <c r="IPJ25" s="178"/>
      <c r="IPK25" s="178"/>
      <c r="IPL25" s="179"/>
      <c r="IPM25" s="166"/>
      <c r="IPN25" s="178"/>
      <c r="IPO25" s="178"/>
      <c r="IPP25" s="178"/>
      <c r="IPQ25" s="178"/>
      <c r="IPR25" s="178"/>
      <c r="IPS25" s="178"/>
      <c r="IPT25" s="179"/>
      <c r="IPU25" s="166"/>
      <c r="IPV25" s="178"/>
      <c r="IPW25" s="178"/>
      <c r="IPX25" s="178"/>
      <c r="IPY25" s="178"/>
      <c r="IPZ25" s="178"/>
      <c r="IQA25" s="178"/>
      <c r="IQB25" s="179"/>
      <c r="IQC25" s="166"/>
      <c r="IQD25" s="178"/>
      <c r="IQE25" s="178"/>
      <c r="IQF25" s="178"/>
      <c r="IQG25" s="178"/>
      <c r="IQH25" s="178"/>
      <c r="IQI25" s="178"/>
      <c r="IQJ25" s="179"/>
      <c r="IQK25" s="166"/>
      <c r="IQL25" s="178"/>
      <c r="IQM25" s="178"/>
      <c r="IQN25" s="178"/>
      <c r="IQO25" s="178"/>
      <c r="IQP25" s="178"/>
      <c r="IQQ25" s="178"/>
      <c r="IQR25" s="179"/>
      <c r="IQS25" s="166"/>
      <c r="IQT25" s="178"/>
      <c r="IQU25" s="178"/>
      <c r="IQV25" s="178"/>
      <c r="IQW25" s="178"/>
      <c r="IQX25" s="178"/>
      <c r="IQY25" s="178"/>
      <c r="IQZ25" s="179"/>
      <c r="IRA25" s="166"/>
      <c r="IRB25" s="178"/>
      <c r="IRC25" s="178"/>
      <c r="IRD25" s="178"/>
      <c r="IRE25" s="178"/>
      <c r="IRF25" s="178"/>
      <c r="IRG25" s="178"/>
      <c r="IRH25" s="179"/>
      <c r="IRI25" s="166"/>
      <c r="IRJ25" s="178"/>
      <c r="IRK25" s="178"/>
      <c r="IRL25" s="178"/>
      <c r="IRM25" s="178"/>
      <c r="IRN25" s="178"/>
      <c r="IRO25" s="178"/>
      <c r="IRP25" s="179"/>
      <c r="IRQ25" s="166"/>
      <c r="IRR25" s="178"/>
      <c r="IRS25" s="178"/>
      <c r="IRT25" s="178"/>
      <c r="IRU25" s="178"/>
      <c r="IRV25" s="178"/>
      <c r="IRW25" s="178"/>
      <c r="IRX25" s="179"/>
      <c r="IRY25" s="166"/>
      <c r="IRZ25" s="178"/>
      <c r="ISA25" s="178"/>
      <c r="ISB25" s="178"/>
      <c r="ISC25" s="178"/>
      <c r="ISD25" s="178"/>
      <c r="ISE25" s="178"/>
      <c r="ISF25" s="179"/>
      <c r="ISG25" s="166"/>
      <c r="ISH25" s="178"/>
      <c r="ISI25" s="178"/>
      <c r="ISJ25" s="178"/>
      <c r="ISK25" s="178"/>
      <c r="ISL25" s="178"/>
      <c r="ISM25" s="178"/>
      <c r="ISN25" s="179"/>
      <c r="ISO25" s="166"/>
      <c r="ISP25" s="178"/>
      <c r="ISQ25" s="178"/>
      <c r="ISR25" s="178"/>
      <c r="ISS25" s="178"/>
      <c r="IST25" s="178"/>
      <c r="ISU25" s="178"/>
      <c r="ISV25" s="179"/>
      <c r="ISW25" s="166"/>
      <c r="ISX25" s="178"/>
      <c r="ISY25" s="178"/>
      <c r="ISZ25" s="178"/>
      <c r="ITA25" s="178"/>
      <c r="ITB25" s="178"/>
      <c r="ITC25" s="178"/>
      <c r="ITD25" s="179"/>
      <c r="ITE25" s="166"/>
      <c r="ITF25" s="178"/>
      <c r="ITG25" s="178"/>
      <c r="ITH25" s="178"/>
      <c r="ITI25" s="178"/>
      <c r="ITJ25" s="178"/>
      <c r="ITK25" s="178"/>
      <c r="ITL25" s="179"/>
      <c r="ITM25" s="166"/>
      <c r="ITN25" s="178"/>
      <c r="ITO25" s="178"/>
      <c r="ITP25" s="178"/>
      <c r="ITQ25" s="178"/>
      <c r="ITR25" s="178"/>
      <c r="ITS25" s="178"/>
      <c r="ITT25" s="179"/>
      <c r="ITU25" s="166"/>
      <c r="ITV25" s="178"/>
      <c r="ITW25" s="178"/>
      <c r="ITX25" s="178"/>
      <c r="ITY25" s="178"/>
      <c r="ITZ25" s="178"/>
      <c r="IUA25" s="178"/>
      <c r="IUB25" s="179"/>
      <c r="IUC25" s="166"/>
      <c r="IUD25" s="178"/>
      <c r="IUE25" s="178"/>
      <c r="IUF25" s="178"/>
      <c r="IUG25" s="178"/>
      <c r="IUH25" s="178"/>
      <c r="IUI25" s="178"/>
      <c r="IUJ25" s="179"/>
      <c r="IUK25" s="166"/>
      <c r="IUL25" s="178"/>
      <c r="IUM25" s="178"/>
      <c r="IUN25" s="178"/>
      <c r="IUO25" s="178"/>
      <c r="IUP25" s="178"/>
      <c r="IUQ25" s="178"/>
      <c r="IUR25" s="179"/>
      <c r="IUS25" s="166"/>
      <c r="IUT25" s="178"/>
      <c r="IUU25" s="178"/>
      <c r="IUV25" s="178"/>
      <c r="IUW25" s="178"/>
      <c r="IUX25" s="178"/>
      <c r="IUY25" s="178"/>
      <c r="IUZ25" s="179"/>
      <c r="IVA25" s="166"/>
      <c r="IVB25" s="178"/>
      <c r="IVC25" s="178"/>
      <c r="IVD25" s="178"/>
      <c r="IVE25" s="178"/>
      <c r="IVF25" s="178"/>
      <c r="IVG25" s="178"/>
      <c r="IVH25" s="179"/>
      <c r="IVI25" s="166"/>
      <c r="IVJ25" s="178"/>
      <c r="IVK25" s="178"/>
      <c r="IVL25" s="178"/>
      <c r="IVM25" s="178"/>
      <c r="IVN25" s="178"/>
      <c r="IVO25" s="178"/>
      <c r="IVP25" s="179"/>
      <c r="IVQ25" s="166"/>
      <c r="IVR25" s="178"/>
      <c r="IVS25" s="178"/>
      <c r="IVT25" s="178"/>
      <c r="IVU25" s="178"/>
      <c r="IVV25" s="178"/>
      <c r="IVW25" s="178"/>
      <c r="IVX25" s="179"/>
      <c r="IVY25" s="166"/>
      <c r="IVZ25" s="178"/>
      <c r="IWA25" s="178"/>
      <c r="IWB25" s="178"/>
      <c r="IWC25" s="178"/>
      <c r="IWD25" s="178"/>
      <c r="IWE25" s="178"/>
      <c r="IWF25" s="179"/>
      <c r="IWG25" s="166"/>
      <c r="IWH25" s="178"/>
      <c r="IWI25" s="178"/>
      <c r="IWJ25" s="178"/>
      <c r="IWK25" s="178"/>
      <c r="IWL25" s="178"/>
      <c r="IWM25" s="178"/>
      <c r="IWN25" s="179"/>
      <c r="IWO25" s="166"/>
      <c r="IWP25" s="178"/>
      <c r="IWQ25" s="178"/>
      <c r="IWR25" s="178"/>
      <c r="IWS25" s="178"/>
      <c r="IWT25" s="178"/>
      <c r="IWU25" s="178"/>
      <c r="IWV25" s="179"/>
      <c r="IWW25" s="166"/>
      <c r="IWX25" s="178"/>
      <c r="IWY25" s="178"/>
      <c r="IWZ25" s="178"/>
      <c r="IXA25" s="178"/>
      <c r="IXB25" s="178"/>
      <c r="IXC25" s="178"/>
      <c r="IXD25" s="179"/>
      <c r="IXE25" s="166"/>
      <c r="IXF25" s="178"/>
      <c r="IXG25" s="178"/>
      <c r="IXH25" s="178"/>
      <c r="IXI25" s="178"/>
      <c r="IXJ25" s="178"/>
      <c r="IXK25" s="178"/>
      <c r="IXL25" s="179"/>
      <c r="IXM25" s="166"/>
      <c r="IXN25" s="178"/>
      <c r="IXO25" s="178"/>
      <c r="IXP25" s="178"/>
      <c r="IXQ25" s="178"/>
      <c r="IXR25" s="178"/>
      <c r="IXS25" s="178"/>
      <c r="IXT25" s="179"/>
      <c r="IXU25" s="166"/>
      <c r="IXV25" s="178"/>
      <c r="IXW25" s="178"/>
      <c r="IXX25" s="178"/>
      <c r="IXY25" s="178"/>
      <c r="IXZ25" s="178"/>
      <c r="IYA25" s="178"/>
      <c r="IYB25" s="179"/>
      <c r="IYC25" s="166"/>
      <c r="IYD25" s="178"/>
      <c r="IYE25" s="178"/>
      <c r="IYF25" s="178"/>
      <c r="IYG25" s="178"/>
      <c r="IYH25" s="178"/>
      <c r="IYI25" s="178"/>
      <c r="IYJ25" s="179"/>
      <c r="IYK25" s="166"/>
      <c r="IYL25" s="178"/>
      <c r="IYM25" s="178"/>
      <c r="IYN25" s="178"/>
      <c r="IYO25" s="178"/>
      <c r="IYP25" s="178"/>
      <c r="IYQ25" s="178"/>
      <c r="IYR25" s="179"/>
      <c r="IYS25" s="166"/>
      <c r="IYT25" s="178"/>
      <c r="IYU25" s="178"/>
      <c r="IYV25" s="178"/>
      <c r="IYW25" s="178"/>
      <c r="IYX25" s="178"/>
      <c r="IYY25" s="178"/>
      <c r="IYZ25" s="179"/>
      <c r="IZA25" s="166"/>
      <c r="IZB25" s="178"/>
      <c r="IZC25" s="178"/>
      <c r="IZD25" s="178"/>
      <c r="IZE25" s="178"/>
      <c r="IZF25" s="178"/>
      <c r="IZG25" s="178"/>
      <c r="IZH25" s="179"/>
      <c r="IZI25" s="166"/>
      <c r="IZJ25" s="178"/>
      <c r="IZK25" s="178"/>
      <c r="IZL25" s="178"/>
      <c r="IZM25" s="178"/>
      <c r="IZN25" s="178"/>
      <c r="IZO25" s="178"/>
      <c r="IZP25" s="179"/>
      <c r="IZQ25" s="166"/>
      <c r="IZR25" s="178"/>
      <c r="IZS25" s="178"/>
      <c r="IZT25" s="178"/>
      <c r="IZU25" s="178"/>
      <c r="IZV25" s="178"/>
      <c r="IZW25" s="178"/>
      <c r="IZX25" s="179"/>
      <c r="IZY25" s="166"/>
      <c r="IZZ25" s="178"/>
      <c r="JAA25" s="178"/>
      <c r="JAB25" s="178"/>
      <c r="JAC25" s="178"/>
      <c r="JAD25" s="178"/>
      <c r="JAE25" s="178"/>
      <c r="JAF25" s="179"/>
      <c r="JAG25" s="166"/>
      <c r="JAH25" s="178"/>
      <c r="JAI25" s="178"/>
      <c r="JAJ25" s="178"/>
      <c r="JAK25" s="178"/>
      <c r="JAL25" s="178"/>
      <c r="JAM25" s="178"/>
      <c r="JAN25" s="179"/>
      <c r="JAO25" s="166"/>
      <c r="JAP25" s="178"/>
      <c r="JAQ25" s="178"/>
      <c r="JAR25" s="178"/>
      <c r="JAS25" s="178"/>
      <c r="JAT25" s="178"/>
      <c r="JAU25" s="178"/>
      <c r="JAV25" s="179"/>
      <c r="JAW25" s="166"/>
      <c r="JAX25" s="178"/>
      <c r="JAY25" s="178"/>
      <c r="JAZ25" s="178"/>
      <c r="JBA25" s="178"/>
      <c r="JBB25" s="178"/>
      <c r="JBC25" s="178"/>
      <c r="JBD25" s="179"/>
      <c r="JBE25" s="166"/>
      <c r="JBF25" s="178"/>
      <c r="JBG25" s="178"/>
      <c r="JBH25" s="178"/>
      <c r="JBI25" s="178"/>
      <c r="JBJ25" s="178"/>
      <c r="JBK25" s="178"/>
      <c r="JBL25" s="179"/>
      <c r="JBM25" s="166"/>
      <c r="JBN25" s="178"/>
      <c r="JBO25" s="178"/>
      <c r="JBP25" s="178"/>
      <c r="JBQ25" s="178"/>
      <c r="JBR25" s="178"/>
      <c r="JBS25" s="178"/>
      <c r="JBT25" s="179"/>
      <c r="JBU25" s="166"/>
      <c r="JBV25" s="178"/>
      <c r="JBW25" s="178"/>
      <c r="JBX25" s="178"/>
      <c r="JBY25" s="178"/>
      <c r="JBZ25" s="178"/>
      <c r="JCA25" s="178"/>
      <c r="JCB25" s="179"/>
      <c r="JCC25" s="166"/>
      <c r="JCD25" s="178"/>
      <c r="JCE25" s="178"/>
      <c r="JCF25" s="178"/>
      <c r="JCG25" s="178"/>
      <c r="JCH25" s="178"/>
      <c r="JCI25" s="178"/>
      <c r="JCJ25" s="179"/>
      <c r="JCK25" s="166"/>
      <c r="JCL25" s="178"/>
      <c r="JCM25" s="178"/>
      <c r="JCN25" s="178"/>
      <c r="JCO25" s="178"/>
      <c r="JCP25" s="178"/>
      <c r="JCQ25" s="178"/>
      <c r="JCR25" s="179"/>
      <c r="JCS25" s="166"/>
      <c r="JCT25" s="178"/>
      <c r="JCU25" s="178"/>
      <c r="JCV25" s="178"/>
      <c r="JCW25" s="178"/>
      <c r="JCX25" s="178"/>
      <c r="JCY25" s="178"/>
      <c r="JCZ25" s="179"/>
      <c r="JDA25" s="166"/>
      <c r="JDB25" s="178"/>
      <c r="JDC25" s="178"/>
      <c r="JDD25" s="178"/>
      <c r="JDE25" s="178"/>
      <c r="JDF25" s="178"/>
      <c r="JDG25" s="178"/>
      <c r="JDH25" s="179"/>
      <c r="JDI25" s="166"/>
      <c r="JDJ25" s="178"/>
      <c r="JDK25" s="178"/>
      <c r="JDL25" s="178"/>
      <c r="JDM25" s="178"/>
      <c r="JDN25" s="178"/>
      <c r="JDO25" s="178"/>
      <c r="JDP25" s="179"/>
      <c r="JDQ25" s="166"/>
      <c r="JDR25" s="178"/>
      <c r="JDS25" s="178"/>
      <c r="JDT25" s="178"/>
      <c r="JDU25" s="178"/>
      <c r="JDV25" s="178"/>
      <c r="JDW25" s="178"/>
      <c r="JDX25" s="179"/>
      <c r="JDY25" s="166"/>
      <c r="JDZ25" s="178"/>
      <c r="JEA25" s="178"/>
      <c r="JEB25" s="178"/>
      <c r="JEC25" s="178"/>
      <c r="JED25" s="178"/>
      <c r="JEE25" s="178"/>
      <c r="JEF25" s="179"/>
      <c r="JEG25" s="166"/>
      <c r="JEH25" s="178"/>
      <c r="JEI25" s="178"/>
      <c r="JEJ25" s="178"/>
      <c r="JEK25" s="178"/>
      <c r="JEL25" s="178"/>
      <c r="JEM25" s="178"/>
      <c r="JEN25" s="179"/>
      <c r="JEO25" s="166"/>
      <c r="JEP25" s="178"/>
      <c r="JEQ25" s="178"/>
      <c r="JER25" s="178"/>
      <c r="JES25" s="178"/>
      <c r="JET25" s="178"/>
      <c r="JEU25" s="178"/>
      <c r="JEV25" s="179"/>
      <c r="JEW25" s="166"/>
      <c r="JEX25" s="178"/>
      <c r="JEY25" s="178"/>
      <c r="JEZ25" s="178"/>
      <c r="JFA25" s="178"/>
      <c r="JFB25" s="178"/>
      <c r="JFC25" s="178"/>
      <c r="JFD25" s="179"/>
      <c r="JFE25" s="166"/>
      <c r="JFF25" s="178"/>
      <c r="JFG25" s="178"/>
      <c r="JFH25" s="178"/>
      <c r="JFI25" s="178"/>
      <c r="JFJ25" s="178"/>
      <c r="JFK25" s="178"/>
      <c r="JFL25" s="179"/>
      <c r="JFM25" s="166"/>
      <c r="JFN25" s="178"/>
      <c r="JFO25" s="178"/>
      <c r="JFP25" s="178"/>
      <c r="JFQ25" s="178"/>
      <c r="JFR25" s="178"/>
      <c r="JFS25" s="178"/>
      <c r="JFT25" s="179"/>
      <c r="JFU25" s="166"/>
      <c r="JFV25" s="178"/>
      <c r="JFW25" s="178"/>
      <c r="JFX25" s="178"/>
      <c r="JFY25" s="178"/>
      <c r="JFZ25" s="178"/>
      <c r="JGA25" s="178"/>
      <c r="JGB25" s="179"/>
      <c r="JGC25" s="166"/>
      <c r="JGD25" s="178"/>
      <c r="JGE25" s="178"/>
      <c r="JGF25" s="178"/>
      <c r="JGG25" s="178"/>
      <c r="JGH25" s="178"/>
      <c r="JGI25" s="178"/>
      <c r="JGJ25" s="179"/>
      <c r="JGK25" s="166"/>
      <c r="JGL25" s="178"/>
      <c r="JGM25" s="178"/>
      <c r="JGN25" s="178"/>
      <c r="JGO25" s="178"/>
      <c r="JGP25" s="178"/>
      <c r="JGQ25" s="178"/>
      <c r="JGR25" s="179"/>
      <c r="JGS25" s="166"/>
      <c r="JGT25" s="178"/>
      <c r="JGU25" s="178"/>
      <c r="JGV25" s="178"/>
      <c r="JGW25" s="178"/>
      <c r="JGX25" s="178"/>
      <c r="JGY25" s="178"/>
      <c r="JGZ25" s="179"/>
      <c r="JHA25" s="166"/>
      <c r="JHB25" s="178"/>
      <c r="JHC25" s="178"/>
      <c r="JHD25" s="178"/>
      <c r="JHE25" s="178"/>
      <c r="JHF25" s="178"/>
      <c r="JHG25" s="178"/>
      <c r="JHH25" s="179"/>
      <c r="JHI25" s="166"/>
      <c r="JHJ25" s="178"/>
      <c r="JHK25" s="178"/>
      <c r="JHL25" s="178"/>
      <c r="JHM25" s="178"/>
      <c r="JHN25" s="178"/>
      <c r="JHO25" s="178"/>
      <c r="JHP25" s="179"/>
      <c r="JHQ25" s="166"/>
      <c r="JHR25" s="178"/>
      <c r="JHS25" s="178"/>
      <c r="JHT25" s="178"/>
      <c r="JHU25" s="178"/>
      <c r="JHV25" s="178"/>
      <c r="JHW25" s="178"/>
      <c r="JHX25" s="179"/>
      <c r="JHY25" s="166"/>
      <c r="JHZ25" s="178"/>
      <c r="JIA25" s="178"/>
      <c r="JIB25" s="178"/>
      <c r="JIC25" s="178"/>
      <c r="JID25" s="178"/>
      <c r="JIE25" s="178"/>
      <c r="JIF25" s="179"/>
      <c r="JIG25" s="166"/>
      <c r="JIH25" s="178"/>
      <c r="JII25" s="178"/>
      <c r="JIJ25" s="178"/>
      <c r="JIK25" s="178"/>
      <c r="JIL25" s="178"/>
      <c r="JIM25" s="178"/>
      <c r="JIN25" s="179"/>
      <c r="JIO25" s="166"/>
      <c r="JIP25" s="178"/>
      <c r="JIQ25" s="178"/>
      <c r="JIR25" s="178"/>
      <c r="JIS25" s="178"/>
      <c r="JIT25" s="178"/>
      <c r="JIU25" s="178"/>
      <c r="JIV25" s="179"/>
      <c r="JIW25" s="166"/>
      <c r="JIX25" s="178"/>
      <c r="JIY25" s="178"/>
      <c r="JIZ25" s="178"/>
      <c r="JJA25" s="178"/>
      <c r="JJB25" s="178"/>
      <c r="JJC25" s="178"/>
      <c r="JJD25" s="179"/>
      <c r="JJE25" s="166"/>
      <c r="JJF25" s="178"/>
      <c r="JJG25" s="178"/>
      <c r="JJH25" s="178"/>
      <c r="JJI25" s="178"/>
      <c r="JJJ25" s="178"/>
      <c r="JJK25" s="178"/>
      <c r="JJL25" s="179"/>
      <c r="JJM25" s="166"/>
      <c r="JJN25" s="178"/>
      <c r="JJO25" s="178"/>
      <c r="JJP25" s="178"/>
      <c r="JJQ25" s="178"/>
      <c r="JJR25" s="178"/>
      <c r="JJS25" s="178"/>
      <c r="JJT25" s="179"/>
      <c r="JJU25" s="166"/>
      <c r="JJV25" s="178"/>
      <c r="JJW25" s="178"/>
      <c r="JJX25" s="178"/>
      <c r="JJY25" s="178"/>
      <c r="JJZ25" s="178"/>
      <c r="JKA25" s="178"/>
      <c r="JKB25" s="179"/>
      <c r="JKC25" s="166"/>
      <c r="JKD25" s="178"/>
      <c r="JKE25" s="178"/>
      <c r="JKF25" s="178"/>
      <c r="JKG25" s="178"/>
      <c r="JKH25" s="178"/>
      <c r="JKI25" s="178"/>
      <c r="JKJ25" s="179"/>
      <c r="JKK25" s="166"/>
      <c r="JKL25" s="178"/>
      <c r="JKM25" s="178"/>
      <c r="JKN25" s="178"/>
      <c r="JKO25" s="178"/>
      <c r="JKP25" s="178"/>
      <c r="JKQ25" s="178"/>
      <c r="JKR25" s="179"/>
      <c r="JKS25" s="166"/>
      <c r="JKT25" s="178"/>
      <c r="JKU25" s="178"/>
      <c r="JKV25" s="178"/>
      <c r="JKW25" s="178"/>
      <c r="JKX25" s="178"/>
      <c r="JKY25" s="178"/>
      <c r="JKZ25" s="179"/>
      <c r="JLA25" s="166"/>
      <c r="JLB25" s="178"/>
      <c r="JLC25" s="178"/>
      <c r="JLD25" s="178"/>
      <c r="JLE25" s="178"/>
      <c r="JLF25" s="178"/>
      <c r="JLG25" s="178"/>
      <c r="JLH25" s="179"/>
      <c r="JLI25" s="166"/>
      <c r="JLJ25" s="178"/>
      <c r="JLK25" s="178"/>
      <c r="JLL25" s="178"/>
      <c r="JLM25" s="178"/>
      <c r="JLN25" s="178"/>
      <c r="JLO25" s="178"/>
      <c r="JLP25" s="179"/>
      <c r="JLQ25" s="166"/>
      <c r="JLR25" s="178"/>
      <c r="JLS25" s="178"/>
      <c r="JLT25" s="178"/>
      <c r="JLU25" s="178"/>
      <c r="JLV25" s="178"/>
      <c r="JLW25" s="178"/>
      <c r="JLX25" s="179"/>
      <c r="JLY25" s="166"/>
      <c r="JLZ25" s="178"/>
      <c r="JMA25" s="178"/>
      <c r="JMB25" s="178"/>
      <c r="JMC25" s="178"/>
      <c r="JMD25" s="178"/>
      <c r="JME25" s="178"/>
      <c r="JMF25" s="179"/>
      <c r="JMG25" s="166"/>
      <c r="JMH25" s="178"/>
      <c r="JMI25" s="178"/>
      <c r="JMJ25" s="178"/>
      <c r="JMK25" s="178"/>
      <c r="JML25" s="178"/>
      <c r="JMM25" s="178"/>
      <c r="JMN25" s="179"/>
      <c r="JMO25" s="166"/>
      <c r="JMP25" s="178"/>
      <c r="JMQ25" s="178"/>
      <c r="JMR25" s="178"/>
      <c r="JMS25" s="178"/>
      <c r="JMT25" s="178"/>
      <c r="JMU25" s="178"/>
      <c r="JMV25" s="179"/>
      <c r="JMW25" s="166"/>
      <c r="JMX25" s="178"/>
      <c r="JMY25" s="178"/>
      <c r="JMZ25" s="178"/>
      <c r="JNA25" s="178"/>
      <c r="JNB25" s="178"/>
      <c r="JNC25" s="178"/>
      <c r="JND25" s="179"/>
      <c r="JNE25" s="166"/>
      <c r="JNF25" s="178"/>
      <c r="JNG25" s="178"/>
      <c r="JNH25" s="178"/>
      <c r="JNI25" s="178"/>
      <c r="JNJ25" s="178"/>
      <c r="JNK25" s="178"/>
      <c r="JNL25" s="179"/>
      <c r="JNM25" s="166"/>
      <c r="JNN25" s="178"/>
      <c r="JNO25" s="178"/>
      <c r="JNP25" s="178"/>
      <c r="JNQ25" s="178"/>
      <c r="JNR25" s="178"/>
      <c r="JNS25" s="178"/>
      <c r="JNT25" s="179"/>
      <c r="JNU25" s="166"/>
      <c r="JNV25" s="178"/>
      <c r="JNW25" s="178"/>
      <c r="JNX25" s="178"/>
      <c r="JNY25" s="178"/>
      <c r="JNZ25" s="178"/>
      <c r="JOA25" s="178"/>
      <c r="JOB25" s="179"/>
      <c r="JOC25" s="166"/>
      <c r="JOD25" s="178"/>
      <c r="JOE25" s="178"/>
      <c r="JOF25" s="178"/>
      <c r="JOG25" s="178"/>
      <c r="JOH25" s="178"/>
      <c r="JOI25" s="178"/>
      <c r="JOJ25" s="179"/>
      <c r="JOK25" s="166"/>
      <c r="JOL25" s="178"/>
      <c r="JOM25" s="178"/>
      <c r="JON25" s="178"/>
      <c r="JOO25" s="178"/>
      <c r="JOP25" s="178"/>
      <c r="JOQ25" s="178"/>
      <c r="JOR25" s="179"/>
      <c r="JOS25" s="166"/>
      <c r="JOT25" s="178"/>
      <c r="JOU25" s="178"/>
      <c r="JOV25" s="178"/>
      <c r="JOW25" s="178"/>
      <c r="JOX25" s="178"/>
      <c r="JOY25" s="178"/>
      <c r="JOZ25" s="179"/>
      <c r="JPA25" s="166"/>
      <c r="JPB25" s="178"/>
      <c r="JPC25" s="178"/>
      <c r="JPD25" s="178"/>
      <c r="JPE25" s="178"/>
      <c r="JPF25" s="178"/>
      <c r="JPG25" s="178"/>
      <c r="JPH25" s="179"/>
      <c r="JPI25" s="166"/>
      <c r="JPJ25" s="178"/>
      <c r="JPK25" s="178"/>
      <c r="JPL25" s="178"/>
      <c r="JPM25" s="178"/>
      <c r="JPN25" s="178"/>
      <c r="JPO25" s="178"/>
      <c r="JPP25" s="179"/>
      <c r="JPQ25" s="166"/>
      <c r="JPR25" s="178"/>
      <c r="JPS25" s="178"/>
      <c r="JPT25" s="178"/>
      <c r="JPU25" s="178"/>
      <c r="JPV25" s="178"/>
      <c r="JPW25" s="178"/>
      <c r="JPX25" s="179"/>
      <c r="JPY25" s="166"/>
      <c r="JPZ25" s="178"/>
      <c r="JQA25" s="178"/>
      <c r="JQB25" s="178"/>
      <c r="JQC25" s="178"/>
      <c r="JQD25" s="178"/>
      <c r="JQE25" s="178"/>
      <c r="JQF25" s="179"/>
      <c r="JQG25" s="166"/>
      <c r="JQH25" s="178"/>
      <c r="JQI25" s="178"/>
      <c r="JQJ25" s="178"/>
      <c r="JQK25" s="178"/>
      <c r="JQL25" s="178"/>
      <c r="JQM25" s="178"/>
      <c r="JQN25" s="179"/>
      <c r="JQO25" s="166"/>
      <c r="JQP25" s="178"/>
      <c r="JQQ25" s="178"/>
      <c r="JQR25" s="178"/>
      <c r="JQS25" s="178"/>
      <c r="JQT25" s="178"/>
      <c r="JQU25" s="178"/>
      <c r="JQV25" s="179"/>
      <c r="JQW25" s="166"/>
      <c r="JQX25" s="178"/>
      <c r="JQY25" s="178"/>
      <c r="JQZ25" s="178"/>
      <c r="JRA25" s="178"/>
      <c r="JRB25" s="178"/>
      <c r="JRC25" s="178"/>
      <c r="JRD25" s="179"/>
      <c r="JRE25" s="166"/>
      <c r="JRF25" s="178"/>
      <c r="JRG25" s="178"/>
      <c r="JRH25" s="178"/>
      <c r="JRI25" s="178"/>
      <c r="JRJ25" s="178"/>
      <c r="JRK25" s="178"/>
      <c r="JRL25" s="179"/>
      <c r="JRM25" s="166"/>
      <c r="JRN25" s="178"/>
      <c r="JRO25" s="178"/>
      <c r="JRP25" s="178"/>
      <c r="JRQ25" s="178"/>
      <c r="JRR25" s="178"/>
      <c r="JRS25" s="178"/>
      <c r="JRT25" s="179"/>
      <c r="JRU25" s="166"/>
      <c r="JRV25" s="178"/>
      <c r="JRW25" s="178"/>
      <c r="JRX25" s="178"/>
      <c r="JRY25" s="178"/>
      <c r="JRZ25" s="178"/>
      <c r="JSA25" s="178"/>
      <c r="JSB25" s="179"/>
      <c r="JSC25" s="166"/>
      <c r="JSD25" s="178"/>
      <c r="JSE25" s="178"/>
      <c r="JSF25" s="178"/>
      <c r="JSG25" s="178"/>
      <c r="JSH25" s="178"/>
      <c r="JSI25" s="178"/>
      <c r="JSJ25" s="179"/>
      <c r="JSK25" s="166"/>
      <c r="JSL25" s="178"/>
      <c r="JSM25" s="178"/>
      <c r="JSN25" s="178"/>
      <c r="JSO25" s="178"/>
      <c r="JSP25" s="178"/>
      <c r="JSQ25" s="178"/>
      <c r="JSR25" s="179"/>
      <c r="JSS25" s="166"/>
      <c r="JST25" s="178"/>
      <c r="JSU25" s="178"/>
      <c r="JSV25" s="178"/>
      <c r="JSW25" s="178"/>
      <c r="JSX25" s="178"/>
      <c r="JSY25" s="178"/>
      <c r="JSZ25" s="179"/>
      <c r="JTA25" s="166"/>
      <c r="JTB25" s="178"/>
      <c r="JTC25" s="178"/>
      <c r="JTD25" s="178"/>
      <c r="JTE25" s="178"/>
      <c r="JTF25" s="178"/>
      <c r="JTG25" s="178"/>
      <c r="JTH25" s="179"/>
      <c r="JTI25" s="166"/>
      <c r="JTJ25" s="178"/>
      <c r="JTK25" s="178"/>
      <c r="JTL25" s="178"/>
      <c r="JTM25" s="178"/>
      <c r="JTN25" s="178"/>
      <c r="JTO25" s="178"/>
      <c r="JTP25" s="179"/>
      <c r="JTQ25" s="166"/>
      <c r="JTR25" s="178"/>
      <c r="JTS25" s="178"/>
      <c r="JTT25" s="178"/>
      <c r="JTU25" s="178"/>
      <c r="JTV25" s="178"/>
      <c r="JTW25" s="178"/>
      <c r="JTX25" s="179"/>
      <c r="JTY25" s="166"/>
      <c r="JTZ25" s="178"/>
      <c r="JUA25" s="178"/>
      <c r="JUB25" s="178"/>
      <c r="JUC25" s="178"/>
      <c r="JUD25" s="178"/>
      <c r="JUE25" s="178"/>
      <c r="JUF25" s="179"/>
      <c r="JUG25" s="166"/>
      <c r="JUH25" s="178"/>
      <c r="JUI25" s="178"/>
      <c r="JUJ25" s="178"/>
      <c r="JUK25" s="178"/>
      <c r="JUL25" s="178"/>
      <c r="JUM25" s="178"/>
      <c r="JUN25" s="179"/>
      <c r="JUO25" s="166"/>
      <c r="JUP25" s="178"/>
      <c r="JUQ25" s="178"/>
      <c r="JUR25" s="178"/>
      <c r="JUS25" s="178"/>
      <c r="JUT25" s="178"/>
      <c r="JUU25" s="178"/>
      <c r="JUV25" s="179"/>
      <c r="JUW25" s="166"/>
      <c r="JUX25" s="178"/>
      <c r="JUY25" s="178"/>
      <c r="JUZ25" s="178"/>
      <c r="JVA25" s="178"/>
      <c r="JVB25" s="178"/>
      <c r="JVC25" s="178"/>
      <c r="JVD25" s="179"/>
      <c r="JVE25" s="166"/>
      <c r="JVF25" s="178"/>
      <c r="JVG25" s="178"/>
      <c r="JVH25" s="178"/>
      <c r="JVI25" s="178"/>
      <c r="JVJ25" s="178"/>
      <c r="JVK25" s="178"/>
      <c r="JVL25" s="179"/>
      <c r="JVM25" s="166"/>
      <c r="JVN25" s="178"/>
      <c r="JVO25" s="178"/>
      <c r="JVP25" s="178"/>
      <c r="JVQ25" s="178"/>
      <c r="JVR25" s="178"/>
      <c r="JVS25" s="178"/>
      <c r="JVT25" s="179"/>
      <c r="JVU25" s="166"/>
      <c r="JVV25" s="178"/>
      <c r="JVW25" s="178"/>
      <c r="JVX25" s="178"/>
      <c r="JVY25" s="178"/>
      <c r="JVZ25" s="178"/>
      <c r="JWA25" s="178"/>
      <c r="JWB25" s="179"/>
      <c r="JWC25" s="166"/>
      <c r="JWD25" s="178"/>
      <c r="JWE25" s="178"/>
      <c r="JWF25" s="178"/>
      <c r="JWG25" s="178"/>
      <c r="JWH25" s="178"/>
      <c r="JWI25" s="178"/>
      <c r="JWJ25" s="179"/>
      <c r="JWK25" s="166"/>
      <c r="JWL25" s="178"/>
      <c r="JWM25" s="178"/>
      <c r="JWN25" s="178"/>
      <c r="JWO25" s="178"/>
      <c r="JWP25" s="178"/>
      <c r="JWQ25" s="178"/>
      <c r="JWR25" s="179"/>
      <c r="JWS25" s="166"/>
      <c r="JWT25" s="178"/>
      <c r="JWU25" s="178"/>
      <c r="JWV25" s="178"/>
      <c r="JWW25" s="178"/>
      <c r="JWX25" s="178"/>
      <c r="JWY25" s="178"/>
      <c r="JWZ25" s="179"/>
      <c r="JXA25" s="166"/>
      <c r="JXB25" s="178"/>
      <c r="JXC25" s="178"/>
      <c r="JXD25" s="178"/>
      <c r="JXE25" s="178"/>
      <c r="JXF25" s="178"/>
      <c r="JXG25" s="178"/>
      <c r="JXH25" s="179"/>
      <c r="JXI25" s="166"/>
      <c r="JXJ25" s="178"/>
      <c r="JXK25" s="178"/>
      <c r="JXL25" s="178"/>
      <c r="JXM25" s="178"/>
      <c r="JXN25" s="178"/>
      <c r="JXO25" s="178"/>
      <c r="JXP25" s="179"/>
      <c r="JXQ25" s="166"/>
      <c r="JXR25" s="178"/>
      <c r="JXS25" s="178"/>
      <c r="JXT25" s="178"/>
      <c r="JXU25" s="178"/>
      <c r="JXV25" s="178"/>
      <c r="JXW25" s="178"/>
      <c r="JXX25" s="179"/>
      <c r="JXY25" s="166"/>
      <c r="JXZ25" s="178"/>
      <c r="JYA25" s="178"/>
      <c r="JYB25" s="178"/>
      <c r="JYC25" s="178"/>
      <c r="JYD25" s="178"/>
      <c r="JYE25" s="178"/>
      <c r="JYF25" s="179"/>
      <c r="JYG25" s="166"/>
      <c r="JYH25" s="178"/>
      <c r="JYI25" s="178"/>
      <c r="JYJ25" s="178"/>
      <c r="JYK25" s="178"/>
      <c r="JYL25" s="178"/>
      <c r="JYM25" s="178"/>
      <c r="JYN25" s="179"/>
      <c r="JYO25" s="166"/>
      <c r="JYP25" s="178"/>
      <c r="JYQ25" s="178"/>
      <c r="JYR25" s="178"/>
      <c r="JYS25" s="178"/>
      <c r="JYT25" s="178"/>
      <c r="JYU25" s="178"/>
      <c r="JYV25" s="179"/>
      <c r="JYW25" s="166"/>
      <c r="JYX25" s="178"/>
      <c r="JYY25" s="178"/>
      <c r="JYZ25" s="178"/>
      <c r="JZA25" s="178"/>
      <c r="JZB25" s="178"/>
      <c r="JZC25" s="178"/>
      <c r="JZD25" s="179"/>
      <c r="JZE25" s="166"/>
      <c r="JZF25" s="178"/>
      <c r="JZG25" s="178"/>
      <c r="JZH25" s="178"/>
      <c r="JZI25" s="178"/>
      <c r="JZJ25" s="178"/>
      <c r="JZK25" s="178"/>
      <c r="JZL25" s="179"/>
      <c r="JZM25" s="166"/>
      <c r="JZN25" s="178"/>
      <c r="JZO25" s="178"/>
      <c r="JZP25" s="178"/>
      <c r="JZQ25" s="178"/>
      <c r="JZR25" s="178"/>
      <c r="JZS25" s="178"/>
      <c r="JZT25" s="179"/>
      <c r="JZU25" s="166"/>
      <c r="JZV25" s="178"/>
      <c r="JZW25" s="178"/>
      <c r="JZX25" s="178"/>
      <c r="JZY25" s="178"/>
      <c r="JZZ25" s="178"/>
      <c r="KAA25" s="178"/>
      <c r="KAB25" s="179"/>
      <c r="KAC25" s="166"/>
      <c r="KAD25" s="178"/>
      <c r="KAE25" s="178"/>
      <c r="KAF25" s="178"/>
      <c r="KAG25" s="178"/>
      <c r="KAH25" s="178"/>
      <c r="KAI25" s="178"/>
      <c r="KAJ25" s="179"/>
      <c r="KAK25" s="166"/>
      <c r="KAL25" s="178"/>
      <c r="KAM25" s="178"/>
      <c r="KAN25" s="178"/>
      <c r="KAO25" s="178"/>
      <c r="KAP25" s="178"/>
      <c r="KAQ25" s="178"/>
      <c r="KAR25" s="179"/>
      <c r="KAS25" s="166"/>
      <c r="KAT25" s="178"/>
      <c r="KAU25" s="178"/>
      <c r="KAV25" s="178"/>
      <c r="KAW25" s="178"/>
      <c r="KAX25" s="178"/>
      <c r="KAY25" s="178"/>
      <c r="KAZ25" s="179"/>
      <c r="KBA25" s="166"/>
      <c r="KBB25" s="178"/>
      <c r="KBC25" s="178"/>
      <c r="KBD25" s="178"/>
      <c r="KBE25" s="178"/>
      <c r="KBF25" s="178"/>
      <c r="KBG25" s="178"/>
      <c r="KBH25" s="179"/>
      <c r="KBI25" s="166"/>
      <c r="KBJ25" s="178"/>
      <c r="KBK25" s="178"/>
      <c r="KBL25" s="178"/>
      <c r="KBM25" s="178"/>
      <c r="KBN25" s="178"/>
      <c r="KBO25" s="178"/>
      <c r="KBP25" s="179"/>
      <c r="KBQ25" s="166"/>
      <c r="KBR25" s="178"/>
      <c r="KBS25" s="178"/>
      <c r="KBT25" s="178"/>
      <c r="KBU25" s="178"/>
      <c r="KBV25" s="178"/>
      <c r="KBW25" s="178"/>
      <c r="KBX25" s="179"/>
      <c r="KBY25" s="166"/>
      <c r="KBZ25" s="178"/>
      <c r="KCA25" s="178"/>
      <c r="KCB25" s="178"/>
      <c r="KCC25" s="178"/>
      <c r="KCD25" s="178"/>
      <c r="KCE25" s="178"/>
      <c r="KCF25" s="179"/>
      <c r="KCG25" s="166"/>
      <c r="KCH25" s="178"/>
      <c r="KCI25" s="178"/>
      <c r="KCJ25" s="178"/>
      <c r="KCK25" s="178"/>
      <c r="KCL25" s="178"/>
      <c r="KCM25" s="178"/>
      <c r="KCN25" s="179"/>
      <c r="KCO25" s="166"/>
      <c r="KCP25" s="178"/>
      <c r="KCQ25" s="178"/>
      <c r="KCR25" s="178"/>
      <c r="KCS25" s="178"/>
      <c r="KCT25" s="178"/>
      <c r="KCU25" s="178"/>
      <c r="KCV25" s="179"/>
      <c r="KCW25" s="166"/>
      <c r="KCX25" s="178"/>
      <c r="KCY25" s="178"/>
      <c r="KCZ25" s="178"/>
      <c r="KDA25" s="178"/>
      <c r="KDB25" s="178"/>
      <c r="KDC25" s="178"/>
      <c r="KDD25" s="179"/>
      <c r="KDE25" s="166"/>
      <c r="KDF25" s="178"/>
      <c r="KDG25" s="178"/>
      <c r="KDH25" s="178"/>
      <c r="KDI25" s="178"/>
      <c r="KDJ25" s="178"/>
      <c r="KDK25" s="178"/>
      <c r="KDL25" s="179"/>
      <c r="KDM25" s="166"/>
      <c r="KDN25" s="178"/>
      <c r="KDO25" s="178"/>
      <c r="KDP25" s="178"/>
      <c r="KDQ25" s="178"/>
      <c r="KDR25" s="178"/>
      <c r="KDS25" s="178"/>
      <c r="KDT25" s="179"/>
      <c r="KDU25" s="166"/>
      <c r="KDV25" s="178"/>
      <c r="KDW25" s="178"/>
      <c r="KDX25" s="178"/>
      <c r="KDY25" s="178"/>
      <c r="KDZ25" s="178"/>
      <c r="KEA25" s="178"/>
      <c r="KEB25" s="179"/>
      <c r="KEC25" s="166"/>
      <c r="KED25" s="178"/>
      <c r="KEE25" s="178"/>
      <c r="KEF25" s="178"/>
      <c r="KEG25" s="178"/>
      <c r="KEH25" s="178"/>
      <c r="KEI25" s="178"/>
      <c r="KEJ25" s="179"/>
      <c r="KEK25" s="166"/>
      <c r="KEL25" s="178"/>
      <c r="KEM25" s="178"/>
      <c r="KEN25" s="178"/>
      <c r="KEO25" s="178"/>
      <c r="KEP25" s="178"/>
      <c r="KEQ25" s="178"/>
      <c r="KER25" s="179"/>
      <c r="KES25" s="166"/>
      <c r="KET25" s="178"/>
      <c r="KEU25" s="178"/>
      <c r="KEV25" s="178"/>
      <c r="KEW25" s="178"/>
      <c r="KEX25" s="178"/>
      <c r="KEY25" s="178"/>
      <c r="KEZ25" s="179"/>
      <c r="KFA25" s="166"/>
      <c r="KFB25" s="178"/>
      <c r="KFC25" s="178"/>
      <c r="KFD25" s="178"/>
      <c r="KFE25" s="178"/>
      <c r="KFF25" s="178"/>
      <c r="KFG25" s="178"/>
      <c r="KFH25" s="179"/>
      <c r="KFI25" s="166"/>
      <c r="KFJ25" s="178"/>
      <c r="KFK25" s="178"/>
      <c r="KFL25" s="178"/>
      <c r="KFM25" s="178"/>
      <c r="KFN25" s="178"/>
      <c r="KFO25" s="178"/>
      <c r="KFP25" s="179"/>
      <c r="KFQ25" s="166"/>
      <c r="KFR25" s="178"/>
      <c r="KFS25" s="178"/>
      <c r="KFT25" s="178"/>
      <c r="KFU25" s="178"/>
      <c r="KFV25" s="178"/>
      <c r="KFW25" s="178"/>
      <c r="KFX25" s="179"/>
      <c r="KFY25" s="166"/>
      <c r="KFZ25" s="178"/>
      <c r="KGA25" s="178"/>
      <c r="KGB25" s="178"/>
      <c r="KGC25" s="178"/>
      <c r="KGD25" s="178"/>
      <c r="KGE25" s="178"/>
      <c r="KGF25" s="179"/>
      <c r="KGG25" s="166"/>
      <c r="KGH25" s="178"/>
      <c r="KGI25" s="178"/>
      <c r="KGJ25" s="178"/>
      <c r="KGK25" s="178"/>
      <c r="KGL25" s="178"/>
      <c r="KGM25" s="178"/>
      <c r="KGN25" s="179"/>
      <c r="KGO25" s="166"/>
      <c r="KGP25" s="178"/>
      <c r="KGQ25" s="178"/>
      <c r="KGR25" s="178"/>
      <c r="KGS25" s="178"/>
      <c r="KGT25" s="178"/>
      <c r="KGU25" s="178"/>
      <c r="KGV25" s="179"/>
      <c r="KGW25" s="166"/>
      <c r="KGX25" s="178"/>
      <c r="KGY25" s="178"/>
      <c r="KGZ25" s="178"/>
      <c r="KHA25" s="178"/>
      <c r="KHB25" s="178"/>
      <c r="KHC25" s="178"/>
      <c r="KHD25" s="179"/>
      <c r="KHE25" s="166"/>
      <c r="KHF25" s="178"/>
      <c r="KHG25" s="178"/>
      <c r="KHH25" s="178"/>
      <c r="KHI25" s="178"/>
      <c r="KHJ25" s="178"/>
      <c r="KHK25" s="178"/>
      <c r="KHL25" s="179"/>
      <c r="KHM25" s="166"/>
      <c r="KHN25" s="178"/>
      <c r="KHO25" s="178"/>
      <c r="KHP25" s="178"/>
      <c r="KHQ25" s="178"/>
      <c r="KHR25" s="178"/>
      <c r="KHS25" s="178"/>
      <c r="KHT25" s="179"/>
      <c r="KHU25" s="166"/>
      <c r="KHV25" s="178"/>
      <c r="KHW25" s="178"/>
      <c r="KHX25" s="178"/>
      <c r="KHY25" s="178"/>
      <c r="KHZ25" s="178"/>
      <c r="KIA25" s="178"/>
      <c r="KIB25" s="179"/>
      <c r="KIC25" s="166"/>
      <c r="KID25" s="178"/>
      <c r="KIE25" s="178"/>
      <c r="KIF25" s="178"/>
      <c r="KIG25" s="178"/>
      <c r="KIH25" s="178"/>
      <c r="KII25" s="178"/>
      <c r="KIJ25" s="179"/>
      <c r="KIK25" s="166"/>
      <c r="KIL25" s="178"/>
      <c r="KIM25" s="178"/>
      <c r="KIN25" s="178"/>
      <c r="KIO25" s="178"/>
      <c r="KIP25" s="178"/>
      <c r="KIQ25" s="178"/>
      <c r="KIR25" s="179"/>
      <c r="KIS25" s="166"/>
      <c r="KIT25" s="178"/>
      <c r="KIU25" s="178"/>
      <c r="KIV25" s="178"/>
      <c r="KIW25" s="178"/>
      <c r="KIX25" s="178"/>
      <c r="KIY25" s="178"/>
      <c r="KIZ25" s="179"/>
      <c r="KJA25" s="166"/>
      <c r="KJB25" s="178"/>
      <c r="KJC25" s="178"/>
      <c r="KJD25" s="178"/>
      <c r="KJE25" s="178"/>
      <c r="KJF25" s="178"/>
      <c r="KJG25" s="178"/>
      <c r="KJH25" s="179"/>
      <c r="KJI25" s="166"/>
      <c r="KJJ25" s="178"/>
      <c r="KJK25" s="178"/>
      <c r="KJL25" s="178"/>
      <c r="KJM25" s="178"/>
      <c r="KJN25" s="178"/>
      <c r="KJO25" s="178"/>
      <c r="KJP25" s="179"/>
      <c r="KJQ25" s="166"/>
      <c r="KJR25" s="178"/>
      <c r="KJS25" s="178"/>
      <c r="KJT25" s="178"/>
      <c r="KJU25" s="178"/>
      <c r="KJV25" s="178"/>
      <c r="KJW25" s="178"/>
      <c r="KJX25" s="179"/>
      <c r="KJY25" s="166"/>
      <c r="KJZ25" s="178"/>
      <c r="KKA25" s="178"/>
      <c r="KKB25" s="178"/>
      <c r="KKC25" s="178"/>
      <c r="KKD25" s="178"/>
      <c r="KKE25" s="178"/>
      <c r="KKF25" s="179"/>
      <c r="KKG25" s="166"/>
      <c r="KKH25" s="178"/>
      <c r="KKI25" s="178"/>
      <c r="KKJ25" s="178"/>
      <c r="KKK25" s="178"/>
      <c r="KKL25" s="178"/>
      <c r="KKM25" s="178"/>
      <c r="KKN25" s="179"/>
      <c r="KKO25" s="166"/>
      <c r="KKP25" s="178"/>
      <c r="KKQ25" s="178"/>
      <c r="KKR25" s="178"/>
      <c r="KKS25" s="178"/>
      <c r="KKT25" s="178"/>
      <c r="KKU25" s="178"/>
      <c r="KKV25" s="179"/>
      <c r="KKW25" s="166"/>
      <c r="KKX25" s="178"/>
      <c r="KKY25" s="178"/>
      <c r="KKZ25" s="178"/>
      <c r="KLA25" s="178"/>
      <c r="KLB25" s="178"/>
      <c r="KLC25" s="178"/>
      <c r="KLD25" s="179"/>
      <c r="KLE25" s="166"/>
      <c r="KLF25" s="178"/>
      <c r="KLG25" s="178"/>
      <c r="KLH25" s="178"/>
      <c r="KLI25" s="178"/>
      <c r="KLJ25" s="178"/>
      <c r="KLK25" s="178"/>
      <c r="KLL25" s="179"/>
      <c r="KLM25" s="166"/>
      <c r="KLN25" s="178"/>
      <c r="KLO25" s="178"/>
      <c r="KLP25" s="178"/>
      <c r="KLQ25" s="178"/>
      <c r="KLR25" s="178"/>
      <c r="KLS25" s="178"/>
      <c r="KLT25" s="179"/>
      <c r="KLU25" s="166"/>
      <c r="KLV25" s="178"/>
      <c r="KLW25" s="178"/>
      <c r="KLX25" s="178"/>
      <c r="KLY25" s="178"/>
      <c r="KLZ25" s="178"/>
      <c r="KMA25" s="178"/>
      <c r="KMB25" s="179"/>
      <c r="KMC25" s="166"/>
      <c r="KMD25" s="178"/>
      <c r="KME25" s="178"/>
      <c r="KMF25" s="178"/>
      <c r="KMG25" s="178"/>
      <c r="KMH25" s="178"/>
      <c r="KMI25" s="178"/>
      <c r="KMJ25" s="179"/>
      <c r="KMK25" s="166"/>
      <c r="KML25" s="178"/>
      <c r="KMM25" s="178"/>
      <c r="KMN25" s="178"/>
      <c r="KMO25" s="178"/>
      <c r="KMP25" s="178"/>
      <c r="KMQ25" s="178"/>
      <c r="KMR25" s="179"/>
      <c r="KMS25" s="166"/>
      <c r="KMT25" s="178"/>
      <c r="KMU25" s="178"/>
      <c r="KMV25" s="178"/>
      <c r="KMW25" s="178"/>
      <c r="KMX25" s="178"/>
      <c r="KMY25" s="178"/>
      <c r="KMZ25" s="179"/>
      <c r="KNA25" s="166"/>
      <c r="KNB25" s="178"/>
      <c r="KNC25" s="178"/>
      <c r="KND25" s="178"/>
      <c r="KNE25" s="178"/>
      <c r="KNF25" s="178"/>
      <c r="KNG25" s="178"/>
      <c r="KNH25" s="179"/>
      <c r="KNI25" s="166"/>
      <c r="KNJ25" s="178"/>
      <c r="KNK25" s="178"/>
      <c r="KNL25" s="178"/>
      <c r="KNM25" s="178"/>
      <c r="KNN25" s="178"/>
      <c r="KNO25" s="178"/>
      <c r="KNP25" s="179"/>
      <c r="KNQ25" s="166"/>
      <c r="KNR25" s="178"/>
      <c r="KNS25" s="178"/>
      <c r="KNT25" s="178"/>
      <c r="KNU25" s="178"/>
      <c r="KNV25" s="178"/>
      <c r="KNW25" s="178"/>
      <c r="KNX25" s="179"/>
      <c r="KNY25" s="166"/>
      <c r="KNZ25" s="178"/>
      <c r="KOA25" s="178"/>
      <c r="KOB25" s="178"/>
      <c r="KOC25" s="178"/>
      <c r="KOD25" s="178"/>
      <c r="KOE25" s="178"/>
      <c r="KOF25" s="179"/>
      <c r="KOG25" s="166"/>
      <c r="KOH25" s="178"/>
      <c r="KOI25" s="178"/>
      <c r="KOJ25" s="178"/>
      <c r="KOK25" s="178"/>
      <c r="KOL25" s="178"/>
      <c r="KOM25" s="178"/>
      <c r="KON25" s="179"/>
      <c r="KOO25" s="166"/>
      <c r="KOP25" s="178"/>
      <c r="KOQ25" s="178"/>
      <c r="KOR25" s="178"/>
      <c r="KOS25" s="178"/>
      <c r="KOT25" s="178"/>
      <c r="KOU25" s="178"/>
      <c r="KOV25" s="179"/>
      <c r="KOW25" s="166"/>
      <c r="KOX25" s="178"/>
      <c r="KOY25" s="178"/>
      <c r="KOZ25" s="178"/>
      <c r="KPA25" s="178"/>
      <c r="KPB25" s="178"/>
      <c r="KPC25" s="178"/>
      <c r="KPD25" s="179"/>
      <c r="KPE25" s="166"/>
      <c r="KPF25" s="178"/>
      <c r="KPG25" s="178"/>
      <c r="KPH25" s="178"/>
      <c r="KPI25" s="178"/>
      <c r="KPJ25" s="178"/>
      <c r="KPK25" s="178"/>
      <c r="KPL25" s="179"/>
      <c r="KPM25" s="166"/>
      <c r="KPN25" s="178"/>
      <c r="KPO25" s="178"/>
      <c r="KPP25" s="178"/>
      <c r="KPQ25" s="178"/>
      <c r="KPR25" s="178"/>
      <c r="KPS25" s="178"/>
      <c r="KPT25" s="179"/>
      <c r="KPU25" s="166"/>
      <c r="KPV25" s="178"/>
      <c r="KPW25" s="178"/>
      <c r="KPX25" s="178"/>
      <c r="KPY25" s="178"/>
      <c r="KPZ25" s="178"/>
      <c r="KQA25" s="178"/>
      <c r="KQB25" s="179"/>
      <c r="KQC25" s="166"/>
      <c r="KQD25" s="178"/>
      <c r="KQE25" s="178"/>
      <c r="KQF25" s="178"/>
      <c r="KQG25" s="178"/>
      <c r="KQH25" s="178"/>
      <c r="KQI25" s="178"/>
      <c r="KQJ25" s="179"/>
      <c r="KQK25" s="166"/>
      <c r="KQL25" s="178"/>
      <c r="KQM25" s="178"/>
      <c r="KQN25" s="178"/>
      <c r="KQO25" s="178"/>
      <c r="KQP25" s="178"/>
      <c r="KQQ25" s="178"/>
      <c r="KQR25" s="179"/>
      <c r="KQS25" s="166"/>
      <c r="KQT25" s="178"/>
      <c r="KQU25" s="178"/>
      <c r="KQV25" s="178"/>
      <c r="KQW25" s="178"/>
      <c r="KQX25" s="178"/>
      <c r="KQY25" s="178"/>
      <c r="KQZ25" s="179"/>
      <c r="KRA25" s="166"/>
      <c r="KRB25" s="178"/>
      <c r="KRC25" s="178"/>
      <c r="KRD25" s="178"/>
      <c r="KRE25" s="178"/>
      <c r="KRF25" s="178"/>
      <c r="KRG25" s="178"/>
      <c r="KRH25" s="179"/>
      <c r="KRI25" s="166"/>
      <c r="KRJ25" s="178"/>
      <c r="KRK25" s="178"/>
      <c r="KRL25" s="178"/>
      <c r="KRM25" s="178"/>
      <c r="KRN25" s="178"/>
      <c r="KRO25" s="178"/>
      <c r="KRP25" s="179"/>
      <c r="KRQ25" s="166"/>
      <c r="KRR25" s="178"/>
      <c r="KRS25" s="178"/>
      <c r="KRT25" s="178"/>
      <c r="KRU25" s="178"/>
      <c r="KRV25" s="178"/>
      <c r="KRW25" s="178"/>
      <c r="KRX25" s="179"/>
      <c r="KRY25" s="166"/>
      <c r="KRZ25" s="178"/>
      <c r="KSA25" s="178"/>
      <c r="KSB25" s="178"/>
      <c r="KSC25" s="178"/>
      <c r="KSD25" s="178"/>
      <c r="KSE25" s="178"/>
      <c r="KSF25" s="179"/>
      <c r="KSG25" s="166"/>
      <c r="KSH25" s="178"/>
      <c r="KSI25" s="178"/>
      <c r="KSJ25" s="178"/>
      <c r="KSK25" s="178"/>
      <c r="KSL25" s="178"/>
      <c r="KSM25" s="178"/>
      <c r="KSN25" s="179"/>
      <c r="KSO25" s="166"/>
      <c r="KSP25" s="178"/>
      <c r="KSQ25" s="178"/>
      <c r="KSR25" s="178"/>
      <c r="KSS25" s="178"/>
      <c r="KST25" s="178"/>
      <c r="KSU25" s="178"/>
      <c r="KSV25" s="179"/>
      <c r="KSW25" s="166"/>
      <c r="KSX25" s="178"/>
      <c r="KSY25" s="178"/>
      <c r="KSZ25" s="178"/>
      <c r="KTA25" s="178"/>
      <c r="KTB25" s="178"/>
      <c r="KTC25" s="178"/>
      <c r="KTD25" s="179"/>
      <c r="KTE25" s="166"/>
      <c r="KTF25" s="178"/>
      <c r="KTG25" s="178"/>
      <c r="KTH25" s="178"/>
      <c r="KTI25" s="178"/>
      <c r="KTJ25" s="178"/>
      <c r="KTK25" s="178"/>
      <c r="KTL25" s="179"/>
      <c r="KTM25" s="166"/>
      <c r="KTN25" s="178"/>
      <c r="KTO25" s="178"/>
      <c r="KTP25" s="178"/>
      <c r="KTQ25" s="178"/>
      <c r="KTR25" s="178"/>
      <c r="KTS25" s="178"/>
      <c r="KTT25" s="179"/>
      <c r="KTU25" s="166"/>
      <c r="KTV25" s="178"/>
      <c r="KTW25" s="178"/>
      <c r="KTX25" s="178"/>
      <c r="KTY25" s="178"/>
      <c r="KTZ25" s="178"/>
      <c r="KUA25" s="178"/>
      <c r="KUB25" s="179"/>
      <c r="KUC25" s="166"/>
      <c r="KUD25" s="178"/>
      <c r="KUE25" s="178"/>
      <c r="KUF25" s="178"/>
      <c r="KUG25" s="178"/>
      <c r="KUH25" s="178"/>
      <c r="KUI25" s="178"/>
      <c r="KUJ25" s="179"/>
      <c r="KUK25" s="166"/>
      <c r="KUL25" s="178"/>
      <c r="KUM25" s="178"/>
      <c r="KUN25" s="178"/>
      <c r="KUO25" s="178"/>
      <c r="KUP25" s="178"/>
      <c r="KUQ25" s="178"/>
      <c r="KUR25" s="179"/>
      <c r="KUS25" s="166"/>
      <c r="KUT25" s="178"/>
      <c r="KUU25" s="178"/>
      <c r="KUV25" s="178"/>
      <c r="KUW25" s="178"/>
      <c r="KUX25" s="178"/>
      <c r="KUY25" s="178"/>
      <c r="KUZ25" s="179"/>
      <c r="KVA25" s="166"/>
      <c r="KVB25" s="178"/>
      <c r="KVC25" s="178"/>
      <c r="KVD25" s="178"/>
      <c r="KVE25" s="178"/>
      <c r="KVF25" s="178"/>
      <c r="KVG25" s="178"/>
      <c r="KVH25" s="179"/>
      <c r="KVI25" s="166"/>
      <c r="KVJ25" s="178"/>
      <c r="KVK25" s="178"/>
      <c r="KVL25" s="178"/>
      <c r="KVM25" s="178"/>
      <c r="KVN25" s="178"/>
      <c r="KVO25" s="178"/>
      <c r="KVP25" s="179"/>
      <c r="KVQ25" s="166"/>
      <c r="KVR25" s="178"/>
      <c r="KVS25" s="178"/>
      <c r="KVT25" s="178"/>
      <c r="KVU25" s="178"/>
      <c r="KVV25" s="178"/>
      <c r="KVW25" s="178"/>
      <c r="KVX25" s="179"/>
      <c r="KVY25" s="166"/>
      <c r="KVZ25" s="178"/>
      <c r="KWA25" s="178"/>
      <c r="KWB25" s="178"/>
      <c r="KWC25" s="178"/>
      <c r="KWD25" s="178"/>
      <c r="KWE25" s="178"/>
      <c r="KWF25" s="179"/>
      <c r="KWG25" s="166"/>
      <c r="KWH25" s="178"/>
      <c r="KWI25" s="178"/>
      <c r="KWJ25" s="178"/>
      <c r="KWK25" s="178"/>
      <c r="KWL25" s="178"/>
      <c r="KWM25" s="178"/>
      <c r="KWN25" s="179"/>
      <c r="KWO25" s="166"/>
      <c r="KWP25" s="178"/>
      <c r="KWQ25" s="178"/>
      <c r="KWR25" s="178"/>
      <c r="KWS25" s="178"/>
      <c r="KWT25" s="178"/>
      <c r="KWU25" s="178"/>
      <c r="KWV25" s="179"/>
      <c r="KWW25" s="166"/>
      <c r="KWX25" s="178"/>
      <c r="KWY25" s="178"/>
      <c r="KWZ25" s="178"/>
      <c r="KXA25" s="178"/>
      <c r="KXB25" s="178"/>
      <c r="KXC25" s="178"/>
      <c r="KXD25" s="179"/>
      <c r="KXE25" s="166"/>
      <c r="KXF25" s="178"/>
      <c r="KXG25" s="178"/>
      <c r="KXH25" s="178"/>
      <c r="KXI25" s="178"/>
      <c r="KXJ25" s="178"/>
      <c r="KXK25" s="178"/>
      <c r="KXL25" s="179"/>
      <c r="KXM25" s="166"/>
      <c r="KXN25" s="178"/>
      <c r="KXO25" s="178"/>
      <c r="KXP25" s="178"/>
      <c r="KXQ25" s="178"/>
      <c r="KXR25" s="178"/>
      <c r="KXS25" s="178"/>
      <c r="KXT25" s="179"/>
      <c r="KXU25" s="166"/>
      <c r="KXV25" s="178"/>
      <c r="KXW25" s="178"/>
      <c r="KXX25" s="178"/>
      <c r="KXY25" s="178"/>
      <c r="KXZ25" s="178"/>
      <c r="KYA25" s="178"/>
      <c r="KYB25" s="179"/>
      <c r="KYC25" s="166"/>
      <c r="KYD25" s="178"/>
      <c r="KYE25" s="178"/>
      <c r="KYF25" s="178"/>
      <c r="KYG25" s="178"/>
      <c r="KYH25" s="178"/>
      <c r="KYI25" s="178"/>
      <c r="KYJ25" s="179"/>
      <c r="KYK25" s="166"/>
      <c r="KYL25" s="178"/>
      <c r="KYM25" s="178"/>
      <c r="KYN25" s="178"/>
      <c r="KYO25" s="178"/>
      <c r="KYP25" s="178"/>
      <c r="KYQ25" s="178"/>
      <c r="KYR25" s="179"/>
      <c r="KYS25" s="166"/>
      <c r="KYT25" s="178"/>
      <c r="KYU25" s="178"/>
      <c r="KYV25" s="178"/>
      <c r="KYW25" s="178"/>
      <c r="KYX25" s="178"/>
      <c r="KYY25" s="178"/>
      <c r="KYZ25" s="179"/>
      <c r="KZA25" s="166"/>
      <c r="KZB25" s="178"/>
      <c r="KZC25" s="178"/>
      <c r="KZD25" s="178"/>
      <c r="KZE25" s="178"/>
      <c r="KZF25" s="178"/>
      <c r="KZG25" s="178"/>
      <c r="KZH25" s="179"/>
      <c r="KZI25" s="166"/>
      <c r="KZJ25" s="178"/>
      <c r="KZK25" s="178"/>
      <c r="KZL25" s="178"/>
      <c r="KZM25" s="178"/>
      <c r="KZN25" s="178"/>
      <c r="KZO25" s="178"/>
      <c r="KZP25" s="179"/>
      <c r="KZQ25" s="166"/>
      <c r="KZR25" s="178"/>
      <c r="KZS25" s="178"/>
      <c r="KZT25" s="178"/>
      <c r="KZU25" s="178"/>
      <c r="KZV25" s="178"/>
      <c r="KZW25" s="178"/>
      <c r="KZX25" s="179"/>
      <c r="KZY25" s="166"/>
      <c r="KZZ25" s="178"/>
      <c r="LAA25" s="178"/>
      <c r="LAB25" s="178"/>
      <c r="LAC25" s="178"/>
      <c r="LAD25" s="178"/>
      <c r="LAE25" s="178"/>
      <c r="LAF25" s="179"/>
      <c r="LAG25" s="166"/>
      <c r="LAH25" s="178"/>
      <c r="LAI25" s="178"/>
      <c r="LAJ25" s="178"/>
      <c r="LAK25" s="178"/>
      <c r="LAL25" s="178"/>
      <c r="LAM25" s="178"/>
      <c r="LAN25" s="179"/>
      <c r="LAO25" s="166"/>
      <c r="LAP25" s="178"/>
      <c r="LAQ25" s="178"/>
      <c r="LAR25" s="178"/>
      <c r="LAS25" s="178"/>
      <c r="LAT25" s="178"/>
      <c r="LAU25" s="178"/>
      <c r="LAV25" s="179"/>
      <c r="LAW25" s="166"/>
      <c r="LAX25" s="178"/>
      <c r="LAY25" s="178"/>
      <c r="LAZ25" s="178"/>
      <c r="LBA25" s="178"/>
      <c r="LBB25" s="178"/>
      <c r="LBC25" s="178"/>
      <c r="LBD25" s="179"/>
      <c r="LBE25" s="166"/>
      <c r="LBF25" s="178"/>
      <c r="LBG25" s="178"/>
      <c r="LBH25" s="178"/>
      <c r="LBI25" s="178"/>
      <c r="LBJ25" s="178"/>
      <c r="LBK25" s="178"/>
      <c r="LBL25" s="179"/>
      <c r="LBM25" s="166"/>
      <c r="LBN25" s="178"/>
      <c r="LBO25" s="178"/>
      <c r="LBP25" s="178"/>
      <c r="LBQ25" s="178"/>
      <c r="LBR25" s="178"/>
      <c r="LBS25" s="178"/>
      <c r="LBT25" s="179"/>
      <c r="LBU25" s="166"/>
      <c r="LBV25" s="178"/>
      <c r="LBW25" s="178"/>
      <c r="LBX25" s="178"/>
      <c r="LBY25" s="178"/>
      <c r="LBZ25" s="178"/>
      <c r="LCA25" s="178"/>
      <c r="LCB25" s="179"/>
      <c r="LCC25" s="166"/>
      <c r="LCD25" s="178"/>
      <c r="LCE25" s="178"/>
      <c r="LCF25" s="178"/>
      <c r="LCG25" s="178"/>
      <c r="LCH25" s="178"/>
      <c r="LCI25" s="178"/>
      <c r="LCJ25" s="179"/>
      <c r="LCK25" s="166"/>
      <c r="LCL25" s="178"/>
      <c r="LCM25" s="178"/>
      <c r="LCN25" s="178"/>
      <c r="LCO25" s="178"/>
      <c r="LCP25" s="178"/>
      <c r="LCQ25" s="178"/>
      <c r="LCR25" s="179"/>
      <c r="LCS25" s="166"/>
      <c r="LCT25" s="178"/>
      <c r="LCU25" s="178"/>
      <c r="LCV25" s="178"/>
      <c r="LCW25" s="178"/>
      <c r="LCX25" s="178"/>
      <c r="LCY25" s="178"/>
      <c r="LCZ25" s="179"/>
      <c r="LDA25" s="166"/>
      <c r="LDB25" s="178"/>
      <c r="LDC25" s="178"/>
      <c r="LDD25" s="178"/>
      <c r="LDE25" s="178"/>
      <c r="LDF25" s="178"/>
      <c r="LDG25" s="178"/>
      <c r="LDH25" s="179"/>
      <c r="LDI25" s="166"/>
      <c r="LDJ25" s="178"/>
      <c r="LDK25" s="178"/>
      <c r="LDL25" s="178"/>
      <c r="LDM25" s="178"/>
      <c r="LDN25" s="178"/>
      <c r="LDO25" s="178"/>
      <c r="LDP25" s="179"/>
      <c r="LDQ25" s="166"/>
      <c r="LDR25" s="178"/>
      <c r="LDS25" s="178"/>
      <c r="LDT25" s="178"/>
      <c r="LDU25" s="178"/>
      <c r="LDV25" s="178"/>
      <c r="LDW25" s="178"/>
      <c r="LDX25" s="179"/>
      <c r="LDY25" s="166"/>
      <c r="LDZ25" s="178"/>
      <c r="LEA25" s="178"/>
      <c r="LEB25" s="178"/>
      <c r="LEC25" s="178"/>
      <c r="LED25" s="178"/>
      <c r="LEE25" s="178"/>
      <c r="LEF25" s="179"/>
      <c r="LEG25" s="166"/>
      <c r="LEH25" s="178"/>
      <c r="LEI25" s="178"/>
      <c r="LEJ25" s="178"/>
      <c r="LEK25" s="178"/>
      <c r="LEL25" s="178"/>
      <c r="LEM25" s="178"/>
      <c r="LEN25" s="179"/>
      <c r="LEO25" s="166"/>
      <c r="LEP25" s="178"/>
      <c r="LEQ25" s="178"/>
      <c r="LER25" s="178"/>
      <c r="LES25" s="178"/>
      <c r="LET25" s="178"/>
      <c r="LEU25" s="178"/>
      <c r="LEV25" s="179"/>
      <c r="LEW25" s="166"/>
      <c r="LEX25" s="178"/>
      <c r="LEY25" s="178"/>
      <c r="LEZ25" s="178"/>
      <c r="LFA25" s="178"/>
      <c r="LFB25" s="178"/>
      <c r="LFC25" s="178"/>
      <c r="LFD25" s="179"/>
      <c r="LFE25" s="166"/>
      <c r="LFF25" s="178"/>
      <c r="LFG25" s="178"/>
      <c r="LFH25" s="178"/>
      <c r="LFI25" s="178"/>
      <c r="LFJ25" s="178"/>
      <c r="LFK25" s="178"/>
      <c r="LFL25" s="179"/>
      <c r="LFM25" s="166"/>
      <c r="LFN25" s="178"/>
      <c r="LFO25" s="178"/>
      <c r="LFP25" s="178"/>
      <c r="LFQ25" s="178"/>
      <c r="LFR25" s="178"/>
      <c r="LFS25" s="178"/>
      <c r="LFT25" s="179"/>
      <c r="LFU25" s="166"/>
      <c r="LFV25" s="178"/>
      <c r="LFW25" s="178"/>
      <c r="LFX25" s="178"/>
      <c r="LFY25" s="178"/>
      <c r="LFZ25" s="178"/>
      <c r="LGA25" s="178"/>
      <c r="LGB25" s="179"/>
      <c r="LGC25" s="166"/>
      <c r="LGD25" s="178"/>
      <c r="LGE25" s="178"/>
      <c r="LGF25" s="178"/>
      <c r="LGG25" s="178"/>
      <c r="LGH25" s="178"/>
      <c r="LGI25" s="178"/>
      <c r="LGJ25" s="179"/>
      <c r="LGK25" s="166"/>
      <c r="LGL25" s="178"/>
      <c r="LGM25" s="178"/>
      <c r="LGN25" s="178"/>
      <c r="LGO25" s="178"/>
      <c r="LGP25" s="178"/>
      <c r="LGQ25" s="178"/>
      <c r="LGR25" s="179"/>
      <c r="LGS25" s="166"/>
      <c r="LGT25" s="178"/>
      <c r="LGU25" s="178"/>
      <c r="LGV25" s="178"/>
      <c r="LGW25" s="178"/>
      <c r="LGX25" s="178"/>
      <c r="LGY25" s="178"/>
      <c r="LGZ25" s="179"/>
      <c r="LHA25" s="166"/>
      <c r="LHB25" s="178"/>
      <c r="LHC25" s="178"/>
      <c r="LHD25" s="178"/>
      <c r="LHE25" s="178"/>
      <c r="LHF25" s="178"/>
      <c r="LHG25" s="178"/>
      <c r="LHH25" s="179"/>
      <c r="LHI25" s="166"/>
      <c r="LHJ25" s="178"/>
      <c r="LHK25" s="178"/>
      <c r="LHL25" s="178"/>
      <c r="LHM25" s="178"/>
      <c r="LHN25" s="178"/>
      <c r="LHO25" s="178"/>
      <c r="LHP25" s="179"/>
      <c r="LHQ25" s="166"/>
      <c r="LHR25" s="178"/>
      <c r="LHS25" s="178"/>
      <c r="LHT25" s="178"/>
      <c r="LHU25" s="178"/>
      <c r="LHV25" s="178"/>
      <c r="LHW25" s="178"/>
      <c r="LHX25" s="179"/>
      <c r="LHY25" s="166"/>
      <c r="LHZ25" s="178"/>
      <c r="LIA25" s="178"/>
      <c r="LIB25" s="178"/>
      <c r="LIC25" s="178"/>
      <c r="LID25" s="178"/>
      <c r="LIE25" s="178"/>
      <c r="LIF25" s="179"/>
      <c r="LIG25" s="166"/>
      <c r="LIH25" s="178"/>
      <c r="LII25" s="178"/>
      <c r="LIJ25" s="178"/>
      <c r="LIK25" s="178"/>
      <c r="LIL25" s="178"/>
      <c r="LIM25" s="178"/>
      <c r="LIN25" s="179"/>
      <c r="LIO25" s="166"/>
      <c r="LIP25" s="178"/>
      <c r="LIQ25" s="178"/>
      <c r="LIR25" s="178"/>
      <c r="LIS25" s="178"/>
      <c r="LIT25" s="178"/>
      <c r="LIU25" s="178"/>
      <c r="LIV25" s="179"/>
      <c r="LIW25" s="166"/>
      <c r="LIX25" s="178"/>
      <c r="LIY25" s="178"/>
      <c r="LIZ25" s="178"/>
      <c r="LJA25" s="178"/>
      <c r="LJB25" s="178"/>
      <c r="LJC25" s="178"/>
      <c r="LJD25" s="179"/>
      <c r="LJE25" s="166"/>
      <c r="LJF25" s="178"/>
      <c r="LJG25" s="178"/>
      <c r="LJH25" s="178"/>
      <c r="LJI25" s="178"/>
      <c r="LJJ25" s="178"/>
      <c r="LJK25" s="178"/>
      <c r="LJL25" s="179"/>
      <c r="LJM25" s="166"/>
      <c r="LJN25" s="178"/>
      <c r="LJO25" s="178"/>
      <c r="LJP25" s="178"/>
      <c r="LJQ25" s="178"/>
      <c r="LJR25" s="178"/>
      <c r="LJS25" s="178"/>
      <c r="LJT25" s="179"/>
      <c r="LJU25" s="166"/>
      <c r="LJV25" s="178"/>
      <c r="LJW25" s="178"/>
      <c r="LJX25" s="178"/>
      <c r="LJY25" s="178"/>
      <c r="LJZ25" s="178"/>
      <c r="LKA25" s="178"/>
      <c r="LKB25" s="179"/>
      <c r="LKC25" s="166"/>
      <c r="LKD25" s="178"/>
      <c r="LKE25" s="178"/>
      <c r="LKF25" s="178"/>
      <c r="LKG25" s="178"/>
      <c r="LKH25" s="178"/>
      <c r="LKI25" s="178"/>
      <c r="LKJ25" s="179"/>
      <c r="LKK25" s="166"/>
      <c r="LKL25" s="178"/>
      <c r="LKM25" s="178"/>
      <c r="LKN25" s="178"/>
      <c r="LKO25" s="178"/>
      <c r="LKP25" s="178"/>
      <c r="LKQ25" s="178"/>
      <c r="LKR25" s="179"/>
      <c r="LKS25" s="166"/>
      <c r="LKT25" s="178"/>
      <c r="LKU25" s="178"/>
      <c r="LKV25" s="178"/>
      <c r="LKW25" s="178"/>
      <c r="LKX25" s="178"/>
      <c r="LKY25" s="178"/>
      <c r="LKZ25" s="179"/>
      <c r="LLA25" s="166"/>
      <c r="LLB25" s="178"/>
      <c r="LLC25" s="178"/>
      <c r="LLD25" s="178"/>
      <c r="LLE25" s="178"/>
      <c r="LLF25" s="178"/>
      <c r="LLG25" s="178"/>
      <c r="LLH25" s="179"/>
      <c r="LLI25" s="166"/>
      <c r="LLJ25" s="178"/>
      <c r="LLK25" s="178"/>
      <c r="LLL25" s="178"/>
      <c r="LLM25" s="178"/>
      <c r="LLN25" s="178"/>
      <c r="LLO25" s="178"/>
      <c r="LLP25" s="179"/>
      <c r="LLQ25" s="166"/>
      <c r="LLR25" s="178"/>
      <c r="LLS25" s="178"/>
      <c r="LLT25" s="178"/>
      <c r="LLU25" s="178"/>
      <c r="LLV25" s="178"/>
      <c r="LLW25" s="178"/>
      <c r="LLX25" s="179"/>
      <c r="LLY25" s="166"/>
      <c r="LLZ25" s="178"/>
      <c r="LMA25" s="178"/>
      <c r="LMB25" s="178"/>
      <c r="LMC25" s="178"/>
      <c r="LMD25" s="178"/>
      <c r="LME25" s="178"/>
      <c r="LMF25" s="179"/>
      <c r="LMG25" s="166"/>
      <c r="LMH25" s="178"/>
      <c r="LMI25" s="178"/>
      <c r="LMJ25" s="178"/>
      <c r="LMK25" s="178"/>
      <c r="LML25" s="178"/>
      <c r="LMM25" s="178"/>
      <c r="LMN25" s="179"/>
      <c r="LMO25" s="166"/>
      <c r="LMP25" s="178"/>
      <c r="LMQ25" s="178"/>
      <c r="LMR25" s="178"/>
      <c r="LMS25" s="178"/>
      <c r="LMT25" s="178"/>
      <c r="LMU25" s="178"/>
      <c r="LMV25" s="179"/>
      <c r="LMW25" s="166"/>
      <c r="LMX25" s="178"/>
      <c r="LMY25" s="178"/>
      <c r="LMZ25" s="178"/>
      <c r="LNA25" s="178"/>
      <c r="LNB25" s="178"/>
      <c r="LNC25" s="178"/>
      <c r="LND25" s="179"/>
      <c r="LNE25" s="166"/>
      <c r="LNF25" s="178"/>
      <c r="LNG25" s="178"/>
      <c r="LNH25" s="178"/>
      <c r="LNI25" s="178"/>
      <c r="LNJ25" s="178"/>
      <c r="LNK25" s="178"/>
      <c r="LNL25" s="179"/>
      <c r="LNM25" s="166"/>
      <c r="LNN25" s="178"/>
      <c r="LNO25" s="178"/>
      <c r="LNP25" s="178"/>
      <c r="LNQ25" s="178"/>
      <c r="LNR25" s="178"/>
      <c r="LNS25" s="178"/>
      <c r="LNT25" s="179"/>
      <c r="LNU25" s="166"/>
      <c r="LNV25" s="178"/>
      <c r="LNW25" s="178"/>
      <c r="LNX25" s="178"/>
      <c r="LNY25" s="178"/>
      <c r="LNZ25" s="178"/>
      <c r="LOA25" s="178"/>
      <c r="LOB25" s="179"/>
      <c r="LOC25" s="166"/>
      <c r="LOD25" s="178"/>
      <c r="LOE25" s="178"/>
      <c r="LOF25" s="178"/>
      <c r="LOG25" s="178"/>
      <c r="LOH25" s="178"/>
      <c r="LOI25" s="178"/>
      <c r="LOJ25" s="179"/>
      <c r="LOK25" s="166"/>
      <c r="LOL25" s="178"/>
      <c r="LOM25" s="178"/>
      <c r="LON25" s="178"/>
      <c r="LOO25" s="178"/>
      <c r="LOP25" s="178"/>
      <c r="LOQ25" s="178"/>
      <c r="LOR25" s="179"/>
      <c r="LOS25" s="166"/>
      <c r="LOT25" s="178"/>
      <c r="LOU25" s="178"/>
      <c r="LOV25" s="178"/>
      <c r="LOW25" s="178"/>
      <c r="LOX25" s="178"/>
      <c r="LOY25" s="178"/>
      <c r="LOZ25" s="179"/>
      <c r="LPA25" s="166"/>
      <c r="LPB25" s="178"/>
      <c r="LPC25" s="178"/>
      <c r="LPD25" s="178"/>
      <c r="LPE25" s="178"/>
      <c r="LPF25" s="178"/>
      <c r="LPG25" s="178"/>
      <c r="LPH25" s="179"/>
      <c r="LPI25" s="166"/>
      <c r="LPJ25" s="178"/>
      <c r="LPK25" s="178"/>
      <c r="LPL25" s="178"/>
      <c r="LPM25" s="178"/>
      <c r="LPN25" s="178"/>
      <c r="LPO25" s="178"/>
      <c r="LPP25" s="179"/>
      <c r="LPQ25" s="166"/>
      <c r="LPR25" s="178"/>
      <c r="LPS25" s="178"/>
      <c r="LPT25" s="178"/>
      <c r="LPU25" s="178"/>
      <c r="LPV25" s="178"/>
      <c r="LPW25" s="178"/>
      <c r="LPX25" s="179"/>
      <c r="LPY25" s="166"/>
      <c r="LPZ25" s="178"/>
      <c r="LQA25" s="178"/>
      <c r="LQB25" s="178"/>
      <c r="LQC25" s="178"/>
      <c r="LQD25" s="178"/>
      <c r="LQE25" s="178"/>
      <c r="LQF25" s="179"/>
      <c r="LQG25" s="166"/>
      <c r="LQH25" s="178"/>
      <c r="LQI25" s="178"/>
      <c r="LQJ25" s="178"/>
      <c r="LQK25" s="178"/>
      <c r="LQL25" s="178"/>
      <c r="LQM25" s="178"/>
      <c r="LQN25" s="179"/>
      <c r="LQO25" s="166"/>
      <c r="LQP25" s="178"/>
      <c r="LQQ25" s="178"/>
      <c r="LQR25" s="178"/>
      <c r="LQS25" s="178"/>
      <c r="LQT25" s="178"/>
      <c r="LQU25" s="178"/>
      <c r="LQV25" s="179"/>
      <c r="LQW25" s="166"/>
      <c r="LQX25" s="178"/>
      <c r="LQY25" s="178"/>
      <c r="LQZ25" s="178"/>
      <c r="LRA25" s="178"/>
      <c r="LRB25" s="178"/>
      <c r="LRC25" s="178"/>
      <c r="LRD25" s="179"/>
      <c r="LRE25" s="166"/>
      <c r="LRF25" s="178"/>
      <c r="LRG25" s="178"/>
      <c r="LRH25" s="178"/>
      <c r="LRI25" s="178"/>
      <c r="LRJ25" s="178"/>
      <c r="LRK25" s="178"/>
      <c r="LRL25" s="179"/>
      <c r="LRM25" s="166"/>
      <c r="LRN25" s="178"/>
      <c r="LRO25" s="178"/>
      <c r="LRP25" s="178"/>
      <c r="LRQ25" s="178"/>
      <c r="LRR25" s="178"/>
      <c r="LRS25" s="178"/>
      <c r="LRT25" s="179"/>
      <c r="LRU25" s="166"/>
      <c r="LRV25" s="178"/>
      <c r="LRW25" s="178"/>
      <c r="LRX25" s="178"/>
      <c r="LRY25" s="178"/>
      <c r="LRZ25" s="178"/>
      <c r="LSA25" s="178"/>
      <c r="LSB25" s="179"/>
      <c r="LSC25" s="166"/>
      <c r="LSD25" s="178"/>
      <c r="LSE25" s="178"/>
      <c r="LSF25" s="178"/>
      <c r="LSG25" s="178"/>
      <c r="LSH25" s="178"/>
      <c r="LSI25" s="178"/>
      <c r="LSJ25" s="179"/>
      <c r="LSK25" s="166"/>
      <c r="LSL25" s="178"/>
      <c r="LSM25" s="178"/>
      <c r="LSN25" s="178"/>
      <c r="LSO25" s="178"/>
      <c r="LSP25" s="178"/>
      <c r="LSQ25" s="178"/>
      <c r="LSR25" s="179"/>
      <c r="LSS25" s="166"/>
      <c r="LST25" s="178"/>
      <c r="LSU25" s="178"/>
      <c r="LSV25" s="178"/>
      <c r="LSW25" s="178"/>
      <c r="LSX25" s="178"/>
      <c r="LSY25" s="178"/>
      <c r="LSZ25" s="179"/>
      <c r="LTA25" s="166"/>
      <c r="LTB25" s="178"/>
      <c r="LTC25" s="178"/>
      <c r="LTD25" s="178"/>
      <c r="LTE25" s="178"/>
      <c r="LTF25" s="178"/>
      <c r="LTG25" s="178"/>
      <c r="LTH25" s="179"/>
      <c r="LTI25" s="166"/>
      <c r="LTJ25" s="178"/>
      <c r="LTK25" s="178"/>
      <c r="LTL25" s="178"/>
      <c r="LTM25" s="178"/>
      <c r="LTN25" s="178"/>
      <c r="LTO25" s="178"/>
      <c r="LTP25" s="179"/>
      <c r="LTQ25" s="166"/>
      <c r="LTR25" s="178"/>
      <c r="LTS25" s="178"/>
      <c r="LTT25" s="178"/>
      <c r="LTU25" s="178"/>
      <c r="LTV25" s="178"/>
      <c r="LTW25" s="178"/>
      <c r="LTX25" s="179"/>
      <c r="LTY25" s="166"/>
      <c r="LTZ25" s="178"/>
      <c r="LUA25" s="178"/>
      <c r="LUB25" s="178"/>
      <c r="LUC25" s="178"/>
      <c r="LUD25" s="178"/>
      <c r="LUE25" s="178"/>
      <c r="LUF25" s="179"/>
      <c r="LUG25" s="166"/>
      <c r="LUH25" s="178"/>
      <c r="LUI25" s="178"/>
      <c r="LUJ25" s="178"/>
      <c r="LUK25" s="178"/>
      <c r="LUL25" s="178"/>
      <c r="LUM25" s="178"/>
      <c r="LUN25" s="179"/>
      <c r="LUO25" s="166"/>
      <c r="LUP25" s="178"/>
      <c r="LUQ25" s="178"/>
      <c r="LUR25" s="178"/>
      <c r="LUS25" s="178"/>
      <c r="LUT25" s="178"/>
      <c r="LUU25" s="178"/>
      <c r="LUV25" s="179"/>
      <c r="LUW25" s="166"/>
      <c r="LUX25" s="178"/>
      <c r="LUY25" s="178"/>
      <c r="LUZ25" s="178"/>
      <c r="LVA25" s="178"/>
      <c r="LVB25" s="178"/>
      <c r="LVC25" s="178"/>
      <c r="LVD25" s="179"/>
      <c r="LVE25" s="166"/>
      <c r="LVF25" s="178"/>
      <c r="LVG25" s="178"/>
      <c r="LVH25" s="178"/>
      <c r="LVI25" s="178"/>
      <c r="LVJ25" s="178"/>
      <c r="LVK25" s="178"/>
      <c r="LVL25" s="179"/>
      <c r="LVM25" s="166"/>
      <c r="LVN25" s="178"/>
      <c r="LVO25" s="178"/>
      <c r="LVP25" s="178"/>
      <c r="LVQ25" s="178"/>
      <c r="LVR25" s="178"/>
      <c r="LVS25" s="178"/>
      <c r="LVT25" s="179"/>
      <c r="LVU25" s="166"/>
      <c r="LVV25" s="178"/>
      <c r="LVW25" s="178"/>
      <c r="LVX25" s="178"/>
      <c r="LVY25" s="178"/>
      <c r="LVZ25" s="178"/>
      <c r="LWA25" s="178"/>
      <c r="LWB25" s="179"/>
      <c r="LWC25" s="166"/>
      <c r="LWD25" s="178"/>
      <c r="LWE25" s="178"/>
      <c r="LWF25" s="178"/>
      <c r="LWG25" s="178"/>
      <c r="LWH25" s="178"/>
      <c r="LWI25" s="178"/>
      <c r="LWJ25" s="179"/>
      <c r="LWK25" s="166"/>
      <c r="LWL25" s="178"/>
      <c r="LWM25" s="178"/>
      <c r="LWN25" s="178"/>
      <c r="LWO25" s="178"/>
      <c r="LWP25" s="178"/>
      <c r="LWQ25" s="178"/>
      <c r="LWR25" s="179"/>
      <c r="LWS25" s="166"/>
      <c r="LWT25" s="178"/>
      <c r="LWU25" s="178"/>
      <c r="LWV25" s="178"/>
      <c r="LWW25" s="178"/>
      <c r="LWX25" s="178"/>
      <c r="LWY25" s="178"/>
      <c r="LWZ25" s="179"/>
      <c r="LXA25" s="166"/>
      <c r="LXB25" s="178"/>
      <c r="LXC25" s="178"/>
      <c r="LXD25" s="178"/>
      <c r="LXE25" s="178"/>
      <c r="LXF25" s="178"/>
      <c r="LXG25" s="178"/>
      <c r="LXH25" s="179"/>
      <c r="LXI25" s="166"/>
      <c r="LXJ25" s="178"/>
      <c r="LXK25" s="178"/>
      <c r="LXL25" s="178"/>
      <c r="LXM25" s="178"/>
      <c r="LXN25" s="178"/>
      <c r="LXO25" s="178"/>
      <c r="LXP25" s="179"/>
      <c r="LXQ25" s="166"/>
      <c r="LXR25" s="178"/>
      <c r="LXS25" s="178"/>
      <c r="LXT25" s="178"/>
      <c r="LXU25" s="178"/>
      <c r="LXV25" s="178"/>
      <c r="LXW25" s="178"/>
      <c r="LXX25" s="179"/>
      <c r="LXY25" s="166"/>
      <c r="LXZ25" s="178"/>
      <c r="LYA25" s="178"/>
      <c r="LYB25" s="178"/>
      <c r="LYC25" s="178"/>
      <c r="LYD25" s="178"/>
      <c r="LYE25" s="178"/>
      <c r="LYF25" s="179"/>
      <c r="LYG25" s="166"/>
      <c r="LYH25" s="178"/>
      <c r="LYI25" s="178"/>
      <c r="LYJ25" s="178"/>
      <c r="LYK25" s="178"/>
      <c r="LYL25" s="178"/>
      <c r="LYM25" s="178"/>
      <c r="LYN25" s="179"/>
      <c r="LYO25" s="166"/>
      <c r="LYP25" s="178"/>
      <c r="LYQ25" s="178"/>
      <c r="LYR25" s="178"/>
      <c r="LYS25" s="178"/>
      <c r="LYT25" s="178"/>
      <c r="LYU25" s="178"/>
      <c r="LYV25" s="179"/>
      <c r="LYW25" s="166"/>
      <c r="LYX25" s="178"/>
      <c r="LYY25" s="178"/>
      <c r="LYZ25" s="178"/>
      <c r="LZA25" s="178"/>
      <c r="LZB25" s="178"/>
      <c r="LZC25" s="178"/>
      <c r="LZD25" s="179"/>
      <c r="LZE25" s="166"/>
      <c r="LZF25" s="178"/>
      <c r="LZG25" s="178"/>
      <c r="LZH25" s="178"/>
      <c r="LZI25" s="178"/>
      <c r="LZJ25" s="178"/>
      <c r="LZK25" s="178"/>
      <c r="LZL25" s="179"/>
      <c r="LZM25" s="166"/>
      <c r="LZN25" s="178"/>
      <c r="LZO25" s="178"/>
      <c r="LZP25" s="178"/>
      <c r="LZQ25" s="178"/>
      <c r="LZR25" s="178"/>
      <c r="LZS25" s="178"/>
      <c r="LZT25" s="179"/>
      <c r="LZU25" s="166"/>
      <c r="LZV25" s="178"/>
      <c r="LZW25" s="178"/>
      <c r="LZX25" s="178"/>
      <c r="LZY25" s="178"/>
      <c r="LZZ25" s="178"/>
      <c r="MAA25" s="178"/>
      <c r="MAB25" s="179"/>
      <c r="MAC25" s="166"/>
      <c r="MAD25" s="178"/>
      <c r="MAE25" s="178"/>
      <c r="MAF25" s="178"/>
      <c r="MAG25" s="178"/>
      <c r="MAH25" s="178"/>
      <c r="MAI25" s="178"/>
      <c r="MAJ25" s="179"/>
      <c r="MAK25" s="166"/>
      <c r="MAL25" s="178"/>
      <c r="MAM25" s="178"/>
      <c r="MAN25" s="178"/>
      <c r="MAO25" s="178"/>
      <c r="MAP25" s="178"/>
      <c r="MAQ25" s="178"/>
      <c r="MAR25" s="179"/>
      <c r="MAS25" s="166"/>
      <c r="MAT25" s="178"/>
      <c r="MAU25" s="178"/>
      <c r="MAV25" s="178"/>
      <c r="MAW25" s="178"/>
      <c r="MAX25" s="178"/>
      <c r="MAY25" s="178"/>
      <c r="MAZ25" s="179"/>
      <c r="MBA25" s="166"/>
      <c r="MBB25" s="178"/>
      <c r="MBC25" s="178"/>
      <c r="MBD25" s="178"/>
      <c r="MBE25" s="178"/>
      <c r="MBF25" s="178"/>
      <c r="MBG25" s="178"/>
      <c r="MBH25" s="179"/>
      <c r="MBI25" s="166"/>
      <c r="MBJ25" s="178"/>
      <c r="MBK25" s="178"/>
      <c r="MBL25" s="178"/>
      <c r="MBM25" s="178"/>
      <c r="MBN25" s="178"/>
      <c r="MBO25" s="178"/>
      <c r="MBP25" s="179"/>
      <c r="MBQ25" s="166"/>
      <c r="MBR25" s="178"/>
      <c r="MBS25" s="178"/>
      <c r="MBT25" s="178"/>
      <c r="MBU25" s="178"/>
      <c r="MBV25" s="178"/>
      <c r="MBW25" s="178"/>
      <c r="MBX25" s="179"/>
      <c r="MBY25" s="166"/>
      <c r="MBZ25" s="178"/>
      <c r="MCA25" s="178"/>
      <c r="MCB25" s="178"/>
      <c r="MCC25" s="178"/>
      <c r="MCD25" s="178"/>
      <c r="MCE25" s="178"/>
      <c r="MCF25" s="179"/>
      <c r="MCG25" s="166"/>
      <c r="MCH25" s="178"/>
      <c r="MCI25" s="178"/>
      <c r="MCJ25" s="178"/>
      <c r="MCK25" s="178"/>
      <c r="MCL25" s="178"/>
      <c r="MCM25" s="178"/>
      <c r="MCN25" s="179"/>
      <c r="MCO25" s="166"/>
      <c r="MCP25" s="178"/>
      <c r="MCQ25" s="178"/>
      <c r="MCR25" s="178"/>
      <c r="MCS25" s="178"/>
      <c r="MCT25" s="178"/>
      <c r="MCU25" s="178"/>
      <c r="MCV25" s="179"/>
      <c r="MCW25" s="166"/>
      <c r="MCX25" s="178"/>
      <c r="MCY25" s="178"/>
      <c r="MCZ25" s="178"/>
      <c r="MDA25" s="178"/>
      <c r="MDB25" s="178"/>
      <c r="MDC25" s="178"/>
      <c r="MDD25" s="179"/>
      <c r="MDE25" s="166"/>
      <c r="MDF25" s="178"/>
      <c r="MDG25" s="178"/>
      <c r="MDH25" s="178"/>
      <c r="MDI25" s="178"/>
      <c r="MDJ25" s="178"/>
      <c r="MDK25" s="178"/>
      <c r="MDL25" s="179"/>
      <c r="MDM25" s="166"/>
      <c r="MDN25" s="178"/>
      <c r="MDO25" s="178"/>
      <c r="MDP25" s="178"/>
      <c r="MDQ25" s="178"/>
      <c r="MDR25" s="178"/>
      <c r="MDS25" s="178"/>
      <c r="MDT25" s="179"/>
      <c r="MDU25" s="166"/>
      <c r="MDV25" s="178"/>
      <c r="MDW25" s="178"/>
      <c r="MDX25" s="178"/>
      <c r="MDY25" s="178"/>
      <c r="MDZ25" s="178"/>
      <c r="MEA25" s="178"/>
      <c r="MEB25" s="179"/>
      <c r="MEC25" s="166"/>
      <c r="MED25" s="178"/>
      <c r="MEE25" s="178"/>
      <c r="MEF25" s="178"/>
      <c r="MEG25" s="178"/>
      <c r="MEH25" s="178"/>
      <c r="MEI25" s="178"/>
      <c r="MEJ25" s="179"/>
      <c r="MEK25" s="166"/>
      <c r="MEL25" s="178"/>
      <c r="MEM25" s="178"/>
      <c r="MEN25" s="178"/>
      <c r="MEO25" s="178"/>
      <c r="MEP25" s="178"/>
      <c r="MEQ25" s="178"/>
      <c r="MER25" s="179"/>
      <c r="MES25" s="166"/>
      <c r="MET25" s="178"/>
      <c r="MEU25" s="178"/>
      <c r="MEV25" s="178"/>
      <c r="MEW25" s="178"/>
      <c r="MEX25" s="178"/>
      <c r="MEY25" s="178"/>
      <c r="MEZ25" s="179"/>
      <c r="MFA25" s="166"/>
      <c r="MFB25" s="178"/>
      <c r="MFC25" s="178"/>
      <c r="MFD25" s="178"/>
      <c r="MFE25" s="178"/>
      <c r="MFF25" s="178"/>
      <c r="MFG25" s="178"/>
      <c r="MFH25" s="179"/>
      <c r="MFI25" s="166"/>
      <c r="MFJ25" s="178"/>
      <c r="MFK25" s="178"/>
      <c r="MFL25" s="178"/>
      <c r="MFM25" s="178"/>
      <c r="MFN25" s="178"/>
      <c r="MFO25" s="178"/>
      <c r="MFP25" s="179"/>
      <c r="MFQ25" s="166"/>
      <c r="MFR25" s="178"/>
      <c r="MFS25" s="178"/>
      <c r="MFT25" s="178"/>
      <c r="MFU25" s="178"/>
      <c r="MFV25" s="178"/>
      <c r="MFW25" s="178"/>
      <c r="MFX25" s="179"/>
      <c r="MFY25" s="166"/>
      <c r="MFZ25" s="178"/>
      <c r="MGA25" s="178"/>
      <c r="MGB25" s="178"/>
      <c r="MGC25" s="178"/>
      <c r="MGD25" s="178"/>
      <c r="MGE25" s="178"/>
      <c r="MGF25" s="179"/>
      <c r="MGG25" s="166"/>
      <c r="MGH25" s="178"/>
      <c r="MGI25" s="178"/>
      <c r="MGJ25" s="178"/>
      <c r="MGK25" s="178"/>
      <c r="MGL25" s="178"/>
      <c r="MGM25" s="178"/>
      <c r="MGN25" s="179"/>
      <c r="MGO25" s="166"/>
      <c r="MGP25" s="178"/>
      <c r="MGQ25" s="178"/>
      <c r="MGR25" s="178"/>
      <c r="MGS25" s="178"/>
      <c r="MGT25" s="178"/>
      <c r="MGU25" s="178"/>
      <c r="MGV25" s="179"/>
      <c r="MGW25" s="166"/>
      <c r="MGX25" s="178"/>
      <c r="MGY25" s="178"/>
      <c r="MGZ25" s="178"/>
      <c r="MHA25" s="178"/>
      <c r="MHB25" s="178"/>
      <c r="MHC25" s="178"/>
      <c r="MHD25" s="179"/>
      <c r="MHE25" s="166"/>
      <c r="MHF25" s="178"/>
      <c r="MHG25" s="178"/>
      <c r="MHH25" s="178"/>
      <c r="MHI25" s="178"/>
      <c r="MHJ25" s="178"/>
      <c r="MHK25" s="178"/>
      <c r="MHL25" s="179"/>
      <c r="MHM25" s="166"/>
      <c r="MHN25" s="178"/>
      <c r="MHO25" s="178"/>
      <c r="MHP25" s="178"/>
      <c r="MHQ25" s="178"/>
      <c r="MHR25" s="178"/>
      <c r="MHS25" s="178"/>
      <c r="MHT25" s="179"/>
      <c r="MHU25" s="166"/>
      <c r="MHV25" s="178"/>
      <c r="MHW25" s="178"/>
      <c r="MHX25" s="178"/>
      <c r="MHY25" s="178"/>
      <c r="MHZ25" s="178"/>
      <c r="MIA25" s="178"/>
      <c r="MIB25" s="179"/>
      <c r="MIC25" s="166"/>
      <c r="MID25" s="178"/>
      <c r="MIE25" s="178"/>
      <c r="MIF25" s="178"/>
      <c r="MIG25" s="178"/>
      <c r="MIH25" s="178"/>
      <c r="MII25" s="178"/>
      <c r="MIJ25" s="179"/>
      <c r="MIK25" s="166"/>
      <c r="MIL25" s="178"/>
      <c r="MIM25" s="178"/>
      <c r="MIN25" s="178"/>
      <c r="MIO25" s="178"/>
      <c r="MIP25" s="178"/>
      <c r="MIQ25" s="178"/>
      <c r="MIR25" s="179"/>
      <c r="MIS25" s="166"/>
      <c r="MIT25" s="178"/>
      <c r="MIU25" s="178"/>
      <c r="MIV25" s="178"/>
      <c r="MIW25" s="178"/>
      <c r="MIX25" s="178"/>
      <c r="MIY25" s="178"/>
      <c r="MIZ25" s="179"/>
      <c r="MJA25" s="166"/>
      <c r="MJB25" s="178"/>
      <c r="MJC25" s="178"/>
      <c r="MJD25" s="178"/>
      <c r="MJE25" s="178"/>
      <c r="MJF25" s="178"/>
      <c r="MJG25" s="178"/>
      <c r="MJH25" s="179"/>
      <c r="MJI25" s="166"/>
      <c r="MJJ25" s="178"/>
      <c r="MJK25" s="178"/>
      <c r="MJL25" s="178"/>
      <c r="MJM25" s="178"/>
      <c r="MJN25" s="178"/>
      <c r="MJO25" s="178"/>
      <c r="MJP25" s="179"/>
      <c r="MJQ25" s="166"/>
      <c r="MJR25" s="178"/>
      <c r="MJS25" s="178"/>
      <c r="MJT25" s="178"/>
      <c r="MJU25" s="178"/>
      <c r="MJV25" s="178"/>
      <c r="MJW25" s="178"/>
      <c r="MJX25" s="179"/>
      <c r="MJY25" s="166"/>
      <c r="MJZ25" s="178"/>
      <c r="MKA25" s="178"/>
      <c r="MKB25" s="178"/>
      <c r="MKC25" s="178"/>
      <c r="MKD25" s="178"/>
      <c r="MKE25" s="178"/>
      <c r="MKF25" s="179"/>
      <c r="MKG25" s="166"/>
      <c r="MKH25" s="178"/>
      <c r="MKI25" s="178"/>
      <c r="MKJ25" s="178"/>
      <c r="MKK25" s="178"/>
      <c r="MKL25" s="178"/>
      <c r="MKM25" s="178"/>
      <c r="MKN25" s="179"/>
      <c r="MKO25" s="166"/>
      <c r="MKP25" s="178"/>
      <c r="MKQ25" s="178"/>
      <c r="MKR25" s="178"/>
      <c r="MKS25" s="178"/>
      <c r="MKT25" s="178"/>
      <c r="MKU25" s="178"/>
      <c r="MKV25" s="179"/>
      <c r="MKW25" s="166"/>
      <c r="MKX25" s="178"/>
      <c r="MKY25" s="178"/>
      <c r="MKZ25" s="178"/>
      <c r="MLA25" s="178"/>
      <c r="MLB25" s="178"/>
      <c r="MLC25" s="178"/>
      <c r="MLD25" s="179"/>
      <c r="MLE25" s="166"/>
      <c r="MLF25" s="178"/>
      <c r="MLG25" s="178"/>
      <c r="MLH25" s="178"/>
      <c r="MLI25" s="178"/>
      <c r="MLJ25" s="178"/>
      <c r="MLK25" s="178"/>
      <c r="MLL25" s="179"/>
      <c r="MLM25" s="166"/>
      <c r="MLN25" s="178"/>
      <c r="MLO25" s="178"/>
      <c r="MLP25" s="178"/>
      <c r="MLQ25" s="178"/>
      <c r="MLR25" s="178"/>
      <c r="MLS25" s="178"/>
      <c r="MLT25" s="179"/>
      <c r="MLU25" s="166"/>
      <c r="MLV25" s="178"/>
      <c r="MLW25" s="178"/>
      <c r="MLX25" s="178"/>
      <c r="MLY25" s="178"/>
      <c r="MLZ25" s="178"/>
      <c r="MMA25" s="178"/>
      <c r="MMB25" s="179"/>
      <c r="MMC25" s="166"/>
      <c r="MMD25" s="178"/>
      <c r="MME25" s="178"/>
      <c r="MMF25" s="178"/>
      <c r="MMG25" s="178"/>
      <c r="MMH25" s="178"/>
      <c r="MMI25" s="178"/>
      <c r="MMJ25" s="179"/>
      <c r="MMK25" s="166"/>
      <c r="MML25" s="178"/>
      <c r="MMM25" s="178"/>
      <c r="MMN25" s="178"/>
      <c r="MMO25" s="178"/>
      <c r="MMP25" s="178"/>
      <c r="MMQ25" s="178"/>
      <c r="MMR25" s="179"/>
      <c r="MMS25" s="166"/>
      <c r="MMT25" s="178"/>
      <c r="MMU25" s="178"/>
      <c r="MMV25" s="178"/>
      <c r="MMW25" s="178"/>
      <c r="MMX25" s="178"/>
      <c r="MMY25" s="178"/>
      <c r="MMZ25" s="179"/>
      <c r="MNA25" s="166"/>
      <c r="MNB25" s="178"/>
      <c r="MNC25" s="178"/>
      <c r="MND25" s="178"/>
      <c r="MNE25" s="178"/>
      <c r="MNF25" s="178"/>
      <c r="MNG25" s="178"/>
      <c r="MNH25" s="179"/>
      <c r="MNI25" s="166"/>
      <c r="MNJ25" s="178"/>
      <c r="MNK25" s="178"/>
      <c r="MNL25" s="178"/>
      <c r="MNM25" s="178"/>
      <c r="MNN25" s="178"/>
      <c r="MNO25" s="178"/>
      <c r="MNP25" s="179"/>
      <c r="MNQ25" s="166"/>
      <c r="MNR25" s="178"/>
      <c r="MNS25" s="178"/>
      <c r="MNT25" s="178"/>
      <c r="MNU25" s="178"/>
      <c r="MNV25" s="178"/>
      <c r="MNW25" s="178"/>
      <c r="MNX25" s="179"/>
      <c r="MNY25" s="166"/>
      <c r="MNZ25" s="178"/>
      <c r="MOA25" s="178"/>
      <c r="MOB25" s="178"/>
      <c r="MOC25" s="178"/>
      <c r="MOD25" s="178"/>
      <c r="MOE25" s="178"/>
      <c r="MOF25" s="179"/>
      <c r="MOG25" s="166"/>
      <c r="MOH25" s="178"/>
      <c r="MOI25" s="178"/>
      <c r="MOJ25" s="178"/>
      <c r="MOK25" s="178"/>
      <c r="MOL25" s="178"/>
      <c r="MOM25" s="178"/>
      <c r="MON25" s="179"/>
      <c r="MOO25" s="166"/>
      <c r="MOP25" s="178"/>
      <c r="MOQ25" s="178"/>
      <c r="MOR25" s="178"/>
      <c r="MOS25" s="178"/>
      <c r="MOT25" s="178"/>
      <c r="MOU25" s="178"/>
      <c r="MOV25" s="179"/>
      <c r="MOW25" s="166"/>
      <c r="MOX25" s="178"/>
      <c r="MOY25" s="178"/>
      <c r="MOZ25" s="178"/>
      <c r="MPA25" s="178"/>
      <c r="MPB25" s="178"/>
      <c r="MPC25" s="178"/>
      <c r="MPD25" s="179"/>
      <c r="MPE25" s="166"/>
      <c r="MPF25" s="178"/>
      <c r="MPG25" s="178"/>
      <c r="MPH25" s="178"/>
      <c r="MPI25" s="178"/>
      <c r="MPJ25" s="178"/>
      <c r="MPK25" s="178"/>
      <c r="MPL25" s="179"/>
      <c r="MPM25" s="166"/>
      <c r="MPN25" s="178"/>
      <c r="MPO25" s="178"/>
      <c r="MPP25" s="178"/>
      <c r="MPQ25" s="178"/>
      <c r="MPR25" s="178"/>
      <c r="MPS25" s="178"/>
      <c r="MPT25" s="179"/>
      <c r="MPU25" s="166"/>
      <c r="MPV25" s="178"/>
      <c r="MPW25" s="178"/>
      <c r="MPX25" s="178"/>
      <c r="MPY25" s="178"/>
      <c r="MPZ25" s="178"/>
      <c r="MQA25" s="178"/>
      <c r="MQB25" s="179"/>
      <c r="MQC25" s="166"/>
      <c r="MQD25" s="178"/>
      <c r="MQE25" s="178"/>
      <c r="MQF25" s="178"/>
      <c r="MQG25" s="178"/>
      <c r="MQH25" s="178"/>
      <c r="MQI25" s="178"/>
      <c r="MQJ25" s="179"/>
      <c r="MQK25" s="166"/>
      <c r="MQL25" s="178"/>
      <c r="MQM25" s="178"/>
      <c r="MQN25" s="178"/>
      <c r="MQO25" s="178"/>
      <c r="MQP25" s="178"/>
      <c r="MQQ25" s="178"/>
      <c r="MQR25" s="179"/>
      <c r="MQS25" s="166"/>
      <c r="MQT25" s="178"/>
      <c r="MQU25" s="178"/>
      <c r="MQV25" s="178"/>
      <c r="MQW25" s="178"/>
      <c r="MQX25" s="178"/>
      <c r="MQY25" s="178"/>
      <c r="MQZ25" s="179"/>
      <c r="MRA25" s="166"/>
      <c r="MRB25" s="178"/>
      <c r="MRC25" s="178"/>
      <c r="MRD25" s="178"/>
      <c r="MRE25" s="178"/>
      <c r="MRF25" s="178"/>
      <c r="MRG25" s="178"/>
      <c r="MRH25" s="179"/>
      <c r="MRI25" s="166"/>
      <c r="MRJ25" s="178"/>
      <c r="MRK25" s="178"/>
      <c r="MRL25" s="178"/>
      <c r="MRM25" s="178"/>
      <c r="MRN25" s="178"/>
      <c r="MRO25" s="178"/>
      <c r="MRP25" s="179"/>
      <c r="MRQ25" s="166"/>
      <c r="MRR25" s="178"/>
      <c r="MRS25" s="178"/>
      <c r="MRT25" s="178"/>
      <c r="MRU25" s="178"/>
      <c r="MRV25" s="178"/>
      <c r="MRW25" s="178"/>
      <c r="MRX25" s="179"/>
      <c r="MRY25" s="166"/>
      <c r="MRZ25" s="178"/>
      <c r="MSA25" s="178"/>
      <c r="MSB25" s="178"/>
      <c r="MSC25" s="178"/>
      <c r="MSD25" s="178"/>
      <c r="MSE25" s="178"/>
      <c r="MSF25" s="179"/>
      <c r="MSG25" s="166"/>
      <c r="MSH25" s="178"/>
      <c r="MSI25" s="178"/>
      <c r="MSJ25" s="178"/>
      <c r="MSK25" s="178"/>
      <c r="MSL25" s="178"/>
      <c r="MSM25" s="178"/>
      <c r="MSN25" s="179"/>
      <c r="MSO25" s="166"/>
      <c r="MSP25" s="178"/>
      <c r="MSQ25" s="178"/>
      <c r="MSR25" s="178"/>
      <c r="MSS25" s="178"/>
      <c r="MST25" s="178"/>
      <c r="MSU25" s="178"/>
      <c r="MSV25" s="179"/>
      <c r="MSW25" s="166"/>
      <c r="MSX25" s="178"/>
      <c r="MSY25" s="178"/>
      <c r="MSZ25" s="178"/>
      <c r="MTA25" s="178"/>
      <c r="MTB25" s="178"/>
      <c r="MTC25" s="178"/>
      <c r="MTD25" s="179"/>
      <c r="MTE25" s="166"/>
      <c r="MTF25" s="178"/>
      <c r="MTG25" s="178"/>
      <c r="MTH25" s="178"/>
      <c r="MTI25" s="178"/>
      <c r="MTJ25" s="178"/>
      <c r="MTK25" s="178"/>
      <c r="MTL25" s="179"/>
      <c r="MTM25" s="166"/>
      <c r="MTN25" s="178"/>
      <c r="MTO25" s="178"/>
      <c r="MTP25" s="178"/>
      <c r="MTQ25" s="178"/>
      <c r="MTR25" s="178"/>
      <c r="MTS25" s="178"/>
      <c r="MTT25" s="179"/>
      <c r="MTU25" s="166"/>
      <c r="MTV25" s="178"/>
      <c r="MTW25" s="178"/>
      <c r="MTX25" s="178"/>
      <c r="MTY25" s="178"/>
      <c r="MTZ25" s="178"/>
      <c r="MUA25" s="178"/>
      <c r="MUB25" s="179"/>
      <c r="MUC25" s="166"/>
      <c r="MUD25" s="178"/>
      <c r="MUE25" s="178"/>
      <c r="MUF25" s="178"/>
      <c r="MUG25" s="178"/>
      <c r="MUH25" s="178"/>
      <c r="MUI25" s="178"/>
      <c r="MUJ25" s="179"/>
      <c r="MUK25" s="166"/>
      <c r="MUL25" s="178"/>
      <c r="MUM25" s="178"/>
      <c r="MUN25" s="178"/>
      <c r="MUO25" s="178"/>
      <c r="MUP25" s="178"/>
      <c r="MUQ25" s="178"/>
      <c r="MUR25" s="179"/>
      <c r="MUS25" s="166"/>
      <c r="MUT25" s="178"/>
      <c r="MUU25" s="178"/>
      <c r="MUV25" s="178"/>
      <c r="MUW25" s="178"/>
      <c r="MUX25" s="178"/>
      <c r="MUY25" s="178"/>
      <c r="MUZ25" s="179"/>
      <c r="MVA25" s="166"/>
      <c r="MVB25" s="178"/>
      <c r="MVC25" s="178"/>
      <c r="MVD25" s="178"/>
      <c r="MVE25" s="178"/>
      <c r="MVF25" s="178"/>
      <c r="MVG25" s="178"/>
      <c r="MVH25" s="179"/>
      <c r="MVI25" s="166"/>
      <c r="MVJ25" s="178"/>
      <c r="MVK25" s="178"/>
      <c r="MVL25" s="178"/>
      <c r="MVM25" s="178"/>
      <c r="MVN25" s="178"/>
      <c r="MVO25" s="178"/>
      <c r="MVP25" s="179"/>
      <c r="MVQ25" s="166"/>
      <c r="MVR25" s="178"/>
      <c r="MVS25" s="178"/>
      <c r="MVT25" s="178"/>
      <c r="MVU25" s="178"/>
      <c r="MVV25" s="178"/>
      <c r="MVW25" s="178"/>
      <c r="MVX25" s="179"/>
      <c r="MVY25" s="166"/>
      <c r="MVZ25" s="178"/>
      <c r="MWA25" s="178"/>
      <c r="MWB25" s="178"/>
      <c r="MWC25" s="178"/>
      <c r="MWD25" s="178"/>
      <c r="MWE25" s="178"/>
      <c r="MWF25" s="179"/>
      <c r="MWG25" s="166"/>
      <c r="MWH25" s="178"/>
      <c r="MWI25" s="178"/>
      <c r="MWJ25" s="178"/>
      <c r="MWK25" s="178"/>
      <c r="MWL25" s="178"/>
      <c r="MWM25" s="178"/>
      <c r="MWN25" s="179"/>
      <c r="MWO25" s="166"/>
      <c r="MWP25" s="178"/>
      <c r="MWQ25" s="178"/>
      <c r="MWR25" s="178"/>
      <c r="MWS25" s="178"/>
      <c r="MWT25" s="178"/>
      <c r="MWU25" s="178"/>
      <c r="MWV25" s="179"/>
      <c r="MWW25" s="166"/>
      <c r="MWX25" s="178"/>
      <c r="MWY25" s="178"/>
      <c r="MWZ25" s="178"/>
      <c r="MXA25" s="178"/>
      <c r="MXB25" s="178"/>
      <c r="MXC25" s="178"/>
      <c r="MXD25" s="179"/>
      <c r="MXE25" s="166"/>
      <c r="MXF25" s="178"/>
      <c r="MXG25" s="178"/>
      <c r="MXH25" s="178"/>
      <c r="MXI25" s="178"/>
      <c r="MXJ25" s="178"/>
      <c r="MXK25" s="178"/>
      <c r="MXL25" s="179"/>
      <c r="MXM25" s="166"/>
      <c r="MXN25" s="178"/>
      <c r="MXO25" s="178"/>
      <c r="MXP25" s="178"/>
      <c r="MXQ25" s="178"/>
      <c r="MXR25" s="178"/>
      <c r="MXS25" s="178"/>
      <c r="MXT25" s="179"/>
      <c r="MXU25" s="166"/>
      <c r="MXV25" s="178"/>
      <c r="MXW25" s="178"/>
      <c r="MXX25" s="178"/>
      <c r="MXY25" s="178"/>
      <c r="MXZ25" s="178"/>
      <c r="MYA25" s="178"/>
      <c r="MYB25" s="179"/>
      <c r="MYC25" s="166"/>
      <c r="MYD25" s="178"/>
      <c r="MYE25" s="178"/>
      <c r="MYF25" s="178"/>
      <c r="MYG25" s="178"/>
      <c r="MYH25" s="178"/>
      <c r="MYI25" s="178"/>
      <c r="MYJ25" s="179"/>
      <c r="MYK25" s="166"/>
      <c r="MYL25" s="178"/>
      <c r="MYM25" s="178"/>
      <c r="MYN25" s="178"/>
      <c r="MYO25" s="178"/>
      <c r="MYP25" s="178"/>
      <c r="MYQ25" s="178"/>
      <c r="MYR25" s="179"/>
      <c r="MYS25" s="166"/>
      <c r="MYT25" s="178"/>
      <c r="MYU25" s="178"/>
      <c r="MYV25" s="178"/>
      <c r="MYW25" s="178"/>
      <c r="MYX25" s="178"/>
      <c r="MYY25" s="178"/>
      <c r="MYZ25" s="179"/>
      <c r="MZA25" s="166"/>
      <c r="MZB25" s="178"/>
      <c r="MZC25" s="178"/>
      <c r="MZD25" s="178"/>
      <c r="MZE25" s="178"/>
      <c r="MZF25" s="178"/>
      <c r="MZG25" s="178"/>
      <c r="MZH25" s="179"/>
      <c r="MZI25" s="166"/>
      <c r="MZJ25" s="178"/>
      <c r="MZK25" s="178"/>
      <c r="MZL25" s="178"/>
      <c r="MZM25" s="178"/>
      <c r="MZN25" s="178"/>
      <c r="MZO25" s="178"/>
      <c r="MZP25" s="179"/>
      <c r="MZQ25" s="166"/>
      <c r="MZR25" s="178"/>
      <c r="MZS25" s="178"/>
      <c r="MZT25" s="178"/>
      <c r="MZU25" s="178"/>
      <c r="MZV25" s="178"/>
      <c r="MZW25" s="178"/>
      <c r="MZX25" s="179"/>
      <c r="MZY25" s="166"/>
      <c r="MZZ25" s="178"/>
      <c r="NAA25" s="178"/>
      <c r="NAB25" s="178"/>
      <c r="NAC25" s="178"/>
      <c r="NAD25" s="178"/>
      <c r="NAE25" s="178"/>
      <c r="NAF25" s="179"/>
      <c r="NAG25" s="166"/>
      <c r="NAH25" s="178"/>
      <c r="NAI25" s="178"/>
      <c r="NAJ25" s="178"/>
      <c r="NAK25" s="178"/>
      <c r="NAL25" s="178"/>
      <c r="NAM25" s="178"/>
      <c r="NAN25" s="179"/>
      <c r="NAO25" s="166"/>
      <c r="NAP25" s="178"/>
      <c r="NAQ25" s="178"/>
      <c r="NAR25" s="178"/>
      <c r="NAS25" s="178"/>
      <c r="NAT25" s="178"/>
      <c r="NAU25" s="178"/>
      <c r="NAV25" s="179"/>
      <c r="NAW25" s="166"/>
      <c r="NAX25" s="178"/>
      <c r="NAY25" s="178"/>
      <c r="NAZ25" s="178"/>
      <c r="NBA25" s="178"/>
      <c r="NBB25" s="178"/>
      <c r="NBC25" s="178"/>
      <c r="NBD25" s="179"/>
      <c r="NBE25" s="166"/>
      <c r="NBF25" s="178"/>
      <c r="NBG25" s="178"/>
      <c r="NBH25" s="178"/>
      <c r="NBI25" s="178"/>
      <c r="NBJ25" s="178"/>
      <c r="NBK25" s="178"/>
      <c r="NBL25" s="179"/>
      <c r="NBM25" s="166"/>
      <c r="NBN25" s="178"/>
      <c r="NBO25" s="178"/>
      <c r="NBP25" s="178"/>
      <c r="NBQ25" s="178"/>
      <c r="NBR25" s="178"/>
      <c r="NBS25" s="178"/>
      <c r="NBT25" s="179"/>
      <c r="NBU25" s="166"/>
      <c r="NBV25" s="178"/>
      <c r="NBW25" s="178"/>
      <c r="NBX25" s="178"/>
      <c r="NBY25" s="178"/>
      <c r="NBZ25" s="178"/>
      <c r="NCA25" s="178"/>
      <c r="NCB25" s="179"/>
      <c r="NCC25" s="166"/>
      <c r="NCD25" s="178"/>
      <c r="NCE25" s="178"/>
      <c r="NCF25" s="178"/>
      <c r="NCG25" s="178"/>
      <c r="NCH25" s="178"/>
      <c r="NCI25" s="178"/>
      <c r="NCJ25" s="179"/>
      <c r="NCK25" s="166"/>
      <c r="NCL25" s="178"/>
      <c r="NCM25" s="178"/>
      <c r="NCN25" s="178"/>
      <c r="NCO25" s="178"/>
      <c r="NCP25" s="178"/>
      <c r="NCQ25" s="178"/>
      <c r="NCR25" s="179"/>
      <c r="NCS25" s="166"/>
      <c r="NCT25" s="178"/>
      <c r="NCU25" s="178"/>
      <c r="NCV25" s="178"/>
      <c r="NCW25" s="178"/>
      <c r="NCX25" s="178"/>
      <c r="NCY25" s="178"/>
      <c r="NCZ25" s="179"/>
      <c r="NDA25" s="166"/>
      <c r="NDB25" s="178"/>
      <c r="NDC25" s="178"/>
      <c r="NDD25" s="178"/>
      <c r="NDE25" s="178"/>
      <c r="NDF25" s="178"/>
      <c r="NDG25" s="178"/>
      <c r="NDH25" s="179"/>
      <c r="NDI25" s="166"/>
      <c r="NDJ25" s="178"/>
      <c r="NDK25" s="178"/>
      <c r="NDL25" s="178"/>
      <c r="NDM25" s="178"/>
      <c r="NDN25" s="178"/>
      <c r="NDO25" s="178"/>
      <c r="NDP25" s="179"/>
      <c r="NDQ25" s="166"/>
      <c r="NDR25" s="178"/>
      <c r="NDS25" s="178"/>
      <c r="NDT25" s="178"/>
      <c r="NDU25" s="178"/>
      <c r="NDV25" s="178"/>
      <c r="NDW25" s="178"/>
      <c r="NDX25" s="179"/>
      <c r="NDY25" s="166"/>
      <c r="NDZ25" s="178"/>
      <c r="NEA25" s="178"/>
      <c r="NEB25" s="178"/>
      <c r="NEC25" s="178"/>
      <c r="NED25" s="178"/>
      <c r="NEE25" s="178"/>
      <c r="NEF25" s="179"/>
      <c r="NEG25" s="166"/>
      <c r="NEH25" s="178"/>
      <c r="NEI25" s="178"/>
      <c r="NEJ25" s="178"/>
      <c r="NEK25" s="178"/>
      <c r="NEL25" s="178"/>
      <c r="NEM25" s="178"/>
      <c r="NEN25" s="179"/>
      <c r="NEO25" s="166"/>
      <c r="NEP25" s="178"/>
      <c r="NEQ25" s="178"/>
      <c r="NER25" s="178"/>
      <c r="NES25" s="178"/>
      <c r="NET25" s="178"/>
      <c r="NEU25" s="178"/>
      <c r="NEV25" s="179"/>
      <c r="NEW25" s="166"/>
      <c r="NEX25" s="178"/>
      <c r="NEY25" s="178"/>
      <c r="NEZ25" s="178"/>
      <c r="NFA25" s="178"/>
      <c r="NFB25" s="178"/>
      <c r="NFC25" s="178"/>
      <c r="NFD25" s="179"/>
      <c r="NFE25" s="166"/>
      <c r="NFF25" s="178"/>
      <c r="NFG25" s="178"/>
      <c r="NFH25" s="178"/>
      <c r="NFI25" s="178"/>
      <c r="NFJ25" s="178"/>
      <c r="NFK25" s="178"/>
      <c r="NFL25" s="179"/>
      <c r="NFM25" s="166"/>
      <c r="NFN25" s="178"/>
      <c r="NFO25" s="178"/>
      <c r="NFP25" s="178"/>
      <c r="NFQ25" s="178"/>
      <c r="NFR25" s="178"/>
      <c r="NFS25" s="178"/>
      <c r="NFT25" s="179"/>
      <c r="NFU25" s="166"/>
      <c r="NFV25" s="178"/>
      <c r="NFW25" s="178"/>
      <c r="NFX25" s="178"/>
      <c r="NFY25" s="178"/>
      <c r="NFZ25" s="178"/>
      <c r="NGA25" s="178"/>
      <c r="NGB25" s="179"/>
      <c r="NGC25" s="166"/>
      <c r="NGD25" s="178"/>
      <c r="NGE25" s="178"/>
      <c r="NGF25" s="178"/>
      <c r="NGG25" s="178"/>
      <c r="NGH25" s="178"/>
      <c r="NGI25" s="178"/>
      <c r="NGJ25" s="179"/>
      <c r="NGK25" s="166"/>
      <c r="NGL25" s="178"/>
      <c r="NGM25" s="178"/>
      <c r="NGN25" s="178"/>
      <c r="NGO25" s="178"/>
      <c r="NGP25" s="178"/>
      <c r="NGQ25" s="178"/>
      <c r="NGR25" s="179"/>
      <c r="NGS25" s="166"/>
      <c r="NGT25" s="178"/>
      <c r="NGU25" s="178"/>
      <c r="NGV25" s="178"/>
      <c r="NGW25" s="178"/>
      <c r="NGX25" s="178"/>
      <c r="NGY25" s="178"/>
      <c r="NGZ25" s="179"/>
      <c r="NHA25" s="166"/>
      <c r="NHB25" s="178"/>
      <c r="NHC25" s="178"/>
      <c r="NHD25" s="178"/>
      <c r="NHE25" s="178"/>
      <c r="NHF25" s="178"/>
      <c r="NHG25" s="178"/>
      <c r="NHH25" s="179"/>
      <c r="NHI25" s="166"/>
      <c r="NHJ25" s="178"/>
      <c r="NHK25" s="178"/>
      <c r="NHL25" s="178"/>
      <c r="NHM25" s="178"/>
      <c r="NHN25" s="178"/>
      <c r="NHO25" s="178"/>
      <c r="NHP25" s="179"/>
      <c r="NHQ25" s="166"/>
      <c r="NHR25" s="178"/>
      <c r="NHS25" s="178"/>
      <c r="NHT25" s="178"/>
      <c r="NHU25" s="178"/>
      <c r="NHV25" s="178"/>
      <c r="NHW25" s="178"/>
      <c r="NHX25" s="179"/>
      <c r="NHY25" s="166"/>
      <c r="NHZ25" s="178"/>
      <c r="NIA25" s="178"/>
      <c r="NIB25" s="178"/>
      <c r="NIC25" s="178"/>
      <c r="NID25" s="178"/>
      <c r="NIE25" s="178"/>
      <c r="NIF25" s="179"/>
      <c r="NIG25" s="166"/>
      <c r="NIH25" s="178"/>
      <c r="NII25" s="178"/>
      <c r="NIJ25" s="178"/>
      <c r="NIK25" s="178"/>
      <c r="NIL25" s="178"/>
      <c r="NIM25" s="178"/>
      <c r="NIN25" s="179"/>
      <c r="NIO25" s="166"/>
      <c r="NIP25" s="178"/>
      <c r="NIQ25" s="178"/>
      <c r="NIR25" s="178"/>
      <c r="NIS25" s="178"/>
      <c r="NIT25" s="178"/>
      <c r="NIU25" s="178"/>
      <c r="NIV25" s="179"/>
      <c r="NIW25" s="166"/>
      <c r="NIX25" s="178"/>
      <c r="NIY25" s="178"/>
      <c r="NIZ25" s="178"/>
      <c r="NJA25" s="178"/>
      <c r="NJB25" s="178"/>
      <c r="NJC25" s="178"/>
      <c r="NJD25" s="179"/>
      <c r="NJE25" s="166"/>
      <c r="NJF25" s="178"/>
      <c r="NJG25" s="178"/>
      <c r="NJH25" s="178"/>
      <c r="NJI25" s="178"/>
      <c r="NJJ25" s="178"/>
      <c r="NJK25" s="178"/>
      <c r="NJL25" s="179"/>
      <c r="NJM25" s="166"/>
      <c r="NJN25" s="178"/>
      <c r="NJO25" s="178"/>
      <c r="NJP25" s="178"/>
      <c r="NJQ25" s="178"/>
      <c r="NJR25" s="178"/>
      <c r="NJS25" s="178"/>
      <c r="NJT25" s="179"/>
      <c r="NJU25" s="166"/>
      <c r="NJV25" s="178"/>
      <c r="NJW25" s="178"/>
      <c r="NJX25" s="178"/>
      <c r="NJY25" s="178"/>
      <c r="NJZ25" s="178"/>
      <c r="NKA25" s="178"/>
      <c r="NKB25" s="179"/>
      <c r="NKC25" s="166"/>
      <c r="NKD25" s="178"/>
      <c r="NKE25" s="178"/>
      <c r="NKF25" s="178"/>
      <c r="NKG25" s="178"/>
      <c r="NKH25" s="178"/>
      <c r="NKI25" s="178"/>
      <c r="NKJ25" s="179"/>
      <c r="NKK25" s="166"/>
      <c r="NKL25" s="178"/>
      <c r="NKM25" s="178"/>
      <c r="NKN25" s="178"/>
      <c r="NKO25" s="178"/>
      <c r="NKP25" s="178"/>
      <c r="NKQ25" s="178"/>
      <c r="NKR25" s="179"/>
      <c r="NKS25" s="166"/>
      <c r="NKT25" s="178"/>
      <c r="NKU25" s="178"/>
      <c r="NKV25" s="178"/>
      <c r="NKW25" s="178"/>
      <c r="NKX25" s="178"/>
      <c r="NKY25" s="178"/>
      <c r="NKZ25" s="179"/>
      <c r="NLA25" s="166"/>
      <c r="NLB25" s="178"/>
      <c r="NLC25" s="178"/>
      <c r="NLD25" s="178"/>
      <c r="NLE25" s="178"/>
      <c r="NLF25" s="178"/>
      <c r="NLG25" s="178"/>
      <c r="NLH25" s="179"/>
      <c r="NLI25" s="166"/>
      <c r="NLJ25" s="178"/>
      <c r="NLK25" s="178"/>
      <c r="NLL25" s="178"/>
      <c r="NLM25" s="178"/>
      <c r="NLN25" s="178"/>
      <c r="NLO25" s="178"/>
      <c r="NLP25" s="179"/>
      <c r="NLQ25" s="166"/>
      <c r="NLR25" s="178"/>
      <c r="NLS25" s="178"/>
      <c r="NLT25" s="178"/>
      <c r="NLU25" s="178"/>
      <c r="NLV25" s="178"/>
      <c r="NLW25" s="178"/>
      <c r="NLX25" s="179"/>
      <c r="NLY25" s="166"/>
      <c r="NLZ25" s="178"/>
      <c r="NMA25" s="178"/>
      <c r="NMB25" s="178"/>
      <c r="NMC25" s="178"/>
      <c r="NMD25" s="178"/>
      <c r="NME25" s="178"/>
      <c r="NMF25" s="179"/>
      <c r="NMG25" s="166"/>
      <c r="NMH25" s="178"/>
      <c r="NMI25" s="178"/>
      <c r="NMJ25" s="178"/>
      <c r="NMK25" s="178"/>
      <c r="NML25" s="178"/>
      <c r="NMM25" s="178"/>
      <c r="NMN25" s="179"/>
      <c r="NMO25" s="166"/>
      <c r="NMP25" s="178"/>
      <c r="NMQ25" s="178"/>
      <c r="NMR25" s="178"/>
      <c r="NMS25" s="178"/>
      <c r="NMT25" s="178"/>
      <c r="NMU25" s="178"/>
      <c r="NMV25" s="179"/>
      <c r="NMW25" s="166"/>
      <c r="NMX25" s="178"/>
      <c r="NMY25" s="178"/>
      <c r="NMZ25" s="178"/>
      <c r="NNA25" s="178"/>
      <c r="NNB25" s="178"/>
      <c r="NNC25" s="178"/>
      <c r="NND25" s="179"/>
      <c r="NNE25" s="166"/>
      <c r="NNF25" s="178"/>
      <c r="NNG25" s="178"/>
      <c r="NNH25" s="178"/>
      <c r="NNI25" s="178"/>
      <c r="NNJ25" s="178"/>
      <c r="NNK25" s="178"/>
      <c r="NNL25" s="179"/>
      <c r="NNM25" s="166"/>
      <c r="NNN25" s="178"/>
      <c r="NNO25" s="178"/>
      <c r="NNP25" s="178"/>
      <c r="NNQ25" s="178"/>
      <c r="NNR25" s="178"/>
      <c r="NNS25" s="178"/>
      <c r="NNT25" s="179"/>
      <c r="NNU25" s="166"/>
      <c r="NNV25" s="178"/>
      <c r="NNW25" s="178"/>
      <c r="NNX25" s="178"/>
      <c r="NNY25" s="178"/>
      <c r="NNZ25" s="178"/>
      <c r="NOA25" s="178"/>
      <c r="NOB25" s="179"/>
      <c r="NOC25" s="166"/>
      <c r="NOD25" s="178"/>
      <c r="NOE25" s="178"/>
      <c r="NOF25" s="178"/>
      <c r="NOG25" s="178"/>
      <c r="NOH25" s="178"/>
      <c r="NOI25" s="178"/>
      <c r="NOJ25" s="179"/>
      <c r="NOK25" s="166"/>
      <c r="NOL25" s="178"/>
      <c r="NOM25" s="178"/>
      <c r="NON25" s="178"/>
      <c r="NOO25" s="178"/>
      <c r="NOP25" s="178"/>
      <c r="NOQ25" s="178"/>
      <c r="NOR25" s="179"/>
      <c r="NOS25" s="166"/>
      <c r="NOT25" s="178"/>
      <c r="NOU25" s="178"/>
      <c r="NOV25" s="178"/>
      <c r="NOW25" s="178"/>
      <c r="NOX25" s="178"/>
      <c r="NOY25" s="178"/>
      <c r="NOZ25" s="179"/>
      <c r="NPA25" s="166"/>
      <c r="NPB25" s="178"/>
      <c r="NPC25" s="178"/>
      <c r="NPD25" s="178"/>
      <c r="NPE25" s="178"/>
      <c r="NPF25" s="178"/>
      <c r="NPG25" s="178"/>
      <c r="NPH25" s="179"/>
      <c r="NPI25" s="166"/>
      <c r="NPJ25" s="178"/>
      <c r="NPK25" s="178"/>
      <c r="NPL25" s="178"/>
      <c r="NPM25" s="178"/>
      <c r="NPN25" s="178"/>
      <c r="NPO25" s="178"/>
      <c r="NPP25" s="179"/>
      <c r="NPQ25" s="166"/>
      <c r="NPR25" s="178"/>
      <c r="NPS25" s="178"/>
      <c r="NPT25" s="178"/>
      <c r="NPU25" s="178"/>
      <c r="NPV25" s="178"/>
      <c r="NPW25" s="178"/>
      <c r="NPX25" s="179"/>
      <c r="NPY25" s="166"/>
      <c r="NPZ25" s="178"/>
      <c r="NQA25" s="178"/>
      <c r="NQB25" s="178"/>
      <c r="NQC25" s="178"/>
      <c r="NQD25" s="178"/>
      <c r="NQE25" s="178"/>
      <c r="NQF25" s="179"/>
      <c r="NQG25" s="166"/>
      <c r="NQH25" s="178"/>
      <c r="NQI25" s="178"/>
      <c r="NQJ25" s="178"/>
      <c r="NQK25" s="178"/>
      <c r="NQL25" s="178"/>
      <c r="NQM25" s="178"/>
      <c r="NQN25" s="179"/>
      <c r="NQO25" s="166"/>
      <c r="NQP25" s="178"/>
      <c r="NQQ25" s="178"/>
      <c r="NQR25" s="178"/>
      <c r="NQS25" s="178"/>
      <c r="NQT25" s="178"/>
      <c r="NQU25" s="178"/>
      <c r="NQV25" s="179"/>
      <c r="NQW25" s="166"/>
      <c r="NQX25" s="178"/>
      <c r="NQY25" s="178"/>
      <c r="NQZ25" s="178"/>
      <c r="NRA25" s="178"/>
      <c r="NRB25" s="178"/>
      <c r="NRC25" s="178"/>
      <c r="NRD25" s="179"/>
      <c r="NRE25" s="166"/>
      <c r="NRF25" s="178"/>
      <c r="NRG25" s="178"/>
      <c r="NRH25" s="178"/>
      <c r="NRI25" s="178"/>
      <c r="NRJ25" s="178"/>
      <c r="NRK25" s="178"/>
      <c r="NRL25" s="179"/>
      <c r="NRM25" s="166"/>
      <c r="NRN25" s="178"/>
      <c r="NRO25" s="178"/>
      <c r="NRP25" s="178"/>
      <c r="NRQ25" s="178"/>
      <c r="NRR25" s="178"/>
      <c r="NRS25" s="178"/>
      <c r="NRT25" s="179"/>
      <c r="NRU25" s="166"/>
      <c r="NRV25" s="178"/>
      <c r="NRW25" s="178"/>
      <c r="NRX25" s="178"/>
      <c r="NRY25" s="178"/>
      <c r="NRZ25" s="178"/>
      <c r="NSA25" s="178"/>
      <c r="NSB25" s="179"/>
      <c r="NSC25" s="166"/>
      <c r="NSD25" s="178"/>
      <c r="NSE25" s="178"/>
      <c r="NSF25" s="178"/>
      <c r="NSG25" s="178"/>
      <c r="NSH25" s="178"/>
      <c r="NSI25" s="178"/>
      <c r="NSJ25" s="179"/>
      <c r="NSK25" s="166"/>
      <c r="NSL25" s="178"/>
      <c r="NSM25" s="178"/>
      <c r="NSN25" s="178"/>
      <c r="NSO25" s="178"/>
      <c r="NSP25" s="178"/>
      <c r="NSQ25" s="178"/>
      <c r="NSR25" s="179"/>
      <c r="NSS25" s="166"/>
      <c r="NST25" s="178"/>
      <c r="NSU25" s="178"/>
      <c r="NSV25" s="178"/>
      <c r="NSW25" s="178"/>
      <c r="NSX25" s="178"/>
      <c r="NSY25" s="178"/>
      <c r="NSZ25" s="179"/>
      <c r="NTA25" s="166"/>
      <c r="NTB25" s="178"/>
      <c r="NTC25" s="178"/>
      <c r="NTD25" s="178"/>
      <c r="NTE25" s="178"/>
      <c r="NTF25" s="178"/>
      <c r="NTG25" s="178"/>
      <c r="NTH25" s="179"/>
      <c r="NTI25" s="166"/>
      <c r="NTJ25" s="178"/>
      <c r="NTK25" s="178"/>
      <c r="NTL25" s="178"/>
      <c r="NTM25" s="178"/>
      <c r="NTN25" s="178"/>
      <c r="NTO25" s="178"/>
      <c r="NTP25" s="179"/>
      <c r="NTQ25" s="166"/>
      <c r="NTR25" s="178"/>
      <c r="NTS25" s="178"/>
      <c r="NTT25" s="178"/>
      <c r="NTU25" s="178"/>
      <c r="NTV25" s="178"/>
      <c r="NTW25" s="178"/>
      <c r="NTX25" s="179"/>
      <c r="NTY25" s="166"/>
      <c r="NTZ25" s="178"/>
      <c r="NUA25" s="178"/>
      <c r="NUB25" s="178"/>
      <c r="NUC25" s="178"/>
      <c r="NUD25" s="178"/>
      <c r="NUE25" s="178"/>
      <c r="NUF25" s="179"/>
      <c r="NUG25" s="166"/>
      <c r="NUH25" s="178"/>
      <c r="NUI25" s="178"/>
      <c r="NUJ25" s="178"/>
      <c r="NUK25" s="178"/>
      <c r="NUL25" s="178"/>
      <c r="NUM25" s="178"/>
      <c r="NUN25" s="179"/>
      <c r="NUO25" s="166"/>
      <c r="NUP25" s="178"/>
      <c r="NUQ25" s="178"/>
      <c r="NUR25" s="178"/>
      <c r="NUS25" s="178"/>
      <c r="NUT25" s="178"/>
      <c r="NUU25" s="178"/>
      <c r="NUV25" s="179"/>
      <c r="NUW25" s="166"/>
      <c r="NUX25" s="178"/>
      <c r="NUY25" s="178"/>
      <c r="NUZ25" s="178"/>
      <c r="NVA25" s="178"/>
      <c r="NVB25" s="178"/>
      <c r="NVC25" s="178"/>
      <c r="NVD25" s="179"/>
      <c r="NVE25" s="166"/>
      <c r="NVF25" s="178"/>
      <c r="NVG25" s="178"/>
      <c r="NVH25" s="178"/>
      <c r="NVI25" s="178"/>
      <c r="NVJ25" s="178"/>
      <c r="NVK25" s="178"/>
      <c r="NVL25" s="179"/>
      <c r="NVM25" s="166"/>
      <c r="NVN25" s="178"/>
      <c r="NVO25" s="178"/>
      <c r="NVP25" s="178"/>
      <c r="NVQ25" s="178"/>
      <c r="NVR25" s="178"/>
      <c r="NVS25" s="178"/>
      <c r="NVT25" s="179"/>
      <c r="NVU25" s="166"/>
      <c r="NVV25" s="178"/>
      <c r="NVW25" s="178"/>
      <c r="NVX25" s="178"/>
      <c r="NVY25" s="178"/>
      <c r="NVZ25" s="178"/>
      <c r="NWA25" s="178"/>
      <c r="NWB25" s="179"/>
      <c r="NWC25" s="166"/>
      <c r="NWD25" s="178"/>
      <c r="NWE25" s="178"/>
      <c r="NWF25" s="178"/>
      <c r="NWG25" s="178"/>
      <c r="NWH25" s="178"/>
      <c r="NWI25" s="178"/>
      <c r="NWJ25" s="179"/>
      <c r="NWK25" s="166"/>
      <c r="NWL25" s="178"/>
      <c r="NWM25" s="178"/>
      <c r="NWN25" s="178"/>
      <c r="NWO25" s="178"/>
      <c r="NWP25" s="178"/>
      <c r="NWQ25" s="178"/>
      <c r="NWR25" s="179"/>
      <c r="NWS25" s="166"/>
      <c r="NWT25" s="178"/>
      <c r="NWU25" s="178"/>
      <c r="NWV25" s="178"/>
      <c r="NWW25" s="178"/>
      <c r="NWX25" s="178"/>
      <c r="NWY25" s="178"/>
      <c r="NWZ25" s="179"/>
      <c r="NXA25" s="166"/>
      <c r="NXB25" s="178"/>
      <c r="NXC25" s="178"/>
      <c r="NXD25" s="178"/>
      <c r="NXE25" s="178"/>
      <c r="NXF25" s="178"/>
      <c r="NXG25" s="178"/>
      <c r="NXH25" s="179"/>
      <c r="NXI25" s="166"/>
      <c r="NXJ25" s="178"/>
      <c r="NXK25" s="178"/>
      <c r="NXL25" s="178"/>
      <c r="NXM25" s="178"/>
      <c r="NXN25" s="178"/>
      <c r="NXO25" s="178"/>
      <c r="NXP25" s="179"/>
      <c r="NXQ25" s="166"/>
      <c r="NXR25" s="178"/>
      <c r="NXS25" s="178"/>
      <c r="NXT25" s="178"/>
      <c r="NXU25" s="178"/>
      <c r="NXV25" s="178"/>
      <c r="NXW25" s="178"/>
      <c r="NXX25" s="179"/>
      <c r="NXY25" s="166"/>
      <c r="NXZ25" s="178"/>
      <c r="NYA25" s="178"/>
      <c r="NYB25" s="178"/>
      <c r="NYC25" s="178"/>
      <c r="NYD25" s="178"/>
      <c r="NYE25" s="178"/>
      <c r="NYF25" s="179"/>
      <c r="NYG25" s="166"/>
      <c r="NYH25" s="178"/>
      <c r="NYI25" s="178"/>
      <c r="NYJ25" s="178"/>
      <c r="NYK25" s="178"/>
      <c r="NYL25" s="178"/>
      <c r="NYM25" s="178"/>
      <c r="NYN25" s="179"/>
      <c r="NYO25" s="166"/>
      <c r="NYP25" s="178"/>
      <c r="NYQ25" s="178"/>
      <c r="NYR25" s="178"/>
      <c r="NYS25" s="178"/>
      <c r="NYT25" s="178"/>
      <c r="NYU25" s="178"/>
      <c r="NYV25" s="179"/>
      <c r="NYW25" s="166"/>
      <c r="NYX25" s="178"/>
      <c r="NYY25" s="178"/>
      <c r="NYZ25" s="178"/>
      <c r="NZA25" s="178"/>
      <c r="NZB25" s="178"/>
      <c r="NZC25" s="178"/>
      <c r="NZD25" s="179"/>
      <c r="NZE25" s="166"/>
      <c r="NZF25" s="178"/>
      <c r="NZG25" s="178"/>
      <c r="NZH25" s="178"/>
      <c r="NZI25" s="178"/>
      <c r="NZJ25" s="178"/>
      <c r="NZK25" s="178"/>
      <c r="NZL25" s="179"/>
      <c r="NZM25" s="166"/>
      <c r="NZN25" s="178"/>
      <c r="NZO25" s="178"/>
      <c r="NZP25" s="178"/>
      <c r="NZQ25" s="178"/>
      <c r="NZR25" s="178"/>
      <c r="NZS25" s="178"/>
      <c r="NZT25" s="179"/>
      <c r="NZU25" s="166"/>
      <c r="NZV25" s="178"/>
      <c r="NZW25" s="178"/>
      <c r="NZX25" s="178"/>
      <c r="NZY25" s="178"/>
      <c r="NZZ25" s="178"/>
      <c r="OAA25" s="178"/>
      <c r="OAB25" s="179"/>
      <c r="OAC25" s="166"/>
      <c r="OAD25" s="178"/>
      <c r="OAE25" s="178"/>
      <c r="OAF25" s="178"/>
      <c r="OAG25" s="178"/>
      <c r="OAH25" s="178"/>
      <c r="OAI25" s="178"/>
      <c r="OAJ25" s="179"/>
      <c r="OAK25" s="166"/>
      <c r="OAL25" s="178"/>
      <c r="OAM25" s="178"/>
      <c r="OAN25" s="178"/>
      <c r="OAO25" s="178"/>
      <c r="OAP25" s="178"/>
      <c r="OAQ25" s="178"/>
      <c r="OAR25" s="179"/>
      <c r="OAS25" s="166"/>
      <c r="OAT25" s="178"/>
      <c r="OAU25" s="178"/>
      <c r="OAV25" s="178"/>
      <c r="OAW25" s="178"/>
      <c r="OAX25" s="178"/>
      <c r="OAY25" s="178"/>
      <c r="OAZ25" s="179"/>
      <c r="OBA25" s="166"/>
      <c r="OBB25" s="178"/>
      <c r="OBC25" s="178"/>
      <c r="OBD25" s="178"/>
      <c r="OBE25" s="178"/>
      <c r="OBF25" s="178"/>
      <c r="OBG25" s="178"/>
      <c r="OBH25" s="179"/>
      <c r="OBI25" s="166"/>
      <c r="OBJ25" s="178"/>
      <c r="OBK25" s="178"/>
      <c r="OBL25" s="178"/>
      <c r="OBM25" s="178"/>
      <c r="OBN25" s="178"/>
      <c r="OBO25" s="178"/>
      <c r="OBP25" s="179"/>
      <c r="OBQ25" s="166"/>
      <c r="OBR25" s="178"/>
      <c r="OBS25" s="178"/>
      <c r="OBT25" s="178"/>
      <c r="OBU25" s="178"/>
      <c r="OBV25" s="178"/>
      <c r="OBW25" s="178"/>
      <c r="OBX25" s="179"/>
      <c r="OBY25" s="166"/>
      <c r="OBZ25" s="178"/>
      <c r="OCA25" s="178"/>
      <c r="OCB25" s="178"/>
      <c r="OCC25" s="178"/>
      <c r="OCD25" s="178"/>
      <c r="OCE25" s="178"/>
      <c r="OCF25" s="179"/>
      <c r="OCG25" s="166"/>
      <c r="OCH25" s="178"/>
      <c r="OCI25" s="178"/>
      <c r="OCJ25" s="178"/>
      <c r="OCK25" s="178"/>
      <c r="OCL25" s="178"/>
      <c r="OCM25" s="178"/>
      <c r="OCN25" s="179"/>
      <c r="OCO25" s="166"/>
      <c r="OCP25" s="178"/>
      <c r="OCQ25" s="178"/>
      <c r="OCR25" s="178"/>
      <c r="OCS25" s="178"/>
      <c r="OCT25" s="178"/>
      <c r="OCU25" s="178"/>
      <c r="OCV25" s="179"/>
      <c r="OCW25" s="166"/>
      <c r="OCX25" s="178"/>
      <c r="OCY25" s="178"/>
      <c r="OCZ25" s="178"/>
      <c r="ODA25" s="178"/>
      <c r="ODB25" s="178"/>
      <c r="ODC25" s="178"/>
      <c r="ODD25" s="179"/>
      <c r="ODE25" s="166"/>
      <c r="ODF25" s="178"/>
      <c r="ODG25" s="178"/>
      <c r="ODH25" s="178"/>
      <c r="ODI25" s="178"/>
      <c r="ODJ25" s="178"/>
      <c r="ODK25" s="178"/>
      <c r="ODL25" s="179"/>
      <c r="ODM25" s="166"/>
      <c r="ODN25" s="178"/>
      <c r="ODO25" s="178"/>
      <c r="ODP25" s="178"/>
      <c r="ODQ25" s="178"/>
      <c r="ODR25" s="178"/>
      <c r="ODS25" s="178"/>
      <c r="ODT25" s="179"/>
      <c r="ODU25" s="166"/>
      <c r="ODV25" s="178"/>
      <c r="ODW25" s="178"/>
      <c r="ODX25" s="178"/>
      <c r="ODY25" s="178"/>
      <c r="ODZ25" s="178"/>
      <c r="OEA25" s="178"/>
      <c r="OEB25" s="179"/>
      <c r="OEC25" s="166"/>
      <c r="OED25" s="178"/>
      <c r="OEE25" s="178"/>
      <c r="OEF25" s="178"/>
      <c r="OEG25" s="178"/>
      <c r="OEH25" s="178"/>
      <c r="OEI25" s="178"/>
      <c r="OEJ25" s="179"/>
      <c r="OEK25" s="166"/>
      <c r="OEL25" s="178"/>
      <c r="OEM25" s="178"/>
      <c r="OEN25" s="178"/>
      <c r="OEO25" s="178"/>
      <c r="OEP25" s="178"/>
      <c r="OEQ25" s="178"/>
      <c r="OER25" s="179"/>
      <c r="OES25" s="166"/>
      <c r="OET25" s="178"/>
      <c r="OEU25" s="178"/>
      <c r="OEV25" s="178"/>
      <c r="OEW25" s="178"/>
      <c r="OEX25" s="178"/>
      <c r="OEY25" s="178"/>
      <c r="OEZ25" s="179"/>
      <c r="OFA25" s="166"/>
      <c r="OFB25" s="178"/>
      <c r="OFC25" s="178"/>
      <c r="OFD25" s="178"/>
      <c r="OFE25" s="178"/>
      <c r="OFF25" s="178"/>
      <c r="OFG25" s="178"/>
      <c r="OFH25" s="179"/>
      <c r="OFI25" s="166"/>
      <c r="OFJ25" s="178"/>
      <c r="OFK25" s="178"/>
      <c r="OFL25" s="178"/>
      <c r="OFM25" s="178"/>
      <c r="OFN25" s="178"/>
      <c r="OFO25" s="178"/>
      <c r="OFP25" s="179"/>
      <c r="OFQ25" s="166"/>
      <c r="OFR25" s="178"/>
      <c r="OFS25" s="178"/>
      <c r="OFT25" s="178"/>
      <c r="OFU25" s="178"/>
      <c r="OFV25" s="178"/>
      <c r="OFW25" s="178"/>
      <c r="OFX25" s="179"/>
      <c r="OFY25" s="166"/>
      <c r="OFZ25" s="178"/>
      <c r="OGA25" s="178"/>
      <c r="OGB25" s="178"/>
      <c r="OGC25" s="178"/>
      <c r="OGD25" s="178"/>
      <c r="OGE25" s="178"/>
      <c r="OGF25" s="179"/>
      <c r="OGG25" s="166"/>
      <c r="OGH25" s="178"/>
      <c r="OGI25" s="178"/>
      <c r="OGJ25" s="178"/>
      <c r="OGK25" s="178"/>
      <c r="OGL25" s="178"/>
      <c r="OGM25" s="178"/>
      <c r="OGN25" s="179"/>
      <c r="OGO25" s="166"/>
      <c r="OGP25" s="178"/>
      <c r="OGQ25" s="178"/>
      <c r="OGR25" s="178"/>
      <c r="OGS25" s="178"/>
      <c r="OGT25" s="178"/>
      <c r="OGU25" s="178"/>
      <c r="OGV25" s="179"/>
      <c r="OGW25" s="166"/>
      <c r="OGX25" s="178"/>
      <c r="OGY25" s="178"/>
      <c r="OGZ25" s="178"/>
      <c r="OHA25" s="178"/>
      <c r="OHB25" s="178"/>
      <c r="OHC25" s="178"/>
      <c r="OHD25" s="179"/>
      <c r="OHE25" s="166"/>
      <c r="OHF25" s="178"/>
      <c r="OHG25" s="178"/>
      <c r="OHH25" s="178"/>
      <c r="OHI25" s="178"/>
      <c r="OHJ25" s="178"/>
      <c r="OHK25" s="178"/>
      <c r="OHL25" s="179"/>
      <c r="OHM25" s="166"/>
      <c r="OHN25" s="178"/>
      <c r="OHO25" s="178"/>
      <c r="OHP25" s="178"/>
      <c r="OHQ25" s="178"/>
      <c r="OHR25" s="178"/>
      <c r="OHS25" s="178"/>
      <c r="OHT25" s="179"/>
      <c r="OHU25" s="166"/>
      <c r="OHV25" s="178"/>
      <c r="OHW25" s="178"/>
      <c r="OHX25" s="178"/>
      <c r="OHY25" s="178"/>
      <c r="OHZ25" s="178"/>
      <c r="OIA25" s="178"/>
      <c r="OIB25" s="179"/>
      <c r="OIC25" s="166"/>
      <c r="OID25" s="178"/>
      <c r="OIE25" s="178"/>
      <c r="OIF25" s="178"/>
      <c r="OIG25" s="178"/>
      <c r="OIH25" s="178"/>
      <c r="OII25" s="178"/>
      <c r="OIJ25" s="179"/>
      <c r="OIK25" s="166"/>
      <c r="OIL25" s="178"/>
      <c r="OIM25" s="178"/>
      <c r="OIN25" s="178"/>
      <c r="OIO25" s="178"/>
      <c r="OIP25" s="178"/>
      <c r="OIQ25" s="178"/>
      <c r="OIR25" s="179"/>
      <c r="OIS25" s="166"/>
      <c r="OIT25" s="178"/>
      <c r="OIU25" s="178"/>
      <c r="OIV25" s="178"/>
      <c r="OIW25" s="178"/>
      <c r="OIX25" s="178"/>
      <c r="OIY25" s="178"/>
      <c r="OIZ25" s="179"/>
      <c r="OJA25" s="166"/>
      <c r="OJB25" s="178"/>
      <c r="OJC25" s="178"/>
      <c r="OJD25" s="178"/>
      <c r="OJE25" s="178"/>
      <c r="OJF25" s="178"/>
      <c r="OJG25" s="178"/>
      <c r="OJH25" s="179"/>
      <c r="OJI25" s="166"/>
      <c r="OJJ25" s="178"/>
      <c r="OJK25" s="178"/>
      <c r="OJL25" s="178"/>
      <c r="OJM25" s="178"/>
      <c r="OJN25" s="178"/>
      <c r="OJO25" s="178"/>
      <c r="OJP25" s="179"/>
      <c r="OJQ25" s="166"/>
      <c r="OJR25" s="178"/>
      <c r="OJS25" s="178"/>
      <c r="OJT25" s="178"/>
      <c r="OJU25" s="178"/>
      <c r="OJV25" s="178"/>
      <c r="OJW25" s="178"/>
      <c r="OJX25" s="179"/>
      <c r="OJY25" s="166"/>
      <c r="OJZ25" s="178"/>
      <c r="OKA25" s="178"/>
      <c r="OKB25" s="178"/>
      <c r="OKC25" s="178"/>
      <c r="OKD25" s="178"/>
      <c r="OKE25" s="178"/>
      <c r="OKF25" s="179"/>
      <c r="OKG25" s="166"/>
      <c r="OKH25" s="178"/>
      <c r="OKI25" s="178"/>
      <c r="OKJ25" s="178"/>
      <c r="OKK25" s="178"/>
      <c r="OKL25" s="178"/>
      <c r="OKM25" s="178"/>
      <c r="OKN25" s="179"/>
      <c r="OKO25" s="166"/>
      <c r="OKP25" s="178"/>
      <c r="OKQ25" s="178"/>
      <c r="OKR25" s="178"/>
      <c r="OKS25" s="178"/>
      <c r="OKT25" s="178"/>
      <c r="OKU25" s="178"/>
      <c r="OKV25" s="179"/>
      <c r="OKW25" s="166"/>
      <c r="OKX25" s="178"/>
      <c r="OKY25" s="178"/>
      <c r="OKZ25" s="178"/>
      <c r="OLA25" s="178"/>
      <c r="OLB25" s="178"/>
      <c r="OLC25" s="178"/>
      <c r="OLD25" s="179"/>
      <c r="OLE25" s="166"/>
      <c r="OLF25" s="178"/>
      <c r="OLG25" s="178"/>
      <c r="OLH25" s="178"/>
      <c r="OLI25" s="178"/>
      <c r="OLJ25" s="178"/>
      <c r="OLK25" s="178"/>
      <c r="OLL25" s="179"/>
      <c r="OLM25" s="166"/>
      <c r="OLN25" s="178"/>
      <c r="OLO25" s="178"/>
      <c r="OLP25" s="178"/>
      <c r="OLQ25" s="178"/>
      <c r="OLR25" s="178"/>
      <c r="OLS25" s="178"/>
      <c r="OLT25" s="179"/>
      <c r="OLU25" s="166"/>
      <c r="OLV25" s="178"/>
      <c r="OLW25" s="178"/>
      <c r="OLX25" s="178"/>
      <c r="OLY25" s="178"/>
      <c r="OLZ25" s="178"/>
      <c r="OMA25" s="178"/>
      <c r="OMB25" s="179"/>
      <c r="OMC25" s="166"/>
      <c r="OMD25" s="178"/>
      <c r="OME25" s="178"/>
      <c r="OMF25" s="178"/>
      <c r="OMG25" s="178"/>
      <c r="OMH25" s="178"/>
      <c r="OMI25" s="178"/>
      <c r="OMJ25" s="179"/>
      <c r="OMK25" s="166"/>
      <c r="OML25" s="178"/>
      <c r="OMM25" s="178"/>
      <c r="OMN25" s="178"/>
      <c r="OMO25" s="178"/>
      <c r="OMP25" s="178"/>
      <c r="OMQ25" s="178"/>
      <c r="OMR25" s="179"/>
      <c r="OMS25" s="166"/>
      <c r="OMT25" s="178"/>
      <c r="OMU25" s="178"/>
      <c r="OMV25" s="178"/>
      <c r="OMW25" s="178"/>
      <c r="OMX25" s="178"/>
      <c r="OMY25" s="178"/>
      <c r="OMZ25" s="179"/>
      <c r="ONA25" s="166"/>
      <c r="ONB25" s="178"/>
      <c r="ONC25" s="178"/>
      <c r="OND25" s="178"/>
      <c r="ONE25" s="178"/>
      <c r="ONF25" s="178"/>
      <c r="ONG25" s="178"/>
      <c r="ONH25" s="179"/>
      <c r="ONI25" s="166"/>
      <c r="ONJ25" s="178"/>
      <c r="ONK25" s="178"/>
      <c r="ONL25" s="178"/>
      <c r="ONM25" s="178"/>
      <c r="ONN25" s="178"/>
      <c r="ONO25" s="178"/>
      <c r="ONP25" s="179"/>
      <c r="ONQ25" s="166"/>
      <c r="ONR25" s="178"/>
      <c r="ONS25" s="178"/>
      <c r="ONT25" s="178"/>
      <c r="ONU25" s="178"/>
      <c r="ONV25" s="178"/>
      <c r="ONW25" s="178"/>
      <c r="ONX25" s="179"/>
      <c r="ONY25" s="166"/>
      <c r="ONZ25" s="178"/>
      <c r="OOA25" s="178"/>
      <c r="OOB25" s="178"/>
      <c r="OOC25" s="178"/>
      <c r="OOD25" s="178"/>
      <c r="OOE25" s="178"/>
      <c r="OOF25" s="179"/>
      <c r="OOG25" s="166"/>
      <c r="OOH25" s="178"/>
      <c r="OOI25" s="178"/>
      <c r="OOJ25" s="178"/>
      <c r="OOK25" s="178"/>
      <c r="OOL25" s="178"/>
      <c r="OOM25" s="178"/>
      <c r="OON25" s="179"/>
      <c r="OOO25" s="166"/>
      <c r="OOP25" s="178"/>
      <c r="OOQ25" s="178"/>
      <c r="OOR25" s="178"/>
      <c r="OOS25" s="178"/>
      <c r="OOT25" s="178"/>
      <c r="OOU25" s="178"/>
      <c r="OOV25" s="179"/>
      <c r="OOW25" s="166"/>
      <c r="OOX25" s="178"/>
      <c r="OOY25" s="178"/>
      <c r="OOZ25" s="178"/>
      <c r="OPA25" s="178"/>
      <c r="OPB25" s="178"/>
      <c r="OPC25" s="178"/>
      <c r="OPD25" s="179"/>
      <c r="OPE25" s="166"/>
      <c r="OPF25" s="178"/>
      <c r="OPG25" s="178"/>
      <c r="OPH25" s="178"/>
      <c r="OPI25" s="178"/>
      <c r="OPJ25" s="178"/>
      <c r="OPK25" s="178"/>
      <c r="OPL25" s="179"/>
      <c r="OPM25" s="166"/>
      <c r="OPN25" s="178"/>
      <c r="OPO25" s="178"/>
      <c r="OPP25" s="178"/>
      <c r="OPQ25" s="178"/>
      <c r="OPR25" s="178"/>
      <c r="OPS25" s="178"/>
      <c r="OPT25" s="179"/>
      <c r="OPU25" s="166"/>
      <c r="OPV25" s="178"/>
      <c r="OPW25" s="178"/>
      <c r="OPX25" s="178"/>
      <c r="OPY25" s="178"/>
      <c r="OPZ25" s="178"/>
      <c r="OQA25" s="178"/>
      <c r="OQB25" s="179"/>
      <c r="OQC25" s="166"/>
      <c r="OQD25" s="178"/>
      <c r="OQE25" s="178"/>
      <c r="OQF25" s="178"/>
      <c r="OQG25" s="178"/>
      <c r="OQH25" s="178"/>
      <c r="OQI25" s="178"/>
      <c r="OQJ25" s="179"/>
      <c r="OQK25" s="166"/>
      <c r="OQL25" s="178"/>
      <c r="OQM25" s="178"/>
      <c r="OQN25" s="178"/>
      <c r="OQO25" s="178"/>
      <c r="OQP25" s="178"/>
      <c r="OQQ25" s="178"/>
      <c r="OQR25" s="179"/>
      <c r="OQS25" s="166"/>
      <c r="OQT25" s="178"/>
      <c r="OQU25" s="178"/>
      <c r="OQV25" s="178"/>
      <c r="OQW25" s="178"/>
      <c r="OQX25" s="178"/>
      <c r="OQY25" s="178"/>
      <c r="OQZ25" s="179"/>
      <c r="ORA25" s="166"/>
      <c r="ORB25" s="178"/>
      <c r="ORC25" s="178"/>
      <c r="ORD25" s="178"/>
      <c r="ORE25" s="178"/>
      <c r="ORF25" s="178"/>
      <c r="ORG25" s="178"/>
      <c r="ORH25" s="179"/>
      <c r="ORI25" s="166"/>
      <c r="ORJ25" s="178"/>
      <c r="ORK25" s="178"/>
      <c r="ORL25" s="178"/>
      <c r="ORM25" s="178"/>
      <c r="ORN25" s="178"/>
      <c r="ORO25" s="178"/>
      <c r="ORP25" s="179"/>
      <c r="ORQ25" s="166"/>
      <c r="ORR25" s="178"/>
      <c r="ORS25" s="178"/>
      <c r="ORT25" s="178"/>
      <c r="ORU25" s="178"/>
      <c r="ORV25" s="178"/>
      <c r="ORW25" s="178"/>
      <c r="ORX25" s="179"/>
      <c r="ORY25" s="166"/>
      <c r="ORZ25" s="178"/>
      <c r="OSA25" s="178"/>
      <c r="OSB25" s="178"/>
      <c r="OSC25" s="178"/>
      <c r="OSD25" s="178"/>
      <c r="OSE25" s="178"/>
      <c r="OSF25" s="179"/>
      <c r="OSG25" s="166"/>
      <c r="OSH25" s="178"/>
      <c r="OSI25" s="178"/>
      <c r="OSJ25" s="178"/>
      <c r="OSK25" s="178"/>
      <c r="OSL25" s="178"/>
      <c r="OSM25" s="178"/>
      <c r="OSN25" s="179"/>
      <c r="OSO25" s="166"/>
      <c r="OSP25" s="178"/>
      <c r="OSQ25" s="178"/>
      <c r="OSR25" s="178"/>
      <c r="OSS25" s="178"/>
      <c r="OST25" s="178"/>
      <c r="OSU25" s="178"/>
      <c r="OSV25" s="179"/>
      <c r="OSW25" s="166"/>
      <c r="OSX25" s="178"/>
      <c r="OSY25" s="178"/>
      <c r="OSZ25" s="178"/>
      <c r="OTA25" s="178"/>
      <c r="OTB25" s="178"/>
      <c r="OTC25" s="178"/>
      <c r="OTD25" s="179"/>
      <c r="OTE25" s="166"/>
      <c r="OTF25" s="178"/>
      <c r="OTG25" s="178"/>
      <c r="OTH25" s="178"/>
      <c r="OTI25" s="178"/>
      <c r="OTJ25" s="178"/>
      <c r="OTK25" s="178"/>
      <c r="OTL25" s="179"/>
      <c r="OTM25" s="166"/>
      <c r="OTN25" s="178"/>
      <c r="OTO25" s="178"/>
      <c r="OTP25" s="178"/>
      <c r="OTQ25" s="178"/>
      <c r="OTR25" s="178"/>
      <c r="OTS25" s="178"/>
      <c r="OTT25" s="179"/>
      <c r="OTU25" s="166"/>
      <c r="OTV25" s="178"/>
      <c r="OTW25" s="178"/>
      <c r="OTX25" s="178"/>
      <c r="OTY25" s="178"/>
      <c r="OTZ25" s="178"/>
      <c r="OUA25" s="178"/>
      <c r="OUB25" s="179"/>
      <c r="OUC25" s="166"/>
      <c r="OUD25" s="178"/>
      <c r="OUE25" s="178"/>
      <c r="OUF25" s="178"/>
      <c r="OUG25" s="178"/>
      <c r="OUH25" s="178"/>
      <c r="OUI25" s="178"/>
      <c r="OUJ25" s="179"/>
      <c r="OUK25" s="166"/>
      <c r="OUL25" s="178"/>
      <c r="OUM25" s="178"/>
      <c r="OUN25" s="178"/>
      <c r="OUO25" s="178"/>
      <c r="OUP25" s="178"/>
      <c r="OUQ25" s="178"/>
      <c r="OUR25" s="179"/>
      <c r="OUS25" s="166"/>
      <c r="OUT25" s="178"/>
      <c r="OUU25" s="178"/>
      <c r="OUV25" s="178"/>
      <c r="OUW25" s="178"/>
      <c r="OUX25" s="178"/>
      <c r="OUY25" s="178"/>
      <c r="OUZ25" s="179"/>
      <c r="OVA25" s="166"/>
      <c r="OVB25" s="178"/>
      <c r="OVC25" s="178"/>
      <c r="OVD25" s="178"/>
      <c r="OVE25" s="178"/>
      <c r="OVF25" s="178"/>
      <c r="OVG25" s="178"/>
      <c r="OVH25" s="179"/>
      <c r="OVI25" s="166"/>
      <c r="OVJ25" s="178"/>
      <c r="OVK25" s="178"/>
      <c r="OVL25" s="178"/>
      <c r="OVM25" s="178"/>
      <c r="OVN25" s="178"/>
      <c r="OVO25" s="178"/>
      <c r="OVP25" s="179"/>
      <c r="OVQ25" s="166"/>
      <c r="OVR25" s="178"/>
      <c r="OVS25" s="178"/>
      <c r="OVT25" s="178"/>
      <c r="OVU25" s="178"/>
      <c r="OVV25" s="178"/>
      <c r="OVW25" s="178"/>
      <c r="OVX25" s="179"/>
      <c r="OVY25" s="166"/>
      <c r="OVZ25" s="178"/>
      <c r="OWA25" s="178"/>
      <c r="OWB25" s="178"/>
      <c r="OWC25" s="178"/>
      <c r="OWD25" s="178"/>
      <c r="OWE25" s="178"/>
      <c r="OWF25" s="179"/>
      <c r="OWG25" s="166"/>
      <c r="OWH25" s="178"/>
      <c r="OWI25" s="178"/>
      <c r="OWJ25" s="178"/>
      <c r="OWK25" s="178"/>
      <c r="OWL25" s="178"/>
      <c r="OWM25" s="178"/>
      <c r="OWN25" s="179"/>
      <c r="OWO25" s="166"/>
      <c r="OWP25" s="178"/>
      <c r="OWQ25" s="178"/>
      <c r="OWR25" s="178"/>
      <c r="OWS25" s="178"/>
      <c r="OWT25" s="178"/>
      <c r="OWU25" s="178"/>
      <c r="OWV25" s="179"/>
      <c r="OWW25" s="166"/>
      <c r="OWX25" s="178"/>
      <c r="OWY25" s="178"/>
      <c r="OWZ25" s="178"/>
      <c r="OXA25" s="178"/>
      <c r="OXB25" s="178"/>
      <c r="OXC25" s="178"/>
      <c r="OXD25" s="179"/>
      <c r="OXE25" s="166"/>
      <c r="OXF25" s="178"/>
      <c r="OXG25" s="178"/>
      <c r="OXH25" s="178"/>
      <c r="OXI25" s="178"/>
      <c r="OXJ25" s="178"/>
      <c r="OXK25" s="178"/>
      <c r="OXL25" s="179"/>
      <c r="OXM25" s="166"/>
      <c r="OXN25" s="178"/>
      <c r="OXO25" s="178"/>
      <c r="OXP25" s="178"/>
      <c r="OXQ25" s="178"/>
      <c r="OXR25" s="178"/>
      <c r="OXS25" s="178"/>
      <c r="OXT25" s="179"/>
      <c r="OXU25" s="166"/>
      <c r="OXV25" s="178"/>
      <c r="OXW25" s="178"/>
      <c r="OXX25" s="178"/>
      <c r="OXY25" s="178"/>
      <c r="OXZ25" s="178"/>
      <c r="OYA25" s="178"/>
      <c r="OYB25" s="179"/>
      <c r="OYC25" s="166"/>
      <c r="OYD25" s="178"/>
      <c r="OYE25" s="178"/>
      <c r="OYF25" s="178"/>
      <c r="OYG25" s="178"/>
      <c r="OYH25" s="178"/>
      <c r="OYI25" s="178"/>
      <c r="OYJ25" s="179"/>
      <c r="OYK25" s="166"/>
      <c r="OYL25" s="178"/>
      <c r="OYM25" s="178"/>
      <c r="OYN25" s="178"/>
      <c r="OYO25" s="178"/>
      <c r="OYP25" s="178"/>
      <c r="OYQ25" s="178"/>
      <c r="OYR25" s="179"/>
      <c r="OYS25" s="166"/>
      <c r="OYT25" s="178"/>
      <c r="OYU25" s="178"/>
      <c r="OYV25" s="178"/>
      <c r="OYW25" s="178"/>
      <c r="OYX25" s="178"/>
      <c r="OYY25" s="178"/>
      <c r="OYZ25" s="179"/>
      <c r="OZA25" s="166"/>
      <c r="OZB25" s="178"/>
      <c r="OZC25" s="178"/>
      <c r="OZD25" s="178"/>
      <c r="OZE25" s="178"/>
      <c r="OZF25" s="178"/>
      <c r="OZG25" s="178"/>
      <c r="OZH25" s="179"/>
      <c r="OZI25" s="166"/>
      <c r="OZJ25" s="178"/>
      <c r="OZK25" s="178"/>
      <c r="OZL25" s="178"/>
      <c r="OZM25" s="178"/>
      <c r="OZN25" s="178"/>
      <c r="OZO25" s="178"/>
      <c r="OZP25" s="179"/>
      <c r="OZQ25" s="166"/>
      <c r="OZR25" s="178"/>
      <c r="OZS25" s="178"/>
      <c r="OZT25" s="178"/>
      <c r="OZU25" s="178"/>
      <c r="OZV25" s="178"/>
      <c r="OZW25" s="178"/>
      <c r="OZX25" s="179"/>
      <c r="OZY25" s="166"/>
      <c r="OZZ25" s="178"/>
      <c r="PAA25" s="178"/>
      <c r="PAB25" s="178"/>
      <c r="PAC25" s="178"/>
      <c r="PAD25" s="178"/>
      <c r="PAE25" s="178"/>
      <c r="PAF25" s="179"/>
      <c r="PAG25" s="166"/>
      <c r="PAH25" s="178"/>
      <c r="PAI25" s="178"/>
      <c r="PAJ25" s="178"/>
      <c r="PAK25" s="178"/>
      <c r="PAL25" s="178"/>
      <c r="PAM25" s="178"/>
      <c r="PAN25" s="179"/>
      <c r="PAO25" s="166"/>
      <c r="PAP25" s="178"/>
      <c r="PAQ25" s="178"/>
      <c r="PAR25" s="178"/>
      <c r="PAS25" s="178"/>
      <c r="PAT25" s="178"/>
      <c r="PAU25" s="178"/>
      <c r="PAV25" s="179"/>
      <c r="PAW25" s="166"/>
      <c r="PAX25" s="178"/>
      <c r="PAY25" s="178"/>
      <c r="PAZ25" s="178"/>
      <c r="PBA25" s="178"/>
      <c r="PBB25" s="178"/>
      <c r="PBC25" s="178"/>
      <c r="PBD25" s="179"/>
      <c r="PBE25" s="166"/>
      <c r="PBF25" s="178"/>
      <c r="PBG25" s="178"/>
      <c r="PBH25" s="178"/>
      <c r="PBI25" s="178"/>
      <c r="PBJ25" s="178"/>
      <c r="PBK25" s="178"/>
      <c r="PBL25" s="179"/>
      <c r="PBM25" s="166"/>
      <c r="PBN25" s="178"/>
      <c r="PBO25" s="178"/>
      <c r="PBP25" s="178"/>
      <c r="PBQ25" s="178"/>
      <c r="PBR25" s="178"/>
      <c r="PBS25" s="178"/>
      <c r="PBT25" s="179"/>
      <c r="PBU25" s="166"/>
      <c r="PBV25" s="178"/>
      <c r="PBW25" s="178"/>
      <c r="PBX25" s="178"/>
      <c r="PBY25" s="178"/>
      <c r="PBZ25" s="178"/>
      <c r="PCA25" s="178"/>
      <c r="PCB25" s="179"/>
      <c r="PCC25" s="166"/>
      <c r="PCD25" s="178"/>
      <c r="PCE25" s="178"/>
      <c r="PCF25" s="178"/>
      <c r="PCG25" s="178"/>
      <c r="PCH25" s="178"/>
      <c r="PCI25" s="178"/>
      <c r="PCJ25" s="179"/>
      <c r="PCK25" s="166"/>
      <c r="PCL25" s="178"/>
      <c r="PCM25" s="178"/>
      <c r="PCN25" s="178"/>
      <c r="PCO25" s="178"/>
      <c r="PCP25" s="178"/>
      <c r="PCQ25" s="178"/>
      <c r="PCR25" s="179"/>
      <c r="PCS25" s="166"/>
      <c r="PCT25" s="178"/>
      <c r="PCU25" s="178"/>
      <c r="PCV25" s="178"/>
      <c r="PCW25" s="178"/>
      <c r="PCX25" s="178"/>
      <c r="PCY25" s="178"/>
      <c r="PCZ25" s="179"/>
      <c r="PDA25" s="166"/>
      <c r="PDB25" s="178"/>
      <c r="PDC25" s="178"/>
      <c r="PDD25" s="178"/>
      <c r="PDE25" s="178"/>
      <c r="PDF25" s="178"/>
      <c r="PDG25" s="178"/>
      <c r="PDH25" s="179"/>
      <c r="PDI25" s="166"/>
      <c r="PDJ25" s="178"/>
      <c r="PDK25" s="178"/>
      <c r="PDL25" s="178"/>
      <c r="PDM25" s="178"/>
      <c r="PDN25" s="178"/>
      <c r="PDO25" s="178"/>
      <c r="PDP25" s="179"/>
      <c r="PDQ25" s="166"/>
      <c r="PDR25" s="178"/>
      <c r="PDS25" s="178"/>
      <c r="PDT25" s="178"/>
      <c r="PDU25" s="178"/>
      <c r="PDV25" s="178"/>
      <c r="PDW25" s="178"/>
      <c r="PDX25" s="179"/>
      <c r="PDY25" s="166"/>
      <c r="PDZ25" s="178"/>
      <c r="PEA25" s="178"/>
      <c r="PEB25" s="178"/>
      <c r="PEC25" s="178"/>
      <c r="PED25" s="178"/>
      <c r="PEE25" s="178"/>
      <c r="PEF25" s="179"/>
      <c r="PEG25" s="166"/>
      <c r="PEH25" s="178"/>
      <c r="PEI25" s="178"/>
      <c r="PEJ25" s="178"/>
      <c r="PEK25" s="178"/>
      <c r="PEL25" s="178"/>
      <c r="PEM25" s="178"/>
      <c r="PEN25" s="179"/>
      <c r="PEO25" s="166"/>
      <c r="PEP25" s="178"/>
      <c r="PEQ25" s="178"/>
      <c r="PER25" s="178"/>
      <c r="PES25" s="178"/>
      <c r="PET25" s="178"/>
      <c r="PEU25" s="178"/>
      <c r="PEV25" s="179"/>
      <c r="PEW25" s="166"/>
      <c r="PEX25" s="178"/>
      <c r="PEY25" s="178"/>
      <c r="PEZ25" s="178"/>
      <c r="PFA25" s="178"/>
      <c r="PFB25" s="178"/>
      <c r="PFC25" s="178"/>
      <c r="PFD25" s="179"/>
      <c r="PFE25" s="166"/>
      <c r="PFF25" s="178"/>
      <c r="PFG25" s="178"/>
      <c r="PFH25" s="178"/>
      <c r="PFI25" s="178"/>
      <c r="PFJ25" s="178"/>
      <c r="PFK25" s="178"/>
      <c r="PFL25" s="179"/>
      <c r="PFM25" s="166"/>
      <c r="PFN25" s="178"/>
      <c r="PFO25" s="178"/>
      <c r="PFP25" s="178"/>
      <c r="PFQ25" s="178"/>
      <c r="PFR25" s="178"/>
      <c r="PFS25" s="178"/>
      <c r="PFT25" s="179"/>
      <c r="PFU25" s="166"/>
      <c r="PFV25" s="178"/>
      <c r="PFW25" s="178"/>
      <c r="PFX25" s="178"/>
      <c r="PFY25" s="178"/>
      <c r="PFZ25" s="178"/>
      <c r="PGA25" s="178"/>
      <c r="PGB25" s="179"/>
      <c r="PGC25" s="166"/>
      <c r="PGD25" s="178"/>
      <c r="PGE25" s="178"/>
      <c r="PGF25" s="178"/>
      <c r="PGG25" s="178"/>
      <c r="PGH25" s="178"/>
      <c r="PGI25" s="178"/>
      <c r="PGJ25" s="179"/>
      <c r="PGK25" s="166"/>
      <c r="PGL25" s="178"/>
      <c r="PGM25" s="178"/>
      <c r="PGN25" s="178"/>
      <c r="PGO25" s="178"/>
      <c r="PGP25" s="178"/>
      <c r="PGQ25" s="178"/>
      <c r="PGR25" s="179"/>
      <c r="PGS25" s="166"/>
      <c r="PGT25" s="178"/>
      <c r="PGU25" s="178"/>
      <c r="PGV25" s="178"/>
      <c r="PGW25" s="178"/>
      <c r="PGX25" s="178"/>
      <c r="PGY25" s="178"/>
      <c r="PGZ25" s="179"/>
      <c r="PHA25" s="166"/>
      <c r="PHB25" s="178"/>
      <c r="PHC25" s="178"/>
      <c r="PHD25" s="178"/>
      <c r="PHE25" s="178"/>
      <c r="PHF25" s="178"/>
      <c r="PHG25" s="178"/>
      <c r="PHH25" s="179"/>
      <c r="PHI25" s="166"/>
      <c r="PHJ25" s="178"/>
      <c r="PHK25" s="178"/>
      <c r="PHL25" s="178"/>
      <c r="PHM25" s="178"/>
      <c r="PHN25" s="178"/>
      <c r="PHO25" s="178"/>
      <c r="PHP25" s="179"/>
      <c r="PHQ25" s="166"/>
      <c r="PHR25" s="178"/>
      <c r="PHS25" s="178"/>
      <c r="PHT25" s="178"/>
      <c r="PHU25" s="178"/>
      <c r="PHV25" s="178"/>
      <c r="PHW25" s="178"/>
      <c r="PHX25" s="179"/>
      <c r="PHY25" s="166"/>
      <c r="PHZ25" s="178"/>
      <c r="PIA25" s="178"/>
      <c r="PIB25" s="178"/>
      <c r="PIC25" s="178"/>
      <c r="PID25" s="178"/>
      <c r="PIE25" s="178"/>
      <c r="PIF25" s="179"/>
      <c r="PIG25" s="166"/>
      <c r="PIH25" s="178"/>
      <c r="PII25" s="178"/>
      <c r="PIJ25" s="178"/>
      <c r="PIK25" s="178"/>
      <c r="PIL25" s="178"/>
      <c r="PIM25" s="178"/>
      <c r="PIN25" s="179"/>
      <c r="PIO25" s="166"/>
      <c r="PIP25" s="178"/>
      <c r="PIQ25" s="178"/>
      <c r="PIR25" s="178"/>
      <c r="PIS25" s="178"/>
      <c r="PIT25" s="178"/>
      <c r="PIU25" s="178"/>
      <c r="PIV25" s="179"/>
      <c r="PIW25" s="166"/>
      <c r="PIX25" s="178"/>
      <c r="PIY25" s="178"/>
      <c r="PIZ25" s="178"/>
      <c r="PJA25" s="178"/>
      <c r="PJB25" s="178"/>
      <c r="PJC25" s="178"/>
      <c r="PJD25" s="179"/>
      <c r="PJE25" s="166"/>
      <c r="PJF25" s="178"/>
      <c r="PJG25" s="178"/>
      <c r="PJH25" s="178"/>
      <c r="PJI25" s="178"/>
      <c r="PJJ25" s="178"/>
      <c r="PJK25" s="178"/>
      <c r="PJL25" s="179"/>
      <c r="PJM25" s="166"/>
      <c r="PJN25" s="178"/>
      <c r="PJO25" s="178"/>
      <c r="PJP25" s="178"/>
      <c r="PJQ25" s="178"/>
      <c r="PJR25" s="178"/>
      <c r="PJS25" s="178"/>
      <c r="PJT25" s="179"/>
      <c r="PJU25" s="166"/>
      <c r="PJV25" s="178"/>
      <c r="PJW25" s="178"/>
      <c r="PJX25" s="178"/>
      <c r="PJY25" s="178"/>
      <c r="PJZ25" s="178"/>
      <c r="PKA25" s="178"/>
      <c r="PKB25" s="179"/>
      <c r="PKC25" s="166"/>
      <c r="PKD25" s="178"/>
      <c r="PKE25" s="178"/>
      <c r="PKF25" s="178"/>
      <c r="PKG25" s="178"/>
      <c r="PKH25" s="178"/>
      <c r="PKI25" s="178"/>
      <c r="PKJ25" s="179"/>
      <c r="PKK25" s="166"/>
      <c r="PKL25" s="178"/>
      <c r="PKM25" s="178"/>
      <c r="PKN25" s="178"/>
      <c r="PKO25" s="178"/>
      <c r="PKP25" s="178"/>
      <c r="PKQ25" s="178"/>
      <c r="PKR25" s="179"/>
      <c r="PKS25" s="166"/>
      <c r="PKT25" s="178"/>
      <c r="PKU25" s="178"/>
      <c r="PKV25" s="178"/>
      <c r="PKW25" s="178"/>
      <c r="PKX25" s="178"/>
      <c r="PKY25" s="178"/>
      <c r="PKZ25" s="179"/>
      <c r="PLA25" s="166"/>
      <c r="PLB25" s="178"/>
      <c r="PLC25" s="178"/>
      <c r="PLD25" s="178"/>
      <c r="PLE25" s="178"/>
      <c r="PLF25" s="178"/>
      <c r="PLG25" s="178"/>
      <c r="PLH25" s="179"/>
      <c r="PLI25" s="166"/>
      <c r="PLJ25" s="178"/>
      <c r="PLK25" s="178"/>
      <c r="PLL25" s="178"/>
      <c r="PLM25" s="178"/>
      <c r="PLN25" s="178"/>
      <c r="PLO25" s="178"/>
      <c r="PLP25" s="179"/>
      <c r="PLQ25" s="166"/>
      <c r="PLR25" s="178"/>
      <c r="PLS25" s="178"/>
      <c r="PLT25" s="178"/>
      <c r="PLU25" s="178"/>
      <c r="PLV25" s="178"/>
      <c r="PLW25" s="178"/>
      <c r="PLX25" s="179"/>
      <c r="PLY25" s="166"/>
      <c r="PLZ25" s="178"/>
      <c r="PMA25" s="178"/>
      <c r="PMB25" s="178"/>
      <c r="PMC25" s="178"/>
      <c r="PMD25" s="178"/>
      <c r="PME25" s="178"/>
      <c r="PMF25" s="179"/>
      <c r="PMG25" s="166"/>
      <c r="PMH25" s="178"/>
      <c r="PMI25" s="178"/>
      <c r="PMJ25" s="178"/>
      <c r="PMK25" s="178"/>
      <c r="PML25" s="178"/>
      <c r="PMM25" s="178"/>
      <c r="PMN25" s="179"/>
      <c r="PMO25" s="166"/>
      <c r="PMP25" s="178"/>
      <c r="PMQ25" s="178"/>
      <c r="PMR25" s="178"/>
      <c r="PMS25" s="178"/>
      <c r="PMT25" s="178"/>
      <c r="PMU25" s="178"/>
      <c r="PMV25" s="179"/>
      <c r="PMW25" s="166"/>
      <c r="PMX25" s="178"/>
      <c r="PMY25" s="178"/>
      <c r="PMZ25" s="178"/>
      <c r="PNA25" s="178"/>
      <c r="PNB25" s="178"/>
      <c r="PNC25" s="178"/>
      <c r="PND25" s="179"/>
      <c r="PNE25" s="166"/>
      <c r="PNF25" s="178"/>
      <c r="PNG25" s="178"/>
      <c r="PNH25" s="178"/>
      <c r="PNI25" s="178"/>
      <c r="PNJ25" s="178"/>
      <c r="PNK25" s="178"/>
      <c r="PNL25" s="179"/>
      <c r="PNM25" s="166"/>
      <c r="PNN25" s="178"/>
      <c r="PNO25" s="178"/>
      <c r="PNP25" s="178"/>
      <c r="PNQ25" s="178"/>
      <c r="PNR25" s="178"/>
      <c r="PNS25" s="178"/>
      <c r="PNT25" s="179"/>
      <c r="PNU25" s="166"/>
      <c r="PNV25" s="178"/>
      <c r="PNW25" s="178"/>
      <c r="PNX25" s="178"/>
      <c r="PNY25" s="178"/>
      <c r="PNZ25" s="178"/>
      <c r="POA25" s="178"/>
      <c r="POB25" s="179"/>
      <c r="POC25" s="166"/>
      <c r="POD25" s="178"/>
      <c r="POE25" s="178"/>
      <c r="POF25" s="178"/>
      <c r="POG25" s="178"/>
      <c r="POH25" s="178"/>
      <c r="POI25" s="178"/>
      <c r="POJ25" s="179"/>
      <c r="POK25" s="166"/>
      <c r="POL25" s="178"/>
      <c r="POM25" s="178"/>
      <c r="PON25" s="178"/>
      <c r="POO25" s="178"/>
      <c r="POP25" s="178"/>
      <c r="POQ25" s="178"/>
      <c r="POR25" s="179"/>
      <c r="POS25" s="166"/>
      <c r="POT25" s="178"/>
      <c r="POU25" s="178"/>
      <c r="POV25" s="178"/>
      <c r="POW25" s="178"/>
      <c r="POX25" s="178"/>
      <c r="POY25" s="178"/>
      <c r="POZ25" s="179"/>
      <c r="PPA25" s="166"/>
      <c r="PPB25" s="178"/>
      <c r="PPC25" s="178"/>
      <c r="PPD25" s="178"/>
      <c r="PPE25" s="178"/>
      <c r="PPF25" s="178"/>
      <c r="PPG25" s="178"/>
      <c r="PPH25" s="179"/>
      <c r="PPI25" s="166"/>
      <c r="PPJ25" s="178"/>
      <c r="PPK25" s="178"/>
      <c r="PPL25" s="178"/>
      <c r="PPM25" s="178"/>
      <c r="PPN25" s="178"/>
      <c r="PPO25" s="178"/>
      <c r="PPP25" s="179"/>
      <c r="PPQ25" s="166"/>
      <c r="PPR25" s="178"/>
      <c r="PPS25" s="178"/>
      <c r="PPT25" s="178"/>
      <c r="PPU25" s="178"/>
      <c r="PPV25" s="178"/>
      <c r="PPW25" s="178"/>
      <c r="PPX25" s="179"/>
      <c r="PPY25" s="166"/>
      <c r="PPZ25" s="178"/>
      <c r="PQA25" s="178"/>
      <c r="PQB25" s="178"/>
      <c r="PQC25" s="178"/>
      <c r="PQD25" s="178"/>
      <c r="PQE25" s="178"/>
      <c r="PQF25" s="179"/>
      <c r="PQG25" s="166"/>
      <c r="PQH25" s="178"/>
      <c r="PQI25" s="178"/>
      <c r="PQJ25" s="178"/>
      <c r="PQK25" s="178"/>
      <c r="PQL25" s="178"/>
      <c r="PQM25" s="178"/>
      <c r="PQN25" s="179"/>
      <c r="PQO25" s="166"/>
      <c r="PQP25" s="178"/>
      <c r="PQQ25" s="178"/>
      <c r="PQR25" s="178"/>
      <c r="PQS25" s="178"/>
      <c r="PQT25" s="178"/>
      <c r="PQU25" s="178"/>
      <c r="PQV25" s="179"/>
      <c r="PQW25" s="166"/>
      <c r="PQX25" s="178"/>
      <c r="PQY25" s="178"/>
      <c r="PQZ25" s="178"/>
      <c r="PRA25" s="178"/>
      <c r="PRB25" s="178"/>
      <c r="PRC25" s="178"/>
      <c r="PRD25" s="179"/>
      <c r="PRE25" s="166"/>
      <c r="PRF25" s="178"/>
      <c r="PRG25" s="178"/>
      <c r="PRH25" s="178"/>
      <c r="PRI25" s="178"/>
      <c r="PRJ25" s="178"/>
      <c r="PRK25" s="178"/>
      <c r="PRL25" s="179"/>
      <c r="PRM25" s="166"/>
      <c r="PRN25" s="178"/>
      <c r="PRO25" s="178"/>
      <c r="PRP25" s="178"/>
      <c r="PRQ25" s="178"/>
      <c r="PRR25" s="178"/>
      <c r="PRS25" s="178"/>
      <c r="PRT25" s="179"/>
      <c r="PRU25" s="166"/>
      <c r="PRV25" s="178"/>
      <c r="PRW25" s="178"/>
      <c r="PRX25" s="178"/>
      <c r="PRY25" s="178"/>
      <c r="PRZ25" s="178"/>
      <c r="PSA25" s="178"/>
      <c r="PSB25" s="179"/>
      <c r="PSC25" s="166"/>
      <c r="PSD25" s="178"/>
      <c r="PSE25" s="178"/>
      <c r="PSF25" s="178"/>
      <c r="PSG25" s="178"/>
      <c r="PSH25" s="178"/>
      <c r="PSI25" s="178"/>
      <c r="PSJ25" s="179"/>
      <c r="PSK25" s="166"/>
      <c r="PSL25" s="178"/>
      <c r="PSM25" s="178"/>
      <c r="PSN25" s="178"/>
      <c r="PSO25" s="178"/>
      <c r="PSP25" s="178"/>
      <c r="PSQ25" s="178"/>
      <c r="PSR25" s="179"/>
      <c r="PSS25" s="166"/>
      <c r="PST25" s="178"/>
      <c r="PSU25" s="178"/>
      <c r="PSV25" s="178"/>
      <c r="PSW25" s="178"/>
      <c r="PSX25" s="178"/>
      <c r="PSY25" s="178"/>
      <c r="PSZ25" s="179"/>
      <c r="PTA25" s="166"/>
      <c r="PTB25" s="178"/>
      <c r="PTC25" s="178"/>
      <c r="PTD25" s="178"/>
      <c r="PTE25" s="178"/>
      <c r="PTF25" s="178"/>
      <c r="PTG25" s="178"/>
      <c r="PTH25" s="179"/>
      <c r="PTI25" s="166"/>
      <c r="PTJ25" s="178"/>
      <c r="PTK25" s="178"/>
      <c r="PTL25" s="178"/>
      <c r="PTM25" s="178"/>
      <c r="PTN25" s="178"/>
      <c r="PTO25" s="178"/>
      <c r="PTP25" s="179"/>
      <c r="PTQ25" s="166"/>
      <c r="PTR25" s="178"/>
      <c r="PTS25" s="178"/>
      <c r="PTT25" s="178"/>
      <c r="PTU25" s="178"/>
      <c r="PTV25" s="178"/>
      <c r="PTW25" s="178"/>
      <c r="PTX25" s="179"/>
      <c r="PTY25" s="166"/>
      <c r="PTZ25" s="178"/>
      <c r="PUA25" s="178"/>
      <c r="PUB25" s="178"/>
      <c r="PUC25" s="178"/>
      <c r="PUD25" s="178"/>
      <c r="PUE25" s="178"/>
      <c r="PUF25" s="179"/>
      <c r="PUG25" s="166"/>
      <c r="PUH25" s="178"/>
      <c r="PUI25" s="178"/>
      <c r="PUJ25" s="178"/>
      <c r="PUK25" s="178"/>
      <c r="PUL25" s="178"/>
      <c r="PUM25" s="178"/>
      <c r="PUN25" s="179"/>
      <c r="PUO25" s="166"/>
      <c r="PUP25" s="178"/>
      <c r="PUQ25" s="178"/>
      <c r="PUR25" s="178"/>
      <c r="PUS25" s="178"/>
      <c r="PUT25" s="178"/>
      <c r="PUU25" s="178"/>
      <c r="PUV25" s="179"/>
      <c r="PUW25" s="166"/>
      <c r="PUX25" s="178"/>
      <c r="PUY25" s="178"/>
      <c r="PUZ25" s="178"/>
      <c r="PVA25" s="178"/>
      <c r="PVB25" s="178"/>
      <c r="PVC25" s="178"/>
      <c r="PVD25" s="179"/>
      <c r="PVE25" s="166"/>
      <c r="PVF25" s="178"/>
      <c r="PVG25" s="178"/>
      <c r="PVH25" s="178"/>
      <c r="PVI25" s="178"/>
      <c r="PVJ25" s="178"/>
      <c r="PVK25" s="178"/>
      <c r="PVL25" s="179"/>
      <c r="PVM25" s="166"/>
      <c r="PVN25" s="178"/>
      <c r="PVO25" s="178"/>
      <c r="PVP25" s="178"/>
      <c r="PVQ25" s="178"/>
      <c r="PVR25" s="178"/>
      <c r="PVS25" s="178"/>
      <c r="PVT25" s="179"/>
      <c r="PVU25" s="166"/>
      <c r="PVV25" s="178"/>
      <c r="PVW25" s="178"/>
      <c r="PVX25" s="178"/>
      <c r="PVY25" s="178"/>
      <c r="PVZ25" s="178"/>
      <c r="PWA25" s="178"/>
      <c r="PWB25" s="179"/>
      <c r="PWC25" s="166"/>
      <c r="PWD25" s="178"/>
      <c r="PWE25" s="178"/>
      <c r="PWF25" s="178"/>
      <c r="PWG25" s="178"/>
      <c r="PWH25" s="178"/>
      <c r="PWI25" s="178"/>
      <c r="PWJ25" s="179"/>
      <c r="PWK25" s="166"/>
      <c r="PWL25" s="178"/>
      <c r="PWM25" s="178"/>
      <c r="PWN25" s="178"/>
      <c r="PWO25" s="178"/>
      <c r="PWP25" s="178"/>
      <c r="PWQ25" s="178"/>
      <c r="PWR25" s="179"/>
      <c r="PWS25" s="166"/>
      <c r="PWT25" s="178"/>
      <c r="PWU25" s="178"/>
      <c r="PWV25" s="178"/>
      <c r="PWW25" s="178"/>
      <c r="PWX25" s="178"/>
      <c r="PWY25" s="178"/>
      <c r="PWZ25" s="179"/>
      <c r="PXA25" s="166"/>
      <c r="PXB25" s="178"/>
      <c r="PXC25" s="178"/>
      <c r="PXD25" s="178"/>
      <c r="PXE25" s="178"/>
      <c r="PXF25" s="178"/>
      <c r="PXG25" s="178"/>
      <c r="PXH25" s="179"/>
      <c r="PXI25" s="166"/>
      <c r="PXJ25" s="178"/>
      <c r="PXK25" s="178"/>
      <c r="PXL25" s="178"/>
      <c r="PXM25" s="178"/>
      <c r="PXN25" s="178"/>
      <c r="PXO25" s="178"/>
      <c r="PXP25" s="179"/>
      <c r="PXQ25" s="166"/>
      <c r="PXR25" s="178"/>
      <c r="PXS25" s="178"/>
      <c r="PXT25" s="178"/>
      <c r="PXU25" s="178"/>
      <c r="PXV25" s="178"/>
      <c r="PXW25" s="178"/>
      <c r="PXX25" s="179"/>
      <c r="PXY25" s="166"/>
      <c r="PXZ25" s="178"/>
      <c r="PYA25" s="178"/>
      <c r="PYB25" s="178"/>
      <c r="PYC25" s="178"/>
      <c r="PYD25" s="178"/>
      <c r="PYE25" s="178"/>
      <c r="PYF25" s="179"/>
      <c r="PYG25" s="166"/>
      <c r="PYH25" s="178"/>
      <c r="PYI25" s="178"/>
      <c r="PYJ25" s="178"/>
      <c r="PYK25" s="178"/>
      <c r="PYL25" s="178"/>
      <c r="PYM25" s="178"/>
      <c r="PYN25" s="179"/>
      <c r="PYO25" s="166"/>
      <c r="PYP25" s="178"/>
      <c r="PYQ25" s="178"/>
      <c r="PYR25" s="178"/>
      <c r="PYS25" s="178"/>
      <c r="PYT25" s="178"/>
      <c r="PYU25" s="178"/>
      <c r="PYV25" s="179"/>
      <c r="PYW25" s="166"/>
      <c r="PYX25" s="178"/>
      <c r="PYY25" s="178"/>
      <c r="PYZ25" s="178"/>
      <c r="PZA25" s="178"/>
      <c r="PZB25" s="178"/>
      <c r="PZC25" s="178"/>
      <c r="PZD25" s="179"/>
      <c r="PZE25" s="166"/>
      <c r="PZF25" s="178"/>
      <c r="PZG25" s="178"/>
      <c r="PZH25" s="178"/>
      <c r="PZI25" s="178"/>
      <c r="PZJ25" s="178"/>
      <c r="PZK25" s="178"/>
      <c r="PZL25" s="179"/>
      <c r="PZM25" s="166"/>
      <c r="PZN25" s="178"/>
      <c r="PZO25" s="178"/>
      <c r="PZP25" s="178"/>
      <c r="PZQ25" s="178"/>
      <c r="PZR25" s="178"/>
      <c r="PZS25" s="178"/>
      <c r="PZT25" s="179"/>
      <c r="PZU25" s="166"/>
      <c r="PZV25" s="178"/>
      <c r="PZW25" s="178"/>
      <c r="PZX25" s="178"/>
      <c r="PZY25" s="178"/>
      <c r="PZZ25" s="178"/>
      <c r="QAA25" s="178"/>
      <c r="QAB25" s="179"/>
      <c r="QAC25" s="166"/>
      <c r="QAD25" s="178"/>
      <c r="QAE25" s="178"/>
      <c r="QAF25" s="178"/>
      <c r="QAG25" s="178"/>
      <c r="QAH25" s="178"/>
      <c r="QAI25" s="178"/>
      <c r="QAJ25" s="179"/>
      <c r="QAK25" s="166"/>
      <c r="QAL25" s="178"/>
      <c r="QAM25" s="178"/>
      <c r="QAN25" s="178"/>
      <c r="QAO25" s="178"/>
      <c r="QAP25" s="178"/>
      <c r="QAQ25" s="178"/>
      <c r="QAR25" s="179"/>
      <c r="QAS25" s="166"/>
      <c r="QAT25" s="178"/>
      <c r="QAU25" s="178"/>
      <c r="QAV25" s="178"/>
      <c r="QAW25" s="178"/>
      <c r="QAX25" s="178"/>
      <c r="QAY25" s="178"/>
      <c r="QAZ25" s="179"/>
      <c r="QBA25" s="166"/>
      <c r="QBB25" s="178"/>
      <c r="QBC25" s="178"/>
      <c r="QBD25" s="178"/>
      <c r="QBE25" s="178"/>
      <c r="QBF25" s="178"/>
      <c r="QBG25" s="178"/>
      <c r="QBH25" s="179"/>
      <c r="QBI25" s="166"/>
      <c r="QBJ25" s="178"/>
      <c r="QBK25" s="178"/>
      <c r="QBL25" s="178"/>
      <c r="QBM25" s="178"/>
      <c r="QBN25" s="178"/>
      <c r="QBO25" s="178"/>
      <c r="QBP25" s="179"/>
      <c r="QBQ25" s="166"/>
      <c r="QBR25" s="178"/>
      <c r="QBS25" s="178"/>
      <c r="QBT25" s="178"/>
      <c r="QBU25" s="178"/>
      <c r="QBV25" s="178"/>
      <c r="QBW25" s="178"/>
      <c r="QBX25" s="179"/>
      <c r="QBY25" s="166"/>
      <c r="QBZ25" s="178"/>
      <c r="QCA25" s="178"/>
      <c r="QCB25" s="178"/>
      <c r="QCC25" s="178"/>
      <c r="QCD25" s="178"/>
      <c r="QCE25" s="178"/>
      <c r="QCF25" s="179"/>
      <c r="QCG25" s="166"/>
      <c r="QCH25" s="178"/>
      <c r="QCI25" s="178"/>
      <c r="QCJ25" s="178"/>
      <c r="QCK25" s="178"/>
      <c r="QCL25" s="178"/>
      <c r="QCM25" s="178"/>
      <c r="QCN25" s="179"/>
      <c r="QCO25" s="166"/>
      <c r="QCP25" s="178"/>
      <c r="QCQ25" s="178"/>
      <c r="QCR25" s="178"/>
      <c r="QCS25" s="178"/>
      <c r="QCT25" s="178"/>
      <c r="QCU25" s="178"/>
      <c r="QCV25" s="179"/>
      <c r="QCW25" s="166"/>
      <c r="QCX25" s="178"/>
      <c r="QCY25" s="178"/>
      <c r="QCZ25" s="178"/>
      <c r="QDA25" s="178"/>
      <c r="QDB25" s="178"/>
      <c r="QDC25" s="178"/>
      <c r="QDD25" s="179"/>
      <c r="QDE25" s="166"/>
      <c r="QDF25" s="178"/>
      <c r="QDG25" s="178"/>
      <c r="QDH25" s="178"/>
      <c r="QDI25" s="178"/>
      <c r="QDJ25" s="178"/>
      <c r="QDK25" s="178"/>
      <c r="QDL25" s="179"/>
      <c r="QDM25" s="166"/>
      <c r="QDN25" s="178"/>
      <c r="QDO25" s="178"/>
      <c r="QDP25" s="178"/>
      <c r="QDQ25" s="178"/>
      <c r="QDR25" s="178"/>
      <c r="QDS25" s="178"/>
      <c r="QDT25" s="179"/>
      <c r="QDU25" s="166"/>
      <c r="QDV25" s="178"/>
      <c r="QDW25" s="178"/>
      <c r="QDX25" s="178"/>
      <c r="QDY25" s="178"/>
      <c r="QDZ25" s="178"/>
      <c r="QEA25" s="178"/>
      <c r="QEB25" s="179"/>
      <c r="QEC25" s="166"/>
      <c r="QED25" s="178"/>
      <c r="QEE25" s="178"/>
      <c r="QEF25" s="178"/>
      <c r="QEG25" s="178"/>
      <c r="QEH25" s="178"/>
      <c r="QEI25" s="178"/>
      <c r="QEJ25" s="179"/>
      <c r="QEK25" s="166"/>
      <c r="QEL25" s="178"/>
      <c r="QEM25" s="178"/>
      <c r="QEN25" s="178"/>
      <c r="QEO25" s="178"/>
      <c r="QEP25" s="178"/>
      <c r="QEQ25" s="178"/>
      <c r="QER25" s="179"/>
      <c r="QES25" s="166"/>
      <c r="QET25" s="178"/>
      <c r="QEU25" s="178"/>
      <c r="QEV25" s="178"/>
      <c r="QEW25" s="178"/>
      <c r="QEX25" s="178"/>
      <c r="QEY25" s="178"/>
      <c r="QEZ25" s="179"/>
      <c r="QFA25" s="166"/>
      <c r="QFB25" s="178"/>
      <c r="QFC25" s="178"/>
      <c r="QFD25" s="178"/>
      <c r="QFE25" s="178"/>
      <c r="QFF25" s="178"/>
      <c r="QFG25" s="178"/>
      <c r="QFH25" s="179"/>
      <c r="QFI25" s="166"/>
      <c r="QFJ25" s="178"/>
      <c r="QFK25" s="178"/>
      <c r="QFL25" s="178"/>
      <c r="QFM25" s="178"/>
      <c r="QFN25" s="178"/>
      <c r="QFO25" s="178"/>
      <c r="QFP25" s="179"/>
      <c r="QFQ25" s="166"/>
      <c r="QFR25" s="178"/>
      <c r="QFS25" s="178"/>
      <c r="QFT25" s="178"/>
      <c r="QFU25" s="178"/>
      <c r="QFV25" s="178"/>
      <c r="QFW25" s="178"/>
      <c r="QFX25" s="179"/>
      <c r="QFY25" s="166"/>
      <c r="QFZ25" s="178"/>
      <c r="QGA25" s="178"/>
      <c r="QGB25" s="178"/>
      <c r="QGC25" s="178"/>
      <c r="QGD25" s="178"/>
      <c r="QGE25" s="178"/>
      <c r="QGF25" s="179"/>
      <c r="QGG25" s="166"/>
      <c r="QGH25" s="178"/>
      <c r="QGI25" s="178"/>
      <c r="QGJ25" s="178"/>
      <c r="QGK25" s="178"/>
      <c r="QGL25" s="178"/>
      <c r="QGM25" s="178"/>
      <c r="QGN25" s="179"/>
      <c r="QGO25" s="166"/>
      <c r="QGP25" s="178"/>
      <c r="QGQ25" s="178"/>
      <c r="QGR25" s="178"/>
      <c r="QGS25" s="178"/>
      <c r="QGT25" s="178"/>
      <c r="QGU25" s="178"/>
      <c r="QGV25" s="179"/>
      <c r="QGW25" s="166"/>
      <c r="QGX25" s="178"/>
      <c r="QGY25" s="178"/>
      <c r="QGZ25" s="178"/>
      <c r="QHA25" s="178"/>
      <c r="QHB25" s="178"/>
      <c r="QHC25" s="178"/>
      <c r="QHD25" s="179"/>
      <c r="QHE25" s="166"/>
      <c r="QHF25" s="178"/>
      <c r="QHG25" s="178"/>
      <c r="QHH25" s="178"/>
      <c r="QHI25" s="178"/>
      <c r="QHJ25" s="178"/>
      <c r="QHK25" s="178"/>
      <c r="QHL25" s="179"/>
      <c r="QHM25" s="166"/>
      <c r="QHN25" s="178"/>
      <c r="QHO25" s="178"/>
      <c r="QHP25" s="178"/>
      <c r="QHQ25" s="178"/>
      <c r="QHR25" s="178"/>
      <c r="QHS25" s="178"/>
      <c r="QHT25" s="179"/>
      <c r="QHU25" s="166"/>
      <c r="QHV25" s="178"/>
      <c r="QHW25" s="178"/>
      <c r="QHX25" s="178"/>
      <c r="QHY25" s="178"/>
      <c r="QHZ25" s="178"/>
      <c r="QIA25" s="178"/>
      <c r="QIB25" s="179"/>
      <c r="QIC25" s="166"/>
      <c r="QID25" s="178"/>
      <c r="QIE25" s="178"/>
      <c r="QIF25" s="178"/>
      <c r="QIG25" s="178"/>
      <c r="QIH25" s="178"/>
      <c r="QII25" s="178"/>
      <c r="QIJ25" s="179"/>
      <c r="QIK25" s="166"/>
      <c r="QIL25" s="178"/>
      <c r="QIM25" s="178"/>
      <c r="QIN25" s="178"/>
      <c r="QIO25" s="178"/>
      <c r="QIP25" s="178"/>
      <c r="QIQ25" s="178"/>
      <c r="QIR25" s="179"/>
      <c r="QIS25" s="166"/>
      <c r="QIT25" s="178"/>
      <c r="QIU25" s="178"/>
      <c r="QIV25" s="178"/>
      <c r="QIW25" s="178"/>
      <c r="QIX25" s="178"/>
      <c r="QIY25" s="178"/>
      <c r="QIZ25" s="179"/>
      <c r="QJA25" s="166"/>
      <c r="QJB25" s="178"/>
      <c r="QJC25" s="178"/>
      <c r="QJD25" s="178"/>
      <c r="QJE25" s="178"/>
      <c r="QJF25" s="178"/>
      <c r="QJG25" s="178"/>
      <c r="QJH25" s="179"/>
      <c r="QJI25" s="166"/>
      <c r="QJJ25" s="178"/>
      <c r="QJK25" s="178"/>
      <c r="QJL25" s="178"/>
      <c r="QJM25" s="178"/>
      <c r="QJN25" s="178"/>
      <c r="QJO25" s="178"/>
      <c r="QJP25" s="179"/>
      <c r="QJQ25" s="166"/>
      <c r="QJR25" s="178"/>
      <c r="QJS25" s="178"/>
      <c r="QJT25" s="178"/>
      <c r="QJU25" s="178"/>
      <c r="QJV25" s="178"/>
      <c r="QJW25" s="178"/>
      <c r="QJX25" s="179"/>
      <c r="QJY25" s="166"/>
      <c r="QJZ25" s="178"/>
      <c r="QKA25" s="178"/>
      <c r="QKB25" s="178"/>
      <c r="QKC25" s="178"/>
      <c r="QKD25" s="178"/>
      <c r="QKE25" s="178"/>
      <c r="QKF25" s="179"/>
      <c r="QKG25" s="166"/>
      <c r="QKH25" s="178"/>
      <c r="QKI25" s="178"/>
      <c r="QKJ25" s="178"/>
      <c r="QKK25" s="178"/>
      <c r="QKL25" s="178"/>
      <c r="QKM25" s="178"/>
      <c r="QKN25" s="179"/>
      <c r="QKO25" s="166"/>
      <c r="QKP25" s="178"/>
      <c r="QKQ25" s="178"/>
      <c r="QKR25" s="178"/>
      <c r="QKS25" s="178"/>
      <c r="QKT25" s="178"/>
      <c r="QKU25" s="178"/>
      <c r="QKV25" s="179"/>
      <c r="QKW25" s="166"/>
      <c r="QKX25" s="178"/>
      <c r="QKY25" s="178"/>
      <c r="QKZ25" s="178"/>
      <c r="QLA25" s="178"/>
      <c r="QLB25" s="178"/>
      <c r="QLC25" s="178"/>
      <c r="QLD25" s="179"/>
      <c r="QLE25" s="166"/>
      <c r="QLF25" s="178"/>
      <c r="QLG25" s="178"/>
      <c r="QLH25" s="178"/>
      <c r="QLI25" s="178"/>
      <c r="QLJ25" s="178"/>
      <c r="QLK25" s="178"/>
      <c r="QLL25" s="179"/>
      <c r="QLM25" s="166"/>
      <c r="QLN25" s="178"/>
      <c r="QLO25" s="178"/>
      <c r="QLP25" s="178"/>
      <c r="QLQ25" s="178"/>
      <c r="QLR25" s="178"/>
      <c r="QLS25" s="178"/>
      <c r="QLT25" s="179"/>
      <c r="QLU25" s="166"/>
      <c r="QLV25" s="178"/>
      <c r="QLW25" s="178"/>
      <c r="QLX25" s="178"/>
      <c r="QLY25" s="178"/>
      <c r="QLZ25" s="178"/>
      <c r="QMA25" s="178"/>
      <c r="QMB25" s="179"/>
      <c r="QMC25" s="166"/>
      <c r="QMD25" s="178"/>
      <c r="QME25" s="178"/>
      <c r="QMF25" s="178"/>
      <c r="QMG25" s="178"/>
      <c r="QMH25" s="178"/>
      <c r="QMI25" s="178"/>
      <c r="QMJ25" s="179"/>
      <c r="QMK25" s="166"/>
      <c r="QML25" s="178"/>
      <c r="QMM25" s="178"/>
      <c r="QMN25" s="178"/>
      <c r="QMO25" s="178"/>
      <c r="QMP25" s="178"/>
      <c r="QMQ25" s="178"/>
      <c r="QMR25" s="179"/>
      <c r="QMS25" s="166"/>
      <c r="QMT25" s="178"/>
      <c r="QMU25" s="178"/>
      <c r="QMV25" s="178"/>
      <c r="QMW25" s="178"/>
      <c r="QMX25" s="178"/>
      <c r="QMY25" s="178"/>
      <c r="QMZ25" s="179"/>
      <c r="QNA25" s="166"/>
      <c r="QNB25" s="178"/>
      <c r="QNC25" s="178"/>
      <c r="QND25" s="178"/>
      <c r="QNE25" s="178"/>
      <c r="QNF25" s="178"/>
      <c r="QNG25" s="178"/>
      <c r="QNH25" s="179"/>
      <c r="QNI25" s="166"/>
      <c r="QNJ25" s="178"/>
      <c r="QNK25" s="178"/>
      <c r="QNL25" s="178"/>
      <c r="QNM25" s="178"/>
      <c r="QNN25" s="178"/>
      <c r="QNO25" s="178"/>
      <c r="QNP25" s="179"/>
      <c r="QNQ25" s="166"/>
      <c r="QNR25" s="178"/>
      <c r="QNS25" s="178"/>
      <c r="QNT25" s="178"/>
      <c r="QNU25" s="178"/>
      <c r="QNV25" s="178"/>
      <c r="QNW25" s="178"/>
      <c r="QNX25" s="179"/>
      <c r="QNY25" s="166"/>
      <c r="QNZ25" s="178"/>
      <c r="QOA25" s="178"/>
      <c r="QOB25" s="178"/>
      <c r="QOC25" s="178"/>
      <c r="QOD25" s="178"/>
      <c r="QOE25" s="178"/>
      <c r="QOF25" s="179"/>
      <c r="QOG25" s="166"/>
      <c r="QOH25" s="178"/>
      <c r="QOI25" s="178"/>
      <c r="QOJ25" s="178"/>
      <c r="QOK25" s="178"/>
      <c r="QOL25" s="178"/>
      <c r="QOM25" s="178"/>
      <c r="QON25" s="179"/>
      <c r="QOO25" s="166"/>
      <c r="QOP25" s="178"/>
      <c r="QOQ25" s="178"/>
      <c r="QOR25" s="178"/>
      <c r="QOS25" s="178"/>
      <c r="QOT25" s="178"/>
      <c r="QOU25" s="178"/>
      <c r="QOV25" s="179"/>
      <c r="QOW25" s="166"/>
      <c r="QOX25" s="178"/>
      <c r="QOY25" s="178"/>
      <c r="QOZ25" s="178"/>
      <c r="QPA25" s="178"/>
      <c r="QPB25" s="178"/>
      <c r="QPC25" s="178"/>
      <c r="QPD25" s="179"/>
      <c r="QPE25" s="166"/>
      <c r="QPF25" s="178"/>
      <c r="QPG25" s="178"/>
      <c r="QPH25" s="178"/>
      <c r="QPI25" s="178"/>
      <c r="QPJ25" s="178"/>
      <c r="QPK25" s="178"/>
      <c r="QPL25" s="179"/>
      <c r="QPM25" s="166"/>
      <c r="QPN25" s="178"/>
      <c r="QPO25" s="178"/>
      <c r="QPP25" s="178"/>
      <c r="QPQ25" s="178"/>
      <c r="QPR25" s="178"/>
      <c r="QPS25" s="178"/>
      <c r="QPT25" s="179"/>
      <c r="QPU25" s="166"/>
      <c r="QPV25" s="178"/>
      <c r="QPW25" s="178"/>
      <c r="QPX25" s="178"/>
      <c r="QPY25" s="178"/>
      <c r="QPZ25" s="178"/>
      <c r="QQA25" s="178"/>
      <c r="QQB25" s="179"/>
      <c r="QQC25" s="166"/>
      <c r="QQD25" s="178"/>
      <c r="QQE25" s="178"/>
      <c r="QQF25" s="178"/>
      <c r="QQG25" s="178"/>
      <c r="QQH25" s="178"/>
      <c r="QQI25" s="178"/>
      <c r="QQJ25" s="179"/>
      <c r="QQK25" s="166"/>
      <c r="QQL25" s="178"/>
      <c r="QQM25" s="178"/>
      <c r="QQN25" s="178"/>
      <c r="QQO25" s="178"/>
      <c r="QQP25" s="178"/>
      <c r="QQQ25" s="178"/>
      <c r="QQR25" s="179"/>
      <c r="QQS25" s="166"/>
      <c r="QQT25" s="178"/>
      <c r="QQU25" s="178"/>
      <c r="QQV25" s="178"/>
      <c r="QQW25" s="178"/>
      <c r="QQX25" s="178"/>
      <c r="QQY25" s="178"/>
      <c r="QQZ25" s="179"/>
      <c r="QRA25" s="166"/>
      <c r="QRB25" s="178"/>
      <c r="QRC25" s="178"/>
      <c r="QRD25" s="178"/>
      <c r="QRE25" s="178"/>
      <c r="QRF25" s="178"/>
      <c r="QRG25" s="178"/>
      <c r="QRH25" s="179"/>
      <c r="QRI25" s="166"/>
      <c r="QRJ25" s="178"/>
      <c r="QRK25" s="178"/>
      <c r="QRL25" s="178"/>
      <c r="QRM25" s="178"/>
      <c r="QRN25" s="178"/>
      <c r="QRO25" s="178"/>
      <c r="QRP25" s="179"/>
      <c r="QRQ25" s="166"/>
      <c r="QRR25" s="178"/>
      <c r="QRS25" s="178"/>
      <c r="QRT25" s="178"/>
      <c r="QRU25" s="178"/>
      <c r="QRV25" s="178"/>
      <c r="QRW25" s="178"/>
      <c r="QRX25" s="179"/>
      <c r="QRY25" s="166"/>
      <c r="QRZ25" s="178"/>
      <c r="QSA25" s="178"/>
      <c r="QSB25" s="178"/>
      <c r="QSC25" s="178"/>
      <c r="QSD25" s="178"/>
      <c r="QSE25" s="178"/>
      <c r="QSF25" s="179"/>
      <c r="QSG25" s="166"/>
      <c r="QSH25" s="178"/>
      <c r="QSI25" s="178"/>
      <c r="QSJ25" s="178"/>
      <c r="QSK25" s="178"/>
      <c r="QSL25" s="178"/>
      <c r="QSM25" s="178"/>
      <c r="QSN25" s="179"/>
      <c r="QSO25" s="166"/>
      <c r="QSP25" s="178"/>
      <c r="QSQ25" s="178"/>
      <c r="QSR25" s="178"/>
      <c r="QSS25" s="178"/>
      <c r="QST25" s="178"/>
      <c r="QSU25" s="178"/>
      <c r="QSV25" s="179"/>
      <c r="QSW25" s="166"/>
      <c r="QSX25" s="178"/>
      <c r="QSY25" s="178"/>
      <c r="QSZ25" s="178"/>
      <c r="QTA25" s="178"/>
      <c r="QTB25" s="178"/>
      <c r="QTC25" s="178"/>
      <c r="QTD25" s="179"/>
      <c r="QTE25" s="166"/>
      <c r="QTF25" s="178"/>
      <c r="QTG25" s="178"/>
      <c r="QTH25" s="178"/>
      <c r="QTI25" s="178"/>
      <c r="QTJ25" s="178"/>
      <c r="QTK25" s="178"/>
      <c r="QTL25" s="179"/>
      <c r="QTM25" s="166"/>
      <c r="QTN25" s="178"/>
      <c r="QTO25" s="178"/>
      <c r="QTP25" s="178"/>
      <c r="QTQ25" s="178"/>
      <c r="QTR25" s="178"/>
      <c r="QTS25" s="178"/>
      <c r="QTT25" s="179"/>
      <c r="QTU25" s="166"/>
      <c r="QTV25" s="178"/>
      <c r="QTW25" s="178"/>
      <c r="QTX25" s="178"/>
      <c r="QTY25" s="178"/>
      <c r="QTZ25" s="178"/>
      <c r="QUA25" s="178"/>
      <c r="QUB25" s="179"/>
      <c r="QUC25" s="166"/>
      <c r="QUD25" s="178"/>
      <c r="QUE25" s="178"/>
      <c r="QUF25" s="178"/>
      <c r="QUG25" s="178"/>
      <c r="QUH25" s="178"/>
      <c r="QUI25" s="178"/>
      <c r="QUJ25" s="179"/>
      <c r="QUK25" s="166"/>
      <c r="QUL25" s="178"/>
      <c r="QUM25" s="178"/>
      <c r="QUN25" s="178"/>
      <c r="QUO25" s="178"/>
      <c r="QUP25" s="178"/>
      <c r="QUQ25" s="178"/>
      <c r="QUR25" s="179"/>
      <c r="QUS25" s="166"/>
      <c r="QUT25" s="178"/>
      <c r="QUU25" s="178"/>
      <c r="QUV25" s="178"/>
      <c r="QUW25" s="178"/>
      <c r="QUX25" s="178"/>
      <c r="QUY25" s="178"/>
      <c r="QUZ25" s="179"/>
      <c r="QVA25" s="166"/>
      <c r="QVB25" s="178"/>
      <c r="QVC25" s="178"/>
      <c r="QVD25" s="178"/>
      <c r="QVE25" s="178"/>
      <c r="QVF25" s="178"/>
      <c r="QVG25" s="178"/>
      <c r="QVH25" s="179"/>
      <c r="QVI25" s="166"/>
      <c r="QVJ25" s="178"/>
      <c r="QVK25" s="178"/>
      <c r="QVL25" s="178"/>
      <c r="QVM25" s="178"/>
      <c r="QVN25" s="178"/>
      <c r="QVO25" s="178"/>
      <c r="QVP25" s="179"/>
      <c r="QVQ25" s="166"/>
      <c r="QVR25" s="178"/>
      <c r="QVS25" s="178"/>
      <c r="QVT25" s="178"/>
      <c r="QVU25" s="178"/>
      <c r="QVV25" s="178"/>
      <c r="QVW25" s="178"/>
      <c r="QVX25" s="179"/>
      <c r="QVY25" s="166"/>
      <c r="QVZ25" s="178"/>
      <c r="QWA25" s="178"/>
      <c r="QWB25" s="178"/>
      <c r="QWC25" s="178"/>
      <c r="QWD25" s="178"/>
      <c r="QWE25" s="178"/>
      <c r="QWF25" s="179"/>
      <c r="QWG25" s="166"/>
      <c r="QWH25" s="178"/>
      <c r="QWI25" s="178"/>
      <c r="QWJ25" s="178"/>
      <c r="QWK25" s="178"/>
      <c r="QWL25" s="178"/>
      <c r="QWM25" s="178"/>
      <c r="QWN25" s="179"/>
      <c r="QWO25" s="166"/>
      <c r="QWP25" s="178"/>
      <c r="QWQ25" s="178"/>
      <c r="QWR25" s="178"/>
      <c r="QWS25" s="178"/>
      <c r="QWT25" s="178"/>
      <c r="QWU25" s="178"/>
      <c r="QWV25" s="179"/>
      <c r="QWW25" s="166"/>
      <c r="QWX25" s="178"/>
      <c r="QWY25" s="178"/>
      <c r="QWZ25" s="178"/>
      <c r="QXA25" s="178"/>
      <c r="QXB25" s="178"/>
      <c r="QXC25" s="178"/>
      <c r="QXD25" s="179"/>
      <c r="QXE25" s="166"/>
      <c r="QXF25" s="178"/>
      <c r="QXG25" s="178"/>
      <c r="QXH25" s="178"/>
      <c r="QXI25" s="178"/>
      <c r="QXJ25" s="178"/>
      <c r="QXK25" s="178"/>
      <c r="QXL25" s="179"/>
      <c r="QXM25" s="166"/>
      <c r="QXN25" s="178"/>
      <c r="QXO25" s="178"/>
      <c r="QXP25" s="178"/>
      <c r="QXQ25" s="178"/>
      <c r="QXR25" s="178"/>
      <c r="QXS25" s="178"/>
      <c r="QXT25" s="179"/>
      <c r="QXU25" s="166"/>
      <c r="QXV25" s="178"/>
      <c r="QXW25" s="178"/>
      <c r="QXX25" s="178"/>
      <c r="QXY25" s="178"/>
      <c r="QXZ25" s="178"/>
      <c r="QYA25" s="178"/>
      <c r="QYB25" s="179"/>
      <c r="QYC25" s="166"/>
      <c r="QYD25" s="178"/>
      <c r="QYE25" s="178"/>
      <c r="QYF25" s="178"/>
      <c r="QYG25" s="178"/>
      <c r="QYH25" s="178"/>
      <c r="QYI25" s="178"/>
      <c r="QYJ25" s="179"/>
      <c r="QYK25" s="166"/>
      <c r="QYL25" s="178"/>
      <c r="QYM25" s="178"/>
      <c r="QYN25" s="178"/>
      <c r="QYO25" s="178"/>
      <c r="QYP25" s="178"/>
      <c r="QYQ25" s="178"/>
      <c r="QYR25" s="179"/>
      <c r="QYS25" s="166"/>
      <c r="QYT25" s="178"/>
      <c r="QYU25" s="178"/>
      <c r="QYV25" s="178"/>
      <c r="QYW25" s="178"/>
      <c r="QYX25" s="178"/>
      <c r="QYY25" s="178"/>
      <c r="QYZ25" s="179"/>
      <c r="QZA25" s="166"/>
      <c r="QZB25" s="178"/>
      <c r="QZC25" s="178"/>
      <c r="QZD25" s="178"/>
      <c r="QZE25" s="178"/>
      <c r="QZF25" s="178"/>
      <c r="QZG25" s="178"/>
      <c r="QZH25" s="179"/>
      <c r="QZI25" s="166"/>
      <c r="QZJ25" s="178"/>
      <c r="QZK25" s="178"/>
      <c r="QZL25" s="178"/>
      <c r="QZM25" s="178"/>
      <c r="QZN25" s="178"/>
      <c r="QZO25" s="178"/>
      <c r="QZP25" s="179"/>
      <c r="QZQ25" s="166"/>
      <c r="QZR25" s="178"/>
      <c r="QZS25" s="178"/>
      <c r="QZT25" s="178"/>
      <c r="QZU25" s="178"/>
      <c r="QZV25" s="178"/>
      <c r="QZW25" s="178"/>
      <c r="QZX25" s="179"/>
      <c r="QZY25" s="166"/>
      <c r="QZZ25" s="178"/>
      <c r="RAA25" s="178"/>
      <c r="RAB25" s="178"/>
      <c r="RAC25" s="178"/>
      <c r="RAD25" s="178"/>
      <c r="RAE25" s="178"/>
      <c r="RAF25" s="179"/>
      <c r="RAG25" s="166"/>
      <c r="RAH25" s="178"/>
      <c r="RAI25" s="178"/>
      <c r="RAJ25" s="178"/>
      <c r="RAK25" s="178"/>
      <c r="RAL25" s="178"/>
      <c r="RAM25" s="178"/>
      <c r="RAN25" s="179"/>
      <c r="RAO25" s="166"/>
      <c r="RAP25" s="178"/>
      <c r="RAQ25" s="178"/>
      <c r="RAR25" s="178"/>
      <c r="RAS25" s="178"/>
      <c r="RAT25" s="178"/>
      <c r="RAU25" s="178"/>
      <c r="RAV25" s="179"/>
      <c r="RAW25" s="166"/>
      <c r="RAX25" s="178"/>
      <c r="RAY25" s="178"/>
      <c r="RAZ25" s="178"/>
      <c r="RBA25" s="178"/>
      <c r="RBB25" s="178"/>
      <c r="RBC25" s="178"/>
      <c r="RBD25" s="179"/>
      <c r="RBE25" s="166"/>
      <c r="RBF25" s="178"/>
      <c r="RBG25" s="178"/>
      <c r="RBH25" s="178"/>
      <c r="RBI25" s="178"/>
      <c r="RBJ25" s="178"/>
      <c r="RBK25" s="178"/>
      <c r="RBL25" s="179"/>
      <c r="RBM25" s="166"/>
      <c r="RBN25" s="178"/>
      <c r="RBO25" s="178"/>
      <c r="RBP25" s="178"/>
      <c r="RBQ25" s="178"/>
      <c r="RBR25" s="178"/>
      <c r="RBS25" s="178"/>
      <c r="RBT25" s="179"/>
      <c r="RBU25" s="166"/>
      <c r="RBV25" s="178"/>
      <c r="RBW25" s="178"/>
      <c r="RBX25" s="178"/>
      <c r="RBY25" s="178"/>
      <c r="RBZ25" s="178"/>
      <c r="RCA25" s="178"/>
      <c r="RCB25" s="179"/>
      <c r="RCC25" s="166"/>
      <c r="RCD25" s="178"/>
      <c r="RCE25" s="178"/>
      <c r="RCF25" s="178"/>
      <c r="RCG25" s="178"/>
      <c r="RCH25" s="178"/>
      <c r="RCI25" s="178"/>
      <c r="RCJ25" s="179"/>
      <c r="RCK25" s="166"/>
      <c r="RCL25" s="178"/>
      <c r="RCM25" s="178"/>
      <c r="RCN25" s="178"/>
      <c r="RCO25" s="178"/>
      <c r="RCP25" s="178"/>
      <c r="RCQ25" s="178"/>
      <c r="RCR25" s="179"/>
      <c r="RCS25" s="166"/>
      <c r="RCT25" s="178"/>
      <c r="RCU25" s="178"/>
      <c r="RCV25" s="178"/>
      <c r="RCW25" s="178"/>
      <c r="RCX25" s="178"/>
      <c r="RCY25" s="178"/>
      <c r="RCZ25" s="179"/>
      <c r="RDA25" s="166"/>
      <c r="RDB25" s="178"/>
      <c r="RDC25" s="178"/>
      <c r="RDD25" s="178"/>
      <c r="RDE25" s="178"/>
      <c r="RDF25" s="178"/>
      <c r="RDG25" s="178"/>
      <c r="RDH25" s="179"/>
      <c r="RDI25" s="166"/>
      <c r="RDJ25" s="178"/>
      <c r="RDK25" s="178"/>
      <c r="RDL25" s="178"/>
      <c r="RDM25" s="178"/>
      <c r="RDN25" s="178"/>
      <c r="RDO25" s="178"/>
      <c r="RDP25" s="179"/>
      <c r="RDQ25" s="166"/>
      <c r="RDR25" s="178"/>
      <c r="RDS25" s="178"/>
      <c r="RDT25" s="178"/>
      <c r="RDU25" s="178"/>
      <c r="RDV25" s="178"/>
      <c r="RDW25" s="178"/>
      <c r="RDX25" s="179"/>
      <c r="RDY25" s="166"/>
      <c r="RDZ25" s="178"/>
      <c r="REA25" s="178"/>
      <c r="REB25" s="178"/>
      <c r="REC25" s="178"/>
      <c r="RED25" s="178"/>
      <c r="REE25" s="178"/>
      <c r="REF25" s="179"/>
      <c r="REG25" s="166"/>
      <c r="REH25" s="178"/>
      <c r="REI25" s="178"/>
      <c r="REJ25" s="178"/>
      <c r="REK25" s="178"/>
      <c r="REL25" s="178"/>
      <c r="REM25" s="178"/>
      <c r="REN25" s="179"/>
      <c r="REO25" s="166"/>
      <c r="REP25" s="178"/>
      <c r="REQ25" s="178"/>
      <c r="RER25" s="178"/>
      <c r="RES25" s="178"/>
      <c r="RET25" s="178"/>
      <c r="REU25" s="178"/>
      <c r="REV25" s="179"/>
      <c r="REW25" s="166"/>
      <c r="REX25" s="178"/>
      <c r="REY25" s="178"/>
      <c r="REZ25" s="178"/>
      <c r="RFA25" s="178"/>
      <c r="RFB25" s="178"/>
      <c r="RFC25" s="178"/>
      <c r="RFD25" s="179"/>
      <c r="RFE25" s="166"/>
      <c r="RFF25" s="178"/>
      <c r="RFG25" s="178"/>
      <c r="RFH25" s="178"/>
      <c r="RFI25" s="178"/>
      <c r="RFJ25" s="178"/>
      <c r="RFK25" s="178"/>
      <c r="RFL25" s="179"/>
      <c r="RFM25" s="166"/>
      <c r="RFN25" s="178"/>
      <c r="RFO25" s="178"/>
      <c r="RFP25" s="178"/>
      <c r="RFQ25" s="178"/>
      <c r="RFR25" s="178"/>
      <c r="RFS25" s="178"/>
      <c r="RFT25" s="179"/>
      <c r="RFU25" s="166"/>
      <c r="RFV25" s="178"/>
      <c r="RFW25" s="178"/>
      <c r="RFX25" s="178"/>
      <c r="RFY25" s="178"/>
      <c r="RFZ25" s="178"/>
      <c r="RGA25" s="178"/>
      <c r="RGB25" s="179"/>
      <c r="RGC25" s="166"/>
      <c r="RGD25" s="178"/>
      <c r="RGE25" s="178"/>
      <c r="RGF25" s="178"/>
      <c r="RGG25" s="178"/>
      <c r="RGH25" s="178"/>
      <c r="RGI25" s="178"/>
      <c r="RGJ25" s="179"/>
      <c r="RGK25" s="166"/>
      <c r="RGL25" s="178"/>
      <c r="RGM25" s="178"/>
      <c r="RGN25" s="178"/>
      <c r="RGO25" s="178"/>
      <c r="RGP25" s="178"/>
      <c r="RGQ25" s="178"/>
      <c r="RGR25" s="179"/>
      <c r="RGS25" s="166"/>
      <c r="RGT25" s="178"/>
      <c r="RGU25" s="178"/>
      <c r="RGV25" s="178"/>
      <c r="RGW25" s="178"/>
      <c r="RGX25" s="178"/>
      <c r="RGY25" s="178"/>
      <c r="RGZ25" s="179"/>
      <c r="RHA25" s="166"/>
      <c r="RHB25" s="178"/>
      <c r="RHC25" s="178"/>
      <c r="RHD25" s="178"/>
      <c r="RHE25" s="178"/>
      <c r="RHF25" s="178"/>
      <c r="RHG25" s="178"/>
      <c r="RHH25" s="179"/>
      <c r="RHI25" s="166"/>
      <c r="RHJ25" s="178"/>
      <c r="RHK25" s="178"/>
      <c r="RHL25" s="178"/>
      <c r="RHM25" s="178"/>
      <c r="RHN25" s="178"/>
      <c r="RHO25" s="178"/>
      <c r="RHP25" s="179"/>
      <c r="RHQ25" s="166"/>
      <c r="RHR25" s="178"/>
      <c r="RHS25" s="178"/>
      <c r="RHT25" s="178"/>
      <c r="RHU25" s="178"/>
      <c r="RHV25" s="178"/>
      <c r="RHW25" s="178"/>
      <c r="RHX25" s="179"/>
      <c r="RHY25" s="166"/>
      <c r="RHZ25" s="178"/>
      <c r="RIA25" s="178"/>
      <c r="RIB25" s="178"/>
      <c r="RIC25" s="178"/>
      <c r="RID25" s="178"/>
      <c r="RIE25" s="178"/>
      <c r="RIF25" s="179"/>
      <c r="RIG25" s="166"/>
      <c r="RIH25" s="178"/>
      <c r="RII25" s="178"/>
      <c r="RIJ25" s="178"/>
      <c r="RIK25" s="178"/>
      <c r="RIL25" s="178"/>
      <c r="RIM25" s="178"/>
      <c r="RIN25" s="179"/>
      <c r="RIO25" s="166"/>
      <c r="RIP25" s="178"/>
      <c r="RIQ25" s="178"/>
      <c r="RIR25" s="178"/>
      <c r="RIS25" s="178"/>
      <c r="RIT25" s="178"/>
      <c r="RIU25" s="178"/>
      <c r="RIV25" s="179"/>
      <c r="RIW25" s="166"/>
      <c r="RIX25" s="178"/>
      <c r="RIY25" s="178"/>
      <c r="RIZ25" s="178"/>
      <c r="RJA25" s="178"/>
      <c r="RJB25" s="178"/>
      <c r="RJC25" s="178"/>
      <c r="RJD25" s="179"/>
      <c r="RJE25" s="166"/>
      <c r="RJF25" s="178"/>
      <c r="RJG25" s="178"/>
      <c r="RJH25" s="178"/>
      <c r="RJI25" s="178"/>
      <c r="RJJ25" s="178"/>
      <c r="RJK25" s="178"/>
      <c r="RJL25" s="179"/>
      <c r="RJM25" s="166"/>
      <c r="RJN25" s="178"/>
      <c r="RJO25" s="178"/>
      <c r="RJP25" s="178"/>
      <c r="RJQ25" s="178"/>
      <c r="RJR25" s="178"/>
      <c r="RJS25" s="178"/>
      <c r="RJT25" s="179"/>
      <c r="RJU25" s="166"/>
      <c r="RJV25" s="178"/>
      <c r="RJW25" s="178"/>
      <c r="RJX25" s="178"/>
      <c r="RJY25" s="178"/>
      <c r="RJZ25" s="178"/>
      <c r="RKA25" s="178"/>
      <c r="RKB25" s="179"/>
      <c r="RKC25" s="166"/>
      <c r="RKD25" s="178"/>
      <c r="RKE25" s="178"/>
      <c r="RKF25" s="178"/>
      <c r="RKG25" s="178"/>
      <c r="RKH25" s="178"/>
      <c r="RKI25" s="178"/>
      <c r="RKJ25" s="179"/>
      <c r="RKK25" s="166"/>
      <c r="RKL25" s="178"/>
      <c r="RKM25" s="178"/>
      <c r="RKN25" s="178"/>
      <c r="RKO25" s="178"/>
      <c r="RKP25" s="178"/>
      <c r="RKQ25" s="178"/>
      <c r="RKR25" s="179"/>
      <c r="RKS25" s="166"/>
      <c r="RKT25" s="178"/>
      <c r="RKU25" s="178"/>
      <c r="RKV25" s="178"/>
      <c r="RKW25" s="178"/>
      <c r="RKX25" s="178"/>
      <c r="RKY25" s="178"/>
      <c r="RKZ25" s="179"/>
      <c r="RLA25" s="166"/>
      <c r="RLB25" s="178"/>
      <c r="RLC25" s="178"/>
      <c r="RLD25" s="178"/>
      <c r="RLE25" s="178"/>
      <c r="RLF25" s="178"/>
      <c r="RLG25" s="178"/>
      <c r="RLH25" s="179"/>
      <c r="RLI25" s="166"/>
      <c r="RLJ25" s="178"/>
      <c r="RLK25" s="178"/>
      <c r="RLL25" s="178"/>
      <c r="RLM25" s="178"/>
      <c r="RLN25" s="178"/>
      <c r="RLO25" s="178"/>
      <c r="RLP25" s="179"/>
      <c r="RLQ25" s="166"/>
      <c r="RLR25" s="178"/>
      <c r="RLS25" s="178"/>
      <c r="RLT25" s="178"/>
      <c r="RLU25" s="178"/>
      <c r="RLV25" s="178"/>
      <c r="RLW25" s="178"/>
      <c r="RLX25" s="179"/>
      <c r="RLY25" s="166"/>
      <c r="RLZ25" s="178"/>
      <c r="RMA25" s="178"/>
      <c r="RMB25" s="178"/>
      <c r="RMC25" s="178"/>
      <c r="RMD25" s="178"/>
      <c r="RME25" s="178"/>
      <c r="RMF25" s="179"/>
      <c r="RMG25" s="166"/>
      <c r="RMH25" s="178"/>
      <c r="RMI25" s="178"/>
      <c r="RMJ25" s="178"/>
      <c r="RMK25" s="178"/>
      <c r="RML25" s="178"/>
      <c r="RMM25" s="178"/>
      <c r="RMN25" s="179"/>
      <c r="RMO25" s="166"/>
      <c r="RMP25" s="178"/>
      <c r="RMQ25" s="178"/>
      <c r="RMR25" s="178"/>
      <c r="RMS25" s="178"/>
      <c r="RMT25" s="178"/>
      <c r="RMU25" s="178"/>
      <c r="RMV25" s="179"/>
      <c r="RMW25" s="166"/>
      <c r="RMX25" s="178"/>
      <c r="RMY25" s="178"/>
      <c r="RMZ25" s="178"/>
      <c r="RNA25" s="178"/>
      <c r="RNB25" s="178"/>
      <c r="RNC25" s="178"/>
      <c r="RND25" s="179"/>
      <c r="RNE25" s="166"/>
      <c r="RNF25" s="178"/>
      <c r="RNG25" s="178"/>
      <c r="RNH25" s="178"/>
      <c r="RNI25" s="178"/>
      <c r="RNJ25" s="178"/>
      <c r="RNK25" s="178"/>
      <c r="RNL25" s="179"/>
      <c r="RNM25" s="166"/>
      <c r="RNN25" s="178"/>
      <c r="RNO25" s="178"/>
      <c r="RNP25" s="178"/>
      <c r="RNQ25" s="178"/>
      <c r="RNR25" s="178"/>
      <c r="RNS25" s="178"/>
      <c r="RNT25" s="179"/>
      <c r="RNU25" s="166"/>
      <c r="RNV25" s="178"/>
      <c r="RNW25" s="178"/>
      <c r="RNX25" s="178"/>
      <c r="RNY25" s="178"/>
      <c r="RNZ25" s="178"/>
      <c r="ROA25" s="178"/>
      <c r="ROB25" s="179"/>
      <c r="ROC25" s="166"/>
      <c r="ROD25" s="178"/>
      <c r="ROE25" s="178"/>
      <c r="ROF25" s="178"/>
      <c r="ROG25" s="178"/>
      <c r="ROH25" s="178"/>
      <c r="ROI25" s="178"/>
      <c r="ROJ25" s="179"/>
      <c r="ROK25" s="166"/>
      <c r="ROL25" s="178"/>
      <c r="ROM25" s="178"/>
      <c r="RON25" s="178"/>
      <c r="ROO25" s="178"/>
      <c r="ROP25" s="178"/>
      <c r="ROQ25" s="178"/>
      <c r="ROR25" s="179"/>
      <c r="ROS25" s="166"/>
      <c r="ROT25" s="178"/>
      <c r="ROU25" s="178"/>
      <c r="ROV25" s="178"/>
      <c r="ROW25" s="178"/>
      <c r="ROX25" s="178"/>
      <c r="ROY25" s="178"/>
      <c r="ROZ25" s="179"/>
      <c r="RPA25" s="166"/>
      <c r="RPB25" s="178"/>
      <c r="RPC25" s="178"/>
      <c r="RPD25" s="178"/>
      <c r="RPE25" s="178"/>
      <c r="RPF25" s="178"/>
      <c r="RPG25" s="178"/>
      <c r="RPH25" s="179"/>
      <c r="RPI25" s="166"/>
      <c r="RPJ25" s="178"/>
      <c r="RPK25" s="178"/>
      <c r="RPL25" s="178"/>
      <c r="RPM25" s="178"/>
      <c r="RPN25" s="178"/>
      <c r="RPO25" s="178"/>
      <c r="RPP25" s="179"/>
      <c r="RPQ25" s="166"/>
      <c r="RPR25" s="178"/>
      <c r="RPS25" s="178"/>
      <c r="RPT25" s="178"/>
      <c r="RPU25" s="178"/>
      <c r="RPV25" s="178"/>
      <c r="RPW25" s="178"/>
      <c r="RPX25" s="179"/>
      <c r="RPY25" s="166"/>
      <c r="RPZ25" s="178"/>
      <c r="RQA25" s="178"/>
      <c r="RQB25" s="178"/>
      <c r="RQC25" s="178"/>
      <c r="RQD25" s="178"/>
      <c r="RQE25" s="178"/>
      <c r="RQF25" s="179"/>
      <c r="RQG25" s="166"/>
      <c r="RQH25" s="178"/>
      <c r="RQI25" s="178"/>
      <c r="RQJ25" s="178"/>
      <c r="RQK25" s="178"/>
      <c r="RQL25" s="178"/>
      <c r="RQM25" s="178"/>
      <c r="RQN25" s="179"/>
      <c r="RQO25" s="166"/>
      <c r="RQP25" s="178"/>
      <c r="RQQ25" s="178"/>
      <c r="RQR25" s="178"/>
      <c r="RQS25" s="178"/>
      <c r="RQT25" s="178"/>
      <c r="RQU25" s="178"/>
      <c r="RQV25" s="179"/>
      <c r="RQW25" s="166"/>
      <c r="RQX25" s="178"/>
      <c r="RQY25" s="178"/>
      <c r="RQZ25" s="178"/>
      <c r="RRA25" s="178"/>
      <c r="RRB25" s="178"/>
      <c r="RRC25" s="178"/>
      <c r="RRD25" s="179"/>
      <c r="RRE25" s="166"/>
      <c r="RRF25" s="178"/>
      <c r="RRG25" s="178"/>
      <c r="RRH25" s="178"/>
      <c r="RRI25" s="178"/>
      <c r="RRJ25" s="178"/>
      <c r="RRK25" s="178"/>
      <c r="RRL25" s="179"/>
      <c r="RRM25" s="166"/>
      <c r="RRN25" s="178"/>
      <c r="RRO25" s="178"/>
      <c r="RRP25" s="178"/>
      <c r="RRQ25" s="178"/>
      <c r="RRR25" s="178"/>
      <c r="RRS25" s="178"/>
      <c r="RRT25" s="179"/>
      <c r="RRU25" s="166"/>
      <c r="RRV25" s="178"/>
      <c r="RRW25" s="178"/>
      <c r="RRX25" s="178"/>
      <c r="RRY25" s="178"/>
      <c r="RRZ25" s="178"/>
      <c r="RSA25" s="178"/>
      <c r="RSB25" s="179"/>
      <c r="RSC25" s="166"/>
      <c r="RSD25" s="178"/>
      <c r="RSE25" s="178"/>
      <c r="RSF25" s="178"/>
      <c r="RSG25" s="178"/>
      <c r="RSH25" s="178"/>
      <c r="RSI25" s="178"/>
      <c r="RSJ25" s="179"/>
      <c r="RSK25" s="166"/>
      <c r="RSL25" s="178"/>
      <c r="RSM25" s="178"/>
      <c r="RSN25" s="178"/>
      <c r="RSO25" s="178"/>
      <c r="RSP25" s="178"/>
      <c r="RSQ25" s="178"/>
      <c r="RSR25" s="179"/>
      <c r="RSS25" s="166"/>
      <c r="RST25" s="178"/>
      <c r="RSU25" s="178"/>
      <c r="RSV25" s="178"/>
      <c r="RSW25" s="178"/>
      <c r="RSX25" s="178"/>
      <c r="RSY25" s="178"/>
      <c r="RSZ25" s="179"/>
      <c r="RTA25" s="166"/>
      <c r="RTB25" s="178"/>
      <c r="RTC25" s="178"/>
      <c r="RTD25" s="178"/>
      <c r="RTE25" s="178"/>
      <c r="RTF25" s="178"/>
      <c r="RTG25" s="178"/>
      <c r="RTH25" s="179"/>
      <c r="RTI25" s="166"/>
      <c r="RTJ25" s="178"/>
      <c r="RTK25" s="178"/>
      <c r="RTL25" s="178"/>
      <c r="RTM25" s="178"/>
      <c r="RTN25" s="178"/>
      <c r="RTO25" s="178"/>
      <c r="RTP25" s="179"/>
      <c r="RTQ25" s="166"/>
      <c r="RTR25" s="178"/>
      <c r="RTS25" s="178"/>
      <c r="RTT25" s="178"/>
      <c r="RTU25" s="178"/>
      <c r="RTV25" s="178"/>
      <c r="RTW25" s="178"/>
      <c r="RTX25" s="179"/>
      <c r="RTY25" s="166"/>
      <c r="RTZ25" s="178"/>
      <c r="RUA25" s="178"/>
      <c r="RUB25" s="178"/>
      <c r="RUC25" s="178"/>
      <c r="RUD25" s="178"/>
      <c r="RUE25" s="178"/>
      <c r="RUF25" s="179"/>
      <c r="RUG25" s="166"/>
      <c r="RUH25" s="178"/>
      <c r="RUI25" s="178"/>
      <c r="RUJ25" s="178"/>
      <c r="RUK25" s="178"/>
      <c r="RUL25" s="178"/>
      <c r="RUM25" s="178"/>
      <c r="RUN25" s="179"/>
      <c r="RUO25" s="166"/>
      <c r="RUP25" s="178"/>
      <c r="RUQ25" s="178"/>
      <c r="RUR25" s="178"/>
      <c r="RUS25" s="178"/>
      <c r="RUT25" s="178"/>
      <c r="RUU25" s="178"/>
      <c r="RUV25" s="179"/>
      <c r="RUW25" s="166"/>
      <c r="RUX25" s="178"/>
      <c r="RUY25" s="178"/>
      <c r="RUZ25" s="178"/>
      <c r="RVA25" s="178"/>
      <c r="RVB25" s="178"/>
      <c r="RVC25" s="178"/>
      <c r="RVD25" s="179"/>
      <c r="RVE25" s="166"/>
      <c r="RVF25" s="178"/>
      <c r="RVG25" s="178"/>
      <c r="RVH25" s="178"/>
      <c r="RVI25" s="178"/>
      <c r="RVJ25" s="178"/>
      <c r="RVK25" s="178"/>
      <c r="RVL25" s="179"/>
      <c r="RVM25" s="166"/>
      <c r="RVN25" s="178"/>
      <c r="RVO25" s="178"/>
      <c r="RVP25" s="178"/>
      <c r="RVQ25" s="178"/>
      <c r="RVR25" s="178"/>
      <c r="RVS25" s="178"/>
      <c r="RVT25" s="179"/>
      <c r="RVU25" s="166"/>
      <c r="RVV25" s="178"/>
      <c r="RVW25" s="178"/>
      <c r="RVX25" s="178"/>
      <c r="RVY25" s="178"/>
      <c r="RVZ25" s="178"/>
      <c r="RWA25" s="178"/>
      <c r="RWB25" s="179"/>
      <c r="RWC25" s="166"/>
      <c r="RWD25" s="178"/>
      <c r="RWE25" s="178"/>
      <c r="RWF25" s="178"/>
      <c r="RWG25" s="178"/>
      <c r="RWH25" s="178"/>
      <c r="RWI25" s="178"/>
      <c r="RWJ25" s="179"/>
      <c r="RWK25" s="166"/>
      <c r="RWL25" s="178"/>
      <c r="RWM25" s="178"/>
      <c r="RWN25" s="178"/>
      <c r="RWO25" s="178"/>
      <c r="RWP25" s="178"/>
      <c r="RWQ25" s="178"/>
      <c r="RWR25" s="179"/>
      <c r="RWS25" s="166"/>
      <c r="RWT25" s="178"/>
      <c r="RWU25" s="178"/>
      <c r="RWV25" s="178"/>
      <c r="RWW25" s="178"/>
      <c r="RWX25" s="178"/>
      <c r="RWY25" s="178"/>
      <c r="RWZ25" s="179"/>
      <c r="RXA25" s="166"/>
      <c r="RXB25" s="178"/>
      <c r="RXC25" s="178"/>
      <c r="RXD25" s="178"/>
      <c r="RXE25" s="178"/>
      <c r="RXF25" s="178"/>
      <c r="RXG25" s="178"/>
      <c r="RXH25" s="179"/>
      <c r="RXI25" s="166"/>
      <c r="RXJ25" s="178"/>
      <c r="RXK25" s="178"/>
      <c r="RXL25" s="178"/>
      <c r="RXM25" s="178"/>
      <c r="RXN25" s="178"/>
      <c r="RXO25" s="178"/>
      <c r="RXP25" s="179"/>
      <c r="RXQ25" s="166"/>
      <c r="RXR25" s="178"/>
      <c r="RXS25" s="178"/>
      <c r="RXT25" s="178"/>
      <c r="RXU25" s="178"/>
      <c r="RXV25" s="178"/>
      <c r="RXW25" s="178"/>
      <c r="RXX25" s="179"/>
      <c r="RXY25" s="166"/>
      <c r="RXZ25" s="178"/>
      <c r="RYA25" s="178"/>
      <c r="RYB25" s="178"/>
      <c r="RYC25" s="178"/>
      <c r="RYD25" s="178"/>
      <c r="RYE25" s="178"/>
      <c r="RYF25" s="179"/>
      <c r="RYG25" s="166"/>
      <c r="RYH25" s="178"/>
      <c r="RYI25" s="178"/>
      <c r="RYJ25" s="178"/>
      <c r="RYK25" s="178"/>
      <c r="RYL25" s="178"/>
      <c r="RYM25" s="178"/>
      <c r="RYN25" s="179"/>
      <c r="RYO25" s="166"/>
      <c r="RYP25" s="178"/>
      <c r="RYQ25" s="178"/>
      <c r="RYR25" s="178"/>
      <c r="RYS25" s="178"/>
      <c r="RYT25" s="178"/>
      <c r="RYU25" s="178"/>
      <c r="RYV25" s="179"/>
      <c r="RYW25" s="166"/>
      <c r="RYX25" s="178"/>
      <c r="RYY25" s="178"/>
      <c r="RYZ25" s="178"/>
      <c r="RZA25" s="178"/>
      <c r="RZB25" s="178"/>
      <c r="RZC25" s="178"/>
      <c r="RZD25" s="179"/>
      <c r="RZE25" s="166"/>
      <c r="RZF25" s="178"/>
      <c r="RZG25" s="178"/>
      <c r="RZH25" s="178"/>
      <c r="RZI25" s="178"/>
      <c r="RZJ25" s="178"/>
      <c r="RZK25" s="178"/>
      <c r="RZL25" s="179"/>
      <c r="RZM25" s="166"/>
      <c r="RZN25" s="178"/>
      <c r="RZO25" s="178"/>
      <c r="RZP25" s="178"/>
      <c r="RZQ25" s="178"/>
      <c r="RZR25" s="178"/>
      <c r="RZS25" s="178"/>
      <c r="RZT25" s="179"/>
      <c r="RZU25" s="166"/>
      <c r="RZV25" s="178"/>
      <c r="RZW25" s="178"/>
      <c r="RZX25" s="178"/>
      <c r="RZY25" s="178"/>
      <c r="RZZ25" s="178"/>
      <c r="SAA25" s="178"/>
      <c r="SAB25" s="179"/>
      <c r="SAC25" s="166"/>
      <c r="SAD25" s="178"/>
      <c r="SAE25" s="178"/>
      <c r="SAF25" s="178"/>
      <c r="SAG25" s="178"/>
      <c r="SAH25" s="178"/>
      <c r="SAI25" s="178"/>
      <c r="SAJ25" s="179"/>
      <c r="SAK25" s="166"/>
      <c r="SAL25" s="178"/>
      <c r="SAM25" s="178"/>
      <c r="SAN25" s="178"/>
      <c r="SAO25" s="178"/>
      <c r="SAP25" s="178"/>
      <c r="SAQ25" s="178"/>
      <c r="SAR25" s="179"/>
      <c r="SAS25" s="166"/>
      <c r="SAT25" s="178"/>
      <c r="SAU25" s="178"/>
      <c r="SAV25" s="178"/>
      <c r="SAW25" s="178"/>
      <c r="SAX25" s="178"/>
      <c r="SAY25" s="178"/>
      <c r="SAZ25" s="179"/>
      <c r="SBA25" s="166"/>
      <c r="SBB25" s="178"/>
      <c r="SBC25" s="178"/>
      <c r="SBD25" s="178"/>
      <c r="SBE25" s="178"/>
      <c r="SBF25" s="178"/>
      <c r="SBG25" s="178"/>
      <c r="SBH25" s="179"/>
      <c r="SBI25" s="166"/>
      <c r="SBJ25" s="178"/>
      <c r="SBK25" s="178"/>
      <c r="SBL25" s="178"/>
      <c r="SBM25" s="178"/>
      <c r="SBN25" s="178"/>
      <c r="SBO25" s="178"/>
      <c r="SBP25" s="179"/>
      <c r="SBQ25" s="166"/>
      <c r="SBR25" s="178"/>
      <c r="SBS25" s="178"/>
      <c r="SBT25" s="178"/>
      <c r="SBU25" s="178"/>
      <c r="SBV25" s="178"/>
      <c r="SBW25" s="178"/>
      <c r="SBX25" s="179"/>
      <c r="SBY25" s="166"/>
      <c r="SBZ25" s="178"/>
      <c r="SCA25" s="178"/>
      <c r="SCB25" s="178"/>
      <c r="SCC25" s="178"/>
      <c r="SCD25" s="178"/>
      <c r="SCE25" s="178"/>
      <c r="SCF25" s="179"/>
      <c r="SCG25" s="166"/>
      <c r="SCH25" s="178"/>
      <c r="SCI25" s="178"/>
      <c r="SCJ25" s="178"/>
      <c r="SCK25" s="178"/>
      <c r="SCL25" s="178"/>
      <c r="SCM25" s="178"/>
      <c r="SCN25" s="179"/>
      <c r="SCO25" s="166"/>
      <c r="SCP25" s="178"/>
      <c r="SCQ25" s="178"/>
      <c r="SCR25" s="178"/>
      <c r="SCS25" s="178"/>
      <c r="SCT25" s="178"/>
      <c r="SCU25" s="178"/>
      <c r="SCV25" s="179"/>
      <c r="SCW25" s="166"/>
      <c r="SCX25" s="178"/>
      <c r="SCY25" s="178"/>
      <c r="SCZ25" s="178"/>
      <c r="SDA25" s="178"/>
      <c r="SDB25" s="178"/>
      <c r="SDC25" s="178"/>
      <c r="SDD25" s="179"/>
      <c r="SDE25" s="166"/>
      <c r="SDF25" s="178"/>
      <c r="SDG25" s="178"/>
      <c r="SDH25" s="178"/>
      <c r="SDI25" s="178"/>
      <c r="SDJ25" s="178"/>
      <c r="SDK25" s="178"/>
      <c r="SDL25" s="179"/>
      <c r="SDM25" s="166"/>
      <c r="SDN25" s="178"/>
      <c r="SDO25" s="178"/>
      <c r="SDP25" s="178"/>
      <c r="SDQ25" s="178"/>
      <c r="SDR25" s="178"/>
      <c r="SDS25" s="178"/>
      <c r="SDT25" s="179"/>
      <c r="SDU25" s="166"/>
      <c r="SDV25" s="178"/>
      <c r="SDW25" s="178"/>
      <c r="SDX25" s="178"/>
      <c r="SDY25" s="178"/>
      <c r="SDZ25" s="178"/>
      <c r="SEA25" s="178"/>
      <c r="SEB25" s="179"/>
      <c r="SEC25" s="166"/>
      <c r="SED25" s="178"/>
      <c r="SEE25" s="178"/>
      <c r="SEF25" s="178"/>
      <c r="SEG25" s="178"/>
      <c r="SEH25" s="178"/>
      <c r="SEI25" s="178"/>
      <c r="SEJ25" s="179"/>
      <c r="SEK25" s="166"/>
      <c r="SEL25" s="178"/>
      <c r="SEM25" s="178"/>
      <c r="SEN25" s="178"/>
      <c r="SEO25" s="178"/>
      <c r="SEP25" s="178"/>
      <c r="SEQ25" s="178"/>
      <c r="SER25" s="179"/>
      <c r="SES25" s="166"/>
      <c r="SET25" s="178"/>
      <c r="SEU25" s="178"/>
      <c r="SEV25" s="178"/>
      <c r="SEW25" s="178"/>
      <c r="SEX25" s="178"/>
      <c r="SEY25" s="178"/>
      <c r="SEZ25" s="179"/>
      <c r="SFA25" s="166"/>
      <c r="SFB25" s="178"/>
      <c r="SFC25" s="178"/>
      <c r="SFD25" s="178"/>
      <c r="SFE25" s="178"/>
      <c r="SFF25" s="178"/>
      <c r="SFG25" s="178"/>
      <c r="SFH25" s="179"/>
      <c r="SFI25" s="166"/>
      <c r="SFJ25" s="178"/>
      <c r="SFK25" s="178"/>
      <c r="SFL25" s="178"/>
      <c r="SFM25" s="178"/>
      <c r="SFN25" s="178"/>
      <c r="SFO25" s="178"/>
      <c r="SFP25" s="179"/>
      <c r="SFQ25" s="166"/>
      <c r="SFR25" s="178"/>
      <c r="SFS25" s="178"/>
      <c r="SFT25" s="178"/>
      <c r="SFU25" s="178"/>
      <c r="SFV25" s="178"/>
      <c r="SFW25" s="178"/>
      <c r="SFX25" s="179"/>
      <c r="SFY25" s="166"/>
      <c r="SFZ25" s="178"/>
      <c r="SGA25" s="178"/>
      <c r="SGB25" s="178"/>
      <c r="SGC25" s="178"/>
      <c r="SGD25" s="178"/>
      <c r="SGE25" s="178"/>
      <c r="SGF25" s="179"/>
      <c r="SGG25" s="166"/>
      <c r="SGH25" s="178"/>
      <c r="SGI25" s="178"/>
      <c r="SGJ25" s="178"/>
      <c r="SGK25" s="178"/>
      <c r="SGL25" s="178"/>
      <c r="SGM25" s="178"/>
      <c r="SGN25" s="179"/>
      <c r="SGO25" s="166"/>
      <c r="SGP25" s="178"/>
      <c r="SGQ25" s="178"/>
      <c r="SGR25" s="178"/>
      <c r="SGS25" s="178"/>
      <c r="SGT25" s="178"/>
      <c r="SGU25" s="178"/>
      <c r="SGV25" s="179"/>
      <c r="SGW25" s="166"/>
      <c r="SGX25" s="178"/>
      <c r="SGY25" s="178"/>
      <c r="SGZ25" s="178"/>
      <c r="SHA25" s="178"/>
      <c r="SHB25" s="178"/>
      <c r="SHC25" s="178"/>
      <c r="SHD25" s="179"/>
      <c r="SHE25" s="166"/>
      <c r="SHF25" s="178"/>
      <c r="SHG25" s="178"/>
      <c r="SHH25" s="178"/>
      <c r="SHI25" s="178"/>
      <c r="SHJ25" s="178"/>
      <c r="SHK25" s="178"/>
      <c r="SHL25" s="179"/>
      <c r="SHM25" s="166"/>
      <c r="SHN25" s="178"/>
      <c r="SHO25" s="178"/>
      <c r="SHP25" s="178"/>
      <c r="SHQ25" s="178"/>
      <c r="SHR25" s="178"/>
      <c r="SHS25" s="178"/>
      <c r="SHT25" s="179"/>
      <c r="SHU25" s="166"/>
      <c r="SHV25" s="178"/>
      <c r="SHW25" s="178"/>
      <c r="SHX25" s="178"/>
      <c r="SHY25" s="178"/>
      <c r="SHZ25" s="178"/>
      <c r="SIA25" s="178"/>
      <c r="SIB25" s="179"/>
      <c r="SIC25" s="166"/>
      <c r="SID25" s="178"/>
      <c r="SIE25" s="178"/>
      <c r="SIF25" s="178"/>
      <c r="SIG25" s="178"/>
      <c r="SIH25" s="178"/>
      <c r="SII25" s="178"/>
      <c r="SIJ25" s="179"/>
      <c r="SIK25" s="166"/>
      <c r="SIL25" s="178"/>
      <c r="SIM25" s="178"/>
      <c r="SIN25" s="178"/>
      <c r="SIO25" s="178"/>
      <c r="SIP25" s="178"/>
      <c r="SIQ25" s="178"/>
      <c r="SIR25" s="179"/>
      <c r="SIS25" s="166"/>
      <c r="SIT25" s="178"/>
      <c r="SIU25" s="178"/>
      <c r="SIV25" s="178"/>
      <c r="SIW25" s="178"/>
      <c r="SIX25" s="178"/>
      <c r="SIY25" s="178"/>
      <c r="SIZ25" s="179"/>
      <c r="SJA25" s="166"/>
      <c r="SJB25" s="178"/>
      <c r="SJC25" s="178"/>
      <c r="SJD25" s="178"/>
      <c r="SJE25" s="178"/>
      <c r="SJF25" s="178"/>
      <c r="SJG25" s="178"/>
      <c r="SJH25" s="179"/>
      <c r="SJI25" s="166"/>
      <c r="SJJ25" s="178"/>
      <c r="SJK25" s="178"/>
      <c r="SJL25" s="178"/>
      <c r="SJM25" s="178"/>
      <c r="SJN25" s="178"/>
      <c r="SJO25" s="178"/>
      <c r="SJP25" s="179"/>
      <c r="SJQ25" s="166"/>
      <c r="SJR25" s="178"/>
      <c r="SJS25" s="178"/>
      <c r="SJT25" s="178"/>
      <c r="SJU25" s="178"/>
      <c r="SJV25" s="178"/>
      <c r="SJW25" s="178"/>
      <c r="SJX25" s="179"/>
      <c r="SJY25" s="166"/>
      <c r="SJZ25" s="178"/>
      <c r="SKA25" s="178"/>
      <c r="SKB25" s="178"/>
      <c r="SKC25" s="178"/>
      <c r="SKD25" s="178"/>
      <c r="SKE25" s="178"/>
      <c r="SKF25" s="179"/>
      <c r="SKG25" s="166"/>
      <c r="SKH25" s="178"/>
      <c r="SKI25" s="178"/>
      <c r="SKJ25" s="178"/>
      <c r="SKK25" s="178"/>
      <c r="SKL25" s="178"/>
      <c r="SKM25" s="178"/>
      <c r="SKN25" s="179"/>
      <c r="SKO25" s="166"/>
      <c r="SKP25" s="178"/>
      <c r="SKQ25" s="178"/>
      <c r="SKR25" s="178"/>
      <c r="SKS25" s="178"/>
      <c r="SKT25" s="178"/>
      <c r="SKU25" s="178"/>
      <c r="SKV25" s="179"/>
      <c r="SKW25" s="166"/>
      <c r="SKX25" s="178"/>
      <c r="SKY25" s="178"/>
      <c r="SKZ25" s="178"/>
      <c r="SLA25" s="178"/>
      <c r="SLB25" s="178"/>
      <c r="SLC25" s="178"/>
      <c r="SLD25" s="179"/>
      <c r="SLE25" s="166"/>
      <c r="SLF25" s="178"/>
      <c r="SLG25" s="178"/>
      <c r="SLH25" s="178"/>
      <c r="SLI25" s="178"/>
      <c r="SLJ25" s="178"/>
      <c r="SLK25" s="178"/>
      <c r="SLL25" s="179"/>
      <c r="SLM25" s="166"/>
      <c r="SLN25" s="178"/>
      <c r="SLO25" s="178"/>
      <c r="SLP25" s="178"/>
      <c r="SLQ25" s="178"/>
      <c r="SLR25" s="178"/>
      <c r="SLS25" s="178"/>
      <c r="SLT25" s="179"/>
      <c r="SLU25" s="166"/>
      <c r="SLV25" s="178"/>
      <c r="SLW25" s="178"/>
      <c r="SLX25" s="178"/>
      <c r="SLY25" s="178"/>
      <c r="SLZ25" s="178"/>
      <c r="SMA25" s="178"/>
      <c r="SMB25" s="179"/>
      <c r="SMC25" s="166"/>
      <c r="SMD25" s="178"/>
      <c r="SME25" s="178"/>
      <c r="SMF25" s="178"/>
      <c r="SMG25" s="178"/>
      <c r="SMH25" s="178"/>
      <c r="SMI25" s="178"/>
      <c r="SMJ25" s="179"/>
      <c r="SMK25" s="166"/>
      <c r="SML25" s="178"/>
      <c r="SMM25" s="178"/>
      <c r="SMN25" s="178"/>
      <c r="SMO25" s="178"/>
      <c r="SMP25" s="178"/>
      <c r="SMQ25" s="178"/>
      <c r="SMR25" s="179"/>
      <c r="SMS25" s="166"/>
      <c r="SMT25" s="178"/>
      <c r="SMU25" s="178"/>
      <c r="SMV25" s="178"/>
      <c r="SMW25" s="178"/>
      <c r="SMX25" s="178"/>
      <c r="SMY25" s="178"/>
      <c r="SMZ25" s="179"/>
      <c r="SNA25" s="166"/>
      <c r="SNB25" s="178"/>
      <c r="SNC25" s="178"/>
      <c r="SND25" s="178"/>
      <c r="SNE25" s="178"/>
      <c r="SNF25" s="178"/>
      <c r="SNG25" s="178"/>
      <c r="SNH25" s="179"/>
      <c r="SNI25" s="166"/>
      <c r="SNJ25" s="178"/>
      <c r="SNK25" s="178"/>
      <c r="SNL25" s="178"/>
      <c r="SNM25" s="178"/>
      <c r="SNN25" s="178"/>
      <c r="SNO25" s="178"/>
      <c r="SNP25" s="179"/>
      <c r="SNQ25" s="166"/>
      <c r="SNR25" s="178"/>
      <c r="SNS25" s="178"/>
      <c r="SNT25" s="178"/>
      <c r="SNU25" s="178"/>
      <c r="SNV25" s="178"/>
      <c r="SNW25" s="178"/>
      <c r="SNX25" s="179"/>
      <c r="SNY25" s="166"/>
      <c r="SNZ25" s="178"/>
      <c r="SOA25" s="178"/>
      <c r="SOB25" s="178"/>
      <c r="SOC25" s="178"/>
      <c r="SOD25" s="178"/>
      <c r="SOE25" s="178"/>
      <c r="SOF25" s="179"/>
      <c r="SOG25" s="166"/>
      <c r="SOH25" s="178"/>
      <c r="SOI25" s="178"/>
      <c r="SOJ25" s="178"/>
      <c r="SOK25" s="178"/>
      <c r="SOL25" s="178"/>
      <c r="SOM25" s="178"/>
      <c r="SON25" s="179"/>
      <c r="SOO25" s="166"/>
      <c r="SOP25" s="178"/>
      <c r="SOQ25" s="178"/>
      <c r="SOR25" s="178"/>
      <c r="SOS25" s="178"/>
      <c r="SOT25" s="178"/>
      <c r="SOU25" s="178"/>
      <c r="SOV25" s="179"/>
      <c r="SOW25" s="166"/>
      <c r="SOX25" s="178"/>
      <c r="SOY25" s="178"/>
      <c r="SOZ25" s="178"/>
      <c r="SPA25" s="178"/>
      <c r="SPB25" s="178"/>
      <c r="SPC25" s="178"/>
      <c r="SPD25" s="179"/>
      <c r="SPE25" s="166"/>
      <c r="SPF25" s="178"/>
      <c r="SPG25" s="178"/>
      <c r="SPH25" s="178"/>
      <c r="SPI25" s="178"/>
      <c r="SPJ25" s="178"/>
      <c r="SPK25" s="178"/>
      <c r="SPL25" s="179"/>
      <c r="SPM25" s="166"/>
      <c r="SPN25" s="178"/>
      <c r="SPO25" s="178"/>
      <c r="SPP25" s="178"/>
      <c r="SPQ25" s="178"/>
      <c r="SPR25" s="178"/>
      <c r="SPS25" s="178"/>
      <c r="SPT25" s="179"/>
      <c r="SPU25" s="166"/>
      <c r="SPV25" s="178"/>
      <c r="SPW25" s="178"/>
      <c r="SPX25" s="178"/>
      <c r="SPY25" s="178"/>
      <c r="SPZ25" s="178"/>
      <c r="SQA25" s="178"/>
      <c r="SQB25" s="179"/>
      <c r="SQC25" s="166"/>
      <c r="SQD25" s="178"/>
      <c r="SQE25" s="178"/>
      <c r="SQF25" s="178"/>
      <c r="SQG25" s="178"/>
      <c r="SQH25" s="178"/>
      <c r="SQI25" s="178"/>
      <c r="SQJ25" s="179"/>
      <c r="SQK25" s="166"/>
      <c r="SQL25" s="178"/>
      <c r="SQM25" s="178"/>
      <c r="SQN25" s="178"/>
      <c r="SQO25" s="178"/>
      <c r="SQP25" s="178"/>
      <c r="SQQ25" s="178"/>
      <c r="SQR25" s="179"/>
      <c r="SQS25" s="166"/>
      <c r="SQT25" s="178"/>
      <c r="SQU25" s="178"/>
      <c r="SQV25" s="178"/>
      <c r="SQW25" s="178"/>
      <c r="SQX25" s="178"/>
      <c r="SQY25" s="178"/>
      <c r="SQZ25" s="179"/>
      <c r="SRA25" s="166"/>
      <c r="SRB25" s="178"/>
      <c r="SRC25" s="178"/>
      <c r="SRD25" s="178"/>
      <c r="SRE25" s="178"/>
      <c r="SRF25" s="178"/>
      <c r="SRG25" s="178"/>
      <c r="SRH25" s="179"/>
      <c r="SRI25" s="166"/>
      <c r="SRJ25" s="178"/>
      <c r="SRK25" s="178"/>
      <c r="SRL25" s="178"/>
      <c r="SRM25" s="178"/>
      <c r="SRN25" s="178"/>
      <c r="SRO25" s="178"/>
      <c r="SRP25" s="179"/>
      <c r="SRQ25" s="166"/>
      <c r="SRR25" s="178"/>
      <c r="SRS25" s="178"/>
      <c r="SRT25" s="178"/>
      <c r="SRU25" s="178"/>
      <c r="SRV25" s="178"/>
      <c r="SRW25" s="178"/>
      <c r="SRX25" s="179"/>
      <c r="SRY25" s="166"/>
      <c r="SRZ25" s="178"/>
      <c r="SSA25" s="178"/>
      <c r="SSB25" s="178"/>
      <c r="SSC25" s="178"/>
      <c r="SSD25" s="178"/>
      <c r="SSE25" s="178"/>
      <c r="SSF25" s="179"/>
      <c r="SSG25" s="166"/>
      <c r="SSH25" s="178"/>
      <c r="SSI25" s="178"/>
      <c r="SSJ25" s="178"/>
      <c r="SSK25" s="178"/>
      <c r="SSL25" s="178"/>
      <c r="SSM25" s="178"/>
      <c r="SSN25" s="179"/>
      <c r="SSO25" s="166"/>
      <c r="SSP25" s="178"/>
      <c r="SSQ25" s="178"/>
      <c r="SSR25" s="178"/>
      <c r="SSS25" s="178"/>
      <c r="SST25" s="178"/>
      <c r="SSU25" s="178"/>
      <c r="SSV25" s="179"/>
      <c r="SSW25" s="166"/>
      <c r="SSX25" s="178"/>
      <c r="SSY25" s="178"/>
      <c r="SSZ25" s="178"/>
      <c r="STA25" s="178"/>
      <c r="STB25" s="178"/>
      <c r="STC25" s="178"/>
      <c r="STD25" s="179"/>
      <c r="STE25" s="166"/>
      <c r="STF25" s="178"/>
      <c r="STG25" s="178"/>
      <c r="STH25" s="178"/>
      <c r="STI25" s="178"/>
      <c r="STJ25" s="178"/>
      <c r="STK25" s="178"/>
      <c r="STL25" s="179"/>
      <c r="STM25" s="166"/>
      <c r="STN25" s="178"/>
      <c r="STO25" s="178"/>
      <c r="STP25" s="178"/>
      <c r="STQ25" s="178"/>
      <c r="STR25" s="178"/>
      <c r="STS25" s="178"/>
      <c r="STT25" s="179"/>
      <c r="STU25" s="166"/>
      <c r="STV25" s="178"/>
      <c r="STW25" s="178"/>
      <c r="STX25" s="178"/>
      <c r="STY25" s="178"/>
      <c r="STZ25" s="178"/>
      <c r="SUA25" s="178"/>
      <c r="SUB25" s="179"/>
      <c r="SUC25" s="166"/>
      <c r="SUD25" s="178"/>
      <c r="SUE25" s="178"/>
      <c r="SUF25" s="178"/>
      <c r="SUG25" s="178"/>
      <c r="SUH25" s="178"/>
      <c r="SUI25" s="178"/>
      <c r="SUJ25" s="179"/>
      <c r="SUK25" s="166"/>
      <c r="SUL25" s="178"/>
      <c r="SUM25" s="178"/>
      <c r="SUN25" s="178"/>
      <c r="SUO25" s="178"/>
      <c r="SUP25" s="178"/>
      <c r="SUQ25" s="178"/>
      <c r="SUR25" s="179"/>
      <c r="SUS25" s="166"/>
      <c r="SUT25" s="178"/>
      <c r="SUU25" s="178"/>
      <c r="SUV25" s="178"/>
      <c r="SUW25" s="178"/>
      <c r="SUX25" s="178"/>
      <c r="SUY25" s="178"/>
      <c r="SUZ25" s="179"/>
      <c r="SVA25" s="166"/>
      <c r="SVB25" s="178"/>
      <c r="SVC25" s="178"/>
      <c r="SVD25" s="178"/>
      <c r="SVE25" s="178"/>
      <c r="SVF25" s="178"/>
      <c r="SVG25" s="178"/>
      <c r="SVH25" s="179"/>
      <c r="SVI25" s="166"/>
      <c r="SVJ25" s="178"/>
      <c r="SVK25" s="178"/>
      <c r="SVL25" s="178"/>
      <c r="SVM25" s="178"/>
      <c r="SVN25" s="178"/>
      <c r="SVO25" s="178"/>
      <c r="SVP25" s="179"/>
      <c r="SVQ25" s="166"/>
      <c r="SVR25" s="178"/>
      <c r="SVS25" s="178"/>
      <c r="SVT25" s="178"/>
      <c r="SVU25" s="178"/>
      <c r="SVV25" s="178"/>
      <c r="SVW25" s="178"/>
      <c r="SVX25" s="179"/>
      <c r="SVY25" s="166"/>
      <c r="SVZ25" s="178"/>
      <c r="SWA25" s="178"/>
      <c r="SWB25" s="178"/>
      <c r="SWC25" s="178"/>
      <c r="SWD25" s="178"/>
      <c r="SWE25" s="178"/>
      <c r="SWF25" s="179"/>
      <c r="SWG25" s="166"/>
      <c r="SWH25" s="178"/>
      <c r="SWI25" s="178"/>
      <c r="SWJ25" s="178"/>
      <c r="SWK25" s="178"/>
      <c r="SWL25" s="178"/>
      <c r="SWM25" s="178"/>
      <c r="SWN25" s="179"/>
      <c r="SWO25" s="166"/>
      <c r="SWP25" s="178"/>
      <c r="SWQ25" s="178"/>
      <c r="SWR25" s="178"/>
      <c r="SWS25" s="178"/>
      <c r="SWT25" s="178"/>
      <c r="SWU25" s="178"/>
      <c r="SWV25" s="179"/>
      <c r="SWW25" s="166"/>
      <c r="SWX25" s="178"/>
      <c r="SWY25" s="178"/>
      <c r="SWZ25" s="178"/>
      <c r="SXA25" s="178"/>
      <c r="SXB25" s="178"/>
      <c r="SXC25" s="178"/>
      <c r="SXD25" s="179"/>
      <c r="SXE25" s="166"/>
      <c r="SXF25" s="178"/>
      <c r="SXG25" s="178"/>
      <c r="SXH25" s="178"/>
      <c r="SXI25" s="178"/>
      <c r="SXJ25" s="178"/>
      <c r="SXK25" s="178"/>
      <c r="SXL25" s="179"/>
      <c r="SXM25" s="166"/>
      <c r="SXN25" s="178"/>
      <c r="SXO25" s="178"/>
      <c r="SXP25" s="178"/>
      <c r="SXQ25" s="178"/>
      <c r="SXR25" s="178"/>
      <c r="SXS25" s="178"/>
      <c r="SXT25" s="179"/>
      <c r="SXU25" s="166"/>
      <c r="SXV25" s="178"/>
      <c r="SXW25" s="178"/>
      <c r="SXX25" s="178"/>
      <c r="SXY25" s="178"/>
      <c r="SXZ25" s="178"/>
      <c r="SYA25" s="178"/>
      <c r="SYB25" s="179"/>
      <c r="SYC25" s="166"/>
      <c r="SYD25" s="178"/>
      <c r="SYE25" s="178"/>
      <c r="SYF25" s="178"/>
      <c r="SYG25" s="178"/>
      <c r="SYH25" s="178"/>
      <c r="SYI25" s="178"/>
      <c r="SYJ25" s="179"/>
      <c r="SYK25" s="166"/>
      <c r="SYL25" s="178"/>
      <c r="SYM25" s="178"/>
      <c r="SYN25" s="178"/>
      <c r="SYO25" s="178"/>
      <c r="SYP25" s="178"/>
      <c r="SYQ25" s="178"/>
      <c r="SYR25" s="179"/>
      <c r="SYS25" s="166"/>
      <c r="SYT25" s="178"/>
      <c r="SYU25" s="178"/>
      <c r="SYV25" s="178"/>
      <c r="SYW25" s="178"/>
      <c r="SYX25" s="178"/>
      <c r="SYY25" s="178"/>
      <c r="SYZ25" s="179"/>
      <c r="SZA25" s="166"/>
      <c r="SZB25" s="178"/>
      <c r="SZC25" s="178"/>
      <c r="SZD25" s="178"/>
      <c r="SZE25" s="178"/>
      <c r="SZF25" s="178"/>
      <c r="SZG25" s="178"/>
      <c r="SZH25" s="179"/>
      <c r="SZI25" s="166"/>
      <c r="SZJ25" s="178"/>
      <c r="SZK25" s="178"/>
      <c r="SZL25" s="178"/>
      <c r="SZM25" s="178"/>
      <c r="SZN25" s="178"/>
      <c r="SZO25" s="178"/>
      <c r="SZP25" s="179"/>
      <c r="SZQ25" s="166"/>
      <c r="SZR25" s="178"/>
      <c r="SZS25" s="178"/>
      <c r="SZT25" s="178"/>
      <c r="SZU25" s="178"/>
      <c r="SZV25" s="178"/>
      <c r="SZW25" s="178"/>
      <c r="SZX25" s="179"/>
      <c r="SZY25" s="166"/>
      <c r="SZZ25" s="178"/>
      <c r="TAA25" s="178"/>
      <c r="TAB25" s="178"/>
      <c r="TAC25" s="178"/>
      <c r="TAD25" s="178"/>
      <c r="TAE25" s="178"/>
      <c r="TAF25" s="179"/>
      <c r="TAG25" s="166"/>
      <c r="TAH25" s="178"/>
      <c r="TAI25" s="178"/>
      <c r="TAJ25" s="178"/>
      <c r="TAK25" s="178"/>
      <c r="TAL25" s="178"/>
      <c r="TAM25" s="178"/>
      <c r="TAN25" s="179"/>
      <c r="TAO25" s="166"/>
      <c r="TAP25" s="178"/>
      <c r="TAQ25" s="178"/>
      <c r="TAR25" s="178"/>
      <c r="TAS25" s="178"/>
      <c r="TAT25" s="178"/>
      <c r="TAU25" s="178"/>
      <c r="TAV25" s="179"/>
      <c r="TAW25" s="166"/>
      <c r="TAX25" s="178"/>
      <c r="TAY25" s="178"/>
      <c r="TAZ25" s="178"/>
      <c r="TBA25" s="178"/>
      <c r="TBB25" s="178"/>
      <c r="TBC25" s="178"/>
      <c r="TBD25" s="179"/>
      <c r="TBE25" s="166"/>
      <c r="TBF25" s="178"/>
      <c r="TBG25" s="178"/>
      <c r="TBH25" s="178"/>
      <c r="TBI25" s="178"/>
      <c r="TBJ25" s="178"/>
      <c r="TBK25" s="178"/>
      <c r="TBL25" s="179"/>
      <c r="TBM25" s="166"/>
      <c r="TBN25" s="178"/>
      <c r="TBO25" s="178"/>
      <c r="TBP25" s="178"/>
      <c r="TBQ25" s="178"/>
      <c r="TBR25" s="178"/>
      <c r="TBS25" s="178"/>
      <c r="TBT25" s="179"/>
      <c r="TBU25" s="166"/>
      <c r="TBV25" s="178"/>
      <c r="TBW25" s="178"/>
      <c r="TBX25" s="178"/>
      <c r="TBY25" s="178"/>
      <c r="TBZ25" s="178"/>
      <c r="TCA25" s="178"/>
      <c r="TCB25" s="179"/>
      <c r="TCC25" s="166"/>
      <c r="TCD25" s="178"/>
      <c r="TCE25" s="178"/>
      <c r="TCF25" s="178"/>
      <c r="TCG25" s="178"/>
      <c r="TCH25" s="178"/>
      <c r="TCI25" s="178"/>
      <c r="TCJ25" s="179"/>
      <c r="TCK25" s="166"/>
      <c r="TCL25" s="178"/>
      <c r="TCM25" s="178"/>
      <c r="TCN25" s="178"/>
      <c r="TCO25" s="178"/>
      <c r="TCP25" s="178"/>
      <c r="TCQ25" s="178"/>
      <c r="TCR25" s="179"/>
      <c r="TCS25" s="166"/>
      <c r="TCT25" s="178"/>
      <c r="TCU25" s="178"/>
      <c r="TCV25" s="178"/>
      <c r="TCW25" s="178"/>
      <c r="TCX25" s="178"/>
      <c r="TCY25" s="178"/>
      <c r="TCZ25" s="179"/>
      <c r="TDA25" s="166"/>
      <c r="TDB25" s="178"/>
      <c r="TDC25" s="178"/>
      <c r="TDD25" s="178"/>
      <c r="TDE25" s="178"/>
      <c r="TDF25" s="178"/>
      <c r="TDG25" s="178"/>
      <c r="TDH25" s="179"/>
      <c r="TDI25" s="166"/>
      <c r="TDJ25" s="178"/>
      <c r="TDK25" s="178"/>
      <c r="TDL25" s="178"/>
      <c r="TDM25" s="178"/>
      <c r="TDN25" s="178"/>
      <c r="TDO25" s="178"/>
      <c r="TDP25" s="179"/>
      <c r="TDQ25" s="166"/>
      <c r="TDR25" s="178"/>
      <c r="TDS25" s="178"/>
      <c r="TDT25" s="178"/>
      <c r="TDU25" s="178"/>
      <c r="TDV25" s="178"/>
      <c r="TDW25" s="178"/>
      <c r="TDX25" s="179"/>
      <c r="TDY25" s="166"/>
      <c r="TDZ25" s="178"/>
      <c r="TEA25" s="178"/>
      <c r="TEB25" s="178"/>
      <c r="TEC25" s="178"/>
      <c r="TED25" s="178"/>
      <c r="TEE25" s="178"/>
      <c r="TEF25" s="179"/>
      <c r="TEG25" s="166"/>
      <c r="TEH25" s="178"/>
      <c r="TEI25" s="178"/>
      <c r="TEJ25" s="178"/>
      <c r="TEK25" s="178"/>
      <c r="TEL25" s="178"/>
      <c r="TEM25" s="178"/>
      <c r="TEN25" s="179"/>
      <c r="TEO25" s="166"/>
      <c r="TEP25" s="178"/>
      <c r="TEQ25" s="178"/>
      <c r="TER25" s="178"/>
      <c r="TES25" s="178"/>
      <c r="TET25" s="178"/>
      <c r="TEU25" s="178"/>
      <c r="TEV25" s="179"/>
      <c r="TEW25" s="166"/>
      <c r="TEX25" s="178"/>
      <c r="TEY25" s="178"/>
      <c r="TEZ25" s="178"/>
      <c r="TFA25" s="178"/>
      <c r="TFB25" s="178"/>
      <c r="TFC25" s="178"/>
      <c r="TFD25" s="179"/>
      <c r="TFE25" s="166"/>
      <c r="TFF25" s="178"/>
      <c r="TFG25" s="178"/>
      <c r="TFH25" s="178"/>
      <c r="TFI25" s="178"/>
      <c r="TFJ25" s="178"/>
      <c r="TFK25" s="178"/>
      <c r="TFL25" s="179"/>
      <c r="TFM25" s="166"/>
      <c r="TFN25" s="178"/>
      <c r="TFO25" s="178"/>
      <c r="TFP25" s="178"/>
      <c r="TFQ25" s="178"/>
      <c r="TFR25" s="178"/>
      <c r="TFS25" s="178"/>
      <c r="TFT25" s="179"/>
      <c r="TFU25" s="166"/>
      <c r="TFV25" s="178"/>
      <c r="TFW25" s="178"/>
      <c r="TFX25" s="178"/>
      <c r="TFY25" s="178"/>
      <c r="TFZ25" s="178"/>
      <c r="TGA25" s="178"/>
      <c r="TGB25" s="179"/>
      <c r="TGC25" s="166"/>
      <c r="TGD25" s="178"/>
      <c r="TGE25" s="178"/>
      <c r="TGF25" s="178"/>
      <c r="TGG25" s="178"/>
      <c r="TGH25" s="178"/>
      <c r="TGI25" s="178"/>
      <c r="TGJ25" s="179"/>
      <c r="TGK25" s="166"/>
      <c r="TGL25" s="178"/>
      <c r="TGM25" s="178"/>
      <c r="TGN25" s="178"/>
      <c r="TGO25" s="178"/>
      <c r="TGP25" s="178"/>
      <c r="TGQ25" s="178"/>
      <c r="TGR25" s="179"/>
      <c r="TGS25" s="166"/>
      <c r="TGT25" s="178"/>
      <c r="TGU25" s="178"/>
      <c r="TGV25" s="178"/>
      <c r="TGW25" s="178"/>
      <c r="TGX25" s="178"/>
      <c r="TGY25" s="178"/>
      <c r="TGZ25" s="179"/>
      <c r="THA25" s="166"/>
      <c r="THB25" s="178"/>
      <c r="THC25" s="178"/>
      <c r="THD25" s="178"/>
      <c r="THE25" s="178"/>
      <c r="THF25" s="178"/>
      <c r="THG25" s="178"/>
      <c r="THH25" s="179"/>
      <c r="THI25" s="166"/>
      <c r="THJ25" s="178"/>
      <c r="THK25" s="178"/>
      <c r="THL25" s="178"/>
      <c r="THM25" s="178"/>
      <c r="THN25" s="178"/>
      <c r="THO25" s="178"/>
      <c r="THP25" s="179"/>
      <c r="THQ25" s="166"/>
      <c r="THR25" s="178"/>
      <c r="THS25" s="178"/>
      <c r="THT25" s="178"/>
      <c r="THU25" s="178"/>
      <c r="THV25" s="178"/>
      <c r="THW25" s="178"/>
      <c r="THX25" s="179"/>
      <c r="THY25" s="166"/>
      <c r="THZ25" s="178"/>
      <c r="TIA25" s="178"/>
      <c r="TIB25" s="178"/>
      <c r="TIC25" s="178"/>
      <c r="TID25" s="178"/>
      <c r="TIE25" s="178"/>
      <c r="TIF25" s="179"/>
      <c r="TIG25" s="166"/>
      <c r="TIH25" s="178"/>
      <c r="TII25" s="178"/>
      <c r="TIJ25" s="178"/>
      <c r="TIK25" s="178"/>
      <c r="TIL25" s="178"/>
      <c r="TIM25" s="178"/>
      <c r="TIN25" s="179"/>
      <c r="TIO25" s="166"/>
      <c r="TIP25" s="178"/>
      <c r="TIQ25" s="178"/>
      <c r="TIR25" s="178"/>
      <c r="TIS25" s="178"/>
      <c r="TIT25" s="178"/>
      <c r="TIU25" s="178"/>
      <c r="TIV25" s="179"/>
      <c r="TIW25" s="166"/>
      <c r="TIX25" s="178"/>
      <c r="TIY25" s="178"/>
      <c r="TIZ25" s="178"/>
      <c r="TJA25" s="178"/>
      <c r="TJB25" s="178"/>
      <c r="TJC25" s="178"/>
      <c r="TJD25" s="179"/>
      <c r="TJE25" s="166"/>
      <c r="TJF25" s="178"/>
      <c r="TJG25" s="178"/>
      <c r="TJH25" s="178"/>
      <c r="TJI25" s="178"/>
      <c r="TJJ25" s="178"/>
      <c r="TJK25" s="178"/>
      <c r="TJL25" s="179"/>
      <c r="TJM25" s="166"/>
      <c r="TJN25" s="178"/>
      <c r="TJO25" s="178"/>
      <c r="TJP25" s="178"/>
      <c r="TJQ25" s="178"/>
      <c r="TJR25" s="178"/>
      <c r="TJS25" s="178"/>
      <c r="TJT25" s="179"/>
      <c r="TJU25" s="166"/>
      <c r="TJV25" s="178"/>
      <c r="TJW25" s="178"/>
      <c r="TJX25" s="178"/>
      <c r="TJY25" s="178"/>
      <c r="TJZ25" s="178"/>
      <c r="TKA25" s="178"/>
      <c r="TKB25" s="179"/>
      <c r="TKC25" s="166"/>
      <c r="TKD25" s="178"/>
      <c r="TKE25" s="178"/>
      <c r="TKF25" s="178"/>
      <c r="TKG25" s="178"/>
      <c r="TKH25" s="178"/>
      <c r="TKI25" s="178"/>
      <c r="TKJ25" s="179"/>
      <c r="TKK25" s="166"/>
      <c r="TKL25" s="178"/>
      <c r="TKM25" s="178"/>
      <c r="TKN25" s="178"/>
      <c r="TKO25" s="178"/>
      <c r="TKP25" s="178"/>
      <c r="TKQ25" s="178"/>
      <c r="TKR25" s="179"/>
      <c r="TKS25" s="166"/>
      <c r="TKT25" s="178"/>
      <c r="TKU25" s="178"/>
      <c r="TKV25" s="178"/>
      <c r="TKW25" s="178"/>
      <c r="TKX25" s="178"/>
      <c r="TKY25" s="178"/>
      <c r="TKZ25" s="179"/>
      <c r="TLA25" s="166"/>
      <c r="TLB25" s="178"/>
      <c r="TLC25" s="178"/>
      <c r="TLD25" s="178"/>
      <c r="TLE25" s="178"/>
      <c r="TLF25" s="178"/>
      <c r="TLG25" s="178"/>
      <c r="TLH25" s="179"/>
      <c r="TLI25" s="166"/>
      <c r="TLJ25" s="178"/>
      <c r="TLK25" s="178"/>
      <c r="TLL25" s="178"/>
      <c r="TLM25" s="178"/>
      <c r="TLN25" s="178"/>
      <c r="TLO25" s="178"/>
      <c r="TLP25" s="179"/>
      <c r="TLQ25" s="166"/>
      <c r="TLR25" s="178"/>
      <c r="TLS25" s="178"/>
      <c r="TLT25" s="178"/>
      <c r="TLU25" s="178"/>
      <c r="TLV25" s="178"/>
      <c r="TLW25" s="178"/>
      <c r="TLX25" s="179"/>
      <c r="TLY25" s="166"/>
      <c r="TLZ25" s="178"/>
      <c r="TMA25" s="178"/>
      <c r="TMB25" s="178"/>
      <c r="TMC25" s="178"/>
      <c r="TMD25" s="178"/>
      <c r="TME25" s="178"/>
      <c r="TMF25" s="179"/>
      <c r="TMG25" s="166"/>
      <c r="TMH25" s="178"/>
      <c r="TMI25" s="178"/>
      <c r="TMJ25" s="178"/>
      <c r="TMK25" s="178"/>
      <c r="TML25" s="178"/>
      <c r="TMM25" s="178"/>
      <c r="TMN25" s="179"/>
      <c r="TMO25" s="166"/>
      <c r="TMP25" s="178"/>
      <c r="TMQ25" s="178"/>
      <c r="TMR25" s="178"/>
      <c r="TMS25" s="178"/>
      <c r="TMT25" s="178"/>
      <c r="TMU25" s="178"/>
      <c r="TMV25" s="179"/>
      <c r="TMW25" s="166"/>
      <c r="TMX25" s="178"/>
      <c r="TMY25" s="178"/>
      <c r="TMZ25" s="178"/>
      <c r="TNA25" s="178"/>
      <c r="TNB25" s="178"/>
      <c r="TNC25" s="178"/>
      <c r="TND25" s="179"/>
      <c r="TNE25" s="166"/>
      <c r="TNF25" s="178"/>
      <c r="TNG25" s="178"/>
      <c r="TNH25" s="178"/>
      <c r="TNI25" s="178"/>
      <c r="TNJ25" s="178"/>
      <c r="TNK25" s="178"/>
      <c r="TNL25" s="179"/>
      <c r="TNM25" s="166"/>
      <c r="TNN25" s="178"/>
      <c r="TNO25" s="178"/>
      <c r="TNP25" s="178"/>
      <c r="TNQ25" s="178"/>
      <c r="TNR25" s="178"/>
      <c r="TNS25" s="178"/>
      <c r="TNT25" s="179"/>
      <c r="TNU25" s="166"/>
      <c r="TNV25" s="178"/>
      <c r="TNW25" s="178"/>
      <c r="TNX25" s="178"/>
      <c r="TNY25" s="178"/>
      <c r="TNZ25" s="178"/>
      <c r="TOA25" s="178"/>
      <c r="TOB25" s="179"/>
      <c r="TOC25" s="166"/>
      <c r="TOD25" s="178"/>
      <c r="TOE25" s="178"/>
      <c r="TOF25" s="178"/>
      <c r="TOG25" s="178"/>
      <c r="TOH25" s="178"/>
      <c r="TOI25" s="178"/>
      <c r="TOJ25" s="179"/>
      <c r="TOK25" s="166"/>
      <c r="TOL25" s="178"/>
      <c r="TOM25" s="178"/>
      <c r="TON25" s="178"/>
      <c r="TOO25" s="178"/>
      <c r="TOP25" s="178"/>
      <c r="TOQ25" s="178"/>
      <c r="TOR25" s="179"/>
      <c r="TOS25" s="166"/>
      <c r="TOT25" s="178"/>
      <c r="TOU25" s="178"/>
      <c r="TOV25" s="178"/>
      <c r="TOW25" s="178"/>
      <c r="TOX25" s="178"/>
      <c r="TOY25" s="178"/>
      <c r="TOZ25" s="179"/>
      <c r="TPA25" s="166"/>
      <c r="TPB25" s="178"/>
      <c r="TPC25" s="178"/>
      <c r="TPD25" s="178"/>
      <c r="TPE25" s="178"/>
      <c r="TPF25" s="178"/>
      <c r="TPG25" s="178"/>
      <c r="TPH25" s="179"/>
      <c r="TPI25" s="166"/>
      <c r="TPJ25" s="178"/>
      <c r="TPK25" s="178"/>
      <c r="TPL25" s="178"/>
      <c r="TPM25" s="178"/>
      <c r="TPN25" s="178"/>
      <c r="TPO25" s="178"/>
      <c r="TPP25" s="179"/>
      <c r="TPQ25" s="166"/>
      <c r="TPR25" s="178"/>
      <c r="TPS25" s="178"/>
      <c r="TPT25" s="178"/>
      <c r="TPU25" s="178"/>
      <c r="TPV25" s="178"/>
      <c r="TPW25" s="178"/>
      <c r="TPX25" s="179"/>
      <c r="TPY25" s="166"/>
      <c r="TPZ25" s="178"/>
      <c r="TQA25" s="178"/>
      <c r="TQB25" s="178"/>
      <c r="TQC25" s="178"/>
      <c r="TQD25" s="178"/>
      <c r="TQE25" s="178"/>
      <c r="TQF25" s="179"/>
      <c r="TQG25" s="166"/>
      <c r="TQH25" s="178"/>
      <c r="TQI25" s="178"/>
      <c r="TQJ25" s="178"/>
      <c r="TQK25" s="178"/>
      <c r="TQL25" s="178"/>
      <c r="TQM25" s="178"/>
      <c r="TQN25" s="179"/>
      <c r="TQO25" s="166"/>
      <c r="TQP25" s="178"/>
      <c r="TQQ25" s="178"/>
      <c r="TQR25" s="178"/>
      <c r="TQS25" s="178"/>
      <c r="TQT25" s="178"/>
      <c r="TQU25" s="178"/>
      <c r="TQV25" s="179"/>
      <c r="TQW25" s="166"/>
      <c r="TQX25" s="178"/>
      <c r="TQY25" s="178"/>
      <c r="TQZ25" s="178"/>
      <c r="TRA25" s="178"/>
      <c r="TRB25" s="178"/>
      <c r="TRC25" s="178"/>
      <c r="TRD25" s="179"/>
      <c r="TRE25" s="166"/>
      <c r="TRF25" s="178"/>
      <c r="TRG25" s="178"/>
      <c r="TRH25" s="178"/>
      <c r="TRI25" s="178"/>
      <c r="TRJ25" s="178"/>
      <c r="TRK25" s="178"/>
      <c r="TRL25" s="179"/>
      <c r="TRM25" s="166"/>
      <c r="TRN25" s="178"/>
      <c r="TRO25" s="178"/>
      <c r="TRP25" s="178"/>
      <c r="TRQ25" s="178"/>
      <c r="TRR25" s="178"/>
      <c r="TRS25" s="178"/>
      <c r="TRT25" s="179"/>
      <c r="TRU25" s="166"/>
      <c r="TRV25" s="178"/>
      <c r="TRW25" s="178"/>
      <c r="TRX25" s="178"/>
      <c r="TRY25" s="178"/>
      <c r="TRZ25" s="178"/>
      <c r="TSA25" s="178"/>
      <c r="TSB25" s="179"/>
      <c r="TSC25" s="166"/>
      <c r="TSD25" s="178"/>
      <c r="TSE25" s="178"/>
      <c r="TSF25" s="178"/>
      <c r="TSG25" s="178"/>
      <c r="TSH25" s="178"/>
      <c r="TSI25" s="178"/>
      <c r="TSJ25" s="179"/>
      <c r="TSK25" s="166"/>
      <c r="TSL25" s="178"/>
      <c r="TSM25" s="178"/>
      <c r="TSN25" s="178"/>
      <c r="TSO25" s="178"/>
      <c r="TSP25" s="178"/>
      <c r="TSQ25" s="178"/>
      <c r="TSR25" s="179"/>
      <c r="TSS25" s="166"/>
      <c r="TST25" s="178"/>
      <c r="TSU25" s="178"/>
      <c r="TSV25" s="178"/>
      <c r="TSW25" s="178"/>
      <c r="TSX25" s="178"/>
      <c r="TSY25" s="178"/>
      <c r="TSZ25" s="179"/>
      <c r="TTA25" s="166"/>
      <c r="TTB25" s="178"/>
      <c r="TTC25" s="178"/>
      <c r="TTD25" s="178"/>
      <c r="TTE25" s="178"/>
      <c r="TTF25" s="178"/>
      <c r="TTG25" s="178"/>
      <c r="TTH25" s="179"/>
      <c r="TTI25" s="166"/>
      <c r="TTJ25" s="178"/>
      <c r="TTK25" s="178"/>
      <c r="TTL25" s="178"/>
      <c r="TTM25" s="178"/>
      <c r="TTN25" s="178"/>
      <c r="TTO25" s="178"/>
      <c r="TTP25" s="179"/>
      <c r="TTQ25" s="166"/>
      <c r="TTR25" s="178"/>
      <c r="TTS25" s="178"/>
      <c r="TTT25" s="178"/>
      <c r="TTU25" s="178"/>
      <c r="TTV25" s="178"/>
      <c r="TTW25" s="178"/>
      <c r="TTX25" s="179"/>
      <c r="TTY25" s="166"/>
      <c r="TTZ25" s="178"/>
      <c r="TUA25" s="178"/>
      <c r="TUB25" s="178"/>
      <c r="TUC25" s="178"/>
      <c r="TUD25" s="178"/>
      <c r="TUE25" s="178"/>
      <c r="TUF25" s="179"/>
      <c r="TUG25" s="166"/>
      <c r="TUH25" s="178"/>
      <c r="TUI25" s="178"/>
      <c r="TUJ25" s="178"/>
      <c r="TUK25" s="178"/>
      <c r="TUL25" s="178"/>
      <c r="TUM25" s="178"/>
      <c r="TUN25" s="179"/>
      <c r="TUO25" s="166"/>
      <c r="TUP25" s="178"/>
      <c r="TUQ25" s="178"/>
      <c r="TUR25" s="178"/>
      <c r="TUS25" s="178"/>
      <c r="TUT25" s="178"/>
      <c r="TUU25" s="178"/>
      <c r="TUV25" s="179"/>
      <c r="TUW25" s="166"/>
      <c r="TUX25" s="178"/>
      <c r="TUY25" s="178"/>
      <c r="TUZ25" s="178"/>
      <c r="TVA25" s="178"/>
      <c r="TVB25" s="178"/>
      <c r="TVC25" s="178"/>
      <c r="TVD25" s="179"/>
      <c r="TVE25" s="166"/>
      <c r="TVF25" s="178"/>
      <c r="TVG25" s="178"/>
      <c r="TVH25" s="178"/>
      <c r="TVI25" s="178"/>
      <c r="TVJ25" s="178"/>
      <c r="TVK25" s="178"/>
      <c r="TVL25" s="179"/>
      <c r="TVM25" s="166"/>
      <c r="TVN25" s="178"/>
      <c r="TVO25" s="178"/>
      <c r="TVP25" s="178"/>
      <c r="TVQ25" s="178"/>
      <c r="TVR25" s="178"/>
      <c r="TVS25" s="178"/>
      <c r="TVT25" s="179"/>
      <c r="TVU25" s="166"/>
      <c r="TVV25" s="178"/>
      <c r="TVW25" s="178"/>
      <c r="TVX25" s="178"/>
      <c r="TVY25" s="178"/>
      <c r="TVZ25" s="178"/>
      <c r="TWA25" s="178"/>
      <c r="TWB25" s="179"/>
      <c r="TWC25" s="166"/>
      <c r="TWD25" s="178"/>
      <c r="TWE25" s="178"/>
      <c r="TWF25" s="178"/>
      <c r="TWG25" s="178"/>
      <c r="TWH25" s="178"/>
      <c r="TWI25" s="178"/>
      <c r="TWJ25" s="179"/>
      <c r="TWK25" s="166"/>
      <c r="TWL25" s="178"/>
      <c r="TWM25" s="178"/>
      <c r="TWN25" s="178"/>
      <c r="TWO25" s="178"/>
      <c r="TWP25" s="178"/>
      <c r="TWQ25" s="178"/>
      <c r="TWR25" s="179"/>
      <c r="TWS25" s="166"/>
      <c r="TWT25" s="178"/>
      <c r="TWU25" s="178"/>
      <c r="TWV25" s="178"/>
      <c r="TWW25" s="178"/>
      <c r="TWX25" s="178"/>
      <c r="TWY25" s="178"/>
      <c r="TWZ25" s="179"/>
      <c r="TXA25" s="166"/>
      <c r="TXB25" s="178"/>
      <c r="TXC25" s="178"/>
      <c r="TXD25" s="178"/>
      <c r="TXE25" s="178"/>
      <c r="TXF25" s="178"/>
      <c r="TXG25" s="178"/>
      <c r="TXH25" s="179"/>
      <c r="TXI25" s="166"/>
      <c r="TXJ25" s="178"/>
      <c r="TXK25" s="178"/>
      <c r="TXL25" s="178"/>
      <c r="TXM25" s="178"/>
      <c r="TXN25" s="178"/>
      <c r="TXO25" s="178"/>
      <c r="TXP25" s="179"/>
      <c r="TXQ25" s="166"/>
      <c r="TXR25" s="178"/>
      <c r="TXS25" s="178"/>
      <c r="TXT25" s="178"/>
      <c r="TXU25" s="178"/>
      <c r="TXV25" s="178"/>
      <c r="TXW25" s="178"/>
      <c r="TXX25" s="179"/>
      <c r="TXY25" s="166"/>
      <c r="TXZ25" s="178"/>
      <c r="TYA25" s="178"/>
      <c r="TYB25" s="178"/>
      <c r="TYC25" s="178"/>
      <c r="TYD25" s="178"/>
      <c r="TYE25" s="178"/>
      <c r="TYF25" s="179"/>
      <c r="TYG25" s="166"/>
      <c r="TYH25" s="178"/>
      <c r="TYI25" s="178"/>
      <c r="TYJ25" s="178"/>
      <c r="TYK25" s="178"/>
      <c r="TYL25" s="178"/>
      <c r="TYM25" s="178"/>
      <c r="TYN25" s="179"/>
      <c r="TYO25" s="166"/>
      <c r="TYP25" s="178"/>
      <c r="TYQ25" s="178"/>
      <c r="TYR25" s="178"/>
      <c r="TYS25" s="178"/>
      <c r="TYT25" s="178"/>
      <c r="TYU25" s="178"/>
      <c r="TYV25" s="179"/>
      <c r="TYW25" s="166"/>
      <c r="TYX25" s="178"/>
      <c r="TYY25" s="178"/>
      <c r="TYZ25" s="178"/>
      <c r="TZA25" s="178"/>
      <c r="TZB25" s="178"/>
      <c r="TZC25" s="178"/>
      <c r="TZD25" s="179"/>
      <c r="TZE25" s="166"/>
      <c r="TZF25" s="178"/>
      <c r="TZG25" s="178"/>
      <c r="TZH25" s="178"/>
      <c r="TZI25" s="178"/>
      <c r="TZJ25" s="178"/>
      <c r="TZK25" s="178"/>
      <c r="TZL25" s="179"/>
      <c r="TZM25" s="166"/>
      <c r="TZN25" s="178"/>
      <c r="TZO25" s="178"/>
      <c r="TZP25" s="178"/>
      <c r="TZQ25" s="178"/>
      <c r="TZR25" s="178"/>
      <c r="TZS25" s="178"/>
      <c r="TZT25" s="179"/>
      <c r="TZU25" s="166"/>
      <c r="TZV25" s="178"/>
      <c r="TZW25" s="178"/>
      <c r="TZX25" s="178"/>
      <c r="TZY25" s="178"/>
      <c r="TZZ25" s="178"/>
      <c r="UAA25" s="178"/>
      <c r="UAB25" s="179"/>
      <c r="UAC25" s="166"/>
      <c r="UAD25" s="178"/>
      <c r="UAE25" s="178"/>
      <c r="UAF25" s="178"/>
      <c r="UAG25" s="178"/>
      <c r="UAH25" s="178"/>
      <c r="UAI25" s="178"/>
      <c r="UAJ25" s="179"/>
      <c r="UAK25" s="166"/>
      <c r="UAL25" s="178"/>
      <c r="UAM25" s="178"/>
      <c r="UAN25" s="178"/>
      <c r="UAO25" s="178"/>
      <c r="UAP25" s="178"/>
      <c r="UAQ25" s="178"/>
      <c r="UAR25" s="179"/>
      <c r="UAS25" s="166"/>
      <c r="UAT25" s="178"/>
      <c r="UAU25" s="178"/>
      <c r="UAV25" s="178"/>
      <c r="UAW25" s="178"/>
      <c r="UAX25" s="178"/>
      <c r="UAY25" s="178"/>
      <c r="UAZ25" s="179"/>
      <c r="UBA25" s="166"/>
      <c r="UBB25" s="178"/>
      <c r="UBC25" s="178"/>
      <c r="UBD25" s="178"/>
      <c r="UBE25" s="178"/>
      <c r="UBF25" s="178"/>
      <c r="UBG25" s="178"/>
      <c r="UBH25" s="179"/>
      <c r="UBI25" s="166"/>
      <c r="UBJ25" s="178"/>
      <c r="UBK25" s="178"/>
      <c r="UBL25" s="178"/>
      <c r="UBM25" s="178"/>
      <c r="UBN25" s="178"/>
      <c r="UBO25" s="178"/>
      <c r="UBP25" s="179"/>
      <c r="UBQ25" s="166"/>
      <c r="UBR25" s="178"/>
      <c r="UBS25" s="178"/>
      <c r="UBT25" s="178"/>
      <c r="UBU25" s="178"/>
      <c r="UBV25" s="178"/>
      <c r="UBW25" s="178"/>
      <c r="UBX25" s="179"/>
      <c r="UBY25" s="166"/>
      <c r="UBZ25" s="178"/>
      <c r="UCA25" s="178"/>
      <c r="UCB25" s="178"/>
      <c r="UCC25" s="178"/>
      <c r="UCD25" s="178"/>
      <c r="UCE25" s="178"/>
      <c r="UCF25" s="179"/>
      <c r="UCG25" s="166"/>
      <c r="UCH25" s="178"/>
      <c r="UCI25" s="178"/>
      <c r="UCJ25" s="178"/>
      <c r="UCK25" s="178"/>
      <c r="UCL25" s="178"/>
      <c r="UCM25" s="178"/>
      <c r="UCN25" s="179"/>
      <c r="UCO25" s="166"/>
      <c r="UCP25" s="178"/>
      <c r="UCQ25" s="178"/>
      <c r="UCR25" s="178"/>
      <c r="UCS25" s="178"/>
      <c r="UCT25" s="178"/>
      <c r="UCU25" s="178"/>
      <c r="UCV25" s="179"/>
      <c r="UCW25" s="166"/>
      <c r="UCX25" s="178"/>
      <c r="UCY25" s="178"/>
      <c r="UCZ25" s="178"/>
      <c r="UDA25" s="178"/>
      <c r="UDB25" s="178"/>
      <c r="UDC25" s="178"/>
      <c r="UDD25" s="179"/>
      <c r="UDE25" s="166"/>
      <c r="UDF25" s="178"/>
      <c r="UDG25" s="178"/>
      <c r="UDH25" s="178"/>
      <c r="UDI25" s="178"/>
      <c r="UDJ25" s="178"/>
      <c r="UDK25" s="178"/>
      <c r="UDL25" s="179"/>
      <c r="UDM25" s="166"/>
      <c r="UDN25" s="178"/>
      <c r="UDO25" s="178"/>
      <c r="UDP25" s="178"/>
      <c r="UDQ25" s="178"/>
      <c r="UDR25" s="178"/>
      <c r="UDS25" s="178"/>
      <c r="UDT25" s="179"/>
      <c r="UDU25" s="166"/>
      <c r="UDV25" s="178"/>
      <c r="UDW25" s="178"/>
      <c r="UDX25" s="178"/>
      <c r="UDY25" s="178"/>
      <c r="UDZ25" s="178"/>
      <c r="UEA25" s="178"/>
      <c r="UEB25" s="179"/>
      <c r="UEC25" s="166"/>
      <c r="UED25" s="178"/>
      <c r="UEE25" s="178"/>
      <c r="UEF25" s="178"/>
      <c r="UEG25" s="178"/>
      <c r="UEH25" s="178"/>
      <c r="UEI25" s="178"/>
      <c r="UEJ25" s="179"/>
      <c r="UEK25" s="166"/>
      <c r="UEL25" s="178"/>
      <c r="UEM25" s="178"/>
      <c r="UEN25" s="178"/>
      <c r="UEO25" s="178"/>
      <c r="UEP25" s="178"/>
      <c r="UEQ25" s="178"/>
      <c r="UER25" s="179"/>
      <c r="UES25" s="166"/>
      <c r="UET25" s="178"/>
      <c r="UEU25" s="178"/>
      <c r="UEV25" s="178"/>
      <c r="UEW25" s="178"/>
      <c r="UEX25" s="178"/>
      <c r="UEY25" s="178"/>
      <c r="UEZ25" s="179"/>
      <c r="UFA25" s="166"/>
      <c r="UFB25" s="178"/>
      <c r="UFC25" s="178"/>
      <c r="UFD25" s="178"/>
      <c r="UFE25" s="178"/>
      <c r="UFF25" s="178"/>
      <c r="UFG25" s="178"/>
      <c r="UFH25" s="179"/>
      <c r="UFI25" s="166"/>
      <c r="UFJ25" s="178"/>
      <c r="UFK25" s="178"/>
      <c r="UFL25" s="178"/>
      <c r="UFM25" s="178"/>
      <c r="UFN25" s="178"/>
      <c r="UFO25" s="178"/>
      <c r="UFP25" s="179"/>
      <c r="UFQ25" s="166"/>
      <c r="UFR25" s="178"/>
      <c r="UFS25" s="178"/>
      <c r="UFT25" s="178"/>
      <c r="UFU25" s="178"/>
      <c r="UFV25" s="178"/>
      <c r="UFW25" s="178"/>
      <c r="UFX25" s="179"/>
      <c r="UFY25" s="166"/>
      <c r="UFZ25" s="178"/>
      <c r="UGA25" s="178"/>
      <c r="UGB25" s="178"/>
      <c r="UGC25" s="178"/>
      <c r="UGD25" s="178"/>
      <c r="UGE25" s="178"/>
      <c r="UGF25" s="179"/>
      <c r="UGG25" s="166"/>
      <c r="UGH25" s="178"/>
      <c r="UGI25" s="178"/>
      <c r="UGJ25" s="178"/>
      <c r="UGK25" s="178"/>
      <c r="UGL25" s="178"/>
      <c r="UGM25" s="178"/>
      <c r="UGN25" s="179"/>
      <c r="UGO25" s="166"/>
      <c r="UGP25" s="178"/>
      <c r="UGQ25" s="178"/>
      <c r="UGR25" s="178"/>
      <c r="UGS25" s="178"/>
      <c r="UGT25" s="178"/>
      <c r="UGU25" s="178"/>
      <c r="UGV25" s="179"/>
      <c r="UGW25" s="166"/>
      <c r="UGX25" s="178"/>
      <c r="UGY25" s="178"/>
      <c r="UGZ25" s="178"/>
      <c r="UHA25" s="178"/>
      <c r="UHB25" s="178"/>
      <c r="UHC25" s="178"/>
      <c r="UHD25" s="179"/>
      <c r="UHE25" s="166"/>
      <c r="UHF25" s="178"/>
      <c r="UHG25" s="178"/>
      <c r="UHH25" s="178"/>
      <c r="UHI25" s="178"/>
      <c r="UHJ25" s="178"/>
      <c r="UHK25" s="178"/>
      <c r="UHL25" s="179"/>
      <c r="UHM25" s="166"/>
      <c r="UHN25" s="178"/>
      <c r="UHO25" s="178"/>
      <c r="UHP25" s="178"/>
      <c r="UHQ25" s="178"/>
      <c r="UHR25" s="178"/>
      <c r="UHS25" s="178"/>
      <c r="UHT25" s="179"/>
      <c r="UHU25" s="166"/>
      <c r="UHV25" s="178"/>
      <c r="UHW25" s="178"/>
      <c r="UHX25" s="178"/>
      <c r="UHY25" s="178"/>
      <c r="UHZ25" s="178"/>
      <c r="UIA25" s="178"/>
      <c r="UIB25" s="179"/>
      <c r="UIC25" s="166"/>
      <c r="UID25" s="178"/>
      <c r="UIE25" s="178"/>
      <c r="UIF25" s="178"/>
      <c r="UIG25" s="178"/>
      <c r="UIH25" s="178"/>
      <c r="UII25" s="178"/>
      <c r="UIJ25" s="179"/>
      <c r="UIK25" s="166"/>
      <c r="UIL25" s="178"/>
      <c r="UIM25" s="178"/>
      <c r="UIN25" s="178"/>
      <c r="UIO25" s="178"/>
      <c r="UIP25" s="178"/>
      <c r="UIQ25" s="178"/>
      <c r="UIR25" s="179"/>
      <c r="UIS25" s="166"/>
      <c r="UIT25" s="178"/>
      <c r="UIU25" s="178"/>
      <c r="UIV25" s="178"/>
      <c r="UIW25" s="178"/>
      <c r="UIX25" s="178"/>
      <c r="UIY25" s="178"/>
      <c r="UIZ25" s="179"/>
      <c r="UJA25" s="166"/>
      <c r="UJB25" s="178"/>
      <c r="UJC25" s="178"/>
      <c r="UJD25" s="178"/>
      <c r="UJE25" s="178"/>
      <c r="UJF25" s="178"/>
      <c r="UJG25" s="178"/>
      <c r="UJH25" s="179"/>
      <c r="UJI25" s="166"/>
      <c r="UJJ25" s="178"/>
      <c r="UJK25" s="178"/>
      <c r="UJL25" s="178"/>
      <c r="UJM25" s="178"/>
      <c r="UJN25" s="178"/>
      <c r="UJO25" s="178"/>
      <c r="UJP25" s="179"/>
      <c r="UJQ25" s="166"/>
      <c r="UJR25" s="178"/>
      <c r="UJS25" s="178"/>
      <c r="UJT25" s="178"/>
      <c r="UJU25" s="178"/>
      <c r="UJV25" s="178"/>
      <c r="UJW25" s="178"/>
      <c r="UJX25" s="179"/>
      <c r="UJY25" s="166"/>
      <c r="UJZ25" s="178"/>
      <c r="UKA25" s="178"/>
      <c r="UKB25" s="178"/>
      <c r="UKC25" s="178"/>
      <c r="UKD25" s="178"/>
      <c r="UKE25" s="178"/>
      <c r="UKF25" s="179"/>
      <c r="UKG25" s="166"/>
      <c r="UKH25" s="178"/>
      <c r="UKI25" s="178"/>
      <c r="UKJ25" s="178"/>
      <c r="UKK25" s="178"/>
      <c r="UKL25" s="178"/>
      <c r="UKM25" s="178"/>
      <c r="UKN25" s="179"/>
      <c r="UKO25" s="166"/>
      <c r="UKP25" s="178"/>
      <c r="UKQ25" s="178"/>
      <c r="UKR25" s="178"/>
      <c r="UKS25" s="178"/>
      <c r="UKT25" s="178"/>
      <c r="UKU25" s="178"/>
      <c r="UKV25" s="179"/>
      <c r="UKW25" s="166"/>
      <c r="UKX25" s="178"/>
      <c r="UKY25" s="178"/>
      <c r="UKZ25" s="178"/>
      <c r="ULA25" s="178"/>
      <c r="ULB25" s="178"/>
      <c r="ULC25" s="178"/>
      <c r="ULD25" s="179"/>
      <c r="ULE25" s="166"/>
      <c r="ULF25" s="178"/>
      <c r="ULG25" s="178"/>
      <c r="ULH25" s="178"/>
      <c r="ULI25" s="178"/>
      <c r="ULJ25" s="178"/>
      <c r="ULK25" s="178"/>
      <c r="ULL25" s="179"/>
      <c r="ULM25" s="166"/>
      <c r="ULN25" s="178"/>
      <c r="ULO25" s="178"/>
      <c r="ULP25" s="178"/>
      <c r="ULQ25" s="178"/>
      <c r="ULR25" s="178"/>
      <c r="ULS25" s="178"/>
      <c r="ULT25" s="179"/>
      <c r="ULU25" s="166"/>
      <c r="ULV25" s="178"/>
      <c r="ULW25" s="178"/>
      <c r="ULX25" s="178"/>
      <c r="ULY25" s="178"/>
      <c r="ULZ25" s="178"/>
      <c r="UMA25" s="178"/>
      <c r="UMB25" s="179"/>
      <c r="UMC25" s="166"/>
      <c r="UMD25" s="178"/>
      <c r="UME25" s="178"/>
      <c r="UMF25" s="178"/>
      <c r="UMG25" s="178"/>
      <c r="UMH25" s="178"/>
      <c r="UMI25" s="178"/>
      <c r="UMJ25" s="179"/>
      <c r="UMK25" s="166"/>
      <c r="UML25" s="178"/>
      <c r="UMM25" s="178"/>
      <c r="UMN25" s="178"/>
      <c r="UMO25" s="178"/>
      <c r="UMP25" s="178"/>
      <c r="UMQ25" s="178"/>
      <c r="UMR25" s="179"/>
      <c r="UMS25" s="166"/>
      <c r="UMT25" s="178"/>
      <c r="UMU25" s="178"/>
      <c r="UMV25" s="178"/>
      <c r="UMW25" s="178"/>
      <c r="UMX25" s="178"/>
      <c r="UMY25" s="178"/>
      <c r="UMZ25" s="179"/>
      <c r="UNA25" s="166"/>
      <c r="UNB25" s="178"/>
      <c r="UNC25" s="178"/>
      <c r="UND25" s="178"/>
      <c r="UNE25" s="178"/>
      <c r="UNF25" s="178"/>
      <c r="UNG25" s="178"/>
      <c r="UNH25" s="179"/>
      <c r="UNI25" s="166"/>
      <c r="UNJ25" s="178"/>
      <c r="UNK25" s="178"/>
      <c r="UNL25" s="178"/>
      <c r="UNM25" s="178"/>
      <c r="UNN25" s="178"/>
      <c r="UNO25" s="178"/>
      <c r="UNP25" s="179"/>
      <c r="UNQ25" s="166"/>
      <c r="UNR25" s="178"/>
      <c r="UNS25" s="178"/>
      <c r="UNT25" s="178"/>
      <c r="UNU25" s="178"/>
      <c r="UNV25" s="178"/>
      <c r="UNW25" s="178"/>
      <c r="UNX25" s="179"/>
      <c r="UNY25" s="166"/>
      <c r="UNZ25" s="178"/>
      <c r="UOA25" s="178"/>
      <c r="UOB25" s="178"/>
      <c r="UOC25" s="178"/>
      <c r="UOD25" s="178"/>
      <c r="UOE25" s="178"/>
      <c r="UOF25" s="179"/>
      <c r="UOG25" s="166"/>
      <c r="UOH25" s="178"/>
      <c r="UOI25" s="178"/>
      <c r="UOJ25" s="178"/>
      <c r="UOK25" s="178"/>
      <c r="UOL25" s="178"/>
      <c r="UOM25" s="178"/>
      <c r="UON25" s="179"/>
      <c r="UOO25" s="166"/>
      <c r="UOP25" s="178"/>
      <c r="UOQ25" s="178"/>
      <c r="UOR25" s="178"/>
      <c r="UOS25" s="178"/>
      <c r="UOT25" s="178"/>
      <c r="UOU25" s="178"/>
      <c r="UOV25" s="179"/>
      <c r="UOW25" s="166"/>
      <c r="UOX25" s="178"/>
      <c r="UOY25" s="178"/>
      <c r="UOZ25" s="178"/>
      <c r="UPA25" s="178"/>
      <c r="UPB25" s="178"/>
      <c r="UPC25" s="178"/>
      <c r="UPD25" s="179"/>
      <c r="UPE25" s="166"/>
      <c r="UPF25" s="178"/>
      <c r="UPG25" s="178"/>
      <c r="UPH25" s="178"/>
      <c r="UPI25" s="178"/>
      <c r="UPJ25" s="178"/>
      <c r="UPK25" s="178"/>
      <c r="UPL25" s="179"/>
      <c r="UPM25" s="166"/>
      <c r="UPN25" s="178"/>
      <c r="UPO25" s="178"/>
      <c r="UPP25" s="178"/>
      <c r="UPQ25" s="178"/>
      <c r="UPR25" s="178"/>
      <c r="UPS25" s="178"/>
      <c r="UPT25" s="179"/>
      <c r="UPU25" s="166"/>
      <c r="UPV25" s="178"/>
      <c r="UPW25" s="178"/>
      <c r="UPX25" s="178"/>
      <c r="UPY25" s="178"/>
      <c r="UPZ25" s="178"/>
      <c r="UQA25" s="178"/>
      <c r="UQB25" s="179"/>
      <c r="UQC25" s="166"/>
      <c r="UQD25" s="178"/>
      <c r="UQE25" s="178"/>
      <c r="UQF25" s="178"/>
      <c r="UQG25" s="178"/>
      <c r="UQH25" s="178"/>
      <c r="UQI25" s="178"/>
      <c r="UQJ25" s="179"/>
      <c r="UQK25" s="166"/>
      <c r="UQL25" s="178"/>
      <c r="UQM25" s="178"/>
      <c r="UQN25" s="178"/>
      <c r="UQO25" s="178"/>
      <c r="UQP25" s="178"/>
      <c r="UQQ25" s="178"/>
      <c r="UQR25" s="179"/>
      <c r="UQS25" s="166"/>
      <c r="UQT25" s="178"/>
      <c r="UQU25" s="178"/>
      <c r="UQV25" s="178"/>
      <c r="UQW25" s="178"/>
      <c r="UQX25" s="178"/>
      <c r="UQY25" s="178"/>
      <c r="UQZ25" s="179"/>
      <c r="URA25" s="166"/>
      <c r="URB25" s="178"/>
      <c r="URC25" s="178"/>
      <c r="URD25" s="178"/>
      <c r="URE25" s="178"/>
      <c r="URF25" s="178"/>
      <c r="URG25" s="178"/>
      <c r="URH25" s="179"/>
      <c r="URI25" s="166"/>
      <c r="URJ25" s="178"/>
      <c r="URK25" s="178"/>
      <c r="URL25" s="178"/>
      <c r="URM25" s="178"/>
      <c r="URN25" s="178"/>
      <c r="URO25" s="178"/>
      <c r="URP25" s="179"/>
      <c r="URQ25" s="166"/>
      <c r="URR25" s="178"/>
      <c r="URS25" s="178"/>
      <c r="URT25" s="178"/>
      <c r="URU25" s="178"/>
      <c r="URV25" s="178"/>
      <c r="URW25" s="178"/>
      <c r="URX25" s="179"/>
      <c r="URY25" s="166"/>
      <c r="URZ25" s="178"/>
      <c r="USA25" s="178"/>
      <c r="USB25" s="178"/>
      <c r="USC25" s="178"/>
      <c r="USD25" s="178"/>
      <c r="USE25" s="178"/>
      <c r="USF25" s="179"/>
      <c r="USG25" s="166"/>
      <c r="USH25" s="178"/>
      <c r="USI25" s="178"/>
      <c r="USJ25" s="178"/>
      <c r="USK25" s="178"/>
      <c r="USL25" s="178"/>
      <c r="USM25" s="178"/>
      <c r="USN25" s="179"/>
      <c r="USO25" s="166"/>
      <c r="USP25" s="178"/>
      <c r="USQ25" s="178"/>
      <c r="USR25" s="178"/>
      <c r="USS25" s="178"/>
      <c r="UST25" s="178"/>
      <c r="USU25" s="178"/>
      <c r="USV25" s="179"/>
      <c r="USW25" s="166"/>
      <c r="USX25" s="178"/>
      <c r="USY25" s="178"/>
      <c r="USZ25" s="178"/>
      <c r="UTA25" s="178"/>
      <c r="UTB25" s="178"/>
      <c r="UTC25" s="178"/>
      <c r="UTD25" s="179"/>
      <c r="UTE25" s="166"/>
      <c r="UTF25" s="178"/>
      <c r="UTG25" s="178"/>
      <c r="UTH25" s="178"/>
      <c r="UTI25" s="178"/>
      <c r="UTJ25" s="178"/>
      <c r="UTK25" s="178"/>
      <c r="UTL25" s="179"/>
      <c r="UTM25" s="166"/>
      <c r="UTN25" s="178"/>
      <c r="UTO25" s="178"/>
      <c r="UTP25" s="178"/>
      <c r="UTQ25" s="178"/>
      <c r="UTR25" s="178"/>
      <c r="UTS25" s="178"/>
      <c r="UTT25" s="179"/>
      <c r="UTU25" s="166"/>
      <c r="UTV25" s="178"/>
      <c r="UTW25" s="178"/>
      <c r="UTX25" s="178"/>
      <c r="UTY25" s="178"/>
      <c r="UTZ25" s="178"/>
      <c r="UUA25" s="178"/>
      <c r="UUB25" s="179"/>
      <c r="UUC25" s="166"/>
      <c r="UUD25" s="178"/>
      <c r="UUE25" s="178"/>
      <c r="UUF25" s="178"/>
      <c r="UUG25" s="178"/>
      <c r="UUH25" s="178"/>
      <c r="UUI25" s="178"/>
      <c r="UUJ25" s="179"/>
      <c r="UUK25" s="166"/>
      <c r="UUL25" s="178"/>
      <c r="UUM25" s="178"/>
      <c r="UUN25" s="178"/>
      <c r="UUO25" s="178"/>
      <c r="UUP25" s="178"/>
      <c r="UUQ25" s="178"/>
      <c r="UUR25" s="179"/>
      <c r="UUS25" s="166"/>
      <c r="UUT25" s="178"/>
      <c r="UUU25" s="178"/>
      <c r="UUV25" s="178"/>
      <c r="UUW25" s="178"/>
      <c r="UUX25" s="178"/>
      <c r="UUY25" s="178"/>
      <c r="UUZ25" s="179"/>
      <c r="UVA25" s="166"/>
      <c r="UVB25" s="178"/>
      <c r="UVC25" s="178"/>
      <c r="UVD25" s="178"/>
      <c r="UVE25" s="178"/>
      <c r="UVF25" s="178"/>
      <c r="UVG25" s="178"/>
      <c r="UVH25" s="179"/>
      <c r="UVI25" s="166"/>
      <c r="UVJ25" s="178"/>
      <c r="UVK25" s="178"/>
      <c r="UVL25" s="178"/>
      <c r="UVM25" s="178"/>
      <c r="UVN25" s="178"/>
      <c r="UVO25" s="178"/>
      <c r="UVP25" s="179"/>
      <c r="UVQ25" s="166"/>
      <c r="UVR25" s="178"/>
      <c r="UVS25" s="178"/>
      <c r="UVT25" s="178"/>
      <c r="UVU25" s="178"/>
      <c r="UVV25" s="178"/>
      <c r="UVW25" s="178"/>
      <c r="UVX25" s="179"/>
      <c r="UVY25" s="166"/>
      <c r="UVZ25" s="178"/>
      <c r="UWA25" s="178"/>
      <c r="UWB25" s="178"/>
      <c r="UWC25" s="178"/>
      <c r="UWD25" s="178"/>
      <c r="UWE25" s="178"/>
      <c r="UWF25" s="179"/>
      <c r="UWG25" s="166"/>
      <c r="UWH25" s="178"/>
      <c r="UWI25" s="178"/>
      <c r="UWJ25" s="178"/>
      <c r="UWK25" s="178"/>
      <c r="UWL25" s="178"/>
      <c r="UWM25" s="178"/>
      <c r="UWN25" s="179"/>
      <c r="UWO25" s="166"/>
      <c r="UWP25" s="178"/>
      <c r="UWQ25" s="178"/>
      <c r="UWR25" s="178"/>
      <c r="UWS25" s="178"/>
      <c r="UWT25" s="178"/>
      <c r="UWU25" s="178"/>
      <c r="UWV25" s="179"/>
      <c r="UWW25" s="166"/>
      <c r="UWX25" s="178"/>
      <c r="UWY25" s="178"/>
      <c r="UWZ25" s="178"/>
      <c r="UXA25" s="178"/>
      <c r="UXB25" s="178"/>
      <c r="UXC25" s="178"/>
      <c r="UXD25" s="179"/>
      <c r="UXE25" s="166"/>
      <c r="UXF25" s="178"/>
      <c r="UXG25" s="178"/>
      <c r="UXH25" s="178"/>
      <c r="UXI25" s="178"/>
      <c r="UXJ25" s="178"/>
      <c r="UXK25" s="178"/>
      <c r="UXL25" s="179"/>
      <c r="UXM25" s="166"/>
      <c r="UXN25" s="178"/>
      <c r="UXO25" s="178"/>
      <c r="UXP25" s="178"/>
      <c r="UXQ25" s="178"/>
      <c r="UXR25" s="178"/>
      <c r="UXS25" s="178"/>
      <c r="UXT25" s="179"/>
      <c r="UXU25" s="166"/>
      <c r="UXV25" s="178"/>
      <c r="UXW25" s="178"/>
      <c r="UXX25" s="178"/>
      <c r="UXY25" s="178"/>
      <c r="UXZ25" s="178"/>
      <c r="UYA25" s="178"/>
      <c r="UYB25" s="179"/>
      <c r="UYC25" s="166"/>
      <c r="UYD25" s="178"/>
      <c r="UYE25" s="178"/>
      <c r="UYF25" s="178"/>
      <c r="UYG25" s="178"/>
      <c r="UYH25" s="178"/>
      <c r="UYI25" s="178"/>
      <c r="UYJ25" s="179"/>
      <c r="UYK25" s="166"/>
      <c r="UYL25" s="178"/>
      <c r="UYM25" s="178"/>
      <c r="UYN25" s="178"/>
      <c r="UYO25" s="178"/>
      <c r="UYP25" s="178"/>
      <c r="UYQ25" s="178"/>
      <c r="UYR25" s="179"/>
      <c r="UYS25" s="166"/>
      <c r="UYT25" s="178"/>
      <c r="UYU25" s="178"/>
      <c r="UYV25" s="178"/>
      <c r="UYW25" s="178"/>
      <c r="UYX25" s="178"/>
      <c r="UYY25" s="178"/>
      <c r="UYZ25" s="179"/>
      <c r="UZA25" s="166"/>
      <c r="UZB25" s="178"/>
      <c r="UZC25" s="178"/>
      <c r="UZD25" s="178"/>
      <c r="UZE25" s="178"/>
      <c r="UZF25" s="178"/>
      <c r="UZG25" s="178"/>
      <c r="UZH25" s="179"/>
      <c r="UZI25" s="166"/>
      <c r="UZJ25" s="178"/>
      <c r="UZK25" s="178"/>
      <c r="UZL25" s="178"/>
      <c r="UZM25" s="178"/>
      <c r="UZN25" s="178"/>
      <c r="UZO25" s="178"/>
      <c r="UZP25" s="179"/>
      <c r="UZQ25" s="166"/>
      <c r="UZR25" s="178"/>
      <c r="UZS25" s="178"/>
      <c r="UZT25" s="178"/>
      <c r="UZU25" s="178"/>
      <c r="UZV25" s="178"/>
      <c r="UZW25" s="178"/>
      <c r="UZX25" s="179"/>
      <c r="UZY25" s="166"/>
      <c r="UZZ25" s="178"/>
      <c r="VAA25" s="178"/>
      <c r="VAB25" s="178"/>
      <c r="VAC25" s="178"/>
      <c r="VAD25" s="178"/>
      <c r="VAE25" s="178"/>
      <c r="VAF25" s="179"/>
      <c r="VAG25" s="166"/>
      <c r="VAH25" s="178"/>
      <c r="VAI25" s="178"/>
      <c r="VAJ25" s="178"/>
      <c r="VAK25" s="178"/>
      <c r="VAL25" s="178"/>
      <c r="VAM25" s="178"/>
      <c r="VAN25" s="179"/>
      <c r="VAO25" s="166"/>
      <c r="VAP25" s="178"/>
      <c r="VAQ25" s="178"/>
      <c r="VAR25" s="178"/>
      <c r="VAS25" s="178"/>
      <c r="VAT25" s="178"/>
      <c r="VAU25" s="178"/>
      <c r="VAV25" s="179"/>
      <c r="VAW25" s="166"/>
      <c r="VAX25" s="178"/>
      <c r="VAY25" s="178"/>
      <c r="VAZ25" s="178"/>
      <c r="VBA25" s="178"/>
      <c r="VBB25" s="178"/>
      <c r="VBC25" s="178"/>
      <c r="VBD25" s="179"/>
      <c r="VBE25" s="166"/>
      <c r="VBF25" s="178"/>
      <c r="VBG25" s="178"/>
      <c r="VBH25" s="178"/>
      <c r="VBI25" s="178"/>
      <c r="VBJ25" s="178"/>
      <c r="VBK25" s="178"/>
      <c r="VBL25" s="179"/>
      <c r="VBM25" s="166"/>
      <c r="VBN25" s="178"/>
      <c r="VBO25" s="178"/>
      <c r="VBP25" s="178"/>
      <c r="VBQ25" s="178"/>
      <c r="VBR25" s="178"/>
      <c r="VBS25" s="178"/>
      <c r="VBT25" s="179"/>
      <c r="VBU25" s="166"/>
      <c r="VBV25" s="178"/>
      <c r="VBW25" s="178"/>
      <c r="VBX25" s="178"/>
      <c r="VBY25" s="178"/>
      <c r="VBZ25" s="178"/>
      <c r="VCA25" s="178"/>
      <c r="VCB25" s="179"/>
      <c r="VCC25" s="166"/>
      <c r="VCD25" s="178"/>
      <c r="VCE25" s="178"/>
      <c r="VCF25" s="178"/>
      <c r="VCG25" s="178"/>
      <c r="VCH25" s="178"/>
      <c r="VCI25" s="178"/>
      <c r="VCJ25" s="179"/>
      <c r="VCK25" s="166"/>
      <c r="VCL25" s="178"/>
      <c r="VCM25" s="178"/>
      <c r="VCN25" s="178"/>
      <c r="VCO25" s="178"/>
      <c r="VCP25" s="178"/>
      <c r="VCQ25" s="178"/>
      <c r="VCR25" s="179"/>
      <c r="VCS25" s="166"/>
      <c r="VCT25" s="178"/>
      <c r="VCU25" s="178"/>
      <c r="VCV25" s="178"/>
      <c r="VCW25" s="178"/>
      <c r="VCX25" s="178"/>
      <c r="VCY25" s="178"/>
      <c r="VCZ25" s="179"/>
      <c r="VDA25" s="166"/>
      <c r="VDB25" s="178"/>
      <c r="VDC25" s="178"/>
      <c r="VDD25" s="178"/>
      <c r="VDE25" s="178"/>
      <c r="VDF25" s="178"/>
      <c r="VDG25" s="178"/>
      <c r="VDH25" s="179"/>
      <c r="VDI25" s="166"/>
      <c r="VDJ25" s="178"/>
      <c r="VDK25" s="178"/>
      <c r="VDL25" s="178"/>
      <c r="VDM25" s="178"/>
      <c r="VDN25" s="178"/>
      <c r="VDO25" s="178"/>
      <c r="VDP25" s="179"/>
      <c r="VDQ25" s="166"/>
      <c r="VDR25" s="178"/>
      <c r="VDS25" s="178"/>
      <c r="VDT25" s="178"/>
      <c r="VDU25" s="178"/>
      <c r="VDV25" s="178"/>
      <c r="VDW25" s="178"/>
      <c r="VDX25" s="179"/>
      <c r="VDY25" s="166"/>
      <c r="VDZ25" s="178"/>
      <c r="VEA25" s="178"/>
      <c r="VEB25" s="178"/>
      <c r="VEC25" s="178"/>
      <c r="VED25" s="178"/>
      <c r="VEE25" s="178"/>
      <c r="VEF25" s="179"/>
      <c r="VEG25" s="166"/>
      <c r="VEH25" s="178"/>
      <c r="VEI25" s="178"/>
      <c r="VEJ25" s="178"/>
      <c r="VEK25" s="178"/>
      <c r="VEL25" s="178"/>
      <c r="VEM25" s="178"/>
      <c r="VEN25" s="179"/>
      <c r="VEO25" s="166"/>
      <c r="VEP25" s="178"/>
      <c r="VEQ25" s="178"/>
      <c r="VER25" s="178"/>
      <c r="VES25" s="178"/>
      <c r="VET25" s="178"/>
      <c r="VEU25" s="178"/>
      <c r="VEV25" s="179"/>
      <c r="VEW25" s="166"/>
      <c r="VEX25" s="178"/>
      <c r="VEY25" s="178"/>
      <c r="VEZ25" s="178"/>
      <c r="VFA25" s="178"/>
      <c r="VFB25" s="178"/>
      <c r="VFC25" s="178"/>
      <c r="VFD25" s="179"/>
      <c r="VFE25" s="166"/>
      <c r="VFF25" s="178"/>
      <c r="VFG25" s="178"/>
      <c r="VFH25" s="178"/>
      <c r="VFI25" s="178"/>
      <c r="VFJ25" s="178"/>
      <c r="VFK25" s="178"/>
      <c r="VFL25" s="179"/>
      <c r="VFM25" s="166"/>
      <c r="VFN25" s="178"/>
      <c r="VFO25" s="178"/>
      <c r="VFP25" s="178"/>
      <c r="VFQ25" s="178"/>
      <c r="VFR25" s="178"/>
      <c r="VFS25" s="178"/>
      <c r="VFT25" s="179"/>
      <c r="VFU25" s="166"/>
      <c r="VFV25" s="178"/>
      <c r="VFW25" s="178"/>
      <c r="VFX25" s="178"/>
      <c r="VFY25" s="178"/>
      <c r="VFZ25" s="178"/>
      <c r="VGA25" s="178"/>
      <c r="VGB25" s="179"/>
      <c r="VGC25" s="166"/>
      <c r="VGD25" s="178"/>
      <c r="VGE25" s="178"/>
      <c r="VGF25" s="178"/>
      <c r="VGG25" s="178"/>
      <c r="VGH25" s="178"/>
      <c r="VGI25" s="178"/>
      <c r="VGJ25" s="179"/>
      <c r="VGK25" s="166"/>
      <c r="VGL25" s="178"/>
      <c r="VGM25" s="178"/>
      <c r="VGN25" s="178"/>
      <c r="VGO25" s="178"/>
      <c r="VGP25" s="178"/>
      <c r="VGQ25" s="178"/>
      <c r="VGR25" s="179"/>
      <c r="VGS25" s="166"/>
      <c r="VGT25" s="178"/>
      <c r="VGU25" s="178"/>
      <c r="VGV25" s="178"/>
      <c r="VGW25" s="178"/>
      <c r="VGX25" s="178"/>
      <c r="VGY25" s="178"/>
      <c r="VGZ25" s="179"/>
      <c r="VHA25" s="166"/>
      <c r="VHB25" s="178"/>
      <c r="VHC25" s="178"/>
      <c r="VHD25" s="178"/>
      <c r="VHE25" s="178"/>
      <c r="VHF25" s="178"/>
      <c r="VHG25" s="178"/>
      <c r="VHH25" s="179"/>
      <c r="VHI25" s="166"/>
      <c r="VHJ25" s="178"/>
      <c r="VHK25" s="178"/>
      <c r="VHL25" s="178"/>
      <c r="VHM25" s="178"/>
      <c r="VHN25" s="178"/>
      <c r="VHO25" s="178"/>
      <c r="VHP25" s="179"/>
      <c r="VHQ25" s="166"/>
      <c r="VHR25" s="178"/>
      <c r="VHS25" s="178"/>
      <c r="VHT25" s="178"/>
      <c r="VHU25" s="178"/>
      <c r="VHV25" s="178"/>
      <c r="VHW25" s="178"/>
      <c r="VHX25" s="179"/>
      <c r="VHY25" s="166"/>
      <c r="VHZ25" s="178"/>
      <c r="VIA25" s="178"/>
      <c r="VIB25" s="178"/>
      <c r="VIC25" s="178"/>
      <c r="VID25" s="178"/>
      <c r="VIE25" s="178"/>
      <c r="VIF25" s="179"/>
      <c r="VIG25" s="166"/>
      <c r="VIH25" s="178"/>
      <c r="VII25" s="178"/>
      <c r="VIJ25" s="178"/>
      <c r="VIK25" s="178"/>
      <c r="VIL25" s="178"/>
      <c r="VIM25" s="178"/>
      <c r="VIN25" s="179"/>
      <c r="VIO25" s="166"/>
      <c r="VIP25" s="178"/>
      <c r="VIQ25" s="178"/>
      <c r="VIR25" s="178"/>
      <c r="VIS25" s="178"/>
      <c r="VIT25" s="178"/>
      <c r="VIU25" s="178"/>
      <c r="VIV25" s="179"/>
      <c r="VIW25" s="166"/>
      <c r="VIX25" s="178"/>
      <c r="VIY25" s="178"/>
      <c r="VIZ25" s="178"/>
      <c r="VJA25" s="178"/>
      <c r="VJB25" s="178"/>
      <c r="VJC25" s="178"/>
      <c r="VJD25" s="179"/>
      <c r="VJE25" s="166"/>
      <c r="VJF25" s="178"/>
      <c r="VJG25" s="178"/>
      <c r="VJH25" s="178"/>
      <c r="VJI25" s="178"/>
      <c r="VJJ25" s="178"/>
      <c r="VJK25" s="178"/>
      <c r="VJL25" s="179"/>
      <c r="VJM25" s="166"/>
      <c r="VJN25" s="178"/>
      <c r="VJO25" s="178"/>
      <c r="VJP25" s="178"/>
      <c r="VJQ25" s="178"/>
      <c r="VJR25" s="178"/>
      <c r="VJS25" s="178"/>
      <c r="VJT25" s="179"/>
      <c r="VJU25" s="166"/>
      <c r="VJV25" s="178"/>
      <c r="VJW25" s="178"/>
      <c r="VJX25" s="178"/>
      <c r="VJY25" s="178"/>
      <c r="VJZ25" s="178"/>
      <c r="VKA25" s="178"/>
      <c r="VKB25" s="179"/>
      <c r="VKC25" s="166"/>
      <c r="VKD25" s="178"/>
      <c r="VKE25" s="178"/>
      <c r="VKF25" s="178"/>
      <c r="VKG25" s="178"/>
      <c r="VKH25" s="178"/>
      <c r="VKI25" s="178"/>
      <c r="VKJ25" s="179"/>
      <c r="VKK25" s="166"/>
      <c r="VKL25" s="178"/>
      <c r="VKM25" s="178"/>
      <c r="VKN25" s="178"/>
      <c r="VKO25" s="178"/>
      <c r="VKP25" s="178"/>
      <c r="VKQ25" s="178"/>
      <c r="VKR25" s="179"/>
      <c r="VKS25" s="166"/>
      <c r="VKT25" s="178"/>
      <c r="VKU25" s="178"/>
      <c r="VKV25" s="178"/>
      <c r="VKW25" s="178"/>
      <c r="VKX25" s="178"/>
      <c r="VKY25" s="178"/>
      <c r="VKZ25" s="179"/>
      <c r="VLA25" s="166"/>
      <c r="VLB25" s="178"/>
      <c r="VLC25" s="178"/>
      <c r="VLD25" s="178"/>
      <c r="VLE25" s="178"/>
      <c r="VLF25" s="178"/>
      <c r="VLG25" s="178"/>
      <c r="VLH25" s="179"/>
      <c r="VLI25" s="166"/>
      <c r="VLJ25" s="178"/>
      <c r="VLK25" s="178"/>
      <c r="VLL25" s="178"/>
      <c r="VLM25" s="178"/>
      <c r="VLN25" s="178"/>
      <c r="VLO25" s="178"/>
      <c r="VLP25" s="179"/>
      <c r="VLQ25" s="166"/>
      <c r="VLR25" s="178"/>
      <c r="VLS25" s="178"/>
      <c r="VLT25" s="178"/>
      <c r="VLU25" s="178"/>
      <c r="VLV25" s="178"/>
      <c r="VLW25" s="178"/>
      <c r="VLX25" s="179"/>
      <c r="VLY25" s="166"/>
      <c r="VLZ25" s="178"/>
      <c r="VMA25" s="178"/>
      <c r="VMB25" s="178"/>
      <c r="VMC25" s="178"/>
      <c r="VMD25" s="178"/>
      <c r="VME25" s="178"/>
      <c r="VMF25" s="179"/>
      <c r="VMG25" s="166"/>
      <c r="VMH25" s="178"/>
      <c r="VMI25" s="178"/>
      <c r="VMJ25" s="178"/>
      <c r="VMK25" s="178"/>
      <c r="VML25" s="178"/>
      <c r="VMM25" s="178"/>
      <c r="VMN25" s="179"/>
      <c r="VMO25" s="166"/>
      <c r="VMP25" s="178"/>
      <c r="VMQ25" s="178"/>
      <c r="VMR25" s="178"/>
      <c r="VMS25" s="178"/>
      <c r="VMT25" s="178"/>
      <c r="VMU25" s="178"/>
      <c r="VMV25" s="179"/>
      <c r="VMW25" s="166"/>
      <c r="VMX25" s="178"/>
      <c r="VMY25" s="178"/>
      <c r="VMZ25" s="178"/>
      <c r="VNA25" s="178"/>
      <c r="VNB25" s="178"/>
      <c r="VNC25" s="178"/>
      <c r="VND25" s="179"/>
      <c r="VNE25" s="166"/>
      <c r="VNF25" s="178"/>
      <c r="VNG25" s="178"/>
      <c r="VNH25" s="178"/>
      <c r="VNI25" s="178"/>
      <c r="VNJ25" s="178"/>
      <c r="VNK25" s="178"/>
      <c r="VNL25" s="179"/>
      <c r="VNM25" s="166"/>
      <c r="VNN25" s="178"/>
      <c r="VNO25" s="178"/>
      <c r="VNP25" s="178"/>
      <c r="VNQ25" s="178"/>
      <c r="VNR25" s="178"/>
      <c r="VNS25" s="178"/>
      <c r="VNT25" s="179"/>
      <c r="VNU25" s="166"/>
      <c r="VNV25" s="178"/>
      <c r="VNW25" s="178"/>
      <c r="VNX25" s="178"/>
      <c r="VNY25" s="178"/>
      <c r="VNZ25" s="178"/>
      <c r="VOA25" s="178"/>
      <c r="VOB25" s="179"/>
      <c r="VOC25" s="166"/>
      <c r="VOD25" s="178"/>
      <c r="VOE25" s="178"/>
      <c r="VOF25" s="178"/>
      <c r="VOG25" s="178"/>
      <c r="VOH25" s="178"/>
      <c r="VOI25" s="178"/>
      <c r="VOJ25" s="179"/>
      <c r="VOK25" s="166"/>
      <c r="VOL25" s="178"/>
      <c r="VOM25" s="178"/>
      <c r="VON25" s="178"/>
      <c r="VOO25" s="178"/>
      <c r="VOP25" s="178"/>
      <c r="VOQ25" s="178"/>
      <c r="VOR25" s="179"/>
      <c r="VOS25" s="166"/>
      <c r="VOT25" s="178"/>
      <c r="VOU25" s="178"/>
      <c r="VOV25" s="178"/>
      <c r="VOW25" s="178"/>
      <c r="VOX25" s="178"/>
      <c r="VOY25" s="178"/>
      <c r="VOZ25" s="179"/>
      <c r="VPA25" s="166"/>
      <c r="VPB25" s="178"/>
      <c r="VPC25" s="178"/>
      <c r="VPD25" s="178"/>
      <c r="VPE25" s="178"/>
      <c r="VPF25" s="178"/>
      <c r="VPG25" s="178"/>
      <c r="VPH25" s="179"/>
      <c r="VPI25" s="166"/>
      <c r="VPJ25" s="178"/>
      <c r="VPK25" s="178"/>
      <c r="VPL25" s="178"/>
      <c r="VPM25" s="178"/>
      <c r="VPN25" s="178"/>
      <c r="VPO25" s="178"/>
      <c r="VPP25" s="179"/>
      <c r="VPQ25" s="166"/>
      <c r="VPR25" s="178"/>
      <c r="VPS25" s="178"/>
      <c r="VPT25" s="178"/>
      <c r="VPU25" s="178"/>
      <c r="VPV25" s="178"/>
      <c r="VPW25" s="178"/>
      <c r="VPX25" s="179"/>
      <c r="VPY25" s="166"/>
      <c r="VPZ25" s="178"/>
      <c r="VQA25" s="178"/>
      <c r="VQB25" s="178"/>
      <c r="VQC25" s="178"/>
      <c r="VQD25" s="178"/>
      <c r="VQE25" s="178"/>
      <c r="VQF25" s="179"/>
      <c r="VQG25" s="166"/>
      <c r="VQH25" s="178"/>
      <c r="VQI25" s="178"/>
      <c r="VQJ25" s="178"/>
      <c r="VQK25" s="178"/>
      <c r="VQL25" s="178"/>
      <c r="VQM25" s="178"/>
      <c r="VQN25" s="179"/>
      <c r="VQO25" s="166"/>
      <c r="VQP25" s="178"/>
      <c r="VQQ25" s="178"/>
      <c r="VQR25" s="178"/>
      <c r="VQS25" s="178"/>
      <c r="VQT25" s="178"/>
      <c r="VQU25" s="178"/>
      <c r="VQV25" s="179"/>
      <c r="VQW25" s="166"/>
      <c r="VQX25" s="178"/>
      <c r="VQY25" s="178"/>
      <c r="VQZ25" s="178"/>
      <c r="VRA25" s="178"/>
      <c r="VRB25" s="178"/>
      <c r="VRC25" s="178"/>
      <c r="VRD25" s="179"/>
      <c r="VRE25" s="166"/>
      <c r="VRF25" s="178"/>
      <c r="VRG25" s="178"/>
      <c r="VRH25" s="178"/>
      <c r="VRI25" s="178"/>
      <c r="VRJ25" s="178"/>
      <c r="VRK25" s="178"/>
      <c r="VRL25" s="179"/>
      <c r="VRM25" s="166"/>
      <c r="VRN25" s="178"/>
      <c r="VRO25" s="178"/>
      <c r="VRP25" s="178"/>
      <c r="VRQ25" s="178"/>
      <c r="VRR25" s="178"/>
      <c r="VRS25" s="178"/>
      <c r="VRT25" s="179"/>
      <c r="VRU25" s="166"/>
      <c r="VRV25" s="178"/>
      <c r="VRW25" s="178"/>
      <c r="VRX25" s="178"/>
      <c r="VRY25" s="178"/>
      <c r="VRZ25" s="178"/>
      <c r="VSA25" s="178"/>
      <c r="VSB25" s="179"/>
      <c r="VSC25" s="166"/>
      <c r="VSD25" s="178"/>
      <c r="VSE25" s="178"/>
      <c r="VSF25" s="178"/>
      <c r="VSG25" s="178"/>
      <c r="VSH25" s="178"/>
      <c r="VSI25" s="178"/>
      <c r="VSJ25" s="179"/>
      <c r="VSK25" s="166"/>
      <c r="VSL25" s="178"/>
      <c r="VSM25" s="178"/>
      <c r="VSN25" s="178"/>
      <c r="VSO25" s="178"/>
      <c r="VSP25" s="178"/>
      <c r="VSQ25" s="178"/>
      <c r="VSR25" s="179"/>
      <c r="VSS25" s="166"/>
      <c r="VST25" s="178"/>
      <c r="VSU25" s="178"/>
      <c r="VSV25" s="178"/>
      <c r="VSW25" s="178"/>
      <c r="VSX25" s="178"/>
      <c r="VSY25" s="178"/>
      <c r="VSZ25" s="179"/>
      <c r="VTA25" s="166"/>
      <c r="VTB25" s="178"/>
      <c r="VTC25" s="178"/>
      <c r="VTD25" s="178"/>
      <c r="VTE25" s="178"/>
      <c r="VTF25" s="178"/>
      <c r="VTG25" s="178"/>
      <c r="VTH25" s="179"/>
      <c r="VTI25" s="166"/>
      <c r="VTJ25" s="178"/>
      <c r="VTK25" s="178"/>
      <c r="VTL25" s="178"/>
      <c r="VTM25" s="178"/>
      <c r="VTN25" s="178"/>
      <c r="VTO25" s="178"/>
      <c r="VTP25" s="179"/>
      <c r="VTQ25" s="166"/>
      <c r="VTR25" s="178"/>
      <c r="VTS25" s="178"/>
      <c r="VTT25" s="178"/>
      <c r="VTU25" s="178"/>
      <c r="VTV25" s="178"/>
      <c r="VTW25" s="178"/>
      <c r="VTX25" s="179"/>
      <c r="VTY25" s="166"/>
      <c r="VTZ25" s="178"/>
      <c r="VUA25" s="178"/>
      <c r="VUB25" s="178"/>
      <c r="VUC25" s="178"/>
      <c r="VUD25" s="178"/>
      <c r="VUE25" s="178"/>
      <c r="VUF25" s="179"/>
      <c r="VUG25" s="166"/>
      <c r="VUH25" s="178"/>
      <c r="VUI25" s="178"/>
      <c r="VUJ25" s="178"/>
      <c r="VUK25" s="178"/>
      <c r="VUL25" s="178"/>
      <c r="VUM25" s="178"/>
      <c r="VUN25" s="179"/>
      <c r="VUO25" s="166"/>
      <c r="VUP25" s="178"/>
      <c r="VUQ25" s="178"/>
      <c r="VUR25" s="178"/>
      <c r="VUS25" s="178"/>
      <c r="VUT25" s="178"/>
      <c r="VUU25" s="178"/>
      <c r="VUV25" s="179"/>
      <c r="VUW25" s="166"/>
      <c r="VUX25" s="178"/>
      <c r="VUY25" s="178"/>
      <c r="VUZ25" s="178"/>
      <c r="VVA25" s="178"/>
      <c r="VVB25" s="178"/>
      <c r="VVC25" s="178"/>
      <c r="VVD25" s="179"/>
      <c r="VVE25" s="166"/>
      <c r="VVF25" s="178"/>
      <c r="VVG25" s="178"/>
      <c r="VVH25" s="178"/>
      <c r="VVI25" s="178"/>
      <c r="VVJ25" s="178"/>
      <c r="VVK25" s="178"/>
      <c r="VVL25" s="179"/>
      <c r="VVM25" s="166"/>
      <c r="VVN25" s="178"/>
      <c r="VVO25" s="178"/>
      <c r="VVP25" s="178"/>
      <c r="VVQ25" s="178"/>
      <c r="VVR25" s="178"/>
      <c r="VVS25" s="178"/>
      <c r="VVT25" s="179"/>
      <c r="VVU25" s="166"/>
      <c r="VVV25" s="178"/>
      <c r="VVW25" s="178"/>
      <c r="VVX25" s="178"/>
      <c r="VVY25" s="178"/>
      <c r="VVZ25" s="178"/>
      <c r="VWA25" s="178"/>
      <c r="VWB25" s="179"/>
      <c r="VWC25" s="166"/>
      <c r="VWD25" s="178"/>
      <c r="VWE25" s="178"/>
      <c r="VWF25" s="178"/>
      <c r="VWG25" s="178"/>
      <c r="VWH25" s="178"/>
      <c r="VWI25" s="178"/>
      <c r="VWJ25" s="179"/>
      <c r="VWK25" s="166"/>
      <c r="VWL25" s="178"/>
      <c r="VWM25" s="178"/>
      <c r="VWN25" s="178"/>
      <c r="VWO25" s="178"/>
      <c r="VWP25" s="178"/>
      <c r="VWQ25" s="178"/>
      <c r="VWR25" s="179"/>
      <c r="VWS25" s="166"/>
      <c r="VWT25" s="178"/>
      <c r="VWU25" s="178"/>
      <c r="VWV25" s="178"/>
      <c r="VWW25" s="178"/>
      <c r="VWX25" s="178"/>
      <c r="VWY25" s="178"/>
      <c r="VWZ25" s="179"/>
      <c r="VXA25" s="166"/>
      <c r="VXB25" s="178"/>
      <c r="VXC25" s="178"/>
      <c r="VXD25" s="178"/>
      <c r="VXE25" s="178"/>
      <c r="VXF25" s="178"/>
      <c r="VXG25" s="178"/>
      <c r="VXH25" s="179"/>
      <c r="VXI25" s="166"/>
      <c r="VXJ25" s="178"/>
      <c r="VXK25" s="178"/>
      <c r="VXL25" s="178"/>
      <c r="VXM25" s="178"/>
      <c r="VXN25" s="178"/>
      <c r="VXO25" s="178"/>
      <c r="VXP25" s="179"/>
      <c r="VXQ25" s="166"/>
      <c r="VXR25" s="178"/>
      <c r="VXS25" s="178"/>
      <c r="VXT25" s="178"/>
      <c r="VXU25" s="178"/>
      <c r="VXV25" s="178"/>
      <c r="VXW25" s="178"/>
      <c r="VXX25" s="179"/>
      <c r="VXY25" s="166"/>
      <c r="VXZ25" s="178"/>
      <c r="VYA25" s="178"/>
      <c r="VYB25" s="178"/>
      <c r="VYC25" s="178"/>
      <c r="VYD25" s="178"/>
      <c r="VYE25" s="178"/>
      <c r="VYF25" s="179"/>
      <c r="VYG25" s="166"/>
      <c r="VYH25" s="178"/>
      <c r="VYI25" s="178"/>
      <c r="VYJ25" s="178"/>
      <c r="VYK25" s="178"/>
      <c r="VYL25" s="178"/>
      <c r="VYM25" s="178"/>
      <c r="VYN25" s="179"/>
      <c r="VYO25" s="166"/>
      <c r="VYP25" s="178"/>
      <c r="VYQ25" s="178"/>
      <c r="VYR25" s="178"/>
      <c r="VYS25" s="178"/>
      <c r="VYT25" s="178"/>
      <c r="VYU25" s="178"/>
      <c r="VYV25" s="179"/>
      <c r="VYW25" s="166"/>
      <c r="VYX25" s="178"/>
      <c r="VYY25" s="178"/>
      <c r="VYZ25" s="178"/>
      <c r="VZA25" s="178"/>
      <c r="VZB25" s="178"/>
      <c r="VZC25" s="178"/>
      <c r="VZD25" s="179"/>
      <c r="VZE25" s="166"/>
      <c r="VZF25" s="178"/>
      <c r="VZG25" s="178"/>
      <c r="VZH25" s="178"/>
      <c r="VZI25" s="178"/>
      <c r="VZJ25" s="178"/>
      <c r="VZK25" s="178"/>
      <c r="VZL25" s="179"/>
      <c r="VZM25" s="166"/>
      <c r="VZN25" s="178"/>
      <c r="VZO25" s="178"/>
      <c r="VZP25" s="178"/>
      <c r="VZQ25" s="178"/>
      <c r="VZR25" s="178"/>
      <c r="VZS25" s="178"/>
      <c r="VZT25" s="179"/>
      <c r="VZU25" s="166"/>
      <c r="VZV25" s="178"/>
      <c r="VZW25" s="178"/>
      <c r="VZX25" s="178"/>
      <c r="VZY25" s="178"/>
      <c r="VZZ25" s="178"/>
      <c r="WAA25" s="178"/>
      <c r="WAB25" s="179"/>
      <c r="WAC25" s="166"/>
      <c r="WAD25" s="178"/>
      <c r="WAE25" s="178"/>
      <c r="WAF25" s="178"/>
      <c r="WAG25" s="178"/>
      <c r="WAH25" s="178"/>
      <c r="WAI25" s="178"/>
      <c r="WAJ25" s="179"/>
      <c r="WAK25" s="166"/>
      <c r="WAL25" s="178"/>
      <c r="WAM25" s="178"/>
      <c r="WAN25" s="178"/>
      <c r="WAO25" s="178"/>
      <c r="WAP25" s="178"/>
      <c r="WAQ25" s="178"/>
      <c r="WAR25" s="179"/>
      <c r="WAS25" s="166"/>
      <c r="WAT25" s="178"/>
      <c r="WAU25" s="178"/>
      <c r="WAV25" s="178"/>
      <c r="WAW25" s="178"/>
      <c r="WAX25" s="178"/>
      <c r="WAY25" s="178"/>
      <c r="WAZ25" s="179"/>
      <c r="WBA25" s="166"/>
      <c r="WBB25" s="178"/>
      <c r="WBC25" s="178"/>
      <c r="WBD25" s="178"/>
      <c r="WBE25" s="178"/>
      <c r="WBF25" s="178"/>
      <c r="WBG25" s="178"/>
      <c r="WBH25" s="179"/>
      <c r="WBI25" s="166"/>
      <c r="WBJ25" s="178"/>
      <c r="WBK25" s="178"/>
      <c r="WBL25" s="178"/>
      <c r="WBM25" s="178"/>
      <c r="WBN25" s="178"/>
      <c r="WBO25" s="178"/>
      <c r="WBP25" s="179"/>
      <c r="WBQ25" s="166"/>
      <c r="WBR25" s="178"/>
      <c r="WBS25" s="178"/>
      <c r="WBT25" s="178"/>
      <c r="WBU25" s="178"/>
      <c r="WBV25" s="178"/>
      <c r="WBW25" s="178"/>
      <c r="WBX25" s="179"/>
      <c r="WBY25" s="166"/>
      <c r="WBZ25" s="178"/>
      <c r="WCA25" s="178"/>
      <c r="WCB25" s="178"/>
      <c r="WCC25" s="178"/>
      <c r="WCD25" s="178"/>
      <c r="WCE25" s="178"/>
      <c r="WCF25" s="179"/>
      <c r="WCG25" s="166"/>
      <c r="WCH25" s="178"/>
      <c r="WCI25" s="178"/>
      <c r="WCJ25" s="178"/>
      <c r="WCK25" s="178"/>
      <c r="WCL25" s="178"/>
      <c r="WCM25" s="178"/>
      <c r="WCN25" s="179"/>
      <c r="WCO25" s="166"/>
      <c r="WCP25" s="178"/>
      <c r="WCQ25" s="178"/>
      <c r="WCR25" s="178"/>
      <c r="WCS25" s="178"/>
      <c r="WCT25" s="178"/>
      <c r="WCU25" s="178"/>
      <c r="WCV25" s="179"/>
      <c r="WCW25" s="166"/>
      <c r="WCX25" s="178"/>
      <c r="WCY25" s="178"/>
      <c r="WCZ25" s="178"/>
      <c r="WDA25" s="178"/>
      <c r="WDB25" s="178"/>
      <c r="WDC25" s="178"/>
      <c r="WDD25" s="179"/>
      <c r="WDE25" s="166"/>
      <c r="WDF25" s="178"/>
      <c r="WDG25" s="178"/>
      <c r="WDH25" s="178"/>
      <c r="WDI25" s="178"/>
      <c r="WDJ25" s="178"/>
      <c r="WDK25" s="178"/>
      <c r="WDL25" s="179"/>
      <c r="WDM25" s="166"/>
      <c r="WDN25" s="178"/>
      <c r="WDO25" s="178"/>
      <c r="WDP25" s="178"/>
      <c r="WDQ25" s="178"/>
      <c r="WDR25" s="178"/>
      <c r="WDS25" s="178"/>
      <c r="WDT25" s="179"/>
      <c r="WDU25" s="166"/>
      <c r="WDV25" s="178"/>
      <c r="WDW25" s="178"/>
      <c r="WDX25" s="178"/>
      <c r="WDY25" s="178"/>
      <c r="WDZ25" s="178"/>
      <c r="WEA25" s="178"/>
      <c r="WEB25" s="179"/>
      <c r="WEC25" s="166"/>
      <c r="WED25" s="178"/>
      <c r="WEE25" s="178"/>
      <c r="WEF25" s="178"/>
      <c r="WEG25" s="178"/>
      <c r="WEH25" s="178"/>
      <c r="WEI25" s="178"/>
      <c r="WEJ25" s="179"/>
      <c r="WEK25" s="166"/>
      <c r="WEL25" s="178"/>
      <c r="WEM25" s="178"/>
      <c r="WEN25" s="178"/>
      <c r="WEO25" s="178"/>
      <c r="WEP25" s="178"/>
      <c r="WEQ25" s="178"/>
      <c r="WER25" s="179"/>
      <c r="WES25" s="166"/>
      <c r="WET25" s="178"/>
      <c r="WEU25" s="178"/>
      <c r="WEV25" s="178"/>
      <c r="WEW25" s="178"/>
      <c r="WEX25" s="178"/>
      <c r="WEY25" s="178"/>
      <c r="WEZ25" s="179"/>
      <c r="WFA25" s="166"/>
      <c r="WFB25" s="178"/>
      <c r="WFC25" s="178"/>
      <c r="WFD25" s="178"/>
      <c r="WFE25" s="178"/>
      <c r="WFF25" s="178"/>
      <c r="WFG25" s="178"/>
      <c r="WFH25" s="179"/>
      <c r="WFI25" s="166"/>
      <c r="WFJ25" s="178"/>
      <c r="WFK25" s="178"/>
      <c r="WFL25" s="178"/>
      <c r="WFM25" s="178"/>
      <c r="WFN25" s="178"/>
      <c r="WFO25" s="178"/>
      <c r="WFP25" s="179"/>
      <c r="WFQ25" s="166"/>
      <c r="WFR25" s="178"/>
      <c r="WFS25" s="178"/>
      <c r="WFT25" s="178"/>
      <c r="WFU25" s="178"/>
      <c r="WFV25" s="178"/>
      <c r="WFW25" s="178"/>
      <c r="WFX25" s="179"/>
      <c r="WFY25" s="166"/>
      <c r="WFZ25" s="178"/>
      <c r="WGA25" s="178"/>
      <c r="WGB25" s="178"/>
      <c r="WGC25" s="178"/>
      <c r="WGD25" s="178"/>
      <c r="WGE25" s="178"/>
      <c r="WGF25" s="179"/>
      <c r="WGG25" s="166"/>
      <c r="WGH25" s="178"/>
      <c r="WGI25" s="178"/>
      <c r="WGJ25" s="178"/>
      <c r="WGK25" s="178"/>
      <c r="WGL25" s="178"/>
      <c r="WGM25" s="178"/>
      <c r="WGN25" s="179"/>
      <c r="WGO25" s="166"/>
      <c r="WGP25" s="178"/>
      <c r="WGQ25" s="178"/>
      <c r="WGR25" s="178"/>
      <c r="WGS25" s="178"/>
      <c r="WGT25" s="178"/>
      <c r="WGU25" s="178"/>
      <c r="WGV25" s="179"/>
      <c r="WGW25" s="166"/>
      <c r="WGX25" s="178"/>
      <c r="WGY25" s="178"/>
      <c r="WGZ25" s="178"/>
      <c r="WHA25" s="178"/>
      <c r="WHB25" s="178"/>
      <c r="WHC25" s="178"/>
      <c r="WHD25" s="179"/>
      <c r="WHE25" s="166"/>
      <c r="WHF25" s="178"/>
      <c r="WHG25" s="178"/>
      <c r="WHH25" s="178"/>
      <c r="WHI25" s="178"/>
      <c r="WHJ25" s="178"/>
      <c r="WHK25" s="178"/>
      <c r="WHL25" s="179"/>
      <c r="WHM25" s="166"/>
      <c r="WHN25" s="178"/>
      <c r="WHO25" s="178"/>
      <c r="WHP25" s="178"/>
      <c r="WHQ25" s="178"/>
      <c r="WHR25" s="178"/>
      <c r="WHS25" s="178"/>
      <c r="WHT25" s="179"/>
      <c r="WHU25" s="166"/>
      <c r="WHV25" s="178"/>
      <c r="WHW25" s="178"/>
      <c r="WHX25" s="178"/>
      <c r="WHY25" s="178"/>
      <c r="WHZ25" s="178"/>
      <c r="WIA25" s="178"/>
      <c r="WIB25" s="179"/>
      <c r="WIC25" s="166"/>
      <c r="WID25" s="178"/>
      <c r="WIE25" s="178"/>
      <c r="WIF25" s="178"/>
      <c r="WIG25" s="178"/>
      <c r="WIH25" s="178"/>
      <c r="WII25" s="178"/>
      <c r="WIJ25" s="179"/>
      <c r="WIK25" s="166"/>
      <c r="WIL25" s="178"/>
      <c r="WIM25" s="178"/>
      <c r="WIN25" s="178"/>
      <c r="WIO25" s="178"/>
      <c r="WIP25" s="178"/>
      <c r="WIQ25" s="178"/>
      <c r="WIR25" s="179"/>
      <c r="WIS25" s="166"/>
      <c r="WIT25" s="178"/>
      <c r="WIU25" s="178"/>
      <c r="WIV25" s="178"/>
      <c r="WIW25" s="178"/>
      <c r="WIX25" s="178"/>
      <c r="WIY25" s="178"/>
      <c r="WIZ25" s="179"/>
      <c r="WJA25" s="166"/>
      <c r="WJB25" s="178"/>
      <c r="WJC25" s="178"/>
      <c r="WJD25" s="178"/>
      <c r="WJE25" s="178"/>
      <c r="WJF25" s="178"/>
      <c r="WJG25" s="178"/>
      <c r="WJH25" s="179"/>
      <c r="WJI25" s="166"/>
      <c r="WJJ25" s="178"/>
      <c r="WJK25" s="178"/>
      <c r="WJL25" s="178"/>
      <c r="WJM25" s="178"/>
      <c r="WJN25" s="178"/>
      <c r="WJO25" s="178"/>
      <c r="WJP25" s="179"/>
      <c r="WJQ25" s="166"/>
      <c r="WJR25" s="178"/>
      <c r="WJS25" s="178"/>
      <c r="WJT25" s="178"/>
      <c r="WJU25" s="178"/>
      <c r="WJV25" s="178"/>
      <c r="WJW25" s="178"/>
      <c r="WJX25" s="179"/>
      <c r="WJY25" s="166"/>
      <c r="WJZ25" s="178"/>
      <c r="WKA25" s="178"/>
      <c r="WKB25" s="178"/>
      <c r="WKC25" s="178"/>
      <c r="WKD25" s="178"/>
      <c r="WKE25" s="178"/>
      <c r="WKF25" s="179"/>
      <c r="WKG25" s="166"/>
      <c r="WKH25" s="178"/>
      <c r="WKI25" s="178"/>
      <c r="WKJ25" s="178"/>
      <c r="WKK25" s="178"/>
      <c r="WKL25" s="178"/>
      <c r="WKM25" s="178"/>
      <c r="WKN25" s="179"/>
      <c r="WKO25" s="166"/>
      <c r="WKP25" s="178"/>
      <c r="WKQ25" s="178"/>
      <c r="WKR25" s="178"/>
      <c r="WKS25" s="178"/>
      <c r="WKT25" s="178"/>
      <c r="WKU25" s="178"/>
      <c r="WKV25" s="179"/>
      <c r="WKW25" s="166"/>
      <c r="WKX25" s="178"/>
      <c r="WKY25" s="178"/>
      <c r="WKZ25" s="178"/>
      <c r="WLA25" s="178"/>
      <c r="WLB25" s="178"/>
      <c r="WLC25" s="178"/>
      <c r="WLD25" s="179"/>
      <c r="WLE25" s="166"/>
      <c r="WLF25" s="178"/>
      <c r="WLG25" s="178"/>
      <c r="WLH25" s="178"/>
      <c r="WLI25" s="178"/>
      <c r="WLJ25" s="178"/>
      <c r="WLK25" s="178"/>
      <c r="WLL25" s="179"/>
      <c r="WLM25" s="166"/>
      <c r="WLN25" s="178"/>
      <c r="WLO25" s="178"/>
      <c r="WLP25" s="178"/>
      <c r="WLQ25" s="178"/>
      <c r="WLR25" s="178"/>
      <c r="WLS25" s="178"/>
      <c r="WLT25" s="179"/>
      <c r="WLU25" s="166"/>
      <c r="WLV25" s="178"/>
      <c r="WLW25" s="178"/>
      <c r="WLX25" s="178"/>
      <c r="WLY25" s="178"/>
      <c r="WLZ25" s="178"/>
      <c r="WMA25" s="178"/>
      <c r="WMB25" s="179"/>
      <c r="WMC25" s="166"/>
      <c r="WMD25" s="178"/>
      <c r="WME25" s="178"/>
      <c r="WMF25" s="178"/>
      <c r="WMG25" s="178"/>
      <c r="WMH25" s="178"/>
      <c r="WMI25" s="178"/>
      <c r="WMJ25" s="179"/>
      <c r="WMK25" s="166"/>
      <c r="WML25" s="178"/>
      <c r="WMM25" s="178"/>
      <c r="WMN25" s="178"/>
      <c r="WMO25" s="178"/>
      <c r="WMP25" s="178"/>
      <c r="WMQ25" s="178"/>
      <c r="WMR25" s="179"/>
      <c r="WMS25" s="166"/>
      <c r="WMT25" s="178"/>
      <c r="WMU25" s="178"/>
      <c r="WMV25" s="178"/>
      <c r="WMW25" s="178"/>
      <c r="WMX25" s="178"/>
      <c r="WMY25" s="178"/>
      <c r="WMZ25" s="179"/>
      <c r="WNA25" s="166"/>
      <c r="WNB25" s="178"/>
      <c r="WNC25" s="178"/>
      <c r="WND25" s="178"/>
      <c r="WNE25" s="178"/>
      <c r="WNF25" s="178"/>
      <c r="WNG25" s="178"/>
      <c r="WNH25" s="179"/>
      <c r="WNI25" s="166"/>
      <c r="WNJ25" s="178"/>
      <c r="WNK25" s="178"/>
      <c r="WNL25" s="178"/>
      <c r="WNM25" s="178"/>
      <c r="WNN25" s="178"/>
      <c r="WNO25" s="178"/>
      <c r="WNP25" s="179"/>
      <c r="WNQ25" s="166"/>
      <c r="WNR25" s="178"/>
      <c r="WNS25" s="178"/>
      <c r="WNT25" s="178"/>
      <c r="WNU25" s="178"/>
      <c r="WNV25" s="178"/>
      <c r="WNW25" s="178"/>
      <c r="WNX25" s="179"/>
      <c r="WNY25" s="166"/>
      <c r="WNZ25" s="178"/>
      <c r="WOA25" s="178"/>
      <c r="WOB25" s="178"/>
      <c r="WOC25" s="178"/>
      <c r="WOD25" s="178"/>
      <c r="WOE25" s="178"/>
      <c r="WOF25" s="179"/>
      <c r="WOG25" s="166"/>
      <c r="WOH25" s="178"/>
      <c r="WOI25" s="178"/>
      <c r="WOJ25" s="178"/>
      <c r="WOK25" s="178"/>
      <c r="WOL25" s="178"/>
      <c r="WOM25" s="178"/>
      <c r="WON25" s="179"/>
      <c r="WOO25" s="166"/>
      <c r="WOP25" s="178"/>
      <c r="WOQ25" s="178"/>
      <c r="WOR25" s="178"/>
      <c r="WOS25" s="178"/>
      <c r="WOT25" s="178"/>
      <c r="WOU25" s="178"/>
      <c r="WOV25" s="179"/>
      <c r="WOW25" s="166"/>
      <c r="WOX25" s="178"/>
      <c r="WOY25" s="178"/>
      <c r="WOZ25" s="178"/>
      <c r="WPA25" s="178"/>
      <c r="WPB25" s="178"/>
      <c r="WPC25" s="178"/>
      <c r="WPD25" s="179"/>
      <c r="WPE25" s="166"/>
      <c r="WPF25" s="178"/>
      <c r="WPG25" s="178"/>
      <c r="WPH25" s="178"/>
      <c r="WPI25" s="178"/>
      <c r="WPJ25" s="178"/>
      <c r="WPK25" s="178"/>
      <c r="WPL25" s="179"/>
      <c r="WPM25" s="166"/>
      <c r="WPN25" s="178"/>
      <c r="WPO25" s="178"/>
      <c r="WPP25" s="178"/>
      <c r="WPQ25" s="178"/>
      <c r="WPR25" s="178"/>
      <c r="WPS25" s="178"/>
      <c r="WPT25" s="179"/>
      <c r="WPU25" s="166"/>
      <c r="WPV25" s="178"/>
      <c r="WPW25" s="178"/>
      <c r="WPX25" s="178"/>
      <c r="WPY25" s="178"/>
      <c r="WPZ25" s="178"/>
      <c r="WQA25" s="178"/>
      <c r="WQB25" s="179"/>
      <c r="WQC25" s="166"/>
      <c r="WQD25" s="178"/>
      <c r="WQE25" s="178"/>
      <c r="WQF25" s="178"/>
      <c r="WQG25" s="178"/>
      <c r="WQH25" s="178"/>
      <c r="WQI25" s="178"/>
      <c r="WQJ25" s="179"/>
      <c r="WQK25" s="166"/>
      <c r="WQL25" s="178"/>
      <c r="WQM25" s="178"/>
      <c r="WQN25" s="178"/>
      <c r="WQO25" s="178"/>
      <c r="WQP25" s="178"/>
      <c r="WQQ25" s="178"/>
      <c r="WQR25" s="179"/>
      <c r="WQS25" s="166"/>
      <c r="WQT25" s="178"/>
      <c r="WQU25" s="178"/>
      <c r="WQV25" s="178"/>
      <c r="WQW25" s="178"/>
      <c r="WQX25" s="178"/>
      <c r="WQY25" s="178"/>
      <c r="WQZ25" s="179"/>
      <c r="WRA25" s="166"/>
      <c r="WRB25" s="178"/>
      <c r="WRC25" s="178"/>
      <c r="WRD25" s="178"/>
      <c r="WRE25" s="178"/>
      <c r="WRF25" s="178"/>
      <c r="WRG25" s="178"/>
      <c r="WRH25" s="179"/>
      <c r="WRI25" s="166"/>
      <c r="WRJ25" s="178"/>
      <c r="WRK25" s="178"/>
      <c r="WRL25" s="178"/>
      <c r="WRM25" s="178"/>
      <c r="WRN25" s="178"/>
      <c r="WRO25" s="178"/>
      <c r="WRP25" s="179"/>
      <c r="WRQ25" s="166"/>
      <c r="WRR25" s="178"/>
      <c r="WRS25" s="178"/>
      <c r="WRT25" s="178"/>
      <c r="WRU25" s="178"/>
      <c r="WRV25" s="178"/>
      <c r="WRW25" s="178"/>
      <c r="WRX25" s="179"/>
      <c r="WRY25" s="166"/>
      <c r="WRZ25" s="178"/>
      <c r="WSA25" s="178"/>
      <c r="WSB25" s="178"/>
      <c r="WSC25" s="178"/>
      <c r="WSD25" s="178"/>
      <c r="WSE25" s="178"/>
      <c r="WSF25" s="179"/>
      <c r="WSG25" s="166"/>
      <c r="WSH25" s="178"/>
      <c r="WSI25" s="178"/>
      <c r="WSJ25" s="178"/>
      <c r="WSK25" s="178"/>
      <c r="WSL25" s="178"/>
      <c r="WSM25" s="178"/>
      <c r="WSN25" s="179"/>
      <c r="WSO25" s="166"/>
      <c r="WSP25" s="178"/>
      <c r="WSQ25" s="178"/>
      <c r="WSR25" s="178"/>
      <c r="WSS25" s="178"/>
      <c r="WST25" s="178"/>
      <c r="WSU25" s="178"/>
      <c r="WSV25" s="179"/>
      <c r="WSW25" s="166"/>
      <c r="WSX25" s="178"/>
      <c r="WSY25" s="178"/>
      <c r="WSZ25" s="178"/>
      <c r="WTA25" s="178"/>
      <c r="WTB25" s="178"/>
      <c r="WTC25" s="178"/>
      <c r="WTD25" s="179"/>
      <c r="WTE25" s="166"/>
      <c r="WTF25" s="178"/>
      <c r="WTG25" s="178"/>
      <c r="WTH25" s="178"/>
      <c r="WTI25" s="178"/>
      <c r="WTJ25" s="178"/>
      <c r="WTK25" s="178"/>
      <c r="WTL25" s="179"/>
      <c r="WTM25" s="166"/>
      <c r="WTN25" s="178"/>
      <c r="WTO25" s="178"/>
      <c r="WTP25" s="178"/>
      <c r="WTQ25" s="178"/>
      <c r="WTR25" s="178"/>
      <c r="WTS25" s="178"/>
      <c r="WTT25" s="179"/>
      <c r="WTU25" s="166"/>
      <c r="WTV25" s="178"/>
      <c r="WTW25" s="178"/>
      <c r="WTX25" s="178"/>
      <c r="WTY25" s="178"/>
      <c r="WTZ25" s="178"/>
      <c r="WUA25" s="178"/>
      <c r="WUB25" s="179"/>
      <c r="WUC25" s="166"/>
      <c r="WUD25" s="178"/>
      <c r="WUE25" s="178"/>
      <c r="WUF25" s="178"/>
      <c r="WUG25" s="178"/>
      <c r="WUH25" s="178"/>
      <c r="WUI25" s="178"/>
      <c r="WUJ25" s="179"/>
      <c r="WUK25" s="166"/>
      <c r="WUL25" s="178"/>
      <c r="WUM25" s="178"/>
      <c r="WUN25" s="178"/>
      <c r="WUO25" s="178"/>
      <c r="WUP25" s="178"/>
      <c r="WUQ25" s="178"/>
      <c r="WUR25" s="179"/>
      <c r="WUS25" s="166"/>
      <c r="WUT25" s="178"/>
      <c r="WUU25" s="178"/>
      <c r="WUV25" s="178"/>
      <c r="WUW25" s="178"/>
      <c r="WUX25" s="178"/>
      <c r="WUY25" s="178"/>
      <c r="WUZ25" s="179"/>
      <c r="WVA25" s="166"/>
      <c r="WVB25" s="178"/>
      <c r="WVC25" s="178"/>
      <c r="WVD25" s="178"/>
      <c r="WVE25" s="178"/>
      <c r="WVF25" s="178"/>
      <c r="WVG25" s="178"/>
      <c r="WVH25" s="179"/>
      <c r="WVI25" s="166"/>
      <c r="WVJ25" s="178"/>
      <c r="WVK25" s="178"/>
      <c r="WVL25" s="178"/>
      <c r="WVM25" s="178"/>
      <c r="WVN25" s="178"/>
      <c r="WVO25" s="178"/>
      <c r="WVP25" s="179"/>
      <c r="WVQ25" s="166"/>
      <c r="WVR25" s="178"/>
      <c r="WVS25" s="178"/>
      <c r="WVT25" s="178"/>
      <c r="WVU25" s="178"/>
      <c r="WVV25" s="178"/>
      <c r="WVW25" s="178"/>
      <c r="WVX25" s="179"/>
      <c r="WVY25" s="166"/>
      <c r="WVZ25" s="178"/>
      <c r="WWA25" s="178"/>
      <c r="WWB25" s="178"/>
      <c r="WWC25" s="178"/>
      <c r="WWD25" s="178"/>
      <c r="WWE25" s="178"/>
      <c r="WWF25" s="179"/>
      <c r="WWG25" s="166"/>
      <c r="WWH25" s="178"/>
      <c r="WWI25" s="178"/>
      <c r="WWJ25" s="178"/>
      <c r="WWK25" s="178"/>
      <c r="WWL25" s="178"/>
      <c r="WWM25" s="178"/>
      <c r="WWN25" s="179"/>
      <c r="WWO25" s="166"/>
      <c r="WWP25" s="178"/>
      <c r="WWQ25" s="178"/>
      <c r="WWR25" s="178"/>
      <c r="WWS25" s="178"/>
      <c r="WWT25" s="178"/>
      <c r="WWU25" s="178"/>
      <c r="WWV25" s="179"/>
      <c r="WWW25" s="166"/>
      <c r="WWX25" s="178"/>
      <c r="WWY25" s="178"/>
      <c r="WWZ25" s="178"/>
      <c r="WXA25" s="178"/>
      <c r="WXB25" s="178"/>
      <c r="WXC25" s="178"/>
      <c r="WXD25" s="179"/>
      <c r="WXE25" s="166"/>
      <c r="WXF25" s="178"/>
      <c r="WXG25" s="178"/>
      <c r="WXH25" s="178"/>
      <c r="WXI25" s="178"/>
      <c r="WXJ25" s="178"/>
      <c r="WXK25" s="178"/>
      <c r="WXL25" s="179"/>
      <c r="WXM25" s="166"/>
      <c r="WXN25" s="178"/>
      <c r="WXO25" s="178"/>
      <c r="WXP25" s="178"/>
      <c r="WXQ25" s="178"/>
      <c r="WXR25" s="178"/>
      <c r="WXS25" s="178"/>
      <c r="WXT25" s="179"/>
      <c r="WXU25" s="166"/>
      <c r="WXV25" s="178"/>
      <c r="WXW25" s="178"/>
      <c r="WXX25" s="178"/>
      <c r="WXY25" s="178"/>
      <c r="WXZ25" s="178"/>
      <c r="WYA25" s="178"/>
      <c r="WYB25" s="179"/>
      <c r="WYC25" s="166"/>
      <c r="WYD25" s="178"/>
      <c r="WYE25" s="178"/>
      <c r="WYF25" s="178"/>
      <c r="WYG25" s="178"/>
      <c r="WYH25" s="178"/>
      <c r="WYI25" s="178"/>
      <c r="WYJ25" s="179"/>
      <c r="WYK25" s="166"/>
      <c r="WYL25" s="178"/>
      <c r="WYM25" s="178"/>
      <c r="WYN25" s="178"/>
      <c r="WYO25" s="178"/>
      <c r="WYP25" s="178"/>
      <c r="WYQ25" s="178"/>
      <c r="WYR25" s="179"/>
      <c r="WYS25" s="166"/>
      <c r="WYT25" s="178"/>
      <c r="WYU25" s="178"/>
      <c r="WYV25" s="178"/>
      <c r="WYW25" s="178"/>
      <c r="WYX25" s="178"/>
      <c r="WYY25" s="178"/>
      <c r="WYZ25" s="179"/>
      <c r="WZA25" s="166"/>
      <c r="WZB25" s="178"/>
      <c r="WZC25" s="178"/>
      <c r="WZD25" s="178"/>
      <c r="WZE25" s="178"/>
      <c r="WZF25" s="178"/>
      <c r="WZG25" s="178"/>
      <c r="WZH25" s="179"/>
      <c r="WZI25" s="166"/>
      <c r="WZJ25" s="178"/>
      <c r="WZK25" s="178"/>
      <c r="WZL25" s="178"/>
      <c r="WZM25" s="178"/>
      <c r="WZN25" s="178"/>
      <c r="WZO25" s="178"/>
      <c r="WZP25" s="179"/>
      <c r="WZQ25" s="166"/>
      <c r="WZR25" s="178"/>
      <c r="WZS25" s="178"/>
      <c r="WZT25" s="178"/>
      <c r="WZU25" s="178"/>
      <c r="WZV25" s="178"/>
      <c r="WZW25" s="178"/>
      <c r="WZX25" s="179"/>
      <c r="WZY25" s="166"/>
      <c r="WZZ25" s="178"/>
      <c r="XAA25" s="178"/>
      <c r="XAB25" s="178"/>
      <c r="XAC25" s="178"/>
      <c r="XAD25" s="178"/>
      <c r="XAE25" s="178"/>
      <c r="XAF25" s="179"/>
      <c r="XAG25" s="166"/>
      <c r="XAH25" s="178"/>
      <c r="XAI25" s="178"/>
      <c r="XAJ25" s="178"/>
      <c r="XAK25" s="178"/>
      <c r="XAL25" s="178"/>
      <c r="XAM25" s="178"/>
      <c r="XAN25" s="179"/>
      <c r="XAO25" s="166"/>
      <c r="XAP25" s="178"/>
      <c r="XAQ25" s="178"/>
      <c r="XAR25" s="178"/>
      <c r="XAS25" s="178"/>
      <c r="XAT25" s="178"/>
      <c r="XAU25" s="178"/>
      <c r="XAV25" s="179"/>
      <c r="XAW25" s="166"/>
      <c r="XAX25" s="178"/>
      <c r="XAY25" s="178"/>
      <c r="XAZ25" s="178"/>
      <c r="XBA25" s="178"/>
      <c r="XBB25" s="178"/>
      <c r="XBC25" s="178"/>
      <c r="XBD25" s="179"/>
      <c r="XBE25" s="166"/>
      <c r="XBF25" s="178"/>
      <c r="XBG25" s="178"/>
      <c r="XBH25" s="178"/>
      <c r="XBI25" s="178"/>
      <c r="XBJ25" s="178"/>
      <c r="XBK25" s="178"/>
      <c r="XBL25" s="179"/>
      <c r="XBM25" s="166"/>
      <c r="XBN25" s="178"/>
      <c r="XBO25" s="178"/>
      <c r="XBP25" s="178"/>
      <c r="XBQ25" s="178"/>
      <c r="XBR25" s="178"/>
      <c r="XBS25" s="178"/>
      <c r="XBT25" s="179"/>
      <c r="XBU25" s="166"/>
      <c r="XBV25" s="178"/>
      <c r="XBW25" s="178"/>
      <c r="XBX25" s="178"/>
      <c r="XBY25" s="178"/>
      <c r="XBZ25" s="178"/>
      <c r="XCA25" s="178"/>
      <c r="XCB25" s="179"/>
      <c r="XCC25" s="166"/>
      <c r="XCD25" s="178"/>
      <c r="XCE25" s="178"/>
      <c r="XCF25" s="178"/>
      <c r="XCG25" s="178"/>
      <c r="XCH25" s="178"/>
      <c r="XCI25" s="178"/>
      <c r="XCJ25" s="179"/>
      <c r="XCK25" s="166"/>
      <c r="XCL25" s="178"/>
      <c r="XCM25" s="178"/>
      <c r="XCN25" s="178"/>
      <c r="XCO25" s="178"/>
      <c r="XCP25" s="178"/>
      <c r="XCQ25" s="178"/>
      <c r="XCR25" s="179"/>
      <c r="XCS25" s="166"/>
      <c r="XCT25" s="178"/>
      <c r="XCU25" s="178"/>
      <c r="XCV25" s="178"/>
      <c r="XCW25" s="178"/>
      <c r="XCX25" s="178"/>
      <c r="XCY25" s="178"/>
      <c r="XCZ25" s="179"/>
      <c r="XDA25" s="166"/>
      <c r="XDB25" s="178"/>
      <c r="XDC25" s="178"/>
      <c r="XDD25" s="178"/>
      <c r="XDE25" s="178"/>
      <c r="XDF25" s="178"/>
      <c r="XDG25" s="178"/>
      <c r="XDH25" s="179"/>
      <c r="XDI25" s="166"/>
      <c r="XDJ25" s="178"/>
      <c r="XDK25" s="178"/>
      <c r="XDL25" s="178"/>
      <c r="XDM25" s="178"/>
      <c r="XDN25" s="178"/>
      <c r="XDO25" s="178"/>
      <c r="XDP25" s="179"/>
      <c r="XDQ25" s="166"/>
      <c r="XDR25" s="178"/>
      <c r="XDS25" s="178"/>
      <c r="XDT25" s="178"/>
      <c r="XDU25" s="178"/>
      <c r="XDV25" s="178"/>
      <c r="XDW25" s="178"/>
      <c r="XDX25" s="179"/>
      <c r="XDY25" s="166"/>
      <c r="XDZ25" s="178"/>
      <c r="XEA25" s="178"/>
      <c r="XEB25" s="178"/>
      <c r="XEC25" s="178"/>
      <c r="XED25" s="178"/>
      <c r="XEE25" s="178"/>
      <c r="XEF25" s="179"/>
      <c r="XEG25" s="166"/>
      <c r="XEH25" s="178"/>
      <c r="XEI25" s="178"/>
      <c r="XEJ25" s="178"/>
      <c r="XEK25" s="178"/>
      <c r="XEL25" s="178"/>
      <c r="XEM25" s="178"/>
      <c r="XEN25" s="179"/>
      <c r="XEO25" s="166"/>
      <c r="XEP25" s="178"/>
      <c r="XEQ25" s="178"/>
      <c r="XER25" s="178"/>
      <c r="XES25" s="178"/>
      <c r="XET25" s="178"/>
      <c r="XEU25" s="178"/>
    </row>
    <row r="26" spans="2:16375" s="149" customFormat="1" ht="15.75">
      <c r="B26" s="218" t="s">
        <v>1696</v>
      </c>
      <c r="C26" s="166"/>
      <c r="D26" s="184"/>
      <c r="E26" s="184"/>
      <c r="F26" s="184"/>
      <c r="G26" s="185"/>
      <c r="H26" s="166"/>
      <c r="I26" s="166"/>
      <c r="J26" s="178"/>
      <c r="K26" s="178"/>
      <c r="L26" s="178"/>
      <c r="M26" s="178"/>
      <c r="N26" s="178"/>
      <c r="O26" s="178"/>
      <c r="P26" s="179"/>
      <c r="Q26" s="166"/>
      <c r="R26" s="178"/>
      <c r="S26" s="178"/>
      <c r="T26" s="178"/>
      <c r="U26" s="178"/>
      <c r="V26" s="178"/>
      <c r="W26" s="178"/>
      <c r="X26" s="179"/>
      <c r="Y26" s="166"/>
      <c r="Z26" s="178"/>
      <c r="AA26" s="178"/>
      <c r="AB26" s="178"/>
      <c r="AC26" s="178"/>
      <c r="AD26" s="178"/>
      <c r="AE26" s="178"/>
      <c r="AF26" s="179"/>
      <c r="AG26" s="166"/>
      <c r="AH26" s="178"/>
      <c r="AI26" s="178"/>
      <c r="AJ26" s="178"/>
      <c r="AK26" s="178"/>
      <c r="AL26" s="178"/>
      <c r="AM26" s="178"/>
      <c r="AN26" s="179"/>
      <c r="AO26" s="166"/>
      <c r="AP26" s="178"/>
      <c r="AQ26" s="178"/>
      <c r="AR26" s="178"/>
      <c r="AS26" s="178"/>
      <c r="AT26" s="178"/>
      <c r="AU26" s="178"/>
      <c r="AV26" s="179"/>
      <c r="AW26" s="166"/>
      <c r="AX26" s="178"/>
      <c r="AY26" s="178"/>
      <c r="AZ26" s="178"/>
      <c r="BA26" s="178"/>
      <c r="BB26" s="178"/>
      <c r="BC26" s="178"/>
      <c r="BD26" s="179"/>
      <c r="BE26" s="166"/>
      <c r="BF26" s="178"/>
      <c r="BG26" s="178"/>
      <c r="BH26" s="178"/>
      <c r="BI26" s="178"/>
      <c r="BJ26" s="178"/>
      <c r="BK26" s="178"/>
      <c r="BL26" s="179"/>
      <c r="BM26" s="166"/>
      <c r="BN26" s="178"/>
      <c r="BO26" s="178"/>
      <c r="BP26" s="178"/>
      <c r="BQ26" s="178"/>
      <c r="BR26" s="178"/>
      <c r="BS26" s="178"/>
      <c r="BT26" s="179"/>
      <c r="BU26" s="166"/>
      <c r="BV26" s="178"/>
      <c r="BW26" s="178"/>
      <c r="BX26" s="178"/>
      <c r="BY26" s="178"/>
      <c r="BZ26" s="178"/>
      <c r="CA26" s="178"/>
      <c r="CB26" s="179"/>
      <c r="CC26" s="166"/>
      <c r="CD26" s="178"/>
      <c r="CE26" s="178"/>
      <c r="CF26" s="178"/>
      <c r="CG26" s="178"/>
      <c r="CH26" s="178"/>
      <c r="CI26" s="178"/>
      <c r="CJ26" s="179"/>
      <c r="CK26" s="166"/>
      <c r="CL26" s="178"/>
      <c r="CM26" s="178"/>
      <c r="CN26" s="178"/>
      <c r="CO26" s="178"/>
      <c r="CP26" s="178"/>
      <c r="CQ26" s="178"/>
      <c r="CR26" s="179"/>
      <c r="CS26" s="166"/>
      <c r="CT26" s="178"/>
      <c r="CU26" s="178"/>
      <c r="CV26" s="178"/>
      <c r="CW26" s="178"/>
      <c r="CX26" s="178"/>
      <c r="CY26" s="178"/>
      <c r="CZ26" s="179"/>
      <c r="DA26" s="166"/>
      <c r="DB26" s="178"/>
      <c r="DC26" s="178"/>
      <c r="DD26" s="178"/>
      <c r="DE26" s="178"/>
      <c r="DF26" s="178"/>
      <c r="DG26" s="178"/>
      <c r="DH26" s="179"/>
      <c r="DI26" s="166"/>
      <c r="DJ26" s="178"/>
      <c r="DK26" s="178"/>
      <c r="DL26" s="178"/>
      <c r="DM26" s="178"/>
      <c r="DN26" s="178"/>
      <c r="DO26" s="178"/>
      <c r="DP26" s="179"/>
      <c r="DQ26" s="166"/>
      <c r="DR26" s="178"/>
      <c r="DS26" s="178"/>
      <c r="DT26" s="178"/>
      <c r="DU26" s="178"/>
      <c r="DV26" s="178"/>
      <c r="DW26" s="178"/>
      <c r="DX26" s="179"/>
      <c r="DY26" s="166"/>
      <c r="DZ26" s="178"/>
      <c r="EA26" s="178"/>
      <c r="EB26" s="178"/>
      <c r="EC26" s="178"/>
      <c r="ED26" s="178"/>
      <c r="EE26" s="178"/>
      <c r="EF26" s="179"/>
      <c r="EG26" s="166"/>
      <c r="EH26" s="178"/>
      <c r="EI26" s="178"/>
      <c r="EJ26" s="178"/>
      <c r="EK26" s="178"/>
      <c r="EL26" s="178"/>
      <c r="EM26" s="178"/>
      <c r="EN26" s="179"/>
      <c r="EO26" s="166"/>
      <c r="EP26" s="178"/>
      <c r="EQ26" s="178"/>
      <c r="ER26" s="178"/>
      <c r="ES26" s="178"/>
      <c r="ET26" s="178"/>
      <c r="EU26" s="178"/>
      <c r="EV26" s="179"/>
      <c r="EW26" s="166"/>
      <c r="EX26" s="178"/>
      <c r="EY26" s="178"/>
      <c r="EZ26" s="178"/>
      <c r="FA26" s="178"/>
      <c r="FB26" s="178"/>
      <c r="FC26" s="178"/>
      <c r="FD26" s="179"/>
      <c r="FE26" s="166"/>
      <c r="FF26" s="178"/>
      <c r="FG26" s="178"/>
      <c r="FH26" s="178"/>
      <c r="FI26" s="178"/>
      <c r="FJ26" s="178"/>
      <c r="FK26" s="178"/>
      <c r="FL26" s="179"/>
      <c r="FM26" s="166"/>
      <c r="FN26" s="178"/>
      <c r="FO26" s="178"/>
      <c r="FP26" s="178"/>
      <c r="FQ26" s="178"/>
      <c r="FR26" s="178"/>
      <c r="FS26" s="178"/>
      <c r="FT26" s="179"/>
      <c r="FU26" s="166"/>
      <c r="FV26" s="178"/>
      <c r="FW26" s="178"/>
      <c r="FX26" s="178"/>
      <c r="FY26" s="178"/>
      <c r="FZ26" s="178"/>
      <c r="GA26" s="178"/>
      <c r="GB26" s="179"/>
      <c r="GC26" s="166"/>
      <c r="GD26" s="178"/>
      <c r="GE26" s="178"/>
      <c r="GF26" s="178"/>
      <c r="GG26" s="178"/>
      <c r="GH26" s="178"/>
      <c r="GI26" s="178"/>
      <c r="GJ26" s="179"/>
      <c r="GK26" s="166"/>
      <c r="GL26" s="178"/>
      <c r="GM26" s="178"/>
      <c r="GN26" s="178"/>
      <c r="GO26" s="178"/>
      <c r="GP26" s="178"/>
      <c r="GQ26" s="178"/>
      <c r="GR26" s="179"/>
      <c r="GS26" s="166"/>
      <c r="GT26" s="178"/>
      <c r="GU26" s="178"/>
      <c r="GV26" s="178"/>
      <c r="GW26" s="178"/>
      <c r="GX26" s="178"/>
      <c r="GY26" s="178"/>
      <c r="GZ26" s="179"/>
      <c r="HA26" s="166"/>
      <c r="HB26" s="178"/>
      <c r="HC26" s="178"/>
      <c r="HD26" s="178"/>
      <c r="HE26" s="178"/>
      <c r="HF26" s="178"/>
      <c r="HG26" s="178"/>
      <c r="HH26" s="179"/>
      <c r="HI26" s="166"/>
      <c r="HJ26" s="178"/>
      <c r="HK26" s="178"/>
      <c r="HL26" s="178"/>
      <c r="HM26" s="178"/>
      <c r="HN26" s="178"/>
      <c r="HO26" s="178"/>
      <c r="HP26" s="179"/>
      <c r="HQ26" s="166"/>
      <c r="HR26" s="178"/>
      <c r="HS26" s="178"/>
      <c r="HT26" s="178"/>
      <c r="HU26" s="178"/>
      <c r="HV26" s="178"/>
      <c r="HW26" s="178"/>
      <c r="HX26" s="179"/>
      <c r="HY26" s="166"/>
      <c r="HZ26" s="178"/>
      <c r="IA26" s="178"/>
      <c r="IB26" s="178"/>
      <c r="IC26" s="178"/>
      <c r="ID26" s="178"/>
      <c r="IE26" s="178"/>
      <c r="IF26" s="179"/>
      <c r="IG26" s="166"/>
      <c r="IH26" s="178"/>
      <c r="II26" s="178"/>
      <c r="IJ26" s="178"/>
      <c r="IK26" s="178"/>
      <c r="IL26" s="178"/>
      <c r="IM26" s="178"/>
      <c r="IN26" s="179"/>
      <c r="IO26" s="166"/>
      <c r="IP26" s="178"/>
      <c r="IQ26" s="178"/>
      <c r="IR26" s="178"/>
      <c r="IS26" s="178"/>
      <c r="IT26" s="178"/>
      <c r="IU26" s="178"/>
      <c r="IV26" s="179"/>
      <c r="IW26" s="166"/>
      <c r="IX26" s="178"/>
      <c r="IY26" s="178"/>
      <c r="IZ26" s="178"/>
      <c r="JA26" s="178"/>
      <c r="JB26" s="178"/>
      <c r="JC26" s="178"/>
      <c r="JD26" s="179"/>
      <c r="JE26" s="166"/>
      <c r="JF26" s="178"/>
      <c r="JG26" s="178"/>
      <c r="JH26" s="178"/>
      <c r="JI26" s="178"/>
      <c r="JJ26" s="178"/>
      <c r="JK26" s="178"/>
      <c r="JL26" s="179"/>
      <c r="JM26" s="166"/>
      <c r="JN26" s="178"/>
      <c r="JO26" s="178"/>
      <c r="JP26" s="178"/>
      <c r="JQ26" s="178"/>
      <c r="JR26" s="178"/>
      <c r="JS26" s="178"/>
      <c r="JT26" s="179"/>
      <c r="JU26" s="166"/>
      <c r="JV26" s="178"/>
      <c r="JW26" s="178"/>
      <c r="JX26" s="178"/>
      <c r="JY26" s="178"/>
      <c r="JZ26" s="178"/>
      <c r="KA26" s="178"/>
      <c r="KB26" s="179"/>
      <c r="KC26" s="166"/>
      <c r="KD26" s="178"/>
      <c r="KE26" s="178"/>
      <c r="KF26" s="178"/>
      <c r="KG26" s="178"/>
      <c r="KH26" s="178"/>
      <c r="KI26" s="178"/>
      <c r="KJ26" s="179"/>
      <c r="KK26" s="166"/>
      <c r="KL26" s="178"/>
      <c r="KM26" s="178"/>
      <c r="KN26" s="178"/>
      <c r="KO26" s="178"/>
      <c r="KP26" s="178"/>
      <c r="KQ26" s="178"/>
      <c r="KR26" s="179"/>
      <c r="KS26" s="166"/>
      <c r="KT26" s="178"/>
      <c r="KU26" s="178"/>
      <c r="KV26" s="178"/>
      <c r="KW26" s="178"/>
      <c r="KX26" s="178"/>
      <c r="KY26" s="178"/>
      <c r="KZ26" s="179"/>
      <c r="LA26" s="166"/>
      <c r="LB26" s="178"/>
      <c r="LC26" s="178"/>
      <c r="LD26" s="178"/>
      <c r="LE26" s="178"/>
      <c r="LF26" s="178"/>
      <c r="LG26" s="178"/>
      <c r="LH26" s="179"/>
      <c r="LI26" s="166"/>
      <c r="LJ26" s="178"/>
      <c r="LK26" s="178"/>
      <c r="LL26" s="178"/>
      <c r="LM26" s="178"/>
      <c r="LN26" s="178"/>
      <c r="LO26" s="178"/>
      <c r="LP26" s="179"/>
      <c r="LQ26" s="166"/>
      <c r="LR26" s="178"/>
      <c r="LS26" s="178"/>
      <c r="LT26" s="178"/>
      <c r="LU26" s="178"/>
      <c r="LV26" s="178"/>
      <c r="LW26" s="178"/>
      <c r="LX26" s="179"/>
      <c r="LY26" s="166"/>
      <c r="LZ26" s="178"/>
      <c r="MA26" s="178"/>
      <c r="MB26" s="178"/>
      <c r="MC26" s="178"/>
      <c r="MD26" s="178"/>
      <c r="ME26" s="178"/>
      <c r="MF26" s="179"/>
      <c r="MG26" s="166"/>
      <c r="MH26" s="178"/>
      <c r="MI26" s="178"/>
      <c r="MJ26" s="178"/>
      <c r="MK26" s="178"/>
      <c r="ML26" s="178"/>
      <c r="MM26" s="178"/>
      <c r="MN26" s="179"/>
      <c r="MO26" s="166"/>
      <c r="MP26" s="178"/>
      <c r="MQ26" s="178"/>
      <c r="MR26" s="178"/>
      <c r="MS26" s="178"/>
      <c r="MT26" s="178"/>
      <c r="MU26" s="178"/>
      <c r="MV26" s="179"/>
      <c r="MW26" s="166"/>
      <c r="MX26" s="178"/>
      <c r="MY26" s="178"/>
      <c r="MZ26" s="178"/>
      <c r="NA26" s="178"/>
      <c r="NB26" s="178"/>
      <c r="NC26" s="178"/>
      <c r="ND26" s="179"/>
      <c r="NE26" s="166"/>
      <c r="NF26" s="178"/>
      <c r="NG26" s="178"/>
      <c r="NH26" s="178"/>
      <c r="NI26" s="178"/>
      <c r="NJ26" s="178"/>
      <c r="NK26" s="178"/>
      <c r="NL26" s="179"/>
      <c r="NM26" s="166"/>
      <c r="NN26" s="178"/>
      <c r="NO26" s="178"/>
      <c r="NP26" s="178"/>
      <c r="NQ26" s="178"/>
      <c r="NR26" s="178"/>
      <c r="NS26" s="178"/>
      <c r="NT26" s="179"/>
      <c r="NU26" s="166"/>
      <c r="NV26" s="178"/>
      <c r="NW26" s="178"/>
      <c r="NX26" s="178"/>
      <c r="NY26" s="178"/>
      <c r="NZ26" s="178"/>
      <c r="OA26" s="178"/>
      <c r="OB26" s="179"/>
      <c r="OC26" s="166"/>
      <c r="OD26" s="178"/>
      <c r="OE26" s="178"/>
      <c r="OF26" s="178"/>
      <c r="OG26" s="178"/>
      <c r="OH26" s="178"/>
      <c r="OI26" s="178"/>
      <c r="OJ26" s="179"/>
      <c r="OK26" s="166"/>
      <c r="OL26" s="178"/>
      <c r="OM26" s="178"/>
      <c r="ON26" s="178"/>
      <c r="OO26" s="178"/>
      <c r="OP26" s="178"/>
      <c r="OQ26" s="178"/>
      <c r="OR26" s="179"/>
      <c r="OS26" s="166"/>
      <c r="OT26" s="178"/>
      <c r="OU26" s="178"/>
      <c r="OV26" s="178"/>
      <c r="OW26" s="178"/>
      <c r="OX26" s="178"/>
      <c r="OY26" s="178"/>
      <c r="OZ26" s="179"/>
      <c r="PA26" s="166"/>
      <c r="PB26" s="178"/>
      <c r="PC26" s="178"/>
      <c r="PD26" s="178"/>
      <c r="PE26" s="178"/>
      <c r="PF26" s="178"/>
      <c r="PG26" s="178"/>
      <c r="PH26" s="179"/>
      <c r="PI26" s="166"/>
      <c r="PJ26" s="178"/>
      <c r="PK26" s="178"/>
      <c r="PL26" s="178"/>
      <c r="PM26" s="178"/>
      <c r="PN26" s="178"/>
      <c r="PO26" s="178"/>
      <c r="PP26" s="179"/>
      <c r="PQ26" s="166"/>
      <c r="PR26" s="178"/>
      <c r="PS26" s="178"/>
      <c r="PT26" s="178"/>
      <c r="PU26" s="178"/>
      <c r="PV26" s="178"/>
      <c r="PW26" s="178"/>
      <c r="PX26" s="179"/>
      <c r="PY26" s="166"/>
      <c r="PZ26" s="178"/>
      <c r="QA26" s="178"/>
      <c r="QB26" s="178"/>
      <c r="QC26" s="178"/>
      <c r="QD26" s="178"/>
      <c r="QE26" s="178"/>
      <c r="QF26" s="179"/>
      <c r="QG26" s="166"/>
      <c r="QH26" s="178"/>
      <c r="QI26" s="178"/>
      <c r="QJ26" s="178"/>
      <c r="QK26" s="178"/>
      <c r="QL26" s="178"/>
      <c r="QM26" s="178"/>
      <c r="QN26" s="179"/>
      <c r="QO26" s="166"/>
      <c r="QP26" s="178"/>
      <c r="QQ26" s="178"/>
      <c r="QR26" s="178"/>
      <c r="QS26" s="178"/>
      <c r="QT26" s="178"/>
      <c r="QU26" s="178"/>
      <c r="QV26" s="179"/>
      <c r="QW26" s="166"/>
      <c r="QX26" s="178"/>
      <c r="QY26" s="178"/>
      <c r="QZ26" s="178"/>
      <c r="RA26" s="178"/>
      <c r="RB26" s="178"/>
      <c r="RC26" s="178"/>
      <c r="RD26" s="179"/>
      <c r="RE26" s="166"/>
      <c r="RF26" s="178"/>
      <c r="RG26" s="178"/>
      <c r="RH26" s="178"/>
      <c r="RI26" s="178"/>
      <c r="RJ26" s="178"/>
      <c r="RK26" s="178"/>
      <c r="RL26" s="179"/>
      <c r="RM26" s="166"/>
      <c r="RN26" s="178"/>
      <c r="RO26" s="178"/>
      <c r="RP26" s="178"/>
      <c r="RQ26" s="178"/>
      <c r="RR26" s="178"/>
      <c r="RS26" s="178"/>
      <c r="RT26" s="179"/>
      <c r="RU26" s="166"/>
      <c r="RV26" s="178"/>
      <c r="RW26" s="178"/>
      <c r="RX26" s="178"/>
      <c r="RY26" s="178"/>
      <c r="RZ26" s="178"/>
      <c r="SA26" s="178"/>
      <c r="SB26" s="179"/>
      <c r="SC26" s="166"/>
      <c r="SD26" s="178"/>
      <c r="SE26" s="178"/>
      <c r="SF26" s="178"/>
      <c r="SG26" s="178"/>
      <c r="SH26" s="178"/>
      <c r="SI26" s="178"/>
      <c r="SJ26" s="179"/>
      <c r="SK26" s="166"/>
      <c r="SL26" s="178"/>
      <c r="SM26" s="178"/>
      <c r="SN26" s="178"/>
      <c r="SO26" s="178"/>
      <c r="SP26" s="178"/>
      <c r="SQ26" s="178"/>
      <c r="SR26" s="179"/>
      <c r="SS26" s="166"/>
      <c r="ST26" s="178"/>
      <c r="SU26" s="178"/>
      <c r="SV26" s="178"/>
      <c r="SW26" s="178"/>
      <c r="SX26" s="178"/>
      <c r="SY26" s="178"/>
      <c r="SZ26" s="179"/>
      <c r="TA26" s="166"/>
      <c r="TB26" s="178"/>
      <c r="TC26" s="178"/>
      <c r="TD26" s="178"/>
      <c r="TE26" s="178"/>
      <c r="TF26" s="178"/>
      <c r="TG26" s="178"/>
      <c r="TH26" s="179"/>
      <c r="TI26" s="166"/>
      <c r="TJ26" s="178"/>
      <c r="TK26" s="178"/>
      <c r="TL26" s="178"/>
      <c r="TM26" s="178"/>
      <c r="TN26" s="178"/>
      <c r="TO26" s="178"/>
      <c r="TP26" s="179"/>
      <c r="TQ26" s="166"/>
      <c r="TR26" s="178"/>
      <c r="TS26" s="178"/>
      <c r="TT26" s="178"/>
      <c r="TU26" s="178"/>
      <c r="TV26" s="178"/>
      <c r="TW26" s="178"/>
      <c r="TX26" s="179"/>
      <c r="TY26" s="166"/>
      <c r="TZ26" s="178"/>
      <c r="UA26" s="178"/>
      <c r="UB26" s="178"/>
      <c r="UC26" s="178"/>
      <c r="UD26" s="178"/>
      <c r="UE26" s="178"/>
      <c r="UF26" s="179"/>
      <c r="UG26" s="166"/>
      <c r="UH26" s="178"/>
      <c r="UI26" s="178"/>
      <c r="UJ26" s="178"/>
      <c r="UK26" s="178"/>
      <c r="UL26" s="178"/>
      <c r="UM26" s="178"/>
      <c r="UN26" s="179"/>
      <c r="UO26" s="166"/>
      <c r="UP26" s="178"/>
      <c r="UQ26" s="178"/>
      <c r="UR26" s="178"/>
      <c r="US26" s="178"/>
      <c r="UT26" s="178"/>
      <c r="UU26" s="178"/>
      <c r="UV26" s="179"/>
      <c r="UW26" s="166"/>
      <c r="UX26" s="178"/>
      <c r="UY26" s="178"/>
      <c r="UZ26" s="178"/>
      <c r="VA26" s="178"/>
      <c r="VB26" s="178"/>
      <c r="VC26" s="178"/>
      <c r="VD26" s="179"/>
      <c r="VE26" s="166"/>
      <c r="VF26" s="178"/>
      <c r="VG26" s="178"/>
      <c r="VH26" s="178"/>
      <c r="VI26" s="178"/>
      <c r="VJ26" s="178"/>
      <c r="VK26" s="178"/>
      <c r="VL26" s="179"/>
      <c r="VM26" s="166"/>
      <c r="VN26" s="178"/>
      <c r="VO26" s="178"/>
      <c r="VP26" s="178"/>
      <c r="VQ26" s="178"/>
      <c r="VR26" s="178"/>
      <c r="VS26" s="178"/>
      <c r="VT26" s="179"/>
      <c r="VU26" s="166"/>
      <c r="VV26" s="178"/>
      <c r="VW26" s="178"/>
      <c r="VX26" s="178"/>
      <c r="VY26" s="178"/>
      <c r="VZ26" s="178"/>
      <c r="WA26" s="178"/>
      <c r="WB26" s="179"/>
      <c r="WC26" s="166"/>
      <c r="WD26" s="178"/>
      <c r="WE26" s="178"/>
      <c r="WF26" s="178"/>
      <c r="WG26" s="178"/>
      <c r="WH26" s="178"/>
      <c r="WI26" s="178"/>
      <c r="WJ26" s="179"/>
      <c r="WK26" s="166"/>
      <c r="WL26" s="178"/>
      <c r="WM26" s="178"/>
      <c r="WN26" s="178"/>
      <c r="WO26" s="178"/>
      <c r="WP26" s="178"/>
      <c r="WQ26" s="178"/>
      <c r="WR26" s="179"/>
      <c r="WS26" s="166"/>
      <c r="WT26" s="178"/>
      <c r="WU26" s="178"/>
      <c r="WV26" s="178"/>
      <c r="WW26" s="178"/>
      <c r="WX26" s="178"/>
      <c r="WY26" s="178"/>
      <c r="WZ26" s="179"/>
      <c r="XA26" s="166"/>
      <c r="XB26" s="178"/>
      <c r="XC26" s="178"/>
      <c r="XD26" s="178"/>
      <c r="XE26" s="178"/>
      <c r="XF26" s="178"/>
      <c r="XG26" s="178"/>
      <c r="XH26" s="179"/>
      <c r="XI26" s="166"/>
      <c r="XJ26" s="178"/>
      <c r="XK26" s="178"/>
      <c r="XL26" s="178"/>
      <c r="XM26" s="178"/>
      <c r="XN26" s="178"/>
      <c r="XO26" s="178"/>
      <c r="XP26" s="179"/>
      <c r="XQ26" s="166"/>
      <c r="XR26" s="178"/>
      <c r="XS26" s="178"/>
      <c r="XT26" s="178"/>
      <c r="XU26" s="178"/>
      <c r="XV26" s="178"/>
      <c r="XW26" s="178"/>
      <c r="XX26" s="179"/>
      <c r="XY26" s="166"/>
      <c r="XZ26" s="178"/>
      <c r="YA26" s="178"/>
      <c r="YB26" s="178"/>
      <c r="YC26" s="178"/>
      <c r="YD26" s="178"/>
      <c r="YE26" s="178"/>
      <c r="YF26" s="179"/>
      <c r="YG26" s="166"/>
      <c r="YH26" s="178"/>
      <c r="YI26" s="178"/>
      <c r="YJ26" s="178"/>
      <c r="YK26" s="178"/>
      <c r="YL26" s="178"/>
      <c r="YM26" s="178"/>
      <c r="YN26" s="179"/>
      <c r="YO26" s="166"/>
      <c r="YP26" s="178"/>
      <c r="YQ26" s="178"/>
      <c r="YR26" s="178"/>
      <c r="YS26" s="178"/>
      <c r="YT26" s="178"/>
      <c r="YU26" s="178"/>
      <c r="YV26" s="179"/>
      <c r="YW26" s="166"/>
      <c r="YX26" s="178"/>
      <c r="YY26" s="178"/>
      <c r="YZ26" s="178"/>
      <c r="ZA26" s="178"/>
      <c r="ZB26" s="178"/>
      <c r="ZC26" s="178"/>
      <c r="ZD26" s="179"/>
      <c r="ZE26" s="166"/>
      <c r="ZF26" s="178"/>
      <c r="ZG26" s="178"/>
      <c r="ZH26" s="178"/>
      <c r="ZI26" s="178"/>
      <c r="ZJ26" s="178"/>
      <c r="ZK26" s="178"/>
      <c r="ZL26" s="179"/>
      <c r="ZM26" s="166"/>
      <c r="ZN26" s="178"/>
      <c r="ZO26" s="178"/>
      <c r="ZP26" s="178"/>
      <c r="ZQ26" s="178"/>
      <c r="ZR26" s="178"/>
      <c r="ZS26" s="178"/>
      <c r="ZT26" s="179"/>
      <c r="ZU26" s="166"/>
      <c r="ZV26" s="178"/>
      <c r="ZW26" s="178"/>
      <c r="ZX26" s="178"/>
      <c r="ZY26" s="178"/>
      <c r="ZZ26" s="178"/>
      <c r="AAA26" s="178"/>
      <c r="AAB26" s="179"/>
      <c r="AAC26" s="166"/>
      <c r="AAD26" s="178"/>
      <c r="AAE26" s="178"/>
      <c r="AAF26" s="178"/>
      <c r="AAG26" s="178"/>
      <c r="AAH26" s="178"/>
      <c r="AAI26" s="178"/>
      <c r="AAJ26" s="179"/>
      <c r="AAK26" s="166"/>
      <c r="AAL26" s="178"/>
      <c r="AAM26" s="178"/>
      <c r="AAN26" s="178"/>
      <c r="AAO26" s="178"/>
      <c r="AAP26" s="178"/>
      <c r="AAQ26" s="178"/>
      <c r="AAR26" s="179"/>
      <c r="AAS26" s="166"/>
      <c r="AAT26" s="178"/>
      <c r="AAU26" s="178"/>
      <c r="AAV26" s="178"/>
      <c r="AAW26" s="178"/>
      <c r="AAX26" s="178"/>
      <c r="AAY26" s="178"/>
      <c r="AAZ26" s="179"/>
      <c r="ABA26" s="166"/>
      <c r="ABB26" s="178"/>
      <c r="ABC26" s="178"/>
      <c r="ABD26" s="178"/>
      <c r="ABE26" s="178"/>
      <c r="ABF26" s="178"/>
      <c r="ABG26" s="178"/>
      <c r="ABH26" s="179"/>
      <c r="ABI26" s="166"/>
      <c r="ABJ26" s="178"/>
      <c r="ABK26" s="178"/>
      <c r="ABL26" s="178"/>
      <c r="ABM26" s="178"/>
      <c r="ABN26" s="178"/>
      <c r="ABO26" s="178"/>
      <c r="ABP26" s="179"/>
      <c r="ABQ26" s="166"/>
      <c r="ABR26" s="178"/>
      <c r="ABS26" s="178"/>
      <c r="ABT26" s="178"/>
      <c r="ABU26" s="178"/>
      <c r="ABV26" s="178"/>
      <c r="ABW26" s="178"/>
      <c r="ABX26" s="179"/>
      <c r="ABY26" s="166"/>
      <c r="ABZ26" s="178"/>
      <c r="ACA26" s="178"/>
      <c r="ACB26" s="178"/>
      <c r="ACC26" s="178"/>
      <c r="ACD26" s="178"/>
      <c r="ACE26" s="178"/>
      <c r="ACF26" s="179"/>
      <c r="ACG26" s="166"/>
      <c r="ACH26" s="178"/>
      <c r="ACI26" s="178"/>
      <c r="ACJ26" s="178"/>
      <c r="ACK26" s="178"/>
      <c r="ACL26" s="178"/>
      <c r="ACM26" s="178"/>
      <c r="ACN26" s="179"/>
      <c r="ACO26" s="166"/>
      <c r="ACP26" s="178"/>
      <c r="ACQ26" s="178"/>
      <c r="ACR26" s="178"/>
      <c r="ACS26" s="178"/>
      <c r="ACT26" s="178"/>
      <c r="ACU26" s="178"/>
      <c r="ACV26" s="179"/>
      <c r="ACW26" s="166"/>
      <c r="ACX26" s="178"/>
      <c r="ACY26" s="178"/>
      <c r="ACZ26" s="178"/>
      <c r="ADA26" s="178"/>
      <c r="ADB26" s="178"/>
      <c r="ADC26" s="178"/>
      <c r="ADD26" s="179"/>
      <c r="ADE26" s="166"/>
      <c r="ADF26" s="178"/>
      <c r="ADG26" s="178"/>
      <c r="ADH26" s="178"/>
      <c r="ADI26" s="178"/>
      <c r="ADJ26" s="178"/>
      <c r="ADK26" s="178"/>
      <c r="ADL26" s="179"/>
      <c r="ADM26" s="166"/>
      <c r="ADN26" s="178"/>
      <c r="ADO26" s="178"/>
      <c r="ADP26" s="178"/>
      <c r="ADQ26" s="178"/>
      <c r="ADR26" s="178"/>
      <c r="ADS26" s="178"/>
      <c r="ADT26" s="179"/>
      <c r="ADU26" s="166"/>
      <c r="ADV26" s="178"/>
      <c r="ADW26" s="178"/>
      <c r="ADX26" s="178"/>
      <c r="ADY26" s="178"/>
      <c r="ADZ26" s="178"/>
      <c r="AEA26" s="178"/>
      <c r="AEB26" s="179"/>
      <c r="AEC26" s="166"/>
      <c r="AED26" s="178"/>
      <c r="AEE26" s="178"/>
      <c r="AEF26" s="178"/>
      <c r="AEG26" s="178"/>
      <c r="AEH26" s="178"/>
      <c r="AEI26" s="178"/>
      <c r="AEJ26" s="179"/>
      <c r="AEK26" s="166"/>
      <c r="AEL26" s="178"/>
      <c r="AEM26" s="178"/>
      <c r="AEN26" s="178"/>
      <c r="AEO26" s="178"/>
      <c r="AEP26" s="178"/>
      <c r="AEQ26" s="178"/>
      <c r="AER26" s="179"/>
      <c r="AES26" s="166"/>
      <c r="AET26" s="178"/>
      <c r="AEU26" s="178"/>
      <c r="AEV26" s="178"/>
      <c r="AEW26" s="178"/>
      <c r="AEX26" s="178"/>
      <c r="AEY26" s="178"/>
      <c r="AEZ26" s="179"/>
      <c r="AFA26" s="166"/>
      <c r="AFB26" s="178"/>
      <c r="AFC26" s="178"/>
      <c r="AFD26" s="178"/>
      <c r="AFE26" s="178"/>
      <c r="AFF26" s="178"/>
      <c r="AFG26" s="178"/>
      <c r="AFH26" s="179"/>
      <c r="AFI26" s="166"/>
      <c r="AFJ26" s="178"/>
      <c r="AFK26" s="178"/>
      <c r="AFL26" s="178"/>
      <c r="AFM26" s="178"/>
      <c r="AFN26" s="178"/>
      <c r="AFO26" s="178"/>
      <c r="AFP26" s="179"/>
      <c r="AFQ26" s="166"/>
      <c r="AFR26" s="178"/>
      <c r="AFS26" s="178"/>
      <c r="AFT26" s="178"/>
      <c r="AFU26" s="178"/>
      <c r="AFV26" s="178"/>
      <c r="AFW26" s="178"/>
      <c r="AFX26" s="179"/>
      <c r="AFY26" s="166"/>
      <c r="AFZ26" s="178"/>
      <c r="AGA26" s="178"/>
      <c r="AGB26" s="178"/>
      <c r="AGC26" s="178"/>
      <c r="AGD26" s="178"/>
      <c r="AGE26" s="178"/>
      <c r="AGF26" s="179"/>
      <c r="AGG26" s="166"/>
      <c r="AGH26" s="178"/>
      <c r="AGI26" s="178"/>
      <c r="AGJ26" s="178"/>
      <c r="AGK26" s="178"/>
      <c r="AGL26" s="178"/>
      <c r="AGM26" s="178"/>
      <c r="AGN26" s="179"/>
      <c r="AGO26" s="166"/>
      <c r="AGP26" s="178"/>
      <c r="AGQ26" s="178"/>
      <c r="AGR26" s="178"/>
      <c r="AGS26" s="178"/>
      <c r="AGT26" s="178"/>
      <c r="AGU26" s="178"/>
      <c r="AGV26" s="179"/>
      <c r="AGW26" s="166"/>
      <c r="AGX26" s="178"/>
      <c r="AGY26" s="178"/>
      <c r="AGZ26" s="178"/>
      <c r="AHA26" s="178"/>
      <c r="AHB26" s="178"/>
      <c r="AHC26" s="178"/>
      <c r="AHD26" s="179"/>
      <c r="AHE26" s="166"/>
      <c r="AHF26" s="178"/>
      <c r="AHG26" s="178"/>
      <c r="AHH26" s="178"/>
      <c r="AHI26" s="178"/>
      <c r="AHJ26" s="178"/>
      <c r="AHK26" s="178"/>
      <c r="AHL26" s="179"/>
      <c r="AHM26" s="166"/>
      <c r="AHN26" s="178"/>
      <c r="AHO26" s="178"/>
      <c r="AHP26" s="178"/>
      <c r="AHQ26" s="178"/>
      <c r="AHR26" s="178"/>
      <c r="AHS26" s="178"/>
      <c r="AHT26" s="179"/>
      <c r="AHU26" s="166"/>
      <c r="AHV26" s="178"/>
      <c r="AHW26" s="178"/>
      <c r="AHX26" s="178"/>
      <c r="AHY26" s="178"/>
      <c r="AHZ26" s="178"/>
      <c r="AIA26" s="178"/>
      <c r="AIB26" s="179"/>
      <c r="AIC26" s="166"/>
      <c r="AID26" s="178"/>
      <c r="AIE26" s="178"/>
      <c r="AIF26" s="178"/>
      <c r="AIG26" s="178"/>
      <c r="AIH26" s="178"/>
      <c r="AII26" s="178"/>
      <c r="AIJ26" s="179"/>
      <c r="AIK26" s="166"/>
      <c r="AIL26" s="178"/>
      <c r="AIM26" s="178"/>
      <c r="AIN26" s="178"/>
      <c r="AIO26" s="178"/>
      <c r="AIP26" s="178"/>
      <c r="AIQ26" s="178"/>
      <c r="AIR26" s="179"/>
      <c r="AIS26" s="166"/>
      <c r="AIT26" s="178"/>
      <c r="AIU26" s="178"/>
      <c r="AIV26" s="178"/>
      <c r="AIW26" s="178"/>
      <c r="AIX26" s="178"/>
      <c r="AIY26" s="178"/>
      <c r="AIZ26" s="179"/>
      <c r="AJA26" s="166"/>
      <c r="AJB26" s="178"/>
      <c r="AJC26" s="178"/>
      <c r="AJD26" s="178"/>
      <c r="AJE26" s="178"/>
      <c r="AJF26" s="178"/>
      <c r="AJG26" s="178"/>
      <c r="AJH26" s="179"/>
      <c r="AJI26" s="166"/>
      <c r="AJJ26" s="178"/>
      <c r="AJK26" s="178"/>
      <c r="AJL26" s="178"/>
      <c r="AJM26" s="178"/>
      <c r="AJN26" s="178"/>
      <c r="AJO26" s="178"/>
      <c r="AJP26" s="179"/>
      <c r="AJQ26" s="166"/>
      <c r="AJR26" s="178"/>
      <c r="AJS26" s="178"/>
      <c r="AJT26" s="178"/>
      <c r="AJU26" s="178"/>
      <c r="AJV26" s="178"/>
      <c r="AJW26" s="178"/>
      <c r="AJX26" s="179"/>
      <c r="AJY26" s="166"/>
      <c r="AJZ26" s="178"/>
      <c r="AKA26" s="178"/>
      <c r="AKB26" s="178"/>
      <c r="AKC26" s="178"/>
      <c r="AKD26" s="178"/>
      <c r="AKE26" s="178"/>
      <c r="AKF26" s="179"/>
      <c r="AKG26" s="166"/>
      <c r="AKH26" s="178"/>
      <c r="AKI26" s="178"/>
      <c r="AKJ26" s="178"/>
      <c r="AKK26" s="178"/>
      <c r="AKL26" s="178"/>
      <c r="AKM26" s="178"/>
      <c r="AKN26" s="179"/>
      <c r="AKO26" s="166"/>
      <c r="AKP26" s="178"/>
      <c r="AKQ26" s="178"/>
      <c r="AKR26" s="178"/>
      <c r="AKS26" s="178"/>
      <c r="AKT26" s="178"/>
      <c r="AKU26" s="178"/>
      <c r="AKV26" s="179"/>
      <c r="AKW26" s="166"/>
      <c r="AKX26" s="178"/>
      <c r="AKY26" s="178"/>
      <c r="AKZ26" s="178"/>
      <c r="ALA26" s="178"/>
      <c r="ALB26" s="178"/>
      <c r="ALC26" s="178"/>
      <c r="ALD26" s="179"/>
      <c r="ALE26" s="166"/>
      <c r="ALF26" s="178"/>
      <c r="ALG26" s="178"/>
      <c r="ALH26" s="178"/>
      <c r="ALI26" s="178"/>
      <c r="ALJ26" s="178"/>
      <c r="ALK26" s="178"/>
      <c r="ALL26" s="179"/>
      <c r="ALM26" s="166"/>
      <c r="ALN26" s="178"/>
      <c r="ALO26" s="178"/>
      <c r="ALP26" s="178"/>
      <c r="ALQ26" s="178"/>
      <c r="ALR26" s="178"/>
      <c r="ALS26" s="178"/>
      <c r="ALT26" s="179"/>
      <c r="ALU26" s="166"/>
      <c r="ALV26" s="178"/>
      <c r="ALW26" s="178"/>
      <c r="ALX26" s="178"/>
      <c r="ALY26" s="178"/>
      <c r="ALZ26" s="178"/>
      <c r="AMA26" s="178"/>
      <c r="AMB26" s="179"/>
      <c r="AMC26" s="166"/>
      <c r="AMD26" s="178"/>
      <c r="AME26" s="178"/>
      <c r="AMF26" s="178"/>
      <c r="AMG26" s="178"/>
      <c r="AMH26" s="178"/>
      <c r="AMI26" s="178"/>
      <c r="AMJ26" s="179"/>
      <c r="AMK26" s="166"/>
      <c r="AML26" s="178"/>
      <c r="AMM26" s="178"/>
      <c r="AMN26" s="178"/>
      <c r="AMO26" s="178"/>
      <c r="AMP26" s="178"/>
      <c r="AMQ26" s="178"/>
      <c r="AMR26" s="179"/>
      <c r="AMS26" s="166"/>
      <c r="AMT26" s="178"/>
      <c r="AMU26" s="178"/>
      <c r="AMV26" s="178"/>
      <c r="AMW26" s="178"/>
      <c r="AMX26" s="178"/>
      <c r="AMY26" s="178"/>
      <c r="AMZ26" s="179"/>
      <c r="ANA26" s="166"/>
      <c r="ANB26" s="178"/>
      <c r="ANC26" s="178"/>
      <c r="AND26" s="178"/>
      <c r="ANE26" s="178"/>
      <c r="ANF26" s="178"/>
      <c r="ANG26" s="178"/>
      <c r="ANH26" s="179"/>
      <c r="ANI26" s="166"/>
      <c r="ANJ26" s="178"/>
      <c r="ANK26" s="178"/>
      <c r="ANL26" s="178"/>
      <c r="ANM26" s="178"/>
      <c r="ANN26" s="178"/>
      <c r="ANO26" s="178"/>
      <c r="ANP26" s="179"/>
      <c r="ANQ26" s="166"/>
      <c r="ANR26" s="178"/>
      <c r="ANS26" s="178"/>
      <c r="ANT26" s="178"/>
      <c r="ANU26" s="178"/>
      <c r="ANV26" s="178"/>
      <c r="ANW26" s="178"/>
      <c r="ANX26" s="179"/>
      <c r="ANY26" s="166"/>
      <c r="ANZ26" s="178"/>
      <c r="AOA26" s="178"/>
      <c r="AOB26" s="178"/>
      <c r="AOC26" s="178"/>
      <c r="AOD26" s="178"/>
      <c r="AOE26" s="178"/>
      <c r="AOF26" s="179"/>
      <c r="AOG26" s="166"/>
      <c r="AOH26" s="178"/>
      <c r="AOI26" s="178"/>
      <c r="AOJ26" s="178"/>
      <c r="AOK26" s="178"/>
      <c r="AOL26" s="178"/>
      <c r="AOM26" s="178"/>
      <c r="AON26" s="179"/>
      <c r="AOO26" s="166"/>
      <c r="AOP26" s="178"/>
      <c r="AOQ26" s="178"/>
      <c r="AOR26" s="178"/>
      <c r="AOS26" s="178"/>
      <c r="AOT26" s="178"/>
      <c r="AOU26" s="178"/>
      <c r="AOV26" s="179"/>
      <c r="AOW26" s="166"/>
      <c r="AOX26" s="178"/>
      <c r="AOY26" s="178"/>
      <c r="AOZ26" s="178"/>
      <c r="APA26" s="178"/>
      <c r="APB26" s="178"/>
      <c r="APC26" s="178"/>
      <c r="APD26" s="179"/>
      <c r="APE26" s="166"/>
      <c r="APF26" s="178"/>
      <c r="APG26" s="178"/>
      <c r="APH26" s="178"/>
      <c r="API26" s="178"/>
      <c r="APJ26" s="178"/>
      <c r="APK26" s="178"/>
      <c r="APL26" s="179"/>
      <c r="APM26" s="166"/>
      <c r="APN26" s="178"/>
      <c r="APO26" s="178"/>
      <c r="APP26" s="178"/>
      <c r="APQ26" s="178"/>
      <c r="APR26" s="178"/>
      <c r="APS26" s="178"/>
      <c r="APT26" s="179"/>
      <c r="APU26" s="166"/>
      <c r="APV26" s="178"/>
      <c r="APW26" s="178"/>
      <c r="APX26" s="178"/>
      <c r="APY26" s="178"/>
      <c r="APZ26" s="178"/>
      <c r="AQA26" s="178"/>
      <c r="AQB26" s="179"/>
      <c r="AQC26" s="166"/>
      <c r="AQD26" s="178"/>
      <c r="AQE26" s="178"/>
      <c r="AQF26" s="178"/>
      <c r="AQG26" s="178"/>
      <c r="AQH26" s="178"/>
      <c r="AQI26" s="178"/>
      <c r="AQJ26" s="179"/>
      <c r="AQK26" s="166"/>
      <c r="AQL26" s="178"/>
      <c r="AQM26" s="178"/>
      <c r="AQN26" s="178"/>
      <c r="AQO26" s="178"/>
      <c r="AQP26" s="178"/>
      <c r="AQQ26" s="178"/>
      <c r="AQR26" s="179"/>
      <c r="AQS26" s="166"/>
      <c r="AQT26" s="178"/>
      <c r="AQU26" s="178"/>
      <c r="AQV26" s="178"/>
      <c r="AQW26" s="178"/>
      <c r="AQX26" s="178"/>
      <c r="AQY26" s="178"/>
      <c r="AQZ26" s="179"/>
      <c r="ARA26" s="166"/>
      <c r="ARB26" s="178"/>
      <c r="ARC26" s="178"/>
      <c r="ARD26" s="178"/>
      <c r="ARE26" s="178"/>
      <c r="ARF26" s="178"/>
      <c r="ARG26" s="178"/>
      <c r="ARH26" s="179"/>
      <c r="ARI26" s="166"/>
      <c r="ARJ26" s="178"/>
      <c r="ARK26" s="178"/>
      <c r="ARL26" s="178"/>
      <c r="ARM26" s="178"/>
      <c r="ARN26" s="178"/>
      <c r="ARO26" s="178"/>
      <c r="ARP26" s="179"/>
      <c r="ARQ26" s="166"/>
      <c r="ARR26" s="178"/>
      <c r="ARS26" s="178"/>
      <c r="ART26" s="178"/>
      <c r="ARU26" s="178"/>
      <c r="ARV26" s="178"/>
      <c r="ARW26" s="178"/>
      <c r="ARX26" s="179"/>
      <c r="ARY26" s="166"/>
      <c r="ARZ26" s="178"/>
      <c r="ASA26" s="178"/>
      <c r="ASB26" s="178"/>
      <c r="ASC26" s="178"/>
      <c r="ASD26" s="178"/>
      <c r="ASE26" s="178"/>
      <c r="ASF26" s="179"/>
      <c r="ASG26" s="166"/>
      <c r="ASH26" s="178"/>
      <c r="ASI26" s="178"/>
      <c r="ASJ26" s="178"/>
      <c r="ASK26" s="178"/>
      <c r="ASL26" s="178"/>
      <c r="ASM26" s="178"/>
      <c r="ASN26" s="179"/>
      <c r="ASO26" s="166"/>
      <c r="ASP26" s="178"/>
      <c r="ASQ26" s="178"/>
      <c r="ASR26" s="178"/>
      <c r="ASS26" s="178"/>
      <c r="AST26" s="178"/>
      <c r="ASU26" s="178"/>
      <c r="ASV26" s="179"/>
      <c r="ASW26" s="166"/>
      <c r="ASX26" s="178"/>
      <c r="ASY26" s="178"/>
      <c r="ASZ26" s="178"/>
      <c r="ATA26" s="178"/>
      <c r="ATB26" s="178"/>
      <c r="ATC26" s="178"/>
      <c r="ATD26" s="179"/>
      <c r="ATE26" s="166"/>
      <c r="ATF26" s="178"/>
      <c r="ATG26" s="178"/>
      <c r="ATH26" s="178"/>
      <c r="ATI26" s="178"/>
      <c r="ATJ26" s="178"/>
      <c r="ATK26" s="178"/>
      <c r="ATL26" s="179"/>
      <c r="ATM26" s="166"/>
      <c r="ATN26" s="178"/>
      <c r="ATO26" s="178"/>
      <c r="ATP26" s="178"/>
      <c r="ATQ26" s="178"/>
      <c r="ATR26" s="178"/>
      <c r="ATS26" s="178"/>
      <c r="ATT26" s="179"/>
      <c r="ATU26" s="166"/>
      <c r="ATV26" s="178"/>
      <c r="ATW26" s="178"/>
      <c r="ATX26" s="178"/>
      <c r="ATY26" s="178"/>
      <c r="ATZ26" s="178"/>
      <c r="AUA26" s="178"/>
      <c r="AUB26" s="179"/>
      <c r="AUC26" s="166"/>
      <c r="AUD26" s="178"/>
      <c r="AUE26" s="178"/>
      <c r="AUF26" s="178"/>
      <c r="AUG26" s="178"/>
      <c r="AUH26" s="178"/>
      <c r="AUI26" s="178"/>
      <c r="AUJ26" s="179"/>
      <c r="AUK26" s="166"/>
      <c r="AUL26" s="178"/>
      <c r="AUM26" s="178"/>
      <c r="AUN26" s="178"/>
      <c r="AUO26" s="178"/>
      <c r="AUP26" s="178"/>
      <c r="AUQ26" s="178"/>
      <c r="AUR26" s="179"/>
      <c r="AUS26" s="166"/>
      <c r="AUT26" s="178"/>
      <c r="AUU26" s="178"/>
      <c r="AUV26" s="178"/>
      <c r="AUW26" s="178"/>
      <c r="AUX26" s="178"/>
      <c r="AUY26" s="178"/>
      <c r="AUZ26" s="179"/>
      <c r="AVA26" s="166"/>
      <c r="AVB26" s="178"/>
      <c r="AVC26" s="178"/>
      <c r="AVD26" s="178"/>
      <c r="AVE26" s="178"/>
      <c r="AVF26" s="178"/>
      <c r="AVG26" s="178"/>
      <c r="AVH26" s="179"/>
      <c r="AVI26" s="166"/>
      <c r="AVJ26" s="178"/>
      <c r="AVK26" s="178"/>
      <c r="AVL26" s="178"/>
      <c r="AVM26" s="178"/>
      <c r="AVN26" s="178"/>
      <c r="AVO26" s="178"/>
      <c r="AVP26" s="179"/>
      <c r="AVQ26" s="166"/>
      <c r="AVR26" s="178"/>
      <c r="AVS26" s="178"/>
      <c r="AVT26" s="178"/>
      <c r="AVU26" s="178"/>
      <c r="AVV26" s="178"/>
      <c r="AVW26" s="178"/>
      <c r="AVX26" s="179"/>
      <c r="AVY26" s="166"/>
      <c r="AVZ26" s="178"/>
      <c r="AWA26" s="178"/>
      <c r="AWB26" s="178"/>
      <c r="AWC26" s="178"/>
      <c r="AWD26" s="178"/>
      <c r="AWE26" s="178"/>
      <c r="AWF26" s="179"/>
      <c r="AWG26" s="166"/>
      <c r="AWH26" s="178"/>
      <c r="AWI26" s="178"/>
      <c r="AWJ26" s="178"/>
      <c r="AWK26" s="178"/>
      <c r="AWL26" s="178"/>
      <c r="AWM26" s="178"/>
      <c r="AWN26" s="179"/>
      <c r="AWO26" s="166"/>
      <c r="AWP26" s="178"/>
      <c r="AWQ26" s="178"/>
      <c r="AWR26" s="178"/>
      <c r="AWS26" s="178"/>
      <c r="AWT26" s="178"/>
      <c r="AWU26" s="178"/>
      <c r="AWV26" s="179"/>
      <c r="AWW26" s="166"/>
      <c r="AWX26" s="178"/>
      <c r="AWY26" s="178"/>
      <c r="AWZ26" s="178"/>
      <c r="AXA26" s="178"/>
      <c r="AXB26" s="178"/>
      <c r="AXC26" s="178"/>
      <c r="AXD26" s="179"/>
      <c r="AXE26" s="166"/>
      <c r="AXF26" s="178"/>
      <c r="AXG26" s="178"/>
      <c r="AXH26" s="178"/>
      <c r="AXI26" s="178"/>
      <c r="AXJ26" s="178"/>
      <c r="AXK26" s="178"/>
      <c r="AXL26" s="179"/>
      <c r="AXM26" s="166"/>
      <c r="AXN26" s="178"/>
      <c r="AXO26" s="178"/>
      <c r="AXP26" s="178"/>
      <c r="AXQ26" s="178"/>
      <c r="AXR26" s="178"/>
      <c r="AXS26" s="178"/>
      <c r="AXT26" s="179"/>
      <c r="AXU26" s="166"/>
      <c r="AXV26" s="178"/>
      <c r="AXW26" s="178"/>
      <c r="AXX26" s="178"/>
      <c r="AXY26" s="178"/>
      <c r="AXZ26" s="178"/>
      <c r="AYA26" s="178"/>
      <c r="AYB26" s="179"/>
      <c r="AYC26" s="166"/>
      <c r="AYD26" s="178"/>
      <c r="AYE26" s="178"/>
      <c r="AYF26" s="178"/>
      <c r="AYG26" s="178"/>
      <c r="AYH26" s="178"/>
      <c r="AYI26" s="178"/>
      <c r="AYJ26" s="179"/>
      <c r="AYK26" s="166"/>
      <c r="AYL26" s="178"/>
      <c r="AYM26" s="178"/>
      <c r="AYN26" s="178"/>
      <c r="AYO26" s="178"/>
      <c r="AYP26" s="178"/>
      <c r="AYQ26" s="178"/>
      <c r="AYR26" s="179"/>
      <c r="AYS26" s="166"/>
      <c r="AYT26" s="178"/>
      <c r="AYU26" s="178"/>
      <c r="AYV26" s="178"/>
      <c r="AYW26" s="178"/>
      <c r="AYX26" s="178"/>
      <c r="AYY26" s="178"/>
      <c r="AYZ26" s="179"/>
      <c r="AZA26" s="166"/>
      <c r="AZB26" s="178"/>
      <c r="AZC26" s="178"/>
      <c r="AZD26" s="178"/>
      <c r="AZE26" s="178"/>
      <c r="AZF26" s="178"/>
      <c r="AZG26" s="178"/>
      <c r="AZH26" s="179"/>
      <c r="AZI26" s="166"/>
      <c r="AZJ26" s="178"/>
      <c r="AZK26" s="178"/>
      <c r="AZL26" s="178"/>
      <c r="AZM26" s="178"/>
      <c r="AZN26" s="178"/>
      <c r="AZO26" s="178"/>
      <c r="AZP26" s="179"/>
      <c r="AZQ26" s="166"/>
      <c r="AZR26" s="178"/>
      <c r="AZS26" s="178"/>
      <c r="AZT26" s="178"/>
      <c r="AZU26" s="178"/>
      <c r="AZV26" s="178"/>
      <c r="AZW26" s="178"/>
      <c r="AZX26" s="179"/>
      <c r="AZY26" s="166"/>
      <c r="AZZ26" s="178"/>
      <c r="BAA26" s="178"/>
      <c r="BAB26" s="178"/>
      <c r="BAC26" s="178"/>
      <c r="BAD26" s="178"/>
      <c r="BAE26" s="178"/>
      <c r="BAF26" s="179"/>
      <c r="BAG26" s="166"/>
      <c r="BAH26" s="178"/>
      <c r="BAI26" s="178"/>
      <c r="BAJ26" s="178"/>
      <c r="BAK26" s="178"/>
      <c r="BAL26" s="178"/>
      <c r="BAM26" s="178"/>
      <c r="BAN26" s="179"/>
      <c r="BAO26" s="166"/>
      <c r="BAP26" s="178"/>
      <c r="BAQ26" s="178"/>
      <c r="BAR26" s="178"/>
      <c r="BAS26" s="178"/>
      <c r="BAT26" s="178"/>
      <c r="BAU26" s="178"/>
      <c r="BAV26" s="179"/>
      <c r="BAW26" s="166"/>
      <c r="BAX26" s="178"/>
      <c r="BAY26" s="178"/>
      <c r="BAZ26" s="178"/>
      <c r="BBA26" s="178"/>
      <c r="BBB26" s="178"/>
      <c r="BBC26" s="178"/>
      <c r="BBD26" s="179"/>
      <c r="BBE26" s="166"/>
      <c r="BBF26" s="178"/>
      <c r="BBG26" s="178"/>
      <c r="BBH26" s="178"/>
      <c r="BBI26" s="178"/>
      <c r="BBJ26" s="178"/>
      <c r="BBK26" s="178"/>
      <c r="BBL26" s="179"/>
      <c r="BBM26" s="166"/>
      <c r="BBN26" s="178"/>
      <c r="BBO26" s="178"/>
      <c r="BBP26" s="178"/>
      <c r="BBQ26" s="178"/>
      <c r="BBR26" s="178"/>
      <c r="BBS26" s="178"/>
      <c r="BBT26" s="179"/>
      <c r="BBU26" s="166"/>
      <c r="BBV26" s="178"/>
      <c r="BBW26" s="178"/>
      <c r="BBX26" s="178"/>
      <c r="BBY26" s="178"/>
      <c r="BBZ26" s="178"/>
      <c r="BCA26" s="178"/>
      <c r="BCB26" s="179"/>
      <c r="BCC26" s="166"/>
      <c r="BCD26" s="178"/>
      <c r="BCE26" s="178"/>
      <c r="BCF26" s="178"/>
      <c r="BCG26" s="178"/>
      <c r="BCH26" s="178"/>
      <c r="BCI26" s="178"/>
      <c r="BCJ26" s="179"/>
      <c r="BCK26" s="166"/>
      <c r="BCL26" s="178"/>
      <c r="BCM26" s="178"/>
      <c r="BCN26" s="178"/>
      <c r="BCO26" s="178"/>
      <c r="BCP26" s="178"/>
      <c r="BCQ26" s="178"/>
      <c r="BCR26" s="179"/>
      <c r="BCS26" s="166"/>
      <c r="BCT26" s="178"/>
      <c r="BCU26" s="178"/>
      <c r="BCV26" s="178"/>
      <c r="BCW26" s="178"/>
      <c r="BCX26" s="178"/>
      <c r="BCY26" s="178"/>
      <c r="BCZ26" s="179"/>
      <c r="BDA26" s="166"/>
      <c r="BDB26" s="178"/>
      <c r="BDC26" s="178"/>
      <c r="BDD26" s="178"/>
      <c r="BDE26" s="178"/>
      <c r="BDF26" s="178"/>
      <c r="BDG26" s="178"/>
      <c r="BDH26" s="179"/>
      <c r="BDI26" s="166"/>
      <c r="BDJ26" s="178"/>
      <c r="BDK26" s="178"/>
      <c r="BDL26" s="178"/>
      <c r="BDM26" s="178"/>
      <c r="BDN26" s="178"/>
      <c r="BDO26" s="178"/>
      <c r="BDP26" s="179"/>
      <c r="BDQ26" s="166"/>
      <c r="BDR26" s="178"/>
      <c r="BDS26" s="178"/>
      <c r="BDT26" s="178"/>
      <c r="BDU26" s="178"/>
      <c r="BDV26" s="178"/>
      <c r="BDW26" s="178"/>
      <c r="BDX26" s="179"/>
      <c r="BDY26" s="166"/>
      <c r="BDZ26" s="178"/>
      <c r="BEA26" s="178"/>
      <c r="BEB26" s="178"/>
      <c r="BEC26" s="178"/>
      <c r="BED26" s="178"/>
      <c r="BEE26" s="178"/>
      <c r="BEF26" s="179"/>
      <c r="BEG26" s="166"/>
      <c r="BEH26" s="178"/>
      <c r="BEI26" s="178"/>
      <c r="BEJ26" s="178"/>
      <c r="BEK26" s="178"/>
      <c r="BEL26" s="178"/>
      <c r="BEM26" s="178"/>
      <c r="BEN26" s="179"/>
      <c r="BEO26" s="166"/>
      <c r="BEP26" s="178"/>
      <c r="BEQ26" s="178"/>
      <c r="BER26" s="178"/>
      <c r="BES26" s="178"/>
      <c r="BET26" s="178"/>
      <c r="BEU26" s="178"/>
      <c r="BEV26" s="179"/>
      <c r="BEW26" s="166"/>
      <c r="BEX26" s="178"/>
      <c r="BEY26" s="178"/>
      <c r="BEZ26" s="178"/>
      <c r="BFA26" s="178"/>
      <c r="BFB26" s="178"/>
      <c r="BFC26" s="178"/>
      <c r="BFD26" s="179"/>
      <c r="BFE26" s="166"/>
      <c r="BFF26" s="178"/>
      <c r="BFG26" s="178"/>
      <c r="BFH26" s="178"/>
      <c r="BFI26" s="178"/>
      <c r="BFJ26" s="178"/>
      <c r="BFK26" s="178"/>
      <c r="BFL26" s="179"/>
      <c r="BFM26" s="166"/>
      <c r="BFN26" s="178"/>
      <c r="BFO26" s="178"/>
      <c r="BFP26" s="178"/>
      <c r="BFQ26" s="178"/>
      <c r="BFR26" s="178"/>
      <c r="BFS26" s="178"/>
      <c r="BFT26" s="179"/>
      <c r="BFU26" s="166"/>
      <c r="BFV26" s="178"/>
      <c r="BFW26" s="178"/>
      <c r="BFX26" s="178"/>
      <c r="BFY26" s="178"/>
      <c r="BFZ26" s="178"/>
      <c r="BGA26" s="178"/>
      <c r="BGB26" s="179"/>
      <c r="BGC26" s="166"/>
      <c r="BGD26" s="178"/>
      <c r="BGE26" s="178"/>
      <c r="BGF26" s="178"/>
      <c r="BGG26" s="178"/>
      <c r="BGH26" s="178"/>
      <c r="BGI26" s="178"/>
      <c r="BGJ26" s="179"/>
      <c r="BGK26" s="166"/>
      <c r="BGL26" s="178"/>
      <c r="BGM26" s="178"/>
      <c r="BGN26" s="178"/>
      <c r="BGO26" s="178"/>
      <c r="BGP26" s="178"/>
      <c r="BGQ26" s="178"/>
      <c r="BGR26" s="179"/>
      <c r="BGS26" s="166"/>
      <c r="BGT26" s="178"/>
      <c r="BGU26" s="178"/>
      <c r="BGV26" s="178"/>
      <c r="BGW26" s="178"/>
      <c r="BGX26" s="178"/>
      <c r="BGY26" s="178"/>
      <c r="BGZ26" s="179"/>
      <c r="BHA26" s="166"/>
      <c r="BHB26" s="178"/>
      <c r="BHC26" s="178"/>
      <c r="BHD26" s="178"/>
      <c r="BHE26" s="178"/>
      <c r="BHF26" s="178"/>
      <c r="BHG26" s="178"/>
      <c r="BHH26" s="179"/>
      <c r="BHI26" s="166"/>
      <c r="BHJ26" s="178"/>
      <c r="BHK26" s="178"/>
      <c r="BHL26" s="178"/>
      <c r="BHM26" s="178"/>
      <c r="BHN26" s="178"/>
      <c r="BHO26" s="178"/>
      <c r="BHP26" s="179"/>
      <c r="BHQ26" s="166"/>
      <c r="BHR26" s="178"/>
      <c r="BHS26" s="178"/>
      <c r="BHT26" s="178"/>
      <c r="BHU26" s="178"/>
      <c r="BHV26" s="178"/>
      <c r="BHW26" s="178"/>
      <c r="BHX26" s="179"/>
      <c r="BHY26" s="166"/>
      <c r="BHZ26" s="178"/>
      <c r="BIA26" s="178"/>
      <c r="BIB26" s="178"/>
      <c r="BIC26" s="178"/>
      <c r="BID26" s="178"/>
      <c r="BIE26" s="178"/>
      <c r="BIF26" s="179"/>
      <c r="BIG26" s="166"/>
      <c r="BIH26" s="178"/>
      <c r="BII26" s="178"/>
      <c r="BIJ26" s="178"/>
      <c r="BIK26" s="178"/>
      <c r="BIL26" s="178"/>
      <c r="BIM26" s="178"/>
      <c r="BIN26" s="179"/>
      <c r="BIO26" s="166"/>
      <c r="BIP26" s="178"/>
      <c r="BIQ26" s="178"/>
      <c r="BIR26" s="178"/>
      <c r="BIS26" s="178"/>
      <c r="BIT26" s="178"/>
      <c r="BIU26" s="178"/>
      <c r="BIV26" s="179"/>
      <c r="BIW26" s="166"/>
      <c r="BIX26" s="178"/>
      <c r="BIY26" s="178"/>
      <c r="BIZ26" s="178"/>
      <c r="BJA26" s="178"/>
      <c r="BJB26" s="178"/>
      <c r="BJC26" s="178"/>
      <c r="BJD26" s="179"/>
      <c r="BJE26" s="166"/>
      <c r="BJF26" s="178"/>
      <c r="BJG26" s="178"/>
      <c r="BJH26" s="178"/>
      <c r="BJI26" s="178"/>
      <c r="BJJ26" s="178"/>
      <c r="BJK26" s="178"/>
      <c r="BJL26" s="179"/>
      <c r="BJM26" s="166"/>
      <c r="BJN26" s="178"/>
      <c r="BJO26" s="178"/>
      <c r="BJP26" s="178"/>
      <c r="BJQ26" s="178"/>
      <c r="BJR26" s="178"/>
      <c r="BJS26" s="178"/>
      <c r="BJT26" s="179"/>
      <c r="BJU26" s="166"/>
      <c r="BJV26" s="178"/>
      <c r="BJW26" s="178"/>
      <c r="BJX26" s="178"/>
      <c r="BJY26" s="178"/>
      <c r="BJZ26" s="178"/>
      <c r="BKA26" s="178"/>
      <c r="BKB26" s="179"/>
      <c r="BKC26" s="166"/>
      <c r="BKD26" s="178"/>
      <c r="BKE26" s="178"/>
      <c r="BKF26" s="178"/>
      <c r="BKG26" s="178"/>
      <c r="BKH26" s="178"/>
      <c r="BKI26" s="178"/>
      <c r="BKJ26" s="179"/>
      <c r="BKK26" s="166"/>
      <c r="BKL26" s="178"/>
      <c r="BKM26" s="178"/>
      <c r="BKN26" s="178"/>
      <c r="BKO26" s="178"/>
      <c r="BKP26" s="178"/>
      <c r="BKQ26" s="178"/>
      <c r="BKR26" s="179"/>
      <c r="BKS26" s="166"/>
      <c r="BKT26" s="178"/>
      <c r="BKU26" s="178"/>
      <c r="BKV26" s="178"/>
      <c r="BKW26" s="178"/>
      <c r="BKX26" s="178"/>
      <c r="BKY26" s="178"/>
      <c r="BKZ26" s="179"/>
      <c r="BLA26" s="166"/>
      <c r="BLB26" s="178"/>
      <c r="BLC26" s="178"/>
      <c r="BLD26" s="178"/>
      <c r="BLE26" s="178"/>
      <c r="BLF26" s="178"/>
      <c r="BLG26" s="178"/>
      <c r="BLH26" s="179"/>
      <c r="BLI26" s="166"/>
      <c r="BLJ26" s="178"/>
      <c r="BLK26" s="178"/>
      <c r="BLL26" s="178"/>
      <c r="BLM26" s="178"/>
      <c r="BLN26" s="178"/>
      <c r="BLO26" s="178"/>
      <c r="BLP26" s="179"/>
      <c r="BLQ26" s="166"/>
      <c r="BLR26" s="178"/>
      <c r="BLS26" s="178"/>
      <c r="BLT26" s="178"/>
      <c r="BLU26" s="178"/>
      <c r="BLV26" s="178"/>
      <c r="BLW26" s="178"/>
      <c r="BLX26" s="179"/>
      <c r="BLY26" s="166"/>
      <c r="BLZ26" s="178"/>
      <c r="BMA26" s="178"/>
      <c r="BMB26" s="178"/>
      <c r="BMC26" s="178"/>
      <c r="BMD26" s="178"/>
      <c r="BME26" s="178"/>
      <c r="BMF26" s="179"/>
      <c r="BMG26" s="166"/>
      <c r="BMH26" s="178"/>
      <c r="BMI26" s="178"/>
      <c r="BMJ26" s="178"/>
      <c r="BMK26" s="178"/>
      <c r="BML26" s="178"/>
      <c r="BMM26" s="178"/>
      <c r="BMN26" s="179"/>
      <c r="BMO26" s="166"/>
      <c r="BMP26" s="178"/>
      <c r="BMQ26" s="178"/>
      <c r="BMR26" s="178"/>
      <c r="BMS26" s="178"/>
      <c r="BMT26" s="178"/>
      <c r="BMU26" s="178"/>
      <c r="BMV26" s="179"/>
      <c r="BMW26" s="166"/>
      <c r="BMX26" s="178"/>
      <c r="BMY26" s="178"/>
      <c r="BMZ26" s="178"/>
      <c r="BNA26" s="178"/>
      <c r="BNB26" s="178"/>
      <c r="BNC26" s="178"/>
      <c r="BND26" s="179"/>
      <c r="BNE26" s="166"/>
      <c r="BNF26" s="178"/>
      <c r="BNG26" s="178"/>
      <c r="BNH26" s="178"/>
      <c r="BNI26" s="178"/>
      <c r="BNJ26" s="178"/>
      <c r="BNK26" s="178"/>
      <c r="BNL26" s="179"/>
      <c r="BNM26" s="166"/>
      <c r="BNN26" s="178"/>
      <c r="BNO26" s="178"/>
      <c r="BNP26" s="178"/>
      <c r="BNQ26" s="178"/>
      <c r="BNR26" s="178"/>
      <c r="BNS26" s="178"/>
      <c r="BNT26" s="179"/>
      <c r="BNU26" s="166"/>
      <c r="BNV26" s="178"/>
      <c r="BNW26" s="178"/>
      <c r="BNX26" s="178"/>
      <c r="BNY26" s="178"/>
      <c r="BNZ26" s="178"/>
      <c r="BOA26" s="178"/>
      <c r="BOB26" s="179"/>
      <c r="BOC26" s="166"/>
      <c r="BOD26" s="178"/>
      <c r="BOE26" s="178"/>
      <c r="BOF26" s="178"/>
      <c r="BOG26" s="178"/>
      <c r="BOH26" s="178"/>
      <c r="BOI26" s="178"/>
      <c r="BOJ26" s="179"/>
      <c r="BOK26" s="166"/>
      <c r="BOL26" s="178"/>
      <c r="BOM26" s="178"/>
      <c r="BON26" s="178"/>
      <c r="BOO26" s="178"/>
      <c r="BOP26" s="178"/>
      <c r="BOQ26" s="178"/>
      <c r="BOR26" s="179"/>
      <c r="BOS26" s="166"/>
      <c r="BOT26" s="178"/>
      <c r="BOU26" s="178"/>
      <c r="BOV26" s="178"/>
      <c r="BOW26" s="178"/>
      <c r="BOX26" s="178"/>
      <c r="BOY26" s="178"/>
      <c r="BOZ26" s="179"/>
      <c r="BPA26" s="166"/>
      <c r="BPB26" s="178"/>
      <c r="BPC26" s="178"/>
      <c r="BPD26" s="178"/>
      <c r="BPE26" s="178"/>
      <c r="BPF26" s="178"/>
      <c r="BPG26" s="178"/>
      <c r="BPH26" s="179"/>
      <c r="BPI26" s="166"/>
      <c r="BPJ26" s="178"/>
      <c r="BPK26" s="178"/>
      <c r="BPL26" s="178"/>
      <c r="BPM26" s="178"/>
      <c r="BPN26" s="178"/>
      <c r="BPO26" s="178"/>
      <c r="BPP26" s="179"/>
      <c r="BPQ26" s="166"/>
      <c r="BPR26" s="178"/>
      <c r="BPS26" s="178"/>
      <c r="BPT26" s="178"/>
      <c r="BPU26" s="178"/>
      <c r="BPV26" s="178"/>
      <c r="BPW26" s="178"/>
      <c r="BPX26" s="179"/>
      <c r="BPY26" s="166"/>
      <c r="BPZ26" s="178"/>
      <c r="BQA26" s="178"/>
      <c r="BQB26" s="178"/>
      <c r="BQC26" s="178"/>
      <c r="BQD26" s="178"/>
      <c r="BQE26" s="178"/>
      <c r="BQF26" s="179"/>
      <c r="BQG26" s="166"/>
      <c r="BQH26" s="178"/>
      <c r="BQI26" s="178"/>
      <c r="BQJ26" s="178"/>
      <c r="BQK26" s="178"/>
      <c r="BQL26" s="178"/>
      <c r="BQM26" s="178"/>
      <c r="BQN26" s="179"/>
      <c r="BQO26" s="166"/>
      <c r="BQP26" s="178"/>
      <c r="BQQ26" s="178"/>
      <c r="BQR26" s="178"/>
      <c r="BQS26" s="178"/>
      <c r="BQT26" s="178"/>
      <c r="BQU26" s="178"/>
      <c r="BQV26" s="179"/>
      <c r="BQW26" s="166"/>
      <c r="BQX26" s="178"/>
      <c r="BQY26" s="178"/>
      <c r="BQZ26" s="178"/>
      <c r="BRA26" s="178"/>
      <c r="BRB26" s="178"/>
      <c r="BRC26" s="178"/>
      <c r="BRD26" s="179"/>
      <c r="BRE26" s="166"/>
      <c r="BRF26" s="178"/>
      <c r="BRG26" s="178"/>
      <c r="BRH26" s="178"/>
      <c r="BRI26" s="178"/>
      <c r="BRJ26" s="178"/>
      <c r="BRK26" s="178"/>
      <c r="BRL26" s="179"/>
      <c r="BRM26" s="166"/>
      <c r="BRN26" s="178"/>
      <c r="BRO26" s="178"/>
      <c r="BRP26" s="178"/>
      <c r="BRQ26" s="178"/>
      <c r="BRR26" s="178"/>
      <c r="BRS26" s="178"/>
      <c r="BRT26" s="179"/>
      <c r="BRU26" s="166"/>
      <c r="BRV26" s="178"/>
      <c r="BRW26" s="178"/>
      <c r="BRX26" s="178"/>
      <c r="BRY26" s="178"/>
      <c r="BRZ26" s="178"/>
      <c r="BSA26" s="178"/>
      <c r="BSB26" s="179"/>
      <c r="BSC26" s="166"/>
      <c r="BSD26" s="178"/>
      <c r="BSE26" s="178"/>
      <c r="BSF26" s="178"/>
      <c r="BSG26" s="178"/>
      <c r="BSH26" s="178"/>
      <c r="BSI26" s="178"/>
      <c r="BSJ26" s="179"/>
      <c r="BSK26" s="166"/>
      <c r="BSL26" s="178"/>
      <c r="BSM26" s="178"/>
      <c r="BSN26" s="178"/>
      <c r="BSO26" s="178"/>
      <c r="BSP26" s="178"/>
      <c r="BSQ26" s="178"/>
      <c r="BSR26" s="179"/>
      <c r="BSS26" s="166"/>
      <c r="BST26" s="178"/>
      <c r="BSU26" s="178"/>
      <c r="BSV26" s="178"/>
      <c r="BSW26" s="178"/>
      <c r="BSX26" s="178"/>
      <c r="BSY26" s="178"/>
      <c r="BSZ26" s="179"/>
      <c r="BTA26" s="166"/>
      <c r="BTB26" s="178"/>
      <c r="BTC26" s="178"/>
      <c r="BTD26" s="178"/>
      <c r="BTE26" s="178"/>
      <c r="BTF26" s="178"/>
      <c r="BTG26" s="178"/>
      <c r="BTH26" s="179"/>
      <c r="BTI26" s="166"/>
      <c r="BTJ26" s="178"/>
      <c r="BTK26" s="178"/>
      <c r="BTL26" s="178"/>
      <c r="BTM26" s="178"/>
      <c r="BTN26" s="178"/>
      <c r="BTO26" s="178"/>
      <c r="BTP26" s="179"/>
      <c r="BTQ26" s="166"/>
      <c r="BTR26" s="178"/>
      <c r="BTS26" s="178"/>
      <c r="BTT26" s="178"/>
      <c r="BTU26" s="178"/>
      <c r="BTV26" s="178"/>
      <c r="BTW26" s="178"/>
      <c r="BTX26" s="179"/>
      <c r="BTY26" s="166"/>
      <c r="BTZ26" s="178"/>
      <c r="BUA26" s="178"/>
      <c r="BUB26" s="178"/>
      <c r="BUC26" s="178"/>
      <c r="BUD26" s="178"/>
      <c r="BUE26" s="178"/>
      <c r="BUF26" s="179"/>
      <c r="BUG26" s="166"/>
      <c r="BUH26" s="178"/>
      <c r="BUI26" s="178"/>
      <c r="BUJ26" s="178"/>
      <c r="BUK26" s="178"/>
      <c r="BUL26" s="178"/>
      <c r="BUM26" s="178"/>
      <c r="BUN26" s="179"/>
      <c r="BUO26" s="166"/>
      <c r="BUP26" s="178"/>
      <c r="BUQ26" s="178"/>
      <c r="BUR26" s="178"/>
      <c r="BUS26" s="178"/>
      <c r="BUT26" s="178"/>
      <c r="BUU26" s="178"/>
      <c r="BUV26" s="179"/>
      <c r="BUW26" s="166"/>
      <c r="BUX26" s="178"/>
      <c r="BUY26" s="178"/>
      <c r="BUZ26" s="178"/>
      <c r="BVA26" s="178"/>
      <c r="BVB26" s="178"/>
      <c r="BVC26" s="178"/>
      <c r="BVD26" s="179"/>
      <c r="BVE26" s="166"/>
      <c r="BVF26" s="178"/>
      <c r="BVG26" s="178"/>
      <c r="BVH26" s="178"/>
      <c r="BVI26" s="178"/>
      <c r="BVJ26" s="178"/>
      <c r="BVK26" s="178"/>
      <c r="BVL26" s="179"/>
      <c r="BVM26" s="166"/>
      <c r="BVN26" s="178"/>
      <c r="BVO26" s="178"/>
      <c r="BVP26" s="178"/>
      <c r="BVQ26" s="178"/>
      <c r="BVR26" s="178"/>
      <c r="BVS26" s="178"/>
      <c r="BVT26" s="179"/>
      <c r="BVU26" s="166"/>
      <c r="BVV26" s="178"/>
      <c r="BVW26" s="178"/>
      <c r="BVX26" s="178"/>
      <c r="BVY26" s="178"/>
      <c r="BVZ26" s="178"/>
      <c r="BWA26" s="178"/>
      <c r="BWB26" s="179"/>
      <c r="BWC26" s="166"/>
      <c r="BWD26" s="178"/>
      <c r="BWE26" s="178"/>
      <c r="BWF26" s="178"/>
      <c r="BWG26" s="178"/>
      <c r="BWH26" s="178"/>
      <c r="BWI26" s="178"/>
      <c r="BWJ26" s="179"/>
      <c r="BWK26" s="166"/>
      <c r="BWL26" s="178"/>
      <c r="BWM26" s="178"/>
      <c r="BWN26" s="178"/>
      <c r="BWO26" s="178"/>
      <c r="BWP26" s="178"/>
      <c r="BWQ26" s="178"/>
      <c r="BWR26" s="179"/>
      <c r="BWS26" s="166"/>
      <c r="BWT26" s="178"/>
      <c r="BWU26" s="178"/>
      <c r="BWV26" s="178"/>
      <c r="BWW26" s="178"/>
      <c r="BWX26" s="178"/>
      <c r="BWY26" s="178"/>
      <c r="BWZ26" s="179"/>
      <c r="BXA26" s="166"/>
      <c r="BXB26" s="178"/>
      <c r="BXC26" s="178"/>
      <c r="BXD26" s="178"/>
      <c r="BXE26" s="178"/>
      <c r="BXF26" s="178"/>
      <c r="BXG26" s="178"/>
      <c r="BXH26" s="179"/>
      <c r="BXI26" s="166"/>
      <c r="BXJ26" s="178"/>
      <c r="BXK26" s="178"/>
      <c r="BXL26" s="178"/>
      <c r="BXM26" s="178"/>
      <c r="BXN26" s="178"/>
      <c r="BXO26" s="178"/>
      <c r="BXP26" s="179"/>
      <c r="BXQ26" s="166"/>
      <c r="BXR26" s="178"/>
      <c r="BXS26" s="178"/>
      <c r="BXT26" s="178"/>
      <c r="BXU26" s="178"/>
      <c r="BXV26" s="178"/>
      <c r="BXW26" s="178"/>
      <c r="BXX26" s="179"/>
      <c r="BXY26" s="166"/>
      <c r="BXZ26" s="178"/>
      <c r="BYA26" s="178"/>
      <c r="BYB26" s="178"/>
      <c r="BYC26" s="178"/>
      <c r="BYD26" s="178"/>
      <c r="BYE26" s="178"/>
      <c r="BYF26" s="179"/>
      <c r="BYG26" s="166"/>
      <c r="BYH26" s="178"/>
      <c r="BYI26" s="178"/>
      <c r="BYJ26" s="178"/>
      <c r="BYK26" s="178"/>
      <c r="BYL26" s="178"/>
      <c r="BYM26" s="178"/>
      <c r="BYN26" s="179"/>
      <c r="BYO26" s="166"/>
      <c r="BYP26" s="178"/>
      <c r="BYQ26" s="178"/>
      <c r="BYR26" s="178"/>
      <c r="BYS26" s="178"/>
      <c r="BYT26" s="178"/>
      <c r="BYU26" s="178"/>
      <c r="BYV26" s="179"/>
      <c r="BYW26" s="166"/>
      <c r="BYX26" s="178"/>
      <c r="BYY26" s="178"/>
      <c r="BYZ26" s="178"/>
      <c r="BZA26" s="178"/>
      <c r="BZB26" s="178"/>
      <c r="BZC26" s="178"/>
      <c r="BZD26" s="179"/>
      <c r="BZE26" s="166"/>
      <c r="BZF26" s="178"/>
      <c r="BZG26" s="178"/>
      <c r="BZH26" s="178"/>
      <c r="BZI26" s="178"/>
      <c r="BZJ26" s="178"/>
      <c r="BZK26" s="178"/>
      <c r="BZL26" s="179"/>
      <c r="BZM26" s="166"/>
      <c r="BZN26" s="178"/>
      <c r="BZO26" s="178"/>
      <c r="BZP26" s="178"/>
      <c r="BZQ26" s="178"/>
      <c r="BZR26" s="178"/>
      <c r="BZS26" s="178"/>
      <c r="BZT26" s="179"/>
      <c r="BZU26" s="166"/>
      <c r="BZV26" s="178"/>
      <c r="BZW26" s="178"/>
      <c r="BZX26" s="178"/>
      <c r="BZY26" s="178"/>
      <c r="BZZ26" s="178"/>
      <c r="CAA26" s="178"/>
      <c r="CAB26" s="179"/>
      <c r="CAC26" s="166"/>
      <c r="CAD26" s="178"/>
      <c r="CAE26" s="178"/>
      <c r="CAF26" s="178"/>
      <c r="CAG26" s="178"/>
      <c r="CAH26" s="178"/>
      <c r="CAI26" s="178"/>
      <c r="CAJ26" s="179"/>
      <c r="CAK26" s="166"/>
      <c r="CAL26" s="178"/>
      <c r="CAM26" s="178"/>
      <c r="CAN26" s="178"/>
      <c r="CAO26" s="178"/>
      <c r="CAP26" s="178"/>
      <c r="CAQ26" s="178"/>
      <c r="CAR26" s="179"/>
      <c r="CAS26" s="166"/>
      <c r="CAT26" s="178"/>
      <c r="CAU26" s="178"/>
      <c r="CAV26" s="178"/>
      <c r="CAW26" s="178"/>
      <c r="CAX26" s="178"/>
      <c r="CAY26" s="178"/>
      <c r="CAZ26" s="179"/>
      <c r="CBA26" s="166"/>
      <c r="CBB26" s="178"/>
      <c r="CBC26" s="178"/>
      <c r="CBD26" s="178"/>
      <c r="CBE26" s="178"/>
      <c r="CBF26" s="178"/>
      <c r="CBG26" s="178"/>
      <c r="CBH26" s="179"/>
      <c r="CBI26" s="166"/>
      <c r="CBJ26" s="178"/>
      <c r="CBK26" s="178"/>
      <c r="CBL26" s="178"/>
      <c r="CBM26" s="178"/>
      <c r="CBN26" s="178"/>
      <c r="CBO26" s="178"/>
      <c r="CBP26" s="179"/>
      <c r="CBQ26" s="166"/>
      <c r="CBR26" s="178"/>
      <c r="CBS26" s="178"/>
      <c r="CBT26" s="178"/>
      <c r="CBU26" s="178"/>
      <c r="CBV26" s="178"/>
      <c r="CBW26" s="178"/>
      <c r="CBX26" s="179"/>
      <c r="CBY26" s="166"/>
      <c r="CBZ26" s="178"/>
      <c r="CCA26" s="178"/>
      <c r="CCB26" s="178"/>
      <c r="CCC26" s="178"/>
      <c r="CCD26" s="178"/>
      <c r="CCE26" s="178"/>
      <c r="CCF26" s="179"/>
      <c r="CCG26" s="166"/>
      <c r="CCH26" s="178"/>
      <c r="CCI26" s="178"/>
      <c r="CCJ26" s="178"/>
      <c r="CCK26" s="178"/>
      <c r="CCL26" s="178"/>
      <c r="CCM26" s="178"/>
      <c r="CCN26" s="179"/>
      <c r="CCO26" s="166"/>
      <c r="CCP26" s="178"/>
      <c r="CCQ26" s="178"/>
      <c r="CCR26" s="178"/>
      <c r="CCS26" s="178"/>
      <c r="CCT26" s="178"/>
      <c r="CCU26" s="178"/>
      <c r="CCV26" s="179"/>
      <c r="CCW26" s="166"/>
      <c r="CCX26" s="178"/>
      <c r="CCY26" s="178"/>
      <c r="CCZ26" s="178"/>
      <c r="CDA26" s="178"/>
      <c r="CDB26" s="178"/>
      <c r="CDC26" s="178"/>
      <c r="CDD26" s="179"/>
      <c r="CDE26" s="166"/>
      <c r="CDF26" s="178"/>
      <c r="CDG26" s="178"/>
      <c r="CDH26" s="178"/>
      <c r="CDI26" s="178"/>
      <c r="CDJ26" s="178"/>
      <c r="CDK26" s="178"/>
      <c r="CDL26" s="179"/>
      <c r="CDM26" s="166"/>
      <c r="CDN26" s="178"/>
      <c r="CDO26" s="178"/>
      <c r="CDP26" s="178"/>
      <c r="CDQ26" s="178"/>
      <c r="CDR26" s="178"/>
      <c r="CDS26" s="178"/>
      <c r="CDT26" s="179"/>
      <c r="CDU26" s="166"/>
      <c r="CDV26" s="178"/>
      <c r="CDW26" s="178"/>
      <c r="CDX26" s="178"/>
      <c r="CDY26" s="178"/>
      <c r="CDZ26" s="178"/>
      <c r="CEA26" s="178"/>
      <c r="CEB26" s="179"/>
      <c r="CEC26" s="166"/>
      <c r="CED26" s="178"/>
      <c r="CEE26" s="178"/>
      <c r="CEF26" s="178"/>
      <c r="CEG26" s="178"/>
      <c r="CEH26" s="178"/>
      <c r="CEI26" s="178"/>
      <c r="CEJ26" s="179"/>
      <c r="CEK26" s="166"/>
      <c r="CEL26" s="178"/>
      <c r="CEM26" s="178"/>
      <c r="CEN26" s="178"/>
      <c r="CEO26" s="178"/>
      <c r="CEP26" s="178"/>
      <c r="CEQ26" s="178"/>
      <c r="CER26" s="179"/>
      <c r="CES26" s="166"/>
      <c r="CET26" s="178"/>
      <c r="CEU26" s="178"/>
      <c r="CEV26" s="178"/>
      <c r="CEW26" s="178"/>
      <c r="CEX26" s="178"/>
      <c r="CEY26" s="178"/>
      <c r="CEZ26" s="179"/>
      <c r="CFA26" s="166"/>
      <c r="CFB26" s="178"/>
      <c r="CFC26" s="178"/>
      <c r="CFD26" s="178"/>
      <c r="CFE26" s="178"/>
      <c r="CFF26" s="178"/>
      <c r="CFG26" s="178"/>
      <c r="CFH26" s="179"/>
      <c r="CFI26" s="166"/>
      <c r="CFJ26" s="178"/>
      <c r="CFK26" s="178"/>
      <c r="CFL26" s="178"/>
      <c r="CFM26" s="178"/>
      <c r="CFN26" s="178"/>
      <c r="CFO26" s="178"/>
      <c r="CFP26" s="179"/>
      <c r="CFQ26" s="166"/>
      <c r="CFR26" s="178"/>
      <c r="CFS26" s="178"/>
      <c r="CFT26" s="178"/>
      <c r="CFU26" s="178"/>
      <c r="CFV26" s="178"/>
      <c r="CFW26" s="178"/>
      <c r="CFX26" s="179"/>
      <c r="CFY26" s="166"/>
      <c r="CFZ26" s="178"/>
      <c r="CGA26" s="178"/>
      <c r="CGB26" s="178"/>
      <c r="CGC26" s="178"/>
      <c r="CGD26" s="178"/>
      <c r="CGE26" s="178"/>
      <c r="CGF26" s="179"/>
      <c r="CGG26" s="166"/>
      <c r="CGH26" s="178"/>
      <c r="CGI26" s="178"/>
      <c r="CGJ26" s="178"/>
      <c r="CGK26" s="178"/>
      <c r="CGL26" s="178"/>
      <c r="CGM26" s="178"/>
      <c r="CGN26" s="179"/>
      <c r="CGO26" s="166"/>
      <c r="CGP26" s="178"/>
      <c r="CGQ26" s="178"/>
      <c r="CGR26" s="178"/>
      <c r="CGS26" s="178"/>
      <c r="CGT26" s="178"/>
      <c r="CGU26" s="178"/>
      <c r="CGV26" s="179"/>
      <c r="CGW26" s="166"/>
      <c r="CGX26" s="178"/>
      <c r="CGY26" s="178"/>
      <c r="CGZ26" s="178"/>
      <c r="CHA26" s="178"/>
      <c r="CHB26" s="178"/>
      <c r="CHC26" s="178"/>
      <c r="CHD26" s="179"/>
      <c r="CHE26" s="166"/>
      <c r="CHF26" s="178"/>
      <c r="CHG26" s="178"/>
      <c r="CHH26" s="178"/>
      <c r="CHI26" s="178"/>
      <c r="CHJ26" s="178"/>
      <c r="CHK26" s="178"/>
      <c r="CHL26" s="179"/>
      <c r="CHM26" s="166"/>
      <c r="CHN26" s="178"/>
      <c r="CHO26" s="178"/>
      <c r="CHP26" s="178"/>
      <c r="CHQ26" s="178"/>
      <c r="CHR26" s="178"/>
      <c r="CHS26" s="178"/>
      <c r="CHT26" s="179"/>
      <c r="CHU26" s="166"/>
      <c r="CHV26" s="178"/>
      <c r="CHW26" s="178"/>
      <c r="CHX26" s="178"/>
      <c r="CHY26" s="178"/>
      <c r="CHZ26" s="178"/>
      <c r="CIA26" s="178"/>
      <c r="CIB26" s="179"/>
      <c r="CIC26" s="166"/>
      <c r="CID26" s="178"/>
      <c r="CIE26" s="178"/>
      <c r="CIF26" s="178"/>
      <c r="CIG26" s="178"/>
      <c r="CIH26" s="178"/>
      <c r="CII26" s="178"/>
      <c r="CIJ26" s="179"/>
      <c r="CIK26" s="166"/>
      <c r="CIL26" s="178"/>
      <c r="CIM26" s="178"/>
      <c r="CIN26" s="178"/>
      <c r="CIO26" s="178"/>
      <c r="CIP26" s="178"/>
      <c r="CIQ26" s="178"/>
      <c r="CIR26" s="179"/>
      <c r="CIS26" s="166"/>
      <c r="CIT26" s="178"/>
      <c r="CIU26" s="178"/>
      <c r="CIV26" s="178"/>
      <c r="CIW26" s="178"/>
      <c r="CIX26" s="178"/>
      <c r="CIY26" s="178"/>
      <c r="CIZ26" s="179"/>
      <c r="CJA26" s="166"/>
      <c r="CJB26" s="178"/>
      <c r="CJC26" s="178"/>
      <c r="CJD26" s="178"/>
      <c r="CJE26" s="178"/>
      <c r="CJF26" s="178"/>
      <c r="CJG26" s="178"/>
      <c r="CJH26" s="179"/>
      <c r="CJI26" s="166"/>
      <c r="CJJ26" s="178"/>
      <c r="CJK26" s="178"/>
      <c r="CJL26" s="178"/>
      <c r="CJM26" s="178"/>
      <c r="CJN26" s="178"/>
      <c r="CJO26" s="178"/>
      <c r="CJP26" s="179"/>
      <c r="CJQ26" s="166"/>
      <c r="CJR26" s="178"/>
      <c r="CJS26" s="178"/>
      <c r="CJT26" s="178"/>
      <c r="CJU26" s="178"/>
      <c r="CJV26" s="178"/>
      <c r="CJW26" s="178"/>
      <c r="CJX26" s="179"/>
      <c r="CJY26" s="166"/>
      <c r="CJZ26" s="178"/>
      <c r="CKA26" s="178"/>
      <c r="CKB26" s="178"/>
      <c r="CKC26" s="178"/>
      <c r="CKD26" s="178"/>
      <c r="CKE26" s="178"/>
      <c r="CKF26" s="179"/>
      <c r="CKG26" s="166"/>
      <c r="CKH26" s="178"/>
      <c r="CKI26" s="178"/>
      <c r="CKJ26" s="178"/>
      <c r="CKK26" s="178"/>
      <c r="CKL26" s="178"/>
      <c r="CKM26" s="178"/>
      <c r="CKN26" s="179"/>
      <c r="CKO26" s="166"/>
      <c r="CKP26" s="178"/>
      <c r="CKQ26" s="178"/>
      <c r="CKR26" s="178"/>
      <c r="CKS26" s="178"/>
      <c r="CKT26" s="178"/>
      <c r="CKU26" s="178"/>
      <c r="CKV26" s="179"/>
      <c r="CKW26" s="166"/>
      <c r="CKX26" s="178"/>
      <c r="CKY26" s="178"/>
      <c r="CKZ26" s="178"/>
      <c r="CLA26" s="178"/>
      <c r="CLB26" s="178"/>
      <c r="CLC26" s="178"/>
      <c r="CLD26" s="179"/>
      <c r="CLE26" s="166"/>
      <c r="CLF26" s="178"/>
      <c r="CLG26" s="178"/>
      <c r="CLH26" s="178"/>
      <c r="CLI26" s="178"/>
      <c r="CLJ26" s="178"/>
      <c r="CLK26" s="178"/>
      <c r="CLL26" s="179"/>
      <c r="CLM26" s="166"/>
      <c r="CLN26" s="178"/>
      <c r="CLO26" s="178"/>
      <c r="CLP26" s="178"/>
      <c r="CLQ26" s="178"/>
      <c r="CLR26" s="178"/>
      <c r="CLS26" s="178"/>
      <c r="CLT26" s="179"/>
      <c r="CLU26" s="166"/>
      <c r="CLV26" s="178"/>
      <c r="CLW26" s="178"/>
      <c r="CLX26" s="178"/>
      <c r="CLY26" s="178"/>
      <c r="CLZ26" s="178"/>
      <c r="CMA26" s="178"/>
      <c r="CMB26" s="179"/>
      <c r="CMC26" s="166"/>
      <c r="CMD26" s="178"/>
      <c r="CME26" s="178"/>
      <c r="CMF26" s="178"/>
      <c r="CMG26" s="178"/>
      <c r="CMH26" s="178"/>
      <c r="CMI26" s="178"/>
      <c r="CMJ26" s="179"/>
      <c r="CMK26" s="166"/>
      <c r="CML26" s="178"/>
      <c r="CMM26" s="178"/>
      <c r="CMN26" s="178"/>
      <c r="CMO26" s="178"/>
      <c r="CMP26" s="178"/>
      <c r="CMQ26" s="178"/>
      <c r="CMR26" s="179"/>
      <c r="CMS26" s="166"/>
      <c r="CMT26" s="178"/>
      <c r="CMU26" s="178"/>
      <c r="CMV26" s="178"/>
      <c r="CMW26" s="178"/>
      <c r="CMX26" s="178"/>
      <c r="CMY26" s="178"/>
      <c r="CMZ26" s="179"/>
      <c r="CNA26" s="166"/>
      <c r="CNB26" s="178"/>
      <c r="CNC26" s="178"/>
      <c r="CND26" s="178"/>
      <c r="CNE26" s="178"/>
      <c r="CNF26" s="178"/>
      <c r="CNG26" s="178"/>
      <c r="CNH26" s="179"/>
      <c r="CNI26" s="166"/>
      <c r="CNJ26" s="178"/>
      <c r="CNK26" s="178"/>
      <c r="CNL26" s="178"/>
      <c r="CNM26" s="178"/>
      <c r="CNN26" s="178"/>
      <c r="CNO26" s="178"/>
      <c r="CNP26" s="179"/>
      <c r="CNQ26" s="166"/>
      <c r="CNR26" s="178"/>
      <c r="CNS26" s="178"/>
      <c r="CNT26" s="178"/>
      <c r="CNU26" s="178"/>
      <c r="CNV26" s="178"/>
      <c r="CNW26" s="178"/>
      <c r="CNX26" s="179"/>
      <c r="CNY26" s="166"/>
      <c r="CNZ26" s="178"/>
      <c r="COA26" s="178"/>
      <c r="COB26" s="178"/>
      <c r="COC26" s="178"/>
      <c r="COD26" s="178"/>
      <c r="COE26" s="178"/>
      <c r="COF26" s="179"/>
      <c r="COG26" s="166"/>
      <c r="COH26" s="178"/>
      <c r="COI26" s="178"/>
      <c r="COJ26" s="178"/>
      <c r="COK26" s="178"/>
      <c r="COL26" s="178"/>
      <c r="COM26" s="178"/>
      <c r="CON26" s="179"/>
      <c r="COO26" s="166"/>
      <c r="COP26" s="178"/>
      <c r="COQ26" s="178"/>
      <c r="COR26" s="178"/>
      <c r="COS26" s="178"/>
      <c r="COT26" s="178"/>
      <c r="COU26" s="178"/>
      <c r="COV26" s="179"/>
      <c r="COW26" s="166"/>
      <c r="COX26" s="178"/>
      <c r="COY26" s="178"/>
      <c r="COZ26" s="178"/>
      <c r="CPA26" s="178"/>
      <c r="CPB26" s="178"/>
      <c r="CPC26" s="178"/>
      <c r="CPD26" s="179"/>
      <c r="CPE26" s="166"/>
      <c r="CPF26" s="178"/>
      <c r="CPG26" s="178"/>
      <c r="CPH26" s="178"/>
      <c r="CPI26" s="178"/>
      <c r="CPJ26" s="178"/>
      <c r="CPK26" s="178"/>
      <c r="CPL26" s="179"/>
      <c r="CPM26" s="166"/>
      <c r="CPN26" s="178"/>
      <c r="CPO26" s="178"/>
      <c r="CPP26" s="178"/>
      <c r="CPQ26" s="178"/>
      <c r="CPR26" s="178"/>
      <c r="CPS26" s="178"/>
      <c r="CPT26" s="179"/>
      <c r="CPU26" s="166"/>
      <c r="CPV26" s="178"/>
      <c r="CPW26" s="178"/>
      <c r="CPX26" s="178"/>
      <c r="CPY26" s="178"/>
      <c r="CPZ26" s="178"/>
      <c r="CQA26" s="178"/>
      <c r="CQB26" s="179"/>
      <c r="CQC26" s="166"/>
      <c r="CQD26" s="178"/>
      <c r="CQE26" s="178"/>
      <c r="CQF26" s="178"/>
      <c r="CQG26" s="178"/>
      <c r="CQH26" s="178"/>
      <c r="CQI26" s="178"/>
      <c r="CQJ26" s="179"/>
      <c r="CQK26" s="166"/>
      <c r="CQL26" s="178"/>
      <c r="CQM26" s="178"/>
      <c r="CQN26" s="178"/>
      <c r="CQO26" s="178"/>
      <c r="CQP26" s="178"/>
      <c r="CQQ26" s="178"/>
      <c r="CQR26" s="179"/>
      <c r="CQS26" s="166"/>
      <c r="CQT26" s="178"/>
      <c r="CQU26" s="178"/>
      <c r="CQV26" s="178"/>
      <c r="CQW26" s="178"/>
      <c r="CQX26" s="178"/>
      <c r="CQY26" s="178"/>
      <c r="CQZ26" s="179"/>
      <c r="CRA26" s="166"/>
      <c r="CRB26" s="178"/>
      <c r="CRC26" s="178"/>
      <c r="CRD26" s="178"/>
      <c r="CRE26" s="178"/>
      <c r="CRF26" s="178"/>
      <c r="CRG26" s="178"/>
      <c r="CRH26" s="179"/>
      <c r="CRI26" s="166"/>
      <c r="CRJ26" s="178"/>
      <c r="CRK26" s="178"/>
      <c r="CRL26" s="178"/>
      <c r="CRM26" s="178"/>
      <c r="CRN26" s="178"/>
      <c r="CRO26" s="178"/>
      <c r="CRP26" s="179"/>
      <c r="CRQ26" s="166"/>
      <c r="CRR26" s="178"/>
      <c r="CRS26" s="178"/>
      <c r="CRT26" s="178"/>
      <c r="CRU26" s="178"/>
      <c r="CRV26" s="178"/>
      <c r="CRW26" s="178"/>
      <c r="CRX26" s="179"/>
      <c r="CRY26" s="166"/>
      <c r="CRZ26" s="178"/>
      <c r="CSA26" s="178"/>
      <c r="CSB26" s="178"/>
      <c r="CSC26" s="178"/>
      <c r="CSD26" s="178"/>
      <c r="CSE26" s="178"/>
      <c r="CSF26" s="179"/>
      <c r="CSG26" s="166"/>
      <c r="CSH26" s="178"/>
      <c r="CSI26" s="178"/>
      <c r="CSJ26" s="178"/>
      <c r="CSK26" s="178"/>
      <c r="CSL26" s="178"/>
      <c r="CSM26" s="178"/>
      <c r="CSN26" s="179"/>
      <c r="CSO26" s="166"/>
      <c r="CSP26" s="178"/>
      <c r="CSQ26" s="178"/>
      <c r="CSR26" s="178"/>
      <c r="CSS26" s="178"/>
      <c r="CST26" s="178"/>
      <c r="CSU26" s="178"/>
      <c r="CSV26" s="179"/>
      <c r="CSW26" s="166"/>
      <c r="CSX26" s="178"/>
      <c r="CSY26" s="178"/>
      <c r="CSZ26" s="178"/>
      <c r="CTA26" s="178"/>
      <c r="CTB26" s="178"/>
      <c r="CTC26" s="178"/>
      <c r="CTD26" s="179"/>
      <c r="CTE26" s="166"/>
      <c r="CTF26" s="178"/>
      <c r="CTG26" s="178"/>
      <c r="CTH26" s="178"/>
      <c r="CTI26" s="178"/>
      <c r="CTJ26" s="178"/>
      <c r="CTK26" s="178"/>
      <c r="CTL26" s="179"/>
      <c r="CTM26" s="166"/>
      <c r="CTN26" s="178"/>
      <c r="CTO26" s="178"/>
      <c r="CTP26" s="178"/>
      <c r="CTQ26" s="178"/>
      <c r="CTR26" s="178"/>
      <c r="CTS26" s="178"/>
      <c r="CTT26" s="179"/>
      <c r="CTU26" s="166"/>
      <c r="CTV26" s="178"/>
      <c r="CTW26" s="178"/>
      <c r="CTX26" s="178"/>
      <c r="CTY26" s="178"/>
      <c r="CTZ26" s="178"/>
      <c r="CUA26" s="178"/>
      <c r="CUB26" s="179"/>
      <c r="CUC26" s="166"/>
      <c r="CUD26" s="178"/>
      <c r="CUE26" s="178"/>
      <c r="CUF26" s="178"/>
      <c r="CUG26" s="178"/>
      <c r="CUH26" s="178"/>
      <c r="CUI26" s="178"/>
      <c r="CUJ26" s="179"/>
      <c r="CUK26" s="166"/>
      <c r="CUL26" s="178"/>
      <c r="CUM26" s="178"/>
      <c r="CUN26" s="178"/>
      <c r="CUO26" s="178"/>
      <c r="CUP26" s="178"/>
      <c r="CUQ26" s="178"/>
      <c r="CUR26" s="179"/>
      <c r="CUS26" s="166"/>
      <c r="CUT26" s="178"/>
      <c r="CUU26" s="178"/>
      <c r="CUV26" s="178"/>
      <c r="CUW26" s="178"/>
      <c r="CUX26" s="178"/>
      <c r="CUY26" s="178"/>
      <c r="CUZ26" s="179"/>
      <c r="CVA26" s="166"/>
      <c r="CVB26" s="178"/>
      <c r="CVC26" s="178"/>
      <c r="CVD26" s="178"/>
      <c r="CVE26" s="178"/>
      <c r="CVF26" s="178"/>
      <c r="CVG26" s="178"/>
      <c r="CVH26" s="179"/>
      <c r="CVI26" s="166"/>
      <c r="CVJ26" s="178"/>
      <c r="CVK26" s="178"/>
      <c r="CVL26" s="178"/>
      <c r="CVM26" s="178"/>
      <c r="CVN26" s="178"/>
      <c r="CVO26" s="178"/>
      <c r="CVP26" s="179"/>
      <c r="CVQ26" s="166"/>
      <c r="CVR26" s="178"/>
      <c r="CVS26" s="178"/>
      <c r="CVT26" s="178"/>
      <c r="CVU26" s="178"/>
      <c r="CVV26" s="178"/>
      <c r="CVW26" s="178"/>
      <c r="CVX26" s="179"/>
      <c r="CVY26" s="166"/>
      <c r="CVZ26" s="178"/>
      <c r="CWA26" s="178"/>
      <c r="CWB26" s="178"/>
      <c r="CWC26" s="178"/>
      <c r="CWD26" s="178"/>
      <c r="CWE26" s="178"/>
      <c r="CWF26" s="179"/>
      <c r="CWG26" s="166"/>
      <c r="CWH26" s="178"/>
      <c r="CWI26" s="178"/>
      <c r="CWJ26" s="178"/>
      <c r="CWK26" s="178"/>
      <c r="CWL26" s="178"/>
      <c r="CWM26" s="178"/>
      <c r="CWN26" s="179"/>
      <c r="CWO26" s="166"/>
      <c r="CWP26" s="178"/>
      <c r="CWQ26" s="178"/>
      <c r="CWR26" s="178"/>
      <c r="CWS26" s="178"/>
      <c r="CWT26" s="178"/>
      <c r="CWU26" s="178"/>
      <c r="CWV26" s="179"/>
      <c r="CWW26" s="166"/>
      <c r="CWX26" s="178"/>
      <c r="CWY26" s="178"/>
      <c r="CWZ26" s="178"/>
      <c r="CXA26" s="178"/>
      <c r="CXB26" s="178"/>
      <c r="CXC26" s="178"/>
      <c r="CXD26" s="179"/>
      <c r="CXE26" s="166"/>
      <c r="CXF26" s="178"/>
      <c r="CXG26" s="178"/>
      <c r="CXH26" s="178"/>
      <c r="CXI26" s="178"/>
      <c r="CXJ26" s="178"/>
      <c r="CXK26" s="178"/>
      <c r="CXL26" s="179"/>
      <c r="CXM26" s="166"/>
      <c r="CXN26" s="178"/>
      <c r="CXO26" s="178"/>
      <c r="CXP26" s="178"/>
      <c r="CXQ26" s="178"/>
      <c r="CXR26" s="178"/>
      <c r="CXS26" s="178"/>
      <c r="CXT26" s="179"/>
      <c r="CXU26" s="166"/>
      <c r="CXV26" s="178"/>
      <c r="CXW26" s="178"/>
      <c r="CXX26" s="178"/>
      <c r="CXY26" s="178"/>
      <c r="CXZ26" s="178"/>
      <c r="CYA26" s="178"/>
      <c r="CYB26" s="179"/>
      <c r="CYC26" s="166"/>
      <c r="CYD26" s="178"/>
      <c r="CYE26" s="178"/>
      <c r="CYF26" s="178"/>
      <c r="CYG26" s="178"/>
      <c r="CYH26" s="178"/>
      <c r="CYI26" s="178"/>
      <c r="CYJ26" s="179"/>
      <c r="CYK26" s="166"/>
      <c r="CYL26" s="178"/>
      <c r="CYM26" s="178"/>
      <c r="CYN26" s="178"/>
      <c r="CYO26" s="178"/>
      <c r="CYP26" s="178"/>
      <c r="CYQ26" s="178"/>
      <c r="CYR26" s="179"/>
      <c r="CYS26" s="166"/>
      <c r="CYT26" s="178"/>
      <c r="CYU26" s="178"/>
      <c r="CYV26" s="178"/>
      <c r="CYW26" s="178"/>
      <c r="CYX26" s="178"/>
      <c r="CYY26" s="178"/>
      <c r="CYZ26" s="179"/>
      <c r="CZA26" s="166"/>
      <c r="CZB26" s="178"/>
      <c r="CZC26" s="178"/>
      <c r="CZD26" s="178"/>
      <c r="CZE26" s="178"/>
      <c r="CZF26" s="178"/>
      <c r="CZG26" s="178"/>
      <c r="CZH26" s="179"/>
      <c r="CZI26" s="166"/>
      <c r="CZJ26" s="178"/>
      <c r="CZK26" s="178"/>
      <c r="CZL26" s="178"/>
      <c r="CZM26" s="178"/>
      <c r="CZN26" s="178"/>
      <c r="CZO26" s="178"/>
      <c r="CZP26" s="179"/>
      <c r="CZQ26" s="166"/>
      <c r="CZR26" s="178"/>
      <c r="CZS26" s="178"/>
      <c r="CZT26" s="178"/>
      <c r="CZU26" s="178"/>
      <c r="CZV26" s="178"/>
      <c r="CZW26" s="178"/>
      <c r="CZX26" s="179"/>
      <c r="CZY26" s="166"/>
      <c r="CZZ26" s="178"/>
      <c r="DAA26" s="178"/>
      <c r="DAB26" s="178"/>
      <c r="DAC26" s="178"/>
      <c r="DAD26" s="178"/>
      <c r="DAE26" s="178"/>
      <c r="DAF26" s="179"/>
      <c r="DAG26" s="166"/>
      <c r="DAH26" s="178"/>
      <c r="DAI26" s="178"/>
      <c r="DAJ26" s="178"/>
      <c r="DAK26" s="178"/>
      <c r="DAL26" s="178"/>
      <c r="DAM26" s="178"/>
      <c r="DAN26" s="179"/>
      <c r="DAO26" s="166"/>
      <c r="DAP26" s="178"/>
      <c r="DAQ26" s="178"/>
      <c r="DAR26" s="178"/>
      <c r="DAS26" s="178"/>
      <c r="DAT26" s="178"/>
      <c r="DAU26" s="178"/>
      <c r="DAV26" s="179"/>
      <c r="DAW26" s="166"/>
      <c r="DAX26" s="178"/>
      <c r="DAY26" s="178"/>
      <c r="DAZ26" s="178"/>
      <c r="DBA26" s="178"/>
      <c r="DBB26" s="178"/>
      <c r="DBC26" s="178"/>
      <c r="DBD26" s="179"/>
      <c r="DBE26" s="166"/>
      <c r="DBF26" s="178"/>
      <c r="DBG26" s="178"/>
      <c r="DBH26" s="178"/>
      <c r="DBI26" s="178"/>
      <c r="DBJ26" s="178"/>
      <c r="DBK26" s="178"/>
      <c r="DBL26" s="179"/>
      <c r="DBM26" s="166"/>
      <c r="DBN26" s="178"/>
      <c r="DBO26" s="178"/>
      <c r="DBP26" s="178"/>
      <c r="DBQ26" s="178"/>
      <c r="DBR26" s="178"/>
      <c r="DBS26" s="178"/>
      <c r="DBT26" s="179"/>
      <c r="DBU26" s="166"/>
      <c r="DBV26" s="178"/>
      <c r="DBW26" s="178"/>
      <c r="DBX26" s="178"/>
      <c r="DBY26" s="178"/>
      <c r="DBZ26" s="178"/>
      <c r="DCA26" s="178"/>
      <c r="DCB26" s="179"/>
      <c r="DCC26" s="166"/>
      <c r="DCD26" s="178"/>
      <c r="DCE26" s="178"/>
      <c r="DCF26" s="178"/>
      <c r="DCG26" s="178"/>
      <c r="DCH26" s="178"/>
      <c r="DCI26" s="178"/>
      <c r="DCJ26" s="179"/>
      <c r="DCK26" s="166"/>
      <c r="DCL26" s="178"/>
      <c r="DCM26" s="178"/>
      <c r="DCN26" s="178"/>
      <c r="DCO26" s="178"/>
      <c r="DCP26" s="178"/>
      <c r="DCQ26" s="178"/>
      <c r="DCR26" s="179"/>
      <c r="DCS26" s="166"/>
      <c r="DCT26" s="178"/>
      <c r="DCU26" s="178"/>
      <c r="DCV26" s="178"/>
      <c r="DCW26" s="178"/>
      <c r="DCX26" s="178"/>
      <c r="DCY26" s="178"/>
      <c r="DCZ26" s="179"/>
      <c r="DDA26" s="166"/>
      <c r="DDB26" s="178"/>
      <c r="DDC26" s="178"/>
      <c r="DDD26" s="178"/>
      <c r="DDE26" s="178"/>
      <c r="DDF26" s="178"/>
      <c r="DDG26" s="178"/>
      <c r="DDH26" s="179"/>
      <c r="DDI26" s="166"/>
      <c r="DDJ26" s="178"/>
      <c r="DDK26" s="178"/>
      <c r="DDL26" s="178"/>
      <c r="DDM26" s="178"/>
      <c r="DDN26" s="178"/>
      <c r="DDO26" s="178"/>
      <c r="DDP26" s="179"/>
      <c r="DDQ26" s="166"/>
      <c r="DDR26" s="178"/>
      <c r="DDS26" s="178"/>
      <c r="DDT26" s="178"/>
      <c r="DDU26" s="178"/>
      <c r="DDV26" s="178"/>
      <c r="DDW26" s="178"/>
      <c r="DDX26" s="179"/>
      <c r="DDY26" s="166"/>
      <c r="DDZ26" s="178"/>
      <c r="DEA26" s="178"/>
      <c r="DEB26" s="178"/>
      <c r="DEC26" s="178"/>
      <c r="DED26" s="178"/>
      <c r="DEE26" s="178"/>
      <c r="DEF26" s="179"/>
      <c r="DEG26" s="166"/>
      <c r="DEH26" s="178"/>
      <c r="DEI26" s="178"/>
      <c r="DEJ26" s="178"/>
      <c r="DEK26" s="178"/>
      <c r="DEL26" s="178"/>
      <c r="DEM26" s="178"/>
      <c r="DEN26" s="179"/>
      <c r="DEO26" s="166"/>
      <c r="DEP26" s="178"/>
      <c r="DEQ26" s="178"/>
      <c r="DER26" s="178"/>
      <c r="DES26" s="178"/>
      <c r="DET26" s="178"/>
      <c r="DEU26" s="178"/>
      <c r="DEV26" s="179"/>
      <c r="DEW26" s="166"/>
      <c r="DEX26" s="178"/>
      <c r="DEY26" s="178"/>
      <c r="DEZ26" s="178"/>
      <c r="DFA26" s="178"/>
      <c r="DFB26" s="178"/>
      <c r="DFC26" s="178"/>
      <c r="DFD26" s="179"/>
      <c r="DFE26" s="166"/>
      <c r="DFF26" s="178"/>
      <c r="DFG26" s="178"/>
      <c r="DFH26" s="178"/>
      <c r="DFI26" s="178"/>
      <c r="DFJ26" s="178"/>
      <c r="DFK26" s="178"/>
      <c r="DFL26" s="179"/>
      <c r="DFM26" s="166"/>
      <c r="DFN26" s="178"/>
      <c r="DFO26" s="178"/>
      <c r="DFP26" s="178"/>
      <c r="DFQ26" s="178"/>
      <c r="DFR26" s="178"/>
      <c r="DFS26" s="178"/>
      <c r="DFT26" s="179"/>
      <c r="DFU26" s="166"/>
      <c r="DFV26" s="178"/>
      <c r="DFW26" s="178"/>
      <c r="DFX26" s="178"/>
      <c r="DFY26" s="178"/>
      <c r="DFZ26" s="178"/>
      <c r="DGA26" s="178"/>
      <c r="DGB26" s="179"/>
      <c r="DGC26" s="166"/>
      <c r="DGD26" s="178"/>
      <c r="DGE26" s="178"/>
      <c r="DGF26" s="178"/>
      <c r="DGG26" s="178"/>
      <c r="DGH26" s="178"/>
      <c r="DGI26" s="178"/>
      <c r="DGJ26" s="179"/>
      <c r="DGK26" s="166"/>
      <c r="DGL26" s="178"/>
      <c r="DGM26" s="178"/>
      <c r="DGN26" s="178"/>
      <c r="DGO26" s="178"/>
      <c r="DGP26" s="178"/>
      <c r="DGQ26" s="178"/>
      <c r="DGR26" s="179"/>
      <c r="DGS26" s="166"/>
      <c r="DGT26" s="178"/>
      <c r="DGU26" s="178"/>
      <c r="DGV26" s="178"/>
      <c r="DGW26" s="178"/>
      <c r="DGX26" s="178"/>
      <c r="DGY26" s="178"/>
      <c r="DGZ26" s="179"/>
      <c r="DHA26" s="166"/>
      <c r="DHB26" s="178"/>
      <c r="DHC26" s="178"/>
      <c r="DHD26" s="178"/>
      <c r="DHE26" s="178"/>
      <c r="DHF26" s="178"/>
      <c r="DHG26" s="178"/>
      <c r="DHH26" s="179"/>
      <c r="DHI26" s="166"/>
      <c r="DHJ26" s="178"/>
      <c r="DHK26" s="178"/>
      <c r="DHL26" s="178"/>
      <c r="DHM26" s="178"/>
      <c r="DHN26" s="178"/>
      <c r="DHO26" s="178"/>
      <c r="DHP26" s="179"/>
      <c r="DHQ26" s="166"/>
      <c r="DHR26" s="178"/>
      <c r="DHS26" s="178"/>
      <c r="DHT26" s="178"/>
      <c r="DHU26" s="178"/>
      <c r="DHV26" s="178"/>
      <c r="DHW26" s="178"/>
      <c r="DHX26" s="179"/>
      <c r="DHY26" s="166"/>
      <c r="DHZ26" s="178"/>
      <c r="DIA26" s="178"/>
      <c r="DIB26" s="178"/>
      <c r="DIC26" s="178"/>
      <c r="DID26" s="178"/>
      <c r="DIE26" s="178"/>
      <c r="DIF26" s="179"/>
      <c r="DIG26" s="166"/>
      <c r="DIH26" s="178"/>
      <c r="DII26" s="178"/>
      <c r="DIJ26" s="178"/>
      <c r="DIK26" s="178"/>
      <c r="DIL26" s="178"/>
      <c r="DIM26" s="178"/>
      <c r="DIN26" s="179"/>
      <c r="DIO26" s="166"/>
      <c r="DIP26" s="178"/>
      <c r="DIQ26" s="178"/>
      <c r="DIR26" s="178"/>
      <c r="DIS26" s="178"/>
      <c r="DIT26" s="178"/>
      <c r="DIU26" s="178"/>
      <c r="DIV26" s="179"/>
      <c r="DIW26" s="166"/>
      <c r="DIX26" s="178"/>
      <c r="DIY26" s="178"/>
      <c r="DIZ26" s="178"/>
      <c r="DJA26" s="178"/>
      <c r="DJB26" s="178"/>
      <c r="DJC26" s="178"/>
      <c r="DJD26" s="179"/>
      <c r="DJE26" s="166"/>
      <c r="DJF26" s="178"/>
      <c r="DJG26" s="178"/>
      <c r="DJH26" s="178"/>
      <c r="DJI26" s="178"/>
      <c r="DJJ26" s="178"/>
      <c r="DJK26" s="178"/>
      <c r="DJL26" s="179"/>
      <c r="DJM26" s="166"/>
      <c r="DJN26" s="178"/>
      <c r="DJO26" s="178"/>
      <c r="DJP26" s="178"/>
      <c r="DJQ26" s="178"/>
      <c r="DJR26" s="178"/>
      <c r="DJS26" s="178"/>
      <c r="DJT26" s="179"/>
      <c r="DJU26" s="166"/>
      <c r="DJV26" s="178"/>
      <c r="DJW26" s="178"/>
      <c r="DJX26" s="178"/>
      <c r="DJY26" s="178"/>
      <c r="DJZ26" s="178"/>
      <c r="DKA26" s="178"/>
      <c r="DKB26" s="179"/>
      <c r="DKC26" s="166"/>
      <c r="DKD26" s="178"/>
      <c r="DKE26" s="178"/>
      <c r="DKF26" s="178"/>
      <c r="DKG26" s="178"/>
      <c r="DKH26" s="178"/>
      <c r="DKI26" s="178"/>
      <c r="DKJ26" s="179"/>
      <c r="DKK26" s="166"/>
      <c r="DKL26" s="178"/>
      <c r="DKM26" s="178"/>
      <c r="DKN26" s="178"/>
      <c r="DKO26" s="178"/>
      <c r="DKP26" s="178"/>
      <c r="DKQ26" s="178"/>
      <c r="DKR26" s="179"/>
      <c r="DKS26" s="166"/>
      <c r="DKT26" s="178"/>
      <c r="DKU26" s="178"/>
      <c r="DKV26" s="178"/>
      <c r="DKW26" s="178"/>
      <c r="DKX26" s="178"/>
      <c r="DKY26" s="178"/>
      <c r="DKZ26" s="179"/>
      <c r="DLA26" s="166"/>
      <c r="DLB26" s="178"/>
      <c r="DLC26" s="178"/>
      <c r="DLD26" s="178"/>
      <c r="DLE26" s="178"/>
      <c r="DLF26" s="178"/>
      <c r="DLG26" s="178"/>
      <c r="DLH26" s="179"/>
      <c r="DLI26" s="166"/>
      <c r="DLJ26" s="178"/>
      <c r="DLK26" s="178"/>
      <c r="DLL26" s="178"/>
      <c r="DLM26" s="178"/>
      <c r="DLN26" s="178"/>
      <c r="DLO26" s="178"/>
      <c r="DLP26" s="179"/>
      <c r="DLQ26" s="166"/>
      <c r="DLR26" s="178"/>
      <c r="DLS26" s="178"/>
      <c r="DLT26" s="178"/>
      <c r="DLU26" s="178"/>
      <c r="DLV26" s="178"/>
      <c r="DLW26" s="178"/>
      <c r="DLX26" s="179"/>
      <c r="DLY26" s="166"/>
      <c r="DLZ26" s="178"/>
      <c r="DMA26" s="178"/>
      <c r="DMB26" s="178"/>
      <c r="DMC26" s="178"/>
      <c r="DMD26" s="178"/>
      <c r="DME26" s="178"/>
      <c r="DMF26" s="179"/>
      <c r="DMG26" s="166"/>
      <c r="DMH26" s="178"/>
      <c r="DMI26" s="178"/>
      <c r="DMJ26" s="178"/>
      <c r="DMK26" s="178"/>
      <c r="DML26" s="178"/>
      <c r="DMM26" s="178"/>
      <c r="DMN26" s="179"/>
      <c r="DMO26" s="166"/>
      <c r="DMP26" s="178"/>
      <c r="DMQ26" s="178"/>
      <c r="DMR26" s="178"/>
      <c r="DMS26" s="178"/>
      <c r="DMT26" s="178"/>
      <c r="DMU26" s="178"/>
      <c r="DMV26" s="179"/>
      <c r="DMW26" s="166"/>
      <c r="DMX26" s="178"/>
      <c r="DMY26" s="178"/>
      <c r="DMZ26" s="178"/>
      <c r="DNA26" s="178"/>
      <c r="DNB26" s="178"/>
      <c r="DNC26" s="178"/>
      <c r="DND26" s="179"/>
      <c r="DNE26" s="166"/>
      <c r="DNF26" s="178"/>
      <c r="DNG26" s="178"/>
      <c r="DNH26" s="178"/>
      <c r="DNI26" s="178"/>
      <c r="DNJ26" s="178"/>
      <c r="DNK26" s="178"/>
      <c r="DNL26" s="179"/>
      <c r="DNM26" s="166"/>
      <c r="DNN26" s="178"/>
      <c r="DNO26" s="178"/>
      <c r="DNP26" s="178"/>
      <c r="DNQ26" s="178"/>
      <c r="DNR26" s="178"/>
      <c r="DNS26" s="178"/>
      <c r="DNT26" s="179"/>
      <c r="DNU26" s="166"/>
      <c r="DNV26" s="178"/>
      <c r="DNW26" s="178"/>
      <c r="DNX26" s="178"/>
      <c r="DNY26" s="178"/>
      <c r="DNZ26" s="178"/>
      <c r="DOA26" s="178"/>
      <c r="DOB26" s="179"/>
      <c r="DOC26" s="166"/>
      <c r="DOD26" s="178"/>
      <c r="DOE26" s="178"/>
      <c r="DOF26" s="178"/>
      <c r="DOG26" s="178"/>
      <c r="DOH26" s="178"/>
      <c r="DOI26" s="178"/>
      <c r="DOJ26" s="179"/>
      <c r="DOK26" s="166"/>
      <c r="DOL26" s="178"/>
      <c r="DOM26" s="178"/>
      <c r="DON26" s="178"/>
      <c r="DOO26" s="178"/>
      <c r="DOP26" s="178"/>
      <c r="DOQ26" s="178"/>
      <c r="DOR26" s="179"/>
      <c r="DOS26" s="166"/>
      <c r="DOT26" s="178"/>
      <c r="DOU26" s="178"/>
      <c r="DOV26" s="178"/>
      <c r="DOW26" s="178"/>
      <c r="DOX26" s="178"/>
      <c r="DOY26" s="178"/>
      <c r="DOZ26" s="179"/>
      <c r="DPA26" s="166"/>
      <c r="DPB26" s="178"/>
      <c r="DPC26" s="178"/>
      <c r="DPD26" s="178"/>
      <c r="DPE26" s="178"/>
      <c r="DPF26" s="178"/>
      <c r="DPG26" s="178"/>
      <c r="DPH26" s="179"/>
      <c r="DPI26" s="166"/>
      <c r="DPJ26" s="178"/>
      <c r="DPK26" s="178"/>
      <c r="DPL26" s="178"/>
      <c r="DPM26" s="178"/>
      <c r="DPN26" s="178"/>
      <c r="DPO26" s="178"/>
      <c r="DPP26" s="179"/>
      <c r="DPQ26" s="166"/>
      <c r="DPR26" s="178"/>
      <c r="DPS26" s="178"/>
      <c r="DPT26" s="178"/>
      <c r="DPU26" s="178"/>
      <c r="DPV26" s="178"/>
      <c r="DPW26" s="178"/>
      <c r="DPX26" s="179"/>
      <c r="DPY26" s="166"/>
      <c r="DPZ26" s="178"/>
      <c r="DQA26" s="178"/>
      <c r="DQB26" s="178"/>
      <c r="DQC26" s="178"/>
      <c r="DQD26" s="178"/>
      <c r="DQE26" s="178"/>
      <c r="DQF26" s="179"/>
      <c r="DQG26" s="166"/>
      <c r="DQH26" s="178"/>
      <c r="DQI26" s="178"/>
      <c r="DQJ26" s="178"/>
      <c r="DQK26" s="178"/>
      <c r="DQL26" s="178"/>
      <c r="DQM26" s="178"/>
      <c r="DQN26" s="179"/>
      <c r="DQO26" s="166"/>
      <c r="DQP26" s="178"/>
      <c r="DQQ26" s="178"/>
      <c r="DQR26" s="178"/>
      <c r="DQS26" s="178"/>
      <c r="DQT26" s="178"/>
      <c r="DQU26" s="178"/>
      <c r="DQV26" s="179"/>
      <c r="DQW26" s="166"/>
      <c r="DQX26" s="178"/>
      <c r="DQY26" s="178"/>
      <c r="DQZ26" s="178"/>
      <c r="DRA26" s="178"/>
      <c r="DRB26" s="178"/>
      <c r="DRC26" s="178"/>
      <c r="DRD26" s="179"/>
      <c r="DRE26" s="166"/>
      <c r="DRF26" s="178"/>
      <c r="DRG26" s="178"/>
      <c r="DRH26" s="178"/>
      <c r="DRI26" s="178"/>
      <c r="DRJ26" s="178"/>
      <c r="DRK26" s="178"/>
      <c r="DRL26" s="179"/>
      <c r="DRM26" s="166"/>
      <c r="DRN26" s="178"/>
      <c r="DRO26" s="178"/>
      <c r="DRP26" s="178"/>
      <c r="DRQ26" s="178"/>
      <c r="DRR26" s="178"/>
      <c r="DRS26" s="178"/>
      <c r="DRT26" s="179"/>
      <c r="DRU26" s="166"/>
      <c r="DRV26" s="178"/>
      <c r="DRW26" s="178"/>
      <c r="DRX26" s="178"/>
      <c r="DRY26" s="178"/>
      <c r="DRZ26" s="178"/>
      <c r="DSA26" s="178"/>
      <c r="DSB26" s="179"/>
      <c r="DSC26" s="166"/>
      <c r="DSD26" s="178"/>
      <c r="DSE26" s="178"/>
      <c r="DSF26" s="178"/>
      <c r="DSG26" s="178"/>
      <c r="DSH26" s="178"/>
      <c r="DSI26" s="178"/>
      <c r="DSJ26" s="179"/>
      <c r="DSK26" s="166"/>
      <c r="DSL26" s="178"/>
      <c r="DSM26" s="178"/>
      <c r="DSN26" s="178"/>
      <c r="DSO26" s="178"/>
      <c r="DSP26" s="178"/>
      <c r="DSQ26" s="178"/>
      <c r="DSR26" s="179"/>
      <c r="DSS26" s="166"/>
      <c r="DST26" s="178"/>
      <c r="DSU26" s="178"/>
      <c r="DSV26" s="178"/>
      <c r="DSW26" s="178"/>
      <c r="DSX26" s="178"/>
      <c r="DSY26" s="178"/>
      <c r="DSZ26" s="179"/>
      <c r="DTA26" s="166"/>
      <c r="DTB26" s="178"/>
      <c r="DTC26" s="178"/>
      <c r="DTD26" s="178"/>
      <c r="DTE26" s="178"/>
      <c r="DTF26" s="178"/>
      <c r="DTG26" s="178"/>
      <c r="DTH26" s="179"/>
      <c r="DTI26" s="166"/>
      <c r="DTJ26" s="178"/>
      <c r="DTK26" s="178"/>
      <c r="DTL26" s="178"/>
      <c r="DTM26" s="178"/>
      <c r="DTN26" s="178"/>
      <c r="DTO26" s="178"/>
      <c r="DTP26" s="179"/>
      <c r="DTQ26" s="166"/>
      <c r="DTR26" s="178"/>
      <c r="DTS26" s="178"/>
      <c r="DTT26" s="178"/>
      <c r="DTU26" s="178"/>
      <c r="DTV26" s="178"/>
      <c r="DTW26" s="178"/>
      <c r="DTX26" s="179"/>
      <c r="DTY26" s="166"/>
      <c r="DTZ26" s="178"/>
      <c r="DUA26" s="178"/>
      <c r="DUB26" s="178"/>
      <c r="DUC26" s="178"/>
      <c r="DUD26" s="178"/>
      <c r="DUE26" s="178"/>
      <c r="DUF26" s="179"/>
      <c r="DUG26" s="166"/>
      <c r="DUH26" s="178"/>
      <c r="DUI26" s="178"/>
      <c r="DUJ26" s="178"/>
      <c r="DUK26" s="178"/>
      <c r="DUL26" s="178"/>
      <c r="DUM26" s="178"/>
      <c r="DUN26" s="179"/>
      <c r="DUO26" s="166"/>
      <c r="DUP26" s="178"/>
      <c r="DUQ26" s="178"/>
      <c r="DUR26" s="178"/>
      <c r="DUS26" s="178"/>
      <c r="DUT26" s="178"/>
      <c r="DUU26" s="178"/>
      <c r="DUV26" s="179"/>
      <c r="DUW26" s="166"/>
      <c r="DUX26" s="178"/>
      <c r="DUY26" s="178"/>
      <c r="DUZ26" s="178"/>
      <c r="DVA26" s="178"/>
      <c r="DVB26" s="178"/>
      <c r="DVC26" s="178"/>
      <c r="DVD26" s="179"/>
      <c r="DVE26" s="166"/>
      <c r="DVF26" s="178"/>
      <c r="DVG26" s="178"/>
      <c r="DVH26" s="178"/>
      <c r="DVI26" s="178"/>
      <c r="DVJ26" s="178"/>
      <c r="DVK26" s="178"/>
      <c r="DVL26" s="179"/>
      <c r="DVM26" s="166"/>
      <c r="DVN26" s="178"/>
      <c r="DVO26" s="178"/>
      <c r="DVP26" s="178"/>
      <c r="DVQ26" s="178"/>
      <c r="DVR26" s="178"/>
      <c r="DVS26" s="178"/>
      <c r="DVT26" s="179"/>
      <c r="DVU26" s="166"/>
      <c r="DVV26" s="178"/>
      <c r="DVW26" s="178"/>
      <c r="DVX26" s="178"/>
      <c r="DVY26" s="178"/>
      <c r="DVZ26" s="178"/>
      <c r="DWA26" s="178"/>
      <c r="DWB26" s="179"/>
      <c r="DWC26" s="166"/>
      <c r="DWD26" s="178"/>
      <c r="DWE26" s="178"/>
      <c r="DWF26" s="178"/>
      <c r="DWG26" s="178"/>
      <c r="DWH26" s="178"/>
      <c r="DWI26" s="178"/>
      <c r="DWJ26" s="179"/>
      <c r="DWK26" s="166"/>
      <c r="DWL26" s="178"/>
      <c r="DWM26" s="178"/>
      <c r="DWN26" s="178"/>
      <c r="DWO26" s="178"/>
      <c r="DWP26" s="178"/>
      <c r="DWQ26" s="178"/>
      <c r="DWR26" s="179"/>
      <c r="DWS26" s="166"/>
      <c r="DWT26" s="178"/>
      <c r="DWU26" s="178"/>
      <c r="DWV26" s="178"/>
      <c r="DWW26" s="178"/>
      <c r="DWX26" s="178"/>
      <c r="DWY26" s="178"/>
      <c r="DWZ26" s="179"/>
      <c r="DXA26" s="166"/>
      <c r="DXB26" s="178"/>
      <c r="DXC26" s="178"/>
      <c r="DXD26" s="178"/>
      <c r="DXE26" s="178"/>
      <c r="DXF26" s="178"/>
      <c r="DXG26" s="178"/>
      <c r="DXH26" s="179"/>
      <c r="DXI26" s="166"/>
      <c r="DXJ26" s="178"/>
      <c r="DXK26" s="178"/>
      <c r="DXL26" s="178"/>
      <c r="DXM26" s="178"/>
      <c r="DXN26" s="178"/>
      <c r="DXO26" s="178"/>
      <c r="DXP26" s="179"/>
      <c r="DXQ26" s="166"/>
      <c r="DXR26" s="178"/>
      <c r="DXS26" s="178"/>
      <c r="DXT26" s="178"/>
      <c r="DXU26" s="178"/>
      <c r="DXV26" s="178"/>
      <c r="DXW26" s="178"/>
      <c r="DXX26" s="179"/>
      <c r="DXY26" s="166"/>
      <c r="DXZ26" s="178"/>
      <c r="DYA26" s="178"/>
      <c r="DYB26" s="178"/>
      <c r="DYC26" s="178"/>
      <c r="DYD26" s="178"/>
      <c r="DYE26" s="178"/>
      <c r="DYF26" s="179"/>
      <c r="DYG26" s="166"/>
      <c r="DYH26" s="178"/>
      <c r="DYI26" s="178"/>
      <c r="DYJ26" s="178"/>
      <c r="DYK26" s="178"/>
      <c r="DYL26" s="178"/>
      <c r="DYM26" s="178"/>
      <c r="DYN26" s="179"/>
      <c r="DYO26" s="166"/>
      <c r="DYP26" s="178"/>
      <c r="DYQ26" s="178"/>
      <c r="DYR26" s="178"/>
      <c r="DYS26" s="178"/>
      <c r="DYT26" s="178"/>
      <c r="DYU26" s="178"/>
      <c r="DYV26" s="179"/>
      <c r="DYW26" s="166"/>
      <c r="DYX26" s="178"/>
      <c r="DYY26" s="178"/>
      <c r="DYZ26" s="178"/>
      <c r="DZA26" s="178"/>
      <c r="DZB26" s="178"/>
      <c r="DZC26" s="178"/>
      <c r="DZD26" s="179"/>
      <c r="DZE26" s="166"/>
      <c r="DZF26" s="178"/>
      <c r="DZG26" s="178"/>
      <c r="DZH26" s="178"/>
      <c r="DZI26" s="178"/>
      <c r="DZJ26" s="178"/>
      <c r="DZK26" s="178"/>
      <c r="DZL26" s="179"/>
      <c r="DZM26" s="166"/>
      <c r="DZN26" s="178"/>
      <c r="DZO26" s="178"/>
      <c r="DZP26" s="178"/>
      <c r="DZQ26" s="178"/>
      <c r="DZR26" s="178"/>
      <c r="DZS26" s="178"/>
      <c r="DZT26" s="179"/>
      <c r="DZU26" s="166"/>
      <c r="DZV26" s="178"/>
      <c r="DZW26" s="178"/>
      <c r="DZX26" s="178"/>
      <c r="DZY26" s="178"/>
      <c r="DZZ26" s="178"/>
      <c r="EAA26" s="178"/>
      <c r="EAB26" s="179"/>
      <c r="EAC26" s="166"/>
      <c r="EAD26" s="178"/>
      <c r="EAE26" s="178"/>
      <c r="EAF26" s="178"/>
      <c r="EAG26" s="178"/>
      <c r="EAH26" s="178"/>
      <c r="EAI26" s="178"/>
      <c r="EAJ26" s="179"/>
      <c r="EAK26" s="166"/>
      <c r="EAL26" s="178"/>
      <c r="EAM26" s="178"/>
      <c r="EAN26" s="178"/>
      <c r="EAO26" s="178"/>
      <c r="EAP26" s="178"/>
      <c r="EAQ26" s="178"/>
      <c r="EAR26" s="179"/>
      <c r="EAS26" s="166"/>
      <c r="EAT26" s="178"/>
      <c r="EAU26" s="178"/>
      <c r="EAV26" s="178"/>
      <c r="EAW26" s="178"/>
      <c r="EAX26" s="178"/>
      <c r="EAY26" s="178"/>
      <c r="EAZ26" s="179"/>
      <c r="EBA26" s="166"/>
      <c r="EBB26" s="178"/>
      <c r="EBC26" s="178"/>
      <c r="EBD26" s="178"/>
      <c r="EBE26" s="178"/>
      <c r="EBF26" s="178"/>
      <c r="EBG26" s="178"/>
      <c r="EBH26" s="179"/>
      <c r="EBI26" s="166"/>
      <c r="EBJ26" s="178"/>
      <c r="EBK26" s="178"/>
      <c r="EBL26" s="178"/>
      <c r="EBM26" s="178"/>
      <c r="EBN26" s="178"/>
      <c r="EBO26" s="178"/>
      <c r="EBP26" s="179"/>
      <c r="EBQ26" s="166"/>
      <c r="EBR26" s="178"/>
      <c r="EBS26" s="178"/>
      <c r="EBT26" s="178"/>
      <c r="EBU26" s="178"/>
      <c r="EBV26" s="178"/>
      <c r="EBW26" s="178"/>
      <c r="EBX26" s="179"/>
      <c r="EBY26" s="166"/>
      <c r="EBZ26" s="178"/>
      <c r="ECA26" s="178"/>
      <c r="ECB26" s="178"/>
      <c r="ECC26" s="178"/>
      <c r="ECD26" s="178"/>
      <c r="ECE26" s="178"/>
      <c r="ECF26" s="179"/>
      <c r="ECG26" s="166"/>
      <c r="ECH26" s="178"/>
      <c r="ECI26" s="178"/>
      <c r="ECJ26" s="178"/>
      <c r="ECK26" s="178"/>
      <c r="ECL26" s="178"/>
      <c r="ECM26" s="178"/>
      <c r="ECN26" s="179"/>
      <c r="ECO26" s="166"/>
      <c r="ECP26" s="178"/>
      <c r="ECQ26" s="178"/>
      <c r="ECR26" s="178"/>
      <c r="ECS26" s="178"/>
      <c r="ECT26" s="178"/>
      <c r="ECU26" s="178"/>
      <c r="ECV26" s="179"/>
      <c r="ECW26" s="166"/>
      <c r="ECX26" s="178"/>
      <c r="ECY26" s="178"/>
      <c r="ECZ26" s="178"/>
      <c r="EDA26" s="178"/>
      <c r="EDB26" s="178"/>
      <c r="EDC26" s="178"/>
      <c r="EDD26" s="179"/>
      <c r="EDE26" s="166"/>
      <c r="EDF26" s="178"/>
      <c r="EDG26" s="178"/>
      <c r="EDH26" s="178"/>
      <c r="EDI26" s="178"/>
      <c r="EDJ26" s="178"/>
      <c r="EDK26" s="178"/>
      <c r="EDL26" s="179"/>
      <c r="EDM26" s="166"/>
      <c r="EDN26" s="178"/>
      <c r="EDO26" s="178"/>
      <c r="EDP26" s="178"/>
      <c r="EDQ26" s="178"/>
      <c r="EDR26" s="178"/>
      <c r="EDS26" s="178"/>
      <c r="EDT26" s="179"/>
      <c r="EDU26" s="166"/>
      <c r="EDV26" s="178"/>
      <c r="EDW26" s="178"/>
      <c r="EDX26" s="178"/>
      <c r="EDY26" s="178"/>
      <c r="EDZ26" s="178"/>
      <c r="EEA26" s="178"/>
      <c r="EEB26" s="179"/>
      <c r="EEC26" s="166"/>
      <c r="EED26" s="178"/>
      <c r="EEE26" s="178"/>
      <c r="EEF26" s="178"/>
      <c r="EEG26" s="178"/>
      <c r="EEH26" s="178"/>
      <c r="EEI26" s="178"/>
      <c r="EEJ26" s="179"/>
      <c r="EEK26" s="166"/>
      <c r="EEL26" s="178"/>
      <c r="EEM26" s="178"/>
      <c r="EEN26" s="178"/>
      <c r="EEO26" s="178"/>
      <c r="EEP26" s="178"/>
      <c r="EEQ26" s="178"/>
      <c r="EER26" s="179"/>
      <c r="EES26" s="166"/>
      <c r="EET26" s="178"/>
      <c r="EEU26" s="178"/>
      <c r="EEV26" s="178"/>
      <c r="EEW26" s="178"/>
      <c r="EEX26" s="178"/>
      <c r="EEY26" s="178"/>
      <c r="EEZ26" s="179"/>
      <c r="EFA26" s="166"/>
      <c r="EFB26" s="178"/>
      <c r="EFC26" s="178"/>
      <c r="EFD26" s="178"/>
      <c r="EFE26" s="178"/>
      <c r="EFF26" s="178"/>
      <c r="EFG26" s="178"/>
      <c r="EFH26" s="179"/>
      <c r="EFI26" s="166"/>
      <c r="EFJ26" s="178"/>
      <c r="EFK26" s="178"/>
      <c r="EFL26" s="178"/>
      <c r="EFM26" s="178"/>
      <c r="EFN26" s="178"/>
      <c r="EFO26" s="178"/>
      <c r="EFP26" s="179"/>
      <c r="EFQ26" s="166"/>
      <c r="EFR26" s="178"/>
      <c r="EFS26" s="178"/>
      <c r="EFT26" s="178"/>
      <c r="EFU26" s="178"/>
      <c r="EFV26" s="178"/>
      <c r="EFW26" s="178"/>
      <c r="EFX26" s="179"/>
      <c r="EFY26" s="166"/>
      <c r="EFZ26" s="178"/>
      <c r="EGA26" s="178"/>
      <c r="EGB26" s="178"/>
      <c r="EGC26" s="178"/>
      <c r="EGD26" s="178"/>
      <c r="EGE26" s="178"/>
      <c r="EGF26" s="179"/>
      <c r="EGG26" s="166"/>
      <c r="EGH26" s="178"/>
      <c r="EGI26" s="178"/>
      <c r="EGJ26" s="178"/>
      <c r="EGK26" s="178"/>
      <c r="EGL26" s="178"/>
      <c r="EGM26" s="178"/>
      <c r="EGN26" s="179"/>
      <c r="EGO26" s="166"/>
      <c r="EGP26" s="178"/>
      <c r="EGQ26" s="178"/>
      <c r="EGR26" s="178"/>
      <c r="EGS26" s="178"/>
      <c r="EGT26" s="178"/>
      <c r="EGU26" s="178"/>
      <c r="EGV26" s="179"/>
      <c r="EGW26" s="166"/>
      <c r="EGX26" s="178"/>
      <c r="EGY26" s="178"/>
      <c r="EGZ26" s="178"/>
      <c r="EHA26" s="178"/>
      <c r="EHB26" s="178"/>
      <c r="EHC26" s="178"/>
      <c r="EHD26" s="179"/>
      <c r="EHE26" s="166"/>
      <c r="EHF26" s="178"/>
      <c r="EHG26" s="178"/>
      <c r="EHH26" s="178"/>
      <c r="EHI26" s="178"/>
      <c r="EHJ26" s="178"/>
      <c r="EHK26" s="178"/>
      <c r="EHL26" s="179"/>
      <c r="EHM26" s="166"/>
      <c r="EHN26" s="178"/>
      <c r="EHO26" s="178"/>
      <c r="EHP26" s="178"/>
      <c r="EHQ26" s="178"/>
      <c r="EHR26" s="178"/>
      <c r="EHS26" s="178"/>
      <c r="EHT26" s="179"/>
      <c r="EHU26" s="166"/>
      <c r="EHV26" s="178"/>
      <c r="EHW26" s="178"/>
      <c r="EHX26" s="178"/>
      <c r="EHY26" s="178"/>
      <c r="EHZ26" s="178"/>
      <c r="EIA26" s="178"/>
      <c r="EIB26" s="179"/>
      <c r="EIC26" s="166"/>
      <c r="EID26" s="178"/>
      <c r="EIE26" s="178"/>
      <c r="EIF26" s="178"/>
      <c r="EIG26" s="178"/>
      <c r="EIH26" s="178"/>
      <c r="EII26" s="178"/>
      <c r="EIJ26" s="179"/>
      <c r="EIK26" s="166"/>
      <c r="EIL26" s="178"/>
      <c r="EIM26" s="178"/>
      <c r="EIN26" s="178"/>
      <c r="EIO26" s="178"/>
      <c r="EIP26" s="178"/>
      <c r="EIQ26" s="178"/>
      <c r="EIR26" s="179"/>
      <c r="EIS26" s="166"/>
      <c r="EIT26" s="178"/>
      <c r="EIU26" s="178"/>
      <c r="EIV26" s="178"/>
      <c r="EIW26" s="178"/>
      <c r="EIX26" s="178"/>
      <c r="EIY26" s="178"/>
      <c r="EIZ26" s="179"/>
      <c r="EJA26" s="166"/>
      <c r="EJB26" s="178"/>
      <c r="EJC26" s="178"/>
      <c r="EJD26" s="178"/>
      <c r="EJE26" s="178"/>
      <c r="EJF26" s="178"/>
      <c r="EJG26" s="178"/>
      <c r="EJH26" s="179"/>
      <c r="EJI26" s="166"/>
      <c r="EJJ26" s="178"/>
      <c r="EJK26" s="178"/>
      <c r="EJL26" s="178"/>
      <c r="EJM26" s="178"/>
      <c r="EJN26" s="178"/>
      <c r="EJO26" s="178"/>
      <c r="EJP26" s="179"/>
      <c r="EJQ26" s="166"/>
      <c r="EJR26" s="178"/>
      <c r="EJS26" s="178"/>
      <c r="EJT26" s="178"/>
      <c r="EJU26" s="178"/>
      <c r="EJV26" s="178"/>
      <c r="EJW26" s="178"/>
      <c r="EJX26" s="179"/>
      <c r="EJY26" s="166"/>
      <c r="EJZ26" s="178"/>
      <c r="EKA26" s="178"/>
      <c r="EKB26" s="178"/>
      <c r="EKC26" s="178"/>
      <c r="EKD26" s="178"/>
      <c r="EKE26" s="178"/>
      <c r="EKF26" s="179"/>
      <c r="EKG26" s="166"/>
      <c r="EKH26" s="178"/>
      <c r="EKI26" s="178"/>
      <c r="EKJ26" s="178"/>
      <c r="EKK26" s="178"/>
      <c r="EKL26" s="178"/>
      <c r="EKM26" s="178"/>
      <c r="EKN26" s="179"/>
      <c r="EKO26" s="166"/>
      <c r="EKP26" s="178"/>
      <c r="EKQ26" s="178"/>
      <c r="EKR26" s="178"/>
      <c r="EKS26" s="178"/>
      <c r="EKT26" s="178"/>
      <c r="EKU26" s="178"/>
      <c r="EKV26" s="179"/>
      <c r="EKW26" s="166"/>
      <c r="EKX26" s="178"/>
      <c r="EKY26" s="178"/>
      <c r="EKZ26" s="178"/>
      <c r="ELA26" s="178"/>
      <c r="ELB26" s="178"/>
      <c r="ELC26" s="178"/>
      <c r="ELD26" s="179"/>
      <c r="ELE26" s="166"/>
      <c r="ELF26" s="178"/>
      <c r="ELG26" s="178"/>
      <c r="ELH26" s="178"/>
      <c r="ELI26" s="178"/>
      <c r="ELJ26" s="178"/>
      <c r="ELK26" s="178"/>
      <c r="ELL26" s="179"/>
      <c r="ELM26" s="166"/>
      <c r="ELN26" s="178"/>
      <c r="ELO26" s="178"/>
      <c r="ELP26" s="178"/>
      <c r="ELQ26" s="178"/>
      <c r="ELR26" s="178"/>
      <c r="ELS26" s="178"/>
      <c r="ELT26" s="179"/>
      <c r="ELU26" s="166"/>
      <c r="ELV26" s="178"/>
      <c r="ELW26" s="178"/>
      <c r="ELX26" s="178"/>
      <c r="ELY26" s="178"/>
      <c r="ELZ26" s="178"/>
      <c r="EMA26" s="178"/>
      <c r="EMB26" s="179"/>
      <c r="EMC26" s="166"/>
      <c r="EMD26" s="178"/>
      <c r="EME26" s="178"/>
      <c r="EMF26" s="178"/>
      <c r="EMG26" s="178"/>
      <c r="EMH26" s="178"/>
      <c r="EMI26" s="178"/>
      <c r="EMJ26" s="179"/>
      <c r="EMK26" s="166"/>
      <c r="EML26" s="178"/>
      <c r="EMM26" s="178"/>
      <c r="EMN26" s="178"/>
      <c r="EMO26" s="178"/>
      <c r="EMP26" s="178"/>
      <c r="EMQ26" s="178"/>
      <c r="EMR26" s="179"/>
      <c r="EMS26" s="166"/>
      <c r="EMT26" s="178"/>
      <c r="EMU26" s="178"/>
      <c r="EMV26" s="178"/>
      <c r="EMW26" s="178"/>
      <c r="EMX26" s="178"/>
      <c r="EMY26" s="178"/>
      <c r="EMZ26" s="179"/>
      <c r="ENA26" s="166"/>
      <c r="ENB26" s="178"/>
      <c r="ENC26" s="178"/>
      <c r="END26" s="178"/>
      <c r="ENE26" s="178"/>
      <c r="ENF26" s="178"/>
      <c r="ENG26" s="178"/>
      <c r="ENH26" s="179"/>
      <c r="ENI26" s="166"/>
      <c r="ENJ26" s="178"/>
      <c r="ENK26" s="178"/>
      <c r="ENL26" s="178"/>
      <c r="ENM26" s="178"/>
      <c r="ENN26" s="178"/>
      <c r="ENO26" s="178"/>
      <c r="ENP26" s="179"/>
      <c r="ENQ26" s="166"/>
      <c r="ENR26" s="178"/>
      <c r="ENS26" s="178"/>
      <c r="ENT26" s="178"/>
      <c r="ENU26" s="178"/>
      <c r="ENV26" s="178"/>
      <c r="ENW26" s="178"/>
      <c r="ENX26" s="179"/>
      <c r="ENY26" s="166"/>
      <c r="ENZ26" s="178"/>
      <c r="EOA26" s="178"/>
      <c r="EOB26" s="178"/>
      <c r="EOC26" s="178"/>
      <c r="EOD26" s="178"/>
      <c r="EOE26" s="178"/>
      <c r="EOF26" s="179"/>
      <c r="EOG26" s="166"/>
      <c r="EOH26" s="178"/>
      <c r="EOI26" s="178"/>
      <c r="EOJ26" s="178"/>
      <c r="EOK26" s="178"/>
      <c r="EOL26" s="178"/>
      <c r="EOM26" s="178"/>
      <c r="EON26" s="179"/>
      <c r="EOO26" s="166"/>
      <c r="EOP26" s="178"/>
      <c r="EOQ26" s="178"/>
      <c r="EOR26" s="178"/>
      <c r="EOS26" s="178"/>
      <c r="EOT26" s="178"/>
      <c r="EOU26" s="178"/>
      <c r="EOV26" s="179"/>
      <c r="EOW26" s="166"/>
      <c r="EOX26" s="178"/>
      <c r="EOY26" s="178"/>
      <c r="EOZ26" s="178"/>
      <c r="EPA26" s="178"/>
      <c r="EPB26" s="178"/>
      <c r="EPC26" s="178"/>
      <c r="EPD26" s="179"/>
      <c r="EPE26" s="166"/>
      <c r="EPF26" s="178"/>
      <c r="EPG26" s="178"/>
      <c r="EPH26" s="178"/>
      <c r="EPI26" s="178"/>
      <c r="EPJ26" s="178"/>
      <c r="EPK26" s="178"/>
      <c r="EPL26" s="179"/>
      <c r="EPM26" s="166"/>
      <c r="EPN26" s="178"/>
      <c r="EPO26" s="178"/>
      <c r="EPP26" s="178"/>
      <c r="EPQ26" s="178"/>
      <c r="EPR26" s="178"/>
      <c r="EPS26" s="178"/>
      <c r="EPT26" s="179"/>
      <c r="EPU26" s="166"/>
      <c r="EPV26" s="178"/>
      <c r="EPW26" s="178"/>
      <c r="EPX26" s="178"/>
      <c r="EPY26" s="178"/>
      <c r="EPZ26" s="178"/>
      <c r="EQA26" s="178"/>
      <c r="EQB26" s="179"/>
      <c r="EQC26" s="166"/>
      <c r="EQD26" s="178"/>
      <c r="EQE26" s="178"/>
      <c r="EQF26" s="178"/>
      <c r="EQG26" s="178"/>
      <c r="EQH26" s="178"/>
      <c r="EQI26" s="178"/>
      <c r="EQJ26" s="179"/>
      <c r="EQK26" s="166"/>
      <c r="EQL26" s="178"/>
      <c r="EQM26" s="178"/>
      <c r="EQN26" s="178"/>
      <c r="EQO26" s="178"/>
      <c r="EQP26" s="178"/>
      <c r="EQQ26" s="178"/>
      <c r="EQR26" s="179"/>
      <c r="EQS26" s="166"/>
      <c r="EQT26" s="178"/>
      <c r="EQU26" s="178"/>
      <c r="EQV26" s="178"/>
      <c r="EQW26" s="178"/>
      <c r="EQX26" s="178"/>
      <c r="EQY26" s="178"/>
      <c r="EQZ26" s="179"/>
      <c r="ERA26" s="166"/>
      <c r="ERB26" s="178"/>
      <c r="ERC26" s="178"/>
      <c r="ERD26" s="178"/>
      <c r="ERE26" s="178"/>
      <c r="ERF26" s="178"/>
      <c r="ERG26" s="178"/>
      <c r="ERH26" s="179"/>
      <c r="ERI26" s="166"/>
      <c r="ERJ26" s="178"/>
      <c r="ERK26" s="178"/>
      <c r="ERL26" s="178"/>
      <c r="ERM26" s="178"/>
      <c r="ERN26" s="178"/>
      <c r="ERO26" s="178"/>
      <c r="ERP26" s="179"/>
      <c r="ERQ26" s="166"/>
      <c r="ERR26" s="178"/>
      <c r="ERS26" s="178"/>
      <c r="ERT26" s="178"/>
      <c r="ERU26" s="178"/>
      <c r="ERV26" s="178"/>
      <c r="ERW26" s="178"/>
      <c r="ERX26" s="179"/>
      <c r="ERY26" s="166"/>
      <c r="ERZ26" s="178"/>
      <c r="ESA26" s="178"/>
      <c r="ESB26" s="178"/>
      <c r="ESC26" s="178"/>
      <c r="ESD26" s="178"/>
      <c r="ESE26" s="178"/>
      <c r="ESF26" s="179"/>
      <c r="ESG26" s="166"/>
      <c r="ESH26" s="178"/>
      <c r="ESI26" s="178"/>
      <c r="ESJ26" s="178"/>
      <c r="ESK26" s="178"/>
      <c r="ESL26" s="178"/>
      <c r="ESM26" s="178"/>
      <c r="ESN26" s="179"/>
      <c r="ESO26" s="166"/>
      <c r="ESP26" s="178"/>
      <c r="ESQ26" s="178"/>
      <c r="ESR26" s="178"/>
      <c r="ESS26" s="178"/>
      <c r="EST26" s="178"/>
      <c r="ESU26" s="178"/>
      <c r="ESV26" s="179"/>
      <c r="ESW26" s="166"/>
      <c r="ESX26" s="178"/>
      <c r="ESY26" s="178"/>
      <c r="ESZ26" s="178"/>
      <c r="ETA26" s="178"/>
      <c r="ETB26" s="178"/>
      <c r="ETC26" s="178"/>
      <c r="ETD26" s="179"/>
      <c r="ETE26" s="166"/>
      <c r="ETF26" s="178"/>
      <c r="ETG26" s="178"/>
      <c r="ETH26" s="178"/>
      <c r="ETI26" s="178"/>
      <c r="ETJ26" s="178"/>
      <c r="ETK26" s="178"/>
      <c r="ETL26" s="179"/>
      <c r="ETM26" s="166"/>
      <c r="ETN26" s="178"/>
      <c r="ETO26" s="178"/>
      <c r="ETP26" s="178"/>
      <c r="ETQ26" s="178"/>
      <c r="ETR26" s="178"/>
      <c r="ETS26" s="178"/>
      <c r="ETT26" s="179"/>
      <c r="ETU26" s="166"/>
      <c r="ETV26" s="178"/>
      <c r="ETW26" s="178"/>
      <c r="ETX26" s="178"/>
      <c r="ETY26" s="178"/>
      <c r="ETZ26" s="178"/>
      <c r="EUA26" s="178"/>
      <c r="EUB26" s="179"/>
      <c r="EUC26" s="166"/>
      <c r="EUD26" s="178"/>
      <c r="EUE26" s="178"/>
      <c r="EUF26" s="178"/>
      <c r="EUG26" s="178"/>
      <c r="EUH26" s="178"/>
      <c r="EUI26" s="178"/>
      <c r="EUJ26" s="179"/>
      <c r="EUK26" s="166"/>
      <c r="EUL26" s="178"/>
      <c r="EUM26" s="178"/>
      <c r="EUN26" s="178"/>
      <c r="EUO26" s="178"/>
      <c r="EUP26" s="178"/>
      <c r="EUQ26" s="178"/>
      <c r="EUR26" s="179"/>
      <c r="EUS26" s="166"/>
      <c r="EUT26" s="178"/>
      <c r="EUU26" s="178"/>
      <c r="EUV26" s="178"/>
      <c r="EUW26" s="178"/>
      <c r="EUX26" s="178"/>
      <c r="EUY26" s="178"/>
      <c r="EUZ26" s="179"/>
      <c r="EVA26" s="166"/>
      <c r="EVB26" s="178"/>
      <c r="EVC26" s="178"/>
      <c r="EVD26" s="178"/>
      <c r="EVE26" s="178"/>
      <c r="EVF26" s="178"/>
      <c r="EVG26" s="178"/>
      <c r="EVH26" s="179"/>
      <c r="EVI26" s="166"/>
      <c r="EVJ26" s="178"/>
      <c r="EVK26" s="178"/>
      <c r="EVL26" s="178"/>
      <c r="EVM26" s="178"/>
      <c r="EVN26" s="178"/>
      <c r="EVO26" s="178"/>
      <c r="EVP26" s="179"/>
      <c r="EVQ26" s="166"/>
      <c r="EVR26" s="178"/>
      <c r="EVS26" s="178"/>
      <c r="EVT26" s="178"/>
      <c r="EVU26" s="178"/>
      <c r="EVV26" s="178"/>
      <c r="EVW26" s="178"/>
      <c r="EVX26" s="179"/>
      <c r="EVY26" s="166"/>
      <c r="EVZ26" s="178"/>
      <c r="EWA26" s="178"/>
      <c r="EWB26" s="178"/>
      <c r="EWC26" s="178"/>
      <c r="EWD26" s="178"/>
      <c r="EWE26" s="178"/>
      <c r="EWF26" s="179"/>
      <c r="EWG26" s="166"/>
      <c r="EWH26" s="178"/>
      <c r="EWI26" s="178"/>
      <c r="EWJ26" s="178"/>
      <c r="EWK26" s="178"/>
      <c r="EWL26" s="178"/>
      <c r="EWM26" s="178"/>
      <c r="EWN26" s="179"/>
      <c r="EWO26" s="166"/>
      <c r="EWP26" s="178"/>
      <c r="EWQ26" s="178"/>
      <c r="EWR26" s="178"/>
      <c r="EWS26" s="178"/>
      <c r="EWT26" s="178"/>
      <c r="EWU26" s="178"/>
      <c r="EWV26" s="179"/>
      <c r="EWW26" s="166"/>
      <c r="EWX26" s="178"/>
      <c r="EWY26" s="178"/>
      <c r="EWZ26" s="178"/>
      <c r="EXA26" s="178"/>
      <c r="EXB26" s="178"/>
      <c r="EXC26" s="178"/>
      <c r="EXD26" s="179"/>
      <c r="EXE26" s="166"/>
      <c r="EXF26" s="178"/>
      <c r="EXG26" s="178"/>
      <c r="EXH26" s="178"/>
      <c r="EXI26" s="178"/>
      <c r="EXJ26" s="178"/>
      <c r="EXK26" s="178"/>
      <c r="EXL26" s="179"/>
      <c r="EXM26" s="166"/>
      <c r="EXN26" s="178"/>
      <c r="EXO26" s="178"/>
      <c r="EXP26" s="178"/>
      <c r="EXQ26" s="178"/>
      <c r="EXR26" s="178"/>
      <c r="EXS26" s="178"/>
      <c r="EXT26" s="179"/>
      <c r="EXU26" s="166"/>
      <c r="EXV26" s="178"/>
      <c r="EXW26" s="178"/>
      <c r="EXX26" s="178"/>
      <c r="EXY26" s="178"/>
      <c r="EXZ26" s="178"/>
      <c r="EYA26" s="178"/>
      <c r="EYB26" s="179"/>
      <c r="EYC26" s="166"/>
      <c r="EYD26" s="178"/>
      <c r="EYE26" s="178"/>
      <c r="EYF26" s="178"/>
      <c r="EYG26" s="178"/>
      <c r="EYH26" s="178"/>
      <c r="EYI26" s="178"/>
      <c r="EYJ26" s="179"/>
      <c r="EYK26" s="166"/>
      <c r="EYL26" s="178"/>
      <c r="EYM26" s="178"/>
      <c r="EYN26" s="178"/>
      <c r="EYO26" s="178"/>
      <c r="EYP26" s="178"/>
      <c r="EYQ26" s="178"/>
      <c r="EYR26" s="179"/>
      <c r="EYS26" s="166"/>
      <c r="EYT26" s="178"/>
      <c r="EYU26" s="178"/>
      <c r="EYV26" s="178"/>
      <c r="EYW26" s="178"/>
      <c r="EYX26" s="178"/>
      <c r="EYY26" s="178"/>
      <c r="EYZ26" s="179"/>
      <c r="EZA26" s="166"/>
      <c r="EZB26" s="178"/>
      <c r="EZC26" s="178"/>
      <c r="EZD26" s="178"/>
      <c r="EZE26" s="178"/>
      <c r="EZF26" s="178"/>
      <c r="EZG26" s="178"/>
      <c r="EZH26" s="179"/>
      <c r="EZI26" s="166"/>
      <c r="EZJ26" s="178"/>
      <c r="EZK26" s="178"/>
      <c r="EZL26" s="178"/>
      <c r="EZM26" s="178"/>
      <c r="EZN26" s="178"/>
      <c r="EZO26" s="178"/>
      <c r="EZP26" s="179"/>
      <c r="EZQ26" s="166"/>
      <c r="EZR26" s="178"/>
      <c r="EZS26" s="178"/>
      <c r="EZT26" s="178"/>
      <c r="EZU26" s="178"/>
      <c r="EZV26" s="178"/>
      <c r="EZW26" s="178"/>
      <c r="EZX26" s="179"/>
      <c r="EZY26" s="166"/>
      <c r="EZZ26" s="178"/>
      <c r="FAA26" s="178"/>
      <c r="FAB26" s="178"/>
      <c r="FAC26" s="178"/>
      <c r="FAD26" s="178"/>
      <c r="FAE26" s="178"/>
      <c r="FAF26" s="179"/>
      <c r="FAG26" s="166"/>
      <c r="FAH26" s="178"/>
      <c r="FAI26" s="178"/>
      <c r="FAJ26" s="178"/>
      <c r="FAK26" s="178"/>
      <c r="FAL26" s="178"/>
      <c r="FAM26" s="178"/>
      <c r="FAN26" s="179"/>
      <c r="FAO26" s="166"/>
      <c r="FAP26" s="178"/>
      <c r="FAQ26" s="178"/>
      <c r="FAR26" s="178"/>
      <c r="FAS26" s="178"/>
      <c r="FAT26" s="178"/>
      <c r="FAU26" s="178"/>
      <c r="FAV26" s="179"/>
      <c r="FAW26" s="166"/>
      <c r="FAX26" s="178"/>
      <c r="FAY26" s="178"/>
      <c r="FAZ26" s="178"/>
      <c r="FBA26" s="178"/>
      <c r="FBB26" s="178"/>
      <c r="FBC26" s="178"/>
      <c r="FBD26" s="179"/>
      <c r="FBE26" s="166"/>
      <c r="FBF26" s="178"/>
      <c r="FBG26" s="178"/>
      <c r="FBH26" s="178"/>
      <c r="FBI26" s="178"/>
      <c r="FBJ26" s="178"/>
      <c r="FBK26" s="178"/>
      <c r="FBL26" s="179"/>
      <c r="FBM26" s="166"/>
      <c r="FBN26" s="178"/>
      <c r="FBO26" s="178"/>
      <c r="FBP26" s="178"/>
      <c r="FBQ26" s="178"/>
      <c r="FBR26" s="178"/>
      <c r="FBS26" s="178"/>
      <c r="FBT26" s="179"/>
      <c r="FBU26" s="166"/>
      <c r="FBV26" s="178"/>
      <c r="FBW26" s="178"/>
      <c r="FBX26" s="178"/>
      <c r="FBY26" s="178"/>
      <c r="FBZ26" s="178"/>
      <c r="FCA26" s="178"/>
      <c r="FCB26" s="179"/>
      <c r="FCC26" s="166"/>
      <c r="FCD26" s="178"/>
      <c r="FCE26" s="178"/>
      <c r="FCF26" s="178"/>
      <c r="FCG26" s="178"/>
      <c r="FCH26" s="178"/>
      <c r="FCI26" s="178"/>
      <c r="FCJ26" s="179"/>
      <c r="FCK26" s="166"/>
      <c r="FCL26" s="178"/>
      <c r="FCM26" s="178"/>
      <c r="FCN26" s="178"/>
      <c r="FCO26" s="178"/>
      <c r="FCP26" s="178"/>
      <c r="FCQ26" s="178"/>
      <c r="FCR26" s="179"/>
      <c r="FCS26" s="166"/>
      <c r="FCT26" s="178"/>
      <c r="FCU26" s="178"/>
      <c r="FCV26" s="178"/>
      <c r="FCW26" s="178"/>
      <c r="FCX26" s="178"/>
      <c r="FCY26" s="178"/>
      <c r="FCZ26" s="179"/>
      <c r="FDA26" s="166"/>
      <c r="FDB26" s="178"/>
      <c r="FDC26" s="178"/>
      <c r="FDD26" s="178"/>
      <c r="FDE26" s="178"/>
      <c r="FDF26" s="178"/>
      <c r="FDG26" s="178"/>
      <c r="FDH26" s="179"/>
      <c r="FDI26" s="166"/>
      <c r="FDJ26" s="178"/>
      <c r="FDK26" s="178"/>
      <c r="FDL26" s="178"/>
      <c r="FDM26" s="178"/>
      <c r="FDN26" s="178"/>
      <c r="FDO26" s="178"/>
      <c r="FDP26" s="179"/>
      <c r="FDQ26" s="166"/>
      <c r="FDR26" s="178"/>
      <c r="FDS26" s="178"/>
      <c r="FDT26" s="178"/>
      <c r="FDU26" s="178"/>
      <c r="FDV26" s="178"/>
      <c r="FDW26" s="178"/>
      <c r="FDX26" s="179"/>
      <c r="FDY26" s="166"/>
      <c r="FDZ26" s="178"/>
      <c r="FEA26" s="178"/>
      <c r="FEB26" s="178"/>
      <c r="FEC26" s="178"/>
      <c r="FED26" s="178"/>
      <c r="FEE26" s="178"/>
      <c r="FEF26" s="179"/>
      <c r="FEG26" s="166"/>
      <c r="FEH26" s="178"/>
      <c r="FEI26" s="178"/>
      <c r="FEJ26" s="178"/>
      <c r="FEK26" s="178"/>
      <c r="FEL26" s="178"/>
      <c r="FEM26" s="178"/>
      <c r="FEN26" s="179"/>
      <c r="FEO26" s="166"/>
      <c r="FEP26" s="178"/>
      <c r="FEQ26" s="178"/>
      <c r="FER26" s="178"/>
      <c r="FES26" s="178"/>
      <c r="FET26" s="178"/>
      <c r="FEU26" s="178"/>
      <c r="FEV26" s="179"/>
      <c r="FEW26" s="166"/>
      <c r="FEX26" s="178"/>
      <c r="FEY26" s="178"/>
      <c r="FEZ26" s="178"/>
      <c r="FFA26" s="178"/>
      <c r="FFB26" s="178"/>
      <c r="FFC26" s="178"/>
      <c r="FFD26" s="179"/>
      <c r="FFE26" s="166"/>
      <c r="FFF26" s="178"/>
      <c r="FFG26" s="178"/>
      <c r="FFH26" s="178"/>
      <c r="FFI26" s="178"/>
      <c r="FFJ26" s="178"/>
      <c r="FFK26" s="178"/>
      <c r="FFL26" s="179"/>
      <c r="FFM26" s="166"/>
      <c r="FFN26" s="178"/>
      <c r="FFO26" s="178"/>
      <c r="FFP26" s="178"/>
      <c r="FFQ26" s="178"/>
      <c r="FFR26" s="178"/>
      <c r="FFS26" s="178"/>
      <c r="FFT26" s="179"/>
      <c r="FFU26" s="166"/>
      <c r="FFV26" s="178"/>
      <c r="FFW26" s="178"/>
      <c r="FFX26" s="178"/>
      <c r="FFY26" s="178"/>
      <c r="FFZ26" s="178"/>
      <c r="FGA26" s="178"/>
      <c r="FGB26" s="179"/>
      <c r="FGC26" s="166"/>
      <c r="FGD26" s="178"/>
      <c r="FGE26" s="178"/>
      <c r="FGF26" s="178"/>
      <c r="FGG26" s="178"/>
      <c r="FGH26" s="178"/>
      <c r="FGI26" s="178"/>
      <c r="FGJ26" s="179"/>
      <c r="FGK26" s="166"/>
      <c r="FGL26" s="178"/>
      <c r="FGM26" s="178"/>
      <c r="FGN26" s="178"/>
      <c r="FGO26" s="178"/>
      <c r="FGP26" s="178"/>
      <c r="FGQ26" s="178"/>
      <c r="FGR26" s="179"/>
      <c r="FGS26" s="166"/>
      <c r="FGT26" s="178"/>
      <c r="FGU26" s="178"/>
      <c r="FGV26" s="178"/>
      <c r="FGW26" s="178"/>
      <c r="FGX26" s="178"/>
      <c r="FGY26" s="178"/>
      <c r="FGZ26" s="179"/>
      <c r="FHA26" s="166"/>
      <c r="FHB26" s="178"/>
      <c r="FHC26" s="178"/>
      <c r="FHD26" s="178"/>
      <c r="FHE26" s="178"/>
      <c r="FHF26" s="178"/>
      <c r="FHG26" s="178"/>
      <c r="FHH26" s="179"/>
      <c r="FHI26" s="166"/>
      <c r="FHJ26" s="178"/>
      <c r="FHK26" s="178"/>
      <c r="FHL26" s="178"/>
      <c r="FHM26" s="178"/>
      <c r="FHN26" s="178"/>
      <c r="FHO26" s="178"/>
      <c r="FHP26" s="179"/>
      <c r="FHQ26" s="166"/>
      <c r="FHR26" s="178"/>
      <c r="FHS26" s="178"/>
      <c r="FHT26" s="178"/>
      <c r="FHU26" s="178"/>
      <c r="FHV26" s="178"/>
      <c r="FHW26" s="178"/>
      <c r="FHX26" s="179"/>
      <c r="FHY26" s="166"/>
      <c r="FHZ26" s="178"/>
      <c r="FIA26" s="178"/>
      <c r="FIB26" s="178"/>
      <c r="FIC26" s="178"/>
      <c r="FID26" s="178"/>
      <c r="FIE26" s="178"/>
      <c r="FIF26" s="179"/>
      <c r="FIG26" s="166"/>
      <c r="FIH26" s="178"/>
      <c r="FII26" s="178"/>
      <c r="FIJ26" s="178"/>
      <c r="FIK26" s="178"/>
      <c r="FIL26" s="178"/>
      <c r="FIM26" s="178"/>
      <c r="FIN26" s="179"/>
      <c r="FIO26" s="166"/>
      <c r="FIP26" s="178"/>
      <c r="FIQ26" s="178"/>
      <c r="FIR26" s="178"/>
      <c r="FIS26" s="178"/>
      <c r="FIT26" s="178"/>
      <c r="FIU26" s="178"/>
      <c r="FIV26" s="179"/>
      <c r="FIW26" s="166"/>
      <c r="FIX26" s="178"/>
      <c r="FIY26" s="178"/>
      <c r="FIZ26" s="178"/>
      <c r="FJA26" s="178"/>
      <c r="FJB26" s="178"/>
      <c r="FJC26" s="178"/>
      <c r="FJD26" s="179"/>
      <c r="FJE26" s="166"/>
      <c r="FJF26" s="178"/>
      <c r="FJG26" s="178"/>
      <c r="FJH26" s="178"/>
      <c r="FJI26" s="178"/>
      <c r="FJJ26" s="178"/>
      <c r="FJK26" s="178"/>
      <c r="FJL26" s="179"/>
      <c r="FJM26" s="166"/>
      <c r="FJN26" s="178"/>
      <c r="FJO26" s="178"/>
      <c r="FJP26" s="178"/>
      <c r="FJQ26" s="178"/>
      <c r="FJR26" s="178"/>
      <c r="FJS26" s="178"/>
      <c r="FJT26" s="179"/>
      <c r="FJU26" s="166"/>
      <c r="FJV26" s="178"/>
      <c r="FJW26" s="178"/>
      <c r="FJX26" s="178"/>
      <c r="FJY26" s="178"/>
      <c r="FJZ26" s="178"/>
      <c r="FKA26" s="178"/>
      <c r="FKB26" s="179"/>
      <c r="FKC26" s="166"/>
      <c r="FKD26" s="178"/>
      <c r="FKE26" s="178"/>
      <c r="FKF26" s="178"/>
      <c r="FKG26" s="178"/>
      <c r="FKH26" s="178"/>
      <c r="FKI26" s="178"/>
      <c r="FKJ26" s="179"/>
      <c r="FKK26" s="166"/>
      <c r="FKL26" s="178"/>
      <c r="FKM26" s="178"/>
      <c r="FKN26" s="178"/>
      <c r="FKO26" s="178"/>
      <c r="FKP26" s="178"/>
      <c r="FKQ26" s="178"/>
      <c r="FKR26" s="179"/>
      <c r="FKS26" s="166"/>
      <c r="FKT26" s="178"/>
      <c r="FKU26" s="178"/>
      <c r="FKV26" s="178"/>
      <c r="FKW26" s="178"/>
      <c r="FKX26" s="178"/>
      <c r="FKY26" s="178"/>
      <c r="FKZ26" s="179"/>
      <c r="FLA26" s="166"/>
      <c r="FLB26" s="178"/>
      <c r="FLC26" s="178"/>
      <c r="FLD26" s="178"/>
      <c r="FLE26" s="178"/>
      <c r="FLF26" s="178"/>
      <c r="FLG26" s="178"/>
      <c r="FLH26" s="179"/>
      <c r="FLI26" s="166"/>
      <c r="FLJ26" s="178"/>
      <c r="FLK26" s="178"/>
      <c r="FLL26" s="178"/>
      <c r="FLM26" s="178"/>
      <c r="FLN26" s="178"/>
      <c r="FLO26" s="178"/>
      <c r="FLP26" s="179"/>
      <c r="FLQ26" s="166"/>
      <c r="FLR26" s="178"/>
      <c r="FLS26" s="178"/>
      <c r="FLT26" s="178"/>
      <c r="FLU26" s="178"/>
      <c r="FLV26" s="178"/>
      <c r="FLW26" s="178"/>
      <c r="FLX26" s="179"/>
      <c r="FLY26" s="166"/>
      <c r="FLZ26" s="178"/>
      <c r="FMA26" s="178"/>
      <c r="FMB26" s="178"/>
      <c r="FMC26" s="178"/>
      <c r="FMD26" s="178"/>
      <c r="FME26" s="178"/>
      <c r="FMF26" s="179"/>
      <c r="FMG26" s="166"/>
      <c r="FMH26" s="178"/>
      <c r="FMI26" s="178"/>
      <c r="FMJ26" s="178"/>
      <c r="FMK26" s="178"/>
      <c r="FML26" s="178"/>
      <c r="FMM26" s="178"/>
      <c r="FMN26" s="179"/>
      <c r="FMO26" s="166"/>
      <c r="FMP26" s="178"/>
      <c r="FMQ26" s="178"/>
      <c r="FMR26" s="178"/>
      <c r="FMS26" s="178"/>
      <c r="FMT26" s="178"/>
      <c r="FMU26" s="178"/>
      <c r="FMV26" s="179"/>
      <c r="FMW26" s="166"/>
      <c r="FMX26" s="178"/>
      <c r="FMY26" s="178"/>
      <c r="FMZ26" s="178"/>
      <c r="FNA26" s="178"/>
      <c r="FNB26" s="178"/>
      <c r="FNC26" s="178"/>
      <c r="FND26" s="179"/>
      <c r="FNE26" s="166"/>
      <c r="FNF26" s="178"/>
      <c r="FNG26" s="178"/>
      <c r="FNH26" s="178"/>
      <c r="FNI26" s="178"/>
      <c r="FNJ26" s="178"/>
      <c r="FNK26" s="178"/>
      <c r="FNL26" s="179"/>
      <c r="FNM26" s="166"/>
      <c r="FNN26" s="178"/>
      <c r="FNO26" s="178"/>
      <c r="FNP26" s="178"/>
      <c r="FNQ26" s="178"/>
      <c r="FNR26" s="178"/>
      <c r="FNS26" s="178"/>
      <c r="FNT26" s="179"/>
      <c r="FNU26" s="166"/>
      <c r="FNV26" s="178"/>
      <c r="FNW26" s="178"/>
      <c r="FNX26" s="178"/>
      <c r="FNY26" s="178"/>
      <c r="FNZ26" s="178"/>
      <c r="FOA26" s="178"/>
      <c r="FOB26" s="179"/>
      <c r="FOC26" s="166"/>
      <c r="FOD26" s="178"/>
      <c r="FOE26" s="178"/>
      <c r="FOF26" s="178"/>
      <c r="FOG26" s="178"/>
      <c r="FOH26" s="178"/>
      <c r="FOI26" s="178"/>
      <c r="FOJ26" s="179"/>
      <c r="FOK26" s="166"/>
      <c r="FOL26" s="178"/>
      <c r="FOM26" s="178"/>
      <c r="FON26" s="178"/>
      <c r="FOO26" s="178"/>
      <c r="FOP26" s="178"/>
      <c r="FOQ26" s="178"/>
      <c r="FOR26" s="179"/>
      <c r="FOS26" s="166"/>
      <c r="FOT26" s="178"/>
      <c r="FOU26" s="178"/>
      <c r="FOV26" s="178"/>
      <c r="FOW26" s="178"/>
      <c r="FOX26" s="178"/>
      <c r="FOY26" s="178"/>
      <c r="FOZ26" s="179"/>
      <c r="FPA26" s="166"/>
      <c r="FPB26" s="178"/>
      <c r="FPC26" s="178"/>
      <c r="FPD26" s="178"/>
      <c r="FPE26" s="178"/>
      <c r="FPF26" s="178"/>
      <c r="FPG26" s="178"/>
      <c r="FPH26" s="179"/>
      <c r="FPI26" s="166"/>
      <c r="FPJ26" s="178"/>
      <c r="FPK26" s="178"/>
      <c r="FPL26" s="178"/>
      <c r="FPM26" s="178"/>
      <c r="FPN26" s="178"/>
      <c r="FPO26" s="178"/>
      <c r="FPP26" s="179"/>
      <c r="FPQ26" s="166"/>
      <c r="FPR26" s="178"/>
      <c r="FPS26" s="178"/>
      <c r="FPT26" s="178"/>
      <c r="FPU26" s="178"/>
      <c r="FPV26" s="178"/>
      <c r="FPW26" s="178"/>
      <c r="FPX26" s="179"/>
      <c r="FPY26" s="166"/>
      <c r="FPZ26" s="178"/>
      <c r="FQA26" s="178"/>
      <c r="FQB26" s="178"/>
      <c r="FQC26" s="178"/>
      <c r="FQD26" s="178"/>
      <c r="FQE26" s="178"/>
      <c r="FQF26" s="179"/>
      <c r="FQG26" s="166"/>
      <c r="FQH26" s="178"/>
      <c r="FQI26" s="178"/>
      <c r="FQJ26" s="178"/>
      <c r="FQK26" s="178"/>
      <c r="FQL26" s="178"/>
      <c r="FQM26" s="178"/>
      <c r="FQN26" s="179"/>
      <c r="FQO26" s="166"/>
      <c r="FQP26" s="178"/>
      <c r="FQQ26" s="178"/>
      <c r="FQR26" s="178"/>
      <c r="FQS26" s="178"/>
      <c r="FQT26" s="178"/>
      <c r="FQU26" s="178"/>
      <c r="FQV26" s="179"/>
      <c r="FQW26" s="166"/>
      <c r="FQX26" s="178"/>
      <c r="FQY26" s="178"/>
      <c r="FQZ26" s="178"/>
      <c r="FRA26" s="178"/>
      <c r="FRB26" s="178"/>
      <c r="FRC26" s="178"/>
      <c r="FRD26" s="179"/>
      <c r="FRE26" s="166"/>
      <c r="FRF26" s="178"/>
      <c r="FRG26" s="178"/>
      <c r="FRH26" s="178"/>
      <c r="FRI26" s="178"/>
      <c r="FRJ26" s="178"/>
      <c r="FRK26" s="178"/>
      <c r="FRL26" s="179"/>
      <c r="FRM26" s="166"/>
      <c r="FRN26" s="178"/>
      <c r="FRO26" s="178"/>
      <c r="FRP26" s="178"/>
      <c r="FRQ26" s="178"/>
      <c r="FRR26" s="178"/>
      <c r="FRS26" s="178"/>
      <c r="FRT26" s="179"/>
      <c r="FRU26" s="166"/>
      <c r="FRV26" s="178"/>
      <c r="FRW26" s="178"/>
      <c r="FRX26" s="178"/>
      <c r="FRY26" s="178"/>
      <c r="FRZ26" s="178"/>
      <c r="FSA26" s="178"/>
      <c r="FSB26" s="179"/>
      <c r="FSC26" s="166"/>
      <c r="FSD26" s="178"/>
      <c r="FSE26" s="178"/>
      <c r="FSF26" s="178"/>
      <c r="FSG26" s="178"/>
      <c r="FSH26" s="178"/>
      <c r="FSI26" s="178"/>
      <c r="FSJ26" s="179"/>
      <c r="FSK26" s="166"/>
      <c r="FSL26" s="178"/>
      <c r="FSM26" s="178"/>
      <c r="FSN26" s="178"/>
      <c r="FSO26" s="178"/>
      <c r="FSP26" s="178"/>
      <c r="FSQ26" s="178"/>
      <c r="FSR26" s="179"/>
      <c r="FSS26" s="166"/>
      <c r="FST26" s="178"/>
      <c r="FSU26" s="178"/>
      <c r="FSV26" s="178"/>
      <c r="FSW26" s="178"/>
      <c r="FSX26" s="178"/>
      <c r="FSY26" s="178"/>
      <c r="FSZ26" s="179"/>
      <c r="FTA26" s="166"/>
      <c r="FTB26" s="178"/>
      <c r="FTC26" s="178"/>
      <c r="FTD26" s="178"/>
      <c r="FTE26" s="178"/>
      <c r="FTF26" s="178"/>
      <c r="FTG26" s="178"/>
      <c r="FTH26" s="179"/>
      <c r="FTI26" s="166"/>
      <c r="FTJ26" s="178"/>
      <c r="FTK26" s="178"/>
      <c r="FTL26" s="178"/>
      <c r="FTM26" s="178"/>
      <c r="FTN26" s="178"/>
      <c r="FTO26" s="178"/>
      <c r="FTP26" s="179"/>
      <c r="FTQ26" s="166"/>
      <c r="FTR26" s="178"/>
      <c r="FTS26" s="178"/>
      <c r="FTT26" s="178"/>
      <c r="FTU26" s="178"/>
      <c r="FTV26" s="178"/>
      <c r="FTW26" s="178"/>
      <c r="FTX26" s="179"/>
      <c r="FTY26" s="166"/>
      <c r="FTZ26" s="178"/>
      <c r="FUA26" s="178"/>
      <c r="FUB26" s="178"/>
      <c r="FUC26" s="178"/>
      <c r="FUD26" s="178"/>
      <c r="FUE26" s="178"/>
      <c r="FUF26" s="179"/>
      <c r="FUG26" s="166"/>
      <c r="FUH26" s="178"/>
      <c r="FUI26" s="178"/>
      <c r="FUJ26" s="178"/>
      <c r="FUK26" s="178"/>
      <c r="FUL26" s="178"/>
      <c r="FUM26" s="178"/>
      <c r="FUN26" s="179"/>
      <c r="FUO26" s="166"/>
      <c r="FUP26" s="178"/>
      <c r="FUQ26" s="178"/>
      <c r="FUR26" s="178"/>
      <c r="FUS26" s="178"/>
      <c r="FUT26" s="178"/>
      <c r="FUU26" s="178"/>
      <c r="FUV26" s="179"/>
      <c r="FUW26" s="166"/>
      <c r="FUX26" s="178"/>
      <c r="FUY26" s="178"/>
      <c r="FUZ26" s="178"/>
      <c r="FVA26" s="178"/>
      <c r="FVB26" s="178"/>
      <c r="FVC26" s="178"/>
      <c r="FVD26" s="179"/>
      <c r="FVE26" s="166"/>
      <c r="FVF26" s="178"/>
      <c r="FVG26" s="178"/>
      <c r="FVH26" s="178"/>
      <c r="FVI26" s="178"/>
      <c r="FVJ26" s="178"/>
      <c r="FVK26" s="178"/>
      <c r="FVL26" s="179"/>
      <c r="FVM26" s="166"/>
      <c r="FVN26" s="178"/>
      <c r="FVO26" s="178"/>
      <c r="FVP26" s="178"/>
      <c r="FVQ26" s="178"/>
      <c r="FVR26" s="178"/>
      <c r="FVS26" s="178"/>
      <c r="FVT26" s="179"/>
      <c r="FVU26" s="166"/>
      <c r="FVV26" s="178"/>
      <c r="FVW26" s="178"/>
      <c r="FVX26" s="178"/>
      <c r="FVY26" s="178"/>
      <c r="FVZ26" s="178"/>
      <c r="FWA26" s="178"/>
      <c r="FWB26" s="179"/>
      <c r="FWC26" s="166"/>
      <c r="FWD26" s="178"/>
      <c r="FWE26" s="178"/>
      <c r="FWF26" s="178"/>
      <c r="FWG26" s="178"/>
      <c r="FWH26" s="178"/>
      <c r="FWI26" s="178"/>
      <c r="FWJ26" s="179"/>
      <c r="FWK26" s="166"/>
      <c r="FWL26" s="178"/>
      <c r="FWM26" s="178"/>
      <c r="FWN26" s="178"/>
      <c r="FWO26" s="178"/>
      <c r="FWP26" s="178"/>
      <c r="FWQ26" s="178"/>
      <c r="FWR26" s="179"/>
      <c r="FWS26" s="166"/>
      <c r="FWT26" s="178"/>
      <c r="FWU26" s="178"/>
      <c r="FWV26" s="178"/>
      <c r="FWW26" s="178"/>
      <c r="FWX26" s="178"/>
      <c r="FWY26" s="178"/>
      <c r="FWZ26" s="179"/>
      <c r="FXA26" s="166"/>
      <c r="FXB26" s="178"/>
      <c r="FXC26" s="178"/>
      <c r="FXD26" s="178"/>
      <c r="FXE26" s="178"/>
      <c r="FXF26" s="178"/>
      <c r="FXG26" s="178"/>
      <c r="FXH26" s="179"/>
      <c r="FXI26" s="166"/>
      <c r="FXJ26" s="178"/>
      <c r="FXK26" s="178"/>
      <c r="FXL26" s="178"/>
      <c r="FXM26" s="178"/>
      <c r="FXN26" s="178"/>
      <c r="FXO26" s="178"/>
      <c r="FXP26" s="179"/>
      <c r="FXQ26" s="166"/>
      <c r="FXR26" s="178"/>
      <c r="FXS26" s="178"/>
      <c r="FXT26" s="178"/>
      <c r="FXU26" s="178"/>
      <c r="FXV26" s="178"/>
      <c r="FXW26" s="178"/>
      <c r="FXX26" s="179"/>
      <c r="FXY26" s="166"/>
      <c r="FXZ26" s="178"/>
      <c r="FYA26" s="178"/>
      <c r="FYB26" s="178"/>
      <c r="FYC26" s="178"/>
      <c r="FYD26" s="178"/>
      <c r="FYE26" s="178"/>
      <c r="FYF26" s="179"/>
      <c r="FYG26" s="166"/>
      <c r="FYH26" s="178"/>
      <c r="FYI26" s="178"/>
      <c r="FYJ26" s="178"/>
      <c r="FYK26" s="178"/>
      <c r="FYL26" s="178"/>
      <c r="FYM26" s="178"/>
      <c r="FYN26" s="179"/>
      <c r="FYO26" s="166"/>
      <c r="FYP26" s="178"/>
      <c r="FYQ26" s="178"/>
      <c r="FYR26" s="178"/>
      <c r="FYS26" s="178"/>
      <c r="FYT26" s="178"/>
      <c r="FYU26" s="178"/>
      <c r="FYV26" s="179"/>
      <c r="FYW26" s="166"/>
      <c r="FYX26" s="178"/>
      <c r="FYY26" s="178"/>
      <c r="FYZ26" s="178"/>
      <c r="FZA26" s="178"/>
      <c r="FZB26" s="178"/>
      <c r="FZC26" s="178"/>
      <c r="FZD26" s="179"/>
      <c r="FZE26" s="166"/>
      <c r="FZF26" s="178"/>
      <c r="FZG26" s="178"/>
      <c r="FZH26" s="178"/>
      <c r="FZI26" s="178"/>
      <c r="FZJ26" s="178"/>
      <c r="FZK26" s="178"/>
      <c r="FZL26" s="179"/>
      <c r="FZM26" s="166"/>
      <c r="FZN26" s="178"/>
      <c r="FZO26" s="178"/>
      <c r="FZP26" s="178"/>
      <c r="FZQ26" s="178"/>
      <c r="FZR26" s="178"/>
      <c r="FZS26" s="178"/>
      <c r="FZT26" s="179"/>
      <c r="FZU26" s="166"/>
      <c r="FZV26" s="178"/>
      <c r="FZW26" s="178"/>
      <c r="FZX26" s="178"/>
      <c r="FZY26" s="178"/>
      <c r="FZZ26" s="178"/>
      <c r="GAA26" s="178"/>
      <c r="GAB26" s="179"/>
      <c r="GAC26" s="166"/>
      <c r="GAD26" s="178"/>
      <c r="GAE26" s="178"/>
      <c r="GAF26" s="178"/>
      <c r="GAG26" s="178"/>
      <c r="GAH26" s="178"/>
      <c r="GAI26" s="178"/>
      <c r="GAJ26" s="179"/>
      <c r="GAK26" s="166"/>
      <c r="GAL26" s="178"/>
      <c r="GAM26" s="178"/>
      <c r="GAN26" s="178"/>
      <c r="GAO26" s="178"/>
      <c r="GAP26" s="178"/>
      <c r="GAQ26" s="178"/>
      <c r="GAR26" s="179"/>
      <c r="GAS26" s="166"/>
      <c r="GAT26" s="178"/>
      <c r="GAU26" s="178"/>
      <c r="GAV26" s="178"/>
      <c r="GAW26" s="178"/>
      <c r="GAX26" s="178"/>
      <c r="GAY26" s="178"/>
      <c r="GAZ26" s="179"/>
      <c r="GBA26" s="166"/>
      <c r="GBB26" s="178"/>
      <c r="GBC26" s="178"/>
      <c r="GBD26" s="178"/>
      <c r="GBE26" s="178"/>
      <c r="GBF26" s="178"/>
      <c r="GBG26" s="178"/>
      <c r="GBH26" s="179"/>
      <c r="GBI26" s="166"/>
      <c r="GBJ26" s="178"/>
      <c r="GBK26" s="178"/>
      <c r="GBL26" s="178"/>
      <c r="GBM26" s="178"/>
      <c r="GBN26" s="178"/>
      <c r="GBO26" s="178"/>
      <c r="GBP26" s="179"/>
      <c r="GBQ26" s="166"/>
      <c r="GBR26" s="178"/>
      <c r="GBS26" s="178"/>
      <c r="GBT26" s="178"/>
      <c r="GBU26" s="178"/>
      <c r="GBV26" s="178"/>
      <c r="GBW26" s="178"/>
      <c r="GBX26" s="179"/>
      <c r="GBY26" s="166"/>
      <c r="GBZ26" s="178"/>
      <c r="GCA26" s="178"/>
      <c r="GCB26" s="178"/>
      <c r="GCC26" s="178"/>
      <c r="GCD26" s="178"/>
      <c r="GCE26" s="178"/>
      <c r="GCF26" s="179"/>
      <c r="GCG26" s="166"/>
      <c r="GCH26" s="178"/>
      <c r="GCI26" s="178"/>
      <c r="GCJ26" s="178"/>
      <c r="GCK26" s="178"/>
      <c r="GCL26" s="178"/>
      <c r="GCM26" s="178"/>
      <c r="GCN26" s="179"/>
      <c r="GCO26" s="166"/>
      <c r="GCP26" s="178"/>
      <c r="GCQ26" s="178"/>
      <c r="GCR26" s="178"/>
      <c r="GCS26" s="178"/>
      <c r="GCT26" s="178"/>
      <c r="GCU26" s="178"/>
      <c r="GCV26" s="179"/>
      <c r="GCW26" s="166"/>
      <c r="GCX26" s="178"/>
      <c r="GCY26" s="178"/>
      <c r="GCZ26" s="178"/>
      <c r="GDA26" s="178"/>
      <c r="GDB26" s="178"/>
      <c r="GDC26" s="178"/>
      <c r="GDD26" s="179"/>
      <c r="GDE26" s="166"/>
      <c r="GDF26" s="178"/>
      <c r="GDG26" s="178"/>
      <c r="GDH26" s="178"/>
      <c r="GDI26" s="178"/>
      <c r="GDJ26" s="178"/>
      <c r="GDK26" s="178"/>
      <c r="GDL26" s="179"/>
      <c r="GDM26" s="166"/>
      <c r="GDN26" s="178"/>
      <c r="GDO26" s="178"/>
      <c r="GDP26" s="178"/>
      <c r="GDQ26" s="178"/>
      <c r="GDR26" s="178"/>
      <c r="GDS26" s="178"/>
      <c r="GDT26" s="179"/>
      <c r="GDU26" s="166"/>
      <c r="GDV26" s="178"/>
      <c r="GDW26" s="178"/>
      <c r="GDX26" s="178"/>
      <c r="GDY26" s="178"/>
      <c r="GDZ26" s="178"/>
      <c r="GEA26" s="178"/>
      <c r="GEB26" s="179"/>
      <c r="GEC26" s="166"/>
      <c r="GED26" s="178"/>
      <c r="GEE26" s="178"/>
      <c r="GEF26" s="178"/>
      <c r="GEG26" s="178"/>
      <c r="GEH26" s="178"/>
      <c r="GEI26" s="178"/>
      <c r="GEJ26" s="179"/>
      <c r="GEK26" s="166"/>
      <c r="GEL26" s="178"/>
      <c r="GEM26" s="178"/>
      <c r="GEN26" s="178"/>
      <c r="GEO26" s="178"/>
      <c r="GEP26" s="178"/>
      <c r="GEQ26" s="178"/>
      <c r="GER26" s="179"/>
      <c r="GES26" s="166"/>
      <c r="GET26" s="178"/>
      <c r="GEU26" s="178"/>
      <c r="GEV26" s="178"/>
      <c r="GEW26" s="178"/>
      <c r="GEX26" s="178"/>
      <c r="GEY26" s="178"/>
      <c r="GEZ26" s="179"/>
      <c r="GFA26" s="166"/>
      <c r="GFB26" s="178"/>
      <c r="GFC26" s="178"/>
      <c r="GFD26" s="178"/>
      <c r="GFE26" s="178"/>
      <c r="GFF26" s="178"/>
      <c r="GFG26" s="178"/>
      <c r="GFH26" s="179"/>
      <c r="GFI26" s="166"/>
      <c r="GFJ26" s="178"/>
      <c r="GFK26" s="178"/>
      <c r="GFL26" s="178"/>
      <c r="GFM26" s="178"/>
      <c r="GFN26" s="178"/>
      <c r="GFO26" s="178"/>
      <c r="GFP26" s="179"/>
      <c r="GFQ26" s="166"/>
      <c r="GFR26" s="178"/>
      <c r="GFS26" s="178"/>
      <c r="GFT26" s="178"/>
      <c r="GFU26" s="178"/>
      <c r="GFV26" s="178"/>
      <c r="GFW26" s="178"/>
      <c r="GFX26" s="179"/>
      <c r="GFY26" s="166"/>
      <c r="GFZ26" s="178"/>
      <c r="GGA26" s="178"/>
      <c r="GGB26" s="178"/>
      <c r="GGC26" s="178"/>
      <c r="GGD26" s="178"/>
      <c r="GGE26" s="178"/>
      <c r="GGF26" s="179"/>
      <c r="GGG26" s="166"/>
      <c r="GGH26" s="178"/>
      <c r="GGI26" s="178"/>
      <c r="GGJ26" s="178"/>
      <c r="GGK26" s="178"/>
      <c r="GGL26" s="178"/>
      <c r="GGM26" s="178"/>
      <c r="GGN26" s="179"/>
      <c r="GGO26" s="166"/>
      <c r="GGP26" s="178"/>
      <c r="GGQ26" s="178"/>
      <c r="GGR26" s="178"/>
      <c r="GGS26" s="178"/>
      <c r="GGT26" s="178"/>
      <c r="GGU26" s="178"/>
      <c r="GGV26" s="179"/>
      <c r="GGW26" s="166"/>
      <c r="GGX26" s="178"/>
      <c r="GGY26" s="178"/>
      <c r="GGZ26" s="178"/>
      <c r="GHA26" s="178"/>
      <c r="GHB26" s="178"/>
      <c r="GHC26" s="178"/>
      <c r="GHD26" s="179"/>
      <c r="GHE26" s="166"/>
      <c r="GHF26" s="178"/>
      <c r="GHG26" s="178"/>
      <c r="GHH26" s="178"/>
      <c r="GHI26" s="178"/>
      <c r="GHJ26" s="178"/>
      <c r="GHK26" s="178"/>
      <c r="GHL26" s="179"/>
      <c r="GHM26" s="166"/>
      <c r="GHN26" s="178"/>
      <c r="GHO26" s="178"/>
      <c r="GHP26" s="178"/>
      <c r="GHQ26" s="178"/>
      <c r="GHR26" s="178"/>
      <c r="GHS26" s="178"/>
      <c r="GHT26" s="179"/>
      <c r="GHU26" s="166"/>
      <c r="GHV26" s="178"/>
      <c r="GHW26" s="178"/>
      <c r="GHX26" s="178"/>
      <c r="GHY26" s="178"/>
      <c r="GHZ26" s="178"/>
      <c r="GIA26" s="178"/>
      <c r="GIB26" s="179"/>
      <c r="GIC26" s="166"/>
      <c r="GID26" s="178"/>
      <c r="GIE26" s="178"/>
      <c r="GIF26" s="178"/>
      <c r="GIG26" s="178"/>
      <c r="GIH26" s="178"/>
      <c r="GII26" s="178"/>
      <c r="GIJ26" s="179"/>
      <c r="GIK26" s="166"/>
      <c r="GIL26" s="178"/>
      <c r="GIM26" s="178"/>
      <c r="GIN26" s="178"/>
      <c r="GIO26" s="178"/>
      <c r="GIP26" s="178"/>
      <c r="GIQ26" s="178"/>
      <c r="GIR26" s="179"/>
      <c r="GIS26" s="166"/>
      <c r="GIT26" s="178"/>
      <c r="GIU26" s="178"/>
      <c r="GIV26" s="178"/>
      <c r="GIW26" s="178"/>
      <c r="GIX26" s="178"/>
      <c r="GIY26" s="178"/>
      <c r="GIZ26" s="179"/>
      <c r="GJA26" s="166"/>
      <c r="GJB26" s="178"/>
      <c r="GJC26" s="178"/>
      <c r="GJD26" s="178"/>
      <c r="GJE26" s="178"/>
      <c r="GJF26" s="178"/>
      <c r="GJG26" s="178"/>
      <c r="GJH26" s="179"/>
      <c r="GJI26" s="166"/>
      <c r="GJJ26" s="178"/>
      <c r="GJK26" s="178"/>
      <c r="GJL26" s="178"/>
      <c r="GJM26" s="178"/>
      <c r="GJN26" s="178"/>
      <c r="GJO26" s="178"/>
      <c r="GJP26" s="179"/>
      <c r="GJQ26" s="166"/>
      <c r="GJR26" s="178"/>
      <c r="GJS26" s="178"/>
      <c r="GJT26" s="178"/>
      <c r="GJU26" s="178"/>
      <c r="GJV26" s="178"/>
      <c r="GJW26" s="178"/>
      <c r="GJX26" s="179"/>
      <c r="GJY26" s="166"/>
      <c r="GJZ26" s="178"/>
      <c r="GKA26" s="178"/>
      <c r="GKB26" s="178"/>
      <c r="GKC26" s="178"/>
      <c r="GKD26" s="178"/>
      <c r="GKE26" s="178"/>
      <c r="GKF26" s="179"/>
      <c r="GKG26" s="166"/>
      <c r="GKH26" s="178"/>
      <c r="GKI26" s="178"/>
      <c r="GKJ26" s="178"/>
      <c r="GKK26" s="178"/>
      <c r="GKL26" s="178"/>
      <c r="GKM26" s="178"/>
      <c r="GKN26" s="179"/>
      <c r="GKO26" s="166"/>
      <c r="GKP26" s="178"/>
      <c r="GKQ26" s="178"/>
      <c r="GKR26" s="178"/>
      <c r="GKS26" s="178"/>
      <c r="GKT26" s="178"/>
      <c r="GKU26" s="178"/>
      <c r="GKV26" s="179"/>
      <c r="GKW26" s="166"/>
      <c r="GKX26" s="178"/>
      <c r="GKY26" s="178"/>
      <c r="GKZ26" s="178"/>
      <c r="GLA26" s="178"/>
      <c r="GLB26" s="178"/>
      <c r="GLC26" s="178"/>
      <c r="GLD26" s="179"/>
      <c r="GLE26" s="166"/>
      <c r="GLF26" s="178"/>
      <c r="GLG26" s="178"/>
      <c r="GLH26" s="178"/>
      <c r="GLI26" s="178"/>
      <c r="GLJ26" s="178"/>
      <c r="GLK26" s="178"/>
      <c r="GLL26" s="179"/>
      <c r="GLM26" s="166"/>
      <c r="GLN26" s="178"/>
      <c r="GLO26" s="178"/>
      <c r="GLP26" s="178"/>
      <c r="GLQ26" s="178"/>
      <c r="GLR26" s="178"/>
      <c r="GLS26" s="178"/>
      <c r="GLT26" s="179"/>
      <c r="GLU26" s="166"/>
      <c r="GLV26" s="178"/>
      <c r="GLW26" s="178"/>
      <c r="GLX26" s="178"/>
      <c r="GLY26" s="178"/>
      <c r="GLZ26" s="178"/>
      <c r="GMA26" s="178"/>
      <c r="GMB26" s="179"/>
      <c r="GMC26" s="166"/>
      <c r="GMD26" s="178"/>
      <c r="GME26" s="178"/>
      <c r="GMF26" s="178"/>
      <c r="GMG26" s="178"/>
      <c r="GMH26" s="178"/>
      <c r="GMI26" s="178"/>
      <c r="GMJ26" s="179"/>
      <c r="GMK26" s="166"/>
      <c r="GML26" s="178"/>
      <c r="GMM26" s="178"/>
      <c r="GMN26" s="178"/>
      <c r="GMO26" s="178"/>
      <c r="GMP26" s="178"/>
      <c r="GMQ26" s="178"/>
      <c r="GMR26" s="179"/>
      <c r="GMS26" s="166"/>
      <c r="GMT26" s="178"/>
      <c r="GMU26" s="178"/>
      <c r="GMV26" s="178"/>
      <c r="GMW26" s="178"/>
      <c r="GMX26" s="178"/>
      <c r="GMY26" s="178"/>
      <c r="GMZ26" s="179"/>
      <c r="GNA26" s="166"/>
      <c r="GNB26" s="178"/>
      <c r="GNC26" s="178"/>
      <c r="GND26" s="178"/>
      <c r="GNE26" s="178"/>
      <c r="GNF26" s="178"/>
      <c r="GNG26" s="178"/>
      <c r="GNH26" s="179"/>
      <c r="GNI26" s="166"/>
      <c r="GNJ26" s="178"/>
      <c r="GNK26" s="178"/>
      <c r="GNL26" s="178"/>
      <c r="GNM26" s="178"/>
      <c r="GNN26" s="178"/>
      <c r="GNO26" s="178"/>
      <c r="GNP26" s="179"/>
      <c r="GNQ26" s="166"/>
      <c r="GNR26" s="178"/>
      <c r="GNS26" s="178"/>
      <c r="GNT26" s="178"/>
      <c r="GNU26" s="178"/>
      <c r="GNV26" s="178"/>
      <c r="GNW26" s="178"/>
      <c r="GNX26" s="179"/>
      <c r="GNY26" s="166"/>
      <c r="GNZ26" s="178"/>
      <c r="GOA26" s="178"/>
      <c r="GOB26" s="178"/>
      <c r="GOC26" s="178"/>
      <c r="GOD26" s="178"/>
      <c r="GOE26" s="178"/>
      <c r="GOF26" s="179"/>
      <c r="GOG26" s="166"/>
      <c r="GOH26" s="178"/>
      <c r="GOI26" s="178"/>
      <c r="GOJ26" s="178"/>
      <c r="GOK26" s="178"/>
      <c r="GOL26" s="178"/>
      <c r="GOM26" s="178"/>
      <c r="GON26" s="179"/>
      <c r="GOO26" s="166"/>
      <c r="GOP26" s="178"/>
      <c r="GOQ26" s="178"/>
      <c r="GOR26" s="178"/>
      <c r="GOS26" s="178"/>
      <c r="GOT26" s="178"/>
      <c r="GOU26" s="178"/>
      <c r="GOV26" s="179"/>
      <c r="GOW26" s="166"/>
      <c r="GOX26" s="178"/>
      <c r="GOY26" s="178"/>
      <c r="GOZ26" s="178"/>
      <c r="GPA26" s="178"/>
      <c r="GPB26" s="178"/>
      <c r="GPC26" s="178"/>
      <c r="GPD26" s="179"/>
      <c r="GPE26" s="166"/>
      <c r="GPF26" s="178"/>
      <c r="GPG26" s="178"/>
      <c r="GPH26" s="178"/>
      <c r="GPI26" s="178"/>
      <c r="GPJ26" s="178"/>
      <c r="GPK26" s="178"/>
      <c r="GPL26" s="179"/>
      <c r="GPM26" s="166"/>
      <c r="GPN26" s="178"/>
      <c r="GPO26" s="178"/>
      <c r="GPP26" s="178"/>
      <c r="GPQ26" s="178"/>
      <c r="GPR26" s="178"/>
      <c r="GPS26" s="178"/>
      <c r="GPT26" s="179"/>
      <c r="GPU26" s="166"/>
      <c r="GPV26" s="178"/>
      <c r="GPW26" s="178"/>
      <c r="GPX26" s="178"/>
      <c r="GPY26" s="178"/>
      <c r="GPZ26" s="178"/>
      <c r="GQA26" s="178"/>
      <c r="GQB26" s="179"/>
      <c r="GQC26" s="166"/>
      <c r="GQD26" s="178"/>
      <c r="GQE26" s="178"/>
      <c r="GQF26" s="178"/>
      <c r="GQG26" s="178"/>
      <c r="GQH26" s="178"/>
      <c r="GQI26" s="178"/>
      <c r="GQJ26" s="179"/>
      <c r="GQK26" s="166"/>
      <c r="GQL26" s="178"/>
      <c r="GQM26" s="178"/>
      <c r="GQN26" s="178"/>
      <c r="GQO26" s="178"/>
      <c r="GQP26" s="178"/>
      <c r="GQQ26" s="178"/>
      <c r="GQR26" s="179"/>
      <c r="GQS26" s="166"/>
      <c r="GQT26" s="178"/>
      <c r="GQU26" s="178"/>
      <c r="GQV26" s="178"/>
      <c r="GQW26" s="178"/>
      <c r="GQX26" s="178"/>
      <c r="GQY26" s="178"/>
      <c r="GQZ26" s="179"/>
      <c r="GRA26" s="166"/>
      <c r="GRB26" s="178"/>
      <c r="GRC26" s="178"/>
      <c r="GRD26" s="178"/>
      <c r="GRE26" s="178"/>
      <c r="GRF26" s="178"/>
      <c r="GRG26" s="178"/>
      <c r="GRH26" s="179"/>
      <c r="GRI26" s="166"/>
      <c r="GRJ26" s="178"/>
      <c r="GRK26" s="178"/>
      <c r="GRL26" s="178"/>
      <c r="GRM26" s="178"/>
      <c r="GRN26" s="178"/>
      <c r="GRO26" s="178"/>
      <c r="GRP26" s="179"/>
      <c r="GRQ26" s="166"/>
      <c r="GRR26" s="178"/>
      <c r="GRS26" s="178"/>
      <c r="GRT26" s="178"/>
      <c r="GRU26" s="178"/>
      <c r="GRV26" s="178"/>
      <c r="GRW26" s="178"/>
      <c r="GRX26" s="179"/>
      <c r="GRY26" s="166"/>
      <c r="GRZ26" s="178"/>
      <c r="GSA26" s="178"/>
      <c r="GSB26" s="178"/>
      <c r="GSC26" s="178"/>
      <c r="GSD26" s="178"/>
      <c r="GSE26" s="178"/>
      <c r="GSF26" s="179"/>
      <c r="GSG26" s="166"/>
      <c r="GSH26" s="178"/>
      <c r="GSI26" s="178"/>
      <c r="GSJ26" s="178"/>
      <c r="GSK26" s="178"/>
      <c r="GSL26" s="178"/>
      <c r="GSM26" s="178"/>
      <c r="GSN26" s="179"/>
      <c r="GSO26" s="166"/>
      <c r="GSP26" s="178"/>
      <c r="GSQ26" s="178"/>
      <c r="GSR26" s="178"/>
      <c r="GSS26" s="178"/>
      <c r="GST26" s="178"/>
      <c r="GSU26" s="178"/>
      <c r="GSV26" s="179"/>
      <c r="GSW26" s="166"/>
      <c r="GSX26" s="178"/>
      <c r="GSY26" s="178"/>
      <c r="GSZ26" s="178"/>
      <c r="GTA26" s="178"/>
      <c r="GTB26" s="178"/>
      <c r="GTC26" s="178"/>
      <c r="GTD26" s="179"/>
      <c r="GTE26" s="166"/>
      <c r="GTF26" s="178"/>
      <c r="GTG26" s="178"/>
      <c r="GTH26" s="178"/>
      <c r="GTI26" s="178"/>
      <c r="GTJ26" s="178"/>
      <c r="GTK26" s="178"/>
      <c r="GTL26" s="179"/>
      <c r="GTM26" s="166"/>
      <c r="GTN26" s="178"/>
      <c r="GTO26" s="178"/>
      <c r="GTP26" s="178"/>
      <c r="GTQ26" s="178"/>
      <c r="GTR26" s="178"/>
      <c r="GTS26" s="178"/>
      <c r="GTT26" s="179"/>
      <c r="GTU26" s="166"/>
      <c r="GTV26" s="178"/>
      <c r="GTW26" s="178"/>
      <c r="GTX26" s="178"/>
      <c r="GTY26" s="178"/>
      <c r="GTZ26" s="178"/>
      <c r="GUA26" s="178"/>
      <c r="GUB26" s="179"/>
      <c r="GUC26" s="166"/>
      <c r="GUD26" s="178"/>
      <c r="GUE26" s="178"/>
      <c r="GUF26" s="178"/>
      <c r="GUG26" s="178"/>
      <c r="GUH26" s="178"/>
      <c r="GUI26" s="178"/>
      <c r="GUJ26" s="179"/>
      <c r="GUK26" s="166"/>
      <c r="GUL26" s="178"/>
      <c r="GUM26" s="178"/>
      <c r="GUN26" s="178"/>
      <c r="GUO26" s="178"/>
      <c r="GUP26" s="178"/>
      <c r="GUQ26" s="178"/>
      <c r="GUR26" s="179"/>
      <c r="GUS26" s="166"/>
      <c r="GUT26" s="178"/>
      <c r="GUU26" s="178"/>
      <c r="GUV26" s="178"/>
      <c r="GUW26" s="178"/>
      <c r="GUX26" s="178"/>
      <c r="GUY26" s="178"/>
      <c r="GUZ26" s="179"/>
      <c r="GVA26" s="166"/>
      <c r="GVB26" s="178"/>
      <c r="GVC26" s="178"/>
      <c r="GVD26" s="178"/>
      <c r="GVE26" s="178"/>
      <c r="GVF26" s="178"/>
      <c r="GVG26" s="178"/>
      <c r="GVH26" s="179"/>
      <c r="GVI26" s="166"/>
      <c r="GVJ26" s="178"/>
      <c r="GVK26" s="178"/>
      <c r="GVL26" s="178"/>
      <c r="GVM26" s="178"/>
      <c r="GVN26" s="178"/>
      <c r="GVO26" s="178"/>
      <c r="GVP26" s="179"/>
      <c r="GVQ26" s="166"/>
      <c r="GVR26" s="178"/>
      <c r="GVS26" s="178"/>
      <c r="GVT26" s="178"/>
      <c r="GVU26" s="178"/>
      <c r="GVV26" s="178"/>
      <c r="GVW26" s="178"/>
      <c r="GVX26" s="179"/>
      <c r="GVY26" s="166"/>
      <c r="GVZ26" s="178"/>
      <c r="GWA26" s="178"/>
      <c r="GWB26" s="178"/>
      <c r="GWC26" s="178"/>
      <c r="GWD26" s="178"/>
      <c r="GWE26" s="178"/>
      <c r="GWF26" s="179"/>
      <c r="GWG26" s="166"/>
      <c r="GWH26" s="178"/>
      <c r="GWI26" s="178"/>
      <c r="GWJ26" s="178"/>
      <c r="GWK26" s="178"/>
      <c r="GWL26" s="178"/>
      <c r="GWM26" s="178"/>
      <c r="GWN26" s="179"/>
      <c r="GWO26" s="166"/>
      <c r="GWP26" s="178"/>
      <c r="GWQ26" s="178"/>
      <c r="GWR26" s="178"/>
      <c r="GWS26" s="178"/>
      <c r="GWT26" s="178"/>
      <c r="GWU26" s="178"/>
      <c r="GWV26" s="179"/>
      <c r="GWW26" s="166"/>
      <c r="GWX26" s="178"/>
      <c r="GWY26" s="178"/>
      <c r="GWZ26" s="178"/>
      <c r="GXA26" s="178"/>
      <c r="GXB26" s="178"/>
      <c r="GXC26" s="178"/>
      <c r="GXD26" s="179"/>
      <c r="GXE26" s="166"/>
      <c r="GXF26" s="178"/>
      <c r="GXG26" s="178"/>
      <c r="GXH26" s="178"/>
      <c r="GXI26" s="178"/>
      <c r="GXJ26" s="178"/>
      <c r="GXK26" s="178"/>
      <c r="GXL26" s="179"/>
      <c r="GXM26" s="166"/>
      <c r="GXN26" s="178"/>
      <c r="GXO26" s="178"/>
      <c r="GXP26" s="178"/>
      <c r="GXQ26" s="178"/>
      <c r="GXR26" s="178"/>
      <c r="GXS26" s="178"/>
      <c r="GXT26" s="179"/>
      <c r="GXU26" s="166"/>
      <c r="GXV26" s="178"/>
      <c r="GXW26" s="178"/>
      <c r="GXX26" s="178"/>
      <c r="GXY26" s="178"/>
      <c r="GXZ26" s="178"/>
      <c r="GYA26" s="178"/>
      <c r="GYB26" s="179"/>
      <c r="GYC26" s="166"/>
      <c r="GYD26" s="178"/>
      <c r="GYE26" s="178"/>
      <c r="GYF26" s="178"/>
      <c r="GYG26" s="178"/>
      <c r="GYH26" s="178"/>
      <c r="GYI26" s="178"/>
      <c r="GYJ26" s="179"/>
      <c r="GYK26" s="166"/>
      <c r="GYL26" s="178"/>
      <c r="GYM26" s="178"/>
      <c r="GYN26" s="178"/>
      <c r="GYO26" s="178"/>
      <c r="GYP26" s="178"/>
      <c r="GYQ26" s="178"/>
      <c r="GYR26" s="179"/>
      <c r="GYS26" s="166"/>
      <c r="GYT26" s="178"/>
      <c r="GYU26" s="178"/>
      <c r="GYV26" s="178"/>
      <c r="GYW26" s="178"/>
      <c r="GYX26" s="178"/>
      <c r="GYY26" s="178"/>
      <c r="GYZ26" s="179"/>
      <c r="GZA26" s="166"/>
      <c r="GZB26" s="178"/>
      <c r="GZC26" s="178"/>
      <c r="GZD26" s="178"/>
      <c r="GZE26" s="178"/>
      <c r="GZF26" s="178"/>
      <c r="GZG26" s="178"/>
      <c r="GZH26" s="179"/>
      <c r="GZI26" s="166"/>
      <c r="GZJ26" s="178"/>
      <c r="GZK26" s="178"/>
      <c r="GZL26" s="178"/>
      <c r="GZM26" s="178"/>
      <c r="GZN26" s="178"/>
      <c r="GZO26" s="178"/>
      <c r="GZP26" s="179"/>
      <c r="GZQ26" s="166"/>
      <c r="GZR26" s="178"/>
      <c r="GZS26" s="178"/>
      <c r="GZT26" s="178"/>
      <c r="GZU26" s="178"/>
      <c r="GZV26" s="178"/>
      <c r="GZW26" s="178"/>
      <c r="GZX26" s="179"/>
      <c r="GZY26" s="166"/>
      <c r="GZZ26" s="178"/>
      <c r="HAA26" s="178"/>
      <c r="HAB26" s="178"/>
      <c r="HAC26" s="178"/>
      <c r="HAD26" s="178"/>
      <c r="HAE26" s="178"/>
      <c r="HAF26" s="179"/>
      <c r="HAG26" s="166"/>
      <c r="HAH26" s="178"/>
      <c r="HAI26" s="178"/>
      <c r="HAJ26" s="178"/>
      <c r="HAK26" s="178"/>
      <c r="HAL26" s="178"/>
      <c r="HAM26" s="178"/>
      <c r="HAN26" s="179"/>
      <c r="HAO26" s="166"/>
      <c r="HAP26" s="178"/>
      <c r="HAQ26" s="178"/>
      <c r="HAR26" s="178"/>
      <c r="HAS26" s="178"/>
      <c r="HAT26" s="178"/>
      <c r="HAU26" s="178"/>
      <c r="HAV26" s="179"/>
      <c r="HAW26" s="166"/>
      <c r="HAX26" s="178"/>
      <c r="HAY26" s="178"/>
      <c r="HAZ26" s="178"/>
      <c r="HBA26" s="178"/>
      <c r="HBB26" s="178"/>
      <c r="HBC26" s="178"/>
      <c r="HBD26" s="179"/>
      <c r="HBE26" s="166"/>
      <c r="HBF26" s="178"/>
      <c r="HBG26" s="178"/>
      <c r="HBH26" s="178"/>
      <c r="HBI26" s="178"/>
      <c r="HBJ26" s="178"/>
      <c r="HBK26" s="178"/>
      <c r="HBL26" s="179"/>
      <c r="HBM26" s="166"/>
      <c r="HBN26" s="178"/>
      <c r="HBO26" s="178"/>
      <c r="HBP26" s="178"/>
      <c r="HBQ26" s="178"/>
      <c r="HBR26" s="178"/>
      <c r="HBS26" s="178"/>
      <c r="HBT26" s="179"/>
      <c r="HBU26" s="166"/>
      <c r="HBV26" s="178"/>
      <c r="HBW26" s="178"/>
      <c r="HBX26" s="178"/>
      <c r="HBY26" s="178"/>
      <c r="HBZ26" s="178"/>
      <c r="HCA26" s="178"/>
      <c r="HCB26" s="179"/>
      <c r="HCC26" s="166"/>
      <c r="HCD26" s="178"/>
      <c r="HCE26" s="178"/>
      <c r="HCF26" s="178"/>
      <c r="HCG26" s="178"/>
      <c r="HCH26" s="178"/>
      <c r="HCI26" s="178"/>
      <c r="HCJ26" s="179"/>
      <c r="HCK26" s="166"/>
      <c r="HCL26" s="178"/>
      <c r="HCM26" s="178"/>
      <c r="HCN26" s="178"/>
      <c r="HCO26" s="178"/>
      <c r="HCP26" s="178"/>
      <c r="HCQ26" s="178"/>
      <c r="HCR26" s="179"/>
      <c r="HCS26" s="166"/>
      <c r="HCT26" s="178"/>
      <c r="HCU26" s="178"/>
      <c r="HCV26" s="178"/>
      <c r="HCW26" s="178"/>
      <c r="HCX26" s="178"/>
      <c r="HCY26" s="178"/>
      <c r="HCZ26" s="179"/>
      <c r="HDA26" s="166"/>
      <c r="HDB26" s="178"/>
      <c r="HDC26" s="178"/>
      <c r="HDD26" s="178"/>
      <c r="HDE26" s="178"/>
      <c r="HDF26" s="178"/>
      <c r="HDG26" s="178"/>
      <c r="HDH26" s="179"/>
      <c r="HDI26" s="166"/>
      <c r="HDJ26" s="178"/>
      <c r="HDK26" s="178"/>
      <c r="HDL26" s="178"/>
      <c r="HDM26" s="178"/>
      <c r="HDN26" s="178"/>
      <c r="HDO26" s="178"/>
      <c r="HDP26" s="179"/>
      <c r="HDQ26" s="166"/>
      <c r="HDR26" s="178"/>
      <c r="HDS26" s="178"/>
      <c r="HDT26" s="178"/>
      <c r="HDU26" s="178"/>
      <c r="HDV26" s="178"/>
      <c r="HDW26" s="178"/>
      <c r="HDX26" s="179"/>
      <c r="HDY26" s="166"/>
      <c r="HDZ26" s="178"/>
      <c r="HEA26" s="178"/>
      <c r="HEB26" s="178"/>
      <c r="HEC26" s="178"/>
      <c r="HED26" s="178"/>
      <c r="HEE26" s="178"/>
      <c r="HEF26" s="179"/>
      <c r="HEG26" s="166"/>
      <c r="HEH26" s="178"/>
      <c r="HEI26" s="178"/>
      <c r="HEJ26" s="178"/>
      <c r="HEK26" s="178"/>
      <c r="HEL26" s="178"/>
      <c r="HEM26" s="178"/>
      <c r="HEN26" s="179"/>
      <c r="HEO26" s="166"/>
      <c r="HEP26" s="178"/>
      <c r="HEQ26" s="178"/>
      <c r="HER26" s="178"/>
      <c r="HES26" s="178"/>
      <c r="HET26" s="178"/>
      <c r="HEU26" s="178"/>
      <c r="HEV26" s="179"/>
      <c r="HEW26" s="166"/>
      <c r="HEX26" s="178"/>
      <c r="HEY26" s="178"/>
      <c r="HEZ26" s="178"/>
      <c r="HFA26" s="178"/>
      <c r="HFB26" s="178"/>
      <c r="HFC26" s="178"/>
      <c r="HFD26" s="179"/>
      <c r="HFE26" s="166"/>
      <c r="HFF26" s="178"/>
      <c r="HFG26" s="178"/>
      <c r="HFH26" s="178"/>
      <c r="HFI26" s="178"/>
      <c r="HFJ26" s="178"/>
      <c r="HFK26" s="178"/>
      <c r="HFL26" s="179"/>
      <c r="HFM26" s="166"/>
      <c r="HFN26" s="178"/>
      <c r="HFO26" s="178"/>
      <c r="HFP26" s="178"/>
      <c r="HFQ26" s="178"/>
      <c r="HFR26" s="178"/>
      <c r="HFS26" s="178"/>
      <c r="HFT26" s="179"/>
      <c r="HFU26" s="166"/>
      <c r="HFV26" s="178"/>
      <c r="HFW26" s="178"/>
      <c r="HFX26" s="178"/>
      <c r="HFY26" s="178"/>
      <c r="HFZ26" s="178"/>
      <c r="HGA26" s="178"/>
      <c r="HGB26" s="179"/>
      <c r="HGC26" s="166"/>
      <c r="HGD26" s="178"/>
      <c r="HGE26" s="178"/>
      <c r="HGF26" s="178"/>
      <c r="HGG26" s="178"/>
      <c r="HGH26" s="178"/>
      <c r="HGI26" s="178"/>
      <c r="HGJ26" s="179"/>
      <c r="HGK26" s="166"/>
      <c r="HGL26" s="178"/>
      <c r="HGM26" s="178"/>
      <c r="HGN26" s="178"/>
      <c r="HGO26" s="178"/>
      <c r="HGP26" s="178"/>
      <c r="HGQ26" s="178"/>
      <c r="HGR26" s="179"/>
      <c r="HGS26" s="166"/>
      <c r="HGT26" s="178"/>
      <c r="HGU26" s="178"/>
      <c r="HGV26" s="178"/>
      <c r="HGW26" s="178"/>
      <c r="HGX26" s="178"/>
      <c r="HGY26" s="178"/>
      <c r="HGZ26" s="179"/>
      <c r="HHA26" s="166"/>
      <c r="HHB26" s="178"/>
      <c r="HHC26" s="178"/>
      <c r="HHD26" s="178"/>
      <c r="HHE26" s="178"/>
      <c r="HHF26" s="178"/>
      <c r="HHG26" s="178"/>
      <c r="HHH26" s="179"/>
      <c r="HHI26" s="166"/>
      <c r="HHJ26" s="178"/>
      <c r="HHK26" s="178"/>
      <c r="HHL26" s="178"/>
      <c r="HHM26" s="178"/>
      <c r="HHN26" s="178"/>
      <c r="HHO26" s="178"/>
      <c r="HHP26" s="179"/>
      <c r="HHQ26" s="166"/>
      <c r="HHR26" s="178"/>
      <c r="HHS26" s="178"/>
      <c r="HHT26" s="178"/>
      <c r="HHU26" s="178"/>
      <c r="HHV26" s="178"/>
      <c r="HHW26" s="178"/>
      <c r="HHX26" s="179"/>
      <c r="HHY26" s="166"/>
      <c r="HHZ26" s="178"/>
      <c r="HIA26" s="178"/>
      <c r="HIB26" s="178"/>
      <c r="HIC26" s="178"/>
      <c r="HID26" s="178"/>
      <c r="HIE26" s="178"/>
      <c r="HIF26" s="179"/>
      <c r="HIG26" s="166"/>
      <c r="HIH26" s="178"/>
      <c r="HII26" s="178"/>
      <c r="HIJ26" s="178"/>
      <c r="HIK26" s="178"/>
      <c r="HIL26" s="178"/>
      <c r="HIM26" s="178"/>
      <c r="HIN26" s="179"/>
      <c r="HIO26" s="166"/>
      <c r="HIP26" s="178"/>
      <c r="HIQ26" s="178"/>
      <c r="HIR26" s="178"/>
      <c r="HIS26" s="178"/>
      <c r="HIT26" s="178"/>
      <c r="HIU26" s="178"/>
      <c r="HIV26" s="179"/>
      <c r="HIW26" s="166"/>
      <c r="HIX26" s="178"/>
      <c r="HIY26" s="178"/>
      <c r="HIZ26" s="178"/>
      <c r="HJA26" s="178"/>
      <c r="HJB26" s="178"/>
      <c r="HJC26" s="178"/>
      <c r="HJD26" s="179"/>
      <c r="HJE26" s="166"/>
      <c r="HJF26" s="178"/>
      <c r="HJG26" s="178"/>
      <c r="HJH26" s="178"/>
      <c r="HJI26" s="178"/>
      <c r="HJJ26" s="178"/>
      <c r="HJK26" s="178"/>
      <c r="HJL26" s="179"/>
      <c r="HJM26" s="166"/>
      <c r="HJN26" s="178"/>
      <c r="HJO26" s="178"/>
      <c r="HJP26" s="178"/>
      <c r="HJQ26" s="178"/>
      <c r="HJR26" s="178"/>
      <c r="HJS26" s="178"/>
      <c r="HJT26" s="179"/>
      <c r="HJU26" s="166"/>
      <c r="HJV26" s="178"/>
      <c r="HJW26" s="178"/>
      <c r="HJX26" s="178"/>
      <c r="HJY26" s="178"/>
      <c r="HJZ26" s="178"/>
      <c r="HKA26" s="178"/>
      <c r="HKB26" s="179"/>
      <c r="HKC26" s="166"/>
      <c r="HKD26" s="178"/>
      <c r="HKE26" s="178"/>
      <c r="HKF26" s="178"/>
      <c r="HKG26" s="178"/>
      <c r="HKH26" s="178"/>
      <c r="HKI26" s="178"/>
      <c r="HKJ26" s="179"/>
      <c r="HKK26" s="166"/>
      <c r="HKL26" s="178"/>
      <c r="HKM26" s="178"/>
      <c r="HKN26" s="178"/>
      <c r="HKO26" s="178"/>
      <c r="HKP26" s="178"/>
      <c r="HKQ26" s="178"/>
      <c r="HKR26" s="179"/>
      <c r="HKS26" s="166"/>
      <c r="HKT26" s="178"/>
      <c r="HKU26" s="178"/>
      <c r="HKV26" s="178"/>
      <c r="HKW26" s="178"/>
      <c r="HKX26" s="178"/>
      <c r="HKY26" s="178"/>
      <c r="HKZ26" s="179"/>
      <c r="HLA26" s="166"/>
      <c r="HLB26" s="178"/>
      <c r="HLC26" s="178"/>
      <c r="HLD26" s="178"/>
      <c r="HLE26" s="178"/>
      <c r="HLF26" s="178"/>
      <c r="HLG26" s="178"/>
      <c r="HLH26" s="179"/>
      <c r="HLI26" s="166"/>
      <c r="HLJ26" s="178"/>
      <c r="HLK26" s="178"/>
      <c r="HLL26" s="178"/>
      <c r="HLM26" s="178"/>
      <c r="HLN26" s="178"/>
      <c r="HLO26" s="178"/>
      <c r="HLP26" s="179"/>
      <c r="HLQ26" s="166"/>
      <c r="HLR26" s="178"/>
      <c r="HLS26" s="178"/>
      <c r="HLT26" s="178"/>
      <c r="HLU26" s="178"/>
      <c r="HLV26" s="178"/>
      <c r="HLW26" s="178"/>
      <c r="HLX26" s="179"/>
      <c r="HLY26" s="166"/>
      <c r="HLZ26" s="178"/>
      <c r="HMA26" s="178"/>
      <c r="HMB26" s="178"/>
      <c r="HMC26" s="178"/>
      <c r="HMD26" s="178"/>
      <c r="HME26" s="178"/>
      <c r="HMF26" s="179"/>
      <c r="HMG26" s="166"/>
      <c r="HMH26" s="178"/>
      <c r="HMI26" s="178"/>
      <c r="HMJ26" s="178"/>
      <c r="HMK26" s="178"/>
      <c r="HML26" s="178"/>
      <c r="HMM26" s="178"/>
      <c r="HMN26" s="179"/>
      <c r="HMO26" s="166"/>
      <c r="HMP26" s="178"/>
      <c r="HMQ26" s="178"/>
      <c r="HMR26" s="178"/>
      <c r="HMS26" s="178"/>
      <c r="HMT26" s="178"/>
      <c r="HMU26" s="178"/>
      <c r="HMV26" s="179"/>
      <c r="HMW26" s="166"/>
      <c r="HMX26" s="178"/>
      <c r="HMY26" s="178"/>
      <c r="HMZ26" s="178"/>
      <c r="HNA26" s="178"/>
      <c r="HNB26" s="178"/>
      <c r="HNC26" s="178"/>
      <c r="HND26" s="179"/>
      <c r="HNE26" s="166"/>
      <c r="HNF26" s="178"/>
      <c r="HNG26" s="178"/>
      <c r="HNH26" s="178"/>
      <c r="HNI26" s="178"/>
      <c r="HNJ26" s="178"/>
      <c r="HNK26" s="178"/>
      <c r="HNL26" s="179"/>
      <c r="HNM26" s="166"/>
      <c r="HNN26" s="178"/>
      <c r="HNO26" s="178"/>
      <c r="HNP26" s="178"/>
      <c r="HNQ26" s="178"/>
      <c r="HNR26" s="178"/>
      <c r="HNS26" s="178"/>
      <c r="HNT26" s="179"/>
      <c r="HNU26" s="166"/>
      <c r="HNV26" s="178"/>
      <c r="HNW26" s="178"/>
      <c r="HNX26" s="178"/>
      <c r="HNY26" s="178"/>
      <c r="HNZ26" s="178"/>
      <c r="HOA26" s="178"/>
      <c r="HOB26" s="179"/>
      <c r="HOC26" s="166"/>
      <c r="HOD26" s="178"/>
      <c r="HOE26" s="178"/>
      <c r="HOF26" s="178"/>
      <c r="HOG26" s="178"/>
      <c r="HOH26" s="178"/>
      <c r="HOI26" s="178"/>
      <c r="HOJ26" s="179"/>
      <c r="HOK26" s="166"/>
      <c r="HOL26" s="178"/>
      <c r="HOM26" s="178"/>
      <c r="HON26" s="178"/>
      <c r="HOO26" s="178"/>
      <c r="HOP26" s="178"/>
      <c r="HOQ26" s="178"/>
      <c r="HOR26" s="179"/>
      <c r="HOS26" s="166"/>
      <c r="HOT26" s="178"/>
      <c r="HOU26" s="178"/>
      <c r="HOV26" s="178"/>
      <c r="HOW26" s="178"/>
      <c r="HOX26" s="178"/>
      <c r="HOY26" s="178"/>
      <c r="HOZ26" s="179"/>
      <c r="HPA26" s="166"/>
      <c r="HPB26" s="178"/>
      <c r="HPC26" s="178"/>
      <c r="HPD26" s="178"/>
      <c r="HPE26" s="178"/>
      <c r="HPF26" s="178"/>
      <c r="HPG26" s="178"/>
      <c r="HPH26" s="179"/>
      <c r="HPI26" s="166"/>
      <c r="HPJ26" s="178"/>
      <c r="HPK26" s="178"/>
      <c r="HPL26" s="178"/>
      <c r="HPM26" s="178"/>
      <c r="HPN26" s="178"/>
      <c r="HPO26" s="178"/>
      <c r="HPP26" s="179"/>
      <c r="HPQ26" s="166"/>
      <c r="HPR26" s="178"/>
      <c r="HPS26" s="178"/>
      <c r="HPT26" s="178"/>
      <c r="HPU26" s="178"/>
      <c r="HPV26" s="178"/>
      <c r="HPW26" s="178"/>
      <c r="HPX26" s="179"/>
      <c r="HPY26" s="166"/>
      <c r="HPZ26" s="178"/>
      <c r="HQA26" s="178"/>
      <c r="HQB26" s="178"/>
      <c r="HQC26" s="178"/>
      <c r="HQD26" s="178"/>
      <c r="HQE26" s="178"/>
      <c r="HQF26" s="179"/>
      <c r="HQG26" s="166"/>
      <c r="HQH26" s="178"/>
      <c r="HQI26" s="178"/>
      <c r="HQJ26" s="178"/>
      <c r="HQK26" s="178"/>
      <c r="HQL26" s="178"/>
      <c r="HQM26" s="178"/>
      <c r="HQN26" s="179"/>
      <c r="HQO26" s="166"/>
      <c r="HQP26" s="178"/>
      <c r="HQQ26" s="178"/>
      <c r="HQR26" s="178"/>
      <c r="HQS26" s="178"/>
      <c r="HQT26" s="178"/>
      <c r="HQU26" s="178"/>
      <c r="HQV26" s="179"/>
      <c r="HQW26" s="166"/>
      <c r="HQX26" s="178"/>
      <c r="HQY26" s="178"/>
      <c r="HQZ26" s="178"/>
      <c r="HRA26" s="178"/>
      <c r="HRB26" s="178"/>
      <c r="HRC26" s="178"/>
      <c r="HRD26" s="179"/>
      <c r="HRE26" s="166"/>
      <c r="HRF26" s="178"/>
      <c r="HRG26" s="178"/>
      <c r="HRH26" s="178"/>
      <c r="HRI26" s="178"/>
      <c r="HRJ26" s="178"/>
      <c r="HRK26" s="178"/>
      <c r="HRL26" s="179"/>
      <c r="HRM26" s="166"/>
      <c r="HRN26" s="178"/>
      <c r="HRO26" s="178"/>
      <c r="HRP26" s="178"/>
      <c r="HRQ26" s="178"/>
      <c r="HRR26" s="178"/>
      <c r="HRS26" s="178"/>
      <c r="HRT26" s="179"/>
      <c r="HRU26" s="166"/>
      <c r="HRV26" s="178"/>
      <c r="HRW26" s="178"/>
      <c r="HRX26" s="178"/>
      <c r="HRY26" s="178"/>
      <c r="HRZ26" s="178"/>
      <c r="HSA26" s="178"/>
      <c r="HSB26" s="179"/>
      <c r="HSC26" s="166"/>
      <c r="HSD26" s="178"/>
      <c r="HSE26" s="178"/>
      <c r="HSF26" s="178"/>
      <c r="HSG26" s="178"/>
      <c r="HSH26" s="178"/>
      <c r="HSI26" s="178"/>
      <c r="HSJ26" s="179"/>
      <c r="HSK26" s="166"/>
      <c r="HSL26" s="178"/>
      <c r="HSM26" s="178"/>
      <c r="HSN26" s="178"/>
      <c r="HSO26" s="178"/>
      <c r="HSP26" s="178"/>
      <c r="HSQ26" s="178"/>
      <c r="HSR26" s="179"/>
      <c r="HSS26" s="166"/>
      <c r="HST26" s="178"/>
      <c r="HSU26" s="178"/>
      <c r="HSV26" s="178"/>
      <c r="HSW26" s="178"/>
      <c r="HSX26" s="178"/>
      <c r="HSY26" s="178"/>
      <c r="HSZ26" s="179"/>
      <c r="HTA26" s="166"/>
      <c r="HTB26" s="178"/>
      <c r="HTC26" s="178"/>
      <c r="HTD26" s="178"/>
      <c r="HTE26" s="178"/>
      <c r="HTF26" s="178"/>
      <c r="HTG26" s="178"/>
      <c r="HTH26" s="179"/>
      <c r="HTI26" s="166"/>
      <c r="HTJ26" s="178"/>
      <c r="HTK26" s="178"/>
      <c r="HTL26" s="178"/>
      <c r="HTM26" s="178"/>
      <c r="HTN26" s="178"/>
      <c r="HTO26" s="178"/>
      <c r="HTP26" s="179"/>
      <c r="HTQ26" s="166"/>
      <c r="HTR26" s="178"/>
      <c r="HTS26" s="178"/>
      <c r="HTT26" s="178"/>
      <c r="HTU26" s="178"/>
      <c r="HTV26" s="178"/>
      <c r="HTW26" s="178"/>
      <c r="HTX26" s="179"/>
      <c r="HTY26" s="166"/>
      <c r="HTZ26" s="178"/>
      <c r="HUA26" s="178"/>
      <c r="HUB26" s="178"/>
      <c r="HUC26" s="178"/>
      <c r="HUD26" s="178"/>
      <c r="HUE26" s="178"/>
      <c r="HUF26" s="179"/>
      <c r="HUG26" s="166"/>
      <c r="HUH26" s="178"/>
      <c r="HUI26" s="178"/>
      <c r="HUJ26" s="178"/>
      <c r="HUK26" s="178"/>
      <c r="HUL26" s="178"/>
      <c r="HUM26" s="178"/>
      <c r="HUN26" s="179"/>
      <c r="HUO26" s="166"/>
      <c r="HUP26" s="178"/>
      <c r="HUQ26" s="178"/>
      <c r="HUR26" s="178"/>
      <c r="HUS26" s="178"/>
      <c r="HUT26" s="178"/>
      <c r="HUU26" s="178"/>
      <c r="HUV26" s="179"/>
      <c r="HUW26" s="166"/>
      <c r="HUX26" s="178"/>
      <c r="HUY26" s="178"/>
      <c r="HUZ26" s="178"/>
      <c r="HVA26" s="178"/>
      <c r="HVB26" s="178"/>
      <c r="HVC26" s="178"/>
      <c r="HVD26" s="179"/>
      <c r="HVE26" s="166"/>
      <c r="HVF26" s="178"/>
      <c r="HVG26" s="178"/>
      <c r="HVH26" s="178"/>
      <c r="HVI26" s="178"/>
      <c r="HVJ26" s="178"/>
      <c r="HVK26" s="178"/>
      <c r="HVL26" s="179"/>
      <c r="HVM26" s="166"/>
      <c r="HVN26" s="178"/>
      <c r="HVO26" s="178"/>
      <c r="HVP26" s="178"/>
      <c r="HVQ26" s="178"/>
      <c r="HVR26" s="178"/>
      <c r="HVS26" s="178"/>
      <c r="HVT26" s="179"/>
      <c r="HVU26" s="166"/>
      <c r="HVV26" s="178"/>
      <c r="HVW26" s="178"/>
      <c r="HVX26" s="178"/>
      <c r="HVY26" s="178"/>
      <c r="HVZ26" s="178"/>
      <c r="HWA26" s="178"/>
      <c r="HWB26" s="179"/>
      <c r="HWC26" s="166"/>
      <c r="HWD26" s="178"/>
      <c r="HWE26" s="178"/>
      <c r="HWF26" s="178"/>
      <c r="HWG26" s="178"/>
      <c r="HWH26" s="178"/>
      <c r="HWI26" s="178"/>
      <c r="HWJ26" s="179"/>
      <c r="HWK26" s="166"/>
      <c r="HWL26" s="178"/>
      <c r="HWM26" s="178"/>
      <c r="HWN26" s="178"/>
      <c r="HWO26" s="178"/>
      <c r="HWP26" s="178"/>
      <c r="HWQ26" s="178"/>
      <c r="HWR26" s="179"/>
      <c r="HWS26" s="166"/>
      <c r="HWT26" s="178"/>
      <c r="HWU26" s="178"/>
      <c r="HWV26" s="178"/>
      <c r="HWW26" s="178"/>
      <c r="HWX26" s="178"/>
      <c r="HWY26" s="178"/>
      <c r="HWZ26" s="179"/>
      <c r="HXA26" s="166"/>
      <c r="HXB26" s="178"/>
      <c r="HXC26" s="178"/>
      <c r="HXD26" s="178"/>
      <c r="HXE26" s="178"/>
      <c r="HXF26" s="178"/>
      <c r="HXG26" s="178"/>
      <c r="HXH26" s="179"/>
      <c r="HXI26" s="166"/>
      <c r="HXJ26" s="178"/>
      <c r="HXK26" s="178"/>
      <c r="HXL26" s="178"/>
      <c r="HXM26" s="178"/>
      <c r="HXN26" s="178"/>
      <c r="HXO26" s="178"/>
      <c r="HXP26" s="179"/>
      <c r="HXQ26" s="166"/>
      <c r="HXR26" s="178"/>
      <c r="HXS26" s="178"/>
      <c r="HXT26" s="178"/>
      <c r="HXU26" s="178"/>
      <c r="HXV26" s="178"/>
      <c r="HXW26" s="178"/>
      <c r="HXX26" s="179"/>
      <c r="HXY26" s="166"/>
      <c r="HXZ26" s="178"/>
      <c r="HYA26" s="178"/>
      <c r="HYB26" s="178"/>
      <c r="HYC26" s="178"/>
      <c r="HYD26" s="178"/>
      <c r="HYE26" s="178"/>
      <c r="HYF26" s="179"/>
      <c r="HYG26" s="166"/>
      <c r="HYH26" s="178"/>
      <c r="HYI26" s="178"/>
      <c r="HYJ26" s="178"/>
      <c r="HYK26" s="178"/>
      <c r="HYL26" s="178"/>
      <c r="HYM26" s="178"/>
      <c r="HYN26" s="179"/>
      <c r="HYO26" s="166"/>
      <c r="HYP26" s="178"/>
      <c r="HYQ26" s="178"/>
      <c r="HYR26" s="178"/>
      <c r="HYS26" s="178"/>
      <c r="HYT26" s="178"/>
      <c r="HYU26" s="178"/>
      <c r="HYV26" s="179"/>
      <c r="HYW26" s="166"/>
      <c r="HYX26" s="178"/>
      <c r="HYY26" s="178"/>
      <c r="HYZ26" s="178"/>
      <c r="HZA26" s="178"/>
      <c r="HZB26" s="178"/>
      <c r="HZC26" s="178"/>
      <c r="HZD26" s="179"/>
      <c r="HZE26" s="166"/>
      <c r="HZF26" s="178"/>
      <c r="HZG26" s="178"/>
      <c r="HZH26" s="178"/>
      <c r="HZI26" s="178"/>
      <c r="HZJ26" s="178"/>
      <c r="HZK26" s="178"/>
      <c r="HZL26" s="179"/>
      <c r="HZM26" s="166"/>
      <c r="HZN26" s="178"/>
      <c r="HZO26" s="178"/>
      <c r="HZP26" s="178"/>
      <c r="HZQ26" s="178"/>
      <c r="HZR26" s="178"/>
      <c r="HZS26" s="178"/>
      <c r="HZT26" s="179"/>
      <c r="HZU26" s="166"/>
      <c r="HZV26" s="178"/>
      <c r="HZW26" s="178"/>
      <c r="HZX26" s="178"/>
      <c r="HZY26" s="178"/>
      <c r="HZZ26" s="178"/>
      <c r="IAA26" s="178"/>
      <c r="IAB26" s="179"/>
      <c r="IAC26" s="166"/>
      <c r="IAD26" s="178"/>
      <c r="IAE26" s="178"/>
      <c r="IAF26" s="178"/>
      <c r="IAG26" s="178"/>
      <c r="IAH26" s="178"/>
      <c r="IAI26" s="178"/>
      <c r="IAJ26" s="179"/>
      <c r="IAK26" s="166"/>
      <c r="IAL26" s="178"/>
      <c r="IAM26" s="178"/>
      <c r="IAN26" s="178"/>
      <c r="IAO26" s="178"/>
      <c r="IAP26" s="178"/>
      <c r="IAQ26" s="178"/>
      <c r="IAR26" s="179"/>
      <c r="IAS26" s="166"/>
      <c r="IAT26" s="178"/>
      <c r="IAU26" s="178"/>
      <c r="IAV26" s="178"/>
      <c r="IAW26" s="178"/>
      <c r="IAX26" s="178"/>
      <c r="IAY26" s="178"/>
      <c r="IAZ26" s="179"/>
      <c r="IBA26" s="166"/>
      <c r="IBB26" s="178"/>
      <c r="IBC26" s="178"/>
      <c r="IBD26" s="178"/>
      <c r="IBE26" s="178"/>
      <c r="IBF26" s="178"/>
      <c r="IBG26" s="178"/>
      <c r="IBH26" s="179"/>
      <c r="IBI26" s="166"/>
      <c r="IBJ26" s="178"/>
      <c r="IBK26" s="178"/>
      <c r="IBL26" s="178"/>
      <c r="IBM26" s="178"/>
      <c r="IBN26" s="178"/>
      <c r="IBO26" s="178"/>
      <c r="IBP26" s="179"/>
      <c r="IBQ26" s="166"/>
      <c r="IBR26" s="178"/>
      <c r="IBS26" s="178"/>
      <c r="IBT26" s="178"/>
      <c r="IBU26" s="178"/>
      <c r="IBV26" s="178"/>
      <c r="IBW26" s="178"/>
      <c r="IBX26" s="179"/>
      <c r="IBY26" s="166"/>
      <c r="IBZ26" s="178"/>
      <c r="ICA26" s="178"/>
      <c r="ICB26" s="178"/>
      <c r="ICC26" s="178"/>
      <c r="ICD26" s="178"/>
      <c r="ICE26" s="178"/>
      <c r="ICF26" s="179"/>
      <c r="ICG26" s="166"/>
      <c r="ICH26" s="178"/>
      <c r="ICI26" s="178"/>
      <c r="ICJ26" s="178"/>
      <c r="ICK26" s="178"/>
      <c r="ICL26" s="178"/>
      <c r="ICM26" s="178"/>
      <c r="ICN26" s="179"/>
      <c r="ICO26" s="166"/>
      <c r="ICP26" s="178"/>
      <c r="ICQ26" s="178"/>
      <c r="ICR26" s="178"/>
      <c r="ICS26" s="178"/>
      <c r="ICT26" s="178"/>
      <c r="ICU26" s="178"/>
      <c r="ICV26" s="179"/>
      <c r="ICW26" s="166"/>
      <c r="ICX26" s="178"/>
      <c r="ICY26" s="178"/>
      <c r="ICZ26" s="178"/>
      <c r="IDA26" s="178"/>
      <c r="IDB26" s="178"/>
      <c r="IDC26" s="178"/>
      <c r="IDD26" s="179"/>
      <c r="IDE26" s="166"/>
      <c r="IDF26" s="178"/>
      <c r="IDG26" s="178"/>
      <c r="IDH26" s="178"/>
      <c r="IDI26" s="178"/>
      <c r="IDJ26" s="178"/>
      <c r="IDK26" s="178"/>
      <c r="IDL26" s="179"/>
      <c r="IDM26" s="166"/>
      <c r="IDN26" s="178"/>
      <c r="IDO26" s="178"/>
      <c r="IDP26" s="178"/>
      <c r="IDQ26" s="178"/>
      <c r="IDR26" s="178"/>
      <c r="IDS26" s="178"/>
      <c r="IDT26" s="179"/>
      <c r="IDU26" s="166"/>
      <c r="IDV26" s="178"/>
      <c r="IDW26" s="178"/>
      <c r="IDX26" s="178"/>
      <c r="IDY26" s="178"/>
      <c r="IDZ26" s="178"/>
      <c r="IEA26" s="178"/>
      <c r="IEB26" s="179"/>
      <c r="IEC26" s="166"/>
      <c r="IED26" s="178"/>
      <c r="IEE26" s="178"/>
      <c r="IEF26" s="178"/>
      <c r="IEG26" s="178"/>
      <c r="IEH26" s="178"/>
      <c r="IEI26" s="178"/>
      <c r="IEJ26" s="179"/>
      <c r="IEK26" s="166"/>
      <c r="IEL26" s="178"/>
      <c r="IEM26" s="178"/>
      <c r="IEN26" s="178"/>
      <c r="IEO26" s="178"/>
      <c r="IEP26" s="178"/>
      <c r="IEQ26" s="178"/>
      <c r="IER26" s="179"/>
      <c r="IES26" s="166"/>
      <c r="IET26" s="178"/>
      <c r="IEU26" s="178"/>
      <c r="IEV26" s="178"/>
      <c r="IEW26" s="178"/>
      <c r="IEX26" s="178"/>
      <c r="IEY26" s="178"/>
      <c r="IEZ26" s="179"/>
      <c r="IFA26" s="166"/>
      <c r="IFB26" s="178"/>
      <c r="IFC26" s="178"/>
      <c r="IFD26" s="178"/>
      <c r="IFE26" s="178"/>
      <c r="IFF26" s="178"/>
      <c r="IFG26" s="178"/>
      <c r="IFH26" s="179"/>
      <c r="IFI26" s="166"/>
      <c r="IFJ26" s="178"/>
      <c r="IFK26" s="178"/>
      <c r="IFL26" s="178"/>
      <c r="IFM26" s="178"/>
      <c r="IFN26" s="178"/>
      <c r="IFO26" s="178"/>
      <c r="IFP26" s="179"/>
      <c r="IFQ26" s="166"/>
      <c r="IFR26" s="178"/>
      <c r="IFS26" s="178"/>
      <c r="IFT26" s="178"/>
      <c r="IFU26" s="178"/>
      <c r="IFV26" s="178"/>
      <c r="IFW26" s="178"/>
      <c r="IFX26" s="179"/>
      <c r="IFY26" s="166"/>
      <c r="IFZ26" s="178"/>
      <c r="IGA26" s="178"/>
      <c r="IGB26" s="178"/>
      <c r="IGC26" s="178"/>
      <c r="IGD26" s="178"/>
      <c r="IGE26" s="178"/>
      <c r="IGF26" s="179"/>
      <c r="IGG26" s="166"/>
      <c r="IGH26" s="178"/>
      <c r="IGI26" s="178"/>
      <c r="IGJ26" s="178"/>
      <c r="IGK26" s="178"/>
      <c r="IGL26" s="178"/>
      <c r="IGM26" s="178"/>
      <c r="IGN26" s="179"/>
      <c r="IGO26" s="166"/>
      <c r="IGP26" s="178"/>
      <c r="IGQ26" s="178"/>
      <c r="IGR26" s="178"/>
      <c r="IGS26" s="178"/>
      <c r="IGT26" s="178"/>
      <c r="IGU26" s="178"/>
      <c r="IGV26" s="179"/>
      <c r="IGW26" s="166"/>
      <c r="IGX26" s="178"/>
      <c r="IGY26" s="178"/>
      <c r="IGZ26" s="178"/>
      <c r="IHA26" s="178"/>
      <c r="IHB26" s="178"/>
      <c r="IHC26" s="178"/>
      <c r="IHD26" s="179"/>
      <c r="IHE26" s="166"/>
      <c r="IHF26" s="178"/>
      <c r="IHG26" s="178"/>
      <c r="IHH26" s="178"/>
      <c r="IHI26" s="178"/>
      <c r="IHJ26" s="178"/>
      <c r="IHK26" s="178"/>
      <c r="IHL26" s="179"/>
      <c r="IHM26" s="166"/>
      <c r="IHN26" s="178"/>
      <c r="IHO26" s="178"/>
      <c r="IHP26" s="178"/>
      <c r="IHQ26" s="178"/>
      <c r="IHR26" s="178"/>
      <c r="IHS26" s="178"/>
      <c r="IHT26" s="179"/>
      <c r="IHU26" s="166"/>
      <c r="IHV26" s="178"/>
      <c r="IHW26" s="178"/>
      <c r="IHX26" s="178"/>
      <c r="IHY26" s="178"/>
      <c r="IHZ26" s="178"/>
      <c r="IIA26" s="178"/>
      <c r="IIB26" s="179"/>
      <c r="IIC26" s="166"/>
      <c r="IID26" s="178"/>
      <c r="IIE26" s="178"/>
      <c r="IIF26" s="178"/>
      <c r="IIG26" s="178"/>
      <c r="IIH26" s="178"/>
      <c r="III26" s="178"/>
      <c r="IIJ26" s="179"/>
      <c r="IIK26" s="166"/>
      <c r="IIL26" s="178"/>
      <c r="IIM26" s="178"/>
      <c r="IIN26" s="178"/>
      <c r="IIO26" s="178"/>
      <c r="IIP26" s="178"/>
      <c r="IIQ26" s="178"/>
      <c r="IIR26" s="179"/>
      <c r="IIS26" s="166"/>
      <c r="IIT26" s="178"/>
      <c r="IIU26" s="178"/>
      <c r="IIV26" s="178"/>
      <c r="IIW26" s="178"/>
      <c r="IIX26" s="178"/>
      <c r="IIY26" s="178"/>
      <c r="IIZ26" s="179"/>
      <c r="IJA26" s="166"/>
      <c r="IJB26" s="178"/>
      <c r="IJC26" s="178"/>
      <c r="IJD26" s="178"/>
      <c r="IJE26" s="178"/>
      <c r="IJF26" s="178"/>
      <c r="IJG26" s="178"/>
      <c r="IJH26" s="179"/>
      <c r="IJI26" s="166"/>
      <c r="IJJ26" s="178"/>
      <c r="IJK26" s="178"/>
      <c r="IJL26" s="178"/>
      <c r="IJM26" s="178"/>
      <c r="IJN26" s="178"/>
      <c r="IJO26" s="178"/>
      <c r="IJP26" s="179"/>
      <c r="IJQ26" s="166"/>
      <c r="IJR26" s="178"/>
      <c r="IJS26" s="178"/>
      <c r="IJT26" s="178"/>
      <c r="IJU26" s="178"/>
      <c r="IJV26" s="178"/>
      <c r="IJW26" s="178"/>
      <c r="IJX26" s="179"/>
      <c r="IJY26" s="166"/>
      <c r="IJZ26" s="178"/>
      <c r="IKA26" s="178"/>
      <c r="IKB26" s="178"/>
      <c r="IKC26" s="178"/>
      <c r="IKD26" s="178"/>
      <c r="IKE26" s="178"/>
      <c r="IKF26" s="179"/>
      <c r="IKG26" s="166"/>
      <c r="IKH26" s="178"/>
      <c r="IKI26" s="178"/>
      <c r="IKJ26" s="178"/>
      <c r="IKK26" s="178"/>
      <c r="IKL26" s="178"/>
      <c r="IKM26" s="178"/>
      <c r="IKN26" s="179"/>
      <c r="IKO26" s="166"/>
      <c r="IKP26" s="178"/>
      <c r="IKQ26" s="178"/>
      <c r="IKR26" s="178"/>
      <c r="IKS26" s="178"/>
      <c r="IKT26" s="178"/>
      <c r="IKU26" s="178"/>
      <c r="IKV26" s="179"/>
      <c r="IKW26" s="166"/>
      <c r="IKX26" s="178"/>
      <c r="IKY26" s="178"/>
      <c r="IKZ26" s="178"/>
      <c r="ILA26" s="178"/>
      <c r="ILB26" s="178"/>
      <c r="ILC26" s="178"/>
      <c r="ILD26" s="179"/>
      <c r="ILE26" s="166"/>
      <c r="ILF26" s="178"/>
      <c r="ILG26" s="178"/>
      <c r="ILH26" s="178"/>
      <c r="ILI26" s="178"/>
      <c r="ILJ26" s="178"/>
      <c r="ILK26" s="178"/>
      <c r="ILL26" s="179"/>
      <c r="ILM26" s="166"/>
      <c r="ILN26" s="178"/>
      <c r="ILO26" s="178"/>
      <c r="ILP26" s="178"/>
      <c r="ILQ26" s="178"/>
      <c r="ILR26" s="178"/>
      <c r="ILS26" s="178"/>
      <c r="ILT26" s="179"/>
      <c r="ILU26" s="166"/>
      <c r="ILV26" s="178"/>
      <c r="ILW26" s="178"/>
      <c r="ILX26" s="178"/>
      <c r="ILY26" s="178"/>
      <c r="ILZ26" s="178"/>
      <c r="IMA26" s="178"/>
      <c r="IMB26" s="179"/>
      <c r="IMC26" s="166"/>
      <c r="IMD26" s="178"/>
      <c r="IME26" s="178"/>
      <c r="IMF26" s="178"/>
      <c r="IMG26" s="178"/>
      <c r="IMH26" s="178"/>
      <c r="IMI26" s="178"/>
      <c r="IMJ26" s="179"/>
      <c r="IMK26" s="166"/>
      <c r="IML26" s="178"/>
      <c r="IMM26" s="178"/>
      <c r="IMN26" s="178"/>
      <c r="IMO26" s="178"/>
      <c r="IMP26" s="178"/>
      <c r="IMQ26" s="178"/>
      <c r="IMR26" s="179"/>
      <c r="IMS26" s="166"/>
      <c r="IMT26" s="178"/>
      <c r="IMU26" s="178"/>
      <c r="IMV26" s="178"/>
      <c r="IMW26" s="178"/>
      <c r="IMX26" s="178"/>
      <c r="IMY26" s="178"/>
      <c r="IMZ26" s="179"/>
      <c r="INA26" s="166"/>
      <c r="INB26" s="178"/>
      <c r="INC26" s="178"/>
      <c r="IND26" s="178"/>
      <c r="INE26" s="178"/>
      <c r="INF26" s="178"/>
      <c r="ING26" s="178"/>
      <c r="INH26" s="179"/>
      <c r="INI26" s="166"/>
      <c r="INJ26" s="178"/>
      <c r="INK26" s="178"/>
      <c r="INL26" s="178"/>
      <c r="INM26" s="178"/>
      <c r="INN26" s="178"/>
      <c r="INO26" s="178"/>
      <c r="INP26" s="179"/>
      <c r="INQ26" s="166"/>
      <c r="INR26" s="178"/>
      <c r="INS26" s="178"/>
      <c r="INT26" s="178"/>
      <c r="INU26" s="178"/>
      <c r="INV26" s="178"/>
      <c r="INW26" s="178"/>
      <c r="INX26" s="179"/>
      <c r="INY26" s="166"/>
      <c r="INZ26" s="178"/>
      <c r="IOA26" s="178"/>
      <c r="IOB26" s="178"/>
      <c r="IOC26" s="178"/>
      <c r="IOD26" s="178"/>
      <c r="IOE26" s="178"/>
      <c r="IOF26" s="179"/>
      <c r="IOG26" s="166"/>
      <c r="IOH26" s="178"/>
      <c r="IOI26" s="178"/>
      <c r="IOJ26" s="178"/>
      <c r="IOK26" s="178"/>
      <c r="IOL26" s="178"/>
      <c r="IOM26" s="178"/>
      <c r="ION26" s="179"/>
      <c r="IOO26" s="166"/>
      <c r="IOP26" s="178"/>
      <c r="IOQ26" s="178"/>
      <c r="IOR26" s="178"/>
      <c r="IOS26" s="178"/>
      <c r="IOT26" s="178"/>
      <c r="IOU26" s="178"/>
      <c r="IOV26" s="179"/>
      <c r="IOW26" s="166"/>
      <c r="IOX26" s="178"/>
      <c r="IOY26" s="178"/>
      <c r="IOZ26" s="178"/>
      <c r="IPA26" s="178"/>
      <c r="IPB26" s="178"/>
      <c r="IPC26" s="178"/>
      <c r="IPD26" s="179"/>
      <c r="IPE26" s="166"/>
      <c r="IPF26" s="178"/>
      <c r="IPG26" s="178"/>
      <c r="IPH26" s="178"/>
      <c r="IPI26" s="178"/>
      <c r="IPJ26" s="178"/>
      <c r="IPK26" s="178"/>
      <c r="IPL26" s="179"/>
      <c r="IPM26" s="166"/>
      <c r="IPN26" s="178"/>
      <c r="IPO26" s="178"/>
      <c r="IPP26" s="178"/>
      <c r="IPQ26" s="178"/>
      <c r="IPR26" s="178"/>
      <c r="IPS26" s="178"/>
      <c r="IPT26" s="179"/>
      <c r="IPU26" s="166"/>
      <c r="IPV26" s="178"/>
      <c r="IPW26" s="178"/>
      <c r="IPX26" s="178"/>
      <c r="IPY26" s="178"/>
      <c r="IPZ26" s="178"/>
      <c r="IQA26" s="178"/>
      <c r="IQB26" s="179"/>
      <c r="IQC26" s="166"/>
      <c r="IQD26" s="178"/>
      <c r="IQE26" s="178"/>
      <c r="IQF26" s="178"/>
      <c r="IQG26" s="178"/>
      <c r="IQH26" s="178"/>
      <c r="IQI26" s="178"/>
      <c r="IQJ26" s="179"/>
      <c r="IQK26" s="166"/>
      <c r="IQL26" s="178"/>
      <c r="IQM26" s="178"/>
      <c r="IQN26" s="178"/>
      <c r="IQO26" s="178"/>
      <c r="IQP26" s="178"/>
      <c r="IQQ26" s="178"/>
      <c r="IQR26" s="179"/>
      <c r="IQS26" s="166"/>
      <c r="IQT26" s="178"/>
      <c r="IQU26" s="178"/>
      <c r="IQV26" s="178"/>
      <c r="IQW26" s="178"/>
      <c r="IQX26" s="178"/>
      <c r="IQY26" s="178"/>
      <c r="IQZ26" s="179"/>
      <c r="IRA26" s="166"/>
      <c r="IRB26" s="178"/>
      <c r="IRC26" s="178"/>
      <c r="IRD26" s="178"/>
      <c r="IRE26" s="178"/>
      <c r="IRF26" s="178"/>
      <c r="IRG26" s="178"/>
      <c r="IRH26" s="179"/>
      <c r="IRI26" s="166"/>
      <c r="IRJ26" s="178"/>
      <c r="IRK26" s="178"/>
      <c r="IRL26" s="178"/>
      <c r="IRM26" s="178"/>
      <c r="IRN26" s="178"/>
      <c r="IRO26" s="178"/>
      <c r="IRP26" s="179"/>
      <c r="IRQ26" s="166"/>
      <c r="IRR26" s="178"/>
      <c r="IRS26" s="178"/>
      <c r="IRT26" s="178"/>
      <c r="IRU26" s="178"/>
      <c r="IRV26" s="178"/>
      <c r="IRW26" s="178"/>
      <c r="IRX26" s="179"/>
      <c r="IRY26" s="166"/>
      <c r="IRZ26" s="178"/>
      <c r="ISA26" s="178"/>
      <c r="ISB26" s="178"/>
      <c r="ISC26" s="178"/>
      <c r="ISD26" s="178"/>
      <c r="ISE26" s="178"/>
      <c r="ISF26" s="179"/>
      <c r="ISG26" s="166"/>
      <c r="ISH26" s="178"/>
      <c r="ISI26" s="178"/>
      <c r="ISJ26" s="178"/>
      <c r="ISK26" s="178"/>
      <c r="ISL26" s="178"/>
      <c r="ISM26" s="178"/>
      <c r="ISN26" s="179"/>
      <c r="ISO26" s="166"/>
      <c r="ISP26" s="178"/>
      <c r="ISQ26" s="178"/>
      <c r="ISR26" s="178"/>
      <c r="ISS26" s="178"/>
      <c r="IST26" s="178"/>
      <c r="ISU26" s="178"/>
      <c r="ISV26" s="179"/>
      <c r="ISW26" s="166"/>
      <c r="ISX26" s="178"/>
      <c r="ISY26" s="178"/>
      <c r="ISZ26" s="178"/>
      <c r="ITA26" s="178"/>
      <c r="ITB26" s="178"/>
      <c r="ITC26" s="178"/>
      <c r="ITD26" s="179"/>
      <c r="ITE26" s="166"/>
      <c r="ITF26" s="178"/>
      <c r="ITG26" s="178"/>
      <c r="ITH26" s="178"/>
      <c r="ITI26" s="178"/>
      <c r="ITJ26" s="178"/>
      <c r="ITK26" s="178"/>
      <c r="ITL26" s="179"/>
      <c r="ITM26" s="166"/>
      <c r="ITN26" s="178"/>
      <c r="ITO26" s="178"/>
      <c r="ITP26" s="178"/>
      <c r="ITQ26" s="178"/>
      <c r="ITR26" s="178"/>
      <c r="ITS26" s="178"/>
      <c r="ITT26" s="179"/>
      <c r="ITU26" s="166"/>
      <c r="ITV26" s="178"/>
      <c r="ITW26" s="178"/>
      <c r="ITX26" s="178"/>
      <c r="ITY26" s="178"/>
      <c r="ITZ26" s="178"/>
      <c r="IUA26" s="178"/>
      <c r="IUB26" s="179"/>
      <c r="IUC26" s="166"/>
      <c r="IUD26" s="178"/>
      <c r="IUE26" s="178"/>
      <c r="IUF26" s="178"/>
      <c r="IUG26" s="178"/>
      <c r="IUH26" s="178"/>
      <c r="IUI26" s="178"/>
      <c r="IUJ26" s="179"/>
      <c r="IUK26" s="166"/>
      <c r="IUL26" s="178"/>
      <c r="IUM26" s="178"/>
      <c r="IUN26" s="178"/>
      <c r="IUO26" s="178"/>
      <c r="IUP26" s="178"/>
      <c r="IUQ26" s="178"/>
      <c r="IUR26" s="179"/>
      <c r="IUS26" s="166"/>
      <c r="IUT26" s="178"/>
      <c r="IUU26" s="178"/>
      <c r="IUV26" s="178"/>
      <c r="IUW26" s="178"/>
      <c r="IUX26" s="178"/>
      <c r="IUY26" s="178"/>
      <c r="IUZ26" s="179"/>
      <c r="IVA26" s="166"/>
      <c r="IVB26" s="178"/>
      <c r="IVC26" s="178"/>
      <c r="IVD26" s="178"/>
      <c r="IVE26" s="178"/>
      <c r="IVF26" s="178"/>
      <c r="IVG26" s="178"/>
      <c r="IVH26" s="179"/>
      <c r="IVI26" s="166"/>
      <c r="IVJ26" s="178"/>
      <c r="IVK26" s="178"/>
      <c r="IVL26" s="178"/>
      <c r="IVM26" s="178"/>
      <c r="IVN26" s="178"/>
      <c r="IVO26" s="178"/>
      <c r="IVP26" s="179"/>
      <c r="IVQ26" s="166"/>
      <c r="IVR26" s="178"/>
      <c r="IVS26" s="178"/>
      <c r="IVT26" s="178"/>
      <c r="IVU26" s="178"/>
      <c r="IVV26" s="178"/>
      <c r="IVW26" s="178"/>
      <c r="IVX26" s="179"/>
      <c r="IVY26" s="166"/>
      <c r="IVZ26" s="178"/>
      <c r="IWA26" s="178"/>
      <c r="IWB26" s="178"/>
      <c r="IWC26" s="178"/>
      <c r="IWD26" s="178"/>
      <c r="IWE26" s="178"/>
      <c r="IWF26" s="179"/>
      <c r="IWG26" s="166"/>
      <c r="IWH26" s="178"/>
      <c r="IWI26" s="178"/>
      <c r="IWJ26" s="178"/>
      <c r="IWK26" s="178"/>
      <c r="IWL26" s="178"/>
      <c r="IWM26" s="178"/>
      <c r="IWN26" s="179"/>
      <c r="IWO26" s="166"/>
      <c r="IWP26" s="178"/>
      <c r="IWQ26" s="178"/>
      <c r="IWR26" s="178"/>
      <c r="IWS26" s="178"/>
      <c r="IWT26" s="178"/>
      <c r="IWU26" s="178"/>
      <c r="IWV26" s="179"/>
      <c r="IWW26" s="166"/>
      <c r="IWX26" s="178"/>
      <c r="IWY26" s="178"/>
      <c r="IWZ26" s="178"/>
      <c r="IXA26" s="178"/>
      <c r="IXB26" s="178"/>
      <c r="IXC26" s="178"/>
      <c r="IXD26" s="179"/>
      <c r="IXE26" s="166"/>
      <c r="IXF26" s="178"/>
      <c r="IXG26" s="178"/>
      <c r="IXH26" s="178"/>
      <c r="IXI26" s="178"/>
      <c r="IXJ26" s="178"/>
      <c r="IXK26" s="178"/>
      <c r="IXL26" s="179"/>
      <c r="IXM26" s="166"/>
      <c r="IXN26" s="178"/>
      <c r="IXO26" s="178"/>
      <c r="IXP26" s="178"/>
      <c r="IXQ26" s="178"/>
      <c r="IXR26" s="178"/>
      <c r="IXS26" s="178"/>
      <c r="IXT26" s="179"/>
      <c r="IXU26" s="166"/>
      <c r="IXV26" s="178"/>
      <c r="IXW26" s="178"/>
      <c r="IXX26" s="178"/>
      <c r="IXY26" s="178"/>
      <c r="IXZ26" s="178"/>
      <c r="IYA26" s="178"/>
      <c r="IYB26" s="179"/>
      <c r="IYC26" s="166"/>
      <c r="IYD26" s="178"/>
      <c r="IYE26" s="178"/>
      <c r="IYF26" s="178"/>
      <c r="IYG26" s="178"/>
      <c r="IYH26" s="178"/>
      <c r="IYI26" s="178"/>
      <c r="IYJ26" s="179"/>
      <c r="IYK26" s="166"/>
      <c r="IYL26" s="178"/>
      <c r="IYM26" s="178"/>
      <c r="IYN26" s="178"/>
      <c r="IYO26" s="178"/>
      <c r="IYP26" s="178"/>
      <c r="IYQ26" s="178"/>
      <c r="IYR26" s="179"/>
      <c r="IYS26" s="166"/>
      <c r="IYT26" s="178"/>
      <c r="IYU26" s="178"/>
      <c r="IYV26" s="178"/>
      <c r="IYW26" s="178"/>
      <c r="IYX26" s="178"/>
      <c r="IYY26" s="178"/>
      <c r="IYZ26" s="179"/>
      <c r="IZA26" s="166"/>
      <c r="IZB26" s="178"/>
      <c r="IZC26" s="178"/>
      <c r="IZD26" s="178"/>
      <c r="IZE26" s="178"/>
      <c r="IZF26" s="178"/>
      <c r="IZG26" s="178"/>
      <c r="IZH26" s="179"/>
      <c r="IZI26" s="166"/>
      <c r="IZJ26" s="178"/>
      <c r="IZK26" s="178"/>
      <c r="IZL26" s="178"/>
      <c r="IZM26" s="178"/>
      <c r="IZN26" s="178"/>
      <c r="IZO26" s="178"/>
      <c r="IZP26" s="179"/>
      <c r="IZQ26" s="166"/>
      <c r="IZR26" s="178"/>
      <c r="IZS26" s="178"/>
      <c r="IZT26" s="178"/>
      <c r="IZU26" s="178"/>
      <c r="IZV26" s="178"/>
      <c r="IZW26" s="178"/>
      <c r="IZX26" s="179"/>
      <c r="IZY26" s="166"/>
      <c r="IZZ26" s="178"/>
      <c r="JAA26" s="178"/>
      <c r="JAB26" s="178"/>
      <c r="JAC26" s="178"/>
      <c r="JAD26" s="178"/>
      <c r="JAE26" s="178"/>
      <c r="JAF26" s="179"/>
      <c r="JAG26" s="166"/>
      <c r="JAH26" s="178"/>
      <c r="JAI26" s="178"/>
      <c r="JAJ26" s="178"/>
      <c r="JAK26" s="178"/>
      <c r="JAL26" s="178"/>
      <c r="JAM26" s="178"/>
      <c r="JAN26" s="179"/>
      <c r="JAO26" s="166"/>
      <c r="JAP26" s="178"/>
      <c r="JAQ26" s="178"/>
      <c r="JAR26" s="178"/>
      <c r="JAS26" s="178"/>
      <c r="JAT26" s="178"/>
      <c r="JAU26" s="178"/>
      <c r="JAV26" s="179"/>
      <c r="JAW26" s="166"/>
      <c r="JAX26" s="178"/>
      <c r="JAY26" s="178"/>
      <c r="JAZ26" s="178"/>
      <c r="JBA26" s="178"/>
      <c r="JBB26" s="178"/>
      <c r="JBC26" s="178"/>
      <c r="JBD26" s="179"/>
      <c r="JBE26" s="166"/>
      <c r="JBF26" s="178"/>
      <c r="JBG26" s="178"/>
      <c r="JBH26" s="178"/>
      <c r="JBI26" s="178"/>
      <c r="JBJ26" s="178"/>
      <c r="JBK26" s="178"/>
      <c r="JBL26" s="179"/>
      <c r="JBM26" s="166"/>
      <c r="JBN26" s="178"/>
      <c r="JBO26" s="178"/>
      <c r="JBP26" s="178"/>
      <c r="JBQ26" s="178"/>
      <c r="JBR26" s="178"/>
      <c r="JBS26" s="178"/>
      <c r="JBT26" s="179"/>
      <c r="JBU26" s="166"/>
      <c r="JBV26" s="178"/>
      <c r="JBW26" s="178"/>
      <c r="JBX26" s="178"/>
      <c r="JBY26" s="178"/>
      <c r="JBZ26" s="178"/>
      <c r="JCA26" s="178"/>
      <c r="JCB26" s="179"/>
      <c r="JCC26" s="166"/>
      <c r="JCD26" s="178"/>
      <c r="JCE26" s="178"/>
      <c r="JCF26" s="178"/>
      <c r="JCG26" s="178"/>
      <c r="JCH26" s="178"/>
      <c r="JCI26" s="178"/>
      <c r="JCJ26" s="179"/>
      <c r="JCK26" s="166"/>
      <c r="JCL26" s="178"/>
      <c r="JCM26" s="178"/>
      <c r="JCN26" s="178"/>
      <c r="JCO26" s="178"/>
      <c r="JCP26" s="178"/>
      <c r="JCQ26" s="178"/>
      <c r="JCR26" s="179"/>
      <c r="JCS26" s="166"/>
      <c r="JCT26" s="178"/>
      <c r="JCU26" s="178"/>
      <c r="JCV26" s="178"/>
      <c r="JCW26" s="178"/>
      <c r="JCX26" s="178"/>
      <c r="JCY26" s="178"/>
      <c r="JCZ26" s="179"/>
      <c r="JDA26" s="166"/>
      <c r="JDB26" s="178"/>
      <c r="JDC26" s="178"/>
      <c r="JDD26" s="178"/>
      <c r="JDE26" s="178"/>
      <c r="JDF26" s="178"/>
      <c r="JDG26" s="178"/>
      <c r="JDH26" s="179"/>
      <c r="JDI26" s="166"/>
      <c r="JDJ26" s="178"/>
      <c r="JDK26" s="178"/>
      <c r="JDL26" s="178"/>
      <c r="JDM26" s="178"/>
      <c r="JDN26" s="178"/>
      <c r="JDO26" s="178"/>
      <c r="JDP26" s="179"/>
      <c r="JDQ26" s="166"/>
      <c r="JDR26" s="178"/>
      <c r="JDS26" s="178"/>
      <c r="JDT26" s="178"/>
      <c r="JDU26" s="178"/>
      <c r="JDV26" s="178"/>
      <c r="JDW26" s="178"/>
      <c r="JDX26" s="179"/>
      <c r="JDY26" s="166"/>
      <c r="JDZ26" s="178"/>
      <c r="JEA26" s="178"/>
      <c r="JEB26" s="178"/>
      <c r="JEC26" s="178"/>
      <c r="JED26" s="178"/>
      <c r="JEE26" s="178"/>
      <c r="JEF26" s="179"/>
      <c r="JEG26" s="166"/>
      <c r="JEH26" s="178"/>
      <c r="JEI26" s="178"/>
      <c r="JEJ26" s="178"/>
      <c r="JEK26" s="178"/>
      <c r="JEL26" s="178"/>
      <c r="JEM26" s="178"/>
      <c r="JEN26" s="179"/>
      <c r="JEO26" s="166"/>
      <c r="JEP26" s="178"/>
      <c r="JEQ26" s="178"/>
      <c r="JER26" s="178"/>
      <c r="JES26" s="178"/>
      <c r="JET26" s="178"/>
      <c r="JEU26" s="178"/>
      <c r="JEV26" s="179"/>
      <c r="JEW26" s="166"/>
      <c r="JEX26" s="178"/>
      <c r="JEY26" s="178"/>
      <c r="JEZ26" s="178"/>
      <c r="JFA26" s="178"/>
      <c r="JFB26" s="178"/>
      <c r="JFC26" s="178"/>
      <c r="JFD26" s="179"/>
      <c r="JFE26" s="166"/>
      <c r="JFF26" s="178"/>
      <c r="JFG26" s="178"/>
      <c r="JFH26" s="178"/>
      <c r="JFI26" s="178"/>
      <c r="JFJ26" s="178"/>
      <c r="JFK26" s="178"/>
      <c r="JFL26" s="179"/>
      <c r="JFM26" s="166"/>
      <c r="JFN26" s="178"/>
      <c r="JFO26" s="178"/>
      <c r="JFP26" s="178"/>
      <c r="JFQ26" s="178"/>
      <c r="JFR26" s="178"/>
      <c r="JFS26" s="178"/>
      <c r="JFT26" s="179"/>
      <c r="JFU26" s="166"/>
      <c r="JFV26" s="178"/>
      <c r="JFW26" s="178"/>
      <c r="JFX26" s="178"/>
      <c r="JFY26" s="178"/>
      <c r="JFZ26" s="178"/>
      <c r="JGA26" s="178"/>
      <c r="JGB26" s="179"/>
      <c r="JGC26" s="166"/>
      <c r="JGD26" s="178"/>
      <c r="JGE26" s="178"/>
      <c r="JGF26" s="178"/>
      <c r="JGG26" s="178"/>
      <c r="JGH26" s="178"/>
      <c r="JGI26" s="178"/>
      <c r="JGJ26" s="179"/>
      <c r="JGK26" s="166"/>
      <c r="JGL26" s="178"/>
      <c r="JGM26" s="178"/>
      <c r="JGN26" s="178"/>
      <c r="JGO26" s="178"/>
      <c r="JGP26" s="178"/>
      <c r="JGQ26" s="178"/>
      <c r="JGR26" s="179"/>
      <c r="JGS26" s="166"/>
      <c r="JGT26" s="178"/>
      <c r="JGU26" s="178"/>
      <c r="JGV26" s="178"/>
      <c r="JGW26" s="178"/>
      <c r="JGX26" s="178"/>
      <c r="JGY26" s="178"/>
      <c r="JGZ26" s="179"/>
      <c r="JHA26" s="166"/>
      <c r="JHB26" s="178"/>
      <c r="JHC26" s="178"/>
      <c r="JHD26" s="178"/>
      <c r="JHE26" s="178"/>
      <c r="JHF26" s="178"/>
      <c r="JHG26" s="178"/>
      <c r="JHH26" s="179"/>
      <c r="JHI26" s="166"/>
      <c r="JHJ26" s="178"/>
      <c r="JHK26" s="178"/>
      <c r="JHL26" s="178"/>
      <c r="JHM26" s="178"/>
      <c r="JHN26" s="178"/>
      <c r="JHO26" s="178"/>
      <c r="JHP26" s="179"/>
      <c r="JHQ26" s="166"/>
      <c r="JHR26" s="178"/>
      <c r="JHS26" s="178"/>
      <c r="JHT26" s="178"/>
      <c r="JHU26" s="178"/>
      <c r="JHV26" s="178"/>
      <c r="JHW26" s="178"/>
      <c r="JHX26" s="179"/>
      <c r="JHY26" s="166"/>
      <c r="JHZ26" s="178"/>
      <c r="JIA26" s="178"/>
      <c r="JIB26" s="178"/>
      <c r="JIC26" s="178"/>
      <c r="JID26" s="178"/>
      <c r="JIE26" s="178"/>
      <c r="JIF26" s="179"/>
      <c r="JIG26" s="166"/>
      <c r="JIH26" s="178"/>
      <c r="JII26" s="178"/>
      <c r="JIJ26" s="178"/>
      <c r="JIK26" s="178"/>
      <c r="JIL26" s="178"/>
      <c r="JIM26" s="178"/>
      <c r="JIN26" s="179"/>
      <c r="JIO26" s="166"/>
      <c r="JIP26" s="178"/>
      <c r="JIQ26" s="178"/>
      <c r="JIR26" s="178"/>
      <c r="JIS26" s="178"/>
      <c r="JIT26" s="178"/>
      <c r="JIU26" s="178"/>
      <c r="JIV26" s="179"/>
      <c r="JIW26" s="166"/>
      <c r="JIX26" s="178"/>
      <c r="JIY26" s="178"/>
      <c r="JIZ26" s="178"/>
      <c r="JJA26" s="178"/>
      <c r="JJB26" s="178"/>
      <c r="JJC26" s="178"/>
      <c r="JJD26" s="179"/>
      <c r="JJE26" s="166"/>
      <c r="JJF26" s="178"/>
      <c r="JJG26" s="178"/>
      <c r="JJH26" s="178"/>
      <c r="JJI26" s="178"/>
      <c r="JJJ26" s="178"/>
      <c r="JJK26" s="178"/>
      <c r="JJL26" s="179"/>
      <c r="JJM26" s="166"/>
      <c r="JJN26" s="178"/>
      <c r="JJO26" s="178"/>
      <c r="JJP26" s="178"/>
      <c r="JJQ26" s="178"/>
      <c r="JJR26" s="178"/>
      <c r="JJS26" s="178"/>
      <c r="JJT26" s="179"/>
      <c r="JJU26" s="166"/>
      <c r="JJV26" s="178"/>
      <c r="JJW26" s="178"/>
      <c r="JJX26" s="178"/>
      <c r="JJY26" s="178"/>
      <c r="JJZ26" s="178"/>
      <c r="JKA26" s="178"/>
      <c r="JKB26" s="179"/>
      <c r="JKC26" s="166"/>
      <c r="JKD26" s="178"/>
      <c r="JKE26" s="178"/>
      <c r="JKF26" s="178"/>
      <c r="JKG26" s="178"/>
      <c r="JKH26" s="178"/>
      <c r="JKI26" s="178"/>
      <c r="JKJ26" s="179"/>
      <c r="JKK26" s="166"/>
      <c r="JKL26" s="178"/>
      <c r="JKM26" s="178"/>
      <c r="JKN26" s="178"/>
      <c r="JKO26" s="178"/>
      <c r="JKP26" s="178"/>
      <c r="JKQ26" s="178"/>
      <c r="JKR26" s="179"/>
      <c r="JKS26" s="166"/>
      <c r="JKT26" s="178"/>
      <c r="JKU26" s="178"/>
      <c r="JKV26" s="178"/>
      <c r="JKW26" s="178"/>
      <c r="JKX26" s="178"/>
      <c r="JKY26" s="178"/>
      <c r="JKZ26" s="179"/>
      <c r="JLA26" s="166"/>
      <c r="JLB26" s="178"/>
      <c r="JLC26" s="178"/>
      <c r="JLD26" s="178"/>
      <c r="JLE26" s="178"/>
      <c r="JLF26" s="178"/>
      <c r="JLG26" s="178"/>
      <c r="JLH26" s="179"/>
      <c r="JLI26" s="166"/>
      <c r="JLJ26" s="178"/>
      <c r="JLK26" s="178"/>
      <c r="JLL26" s="178"/>
      <c r="JLM26" s="178"/>
      <c r="JLN26" s="178"/>
      <c r="JLO26" s="178"/>
      <c r="JLP26" s="179"/>
      <c r="JLQ26" s="166"/>
      <c r="JLR26" s="178"/>
      <c r="JLS26" s="178"/>
      <c r="JLT26" s="178"/>
      <c r="JLU26" s="178"/>
      <c r="JLV26" s="178"/>
      <c r="JLW26" s="178"/>
      <c r="JLX26" s="179"/>
      <c r="JLY26" s="166"/>
      <c r="JLZ26" s="178"/>
      <c r="JMA26" s="178"/>
      <c r="JMB26" s="178"/>
      <c r="JMC26" s="178"/>
      <c r="JMD26" s="178"/>
      <c r="JME26" s="178"/>
      <c r="JMF26" s="179"/>
      <c r="JMG26" s="166"/>
      <c r="JMH26" s="178"/>
      <c r="JMI26" s="178"/>
      <c r="JMJ26" s="178"/>
      <c r="JMK26" s="178"/>
      <c r="JML26" s="178"/>
      <c r="JMM26" s="178"/>
      <c r="JMN26" s="179"/>
      <c r="JMO26" s="166"/>
      <c r="JMP26" s="178"/>
      <c r="JMQ26" s="178"/>
      <c r="JMR26" s="178"/>
      <c r="JMS26" s="178"/>
      <c r="JMT26" s="178"/>
      <c r="JMU26" s="178"/>
      <c r="JMV26" s="179"/>
      <c r="JMW26" s="166"/>
      <c r="JMX26" s="178"/>
      <c r="JMY26" s="178"/>
      <c r="JMZ26" s="178"/>
      <c r="JNA26" s="178"/>
      <c r="JNB26" s="178"/>
      <c r="JNC26" s="178"/>
      <c r="JND26" s="179"/>
      <c r="JNE26" s="166"/>
      <c r="JNF26" s="178"/>
      <c r="JNG26" s="178"/>
      <c r="JNH26" s="178"/>
      <c r="JNI26" s="178"/>
      <c r="JNJ26" s="178"/>
      <c r="JNK26" s="178"/>
      <c r="JNL26" s="179"/>
      <c r="JNM26" s="166"/>
      <c r="JNN26" s="178"/>
      <c r="JNO26" s="178"/>
      <c r="JNP26" s="178"/>
      <c r="JNQ26" s="178"/>
      <c r="JNR26" s="178"/>
      <c r="JNS26" s="178"/>
      <c r="JNT26" s="179"/>
      <c r="JNU26" s="166"/>
      <c r="JNV26" s="178"/>
      <c r="JNW26" s="178"/>
      <c r="JNX26" s="178"/>
      <c r="JNY26" s="178"/>
      <c r="JNZ26" s="178"/>
      <c r="JOA26" s="178"/>
      <c r="JOB26" s="179"/>
      <c r="JOC26" s="166"/>
      <c r="JOD26" s="178"/>
      <c r="JOE26" s="178"/>
      <c r="JOF26" s="178"/>
      <c r="JOG26" s="178"/>
      <c r="JOH26" s="178"/>
      <c r="JOI26" s="178"/>
      <c r="JOJ26" s="179"/>
      <c r="JOK26" s="166"/>
      <c r="JOL26" s="178"/>
      <c r="JOM26" s="178"/>
      <c r="JON26" s="178"/>
      <c r="JOO26" s="178"/>
      <c r="JOP26" s="178"/>
      <c r="JOQ26" s="178"/>
      <c r="JOR26" s="179"/>
      <c r="JOS26" s="166"/>
      <c r="JOT26" s="178"/>
      <c r="JOU26" s="178"/>
      <c r="JOV26" s="178"/>
      <c r="JOW26" s="178"/>
      <c r="JOX26" s="178"/>
      <c r="JOY26" s="178"/>
      <c r="JOZ26" s="179"/>
      <c r="JPA26" s="166"/>
      <c r="JPB26" s="178"/>
      <c r="JPC26" s="178"/>
      <c r="JPD26" s="178"/>
      <c r="JPE26" s="178"/>
      <c r="JPF26" s="178"/>
      <c r="JPG26" s="178"/>
      <c r="JPH26" s="179"/>
      <c r="JPI26" s="166"/>
      <c r="JPJ26" s="178"/>
      <c r="JPK26" s="178"/>
      <c r="JPL26" s="178"/>
      <c r="JPM26" s="178"/>
      <c r="JPN26" s="178"/>
      <c r="JPO26" s="178"/>
      <c r="JPP26" s="179"/>
      <c r="JPQ26" s="166"/>
      <c r="JPR26" s="178"/>
      <c r="JPS26" s="178"/>
      <c r="JPT26" s="178"/>
      <c r="JPU26" s="178"/>
      <c r="JPV26" s="178"/>
      <c r="JPW26" s="178"/>
      <c r="JPX26" s="179"/>
      <c r="JPY26" s="166"/>
      <c r="JPZ26" s="178"/>
      <c r="JQA26" s="178"/>
      <c r="JQB26" s="178"/>
      <c r="JQC26" s="178"/>
      <c r="JQD26" s="178"/>
      <c r="JQE26" s="178"/>
      <c r="JQF26" s="179"/>
      <c r="JQG26" s="166"/>
      <c r="JQH26" s="178"/>
      <c r="JQI26" s="178"/>
      <c r="JQJ26" s="178"/>
      <c r="JQK26" s="178"/>
      <c r="JQL26" s="178"/>
      <c r="JQM26" s="178"/>
      <c r="JQN26" s="179"/>
      <c r="JQO26" s="166"/>
      <c r="JQP26" s="178"/>
      <c r="JQQ26" s="178"/>
      <c r="JQR26" s="178"/>
      <c r="JQS26" s="178"/>
      <c r="JQT26" s="178"/>
      <c r="JQU26" s="178"/>
      <c r="JQV26" s="179"/>
      <c r="JQW26" s="166"/>
      <c r="JQX26" s="178"/>
      <c r="JQY26" s="178"/>
      <c r="JQZ26" s="178"/>
      <c r="JRA26" s="178"/>
      <c r="JRB26" s="178"/>
      <c r="JRC26" s="178"/>
      <c r="JRD26" s="179"/>
      <c r="JRE26" s="166"/>
      <c r="JRF26" s="178"/>
      <c r="JRG26" s="178"/>
      <c r="JRH26" s="178"/>
      <c r="JRI26" s="178"/>
      <c r="JRJ26" s="178"/>
      <c r="JRK26" s="178"/>
      <c r="JRL26" s="179"/>
      <c r="JRM26" s="166"/>
      <c r="JRN26" s="178"/>
      <c r="JRO26" s="178"/>
      <c r="JRP26" s="178"/>
      <c r="JRQ26" s="178"/>
      <c r="JRR26" s="178"/>
      <c r="JRS26" s="178"/>
      <c r="JRT26" s="179"/>
      <c r="JRU26" s="166"/>
      <c r="JRV26" s="178"/>
      <c r="JRW26" s="178"/>
      <c r="JRX26" s="178"/>
      <c r="JRY26" s="178"/>
      <c r="JRZ26" s="178"/>
      <c r="JSA26" s="178"/>
      <c r="JSB26" s="179"/>
      <c r="JSC26" s="166"/>
      <c r="JSD26" s="178"/>
      <c r="JSE26" s="178"/>
      <c r="JSF26" s="178"/>
      <c r="JSG26" s="178"/>
      <c r="JSH26" s="178"/>
      <c r="JSI26" s="178"/>
      <c r="JSJ26" s="179"/>
      <c r="JSK26" s="166"/>
      <c r="JSL26" s="178"/>
      <c r="JSM26" s="178"/>
      <c r="JSN26" s="178"/>
      <c r="JSO26" s="178"/>
      <c r="JSP26" s="178"/>
      <c r="JSQ26" s="178"/>
      <c r="JSR26" s="179"/>
      <c r="JSS26" s="166"/>
      <c r="JST26" s="178"/>
      <c r="JSU26" s="178"/>
      <c r="JSV26" s="178"/>
      <c r="JSW26" s="178"/>
      <c r="JSX26" s="178"/>
      <c r="JSY26" s="178"/>
      <c r="JSZ26" s="179"/>
      <c r="JTA26" s="166"/>
      <c r="JTB26" s="178"/>
      <c r="JTC26" s="178"/>
      <c r="JTD26" s="178"/>
      <c r="JTE26" s="178"/>
      <c r="JTF26" s="178"/>
      <c r="JTG26" s="178"/>
      <c r="JTH26" s="179"/>
      <c r="JTI26" s="166"/>
      <c r="JTJ26" s="178"/>
      <c r="JTK26" s="178"/>
      <c r="JTL26" s="178"/>
      <c r="JTM26" s="178"/>
      <c r="JTN26" s="178"/>
      <c r="JTO26" s="178"/>
      <c r="JTP26" s="179"/>
      <c r="JTQ26" s="166"/>
      <c r="JTR26" s="178"/>
      <c r="JTS26" s="178"/>
      <c r="JTT26" s="178"/>
      <c r="JTU26" s="178"/>
      <c r="JTV26" s="178"/>
      <c r="JTW26" s="178"/>
      <c r="JTX26" s="179"/>
      <c r="JTY26" s="166"/>
      <c r="JTZ26" s="178"/>
      <c r="JUA26" s="178"/>
      <c r="JUB26" s="178"/>
      <c r="JUC26" s="178"/>
      <c r="JUD26" s="178"/>
      <c r="JUE26" s="178"/>
      <c r="JUF26" s="179"/>
      <c r="JUG26" s="166"/>
      <c r="JUH26" s="178"/>
      <c r="JUI26" s="178"/>
      <c r="JUJ26" s="178"/>
      <c r="JUK26" s="178"/>
      <c r="JUL26" s="178"/>
      <c r="JUM26" s="178"/>
      <c r="JUN26" s="179"/>
      <c r="JUO26" s="166"/>
      <c r="JUP26" s="178"/>
      <c r="JUQ26" s="178"/>
      <c r="JUR26" s="178"/>
      <c r="JUS26" s="178"/>
      <c r="JUT26" s="178"/>
      <c r="JUU26" s="178"/>
      <c r="JUV26" s="179"/>
      <c r="JUW26" s="166"/>
      <c r="JUX26" s="178"/>
      <c r="JUY26" s="178"/>
      <c r="JUZ26" s="178"/>
      <c r="JVA26" s="178"/>
      <c r="JVB26" s="178"/>
      <c r="JVC26" s="178"/>
      <c r="JVD26" s="179"/>
      <c r="JVE26" s="166"/>
      <c r="JVF26" s="178"/>
      <c r="JVG26" s="178"/>
      <c r="JVH26" s="178"/>
      <c r="JVI26" s="178"/>
      <c r="JVJ26" s="178"/>
      <c r="JVK26" s="178"/>
      <c r="JVL26" s="179"/>
      <c r="JVM26" s="166"/>
      <c r="JVN26" s="178"/>
      <c r="JVO26" s="178"/>
      <c r="JVP26" s="178"/>
      <c r="JVQ26" s="178"/>
      <c r="JVR26" s="178"/>
      <c r="JVS26" s="178"/>
      <c r="JVT26" s="179"/>
      <c r="JVU26" s="166"/>
      <c r="JVV26" s="178"/>
      <c r="JVW26" s="178"/>
      <c r="JVX26" s="178"/>
      <c r="JVY26" s="178"/>
      <c r="JVZ26" s="178"/>
      <c r="JWA26" s="178"/>
      <c r="JWB26" s="179"/>
      <c r="JWC26" s="166"/>
      <c r="JWD26" s="178"/>
      <c r="JWE26" s="178"/>
      <c r="JWF26" s="178"/>
      <c r="JWG26" s="178"/>
      <c r="JWH26" s="178"/>
      <c r="JWI26" s="178"/>
      <c r="JWJ26" s="179"/>
      <c r="JWK26" s="166"/>
      <c r="JWL26" s="178"/>
      <c r="JWM26" s="178"/>
      <c r="JWN26" s="178"/>
      <c r="JWO26" s="178"/>
      <c r="JWP26" s="178"/>
      <c r="JWQ26" s="178"/>
      <c r="JWR26" s="179"/>
      <c r="JWS26" s="166"/>
      <c r="JWT26" s="178"/>
      <c r="JWU26" s="178"/>
      <c r="JWV26" s="178"/>
      <c r="JWW26" s="178"/>
      <c r="JWX26" s="178"/>
      <c r="JWY26" s="178"/>
      <c r="JWZ26" s="179"/>
      <c r="JXA26" s="166"/>
      <c r="JXB26" s="178"/>
      <c r="JXC26" s="178"/>
      <c r="JXD26" s="178"/>
      <c r="JXE26" s="178"/>
      <c r="JXF26" s="178"/>
      <c r="JXG26" s="178"/>
      <c r="JXH26" s="179"/>
      <c r="JXI26" s="166"/>
      <c r="JXJ26" s="178"/>
      <c r="JXK26" s="178"/>
      <c r="JXL26" s="178"/>
      <c r="JXM26" s="178"/>
      <c r="JXN26" s="178"/>
      <c r="JXO26" s="178"/>
      <c r="JXP26" s="179"/>
      <c r="JXQ26" s="166"/>
      <c r="JXR26" s="178"/>
      <c r="JXS26" s="178"/>
      <c r="JXT26" s="178"/>
      <c r="JXU26" s="178"/>
      <c r="JXV26" s="178"/>
      <c r="JXW26" s="178"/>
      <c r="JXX26" s="179"/>
      <c r="JXY26" s="166"/>
      <c r="JXZ26" s="178"/>
      <c r="JYA26" s="178"/>
      <c r="JYB26" s="178"/>
      <c r="JYC26" s="178"/>
      <c r="JYD26" s="178"/>
      <c r="JYE26" s="178"/>
      <c r="JYF26" s="179"/>
      <c r="JYG26" s="166"/>
      <c r="JYH26" s="178"/>
      <c r="JYI26" s="178"/>
      <c r="JYJ26" s="178"/>
      <c r="JYK26" s="178"/>
      <c r="JYL26" s="178"/>
      <c r="JYM26" s="178"/>
      <c r="JYN26" s="179"/>
      <c r="JYO26" s="166"/>
      <c r="JYP26" s="178"/>
      <c r="JYQ26" s="178"/>
      <c r="JYR26" s="178"/>
      <c r="JYS26" s="178"/>
      <c r="JYT26" s="178"/>
      <c r="JYU26" s="178"/>
      <c r="JYV26" s="179"/>
      <c r="JYW26" s="166"/>
      <c r="JYX26" s="178"/>
      <c r="JYY26" s="178"/>
      <c r="JYZ26" s="178"/>
      <c r="JZA26" s="178"/>
      <c r="JZB26" s="178"/>
      <c r="JZC26" s="178"/>
      <c r="JZD26" s="179"/>
      <c r="JZE26" s="166"/>
      <c r="JZF26" s="178"/>
      <c r="JZG26" s="178"/>
      <c r="JZH26" s="178"/>
      <c r="JZI26" s="178"/>
      <c r="JZJ26" s="178"/>
      <c r="JZK26" s="178"/>
      <c r="JZL26" s="179"/>
      <c r="JZM26" s="166"/>
      <c r="JZN26" s="178"/>
      <c r="JZO26" s="178"/>
      <c r="JZP26" s="178"/>
      <c r="JZQ26" s="178"/>
      <c r="JZR26" s="178"/>
      <c r="JZS26" s="178"/>
      <c r="JZT26" s="179"/>
      <c r="JZU26" s="166"/>
      <c r="JZV26" s="178"/>
      <c r="JZW26" s="178"/>
      <c r="JZX26" s="178"/>
      <c r="JZY26" s="178"/>
      <c r="JZZ26" s="178"/>
      <c r="KAA26" s="178"/>
      <c r="KAB26" s="179"/>
      <c r="KAC26" s="166"/>
      <c r="KAD26" s="178"/>
      <c r="KAE26" s="178"/>
      <c r="KAF26" s="178"/>
      <c r="KAG26" s="178"/>
      <c r="KAH26" s="178"/>
      <c r="KAI26" s="178"/>
      <c r="KAJ26" s="179"/>
      <c r="KAK26" s="166"/>
      <c r="KAL26" s="178"/>
      <c r="KAM26" s="178"/>
      <c r="KAN26" s="178"/>
      <c r="KAO26" s="178"/>
      <c r="KAP26" s="178"/>
      <c r="KAQ26" s="178"/>
      <c r="KAR26" s="179"/>
      <c r="KAS26" s="166"/>
      <c r="KAT26" s="178"/>
      <c r="KAU26" s="178"/>
      <c r="KAV26" s="178"/>
      <c r="KAW26" s="178"/>
      <c r="KAX26" s="178"/>
      <c r="KAY26" s="178"/>
      <c r="KAZ26" s="179"/>
      <c r="KBA26" s="166"/>
      <c r="KBB26" s="178"/>
      <c r="KBC26" s="178"/>
      <c r="KBD26" s="178"/>
      <c r="KBE26" s="178"/>
      <c r="KBF26" s="178"/>
      <c r="KBG26" s="178"/>
      <c r="KBH26" s="179"/>
      <c r="KBI26" s="166"/>
      <c r="KBJ26" s="178"/>
      <c r="KBK26" s="178"/>
      <c r="KBL26" s="178"/>
      <c r="KBM26" s="178"/>
      <c r="KBN26" s="178"/>
      <c r="KBO26" s="178"/>
      <c r="KBP26" s="179"/>
      <c r="KBQ26" s="166"/>
      <c r="KBR26" s="178"/>
      <c r="KBS26" s="178"/>
      <c r="KBT26" s="178"/>
      <c r="KBU26" s="178"/>
      <c r="KBV26" s="178"/>
      <c r="KBW26" s="178"/>
      <c r="KBX26" s="179"/>
      <c r="KBY26" s="166"/>
      <c r="KBZ26" s="178"/>
      <c r="KCA26" s="178"/>
      <c r="KCB26" s="178"/>
      <c r="KCC26" s="178"/>
      <c r="KCD26" s="178"/>
      <c r="KCE26" s="178"/>
      <c r="KCF26" s="179"/>
      <c r="KCG26" s="166"/>
      <c r="KCH26" s="178"/>
      <c r="KCI26" s="178"/>
      <c r="KCJ26" s="178"/>
      <c r="KCK26" s="178"/>
      <c r="KCL26" s="178"/>
      <c r="KCM26" s="178"/>
      <c r="KCN26" s="179"/>
      <c r="KCO26" s="166"/>
      <c r="KCP26" s="178"/>
      <c r="KCQ26" s="178"/>
      <c r="KCR26" s="178"/>
      <c r="KCS26" s="178"/>
      <c r="KCT26" s="178"/>
      <c r="KCU26" s="178"/>
      <c r="KCV26" s="179"/>
      <c r="KCW26" s="166"/>
      <c r="KCX26" s="178"/>
      <c r="KCY26" s="178"/>
      <c r="KCZ26" s="178"/>
      <c r="KDA26" s="178"/>
      <c r="KDB26" s="178"/>
      <c r="KDC26" s="178"/>
      <c r="KDD26" s="179"/>
      <c r="KDE26" s="166"/>
      <c r="KDF26" s="178"/>
      <c r="KDG26" s="178"/>
      <c r="KDH26" s="178"/>
      <c r="KDI26" s="178"/>
      <c r="KDJ26" s="178"/>
      <c r="KDK26" s="178"/>
      <c r="KDL26" s="179"/>
      <c r="KDM26" s="166"/>
      <c r="KDN26" s="178"/>
      <c r="KDO26" s="178"/>
      <c r="KDP26" s="178"/>
      <c r="KDQ26" s="178"/>
      <c r="KDR26" s="178"/>
      <c r="KDS26" s="178"/>
      <c r="KDT26" s="179"/>
      <c r="KDU26" s="166"/>
      <c r="KDV26" s="178"/>
      <c r="KDW26" s="178"/>
      <c r="KDX26" s="178"/>
      <c r="KDY26" s="178"/>
      <c r="KDZ26" s="178"/>
      <c r="KEA26" s="178"/>
      <c r="KEB26" s="179"/>
      <c r="KEC26" s="166"/>
      <c r="KED26" s="178"/>
      <c r="KEE26" s="178"/>
      <c r="KEF26" s="178"/>
      <c r="KEG26" s="178"/>
      <c r="KEH26" s="178"/>
      <c r="KEI26" s="178"/>
      <c r="KEJ26" s="179"/>
      <c r="KEK26" s="166"/>
      <c r="KEL26" s="178"/>
      <c r="KEM26" s="178"/>
      <c r="KEN26" s="178"/>
      <c r="KEO26" s="178"/>
      <c r="KEP26" s="178"/>
      <c r="KEQ26" s="178"/>
      <c r="KER26" s="179"/>
      <c r="KES26" s="166"/>
      <c r="KET26" s="178"/>
      <c r="KEU26" s="178"/>
      <c r="KEV26" s="178"/>
      <c r="KEW26" s="178"/>
      <c r="KEX26" s="178"/>
      <c r="KEY26" s="178"/>
      <c r="KEZ26" s="179"/>
      <c r="KFA26" s="166"/>
      <c r="KFB26" s="178"/>
      <c r="KFC26" s="178"/>
      <c r="KFD26" s="178"/>
      <c r="KFE26" s="178"/>
      <c r="KFF26" s="178"/>
      <c r="KFG26" s="178"/>
      <c r="KFH26" s="179"/>
      <c r="KFI26" s="166"/>
      <c r="KFJ26" s="178"/>
      <c r="KFK26" s="178"/>
      <c r="KFL26" s="178"/>
      <c r="KFM26" s="178"/>
      <c r="KFN26" s="178"/>
      <c r="KFO26" s="178"/>
      <c r="KFP26" s="179"/>
      <c r="KFQ26" s="166"/>
      <c r="KFR26" s="178"/>
      <c r="KFS26" s="178"/>
      <c r="KFT26" s="178"/>
      <c r="KFU26" s="178"/>
      <c r="KFV26" s="178"/>
      <c r="KFW26" s="178"/>
      <c r="KFX26" s="179"/>
      <c r="KFY26" s="166"/>
      <c r="KFZ26" s="178"/>
      <c r="KGA26" s="178"/>
      <c r="KGB26" s="178"/>
      <c r="KGC26" s="178"/>
      <c r="KGD26" s="178"/>
      <c r="KGE26" s="178"/>
      <c r="KGF26" s="179"/>
      <c r="KGG26" s="166"/>
      <c r="KGH26" s="178"/>
      <c r="KGI26" s="178"/>
      <c r="KGJ26" s="178"/>
      <c r="KGK26" s="178"/>
      <c r="KGL26" s="178"/>
      <c r="KGM26" s="178"/>
      <c r="KGN26" s="179"/>
      <c r="KGO26" s="166"/>
      <c r="KGP26" s="178"/>
      <c r="KGQ26" s="178"/>
      <c r="KGR26" s="178"/>
      <c r="KGS26" s="178"/>
      <c r="KGT26" s="178"/>
      <c r="KGU26" s="178"/>
      <c r="KGV26" s="179"/>
      <c r="KGW26" s="166"/>
      <c r="KGX26" s="178"/>
      <c r="KGY26" s="178"/>
      <c r="KGZ26" s="178"/>
      <c r="KHA26" s="178"/>
      <c r="KHB26" s="178"/>
      <c r="KHC26" s="178"/>
      <c r="KHD26" s="179"/>
      <c r="KHE26" s="166"/>
      <c r="KHF26" s="178"/>
      <c r="KHG26" s="178"/>
      <c r="KHH26" s="178"/>
      <c r="KHI26" s="178"/>
      <c r="KHJ26" s="178"/>
      <c r="KHK26" s="178"/>
      <c r="KHL26" s="179"/>
      <c r="KHM26" s="166"/>
      <c r="KHN26" s="178"/>
      <c r="KHO26" s="178"/>
      <c r="KHP26" s="178"/>
      <c r="KHQ26" s="178"/>
      <c r="KHR26" s="178"/>
      <c r="KHS26" s="178"/>
      <c r="KHT26" s="179"/>
      <c r="KHU26" s="166"/>
      <c r="KHV26" s="178"/>
      <c r="KHW26" s="178"/>
      <c r="KHX26" s="178"/>
      <c r="KHY26" s="178"/>
      <c r="KHZ26" s="178"/>
      <c r="KIA26" s="178"/>
      <c r="KIB26" s="179"/>
      <c r="KIC26" s="166"/>
      <c r="KID26" s="178"/>
      <c r="KIE26" s="178"/>
      <c r="KIF26" s="178"/>
      <c r="KIG26" s="178"/>
      <c r="KIH26" s="178"/>
      <c r="KII26" s="178"/>
      <c r="KIJ26" s="179"/>
      <c r="KIK26" s="166"/>
      <c r="KIL26" s="178"/>
      <c r="KIM26" s="178"/>
      <c r="KIN26" s="178"/>
      <c r="KIO26" s="178"/>
      <c r="KIP26" s="178"/>
      <c r="KIQ26" s="178"/>
      <c r="KIR26" s="179"/>
      <c r="KIS26" s="166"/>
      <c r="KIT26" s="178"/>
      <c r="KIU26" s="178"/>
      <c r="KIV26" s="178"/>
      <c r="KIW26" s="178"/>
      <c r="KIX26" s="178"/>
      <c r="KIY26" s="178"/>
      <c r="KIZ26" s="179"/>
      <c r="KJA26" s="166"/>
      <c r="KJB26" s="178"/>
      <c r="KJC26" s="178"/>
      <c r="KJD26" s="178"/>
      <c r="KJE26" s="178"/>
      <c r="KJF26" s="178"/>
      <c r="KJG26" s="178"/>
      <c r="KJH26" s="179"/>
      <c r="KJI26" s="166"/>
      <c r="KJJ26" s="178"/>
      <c r="KJK26" s="178"/>
      <c r="KJL26" s="178"/>
      <c r="KJM26" s="178"/>
      <c r="KJN26" s="178"/>
      <c r="KJO26" s="178"/>
      <c r="KJP26" s="179"/>
      <c r="KJQ26" s="166"/>
      <c r="KJR26" s="178"/>
      <c r="KJS26" s="178"/>
      <c r="KJT26" s="178"/>
      <c r="KJU26" s="178"/>
      <c r="KJV26" s="178"/>
      <c r="KJW26" s="178"/>
      <c r="KJX26" s="179"/>
      <c r="KJY26" s="166"/>
      <c r="KJZ26" s="178"/>
      <c r="KKA26" s="178"/>
      <c r="KKB26" s="178"/>
      <c r="KKC26" s="178"/>
      <c r="KKD26" s="178"/>
      <c r="KKE26" s="178"/>
      <c r="KKF26" s="179"/>
      <c r="KKG26" s="166"/>
      <c r="KKH26" s="178"/>
      <c r="KKI26" s="178"/>
      <c r="KKJ26" s="178"/>
      <c r="KKK26" s="178"/>
      <c r="KKL26" s="178"/>
      <c r="KKM26" s="178"/>
      <c r="KKN26" s="179"/>
      <c r="KKO26" s="166"/>
      <c r="KKP26" s="178"/>
      <c r="KKQ26" s="178"/>
      <c r="KKR26" s="178"/>
      <c r="KKS26" s="178"/>
      <c r="KKT26" s="178"/>
      <c r="KKU26" s="178"/>
      <c r="KKV26" s="179"/>
      <c r="KKW26" s="166"/>
      <c r="KKX26" s="178"/>
      <c r="KKY26" s="178"/>
      <c r="KKZ26" s="178"/>
      <c r="KLA26" s="178"/>
      <c r="KLB26" s="178"/>
      <c r="KLC26" s="178"/>
      <c r="KLD26" s="179"/>
      <c r="KLE26" s="166"/>
      <c r="KLF26" s="178"/>
      <c r="KLG26" s="178"/>
      <c r="KLH26" s="178"/>
      <c r="KLI26" s="178"/>
      <c r="KLJ26" s="178"/>
      <c r="KLK26" s="178"/>
      <c r="KLL26" s="179"/>
      <c r="KLM26" s="166"/>
      <c r="KLN26" s="178"/>
      <c r="KLO26" s="178"/>
      <c r="KLP26" s="178"/>
      <c r="KLQ26" s="178"/>
      <c r="KLR26" s="178"/>
      <c r="KLS26" s="178"/>
      <c r="KLT26" s="179"/>
      <c r="KLU26" s="166"/>
      <c r="KLV26" s="178"/>
      <c r="KLW26" s="178"/>
      <c r="KLX26" s="178"/>
      <c r="KLY26" s="178"/>
      <c r="KLZ26" s="178"/>
      <c r="KMA26" s="178"/>
      <c r="KMB26" s="179"/>
      <c r="KMC26" s="166"/>
      <c r="KMD26" s="178"/>
      <c r="KME26" s="178"/>
      <c r="KMF26" s="178"/>
      <c r="KMG26" s="178"/>
      <c r="KMH26" s="178"/>
      <c r="KMI26" s="178"/>
      <c r="KMJ26" s="179"/>
      <c r="KMK26" s="166"/>
      <c r="KML26" s="178"/>
      <c r="KMM26" s="178"/>
      <c r="KMN26" s="178"/>
      <c r="KMO26" s="178"/>
      <c r="KMP26" s="178"/>
      <c r="KMQ26" s="178"/>
      <c r="KMR26" s="179"/>
      <c r="KMS26" s="166"/>
      <c r="KMT26" s="178"/>
      <c r="KMU26" s="178"/>
      <c r="KMV26" s="178"/>
      <c r="KMW26" s="178"/>
      <c r="KMX26" s="178"/>
      <c r="KMY26" s="178"/>
      <c r="KMZ26" s="179"/>
      <c r="KNA26" s="166"/>
      <c r="KNB26" s="178"/>
      <c r="KNC26" s="178"/>
      <c r="KND26" s="178"/>
      <c r="KNE26" s="178"/>
      <c r="KNF26" s="178"/>
      <c r="KNG26" s="178"/>
      <c r="KNH26" s="179"/>
      <c r="KNI26" s="166"/>
      <c r="KNJ26" s="178"/>
      <c r="KNK26" s="178"/>
      <c r="KNL26" s="178"/>
      <c r="KNM26" s="178"/>
      <c r="KNN26" s="178"/>
      <c r="KNO26" s="178"/>
      <c r="KNP26" s="179"/>
      <c r="KNQ26" s="166"/>
      <c r="KNR26" s="178"/>
      <c r="KNS26" s="178"/>
      <c r="KNT26" s="178"/>
      <c r="KNU26" s="178"/>
      <c r="KNV26" s="178"/>
      <c r="KNW26" s="178"/>
      <c r="KNX26" s="179"/>
      <c r="KNY26" s="166"/>
      <c r="KNZ26" s="178"/>
      <c r="KOA26" s="178"/>
      <c r="KOB26" s="178"/>
      <c r="KOC26" s="178"/>
      <c r="KOD26" s="178"/>
      <c r="KOE26" s="178"/>
      <c r="KOF26" s="179"/>
      <c r="KOG26" s="166"/>
      <c r="KOH26" s="178"/>
      <c r="KOI26" s="178"/>
      <c r="KOJ26" s="178"/>
      <c r="KOK26" s="178"/>
      <c r="KOL26" s="178"/>
      <c r="KOM26" s="178"/>
      <c r="KON26" s="179"/>
      <c r="KOO26" s="166"/>
      <c r="KOP26" s="178"/>
      <c r="KOQ26" s="178"/>
      <c r="KOR26" s="178"/>
      <c r="KOS26" s="178"/>
      <c r="KOT26" s="178"/>
      <c r="KOU26" s="178"/>
      <c r="KOV26" s="179"/>
      <c r="KOW26" s="166"/>
      <c r="KOX26" s="178"/>
      <c r="KOY26" s="178"/>
      <c r="KOZ26" s="178"/>
      <c r="KPA26" s="178"/>
      <c r="KPB26" s="178"/>
      <c r="KPC26" s="178"/>
      <c r="KPD26" s="179"/>
      <c r="KPE26" s="166"/>
      <c r="KPF26" s="178"/>
      <c r="KPG26" s="178"/>
      <c r="KPH26" s="178"/>
      <c r="KPI26" s="178"/>
      <c r="KPJ26" s="178"/>
      <c r="KPK26" s="178"/>
      <c r="KPL26" s="179"/>
      <c r="KPM26" s="166"/>
      <c r="KPN26" s="178"/>
      <c r="KPO26" s="178"/>
      <c r="KPP26" s="178"/>
      <c r="KPQ26" s="178"/>
      <c r="KPR26" s="178"/>
      <c r="KPS26" s="178"/>
      <c r="KPT26" s="179"/>
      <c r="KPU26" s="166"/>
      <c r="KPV26" s="178"/>
      <c r="KPW26" s="178"/>
      <c r="KPX26" s="178"/>
      <c r="KPY26" s="178"/>
      <c r="KPZ26" s="178"/>
      <c r="KQA26" s="178"/>
      <c r="KQB26" s="179"/>
      <c r="KQC26" s="166"/>
      <c r="KQD26" s="178"/>
      <c r="KQE26" s="178"/>
      <c r="KQF26" s="178"/>
      <c r="KQG26" s="178"/>
      <c r="KQH26" s="178"/>
      <c r="KQI26" s="178"/>
      <c r="KQJ26" s="179"/>
      <c r="KQK26" s="166"/>
      <c r="KQL26" s="178"/>
      <c r="KQM26" s="178"/>
      <c r="KQN26" s="178"/>
      <c r="KQO26" s="178"/>
      <c r="KQP26" s="178"/>
      <c r="KQQ26" s="178"/>
      <c r="KQR26" s="179"/>
      <c r="KQS26" s="166"/>
      <c r="KQT26" s="178"/>
      <c r="KQU26" s="178"/>
      <c r="KQV26" s="178"/>
      <c r="KQW26" s="178"/>
      <c r="KQX26" s="178"/>
      <c r="KQY26" s="178"/>
      <c r="KQZ26" s="179"/>
      <c r="KRA26" s="166"/>
      <c r="KRB26" s="178"/>
      <c r="KRC26" s="178"/>
      <c r="KRD26" s="178"/>
      <c r="KRE26" s="178"/>
      <c r="KRF26" s="178"/>
      <c r="KRG26" s="178"/>
      <c r="KRH26" s="179"/>
      <c r="KRI26" s="166"/>
      <c r="KRJ26" s="178"/>
      <c r="KRK26" s="178"/>
      <c r="KRL26" s="178"/>
      <c r="KRM26" s="178"/>
      <c r="KRN26" s="178"/>
      <c r="KRO26" s="178"/>
      <c r="KRP26" s="179"/>
      <c r="KRQ26" s="166"/>
      <c r="KRR26" s="178"/>
      <c r="KRS26" s="178"/>
      <c r="KRT26" s="178"/>
      <c r="KRU26" s="178"/>
      <c r="KRV26" s="178"/>
      <c r="KRW26" s="178"/>
      <c r="KRX26" s="179"/>
      <c r="KRY26" s="166"/>
      <c r="KRZ26" s="178"/>
      <c r="KSA26" s="178"/>
      <c r="KSB26" s="178"/>
      <c r="KSC26" s="178"/>
      <c r="KSD26" s="178"/>
      <c r="KSE26" s="178"/>
      <c r="KSF26" s="179"/>
      <c r="KSG26" s="166"/>
      <c r="KSH26" s="178"/>
      <c r="KSI26" s="178"/>
      <c r="KSJ26" s="178"/>
      <c r="KSK26" s="178"/>
      <c r="KSL26" s="178"/>
      <c r="KSM26" s="178"/>
      <c r="KSN26" s="179"/>
      <c r="KSO26" s="166"/>
      <c r="KSP26" s="178"/>
      <c r="KSQ26" s="178"/>
      <c r="KSR26" s="178"/>
      <c r="KSS26" s="178"/>
      <c r="KST26" s="178"/>
      <c r="KSU26" s="178"/>
      <c r="KSV26" s="179"/>
      <c r="KSW26" s="166"/>
      <c r="KSX26" s="178"/>
      <c r="KSY26" s="178"/>
      <c r="KSZ26" s="178"/>
      <c r="KTA26" s="178"/>
      <c r="KTB26" s="178"/>
      <c r="KTC26" s="178"/>
      <c r="KTD26" s="179"/>
      <c r="KTE26" s="166"/>
      <c r="KTF26" s="178"/>
      <c r="KTG26" s="178"/>
      <c r="KTH26" s="178"/>
      <c r="KTI26" s="178"/>
      <c r="KTJ26" s="178"/>
      <c r="KTK26" s="178"/>
      <c r="KTL26" s="179"/>
      <c r="KTM26" s="166"/>
      <c r="KTN26" s="178"/>
      <c r="KTO26" s="178"/>
      <c r="KTP26" s="178"/>
      <c r="KTQ26" s="178"/>
      <c r="KTR26" s="178"/>
      <c r="KTS26" s="178"/>
      <c r="KTT26" s="179"/>
      <c r="KTU26" s="166"/>
      <c r="KTV26" s="178"/>
      <c r="KTW26" s="178"/>
      <c r="KTX26" s="178"/>
      <c r="KTY26" s="178"/>
      <c r="KTZ26" s="178"/>
      <c r="KUA26" s="178"/>
      <c r="KUB26" s="179"/>
      <c r="KUC26" s="166"/>
      <c r="KUD26" s="178"/>
      <c r="KUE26" s="178"/>
      <c r="KUF26" s="178"/>
      <c r="KUG26" s="178"/>
      <c r="KUH26" s="178"/>
      <c r="KUI26" s="178"/>
      <c r="KUJ26" s="179"/>
      <c r="KUK26" s="166"/>
      <c r="KUL26" s="178"/>
      <c r="KUM26" s="178"/>
      <c r="KUN26" s="178"/>
      <c r="KUO26" s="178"/>
      <c r="KUP26" s="178"/>
      <c r="KUQ26" s="178"/>
      <c r="KUR26" s="179"/>
      <c r="KUS26" s="166"/>
      <c r="KUT26" s="178"/>
      <c r="KUU26" s="178"/>
      <c r="KUV26" s="178"/>
      <c r="KUW26" s="178"/>
      <c r="KUX26" s="178"/>
      <c r="KUY26" s="178"/>
      <c r="KUZ26" s="179"/>
      <c r="KVA26" s="166"/>
      <c r="KVB26" s="178"/>
      <c r="KVC26" s="178"/>
      <c r="KVD26" s="178"/>
      <c r="KVE26" s="178"/>
      <c r="KVF26" s="178"/>
      <c r="KVG26" s="178"/>
      <c r="KVH26" s="179"/>
      <c r="KVI26" s="166"/>
      <c r="KVJ26" s="178"/>
      <c r="KVK26" s="178"/>
      <c r="KVL26" s="178"/>
      <c r="KVM26" s="178"/>
      <c r="KVN26" s="178"/>
      <c r="KVO26" s="178"/>
      <c r="KVP26" s="179"/>
      <c r="KVQ26" s="166"/>
      <c r="KVR26" s="178"/>
      <c r="KVS26" s="178"/>
      <c r="KVT26" s="178"/>
      <c r="KVU26" s="178"/>
      <c r="KVV26" s="178"/>
      <c r="KVW26" s="178"/>
      <c r="KVX26" s="179"/>
      <c r="KVY26" s="166"/>
      <c r="KVZ26" s="178"/>
      <c r="KWA26" s="178"/>
      <c r="KWB26" s="178"/>
      <c r="KWC26" s="178"/>
      <c r="KWD26" s="178"/>
      <c r="KWE26" s="178"/>
      <c r="KWF26" s="179"/>
      <c r="KWG26" s="166"/>
      <c r="KWH26" s="178"/>
      <c r="KWI26" s="178"/>
      <c r="KWJ26" s="178"/>
      <c r="KWK26" s="178"/>
      <c r="KWL26" s="178"/>
      <c r="KWM26" s="178"/>
      <c r="KWN26" s="179"/>
      <c r="KWO26" s="166"/>
      <c r="KWP26" s="178"/>
      <c r="KWQ26" s="178"/>
      <c r="KWR26" s="178"/>
      <c r="KWS26" s="178"/>
      <c r="KWT26" s="178"/>
      <c r="KWU26" s="178"/>
      <c r="KWV26" s="179"/>
      <c r="KWW26" s="166"/>
      <c r="KWX26" s="178"/>
      <c r="KWY26" s="178"/>
      <c r="KWZ26" s="178"/>
      <c r="KXA26" s="178"/>
      <c r="KXB26" s="178"/>
      <c r="KXC26" s="178"/>
      <c r="KXD26" s="179"/>
      <c r="KXE26" s="166"/>
      <c r="KXF26" s="178"/>
      <c r="KXG26" s="178"/>
      <c r="KXH26" s="178"/>
      <c r="KXI26" s="178"/>
      <c r="KXJ26" s="178"/>
      <c r="KXK26" s="178"/>
      <c r="KXL26" s="179"/>
      <c r="KXM26" s="166"/>
      <c r="KXN26" s="178"/>
      <c r="KXO26" s="178"/>
      <c r="KXP26" s="178"/>
      <c r="KXQ26" s="178"/>
      <c r="KXR26" s="178"/>
      <c r="KXS26" s="178"/>
      <c r="KXT26" s="179"/>
      <c r="KXU26" s="166"/>
      <c r="KXV26" s="178"/>
      <c r="KXW26" s="178"/>
      <c r="KXX26" s="178"/>
      <c r="KXY26" s="178"/>
      <c r="KXZ26" s="178"/>
      <c r="KYA26" s="178"/>
      <c r="KYB26" s="179"/>
      <c r="KYC26" s="166"/>
      <c r="KYD26" s="178"/>
      <c r="KYE26" s="178"/>
      <c r="KYF26" s="178"/>
      <c r="KYG26" s="178"/>
      <c r="KYH26" s="178"/>
      <c r="KYI26" s="178"/>
      <c r="KYJ26" s="179"/>
      <c r="KYK26" s="166"/>
      <c r="KYL26" s="178"/>
      <c r="KYM26" s="178"/>
      <c r="KYN26" s="178"/>
      <c r="KYO26" s="178"/>
      <c r="KYP26" s="178"/>
      <c r="KYQ26" s="178"/>
      <c r="KYR26" s="179"/>
      <c r="KYS26" s="166"/>
      <c r="KYT26" s="178"/>
      <c r="KYU26" s="178"/>
      <c r="KYV26" s="178"/>
      <c r="KYW26" s="178"/>
      <c r="KYX26" s="178"/>
      <c r="KYY26" s="178"/>
      <c r="KYZ26" s="179"/>
      <c r="KZA26" s="166"/>
      <c r="KZB26" s="178"/>
      <c r="KZC26" s="178"/>
      <c r="KZD26" s="178"/>
      <c r="KZE26" s="178"/>
      <c r="KZF26" s="178"/>
      <c r="KZG26" s="178"/>
      <c r="KZH26" s="179"/>
      <c r="KZI26" s="166"/>
      <c r="KZJ26" s="178"/>
      <c r="KZK26" s="178"/>
      <c r="KZL26" s="178"/>
      <c r="KZM26" s="178"/>
      <c r="KZN26" s="178"/>
      <c r="KZO26" s="178"/>
      <c r="KZP26" s="179"/>
      <c r="KZQ26" s="166"/>
      <c r="KZR26" s="178"/>
      <c r="KZS26" s="178"/>
      <c r="KZT26" s="178"/>
      <c r="KZU26" s="178"/>
      <c r="KZV26" s="178"/>
      <c r="KZW26" s="178"/>
      <c r="KZX26" s="179"/>
      <c r="KZY26" s="166"/>
      <c r="KZZ26" s="178"/>
      <c r="LAA26" s="178"/>
      <c r="LAB26" s="178"/>
      <c r="LAC26" s="178"/>
      <c r="LAD26" s="178"/>
      <c r="LAE26" s="178"/>
      <c r="LAF26" s="179"/>
      <c r="LAG26" s="166"/>
      <c r="LAH26" s="178"/>
      <c r="LAI26" s="178"/>
      <c r="LAJ26" s="178"/>
      <c r="LAK26" s="178"/>
      <c r="LAL26" s="178"/>
      <c r="LAM26" s="178"/>
      <c r="LAN26" s="179"/>
      <c r="LAO26" s="166"/>
      <c r="LAP26" s="178"/>
      <c r="LAQ26" s="178"/>
      <c r="LAR26" s="178"/>
      <c r="LAS26" s="178"/>
      <c r="LAT26" s="178"/>
      <c r="LAU26" s="178"/>
      <c r="LAV26" s="179"/>
      <c r="LAW26" s="166"/>
      <c r="LAX26" s="178"/>
      <c r="LAY26" s="178"/>
      <c r="LAZ26" s="178"/>
      <c r="LBA26" s="178"/>
      <c r="LBB26" s="178"/>
      <c r="LBC26" s="178"/>
      <c r="LBD26" s="179"/>
      <c r="LBE26" s="166"/>
      <c r="LBF26" s="178"/>
      <c r="LBG26" s="178"/>
      <c r="LBH26" s="178"/>
      <c r="LBI26" s="178"/>
      <c r="LBJ26" s="178"/>
      <c r="LBK26" s="178"/>
      <c r="LBL26" s="179"/>
      <c r="LBM26" s="166"/>
      <c r="LBN26" s="178"/>
      <c r="LBO26" s="178"/>
      <c r="LBP26" s="178"/>
      <c r="LBQ26" s="178"/>
      <c r="LBR26" s="178"/>
      <c r="LBS26" s="178"/>
      <c r="LBT26" s="179"/>
      <c r="LBU26" s="166"/>
      <c r="LBV26" s="178"/>
      <c r="LBW26" s="178"/>
      <c r="LBX26" s="178"/>
      <c r="LBY26" s="178"/>
      <c r="LBZ26" s="178"/>
      <c r="LCA26" s="178"/>
      <c r="LCB26" s="179"/>
      <c r="LCC26" s="166"/>
      <c r="LCD26" s="178"/>
      <c r="LCE26" s="178"/>
      <c r="LCF26" s="178"/>
      <c r="LCG26" s="178"/>
      <c r="LCH26" s="178"/>
      <c r="LCI26" s="178"/>
      <c r="LCJ26" s="179"/>
      <c r="LCK26" s="166"/>
      <c r="LCL26" s="178"/>
      <c r="LCM26" s="178"/>
      <c r="LCN26" s="178"/>
      <c r="LCO26" s="178"/>
      <c r="LCP26" s="178"/>
      <c r="LCQ26" s="178"/>
      <c r="LCR26" s="179"/>
      <c r="LCS26" s="166"/>
      <c r="LCT26" s="178"/>
      <c r="LCU26" s="178"/>
      <c r="LCV26" s="178"/>
      <c r="LCW26" s="178"/>
      <c r="LCX26" s="178"/>
      <c r="LCY26" s="178"/>
      <c r="LCZ26" s="179"/>
      <c r="LDA26" s="166"/>
      <c r="LDB26" s="178"/>
      <c r="LDC26" s="178"/>
      <c r="LDD26" s="178"/>
      <c r="LDE26" s="178"/>
      <c r="LDF26" s="178"/>
      <c r="LDG26" s="178"/>
      <c r="LDH26" s="179"/>
      <c r="LDI26" s="166"/>
      <c r="LDJ26" s="178"/>
      <c r="LDK26" s="178"/>
      <c r="LDL26" s="178"/>
      <c r="LDM26" s="178"/>
      <c r="LDN26" s="178"/>
      <c r="LDO26" s="178"/>
      <c r="LDP26" s="179"/>
      <c r="LDQ26" s="166"/>
      <c r="LDR26" s="178"/>
      <c r="LDS26" s="178"/>
      <c r="LDT26" s="178"/>
      <c r="LDU26" s="178"/>
      <c r="LDV26" s="178"/>
      <c r="LDW26" s="178"/>
      <c r="LDX26" s="179"/>
      <c r="LDY26" s="166"/>
      <c r="LDZ26" s="178"/>
      <c r="LEA26" s="178"/>
      <c r="LEB26" s="178"/>
      <c r="LEC26" s="178"/>
      <c r="LED26" s="178"/>
      <c r="LEE26" s="178"/>
      <c r="LEF26" s="179"/>
      <c r="LEG26" s="166"/>
      <c r="LEH26" s="178"/>
      <c r="LEI26" s="178"/>
      <c r="LEJ26" s="178"/>
      <c r="LEK26" s="178"/>
      <c r="LEL26" s="178"/>
      <c r="LEM26" s="178"/>
      <c r="LEN26" s="179"/>
      <c r="LEO26" s="166"/>
      <c r="LEP26" s="178"/>
      <c r="LEQ26" s="178"/>
      <c r="LER26" s="178"/>
      <c r="LES26" s="178"/>
      <c r="LET26" s="178"/>
      <c r="LEU26" s="178"/>
      <c r="LEV26" s="179"/>
      <c r="LEW26" s="166"/>
      <c r="LEX26" s="178"/>
      <c r="LEY26" s="178"/>
      <c r="LEZ26" s="178"/>
      <c r="LFA26" s="178"/>
      <c r="LFB26" s="178"/>
      <c r="LFC26" s="178"/>
      <c r="LFD26" s="179"/>
      <c r="LFE26" s="166"/>
      <c r="LFF26" s="178"/>
      <c r="LFG26" s="178"/>
      <c r="LFH26" s="178"/>
      <c r="LFI26" s="178"/>
      <c r="LFJ26" s="178"/>
      <c r="LFK26" s="178"/>
      <c r="LFL26" s="179"/>
      <c r="LFM26" s="166"/>
      <c r="LFN26" s="178"/>
      <c r="LFO26" s="178"/>
      <c r="LFP26" s="178"/>
      <c r="LFQ26" s="178"/>
      <c r="LFR26" s="178"/>
      <c r="LFS26" s="178"/>
      <c r="LFT26" s="179"/>
      <c r="LFU26" s="166"/>
      <c r="LFV26" s="178"/>
      <c r="LFW26" s="178"/>
      <c r="LFX26" s="178"/>
      <c r="LFY26" s="178"/>
      <c r="LFZ26" s="178"/>
      <c r="LGA26" s="178"/>
      <c r="LGB26" s="179"/>
      <c r="LGC26" s="166"/>
      <c r="LGD26" s="178"/>
      <c r="LGE26" s="178"/>
      <c r="LGF26" s="178"/>
      <c r="LGG26" s="178"/>
      <c r="LGH26" s="178"/>
      <c r="LGI26" s="178"/>
      <c r="LGJ26" s="179"/>
      <c r="LGK26" s="166"/>
      <c r="LGL26" s="178"/>
      <c r="LGM26" s="178"/>
      <c r="LGN26" s="178"/>
      <c r="LGO26" s="178"/>
      <c r="LGP26" s="178"/>
      <c r="LGQ26" s="178"/>
      <c r="LGR26" s="179"/>
      <c r="LGS26" s="166"/>
      <c r="LGT26" s="178"/>
      <c r="LGU26" s="178"/>
      <c r="LGV26" s="178"/>
      <c r="LGW26" s="178"/>
      <c r="LGX26" s="178"/>
      <c r="LGY26" s="178"/>
      <c r="LGZ26" s="179"/>
      <c r="LHA26" s="166"/>
      <c r="LHB26" s="178"/>
      <c r="LHC26" s="178"/>
      <c r="LHD26" s="178"/>
      <c r="LHE26" s="178"/>
      <c r="LHF26" s="178"/>
      <c r="LHG26" s="178"/>
      <c r="LHH26" s="179"/>
      <c r="LHI26" s="166"/>
      <c r="LHJ26" s="178"/>
      <c r="LHK26" s="178"/>
      <c r="LHL26" s="178"/>
      <c r="LHM26" s="178"/>
      <c r="LHN26" s="178"/>
      <c r="LHO26" s="178"/>
      <c r="LHP26" s="179"/>
      <c r="LHQ26" s="166"/>
      <c r="LHR26" s="178"/>
      <c r="LHS26" s="178"/>
      <c r="LHT26" s="178"/>
      <c r="LHU26" s="178"/>
      <c r="LHV26" s="178"/>
      <c r="LHW26" s="178"/>
      <c r="LHX26" s="179"/>
      <c r="LHY26" s="166"/>
      <c r="LHZ26" s="178"/>
      <c r="LIA26" s="178"/>
      <c r="LIB26" s="178"/>
      <c r="LIC26" s="178"/>
      <c r="LID26" s="178"/>
      <c r="LIE26" s="178"/>
      <c r="LIF26" s="179"/>
      <c r="LIG26" s="166"/>
      <c r="LIH26" s="178"/>
      <c r="LII26" s="178"/>
      <c r="LIJ26" s="178"/>
      <c r="LIK26" s="178"/>
      <c r="LIL26" s="178"/>
      <c r="LIM26" s="178"/>
      <c r="LIN26" s="179"/>
      <c r="LIO26" s="166"/>
      <c r="LIP26" s="178"/>
      <c r="LIQ26" s="178"/>
      <c r="LIR26" s="178"/>
      <c r="LIS26" s="178"/>
      <c r="LIT26" s="178"/>
      <c r="LIU26" s="178"/>
      <c r="LIV26" s="179"/>
      <c r="LIW26" s="166"/>
      <c r="LIX26" s="178"/>
      <c r="LIY26" s="178"/>
      <c r="LIZ26" s="178"/>
      <c r="LJA26" s="178"/>
      <c r="LJB26" s="178"/>
      <c r="LJC26" s="178"/>
      <c r="LJD26" s="179"/>
      <c r="LJE26" s="166"/>
      <c r="LJF26" s="178"/>
      <c r="LJG26" s="178"/>
      <c r="LJH26" s="178"/>
      <c r="LJI26" s="178"/>
      <c r="LJJ26" s="178"/>
      <c r="LJK26" s="178"/>
      <c r="LJL26" s="179"/>
      <c r="LJM26" s="166"/>
      <c r="LJN26" s="178"/>
      <c r="LJO26" s="178"/>
      <c r="LJP26" s="178"/>
      <c r="LJQ26" s="178"/>
      <c r="LJR26" s="178"/>
      <c r="LJS26" s="178"/>
      <c r="LJT26" s="179"/>
      <c r="LJU26" s="166"/>
      <c r="LJV26" s="178"/>
      <c r="LJW26" s="178"/>
      <c r="LJX26" s="178"/>
      <c r="LJY26" s="178"/>
      <c r="LJZ26" s="178"/>
      <c r="LKA26" s="178"/>
      <c r="LKB26" s="179"/>
      <c r="LKC26" s="166"/>
      <c r="LKD26" s="178"/>
      <c r="LKE26" s="178"/>
      <c r="LKF26" s="178"/>
      <c r="LKG26" s="178"/>
      <c r="LKH26" s="178"/>
      <c r="LKI26" s="178"/>
      <c r="LKJ26" s="179"/>
      <c r="LKK26" s="166"/>
      <c r="LKL26" s="178"/>
      <c r="LKM26" s="178"/>
      <c r="LKN26" s="178"/>
      <c r="LKO26" s="178"/>
      <c r="LKP26" s="178"/>
      <c r="LKQ26" s="178"/>
      <c r="LKR26" s="179"/>
      <c r="LKS26" s="166"/>
      <c r="LKT26" s="178"/>
      <c r="LKU26" s="178"/>
      <c r="LKV26" s="178"/>
      <c r="LKW26" s="178"/>
      <c r="LKX26" s="178"/>
      <c r="LKY26" s="178"/>
      <c r="LKZ26" s="179"/>
      <c r="LLA26" s="166"/>
      <c r="LLB26" s="178"/>
      <c r="LLC26" s="178"/>
      <c r="LLD26" s="178"/>
      <c r="LLE26" s="178"/>
      <c r="LLF26" s="178"/>
      <c r="LLG26" s="178"/>
      <c r="LLH26" s="179"/>
      <c r="LLI26" s="166"/>
      <c r="LLJ26" s="178"/>
      <c r="LLK26" s="178"/>
      <c r="LLL26" s="178"/>
      <c r="LLM26" s="178"/>
      <c r="LLN26" s="178"/>
      <c r="LLO26" s="178"/>
      <c r="LLP26" s="179"/>
      <c r="LLQ26" s="166"/>
      <c r="LLR26" s="178"/>
      <c r="LLS26" s="178"/>
      <c r="LLT26" s="178"/>
      <c r="LLU26" s="178"/>
      <c r="LLV26" s="178"/>
      <c r="LLW26" s="178"/>
      <c r="LLX26" s="179"/>
      <c r="LLY26" s="166"/>
      <c r="LLZ26" s="178"/>
      <c r="LMA26" s="178"/>
      <c r="LMB26" s="178"/>
      <c r="LMC26" s="178"/>
      <c r="LMD26" s="178"/>
      <c r="LME26" s="178"/>
      <c r="LMF26" s="179"/>
      <c r="LMG26" s="166"/>
      <c r="LMH26" s="178"/>
      <c r="LMI26" s="178"/>
      <c r="LMJ26" s="178"/>
      <c r="LMK26" s="178"/>
      <c r="LML26" s="178"/>
      <c r="LMM26" s="178"/>
      <c r="LMN26" s="179"/>
      <c r="LMO26" s="166"/>
      <c r="LMP26" s="178"/>
      <c r="LMQ26" s="178"/>
      <c r="LMR26" s="178"/>
      <c r="LMS26" s="178"/>
      <c r="LMT26" s="178"/>
      <c r="LMU26" s="178"/>
      <c r="LMV26" s="179"/>
      <c r="LMW26" s="166"/>
      <c r="LMX26" s="178"/>
      <c r="LMY26" s="178"/>
      <c r="LMZ26" s="178"/>
      <c r="LNA26" s="178"/>
      <c r="LNB26" s="178"/>
      <c r="LNC26" s="178"/>
      <c r="LND26" s="179"/>
      <c r="LNE26" s="166"/>
      <c r="LNF26" s="178"/>
      <c r="LNG26" s="178"/>
      <c r="LNH26" s="178"/>
      <c r="LNI26" s="178"/>
      <c r="LNJ26" s="178"/>
      <c r="LNK26" s="178"/>
      <c r="LNL26" s="179"/>
      <c r="LNM26" s="166"/>
      <c r="LNN26" s="178"/>
      <c r="LNO26" s="178"/>
      <c r="LNP26" s="178"/>
      <c r="LNQ26" s="178"/>
      <c r="LNR26" s="178"/>
      <c r="LNS26" s="178"/>
      <c r="LNT26" s="179"/>
      <c r="LNU26" s="166"/>
      <c r="LNV26" s="178"/>
      <c r="LNW26" s="178"/>
      <c r="LNX26" s="178"/>
      <c r="LNY26" s="178"/>
      <c r="LNZ26" s="178"/>
      <c r="LOA26" s="178"/>
      <c r="LOB26" s="179"/>
      <c r="LOC26" s="166"/>
      <c r="LOD26" s="178"/>
      <c r="LOE26" s="178"/>
      <c r="LOF26" s="178"/>
      <c r="LOG26" s="178"/>
      <c r="LOH26" s="178"/>
      <c r="LOI26" s="178"/>
      <c r="LOJ26" s="179"/>
      <c r="LOK26" s="166"/>
      <c r="LOL26" s="178"/>
      <c r="LOM26" s="178"/>
      <c r="LON26" s="178"/>
      <c r="LOO26" s="178"/>
      <c r="LOP26" s="178"/>
      <c r="LOQ26" s="178"/>
      <c r="LOR26" s="179"/>
      <c r="LOS26" s="166"/>
      <c r="LOT26" s="178"/>
      <c r="LOU26" s="178"/>
      <c r="LOV26" s="178"/>
      <c r="LOW26" s="178"/>
      <c r="LOX26" s="178"/>
      <c r="LOY26" s="178"/>
      <c r="LOZ26" s="179"/>
      <c r="LPA26" s="166"/>
      <c r="LPB26" s="178"/>
      <c r="LPC26" s="178"/>
      <c r="LPD26" s="178"/>
      <c r="LPE26" s="178"/>
      <c r="LPF26" s="178"/>
      <c r="LPG26" s="178"/>
      <c r="LPH26" s="179"/>
      <c r="LPI26" s="166"/>
      <c r="LPJ26" s="178"/>
      <c r="LPK26" s="178"/>
      <c r="LPL26" s="178"/>
      <c r="LPM26" s="178"/>
      <c r="LPN26" s="178"/>
      <c r="LPO26" s="178"/>
      <c r="LPP26" s="179"/>
      <c r="LPQ26" s="166"/>
      <c r="LPR26" s="178"/>
      <c r="LPS26" s="178"/>
      <c r="LPT26" s="178"/>
      <c r="LPU26" s="178"/>
      <c r="LPV26" s="178"/>
      <c r="LPW26" s="178"/>
      <c r="LPX26" s="179"/>
      <c r="LPY26" s="166"/>
      <c r="LPZ26" s="178"/>
      <c r="LQA26" s="178"/>
      <c r="LQB26" s="178"/>
      <c r="LQC26" s="178"/>
      <c r="LQD26" s="178"/>
      <c r="LQE26" s="178"/>
      <c r="LQF26" s="179"/>
      <c r="LQG26" s="166"/>
      <c r="LQH26" s="178"/>
      <c r="LQI26" s="178"/>
      <c r="LQJ26" s="178"/>
      <c r="LQK26" s="178"/>
      <c r="LQL26" s="178"/>
      <c r="LQM26" s="178"/>
      <c r="LQN26" s="179"/>
      <c r="LQO26" s="166"/>
      <c r="LQP26" s="178"/>
      <c r="LQQ26" s="178"/>
      <c r="LQR26" s="178"/>
      <c r="LQS26" s="178"/>
      <c r="LQT26" s="178"/>
      <c r="LQU26" s="178"/>
      <c r="LQV26" s="179"/>
      <c r="LQW26" s="166"/>
      <c r="LQX26" s="178"/>
      <c r="LQY26" s="178"/>
      <c r="LQZ26" s="178"/>
      <c r="LRA26" s="178"/>
      <c r="LRB26" s="178"/>
      <c r="LRC26" s="178"/>
      <c r="LRD26" s="179"/>
      <c r="LRE26" s="166"/>
      <c r="LRF26" s="178"/>
      <c r="LRG26" s="178"/>
      <c r="LRH26" s="178"/>
      <c r="LRI26" s="178"/>
      <c r="LRJ26" s="178"/>
      <c r="LRK26" s="178"/>
      <c r="LRL26" s="179"/>
      <c r="LRM26" s="166"/>
      <c r="LRN26" s="178"/>
      <c r="LRO26" s="178"/>
      <c r="LRP26" s="178"/>
      <c r="LRQ26" s="178"/>
      <c r="LRR26" s="178"/>
      <c r="LRS26" s="178"/>
      <c r="LRT26" s="179"/>
      <c r="LRU26" s="166"/>
      <c r="LRV26" s="178"/>
      <c r="LRW26" s="178"/>
      <c r="LRX26" s="178"/>
      <c r="LRY26" s="178"/>
      <c r="LRZ26" s="178"/>
      <c r="LSA26" s="178"/>
      <c r="LSB26" s="179"/>
      <c r="LSC26" s="166"/>
      <c r="LSD26" s="178"/>
      <c r="LSE26" s="178"/>
      <c r="LSF26" s="178"/>
      <c r="LSG26" s="178"/>
      <c r="LSH26" s="178"/>
      <c r="LSI26" s="178"/>
      <c r="LSJ26" s="179"/>
      <c r="LSK26" s="166"/>
      <c r="LSL26" s="178"/>
      <c r="LSM26" s="178"/>
      <c r="LSN26" s="178"/>
      <c r="LSO26" s="178"/>
      <c r="LSP26" s="178"/>
      <c r="LSQ26" s="178"/>
      <c r="LSR26" s="179"/>
      <c r="LSS26" s="166"/>
      <c r="LST26" s="178"/>
      <c r="LSU26" s="178"/>
      <c r="LSV26" s="178"/>
      <c r="LSW26" s="178"/>
      <c r="LSX26" s="178"/>
      <c r="LSY26" s="178"/>
      <c r="LSZ26" s="179"/>
      <c r="LTA26" s="166"/>
      <c r="LTB26" s="178"/>
      <c r="LTC26" s="178"/>
      <c r="LTD26" s="178"/>
      <c r="LTE26" s="178"/>
      <c r="LTF26" s="178"/>
      <c r="LTG26" s="178"/>
      <c r="LTH26" s="179"/>
      <c r="LTI26" s="166"/>
      <c r="LTJ26" s="178"/>
      <c r="LTK26" s="178"/>
      <c r="LTL26" s="178"/>
      <c r="LTM26" s="178"/>
      <c r="LTN26" s="178"/>
      <c r="LTO26" s="178"/>
      <c r="LTP26" s="179"/>
      <c r="LTQ26" s="166"/>
      <c r="LTR26" s="178"/>
      <c r="LTS26" s="178"/>
      <c r="LTT26" s="178"/>
      <c r="LTU26" s="178"/>
      <c r="LTV26" s="178"/>
      <c r="LTW26" s="178"/>
      <c r="LTX26" s="179"/>
      <c r="LTY26" s="166"/>
      <c r="LTZ26" s="178"/>
      <c r="LUA26" s="178"/>
      <c r="LUB26" s="178"/>
      <c r="LUC26" s="178"/>
      <c r="LUD26" s="178"/>
      <c r="LUE26" s="178"/>
      <c r="LUF26" s="179"/>
      <c r="LUG26" s="166"/>
      <c r="LUH26" s="178"/>
      <c r="LUI26" s="178"/>
      <c r="LUJ26" s="178"/>
      <c r="LUK26" s="178"/>
      <c r="LUL26" s="178"/>
      <c r="LUM26" s="178"/>
      <c r="LUN26" s="179"/>
      <c r="LUO26" s="166"/>
      <c r="LUP26" s="178"/>
      <c r="LUQ26" s="178"/>
      <c r="LUR26" s="178"/>
      <c r="LUS26" s="178"/>
      <c r="LUT26" s="178"/>
      <c r="LUU26" s="178"/>
      <c r="LUV26" s="179"/>
      <c r="LUW26" s="166"/>
      <c r="LUX26" s="178"/>
      <c r="LUY26" s="178"/>
      <c r="LUZ26" s="178"/>
      <c r="LVA26" s="178"/>
      <c r="LVB26" s="178"/>
      <c r="LVC26" s="178"/>
      <c r="LVD26" s="179"/>
      <c r="LVE26" s="166"/>
      <c r="LVF26" s="178"/>
      <c r="LVG26" s="178"/>
      <c r="LVH26" s="178"/>
      <c r="LVI26" s="178"/>
      <c r="LVJ26" s="178"/>
      <c r="LVK26" s="178"/>
      <c r="LVL26" s="179"/>
      <c r="LVM26" s="166"/>
      <c r="LVN26" s="178"/>
      <c r="LVO26" s="178"/>
      <c r="LVP26" s="178"/>
      <c r="LVQ26" s="178"/>
      <c r="LVR26" s="178"/>
      <c r="LVS26" s="178"/>
      <c r="LVT26" s="179"/>
      <c r="LVU26" s="166"/>
      <c r="LVV26" s="178"/>
      <c r="LVW26" s="178"/>
      <c r="LVX26" s="178"/>
      <c r="LVY26" s="178"/>
      <c r="LVZ26" s="178"/>
      <c r="LWA26" s="178"/>
      <c r="LWB26" s="179"/>
      <c r="LWC26" s="166"/>
      <c r="LWD26" s="178"/>
      <c r="LWE26" s="178"/>
      <c r="LWF26" s="178"/>
      <c r="LWG26" s="178"/>
      <c r="LWH26" s="178"/>
      <c r="LWI26" s="178"/>
      <c r="LWJ26" s="179"/>
      <c r="LWK26" s="166"/>
      <c r="LWL26" s="178"/>
      <c r="LWM26" s="178"/>
      <c r="LWN26" s="178"/>
      <c r="LWO26" s="178"/>
      <c r="LWP26" s="178"/>
      <c r="LWQ26" s="178"/>
      <c r="LWR26" s="179"/>
      <c r="LWS26" s="166"/>
      <c r="LWT26" s="178"/>
      <c r="LWU26" s="178"/>
      <c r="LWV26" s="178"/>
      <c r="LWW26" s="178"/>
      <c r="LWX26" s="178"/>
      <c r="LWY26" s="178"/>
      <c r="LWZ26" s="179"/>
      <c r="LXA26" s="166"/>
      <c r="LXB26" s="178"/>
      <c r="LXC26" s="178"/>
      <c r="LXD26" s="178"/>
      <c r="LXE26" s="178"/>
      <c r="LXF26" s="178"/>
      <c r="LXG26" s="178"/>
      <c r="LXH26" s="179"/>
      <c r="LXI26" s="166"/>
      <c r="LXJ26" s="178"/>
      <c r="LXK26" s="178"/>
      <c r="LXL26" s="178"/>
      <c r="LXM26" s="178"/>
      <c r="LXN26" s="178"/>
      <c r="LXO26" s="178"/>
      <c r="LXP26" s="179"/>
      <c r="LXQ26" s="166"/>
      <c r="LXR26" s="178"/>
      <c r="LXS26" s="178"/>
      <c r="LXT26" s="178"/>
      <c r="LXU26" s="178"/>
      <c r="LXV26" s="178"/>
      <c r="LXW26" s="178"/>
      <c r="LXX26" s="179"/>
      <c r="LXY26" s="166"/>
      <c r="LXZ26" s="178"/>
      <c r="LYA26" s="178"/>
      <c r="LYB26" s="178"/>
      <c r="LYC26" s="178"/>
      <c r="LYD26" s="178"/>
      <c r="LYE26" s="178"/>
      <c r="LYF26" s="179"/>
      <c r="LYG26" s="166"/>
      <c r="LYH26" s="178"/>
      <c r="LYI26" s="178"/>
      <c r="LYJ26" s="178"/>
      <c r="LYK26" s="178"/>
      <c r="LYL26" s="178"/>
      <c r="LYM26" s="178"/>
      <c r="LYN26" s="179"/>
      <c r="LYO26" s="166"/>
      <c r="LYP26" s="178"/>
      <c r="LYQ26" s="178"/>
      <c r="LYR26" s="178"/>
      <c r="LYS26" s="178"/>
      <c r="LYT26" s="178"/>
      <c r="LYU26" s="178"/>
      <c r="LYV26" s="179"/>
      <c r="LYW26" s="166"/>
      <c r="LYX26" s="178"/>
      <c r="LYY26" s="178"/>
      <c r="LYZ26" s="178"/>
      <c r="LZA26" s="178"/>
      <c r="LZB26" s="178"/>
      <c r="LZC26" s="178"/>
      <c r="LZD26" s="179"/>
      <c r="LZE26" s="166"/>
      <c r="LZF26" s="178"/>
      <c r="LZG26" s="178"/>
      <c r="LZH26" s="178"/>
      <c r="LZI26" s="178"/>
      <c r="LZJ26" s="178"/>
      <c r="LZK26" s="178"/>
      <c r="LZL26" s="179"/>
      <c r="LZM26" s="166"/>
      <c r="LZN26" s="178"/>
      <c r="LZO26" s="178"/>
      <c r="LZP26" s="178"/>
      <c r="LZQ26" s="178"/>
      <c r="LZR26" s="178"/>
      <c r="LZS26" s="178"/>
      <c r="LZT26" s="179"/>
      <c r="LZU26" s="166"/>
      <c r="LZV26" s="178"/>
      <c r="LZW26" s="178"/>
      <c r="LZX26" s="178"/>
      <c r="LZY26" s="178"/>
      <c r="LZZ26" s="178"/>
      <c r="MAA26" s="178"/>
      <c r="MAB26" s="179"/>
      <c r="MAC26" s="166"/>
      <c r="MAD26" s="178"/>
      <c r="MAE26" s="178"/>
      <c r="MAF26" s="178"/>
      <c r="MAG26" s="178"/>
      <c r="MAH26" s="178"/>
      <c r="MAI26" s="178"/>
      <c r="MAJ26" s="179"/>
      <c r="MAK26" s="166"/>
      <c r="MAL26" s="178"/>
      <c r="MAM26" s="178"/>
      <c r="MAN26" s="178"/>
      <c r="MAO26" s="178"/>
      <c r="MAP26" s="178"/>
      <c r="MAQ26" s="178"/>
      <c r="MAR26" s="179"/>
      <c r="MAS26" s="166"/>
      <c r="MAT26" s="178"/>
      <c r="MAU26" s="178"/>
      <c r="MAV26" s="178"/>
      <c r="MAW26" s="178"/>
      <c r="MAX26" s="178"/>
      <c r="MAY26" s="178"/>
      <c r="MAZ26" s="179"/>
      <c r="MBA26" s="166"/>
      <c r="MBB26" s="178"/>
      <c r="MBC26" s="178"/>
      <c r="MBD26" s="178"/>
      <c r="MBE26" s="178"/>
      <c r="MBF26" s="178"/>
      <c r="MBG26" s="178"/>
      <c r="MBH26" s="179"/>
      <c r="MBI26" s="166"/>
      <c r="MBJ26" s="178"/>
      <c r="MBK26" s="178"/>
      <c r="MBL26" s="178"/>
      <c r="MBM26" s="178"/>
      <c r="MBN26" s="178"/>
      <c r="MBO26" s="178"/>
      <c r="MBP26" s="179"/>
      <c r="MBQ26" s="166"/>
      <c r="MBR26" s="178"/>
      <c r="MBS26" s="178"/>
      <c r="MBT26" s="178"/>
      <c r="MBU26" s="178"/>
      <c r="MBV26" s="178"/>
      <c r="MBW26" s="178"/>
      <c r="MBX26" s="179"/>
      <c r="MBY26" s="166"/>
      <c r="MBZ26" s="178"/>
      <c r="MCA26" s="178"/>
      <c r="MCB26" s="178"/>
      <c r="MCC26" s="178"/>
      <c r="MCD26" s="178"/>
      <c r="MCE26" s="178"/>
      <c r="MCF26" s="179"/>
      <c r="MCG26" s="166"/>
      <c r="MCH26" s="178"/>
      <c r="MCI26" s="178"/>
      <c r="MCJ26" s="178"/>
      <c r="MCK26" s="178"/>
      <c r="MCL26" s="178"/>
      <c r="MCM26" s="178"/>
      <c r="MCN26" s="179"/>
      <c r="MCO26" s="166"/>
      <c r="MCP26" s="178"/>
      <c r="MCQ26" s="178"/>
      <c r="MCR26" s="178"/>
      <c r="MCS26" s="178"/>
      <c r="MCT26" s="178"/>
      <c r="MCU26" s="178"/>
      <c r="MCV26" s="179"/>
      <c r="MCW26" s="166"/>
      <c r="MCX26" s="178"/>
      <c r="MCY26" s="178"/>
      <c r="MCZ26" s="178"/>
      <c r="MDA26" s="178"/>
      <c r="MDB26" s="178"/>
      <c r="MDC26" s="178"/>
      <c r="MDD26" s="179"/>
      <c r="MDE26" s="166"/>
      <c r="MDF26" s="178"/>
      <c r="MDG26" s="178"/>
      <c r="MDH26" s="178"/>
      <c r="MDI26" s="178"/>
      <c r="MDJ26" s="178"/>
      <c r="MDK26" s="178"/>
      <c r="MDL26" s="179"/>
      <c r="MDM26" s="166"/>
      <c r="MDN26" s="178"/>
      <c r="MDO26" s="178"/>
      <c r="MDP26" s="178"/>
      <c r="MDQ26" s="178"/>
      <c r="MDR26" s="178"/>
      <c r="MDS26" s="178"/>
      <c r="MDT26" s="179"/>
      <c r="MDU26" s="166"/>
      <c r="MDV26" s="178"/>
      <c r="MDW26" s="178"/>
      <c r="MDX26" s="178"/>
      <c r="MDY26" s="178"/>
      <c r="MDZ26" s="178"/>
      <c r="MEA26" s="178"/>
      <c r="MEB26" s="179"/>
      <c r="MEC26" s="166"/>
      <c r="MED26" s="178"/>
      <c r="MEE26" s="178"/>
      <c r="MEF26" s="178"/>
      <c r="MEG26" s="178"/>
      <c r="MEH26" s="178"/>
      <c r="MEI26" s="178"/>
      <c r="MEJ26" s="179"/>
      <c r="MEK26" s="166"/>
      <c r="MEL26" s="178"/>
      <c r="MEM26" s="178"/>
      <c r="MEN26" s="178"/>
      <c r="MEO26" s="178"/>
      <c r="MEP26" s="178"/>
      <c r="MEQ26" s="178"/>
      <c r="MER26" s="179"/>
      <c r="MES26" s="166"/>
      <c r="MET26" s="178"/>
      <c r="MEU26" s="178"/>
      <c r="MEV26" s="178"/>
      <c r="MEW26" s="178"/>
      <c r="MEX26" s="178"/>
      <c r="MEY26" s="178"/>
      <c r="MEZ26" s="179"/>
      <c r="MFA26" s="166"/>
      <c r="MFB26" s="178"/>
      <c r="MFC26" s="178"/>
      <c r="MFD26" s="178"/>
      <c r="MFE26" s="178"/>
      <c r="MFF26" s="178"/>
      <c r="MFG26" s="178"/>
      <c r="MFH26" s="179"/>
      <c r="MFI26" s="166"/>
      <c r="MFJ26" s="178"/>
      <c r="MFK26" s="178"/>
      <c r="MFL26" s="178"/>
      <c r="MFM26" s="178"/>
      <c r="MFN26" s="178"/>
      <c r="MFO26" s="178"/>
      <c r="MFP26" s="179"/>
      <c r="MFQ26" s="166"/>
      <c r="MFR26" s="178"/>
      <c r="MFS26" s="178"/>
      <c r="MFT26" s="178"/>
      <c r="MFU26" s="178"/>
      <c r="MFV26" s="178"/>
      <c r="MFW26" s="178"/>
      <c r="MFX26" s="179"/>
      <c r="MFY26" s="166"/>
      <c r="MFZ26" s="178"/>
      <c r="MGA26" s="178"/>
      <c r="MGB26" s="178"/>
      <c r="MGC26" s="178"/>
      <c r="MGD26" s="178"/>
      <c r="MGE26" s="178"/>
      <c r="MGF26" s="179"/>
      <c r="MGG26" s="166"/>
      <c r="MGH26" s="178"/>
      <c r="MGI26" s="178"/>
      <c r="MGJ26" s="178"/>
      <c r="MGK26" s="178"/>
      <c r="MGL26" s="178"/>
      <c r="MGM26" s="178"/>
      <c r="MGN26" s="179"/>
      <c r="MGO26" s="166"/>
      <c r="MGP26" s="178"/>
      <c r="MGQ26" s="178"/>
      <c r="MGR26" s="178"/>
      <c r="MGS26" s="178"/>
      <c r="MGT26" s="178"/>
      <c r="MGU26" s="178"/>
      <c r="MGV26" s="179"/>
      <c r="MGW26" s="166"/>
      <c r="MGX26" s="178"/>
      <c r="MGY26" s="178"/>
      <c r="MGZ26" s="178"/>
      <c r="MHA26" s="178"/>
      <c r="MHB26" s="178"/>
      <c r="MHC26" s="178"/>
      <c r="MHD26" s="179"/>
      <c r="MHE26" s="166"/>
      <c r="MHF26" s="178"/>
      <c r="MHG26" s="178"/>
      <c r="MHH26" s="178"/>
      <c r="MHI26" s="178"/>
      <c r="MHJ26" s="178"/>
      <c r="MHK26" s="178"/>
      <c r="MHL26" s="179"/>
      <c r="MHM26" s="166"/>
      <c r="MHN26" s="178"/>
      <c r="MHO26" s="178"/>
      <c r="MHP26" s="178"/>
      <c r="MHQ26" s="178"/>
      <c r="MHR26" s="178"/>
      <c r="MHS26" s="178"/>
      <c r="MHT26" s="179"/>
      <c r="MHU26" s="166"/>
      <c r="MHV26" s="178"/>
      <c r="MHW26" s="178"/>
      <c r="MHX26" s="178"/>
      <c r="MHY26" s="178"/>
      <c r="MHZ26" s="178"/>
      <c r="MIA26" s="178"/>
      <c r="MIB26" s="179"/>
      <c r="MIC26" s="166"/>
      <c r="MID26" s="178"/>
      <c r="MIE26" s="178"/>
      <c r="MIF26" s="178"/>
      <c r="MIG26" s="178"/>
      <c r="MIH26" s="178"/>
      <c r="MII26" s="178"/>
      <c r="MIJ26" s="179"/>
      <c r="MIK26" s="166"/>
      <c r="MIL26" s="178"/>
      <c r="MIM26" s="178"/>
      <c r="MIN26" s="178"/>
      <c r="MIO26" s="178"/>
      <c r="MIP26" s="178"/>
      <c r="MIQ26" s="178"/>
      <c r="MIR26" s="179"/>
      <c r="MIS26" s="166"/>
      <c r="MIT26" s="178"/>
      <c r="MIU26" s="178"/>
      <c r="MIV26" s="178"/>
      <c r="MIW26" s="178"/>
      <c r="MIX26" s="178"/>
      <c r="MIY26" s="178"/>
      <c r="MIZ26" s="179"/>
      <c r="MJA26" s="166"/>
      <c r="MJB26" s="178"/>
      <c r="MJC26" s="178"/>
      <c r="MJD26" s="178"/>
      <c r="MJE26" s="178"/>
      <c r="MJF26" s="178"/>
      <c r="MJG26" s="178"/>
      <c r="MJH26" s="179"/>
      <c r="MJI26" s="166"/>
      <c r="MJJ26" s="178"/>
      <c r="MJK26" s="178"/>
      <c r="MJL26" s="178"/>
      <c r="MJM26" s="178"/>
      <c r="MJN26" s="178"/>
      <c r="MJO26" s="178"/>
      <c r="MJP26" s="179"/>
      <c r="MJQ26" s="166"/>
      <c r="MJR26" s="178"/>
      <c r="MJS26" s="178"/>
      <c r="MJT26" s="178"/>
      <c r="MJU26" s="178"/>
      <c r="MJV26" s="178"/>
      <c r="MJW26" s="178"/>
      <c r="MJX26" s="179"/>
      <c r="MJY26" s="166"/>
      <c r="MJZ26" s="178"/>
      <c r="MKA26" s="178"/>
      <c r="MKB26" s="178"/>
      <c r="MKC26" s="178"/>
      <c r="MKD26" s="178"/>
      <c r="MKE26" s="178"/>
      <c r="MKF26" s="179"/>
      <c r="MKG26" s="166"/>
      <c r="MKH26" s="178"/>
      <c r="MKI26" s="178"/>
      <c r="MKJ26" s="178"/>
      <c r="MKK26" s="178"/>
      <c r="MKL26" s="178"/>
      <c r="MKM26" s="178"/>
      <c r="MKN26" s="179"/>
      <c r="MKO26" s="166"/>
      <c r="MKP26" s="178"/>
      <c r="MKQ26" s="178"/>
      <c r="MKR26" s="178"/>
      <c r="MKS26" s="178"/>
      <c r="MKT26" s="178"/>
      <c r="MKU26" s="178"/>
      <c r="MKV26" s="179"/>
      <c r="MKW26" s="166"/>
      <c r="MKX26" s="178"/>
      <c r="MKY26" s="178"/>
      <c r="MKZ26" s="178"/>
      <c r="MLA26" s="178"/>
      <c r="MLB26" s="178"/>
      <c r="MLC26" s="178"/>
      <c r="MLD26" s="179"/>
      <c r="MLE26" s="166"/>
      <c r="MLF26" s="178"/>
      <c r="MLG26" s="178"/>
      <c r="MLH26" s="178"/>
      <c r="MLI26" s="178"/>
      <c r="MLJ26" s="178"/>
      <c r="MLK26" s="178"/>
      <c r="MLL26" s="179"/>
      <c r="MLM26" s="166"/>
      <c r="MLN26" s="178"/>
      <c r="MLO26" s="178"/>
      <c r="MLP26" s="178"/>
      <c r="MLQ26" s="178"/>
      <c r="MLR26" s="178"/>
      <c r="MLS26" s="178"/>
      <c r="MLT26" s="179"/>
      <c r="MLU26" s="166"/>
      <c r="MLV26" s="178"/>
      <c r="MLW26" s="178"/>
      <c r="MLX26" s="178"/>
      <c r="MLY26" s="178"/>
      <c r="MLZ26" s="178"/>
      <c r="MMA26" s="178"/>
      <c r="MMB26" s="179"/>
      <c r="MMC26" s="166"/>
      <c r="MMD26" s="178"/>
      <c r="MME26" s="178"/>
      <c r="MMF26" s="178"/>
      <c r="MMG26" s="178"/>
      <c r="MMH26" s="178"/>
      <c r="MMI26" s="178"/>
      <c r="MMJ26" s="179"/>
      <c r="MMK26" s="166"/>
      <c r="MML26" s="178"/>
      <c r="MMM26" s="178"/>
      <c r="MMN26" s="178"/>
      <c r="MMO26" s="178"/>
      <c r="MMP26" s="178"/>
      <c r="MMQ26" s="178"/>
      <c r="MMR26" s="179"/>
      <c r="MMS26" s="166"/>
      <c r="MMT26" s="178"/>
      <c r="MMU26" s="178"/>
      <c r="MMV26" s="178"/>
      <c r="MMW26" s="178"/>
      <c r="MMX26" s="178"/>
      <c r="MMY26" s="178"/>
      <c r="MMZ26" s="179"/>
      <c r="MNA26" s="166"/>
      <c r="MNB26" s="178"/>
      <c r="MNC26" s="178"/>
      <c r="MND26" s="178"/>
      <c r="MNE26" s="178"/>
      <c r="MNF26" s="178"/>
      <c r="MNG26" s="178"/>
      <c r="MNH26" s="179"/>
      <c r="MNI26" s="166"/>
      <c r="MNJ26" s="178"/>
      <c r="MNK26" s="178"/>
      <c r="MNL26" s="178"/>
      <c r="MNM26" s="178"/>
      <c r="MNN26" s="178"/>
      <c r="MNO26" s="178"/>
      <c r="MNP26" s="179"/>
      <c r="MNQ26" s="166"/>
      <c r="MNR26" s="178"/>
      <c r="MNS26" s="178"/>
      <c r="MNT26" s="178"/>
      <c r="MNU26" s="178"/>
      <c r="MNV26" s="178"/>
      <c r="MNW26" s="178"/>
      <c r="MNX26" s="179"/>
      <c r="MNY26" s="166"/>
      <c r="MNZ26" s="178"/>
      <c r="MOA26" s="178"/>
      <c r="MOB26" s="178"/>
      <c r="MOC26" s="178"/>
      <c r="MOD26" s="178"/>
      <c r="MOE26" s="178"/>
      <c r="MOF26" s="179"/>
      <c r="MOG26" s="166"/>
      <c r="MOH26" s="178"/>
      <c r="MOI26" s="178"/>
      <c r="MOJ26" s="178"/>
      <c r="MOK26" s="178"/>
      <c r="MOL26" s="178"/>
      <c r="MOM26" s="178"/>
      <c r="MON26" s="179"/>
      <c r="MOO26" s="166"/>
      <c r="MOP26" s="178"/>
      <c r="MOQ26" s="178"/>
      <c r="MOR26" s="178"/>
      <c r="MOS26" s="178"/>
      <c r="MOT26" s="178"/>
      <c r="MOU26" s="178"/>
      <c r="MOV26" s="179"/>
      <c r="MOW26" s="166"/>
      <c r="MOX26" s="178"/>
      <c r="MOY26" s="178"/>
      <c r="MOZ26" s="178"/>
      <c r="MPA26" s="178"/>
      <c r="MPB26" s="178"/>
      <c r="MPC26" s="178"/>
      <c r="MPD26" s="179"/>
      <c r="MPE26" s="166"/>
      <c r="MPF26" s="178"/>
      <c r="MPG26" s="178"/>
      <c r="MPH26" s="178"/>
      <c r="MPI26" s="178"/>
      <c r="MPJ26" s="178"/>
      <c r="MPK26" s="178"/>
      <c r="MPL26" s="179"/>
      <c r="MPM26" s="166"/>
      <c r="MPN26" s="178"/>
      <c r="MPO26" s="178"/>
      <c r="MPP26" s="178"/>
      <c r="MPQ26" s="178"/>
      <c r="MPR26" s="178"/>
      <c r="MPS26" s="178"/>
      <c r="MPT26" s="179"/>
      <c r="MPU26" s="166"/>
      <c r="MPV26" s="178"/>
      <c r="MPW26" s="178"/>
      <c r="MPX26" s="178"/>
      <c r="MPY26" s="178"/>
      <c r="MPZ26" s="178"/>
      <c r="MQA26" s="178"/>
      <c r="MQB26" s="179"/>
      <c r="MQC26" s="166"/>
      <c r="MQD26" s="178"/>
      <c r="MQE26" s="178"/>
      <c r="MQF26" s="178"/>
      <c r="MQG26" s="178"/>
      <c r="MQH26" s="178"/>
      <c r="MQI26" s="178"/>
      <c r="MQJ26" s="179"/>
      <c r="MQK26" s="166"/>
      <c r="MQL26" s="178"/>
      <c r="MQM26" s="178"/>
      <c r="MQN26" s="178"/>
      <c r="MQO26" s="178"/>
      <c r="MQP26" s="178"/>
      <c r="MQQ26" s="178"/>
      <c r="MQR26" s="179"/>
      <c r="MQS26" s="166"/>
      <c r="MQT26" s="178"/>
      <c r="MQU26" s="178"/>
      <c r="MQV26" s="178"/>
      <c r="MQW26" s="178"/>
      <c r="MQX26" s="178"/>
      <c r="MQY26" s="178"/>
      <c r="MQZ26" s="179"/>
      <c r="MRA26" s="166"/>
      <c r="MRB26" s="178"/>
      <c r="MRC26" s="178"/>
      <c r="MRD26" s="178"/>
      <c r="MRE26" s="178"/>
      <c r="MRF26" s="178"/>
      <c r="MRG26" s="178"/>
      <c r="MRH26" s="179"/>
      <c r="MRI26" s="166"/>
      <c r="MRJ26" s="178"/>
      <c r="MRK26" s="178"/>
      <c r="MRL26" s="178"/>
      <c r="MRM26" s="178"/>
      <c r="MRN26" s="178"/>
      <c r="MRO26" s="178"/>
      <c r="MRP26" s="179"/>
      <c r="MRQ26" s="166"/>
      <c r="MRR26" s="178"/>
      <c r="MRS26" s="178"/>
      <c r="MRT26" s="178"/>
      <c r="MRU26" s="178"/>
      <c r="MRV26" s="178"/>
      <c r="MRW26" s="178"/>
      <c r="MRX26" s="179"/>
      <c r="MRY26" s="166"/>
      <c r="MRZ26" s="178"/>
      <c r="MSA26" s="178"/>
      <c r="MSB26" s="178"/>
      <c r="MSC26" s="178"/>
      <c r="MSD26" s="178"/>
      <c r="MSE26" s="178"/>
      <c r="MSF26" s="179"/>
      <c r="MSG26" s="166"/>
      <c r="MSH26" s="178"/>
      <c r="MSI26" s="178"/>
      <c r="MSJ26" s="178"/>
      <c r="MSK26" s="178"/>
      <c r="MSL26" s="178"/>
      <c r="MSM26" s="178"/>
      <c r="MSN26" s="179"/>
      <c r="MSO26" s="166"/>
      <c r="MSP26" s="178"/>
      <c r="MSQ26" s="178"/>
      <c r="MSR26" s="178"/>
      <c r="MSS26" s="178"/>
      <c r="MST26" s="178"/>
      <c r="MSU26" s="178"/>
      <c r="MSV26" s="179"/>
      <c r="MSW26" s="166"/>
      <c r="MSX26" s="178"/>
      <c r="MSY26" s="178"/>
      <c r="MSZ26" s="178"/>
      <c r="MTA26" s="178"/>
      <c r="MTB26" s="178"/>
      <c r="MTC26" s="178"/>
      <c r="MTD26" s="179"/>
      <c r="MTE26" s="166"/>
      <c r="MTF26" s="178"/>
      <c r="MTG26" s="178"/>
      <c r="MTH26" s="178"/>
      <c r="MTI26" s="178"/>
      <c r="MTJ26" s="178"/>
      <c r="MTK26" s="178"/>
      <c r="MTL26" s="179"/>
      <c r="MTM26" s="166"/>
      <c r="MTN26" s="178"/>
      <c r="MTO26" s="178"/>
      <c r="MTP26" s="178"/>
      <c r="MTQ26" s="178"/>
      <c r="MTR26" s="178"/>
      <c r="MTS26" s="178"/>
      <c r="MTT26" s="179"/>
      <c r="MTU26" s="166"/>
      <c r="MTV26" s="178"/>
      <c r="MTW26" s="178"/>
      <c r="MTX26" s="178"/>
      <c r="MTY26" s="178"/>
      <c r="MTZ26" s="178"/>
      <c r="MUA26" s="178"/>
      <c r="MUB26" s="179"/>
      <c r="MUC26" s="166"/>
      <c r="MUD26" s="178"/>
      <c r="MUE26" s="178"/>
      <c r="MUF26" s="178"/>
      <c r="MUG26" s="178"/>
      <c r="MUH26" s="178"/>
      <c r="MUI26" s="178"/>
      <c r="MUJ26" s="179"/>
      <c r="MUK26" s="166"/>
      <c r="MUL26" s="178"/>
      <c r="MUM26" s="178"/>
      <c r="MUN26" s="178"/>
      <c r="MUO26" s="178"/>
      <c r="MUP26" s="178"/>
      <c r="MUQ26" s="178"/>
      <c r="MUR26" s="179"/>
      <c r="MUS26" s="166"/>
      <c r="MUT26" s="178"/>
      <c r="MUU26" s="178"/>
      <c r="MUV26" s="178"/>
      <c r="MUW26" s="178"/>
      <c r="MUX26" s="178"/>
      <c r="MUY26" s="178"/>
      <c r="MUZ26" s="179"/>
      <c r="MVA26" s="166"/>
      <c r="MVB26" s="178"/>
      <c r="MVC26" s="178"/>
      <c r="MVD26" s="178"/>
      <c r="MVE26" s="178"/>
      <c r="MVF26" s="178"/>
      <c r="MVG26" s="178"/>
      <c r="MVH26" s="179"/>
      <c r="MVI26" s="166"/>
      <c r="MVJ26" s="178"/>
      <c r="MVK26" s="178"/>
      <c r="MVL26" s="178"/>
      <c r="MVM26" s="178"/>
      <c r="MVN26" s="178"/>
      <c r="MVO26" s="178"/>
      <c r="MVP26" s="179"/>
      <c r="MVQ26" s="166"/>
      <c r="MVR26" s="178"/>
      <c r="MVS26" s="178"/>
      <c r="MVT26" s="178"/>
      <c r="MVU26" s="178"/>
      <c r="MVV26" s="178"/>
      <c r="MVW26" s="178"/>
      <c r="MVX26" s="179"/>
      <c r="MVY26" s="166"/>
      <c r="MVZ26" s="178"/>
      <c r="MWA26" s="178"/>
      <c r="MWB26" s="178"/>
      <c r="MWC26" s="178"/>
      <c r="MWD26" s="178"/>
      <c r="MWE26" s="178"/>
      <c r="MWF26" s="179"/>
      <c r="MWG26" s="166"/>
      <c r="MWH26" s="178"/>
      <c r="MWI26" s="178"/>
      <c r="MWJ26" s="178"/>
      <c r="MWK26" s="178"/>
      <c r="MWL26" s="178"/>
      <c r="MWM26" s="178"/>
      <c r="MWN26" s="179"/>
      <c r="MWO26" s="166"/>
      <c r="MWP26" s="178"/>
      <c r="MWQ26" s="178"/>
      <c r="MWR26" s="178"/>
      <c r="MWS26" s="178"/>
      <c r="MWT26" s="178"/>
      <c r="MWU26" s="178"/>
      <c r="MWV26" s="179"/>
      <c r="MWW26" s="166"/>
      <c r="MWX26" s="178"/>
      <c r="MWY26" s="178"/>
      <c r="MWZ26" s="178"/>
      <c r="MXA26" s="178"/>
      <c r="MXB26" s="178"/>
      <c r="MXC26" s="178"/>
      <c r="MXD26" s="179"/>
      <c r="MXE26" s="166"/>
      <c r="MXF26" s="178"/>
      <c r="MXG26" s="178"/>
      <c r="MXH26" s="178"/>
      <c r="MXI26" s="178"/>
      <c r="MXJ26" s="178"/>
      <c r="MXK26" s="178"/>
      <c r="MXL26" s="179"/>
      <c r="MXM26" s="166"/>
      <c r="MXN26" s="178"/>
      <c r="MXO26" s="178"/>
      <c r="MXP26" s="178"/>
      <c r="MXQ26" s="178"/>
      <c r="MXR26" s="178"/>
      <c r="MXS26" s="178"/>
      <c r="MXT26" s="179"/>
      <c r="MXU26" s="166"/>
      <c r="MXV26" s="178"/>
      <c r="MXW26" s="178"/>
      <c r="MXX26" s="178"/>
      <c r="MXY26" s="178"/>
      <c r="MXZ26" s="178"/>
      <c r="MYA26" s="178"/>
      <c r="MYB26" s="179"/>
      <c r="MYC26" s="166"/>
      <c r="MYD26" s="178"/>
      <c r="MYE26" s="178"/>
      <c r="MYF26" s="178"/>
      <c r="MYG26" s="178"/>
      <c r="MYH26" s="178"/>
      <c r="MYI26" s="178"/>
      <c r="MYJ26" s="179"/>
      <c r="MYK26" s="166"/>
      <c r="MYL26" s="178"/>
      <c r="MYM26" s="178"/>
      <c r="MYN26" s="178"/>
      <c r="MYO26" s="178"/>
      <c r="MYP26" s="178"/>
      <c r="MYQ26" s="178"/>
      <c r="MYR26" s="179"/>
      <c r="MYS26" s="166"/>
      <c r="MYT26" s="178"/>
      <c r="MYU26" s="178"/>
      <c r="MYV26" s="178"/>
      <c r="MYW26" s="178"/>
      <c r="MYX26" s="178"/>
      <c r="MYY26" s="178"/>
      <c r="MYZ26" s="179"/>
      <c r="MZA26" s="166"/>
      <c r="MZB26" s="178"/>
      <c r="MZC26" s="178"/>
      <c r="MZD26" s="178"/>
      <c r="MZE26" s="178"/>
      <c r="MZF26" s="178"/>
      <c r="MZG26" s="178"/>
      <c r="MZH26" s="179"/>
      <c r="MZI26" s="166"/>
      <c r="MZJ26" s="178"/>
      <c r="MZK26" s="178"/>
      <c r="MZL26" s="178"/>
      <c r="MZM26" s="178"/>
      <c r="MZN26" s="178"/>
      <c r="MZO26" s="178"/>
      <c r="MZP26" s="179"/>
      <c r="MZQ26" s="166"/>
      <c r="MZR26" s="178"/>
      <c r="MZS26" s="178"/>
      <c r="MZT26" s="178"/>
      <c r="MZU26" s="178"/>
      <c r="MZV26" s="178"/>
      <c r="MZW26" s="178"/>
      <c r="MZX26" s="179"/>
      <c r="MZY26" s="166"/>
      <c r="MZZ26" s="178"/>
      <c r="NAA26" s="178"/>
      <c r="NAB26" s="178"/>
      <c r="NAC26" s="178"/>
      <c r="NAD26" s="178"/>
      <c r="NAE26" s="178"/>
      <c r="NAF26" s="179"/>
      <c r="NAG26" s="166"/>
      <c r="NAH26" s="178"/>
      <c r="NAI26" s="178"/>
      <c r="NAJ26" s="178"/>
      <c r="NAK26" s="178"/>
      <c r="NAL26" s="178"/>
      <c r="NAM26" s="178"/>
      <c r="NAN26" s="179"/>
      <c r="NAO26" s="166"/>
      <c r="NAP26" s="178"/>
      <c r="NAQ26" s="178"/>
      <c r="NAR26" s="178"/>
      <c r="NAS26" s="178"/>
      <c r="NAT26" s="178"/>
      <c r="NAU26" s="178"/>
      <c r="NAV26" s="179"/>
      <c r="NAW26" s="166"/>
      <c r="NAX26" s="178"/>
      <c r="NAY26" s="178"/>
      <c r="NAZ26" s="178"/>
      <c r="NBA26" s="178"/>
      <c r="NBB26" s="178"/>
      <c r="NBC26" s="178"/>
      <c r="NBD26" s="179"/>
      <c r="NBE26" s="166"/>
      <c r="NBF26" s="178"/>
      <c r="NBG26" s="178"/>
      <c r="NBH26" s="178"/>
      <c r="NBI26" s="178"/>
      <c r="NBJ26" s="178"/>
      <c r="NBK26" s="178"/>
      <c r="NBL26" s="179"/>
      <c r="NBM26" s="166"/>
      <c r="NBN26" s="178"/>
      <c r="NBO26" s="178"/>
      <c r="NBP26" s="178"/>
      <c r="NBQ26" s="178"/>
      <c r="NBR26" s="178"/>
      <c r="NBS26" s="178"/>
      <c r="NBT26" s="179"/>
      <c r="NBU26" s="166"/>
      <c r="NBV26" s="178"/>
      <c r="NBW26" s="178"/>
      <c r="NBX26" s="178"/>
      <c r="NBY26" s="178"/>
      <c r="NBZ26" s="178"/>
      <c r="NCA26" s="178"/>
      <c r="NCB26" s="179"/>
      <c r="NCC26" s="166"/>
      <c r="NCD26" s="178"/>
      <c r="NCE26" s="178"/>
      <c r="NCF26" s="178"/>
      <c r="NCG26" s="178"/>
      <c r="NCH26" s="178"/>
      <c r="NCI26" s="178"/>
      <c r="NCJ26" s="179"/>
      <c r="NCK26" s="166"/>
      <c r="NCL26" s="178"/>
      <c r="NCM26" s="178"/>
      <c r="NCN26" s="178"/>
      <c r="NCO26" s="178"/>
      <c r="NCP26" s="178"/>
      <c r="NCQ26" s="178"/>
      <c r="NCR26" s="179"/>
      <c r="NCS26" s="166"/>
      <c r="NCT26" s="178"/>
      <c r="NCU26" s="178"/>
      <c r="NCV26" s="178"/>
      <c r="NCW26" s="178"/>
      <c r="NCX26" s="178"/>
      <c r="NCY26" s="178"/>
      <c r="NCZ26" s="179"/>
      <c r="NDA26" s="166"/>
      <c r="NDB26" s="178"/>
      <c r="NDC26" s="178"/>
      <c r="NDD26" s="178"/>
      <c r="NDE26" s="178"/>
      <c r="NDF26" s="178"/>
      <c r="NDG26" s="178"/>
      <c r="NDH26" s="179"/>
      <c r="NDI26" s="166"/>
      <c r="NDJ26" s="178"/>
      <c r="NDK26" s="178"/>
      <c r="NDL26" s="178"/>
      <c r="NDM26" s="178"/>
      <c r="NDN26" s="178"/>
      <c r="NDO26" s="178"/>
      <c r="NDP26" s="179"/>
      <c r="NDQ26" s="166"/>
      <c r="NDR26" s="178"/>
      <c r="NDS26" s="178"/>
      <c r="NDT26" s="178"/>
      <c r="NDU26" s="178"/>
      <c r="NDV26" s="178"/>
      <c r="NDW26" s="178"/>
      <c r="NDX26" s="179"/>
      <c r="NDY26" s="166"/>
      <c r="NDZ26" s="178"/>
      <c r="NEA26" s="178"/>
      <c r="NEB26" s="178"/>
      <c r="NEC26" s="178"/>
      <c r="NED26" s="178"/>
      <c r="NEE26" s="178"/>
      <c r="NEF26" s="179"/>
      <c r="NEG26" s="166"/>
      <c r="NEH26" s="178"/>
      <c r="NEI26" s="178"/>
      <c r="NEJ26" s="178"/>
      <c r="NEK26" s="178"/>
      <c r="NEL26" s="178"/>
      <c r="NEM26" s="178"/>
      <c r="NEN26" s="179"/>
      <c r="NEO26" s="166"/>
      <c r="NEP26" s="178"/>
      <c r="NEQ26" s="178"/>
      <c r="NER26" s="178"/>
      <c r="NES26" s="178"/>
      <c r="NET26" s="178"/>
      <c r="NEU26" s="178"/>
      <c r="NEV26" s="179"/>
      <c r="NEW26" s="166"/>
      <c r="NEX26" s="178"/>
      <c r="NEY26" s="178"/>
      <c r="NEZ26" s="178"/>
      <c r="NFA26" s="178"/>
      <c r="NFB26" s="178"/>
      <c r="NFC26" s="178"/>
      <c r="NFD26" s="179"/>
      <c r="NFE26" s="166"/>
      <c r="NFF26" s="178"/>
      <c r="NFG26" s="178"/>
      <c r="NFH26" s="178"/>
      <c r="NFI26" s="178"/>
      <c r="NFJ26" s="178"/>
      <c r="NFK26" s="178"/>
      <c r="NFL26" s="179"/>
      <c r="NFM26" s="166"/>
      <c r="NFN26" s="178"/>
      <c r="NFO26" s="178"/>
      <c r="NFP26" s="178"/>
      <c r="NFQ26" s="178"/>
      <c r="NFR26" s="178"/>
      <c r="NFS26" s="178"/>
      <c r="NFT26" s="179"/>
      <c r="NFU26" s="166"/>
      <c r="NFV26" s="178"/>
      <c r="NFW26" s="178"/>
      <c r="NFX26" s="178"/>
      <c r="NFY26" s="178"/>
      <c r="NFZ26" s="178"/>
      <c r="NGA26" s="178"/>
      <c r="NGB26" s="179"/>
      <c r="NGC26" s="166"/>
      <c r="NGD26" s="178"/>
      <c r="NGE26" s="178"/>
      <c r="NGF26" s="178"/>
      <c r="NGG26" s="178"/>
      <c r="NGH26" s="178"/>
      <c r="NGI26" s="178"/>
      <c r="NGJ26" s="179"/>
      <c r="NGK26" s="166"/>
      <c r="NGL26" s="178"/>
      <c r="NGM26" s="178"/>
      <c r="NGN26" s="178"/>
      <c r="NGO26" s="178"/>
      <c r="NGP26" s="178"/>
      <c r="NGQ26" s="178"/>
      <c r="NGR26" s="179"/>
      <c r="NGS26" s="166"/>
      <c r="NGT26" s="178"/>
      <c r="NGU26" s="178"/>
      <c r="NGV26" s="178"/>
      <c r="NGW26" s="178"/>
      <c r="NGX26" s="178"/>
      <c r="NGY26" s="178"/>
      <c r="NGZ26" s="179"/>
      <c r="NHA26" s="166"/>
      <c r="NHB26" s="178"/>
      <c r="NHC26" s="178"/>
      <c r="NHD26" s="178"/>
      <c r="NHE26" s="178"/>
      <c r="NHF26" s="178"/>
      <c r="NHG26" s="178"/>
      <c r="NHH26" s="179"/>
      <c r="NHI26" s="166"/>
      <c r="NHJ26" s="178"/>
      <c r="NHK26" s="178"/>
      <c r="NHL26" s="178"/>
      <c r="NHM26" s="178"/>
      <c r="NHN26" s="178"/>
      <c r="NHO26" s="178"/>
      <c r="NHP26" s="179"/>
      <c r="NHQ26" s="166"/>
      <c r="NHR26" s="178"/>
      <c r="NHS26" s="178"/>
      <c r="NHT26" s="178"/>
      <c r="NHU26" s="178"/>
      <c r="NHV26" s="178"/>
      <c r="NHW26" s="178"/>
      <c r="NHX26" s="179"/>
      <c r="NHY26" s="166"/>
      <c r="NHZ26" s="178"/>
      <c r="NIA26" s="178"/>
      <c r="NIB26" s="178"/>
      <c r="NIC26" s="178"/>
      <c r="NID26" s="178"/>
      <c r="NIE26" s="178"/>
      <c r="NIF26" s="179"/>
      <c r="NIG26" s="166"/>
      <c r="NIH26" s="178"/>
      <c r="NII26" s="178"/>
      <c r="NIJ26" s="178"/>
      <c r="NIK26" s="178"/>
      <c r="NIL26" s="178"/>
      <c r="NIM26" s="178"/>
      <c r="NIN26" s="179"/>
      <c r="NIO26" s="166"/>
      <c r="NIP26" s="178"/>
      <c r="NIQ26" s="178"/>
      <c r="NIR26" s="178"/>
      <c r="NIS26" s="178"/>
      <c r="NIT26" s="178"/>
      <c r="NIU26" s="178"/>
      <c r="NIV26" s="179"/>
      <c r="NIW26" s="166"/>
      <c r="NIX26" s="178"/>
      <c r="NIY26" s="178"/>
      <c r="NIZ26" s="178"/>
      <c r="NJA26" s="178"/>
      <c r="NJB26" s="178"/>
      <c r="NJC26" s="178"/>
      <c r="NJD26" s="179"/>
      <c r="NJE26" s="166"/>
      <c r="NJF26" s="178"/>
      <c r="NJG26" s="178"/>
      <c r="NJH26" s="178"/>
      <c r="NJI26" s="178"/>
      <c r="NJJ26" s="178"/>
      <c r="NJK26" s="178"/>
      <c r="NJL26" s="179"/>
      <c r="NJM26" s="166"/>
      <c r="NJN26" s="178"/>
      <c r="NJO26" s="178"/>
      <c r="NJP26" s="178"/>
      <c r="NJQ26" s="178"/>
      <c r="NJR26" s="178"/>
      <c r="NJS26" s="178"/>
      <c r="NJT26" s="179"/>
      <c r="NJU26" s="166"/>
      <c r="NJV26" s="178"/>
      <c r="NJW26" s="178"/>
      <c r="NJX26" s="178"/>
      <c r="NJY26" s="178"/>
      <c r="NJZ26" s="178"/>
      <c r="NKA26" s="178"/>
      <c r="NKB26" s="179"/>
      <c r="NKC26" s="166"/>
      <c r="NKD26" s="178"/>
      <c r="NKE26" s="178"/>
      <c r="NKF26" s="178"/>
      <c r="NKG26" s="178"/>
      <c r="NKH26" s="178"/>
      <c r="NKI26" s="178"/>
      <c r="NKJ26" s="179"/>
      <c r="NKK26" s="166"/>
      <c r="NKL26" s="178"/>
      <c r="NKM26" s="178"/>
      <c r="NKN26" s="178"/>
      <c r="NKO26" s="178"/>
      <c r="NKP26" s="178"/>
      <c r="NKQ26" s="178"/>
      <c r="NKR26" s="179"/>
      <c r="NKS26" s="166"/>
      <c r="NKT26" s="178"/>
      <c r="NKU26" s="178"/>
      <c r="NKV26" s="178"/>
      <c r="NKW26" s="178"/>
      <c r="NKX26" s="178"/>
      <c r="NKY26" s="178"/>
      <c r="NKZ26" s="179"/>
      <c r="NLA26" s="166"/>
      <c r="NLB26" s="178"/>
      <c r="NLC26" s="178"/>
      <c r="NLD26" s="178"/>
      <c r="NLE26" s="178"/>
      <c r="NLF26" s="178"/>
      <c r="NLG26" s="178"/>
      <c r="NLH26" s="179"/>
      <c r="NLI26" s="166"/>
      <c r="NLJ26" s="178"/>
      <c r="NLK26" s="178"/>
      <c r="NLL26" s="178"/>
      <c r="NLM26" s="178"/>
      <c r="NLN26" s="178"/>
      <c r="NLO26" s="178"/>
      <c r="NLP26" s="179"/>
      <c r="NLQ26" s="166"/>
      <c r="NLR26" s="178"/>
      <c r="NLS26" s="178"/>
      <c r="NLT26" s="178"/>
      <c r="NLU26" s="178"/>
      <c r="NLV26" s="178"/>
      <c r="NLW26" s="178"/>
      <c r="NLX26" s="179"/>
      <c r="NLY26" s="166"/>
      <c r="NLZ26" s="178"/>
      <c r="NMA26" s="178"/>
      <c r="NMB26" s="178"/>
      <c r="NMC26" s="178"/>
      <c r="NMD26" s="178"/>
      <c r="NME26" s="178"/>
      <c r="NMF26" s="179"/>
      <c r="NMG26" s="166"/>
      <c r="NMH26" s="178"/>
      <c r="NMI26" s="178"/>
      <c r="NMJ26" s="178"/>
      <c r="NMK26" s="178"/>
      <c r="NML26" s="178"/>
      <c r="NMM26" s="178"/>
      <c r="NMN26" s="179"/>
      <c r="NMO26" s="166"/>
      <c r="NMP26" s="178"/>
      <c r="NMQ26" s="178"/>
      <c r="NMR26" s="178"/>
      <c r="NMS26" s="178"/>
      <c r="NMT26" s="178"/>
      <c r="NMU26" s="178"/>
      <c r="NMV26" s="179"/>
      <c r="NMW26" s="166"/>
      <c r="NMX26" s="178"/>
      <c r="NMY26" s="178"/>
      <c r="NMZ26" s="178"/>
      <c r="NNA26" s="178"/>
      <c r="NNB26" s="178"/>
      <c r="NNC26" s="178"/>
      <c r="NND26" s="179"/>
      <c r="NNE26" s="166"/>
      <c r="NNF26" s="178"/>
      <c r="NNG26" s="178"/>
      <c r="NNH26" s="178"/>
      <c r="NNI26" s="178"/>
      <c r="NNJ26" s="178"/>
      <c r="NNK26" s="178"/>
      <c r="NNL26" s="179"/>
      <c r="NNM26" s="166"/>
      <c r="NNN26" s="178"/>
      <c r="NNO26" s="178"/>
      <c r="NNP26" s="178"/>
      <c r="NNQ26" s="178"/>
      <c r="NNR26" s="178"/>
      <c r="NNS26" s="178"/>
      <c r="NNT26" s="179"/>
      <c r="NNU26" s="166"/>
      <c r="NNV26" s="178"/>
      <c r="NNW26" s="178"/>
      <c r="NNX26" s="178"/>
      <c r="NNY26" s="178"/>
      <c r="NNZ26" s="178"/>
      <c r="NOA26" s="178"/>
      <c r="NOB26" s="179"/>
      <c r="NOC26" s="166"/>
      <c r="NOD26" s="178"/>
      <c r="NOE26" s="178"/>
      <c r="NOF26" s="178"/>
      <c r="NOG26" s="178"/>
      <c r="NOH26" s="178"/>
      <c r="NOI26" s="178"/>
      <c r="NOJ26" s="179"/>
      <c r="NOK26" s="166"/>
      <c r="NOL26" s="178"/>
      <c r="NOM26" s="178"/>
      <c r="NON26" s="178"/>
      <c r="NOO26" s="178"/>
      <c r="NOP26" s="178"/>
      <c r="NOQ26" s="178"/>
      <c r="NOR26" s="179"/>
      <c r="NOS26" s="166"/>
      <c r="NOT26" s="178"/>
      <c r="NOU26" s="178"/>
      <c r="NOV26" s="178"/>
      <c r="NOW26" s="178"/>
      <c r="NOX26" s="178"/>
      <c r="NOY26" s="178"/>
      <c r="NOZ26" s="179"/>
      <c r="NPA26" s="166"/>
      <c r="NPB26" s="178"/>
      <c r="NPC26" s="178"/>
      <c r="NPD26" s="178"/>
      <c r="NPE26" s="178"/>
      <c r="NPF26" s="178"/>
      <c r="NPG26" s="178"/>
      <c r="NPH26" s="179"/>
      <c r="NPI26" s="166"/>
      <c r="NPJ26" s="178"/>
      <c r="NPK26" s="178"/>
      <c r="NPL26" s="178"/>
      <c r="NPM26" s="178"/>
      <c r="NPN26" s="178"/>
      <c r="NPO26" s="178"/>
      <c r="NPP26" s="179"/>
      <c r="NPQ26" s="166"/>
      <c r="NPR26" s="178"/>
      <c r="NPS26" s="178"/>
      <c r="NPT26" s="178"/>
      <c r="NPU26" s="178"/>
      <c r="NPV26" s="178"/>
      <c r="NPW26" s="178"/>
      <c r="NPX26" s="179"/>
      <c r="NPY26" s="166"/>
      <c r="NPZ26" s="178"/>
      <c r="NQA26" s="178"/>
      <c r="NQB26" s="178"/>
      <c r="NQC26" s="178"/>
      <c r="NQD26" s="178"/>
      <c r="NQE26" s="178"/>
      <c r="NQF26" s="179"/>
      <c r="NQG26" s="166"/>
      <c r="NQH26" s="178"/>
      <c r="NQI26" s="178"/>
      <c r="NQJ26" s="178"/>
      <c r="NQK26" s="178"/>
      <c r="NQL26" s="178"/>
      <c r="NQM26" s="178"/>
      <c r="NQN26" s="179"/>
      <c r="NQO26" s="166"/>
      <c r="NQP26" s="178"/>
      <c r="NQQ26" s="178"/>
      <c r="NQR26" s="178"/>
      <c r="NQS26" s="178"/>
      <c r="NQT26" s="178"/>
      <c r="NQU26" s="178"/>
      <c r="NQV26" s="179"/>
      <c r="NQW26" s="166"/>
      <c r="NQX26" s="178"/>
      <c r="NQY26" s="178"/>
      <c r="NQZ26" s="178"/>
      <c r="NRA26" s="178"/>
      <c r="NRB26" s="178"/>
      <c r="NRC26" s="178"/>
      <c r="NRD26" s="179"/>
      <c r="NRE26" s="166"/>
      <c r="NRF26" s="178"/>
      <c r="NRG26" s="178"/>
      <c r="NRH26" s="178"/>
      <c r="NRI26" s="178"/>
      <c r="NRJ26" s="178"/>
      <c r="NRK26" s="178"/>
      <c r="NRL26" s="179"/>
      <c r="NRM26" s="166"/>
      <c r="NRN26" s="178"/>
      <c r="NRO26" s="178"/>
      <c r="NRP26" s="178"/>
      <c r="NRQ26" s="178"/>
      <c r="NRR26" s="178"/>
      <c r="NRS26" s="178"/>
      <c r="NRT26" s="179"/>
      <c r="NRU26" s="166"/>
      <c r="NRV26" s="178"/>
      <c r="NRW26" s="178"/>
      <c r="NRX26" s="178"/>
      <c r="NRY26" s="178"/>
      <c r="NRZ26" s="178"/>
      <c r="NSA26" s="178"/>
      <c r="NSB26" s="179"/>
      <c r="NSC26" s="166"/>
      <c r="NSD26" s="178"/>
      <c r="NSE26" s="178"/>
      <c r="NSF26" s="178"/>
      <c r="NSG26" s="178"/>
      <c r="NSH26" s="178"/>
      <c r="NSI26" s="178"/>
      <c r="NSJ26" s="179"/>
      <c r="NSK26" s="166"/>
      <c r="NSL26" s="178"/>
      <c r="NSM26" s="178"/>
      <c r="NSN26" s="178"/>
      <c r="NSO26" s="178"/>
      <c r="NSP26" s="178"/>
      <c r="NSQ26" s="178"/>
      <c r="NSR26" s="179"/>
      <c r="NSS26" s="166"/>
      <c r="NST26" s="178"/>
      <c r="NSU26" s="178"/>
      <c r="NSV26" s="178"/>
      <c r="NSW26" s="178"/>
      <c r="NSX26" s="178"/>
      <c r="NSY26" s="178"/>
      <c r="NSZ26" s="179"/>
      <c r="NTA26" s="166"/>
      <c r="NTB26" s="178"/>
      <c r="NTC26" s="178"/>
      <c r="NTD26" s="178"/>
      <c r="NTE26" s="178"/>
      <c r="NTF26" s="178"/>
      <c r="NTG26" s="178"/>
      <c r="NTH26" s="179"/>
      <c r="NTI26" s="166"/>
      <c r="NTJ26" s="178"/>
      <c r="NTK26" s="178"/>
      <c r="NTL26" s="178"/>
      <c r="NTM26" s="178"/>
      <c r="NTN26" s="178"/>
      <c r="NTO26" s="178"/>
      <c r="NTP26" s="179"/>
      <c r="NTQ26" s="166"/>
      <c r="NTR26" s="178"/>
      <c r="NTS26" s="178"/>
      <c r="NTT26" s="178"/>
      <c r="NTU26" s="178"/>
      <c r="NTV26" s="178"/>
      <c r="NTW26" s="178"/>
      <c r="NTX26" s="179"/>
      <c r="NTY26" s="166"/>
      <c r="NTZ26" s="178"/>
      <c r="NUA26" s="178"/>
      <c r="NUB26" s="178"/>
      <c r="NUC26" s="178"/>
      <c r="NUD26" s="178"/>
      <c r="NUE26" s="178"/>
      <c r="NUF26" s="179"/>
      <c r="NUG26" s="166"/>
      <c r="NUH26" s="178"/>
      <c r="NUI26" s="178"/>
      <c r="NUJ26" s="178"/>
      <c r="NUK26" s="178"/>
      <c r="NUL26" s="178"/>
      <c r="NUM26" s="178"/>
      <c r="NUN26" s="179"/>
      <c r="NUO26" s="166"/>
      <c r="NUP26" s="178"/>
      <c r="NUQ26" s="178"/>
      <c r="NUR26" s="178"/>
      <c r="NUS26" s="178"/>
      <c r="NUT26" s="178"/>
      <c r="NUU26" s="178"/>
      <c r="NUV26" s="179"/>
      <c r="NUW26" s="166"/>
      <c r="NUX26" s="178"/>
      <c r="NUY26" s="178"/>
      <c r="NUZ26" s="178"/>
      <c r="NVA26" s="178"/>
      <c r="NVB26" s="178"/>
      <c r="NVC26" s="178"/>
      <c r="NVD26" s="179"/>
      <c r="NVE26" s="166"/>
      <c r="NVF26" s="178"/>
      <c r="NVG26" s="178"/>
      <c r="NVH26" s="178"/>
      <c r="NVI26" s="178"/>
      <c r="NVJ26" s="178"/>
      <c r="NVK26" s="178"/>
      <c r="NVL26" s="179"/>
      <c r="NVM26" s="166"/>
      <c r="NVN26" s="178"/>
      <c r="NVO26" s="178"/>
      <c r="NVP26" s="178"/>
      <c r="NVQ26" s="178"/>
      <c r="NVR26" s="178"/>
      <c r="NVS26" s="178"/>
      <c r="NVT26" s="179"/>
      <c r="NVU26" s="166"/>
      <c r="NVV26" s="178"/>
      <c r="NVW26" s="178"/>
      <c r="NVX26" s="178"/>
      <c r="NVY26" s="178"/>
      <c r="NVZ26" s="178"/>
      <c r="NWA26" s="178"/>
      <c r="NWB26" s="179"/>
      <c r="NWC26" s="166"/>
      <c r="NWD26" s="178"/>
      <c r="NWE26" s="178"/>
      <c r="NWF26" s="178"/>
      <c r="NWG26" s="178"/>
      <c r="NWH26" s="178"/>
      <c r="NWI26" s="178"/>
      <c r="NWJ26" s="179"/>
      <c r="NWK26" s="166"/>
      <c r="NWL26" s="178"/>
      <c r="NWM26" s="178"/>
      <c r="NWN26" s="178"/>
      <c r="NWO26" s="178"/>
      <c r="NWP26" s="178"/>
      <c r="NWQ26" s="178"/>
      <c r="NWR26" s="179"/>
      <c r="NWS26" s="166"/>
      <c r="NWT26" s="178"/>
      <c r="NWU26" s="178"/>
      <c r="NWV26" s="178"/>
      <c r="NWW26" s="178"/>
      <c r="NWX26" s="178"/>
      <c r="NWY26" s="178"/>
      <c r="NWZ26" s="179"/>
      <c r="NXA26" s="166"/>
      <c r="NXB26" s="178"/>
      <c r="NXC26" s="178"/>
      <c r="NXD26" s="178"/>
      <c r="NXE26" s="178"/>
      <c r="NXF26" s="178"/>
      <c r="NXG26" s="178"/>
      <c r="NXH26" s="179"/>
      <c r="NXI26" s="166"/>
      <c r="NXJ26" s="178"/>
      <c r="NXK26" s="178"/>
      <c r="NXL26" s="178"/>
      <c r="NXM26" s="178"/>
      <c r="NXN26" s="178"/>
      <c r="NXO26" s="178"/>
      <c r="NXP26" s="179"/>
      <c r="NXQ26" s="166"/>
      <c r="NXR26" s="178"/>
      <c r="NXS26" s="178"/>
      <c r="NXT26" s="178"/>
      <c r="NXU26" s="178"/>
      <c r="NXV26" s="178"/>
      <c r="NXW26" s="178"/>
      <c r="NXX26" s="179"/>
      <c r="NXY26" s="166"/>
      <c r="NXZ26" s="178"/>
      <c r="NYA26" s="178"/>
      <c r="NYB26" s="178"/>
      <c r="NYC26" s="178"/>
      <c r="NYD26" s="178"/>
      <c r="NYE26" s="178"/>
      <c r="NYF26" s="179"/>
      <c r="NYG26" s="166"/>
      <c r="NYH26" s="178"/>
      <c r="NYI26" s="178"/>
      <c r="NYJ26" s="178"/>
      <c r="NYK26" s="178"/>
      <c r="NYL26" s="178"/>
      <c r="NYM26" s="178"/>
      <c r="NYN26" s="179"/>
      <c r="NYO26" s="166"/>
      <c r="NYP26" s="178"/>
      <c r="NYQ26" s="178"/>
      <c r="NYR26" s="178"/>
      <c r="NYS26" s="178"/>
      <c r="NYT26" s="178"/>
      <c r="NYU26" s="178"/>
      <c r="NYV26" s="179"/>
      <c r="NYW26" s="166"/>
      <c r="NYX26" s="178"/>
      <c r="NYY26" s="178"/>
      <c r="NYZ26" s="178"/>
      <c r="NZA26" s="178"/>
      <c r="NZB26" s="178"/>
      <c r="NZC26" s="178"/>
      <c r="NZD26" s="179"/>
      <c r="NZE26" s="166"/>
      <c r="NZF26" s="178"/>
      <c r="NZG26" s="178"/>
      <c r="NZH26" s="178"/>
      <c r="NZI26" s="178"/>
      <c r="NZJ26" s="178"/>
      <c r="NZK26" s="178"/>
      <c r="NZL26" s="179"/>
      <c r="NZM26" s="166"/>
      <c r="NZN26" s="178"/>
      <c r="NZO26" s="178"/>
      <c r="NZP26" s="178"/>
      <c r="NZQ26" s="178"/>
      <c r="NZR26" s="178"/>
      <c r="NZS26" s="178"/>
      <c r="NZT26" s="179"/>
      <c r="NZU26" s="166"/>
      <c r="NZV26" s="178"/>
      <c r="NZW26" s="178"/>
      <c r="NZX26" s="178"/>
      <c r="NZY26" s="178"/>
      <c r="NZZ26" s="178"/>
      <c r="OAA26" s="178"/>
      <c r="OAB26" s="179"/>
      <c r="OAC26" s="166"/>
      <c r="OAD26" s="178"/>
      <c r="OAE26" s="178"/>
      <c r="OAF26" s="178"/>
      <c r="OAG26" s="178"/>
      <c r="OAH26" s="178"/>
      <c r="OAI26" s="178"/>
      <c r="OAJ26" s="179"/>
      <c r="OAK26" s="166"/>
      <c r="OAL26" s="178"/>
      <c r="OAM26" s="178"/>
      <c r="OAN26" s="178"/>
      <c r="OAO26" s="178"/>
      <c r="OAP26" s="178"/>
      <c r="OAQ26" s="178"/>
      <c r="OAR26" s="179"/>
      <c r="OAS26" s="166"/>
      <c r="OAT26" s="178"/>
      <c r="OAU26" s="178"/>
      <c r="OAV26" s="178"/>
      <c r="OAW26" s="178"/>
      <c r="OAX26" s="178"/>
      <c r="OAY26" s="178"/>
      <c r="OAZ26" s="179"/>
      <c r="OBA26" s="166"/>
      <c r="OBB26" s="178"/>
      <c r="OBC26" s="178"/>
      <c r="OBD26" s="178"/>
      <c r="OBE26" s="178"/>
      <c r="OBF26" s="178"/>
      <c r="OBG26" s="178"/>
      <c r="OBH26" s="179"/>
      <c r="OBI26" s="166"/>
      <c r="OBJ26" s="178"/>
      <c r="OBK26" s="178"/>
      <c r="OBL26" s="178"/>
      <c r="OBM26" s="178"/>
      <c r="OBN26" s="178"/>
      <c r="OBO26" s="178"/>
      <c r="OBP26" s="179"/>
      <c r="OBQ26" s="166"/>
      <c r="OBR26" s="178"/>
      <c r="OBS26" s="178"/>
      <c r="OBT26" s="178"/>
      <c r="OBU26" s="178"/>
      <c r="OBV26" s="178"/>
      <c r="OBW26" s="178"/>
      <c r="OBX26" s="179"/>
      <c r="OBY26" s="166"/>
      <c r="OBZ26" s="178"/>
      <c r="OCA26" s="178"/>
      <c r="OCB26" s="178"/>
      <c r="OCC26" s="178"/>
      <c r="OCD26" s="178"/>
      <c r="OCE26" s="178"/>
      <c r="OCF26" s="179"/>
      <c r="OCG26" s="166"/>
      <c r="OCH26" s="178"/>
      <c r="OCI26" s="178"/>
      <c r="OCJ26" s="178"/>
      <c r="OCK26" s="178"/>
      <c r="OCL26" s="178"/>
      <c r="OCM26" s="178"/>
      <c r="OCN26" s="179"/>
      <c r="OCO26" s="166"/>
      <c r="OCP26" s="178"/>
      <c r="OCQ26" s="178"/>
      <c r="OCR26" s="178"/>
      <c r="OCS26" s="178"/>
      <c r="OCT26" s="178"/>
      <c r="OCU26" s="178"/>
      <c r="OCV26" s="179"/>
      <c r="OCW26" s="166"/>
      <c r="OCX26" s="178"/>
      <c r="OCY26" s="178"/>
      <c r="OCZ26" s="178"/>
      <c r="ODA26" s="178"/>
      <c r="ODB26" s="178"/>
      <c r="ODC26" s="178"/>
      <c r="ODD26" s="179"/>
      <c r="ODE26" s="166"/>
      <c r="ODF26" s="178"/>
      <c r="ODG26" s="178"/>
      <c r="ODH26" s="178"/>
      <c r="ODI26" s="178"/>
      <c r="ODJ26" s="178"/>
      <c r="ODK26" s="178"/>
      <c r="ODL26" s="179"/>
      <c r="ODM26" s="166"/>
      <c r="ODN26" s="178"/>
      <c r="ODO26" s="178"/>
      <c r="ODP26" s="178"/>
      <c r="ODQ26" s="178"/>
      <c r="ODR26" s="178"/>
      <c r="ODS26" s="178"/>
      <c r="ODT26" s="179"/>
      <c r="ODU26" s="166"/>
      <c r="ODV26" s="178"/>
      <c r="ODW26" s="178"/>
      <c r="ODX26" s="178"/>
      <c r="ODY26" s="178"/>
      <c r="ODZ26" s="178"/>
      <c r="OEA26" s="178"/>
      <c r="OEB26" s="179"/>
      <c r="OEC26" s="166"/>
      <c r="OED26" s="178"/>
      <c r="OEE26" s="178"/>
      <c r="OEF26" s="178"/>
      <c r="OEG26" s="178"/>
      <c r="OEH26" s="178"/>
      <c r="OEI26" s="178"/>
      <c r="OEJ26" s="179"/>
      <c r="OEK26" s="166"/>
      <c r="OEL26" s="178"/>
      <c r="OEM26" s="178"/>
      <c r="OEN26" s="178"/>
      <c r="OEO26" s="178"/>
      <c r="OEP26" s="178"/>
      <c r="OEQ26" s="178"/>
      <c r="OER26" s="179"/>
      <c r="OES26" s="166"/>
      <c r="OET26" s="178"/>
      <c r="OEU26" s="178"/>
      <c r="OEV26" s="178"/>
      <c r="OEW26" s="178"/>
      <c r="OEX26" s="178"/>
      <c r="OEY26" s="178"/>
      <c r="OEZ26" s="179"/>
      <c r="OFA26" s="166"/>
      <c r="OFB26" s="178"/>
      <c r="OFC26" s="178"/>
      <c r="OFD26" s="178"/>
      <c r="OFE26" s="178"/>
      <c r="OFF26" s="178"/>
      <c r="OFG26" s="178"/>
      <c r="OFH26" s="179"/>
      <c r="OFI26" s="166"/>
      <c r="OFJ26" s="178"/>
      <c r="OFK26" s="178"/>
      <c r="OFL26" s="178"/>
      <c r="OFM26" s="178"/>
      <c r="OFN26" s="178"/>
      <c r="OFO26" s="178"/>
      <c r="OFP26" s="179"/>
      <c r="OFQ26" s="166"/>
      <c r="OFR26" s="178"/>
      <c r="OFS26" s="178"/>
      <c r="OFT26" s="178"/>
      <c r="OFU26" s="178"/>
      <c r="OFV26" s="178"/>
      <c r="OFW26" s="178"/>
      <c r="OFX26" s="179"/>
      <c r="OFY26" s="166"/>
      <c r="OFZ26" s="178"/>
      <c r="OGA26" s="178"/>
      <c r="OGB26" s="178"/>
      <c r="OGC26" s="178"/>
      <c r="OGD26" s="178"/>
      <c r="OGE26" s="178"/>
      <c r="OGF26" s="179"/>
      <c r="OGG26" s="166"/>
      <c r="OGH26" s="178"/>
      <c r="OGI26" s="178"/>
      <c r="OGJ26" s="178"/>
      <c r="OGK26" s="178"/>
      <c r="OGL26" s="178"/>
      <c r="OGM26" s="178"/>
      <c r="OGN26" s="179"/>
      <c r="OGO26" s="166"/>
      <c r="OGP26" s="178"/>
      <c r="OGQ26" s="178"/>
      <c r="OGR26" s="178"/>
      <c r="OGS26" s="178"/>
      <c r="OGT26" s="178"/>
      <c r="OGU26" s="178"/>
      <c r="OGV26" s="179"/>
      <c r="OGW26" s="166"/>
      <c r="OGX26" s="178"/>
      <c r="OGY26" s="178"/>
      <c r="OGZ26" s="178"/>
      <c r="OHA26" s="178"/>
      <c r="OHB26" s="178"/>
      <c r="OHC26" s="178"/>
      <c r="OHD26" s="179"/>
      <c r="OHE26" s="166"/>
      <c r="OHF26" s="178"/>
      <c r="OHG26" s="178"/>
      <c r="OHH26" s="178"/>
      <c r="OHI26" s="178"/>
      <c r="OHJ26" s="178"/>
      <c r="OHK26" s="178"/>
      <c r="OHL26" s="179"/>
      <c r="OHM26" s="166"/>
      <c r="OHN26" s="178"/>
      <c r="OHO26" s="178"/>
      <c r="OHP26" s="178"/>
      <c r="OHQ26" s="178"/>
      <c r="OHR26" s="178"/>
      <c r="OHS26" s="178"/>
      <c r="OHT26" s="179"/>
      <c r="OHU26" s="166"/>
      <c r="OHV26" s="178"/>
      <c r="OHW26" s="178"/>
      <c r="OHX26" s="178"/>
      <c r="OHY26" s="178"/>
      <c r="OHZ26" s="178"/>
      <c r="OIA26" s="178"/>
      <c r="OIB26" s="179"/>
      <c r="OIC26" s="166"/>
      <c r="OID26" s="178"/>
      <c r="OIE26" s="178"/>
      <c r="OIF26" s="178"/>
      <c r="OIG26" s="178"/>
      <c r="OIH26" s="178"/>
      <c r="OII26" s="178"/>
      <c r="OIJ26" s="179"/>
      <c r="OIK26" s="166"/>
      <c r="OIL26" s="178"/>
      <c r="OIM26" s="178"/>
      <c r="OIN26" s="178"/>
      <c r="OIO26" s="178"/>
      <c r="OIP26" s="178"/>
      <c r="OIQ26" s="178"/>
      <c r="OIR26" s="179"/>
      <c r="OIS26" s="166"/>
      <c r="OIT26" s="178"/>
      <c r="OIU26" s="178"/>
      <c r="OIV26" s="178"/>
      <c r="OIW26" s="178"/>
      <c r="OIX26" s="178"/>
      <c r="OIY26" s="178"/>
      <c r="OIZ26" s="179"/>
      <c r="OJA26" s="166"/>
      <c r="OJB26" s="178"/>
      <c r="OJC26" s="178"/>
      <c r="OJD26" s="178"/>
      <c r="OJE26" s="178"/>
      <c r="OJF26" s="178"/>
      <c r="OJG26" s="178"/>
      <c r="OJH26" s="179"/>
      <c r="OJI26" s="166"/>
      <c r="OJJ26" s="178"/>
      <c r="OJK26" s="178"/>
      <c r="OJL26" s="178"/>
      <c r="OJM26" s="178"/>
      <c r="OJN26" s="178"/>
      <c r="OJO26" s="178"/>
      <c r="OJP26" s="179"/>
      <c r="OJQ26" s="166"/>
      <c r="OJR26" s="178"/>
      <c r="OJS26" s="178"/>
      <c r="OJT26" s="178"/>
      <c r="OJU26" s="178"/>
      <c r="OJV26" s="178"/>
      <c r="OJW26" s="178"/>
      <c r="OJX26" s="179"/>
      <c r="OJY26" s="166"/>
      <c r="OJZ26" s="178"/>
      <c r="OKA26" s="178"/>
      <c r="OKB26" s="178"/>
      <c r="OKC26" s="178"/>
      <c r="OKD26" s="178"/>
      <c r="OKE26" s="178"/>
      <c r="OKF26" s="179"/>
      <c r="OKG26" s="166"/>
      <c r="OKH26" s="178"/>
      <c r="OKI26" s="178"/>
      <c r="OKJ26" s="178"/>
      <c r="OKK26" s="178"/>
      <c r="OKL26" s="178"/>
      <c r="OKM26" s="178"/>
      <c r="OKN26" s="179"/>
      <c r="OKO26" s="166"/>
      <c r="OKP26" s="178"/>
      <c r="OKQ26" s="178"/>
      <c r="OKR26" s="178"/>
      <c r="OKS26" s="178"/>
      <c r="OKT26" s="178"/>
      <c r="OKU26" s="178"/>
      <c r="OKV26" s="179"/>
      <c r="OKW26" s="166"/>
      <c r="OKX26" s="178"/>
      <c r="OKY26" s="178"/>
      <c r="OKZ26" s="178"/>
      <c r="OLA26" s="178"/>
      <c r="OLB26" s="178"/>
      <c r="OLC26" s="178"/>
      <c r="OLD26" s="179"/>
      <c r="OLE26" s="166"/>
      <c r="OLF26" s="178"/>
      <c r="OLG26" s="178"/>
      <c r="OLH26" s="178"/>
      <c r="OLI26" s="178"/>
      <c r="OLJ26" s="178"/>
      <c r="OLK26" s="178"/>
      <c r="OLL26" s="179"/>
      <c r="OLM26" s="166"/>
      <c r="OLN26" s="178"/>
      <c r="OLO26" s="178"/>
      <c r="OLP26" s="178"/>
      <c r="OLQ26" s="178"/>
      <c r="OLR26" s="178"/>
      <c r="OLS26" s="178"/>
      <c r="OLT26" s="179"/>
      <c r="OLU26" s="166"/>
      <c r="OLV26" s="178"/>
      <c r="OLW26" s="178"/>
      <c r="OLX26" s="178"/>
      <c r="OLY26" s="178"/>
      <c r="OLZ26" s="178"/>
      <c r="OMA26" s="178"/>
      <c r="OMB26" s="179"/>
      <c r="OMC26" s="166"/>
      <c r="OMD26" s="178"/>
      <c r="OME26" s="178"/>
      <c r="OMF26" s="178"/>
      <c r="OMG26" s="178"/>
      <c r="OMH26" s="178"/>
      <c r="OMI26" s="178"/>
      <c r="OMJ26" s="179"/>
      <c r="OMK26" s="166"/>
      <c r="OML26" s="178"/>
      <c r="OMM26" s="178"/>
      <c r="OMN26" s="178"/>
      <c r="OMO26" s="178"/>
      <c r="OMP26" s="178"/>
      <c r="OMQ26" s="178"/>
      <c r="OMR26" s="179"/>
      <c r="OMS26" s="166"/>
      <c r="OMT26" s="178"/>
      <c r="OMU26" s="178"/>
      <c r="OMV26" s="178"/>
      <c r="OMW26" s="178"/>
      <c r="OMX26" s="178"/>
      <c r="OMY26" s="178"/>
      <c r="OMZ26" s="179"/>
      <c r="ONA26" s="166"/>
      <c r="ONB26" s="178"/>
      <c r="ONC26" s="178"/>
      <c r="OND26" s="178"/>
      <c r="ONE26" s="178"/>
      <c r="ONF26" s="178"/>
      <c r="ONG26" s="178"/>
      <c r="ONH26" s="179"/>
      <c r="ONI26" s="166"/>
      <c r="ONJ26" s="178"/>
      <c r="ONK26" s="178"/>
      <c r="ONL26" s="178"/>
      <c r="ONM26" s="178"/>
      <c r="ONN26" s="178"/>
      <c r="ONO26" s="178"/>
      <c r="ONP26" s="179"/>
      <c r="ONQ26" s="166"/>
      <c r="ONR26" s="178"/>
      <c r="ONS26" s="178"/>
      <c r="ONT26" s="178"/>
      <c r="ONU26" s="178"/>
      <c r="ONV26" s="178"/>
      <c r="ONW26" s="178"/>
      <c r="ONX26" s="179"/>
      <c r="ONY26" s="166"/>
      <c r="ONZ26" s="178"/>
      <c r="OOA26" s="178"/>
      <c r="OOB26" s="178"/>
      <c r="OOC26" s="178"/>
      <c r="OOD26" s="178"/>
      <c r="OOE26" s="178"/>
      <c r="OOF26" s="179"/>
      <c r="OOG26" s="166"/>
      <c r="OOH26" s="178"/>
      <c r="OOI26" s="178"/>
      <c r="OOJ26" s="178"/>
      <c r="OOK26" s="178"/>
      <c r="OOL26" s="178"/>
      <c r="OOM26" s="178"/>
      <c r="OON26" s="179"/>
      <c r="OOO26" s="166"/>
      <c r="OOP26" s="178"/>
      <c r="OOQ26" s="178"/>
      <c r="OOR26" s="178"/>
      <c r="OOS26" s="178"/>
      <c r="OOT26" s="178"/>
      <c r="OOU26" s="178"/>
      <c r="OOV26" s="179"/>
      <c r="OOW26" s="166"/>
      <c r="OOX26" s="178"/>
      <c r="OOY26" s="178"/>
      <c r="OOZ26" s="178"/>
      <c r="OPA26" s="178"/>
      <c r="OPB26" s="178"/>
      <c r="OPC26" s="178"/>
      <c r="OPD26" s="179"/>
      <c r="OPE26" s="166"/>
      <c r="OPF26" s="178"/>
      <c r="OPG26" s="178"/>
      <c r="OPH26" s="178"/>
      <c r="OPI26" s="178"/>
      <c r="OPJ26" s="178"/>
      <c r="OPK26" s="178"/>
      <c r="OPL26" s="179"/>
      <c r="OPM26" s="166"/>
      <c r="OPN26" s="178"/>
      <c r="OPO26" s="178"/>
      <c r="OPP26" s="178"/>
      <c r="OPQ26" s="178"/>
      <c r="OPR26" s="178"/>
      <c r="OPS26" s="178"/>
      <c r="OPT26" s="179"/>
      <c r="OPU26" s="166"/>
      <c r="OPV26" s="178"/>
      <c r="OPW26" s="178"/>
      <c r="OPX26" s="178"/>
      <c r="OPY26" s="178"/>
      <c r="OPZ26" s="178"/>
      <c r="OQA26" s="178"/>
      <c r="OQB26" s="179"/>
      <c r="OQC26" s="166"/>
      <c r="OQD26" s="178"/>
      <c r="OQE26" s="178"/>
      <c r="OQF26" s="178"/>
      <c r="OQG26" s="178"/>
      <c r="OQH26" s="178"/>
      <c r="OQI26" s="178"/>
      <c r="OQJ26" s="179"/>
      <c r="OQK26" s="166"/>
      <c r="OQL26" s="178"/>
      <c r="OQM26" s="178"/>
      <c r="OQN26" s="178"/>
      <c r="OQO26" s="178"/>
      <c r="OQP26" s="178"/>
      <c r="OQQ26" s="178"/>
      <c r="OQR26" s="179"/>
      <c r="OQS26" s="166"/>
      <c r="OQT26" s="178"/>
      <c r="OQU26" s="178"/>
      <c r="OQV26" s="178"/>
      <c r="OQW26" s="178"/>
      <c r="OQX26" s="178"/>
      <c r="OQY26" s="178"/>
      <c r="OQZ26" s="179"/>
      <c r="ORA26" s="166"/>
      <c r="ORB26" s="178"/>
      <c r="ORC26" s="178"/>
      <c r="ORD26" s="178"/>
      <c r="ORE26" s="178"/>
      <c r="ORF26" s="178"/>
      <c r="ORG26" s="178"/>
      <c r="ORH26" s="179"/>
      <c r="ORI26" s="166"/>
      <c r="ORJ26" s="178"/>
      <c r="ORK26" s="178"/>
      <c r="ORL26" s="178"/>
      <c r="ORM26" s="178"/>
      <c r="ORN26" s="178"/>
      <c r="ORO26" s="178"/>
      <c r="ORP26" s="179"/>
      <c r="ORQ26" s="166"/>
      <c r="ORR26" s="178"/>
      <c r="ORS26" s="178"/>
      <c r="ORT26" s="178"/>
      <c r="ORU26" s="178"/>
      <c r="ORV26" s="178"/>
      <c r="ORW26" s="178"/>
      <c r="ORX26" s="179"/>
      <c r="ORY26" s="166"/>
      <c r="ORZ26" s="178"/>
      <c r="OSA26" s="178"/>
      <c r="OSB26" s="178"/>
      <c r="OSC26" s="178"/>
      <c r="OSD26" s="178"/>
      <c r="OSE26" s="178"/>
      <c r="OSF26" s="179"/>
      <c r="OSG26" s="166"/>
      <c r="OSH26" s="178"/>
      <c r="OSI26" s="178"/>
      <c r="OSJ26" s="178"/>
      <c r="OSK26" s="178"/>
      <c r="OSL26" s="178"/>
      <c r="OSM26" s="178"/>
      <c r="OSN26" s="179"/>
      <c r="OSO26" s="166"/>
      <c r="OSP26" s="178"/>
      <c r="OSQ26" s="178"/>
      <c r="OSR26" s="178"/>
      <c r="OSS26" s="178"/>
      <c r="OST26" s="178"/>
      <c r="OSU26" s="178"/>
      <c r="OSV26" s="179"/>
      <c r="OSW26" s="166"/>
      <c r="OSX26" s="178"/>
      <c r="OSY26" s="178"/>
      <c r="OSZ26" s="178"/>
      <c r="OTA26" s="178"/>
      <c r="OTB26" s="178"/>
      <c r="OTC26" s="178"/>
      <c r="OTD26" s="179"/>
      <c r="OTE26" s="166"/>
      <c r="OTF26" s="178"/>
      <c r="OTG26" s="178"/>
      <c r="OTH26" s="178"/>
      <c r="OTI26" s="178"/>
      <c r="OTJ26" s="178"/>
      <c r="OTK26" s="178"/>
      <c r="OTL26" s="179"/>
      <c r="OTM26" s="166"/>
      <c r="OTN26" s="178"/>
      <c r="OTO26" s="178"/>
      <c r="OTP26" s="178"/>
      <c r="OTQ26" s="178"/>
      <c r="OTR26" s="178"/>
      <c r="OTS26" s="178"/>
      <c r="OTT26" s="179"/>
      <c r="OTU26" s="166"/>
      <c r="OTV26" s="178"/>
      <c r="OTW26" s="178"/>
      <c r="OTX26" s="178"/>
      <c r="OTY26" s="178"/>
      <c r="OTZ26" s="178"/>
      <c r="OUA26" s="178"/>
      <c r="OUB26" s="179"/>
      <c r="OUC26" s="166"/>
      <c r="OUD26" s="178"/>
      <c r="OUE26" s="178"/>
      <c r="OUF26" s="178"/>
      <c r="OUG26" s="178"/>
      <c r="OUH26" s="178"/>
      <c r="OUI26" s="178"/>
      <c r="OUJ26" s="179"/>
      <c r="OUK26" s="166"/>
      <c r="OUL26" s="178"/>
      <c r="OUM26" s="178"/>
      <c r="OUN26" s="178"/>
      <c r="OUO26" s="178"/>
      <c r="OUP26" s="178"/>
      <c r="OUQ26" s="178"/>
      <c r="OUR26" s="179"/>
      <c r="OUS26" s="166"/>
      <c r="OUT26" s="178"/>
      <c r="OUU26" s="178"/>
      <c r="OUV26" s="178"/>
      <c r="OUW26" s="178"/>
      <c r="OUX26" s="178"/>
      <c r="OUY26" s="178"/>
      <c r="OUZ26" s="179"/>
      <c r="OVA26" s="166"/>
      <c r="OVB26" s="178"/>
      <c r="OVC26" s="178"/>
      <c r="OVD26" s="178"/>
      <c r="OVE26" s="178"/>
      <c r="OVF26" s="178"/>
      <c r="OVG26" s="178"/>
      <c r="OVH26" s="179"/>
      <c r="OVI26" s="166"/>
      <c r="OVJ26" s="178"/>
      <c r="OVK26" s="178"/>
      <c r="OVL26" s="178"/>
      <c r="OVM26" s="178"/>
      <c r="OVN26" s="178"/>
      <c r="OVO26" s="178"/>
      <c r="OVP26" s="179"/>
      <c r="OVQ26" s="166"/>
      <c r="OVR26" s="178"/>
      <c r="OVS26" s="178"/>
      <c r="OVT26" s="178"/>
      <c r="OVU26" s="178"/>
      <c r="OVV26" s="178"/>
      <c r="OVW26" s="178"/>
      <c r="OVX26" s="179"/>
      <c r="OVY26" s="166"/>
      <c r="OVZ26" s="178"/>
      <c r="OWA26" s="178"/>
      <c r="OWB26" s="178"/>
      <c r="OWC26" s="178"/>
      <c r="OWD26" s="178"/>
      <c r="OWE26" s="178"/>
      <c r="OWF26" s="179"/>
      <c r="OWG26" s="166"/>
      <c r="OWH26" s="178"/>
      <c r="OWI26" s="178"/>
      <c r="OWJ26" s="178"/>
      <c r="OWK26" s="178"/>
      <c r="OWL26" s="178"/>
      <c r="OWM26" s="178"/>
      <c r="OWN26" s="179"/>
      <c r="OWO26" s="166"/>
      <c r="OWP26" s="178"/>
      <c r="OWQ26" s="178"/>
      <c r="OWR26" s="178"/>
      <c r="OWS26" s="178"/>
      <c r="OWT26" s="178"/>
      <c r="OWU26" s="178"/>
      <c r="OWV26" s="179"/>
      <c r="OWW26" s="166"/>
      <c r="OWX26" s="178"/>
      <c r="OWY26" s="178"/>
      <c r="OWZ26" s="178"/>
      <c r="OXA26" s="178"/>
      <c r="OXB26" s="178"/>
      <c r="OXC26" s="178"/>
      <c r="OXD26" s="179"/>
      <c r="OXE26" s="166"/>
      <c r="OXF26" s="178"/>
      <c r="OXG26" s="178"/>
      <c r="OXH26" s="178"/>
      <c r="OXI26" s="178"/>
      <c r="OXJ26" s="178"/>
      <c r="OXK26" s="178"/>
      <c r="OXL26" s="179"/>
      <c r="OXM26" s="166"/>
      <c r="OXN26" s="178"/>
      <c r="OXO26" s="178"/>
      <c r="OXP26" s="178"/>
      <c r="OXQ26" s="178"/>
      <c r="OXR26" s="178"/>
      <c r="OXS26" s="178"/>
      <c r="OXT26" s="179"/>
      <c r="OXU26" s="166"/>
      <c r="OXV26" s="178"/>
      <c r="OXW26" s="178"/>
      <c r="OXX26" s="178"/>
      <c r="OXY26" s="178"/>
      <c r="OXZ26" s="178"/>
      <c r="OYA26" s="178"/>
      <c r="OYB26" s="179"/>
      <c r="OYC26" s="166"/>
      <c r="OYD26" s="178"/>
      <c r="OYE26" s="178"/>
      <c r="OYF26" s="178"/>
      <c r="OYG26" s="178"/>
      <c r="OYH26" s="178"/>
      <c r="OYI26" s="178"/>
      <c r="OYJ26" s="179"/>
      <c r="OYK26" s="166"/>
      <c r="OYL26" s="178"/>
      <c r="OYM26" s="178"/>
      <c r="OYN26" s="178"/>
      <c r="OYO26" s="178"/>
      <c r="OYP26" s="178"/>
      <c r="OYQ26" s="178"/>
      <c r="OYR26" s="179"/>
      <c r="OYS26" s="166"/>
      <c r="OYT26" s="178"/>
      <c r="OYU26" s="178"/>
      <c r="OYV26" s="178"/>
      <c r="OYW26" s="178"/>
      <c r="OYX26" s="178"/>
      <c r="OYY26" s="178"/>
      <c r="OYZ26" s="179"/>
      <c r="OZA26" s="166"/>
      <c r="OZB26" s="178"/>
      <c r="OZC26" s="178"/>
      <c r="OZD26" s="178"/>
      <c r="OZE26" s="178"/>
      <c r="OZF26" s="178"/>
      <c r="OZG26" s="178"/>
      <c r="OZH26" s="179"/>
      <c r="OZI26" s="166"/>
      <c r="OZJ26" s="178"/>
      <c r="OZK26" s="178"/>
      <c r="OZL26" s="178"/>
      <c r="OZM26" s="178"/>
      <c r="OZN26" s="178"/>
      <c r="OZO26" s="178"/>
      <c r="OZP26" s="179"/>
      <c r="OZQ26" s="166"/>
      <c r="OZR26" s="178"/>
      <c r="OZS26" s="178"/>
      <c r="OZT26" s="178"/>
      <c r="OZU26" s="178"/>
      <c r="OZV26" s="178"/>
      <c r="OZW26" s="178"/>
      <c r="OZX26" s="179"/>
      <c r="OZY26" s="166"/>
      <c r="OZZ26" s="178"/>
      <c r="PAA26" s="178"/>
      <c r="PAB26" s="178"/>
      <c r="PAC26" s="178"/>
      <c r="PAD26" s="178"/>
      <c r="PAE26" s="178"/>
      <c r="PAF26" s="179"/>
      <c r="PAG26" s="166"/>
      <c r="PAH26" s="178"/>
      <c r="PAI26" s="178"/>
      <c r="PAJ26" s="178"/>
      <c r="PAK26" s="178"/>
      <c r="PAL26" s="178"/>
      <c r="PAM26" s="178"/>
      <c r="PAN26" s="179"/>
      <c r="PAO26" s="166"/>
      <c r="PAP26" s="178"/>
      <c r="PAQ26" s="178"/>
      <c r="PAR26" s="178"/>
      <c r="PAS26" s="178"/>
      <c r="PAT26" s="178"/>
      <c r="PAU26" s="178"/>
      <c r="PAV26" s="179"/>
      <c r="PAW26" s="166"/>
      <c r="PAX26" s="178"/>
      <c r="PAY26" s="178"/>
      <c r="PAZ26" s="178"/>
      <c r="PBA26" s="178"/>
      <c r="PBB26" s="178"/>
      <c r="PBC26" s="178"/>
      <c r="PBD26" s="179"/>
      <c r="PBE26" s="166"/>
      <c r="PBF26" s="178"/>
      <c r="PBG26" s="178"/>
      <c r="PBH26" s="178"/>
      <c r="PBI26" s="178"/>
      <c r="PBJ26" s="178"/>
      <c r="PBK26" s="178"/>
      <c r="PBL26" s="179"/>
      <c r="PBM26" s="166"/>
      <c r="PBN26" s="178"/>
      <c r="PBO26" s="178"/>
      <c r="PBP26" s="178"/>
      <c r="PBQ26" s="178"/>
      <c r="PBR26" s="178"/>
      <c r="PBS26" s="178"/>
      <c r="PBT26" s="179"/>
      <c r="PBU26" s="166"/>
      <c r="PBV26" s="178"/>
      <c r="PBW26" s="178"/>
      <c r="PBX26" s="178"/>
      <c r="PBY26" s="178"/>
      <c r="PBZ26" s="178"/>
      <c r="PCA26" s="178"/>
      <c r="PCB26" s="179"/>
      <c r="PCC26" s="166"/>
      <c r="PCD26" s="178"/>
      <c r="PCE26" s="178"/>
      <c r="PCF26" s="178"/>
      <c r="PCG26" s="178"/>
      <c r="PCH26" s="178"/>
      <c r="PCI26" s="178"/>
      <c r="PCJ26" s="179"/>
      <c r="PCK26" s="166"/>
      <c r="PCL26" s="178"/>
      <c r="PCM26" s="178"/>
      <c r="PCN26" s="178"/>
      <c r="PCO26" s="178"/>
      <c r="PCP26" s="178"/>
      <c r="PCQ26" s="178"/>
      <c r="PCR26" s="179"/>
      <c r="PCS26" s="166"/>
      <c r="PCT26" s="178"/>
      <c r="PCU26" s="178"/>
      <c r="PCV26" s="178"/>
      <c r="PCW26" s="178"/>
      <c r="PCX26" s="178"/>
      <c r="PCY26" s="178"/>
      <c r="PCZ26" s="179"/>
      <c r="PDA26" s="166"/>
      <c r="PDB26" s="178"/>
      <c r="PDC26" s="178"/>
      <c r="PDD26" s="178"/>
      <c r="PDE26" s="178"/>
      <c r="PDF26" s="178"/>
      <c r="PDG26" s="178"/>
      <c r="PDH26" s="179"/>
      <c r="PDI26" s="166"/>
      <c r="PDJ26" s="178"/>
      <c r="PDK26" s="178"/>
      <c r="PDL26" s="178"/>
      <c r="PDM26" s="178"/>
      <c r="PDN26" s="178"/>
      <c r="PDO26" s="178"/>
      <c r="PDP26" s="179"/>
      <c r="PDQ26" s="166"/>
      <c r="PDR26" s="178"/>
      <c r="PDS26" s="178"/>
      <c r="PDT26" s="178"/>
      <c r="PDU26" s="178"/>
      <c r="PDV26" s="178"/>
      <c r="PDW26" s="178"/>
      <c r="PDX26" s="179"/>
      <c r="PDY26" s="166"/>
      <c r="PDZ26" s="178"/>
      <c r="PEA26" s="178"/>
      <c r="PEB26" s="178"/>
      <c r="PEC26" s="178"/>
      <c r="PED26" s="178"/>
      <c r="PEE26" s="178"/>
      <c r="PEF26" s="179"/>
      <c r="PEG26" s="166"/>
      <c r="PEH26" s="178"/>
      <c r="PEI26" s="178"/>
      <c r="PEJ26" s="178"/>
      <c r="PEK26" s="178"/>
      <c r="PEL26" s="178"/>
      <c r="PEM26" s="178"/>
      <c r="PEN26" s="179"/>
      <c r="PEO26" s="166"/>
      <c r="PEP26" s="178"/>
      <c r="PEQ26" s="178"/>
      <c r="PER26" s="178"/>
      <c r="PES26" s="178"/>
      <c r="PET26" s="178"/>
      <c r="PEU26" s="178"/>
      <c r="PEV26" s="179"/>
      <c r="PEW26" s="166"/>
      <c r="PEX26" s="178"/>
      <c r="PEY26" s="178"/>
      <c r="PEZ26" s="178"/>
      <c r="PFA26" s="178"/>
      <c r="PFB26" s="178"/>
      <c r="PFC26" s="178"/>
      <c r="PFD26" s="179"/>
      <c r="PFE26" s="166"/>
      <c r="PFF26" s="178"/>
      <c r="PFG26" s="178"/>
      <c r="PFH26" s="178"/>
      <c r="PFI26" s="178"/>
      <c r="PFJ26" s="178"/>
      <c r="PFK26" s="178"/>
      <c r="PFL26" s="179"/>
      <c r="PFM26" s="166"/>
      <c r="PFN26" s="178"/>
      <c r="PFO26" s="178"/>
      <c r="PFP26" s="178"/>
      <c r="PFQ26" s="178"/>
      <c r="PFR26" s="178"/>
      <c r="PFS26" s="178"/>
      <c r="PFT26" s="179"/>
      <c r="PFU26" s="166"/>
      <c r="PFV26" s="178"/>
      <c r="PFW26" s="178"/>
      <c r="PFX26" s="178"/>
      <c r="PFY26" s="178"/>
      <c r="PFZ26" s="178"/>
      <c r="PGA26" s="178"/>
      <c r="PGB26" s="179"/>
      <c r="PGC26" s="166"/>
      <c r="PGD26" s="178"/>
      <c r="PGE26" s="178"/>
      <c r="PGF26" s="178"/>
      <c r="PGG26" s="178"/>
      <c r="PGH26" s="178"/>
      <c r="PGI26" s="178"/>
      <c r="PGJ26" s="179"/>
      <c r="PGK26" s="166"/>
      <c r="PGL26" s="178"/>
      <c r="PGM26" s="178"/>
      <c r="PGN26" s="178"/>
      <c r="PGO26" s="178"/>
      <c r="PGP26" s="178"/>
      <c r="PGQ26" s="178"/>
      <c r="PGR26" s="179"/>
      <c r="PGS26" s="166"/>
      <c r="PGT26" s="178"/>
      <c r="PGU26" s="178"/>
      <c r="PGV26" s="178"/>
      <c r="PGW26" s="178"/>
      <c r="PGX26" s="178"/>
      <c r="PGY26" s="178"/>
      <c r="PGZ26" s="179"/>
      <c r="PHA26" s="166"/>
      <c r="PHB26" s="178"/>
      <c r="PHC26" s="178"/>
      <c r="PHD26" s="178"/>
      <c r="PHE26" s="178"/>
      <c r="PHF26" s="178"/>
      <c r="PHG26" s="178"/>
      <c r="PHH26" s="179"/>
      <c r="PHI26" s="166"/>
      <c r="PHJ26" s="178"/>
      <c r="PHK26" s="178"/>
      <c r="PHL26" s="178"/>
      <c r="PHM26" s="178"/>
      <c r="PHN26" s="178"/>
      <c r="PHO26" s="178"/>
      <c r="PHP26" s="179"/>
      <c r="PHQ26" s="166"/>
      <c r="PHR26" s="178"/>
      <c r="PHS26" s="178"/>
      <c r="PHT26" s="178"/>
      <c r="PHU26" s="178"/>
      <c r="PHV26" s="178"/>
      <c r="PHW26" s="178"/>
      <c r="PHX26" s="179"/>
      <c r="PHY26" s="166"/>
      <c r="PHZ26" s="178"/>
      <c r="PIA26" s="178"/>
      <c r="PIB26" s="178"/>
      <c r="PIC26" s="178"/>
      <c r="PID26" s="178"/>
      <c r="PIE26" s="178"/>
      <c r="PIF26" s="179"/>
      <c r="PIG26" s="166"/>
      <c r="PIH26" s="178"/>
      <c r="PII26" s="178"/>
      <c r="PIJ26" s="178"/>
      <c r="PIK26" s="178"/>
      <c r="PIL26" s="178"/>
      <c r="PIM26" s="178"/>
      <c r="PIN26" s="179"/>
      <c r="PIO26" s="166"/>
      <c r="PIP26" s="178"/>
      <c r="PIQ26" s="178"/>
      <c r="PIR26" s="178"/>
      <c r="PIS26" s="178"/>
      <c r="PIT26" s="178"/>
      <c r="PIU26" s="178"/>
      <c r="PIV26" s="179"/>
      <c r="PIW26" s="166"/>
      <c r="PIX26" s="178"/>
      <c r="PIY26" s="178"/>
      <c r="PIZ26" s="178"/>
      <c r="PJA26" s="178"/>
      <c r="PJB26" s="178"/>
      <c r="PJC26" s="178"/>
      <c r="PJD26" s="179"/>
      <c r="PJE26" s="166"/>
      <c r="PJF26" s="178"/>
      <c r="PJG26" s="178"/>
      <c r="PJH26" s="178"/>
      <c r="PJI26" s="178"/>
      <c r="PJJ26" s="178"/>
      <c r="PJK26" s="178"/>
      <c r="PJL26" s="179"/>
      <c r="PJM26" s="166"/>
      <c r="PJN26" s="178"/>
      <c r="PJO26" s="178"/>
      <c r="PJP26" s="178"/>
      <c r="PJQ26" s="178"/>
      <c r="PJR26" s="178"/>
      <c r="PJS26" s="178"/>
      <c r="PJT26" s="179"/>
      <c r="PJU26" s="166"/>
      <c r="PJV26" s="178"/>
      <c r="PJW26" s="178"/>
      <c r="PJX26" s="178"/>
      <c r="PJY26" s="178"/>
      <c r="PJZ26" s="178"/>
      <c r="PKA26" s="178"/>
      <c r="PKB26" s="179"/>
      <c r="PKC26" s="166"/>
      <c r="PKD26" s="178"/>
      <c r="PKE26" s="178"/>
      <c r="PKF26" s="178"/>
      <c r="PKG26" s="178"/>
      <c r="PKH26" s="178"/>
      <c r="PKI26" s="178"/>
      <c r="PKJ26" s="179"/>
      <c r="PKK26" s="166"/>
      <c r="PKL26" s="178"/>
      <c r="PKM26" s="178"/>
      <c r="PKN26" s="178"/>
      <c r="PKO26" s="178"/>
      <c r="PKP26" s="178"/>
      <c r="PKQ26" s="178"/>
      <c r="PKR26" s="179"/>
      <c r="PKS26" s="166"/>
      <c r="PKT26" s="178"/>
      <c r="PKU26" s="178"/>
      <c r="PKV26" s="178"/>
      <c r="PKW26" s="178"/>
      <c r="PKX26" s="178"/>
      <c r="PKY26" s="178"/>
      <c r="PKZ26" s="179"/>
      <c r="PLA26" s="166"/>
      <c r="PLB26" s="178"/>
      <c r="PLC26" s="178"/>
      <c r="PLD26" s="178"/>
      <c r="PLE26" s="178"/>
      <c r="PLF26" s="178"/>
      <c r="PLG26" s="178"/>
      <c r="PLH26" s="179"/>
      <c r="PLI26" s="166"/>
      <c r="PLJ26" s="178"/>
      <c r="PLK26" s="178"/>
      <c r="PLL26" s="178"/>
      <c r="PLM26" s="178"/>
      <c r="PLN26" s="178"/>
      <c r="PLO26" s="178"/>
      <c r="PLP26" s="179"/>
      <c r="PLQ26" s="166"/>
      <c r="PLR26" s="178"/>
      <c r="PLS26" s="178"/>
      <c r="PLT26" s="178"/>
      <c r="PLU26" s="178"/>
      <c r="PLV26" s="178"/>
      <c r="PLW26" s="178"/>
      <c r="PLX26" s="179"/>
      <c r="PLY26" s="166"/>
      <c r="PLZ26" s="178"/>
      <c r="PMA26" s="178"/>
      <c r="PMB26" s="178"/>
      <c r="PMC26" s="178"/>
      <c r="PMD26" s="178"/>
      <c r="PME26" s="178"/>
      <c r="PMF26" s="179"/>
      <c r="PMG26" s="166"/>
      <c r="PMH26" s="178"/>
      <c r="PMI26" s="178"/>
      <c r="PMJ26" s="178"/>
      <c r="PMK26" s="178"/>
      <c r="PML26" s="178"/>
      <c r="PMM26" s="178"/>
      <c r="PMN26" s="179"/>
      <c r="PMO26" s="166"/>
      <c r="PMP26" s="178"/>
      <c r="PMQ26" s="178"/>
      <c r="PMR26" s="178"/>
      <c r="PMS26" s="178"/>
      <c r="PMT26" s="178"/>
      <c r="PMU26" s="178"/>
      <c r="PMV26" s="179"/>
      <c r="PMW26" s="166"/>
      <c r="PMX26" s="178"/>
      <c r="PMY26" s="178"/>
      <c r="PMZ26" s="178"/>
      <c r="PNA26" s="178"/>
      <c r="PNB26" s="178"/>
      <c r="PNC26" s="178"/>
      <c r="PND26" s="179"/>
      <c r="PNE26" s="166"/>
      <c r="PNF26" s="178"/>
      <c r="PNG26" s="178"/>
      <c r="PNH26" s="178"/>
      <c r="PNI26" s="178"/>
      <c r="PNJ26" s="178"/>
      <c r="PNK26" s="178"/>
      <c r="PNL26" s="179"/>
      <c r="PNM26" s="166"/>
      <c r="PNN26" s="178"/>
      <c r="PNO26" s="178"/>
      <c r="PNP26" s="178"/>
      <c r="PNQ26" s="178"/>
      <c r="PNR26" s="178"/>
      <c r="PNS26" s="178"/>
      <c r="PNT26" s="179"/>
      <c r="PNU26" s="166"/>
      <c r="PNV26" s="178"/>
      <c r="PNW26" s="178"/>
      <c r="PNX26" s="178"/>
      <c r="PNY26" s="178"/>
      <c r="PNZ26" s="178"/>
      <c r="POA26" s="178"/>
      <c r="POB26" s="179"/>
      <c r="POC26" s="166"/>
      <c r="POD26" s="178"/>
      <c r="POE26" s="178"/>
      <c r="POF26" s="178"/>
      <c r="POG26" s="178"/>
      <c r="POH26" s="178"/>
      <c r="POI26" s="178"/>
      <c r="POJ26" s="179"/>
      <c r="POK26" s="166"/>
      <c r="POL26" s="178"/>
      <c r="POM26" s="178"/>
      <c r="PON26" s="178"/>
      <c r="POO26" s="178"/>
      <c r="POP26" s="178"/>
      <c r="POQ26" s="178"/>
      <c r="POR26" s="179"/>
      <c r="POS26" s="166"/>
      <c r="POT26" s="178"/>
      <c r="POU26" s="178"/>
      <c r="POV26" s="178"/>
      <c r="POW26" s="178"/>
      <c r="POX26" s="178"/>
      <c r="POY26" s="178"/>
      <c r="POZ26" s="179"/>
      <c r="PPA26" s="166"/>
      <c r="PPB26" s="178"/>
      <c r="PPC26" s="178"/>
      <c r="PPD26" s="178"/>
      <c r="PPE26" s="178"/>
      <c r="PPF26" s="178"/>
      <c r="PPG26" s="178"/>
      <c r="PPH26" s="179"/>
      <c r="PPI26" s="166"/>
      <c r="PPJ26" s="178"/>
      <c r="PPK26" s="178"/>
      <c r="PPL26" s="178"/>
      <c r="PPM26" s="178"/>
      <c r="PPN26" s="178"/>
      <c r="PPO26" s="178"/>
      <c r="PPP26" s="179"/>
      <c r="PPQ26" s="166"/>
      <c r="PPR26" s="178"/>
      <c r="PPS26" s="178"/>
      <c r="PPT26" s="178"/>
      <c r="PPU26" s="178"/>
      <c r="PPV26" s="178"/>
      <c r="PPW26" s="178"/>
      <c r="PPX26" s="179"/>
      <c r="PPY26" s="166"/>
      <c r="PPZ26" s="178"/>
      <c r="PQA26" s="178"/>
      <c r="PQB26" s="178"/>
      <c r="PQC26" s="178"/>
      <c r="PQD26" s="178"/>
      <c r="PQE26" s="178"/>
      <c r="PQF26" s="179"/>
      <c r="PQG26" s="166"/>
      <c r="PQH26" s="178"/>
      <c r="PQI26" s="178"/>
      <c r="PQJ26" s="178"/>
      <c r="PQK26" s="178"/>
      <c r="PQL26" s="178"/>
      <c r="PQM26" s="178"/>
      <c r="PQN26" s="179"/>
      <c r="PQO26" s="166"/>
      <c r="PQP26" s="178"/>
      <c r="PQQ26" s="178"/>
      <c r="PQR26" s="178"/>
      <c r="PQS26" s="178"/>
      <c r="PQT26" s="178"/>
      <c r="PQU26" s="178"/>
      <c r="PQV26" s="179"/>
      <c r="PQW26" s="166"/>
      <c r="PQX26" s="178"/>
      <c r="PQY26" s="178"/>
      <c r="PQZ26" s="178"/>
      <c r="PRA26" s="178"/>
      <c r="PRB26" s="178"/>
      <c r="PRC26" s="178"/>
      <c r="PRD26" s="179"/>
      <c r="PRE26" s="166"/>
      <c r="PRF26" s="178"/>
      <c r="PRG26" s="178"/>
      <c r="PRH26" s="178"/>
      <c r="PRI26" s="178"/>
      <c r="PRJ26" s="178"/>
      <c r="PRK26" s="178"/>
      <c r="PRL26" s="179"/>
      <c r="PRM26" s="166"/>
      <c r="PRN26" s="178"/>
      <c r="PRO26" s="178"/>
      <c r="PRP26" s="178"/>
      <c r="PRQ26" s="178"/>
      <c r="PRR26" s="178"/>
      <c r="PRS26" s="178"/>
      <c r="PRT26" s="179"/>
      <c r="PRU26" s="166"/>
      <c r="PRV26" s="178"/>
      <c r="PRW26" s="178"/>
      <c r="PRX26" s="178"/>
      <c r="PRY26" s="178"/>
      <c r="PRZ26" s="178"/>
      <c r="PSA26" s="178"/>
      <c r="PSB26" s="179"/>
      <c r="PSC26" s="166"/>
      <c r="PSD26" s="178"/>
      <c r="PSE26" s="178"/>
      <c r="PSF26" s="178"/>
      <c r="PSG26" s="178"/>
      <c r="PSH26" s="178"/>
      <c r="PSI26" s="178"/>
      <c r="PSJ26" s="179"/>
      <c r="PSK26" s="166"/>
      <c r="PSL26" s="178"/>
      <c r="PSM26" s="178"/>
      <c r="PSN26" s="178"/>
      <c r="PSO26" s="178"/>
      <c r="PSP26" s="178"/>
      <c r="PSQ26" s="178"/>
      <c r="PSR26" s="179"/>
      <c r="PSS26" s="166"/>
      <c r="PST26" s="178"/>
      <c r="PSU26" s="178"/>
      <c r="PSV26" s="178"/>
      <c r="PSW26" s="178"/>
      <c r="PSX26" s="178"/>
      <c r="PSY26" s="178"/>
      <c r="PSZ26" s="179"/>
      <c r="PTA26" s="166"/>
      <c r="PTB26" s="178"/>
      <c r="PTC26" s="178"/>
      <c r="PTD26" s="178"/>
      <c r="PTE26" s="178"/>
      <c r="PTF26" s="178"/>
      <c r="PTG26" s="178"/>
      <c r="PTH26" s="179"/>
      <c r="PTI26" s="166"/>
      <c r="PTJ26" s="178"/>
      <c r="PTK26" s="178"/>
      <c r="PTL26" s="178"/>
      <c r="PTM26" s="178"/>
      <c r="PTN26" s="178"/>
      <c r="PTO26" s="178"/>
      <c r="PTP26" s="179"/>
      <c r="PTQ26" s="166"/>
      <c r="PTR26" s="178"/>
      <c r="PTS26" s="178"/>
      <c r="PTT26" s="178"/>
      <c r="PTU26" s="178"/>
      <c r="PTV26" s="178"/>
      <c r="PTW26" s="178"/>
      <c r="PTX26" s="179"/>
      <c r="PTY26" s="166"/>
      <c r="PTZ26" s="178"/>
      <c r="PUA26" s="178"/>
      <c r="PUB26" s="178"/>
      <c r="PUC26" s="178"/>
      <c r="PUD26" s="178"/>
      <c r="PUE26" s="178"/>
      <c r="PUF26" s="179"/>
      <c r="PUG26" s="166"/>
      <c r="PUH26" s="178"/>
      <c r="PUI26" s="178"/>
      <c r="PUJ26" s="178"/>
      <c r="PUK26" s="178"/>
      <c r="PUL26" s="178"/>
      <c r="PUM26" s="178"/>
      <c r="PUN26" s="179"/>
      <c r="PUO26" s="166"/>
      <c r="PUP26" s="178"/>
      <c r="PUQ26" s="178"/>
      <c r="PUR26" s="178"/>
      <c r="PUS26" s="178"/>
      <c r="PUT26" s="178"/>
      <c r="PUU26" s="178"/>
      <c r="PUV26" s="179"/>
      <c r="PUW26" s="166"/>
      <c r="PUX26" s="178"/>
      <c r="PUY26" s="178"/>
      <c r="PUZ26" s="178"/>
      <c r="PVA26" s="178"/>
      <c r="PVB26" s="178"/>
      <c r="PVC26" s="178"/>
      <c r="PVD26" s="179"/>
      <c r="PVE26" s="166"/>
      <c r="PVF26" s="178"/>
      <c r="PVG26" s="178"/>
      <c r="PVH26" s="178"/>
      <c r="PVI26" s="178"/>
      <c r="PVJ26" s="178"/>
      <c r="PVK26" s="178"/>
      <c r="PVL26" s="179"/>
      <c r="PVM26" s="166"/>
      <c r="PVN26" s="178"/>
      <c r="PVO26" s="178"/>
      <c r="PVP26" s="178"/>
      <c r="PVQ26" s="178"/>
      <c r="PVR26" s="178"/>
      <c r="PVS26" s="178"/>
      <c r="PVT26" s="179"/>
      <c r="PVU26" s="166"/>
      <c r="PVV26" s="178"/>
      <c r="PVW26" s="178"/>
      <c r="PVX26" s="178"/>
      <c r="PVY26" s="178"/>
      <c r="PVZ26" s="178"/>
      <c r="PWA26" s="178"/>
      <c r="PWB26" s="179"/>
      <c r="PWC26" s="166"/>
      <c r="PWD26" s="178"/>
      <c r="PWE26" s="178"/>
      <c r="PWF26" s="178"/>
      <c r="PWG26" s="178"/>
      <c r="PWH26" s="178"/>
      <c r="PWI26" s="178"/>
      <c r="PWJ26" s="179"/>
      <c r="PWK26" s="166"/>
      <c r="PWL26" s="178"/>
      <c r="PWM26" s="178"/>
      <c r="PWN26" s="178"/>
      <c r="PWO26" s="178"/>
      <c r="PWP26" s="178"/>
      <c r="PWQ26" s="178"/>
      <c r="PWR26" s="179"/>
      <c r="PWS26" s="166"/>
      <c r="PWT26" s="178"/>
      <c r="PWU26" s="178"/>
      <c r="PWV26" s="178"/>
      <c r="PWW26" s="178"/>
      <c r="PWX26" s="178"/>
      <c r="PWY26" s="178"/>
      <c r="PWZ26" s="179"/>
      <c r="PXA26" s="166"/>
      <c r="PXB26" s="178"/>
      <c r="PXC26" s="178"/>
      <c r="PXD26" s="178"/>
      <c r="PXE26" s="178"/>
      <c r="PXF26" s="178"/>
      <c r="PXG26" s="178"/>
      <c r="PXH26" s="179"/>
      <c r="PXI26" s="166"/>
      <c r="PXJ26" s="178"/>
      <c r="PXK26" s="178"/>
      <c r="PXL26" s="178"/>
      <c r="PXM26" s="178"/>
      <c r="PXN26" s="178"/>
      <c r="PXO26" s="178"/>
      <c r="PXP26" s="179"/>
      <c r="PXQ26" s="166"/>
      <c r="PXR26" s="178"/>
      <c r="PXS26" s="178"/>
      <c r="PXT26" s="178"/>
      <c r="PXU26" s="178"/>
      <c r="PXV26" s="178"/>
      <c r="PXW26" s="178"/>
      <c r="PXX26" s="179"/>
      <c r="PXY26" s="166"/>
      <c r="PXZ26" s="178"/>
      <c r="PYA26" s="178"/>
      <c r="PYB26" s="178"/>
      <c r="PYC26" s="178"/>
      <c r="PYD26" s="178"/>
      <c r="PYE26" s="178"/>
      <c r="PYF26" s="179"/>
      <c r="PYG26" s="166"/>
      <c r="PYH26" s="178"/>
      <c r="PYI26" s="178"/>
      <c r="PYJ26" s="178"/>
      <c r="PYK26" s="178"/>
      <c r="PYL26" s="178"/>
      <c r="PYM26" s="178"/>
      <c r="PYN26" s="179"/>
      <c r="PYO26" s="166"/>
      <c r="PYP26" s="178"/>
      <c r="PYQ26" s="178"/>
      <c r="PYR26" s="178"/>
      <c r="PYS26" s="178"/>
      <c r="PYT26" s="178"/>
      <c r="PYU26" s="178"/>
      <c r="PYV26" s="179"/>
      <c r="PYW26" s="166"/>
      <c r="PYX26" s="178"/>
      <c r="PYY26" s="178"/>
      <c r="PYZ26" s="178"/>
      <c r="PZA26" s="178"/>
      <c r="PZB26" s="178"/>
      <c r="PZC26" s="178"/>
      <c r="PZD26" s="179"/>
      <c r="PZE26" s="166"/>
      <c r="PZF26" s="178"/>
      <c r="PZG26" s="178"/>
      <c r="PZH26" s="178"/>
      <c r="PZI26" s="178"/>
      <c r="PZJ26" s="178"/>
      <c r="PZK26" s="178"/>
      <c r="PZL26" s="179"/>
      <c r="PZM26" s="166"/>
      <c r="PZN26" s="178"/>
      <c r="PZO26" s="178"/>
      <c r="PZP26" s="178"/>
      <c r="PZQ26" s="178"/>
      <c r="PZR26" s="178"/>
      <c r="PZS26" s="178"/>
      <c r="PZT26" s="179"/>
      <c r="PZU26" s="166"/>
      <c r="PZV26" s="178"/>
      <c r="PZW26" s="178"/>
      <c r="PZX26" s="178"/>
      <c r="PZY26" s="178"/>
      <c r="PZZ26" s="178"/>
      <c r="QAA26" s="178"/>
      <c r="QAB26" s="179"/>
      <c r="QAC26" s="166"/>
      <c r="QAD26" s="178"/>
      <c r="QAE26" s="178"/>
      <c r="QAF26" s="178"/>
      <c r="QAG26" s="178"/>
      <c r="QAH26" s="178"/>
      <c r="QAI26" s="178"/>
      <c r="QAJ26" s="179"/>
      <c r="QAK26" s="166"/>
      <c r="QAL26" s="178"/>
      <c r="QAM26" s="178"/>
      <c r="QAN26" s="178"/>
      <c r="QAO26" s="178"/>
      <c r="QAP26" s="178"/>
      <c r="QAQ26" s="178"/>
      <c r="QAR26" s="179"/>
      <c r="QAS26" s="166"/>
      <c r="QAT26" s="178"/>
      <c r="QAU26" s="178"/>
      <c r="QAV26" s="178"/>
      <c r="QAW26" s="178"/>
      <c r="QAX26" s="178"/>
      <c r="QAY26" s="178"/>
      <c r="QAZ26" s="179"/>
      <c r="QBA26" s="166"/>
      <c r="QBB26" s="178"/>
      <c r="QBC26" s="178"/>
      <c r="QBD26" s="178"/>
      <c r="QBE26" s="178"/>
      <c r="QBF26" s="178"/>
      <c r="QBG26" s="178"/>
      <c r="QBH26" s="179"/>
      <c r="QBI26" s="166"/>
      <c r="QBJ26" s="178"/>
      <c r="QBK26" s="178"/>
      <c r="QBL26" s="178"/>
      <c r="QBM26" s="178"/>
      <c r="QBN26" s="178"/>
      <c r="QBO26" s="178"/>
      <c r="QBP26" s="179"/>
      <c r="QBQ26" s="166"/>
      <c r="QBR26" s="178"/>
      <c r="QBS26" s="178"/>
      <c r="QBT26" s="178"/>
      <c r="QBU26" s="178"/>
      <c r="QBV26" s="178"/>
      <c r="QBW26" s="178"/>
      <c r="QBX26" s="179"/>
      <c r="QBY26" s="166"/>
      <c r="QBZ26" s="178"/>
      <c r="QCA26" s="178"/>
      <c r="QCB26" s="178"/>
      <c r="QCC26" s="178"/>
      <c r="QCD26" s="178"/>
      <c r="QCE26" s="178"/>
      <c r="QCF26" s="179"/>
      <c r="QCG26" s="166"/>
      <c r="QCH26" s="178"/>
      <c r="QCI26" s="178"/>
      <c r="QCJ26" s="178"/>
      <c r="QCK26" s="178"/>
      <c r="QCL26" s="178"/>
      <c r="QCM26" s="178"/>
      <c r="QCN26" s="179"/>
      <c r="QCO26" s="166"/>
      <c r="QCP26" s="178"/>
      <c r="QCQ26" s="178"/>
      <c r="QCR26" s="178"/>
      <c r="QCS26" s="178"/>
      <c r="QCT26" s="178"/>
      <c r="QCU26" s="178"/>
      <c r="QCV26" s="179"/>
      <c r="QCW26" s="166"/>
      <c r="QCX26" s="178"/>
      <c r="QCY26" s="178"/>
      <c r="QCZ26" s="178"/>
      <c r="QDA26" s="178"/>
      <c r="QDB26" s="178"/>
      <c r="QDC26" s="178"/>
      <c r="QDD26" s="179"/>
      <c r="QDE26" s="166"/>
      <c r="QDF26" s="178"/>
      <c r="QDG26" s="178"/>
      <c r="QDH26" s="178"/>
      <c r="QDI26" s="178"/>
      <c r="QDJ26" s="178"/>
      <c r="QDK26" s="178"/>
      <c r="QDL26" s="179"/>
      <c r="QDM26" s="166"/>
      <c r="QDN26" s="178"/>
      <c r="QDO26" s="178"/>
      <c r="QDP26" s="178"/>
      <c r="QDQ26" s="178"/>
      <c r="QDR26" s="178"/>
      <c r="QDS26" s="178"/>
      <c r="QDT26" s="179"/>
      <c r="QDU26" s="166"/>
      <c r="QDV26" s="178"/>
      <c r="QDW26" s="178"/>
      <c r="QDX26" s="178"/>
      <c r="QDY26" s="178"/>
      <c r="QDZ26" s="178"/>
      <c r="QEA26" s="178"/>
      <c r="QEB26" s="179"/>
      <c r="QEC26" s="166"/>
      <c r="QED26" s="178"/>
      <c r="QEE26" s="178"/>
      <c r="QEF26" s="178"/>
      <c r="QEG26" s="178"/>
      <c r="QEH26" s="178"/>
      <c r="QEI26" s="178"/>
      <c r="QEJ26" s="179"/>
      <c r="QEK26" s="166"/>
      <c r="QEL26" s="178"/>
      <c r="QEM26" s="178"/>
      <c r="QEN26" s="178"/>
      <c r="QEO26" s="178"/>
      <c r="QEP26" s="178"/>
      <c r="QEQ26" s="178"/>
      <c r="QER26" s="179"/>
      <c r="QES26" s="166"/>
      <c r="QET26" s="178"/>
      <c r="QEU26" s="178"/>
      <c r="QEV26" s="178"/>
      <c r="QEW26" s="178"/>
      <c r="QEX26" s="178"/>
      <c r="QEY26" s="178"/>
      <c r="QEZ26" s="179"/>
      <c r="QFA26" s="166"/>
      <c r="QFB26" s="178"/>
      <c r="QFC26" s="178"/>
      <c r="QFD26" s="178"/>
      <c r="QFE26" s="178"/>
      <c r="QFF26" s="178"/>
      <c r="QFG26" s="178"/>
      <c r="QFH26" s="179"/>
      <c r="QFI26" s="166"/>
      <c r="QFJ26" s="178"/>
      <c r="QFK26" s="178"/>
      <c r="QFL26" s="178"/>
      <c r="QFM26" s="178"/>
      <c r="QFN26" s="178"/>
      <c r="QFO26" s="178"/>
      <c r="QFP26" s="179"/>
      <c r="QFQ26" s="166"/>
      <c r="QFR26" s="178"/>
      <c r="QFS26" s="178"/>
      <c r="QFT26" s="178"/>
      <c r="QFU26" s="178"/>
      <c r="QFV26" s="178"/>
      <c r="QFW26" s="178"/>
      <c r="QFX26" s="179"/>
      <c r="QFY26" s="166"/>
      <c r="QFZ26" s="178"/>
      <c r="QGA26" s="178"/>
      <c r="QGB26" s="178"/>
      <c r="QGC26" s="178"/>
      <c r="QGD26" s="178"/>
      <c r="QGE26" s="178"/>
      <c r="QGF26" s="179"/>
      <c r="QGG26" s="166"/>
      <c r="QGH26" s="178"/>
      <c r="QGI26" s="178"/>
      <c r="QGJ26" s="178"/>
      <c r="QGK26" s="178"/>
      <c r="QGL26" s="178"/>
      <c r="QGM26" s="178"/>
      <c r="QGN26" s="179"/>
      <c r="QGO26" s="166"/>
      <c r="QGP26" s="178"/>
      <c r="QGQ26" s="178"/>
      <c r="QGR26" s="178"/>
      <c r="QGS26" s="178"/>
      <c r="QGT26" s="178"/>
      <c r="QGU26" s="178"/>
      <c r="QGV26" s="179"/>
      <c r="QGW26" s="166"/>
      <c r="QGX26" s="178"/>
      <c r="QGY26" s="178"/>
      <c r="QGZ26" s="178"/>
      <c r="QHA26" s="178"/>
      <c r="QHB26" s="178"/>
      <c r="QHC26" s="178"/>
      <c r="QHD26" s="179"/>
      <c r="QHE26" s="166"/>
      <c r="QHF26" s="178"/>
      <c r="QHG26" s="178"/>
      <c r="QHH26" s="178"/>
      <c r="QHI26" s="178"/>
      <c r="QHJ26" s="178"/>
      <c r="QHK26" s="178"/>
      <c r="QHL26" s="179"/>
      <c r="QHM26" s="166"/>
      <c r="QHN26" s="178"/>
      <c r="QHO26" s="178"/>
      <c r="QHP26" s="178"/>
      <c r="QHQ26" s="178"/>
      <c r="QHR26" s="178"/>
      <c r="QHS26" s="178"/>
      <c r="QHT26" s="179"/>
      <c r="QHU26" s="166"/>
      <c r="QHV26" s="178"/>
      <c r="QHW26" s="178"/>
      <c r="QHX26" s="178"/>
      <c r="QHY26" s="178"/>
      <c r="QHZ26" s="178"/>
      <c r="QIA26" s="178"/>
      <c r="QIB26" s="179"/>
      <c r="QIC26" s="166"/>
      <c r="QID26" s="178"/>
      <c r="QIE26" s="178"/>
      <c r="QIF26" s="178"/>
      <c r="QIG26" s="178"/>
      <c r="QIH26" s="178"/>
      <c r="QII26" s="178"/>
      <c r="QIJ26" s="179"/>
      <c r="QIK26" s="166"/>
      <c r="QIL26" s="178"/>
      <c r="QIM26" s="178"/>
      <c r="QIN26" s="178"/>
      <c r="QIO26" s="178"/>
      <c r="QIP26" s="178"/>
      <c r="QIQ26" s="178"/>
      <c r="QIR26" s="179"/>
      <c r="QIS26" s="166"/>
      <c r="QIT26" s="178"/>
      <c r="QIU26" s="178"/>
      <c r="QIV26" s="178"/>
      <c r="QIW26" s="178"/>
      <c r="QIX26" s="178"/>
      <c r="QIY26" s="178"/>
      <c r="QIZ26" s="179"/>
      <c r="QJA26" s="166"/>
      <c r="QJB26" s="178"/>
      <c r="QJC26" s="178"/>
      <c r="QJD26" s="178"/>
      <c r="QJE26" s="178"/>
      <c r="QJF26" s="178"/>
      <c r="QJG26" s="178"/>
      <c r="QJH26" s="179"/>
      <c r="QJI26" s="166"/>
      <c r="QJJ26" s="178"/>
      <c r="QJK26" s="178"/>
      <c r="QJL26" s="178"/>
      <c r="QJM26" s="178"/>
      <c r="QJN26" s="178"/>
      <c r="QJO26" s="178"/>
      <c r="QJP26" s="179"/>
      <c r="QJQ26" s="166"/>
      <c r="QJR26" s="178"/>
      <c r="QJS26" s="178"/>
      <c r="QJT26" s="178"/>
      <c r="QJU26" s="178"/>
      <c r="QJV26" s="178"/>
      <c r="QJW26" s="178"/>
      <c r="QJX26" s="179"/>
      <c r="QJY26" s="166"/>
      <c r="QJZ26" s="178"/>
      <c r="QKA26" s="178"/>
      <c r="QKB26" s="178"/>
      <c r="QKC26" s="178"/>
      <c r="QKD26" s="178"/>
      <c r="QKE26" s="178"/>
      <c r="QKF26" s="179"/>
      <c r="QKG26" s="166"/>
      <c r="QKH26" s="178"/>
      <c r="QKI26" s="178"/>
      <c r="QKJ26" s="178"/>
      <c r="QKK26" s="178"/>
      <c r="QKL26" s="178"/>
      <c r="QKM26" s="178"/>
      <c r="QKN26" s="179"/>
      <c r="QKO26" s="166"/>
      <c r="QKP26" s="178"/>
      <c r="QKQ26" s="178"/>
      <c r="QKR26" s="178"/>
      <c r="QKS26" s="178"/>
      <c r="QKT26" s="178"/>
      <c r="QKU26" s="178"/>
      <c r="QKV26" s="179"/>
      <c r="QKW26" s="166"/>
      <c r="QKX26" s="178"/>
      <c r="QKY26" s="178"/>
      <c r="QKZ26" s="178"/>
      <c r="QLA26" s="178"/>
      <c r="QLB26" s="178"/>
      <c r="QLC26" s="178"/>
      <c r="QLD26" s="179"/>
      <c r="QLE26" s="166"/>
      <c r="QLF26" s="178"/>
      <c r="QLG26" s="178"/>
      <c r="QLH26" s="178"/>
      <c r="QLI26" s="178"/>
      <c r="QLJ26" s="178"/>
      <c r="QLK26" s="178"/>
      <c r="QLL26" s="179"/>
      <c r="QLM26" s="166"/>
      <c r="QLN26" s="178"/>
      <c r="QLO26" s="178"/>
      <c r="QLP26" s="178"/>
      <c r="QLQ26" s="178"/>
      <c r="QLR26" s="178"/>
      <c r="QLS26" s="178"/>
      <c r="QLT26" s="179"/>
      <c r="QLU26" s="166"/>
      <c r="QLV26" s="178"/>
      <c r="QLW26" s="178"/>
      <c r="QLX26" s="178"/>
      <c r="QLY26" s="178"/>
      <c r="QLZ26" s="178"/>
      <c r="QMA26" s="178"/>
      <c r="QMB26" s="179"/>
      <c r="QMC26" s="166"/>
      <c r="QMD26" s="178"/>
      <c r="QME26" s="178"/>
      <c r="QMF26" s="178"/>
      <c r="QMG26" s="178"/>
      <c r="QMH26" s="178"/>
      <c r="QMI26" s="178"/>
      <c r="QMJ26" s="179"/>
      <c r="QMK26" s="166"/>
      <c r="QML26" s="178"/>
      <c r="QMM26" s="178"/>
      <c r="QMN26" s="178"/>
      <c r="QMO26" s="178"/>
      <c r="QMP26" s="178"/>
      <c r="QMQ26" s="178"/>
      <c r="QMR26" s="179"/>
      <c r="QMS26" s="166"/>
      <c r="QMT26" s="178"/>
      <c r="QMU26" s="178"/>
      <c r="QMV26" s="178"/>
      <c r="QMW26" s="178"/>
      <c r="QMX26" s="178"/>
      <c r="QMY26" s="178"/>
      <c r="QMZ26" s="179"/>
      <c r="QNA26" s="166"/>
      <c r="QNB26" s="178"/>
      <c r="QNC26" s="178"/>
      <c r="QND26" s="178"/>
      <c r="QNE26" s="178"/>
      <c r="QNF26" s="178"/>
      <c r="QNG26" s="178"/>
      <c r="QNH26" s="179"/>
      <c r="QNI26" s="166"/>
      <c r="QNJ26" s="178"/>
      <c r="QNK26" s="178"/>
      <c r="QNL26" s="178"/>
      <c r="QNM26" s="178"/>
      <c r="QNN26" s="178"/>
      <c r="QNO26" s="178"/>
      <c r="QNP26" s="179"/>
      <c r="QNQ26" s="166"/>
      <c r="QNR26" s="178"/>
      <c r="QNS26" s="178"/>
      <c r="QNT26" s="178"/>
      <c r="QNU26" s="178"/>
      <c r="QNV26" s="178"/>
      <c r="QNW26" s="178"/>
      <c r="QNX26" s="179"/>
      <c r="QNY26" s="166"/>
      <c r="QNZ26" s="178"/>
      <c r="QOA26" s="178"/>
      <c r="QOB26" s="178"/>
      <c r="QOC26" s="178"/>
      <c r="QOD26" s="178"/>
      <c r="QOE26" s="178"/>
      <c r="QOF26" s="179"/>
      <c r="QOG26" s="166"/>
      <c r="QOH26" s="178"/>
      <c r="QOI26" s="178"/>
      <c r="QOJ26" s="178"/>
      <c r="QOK26" s="178"/>
      <c r="QOL26" s="178"/>
      <c r="QOM26" s="178"/>
      <c r="QON26" s="179"/>
      <c r="QOO26" s="166"/>
      <c r="QOP26" s="178"/>
      <c r="QOQ26" s="178"/>
      <c r="QOR26" s="178"/>
      <c r="QOS26" s="178"/>
      <c r="QOT26" s="178"/>
      <c r="QOU26" s="178"/>
      <c r="QOV26" s="179"/>
      <c r="QOW26" s="166"/>
      <c r="QOX26" s="178"/>
      <c r="QOY26" s="178"/>
      <c r="QOZ26" s="178"/>
      <c r="QPA26" s="178"/>
      <c r="QPB26" s="178"/>
      <c r="QPC26" s="178"/>
      <c r="QPD26" s="179"/>
      <c r="QPE26" s="166"/>
      <c r="QPF26" s="178"/>
      <c r="QPG26" s="178"/>
      <c r="QPH26" s="178"/>
      <c r="QPI26" s="178"/>
      <c r="QPJ26" s="178"/>
      <c r="QPK26" s="178"/>
      <c r="QPL26" s="179"/>
      <c r="QPM26" s="166"/>
      <c r="QPN26" s="178"/>
      <c r="QPO26" s="178"/>
      <c r="QPP26" s="178"/>
      <c r="QPQ26" s="178"/>
      <c r="QPR26" s="178"/>
      <c r="QPS26" s="178"/>
      <c r="QPT26" s="179"/>
      <c r="QPU26" s="166"/>
      <c r="QPV26" s="178"/>
      <c r="QPW26" s="178"/>
      <c r="QPX26" s="178"/>
      <c r="QPY26" s="178"/>
      <c r="QPZ26" s="178"/>
      <c r="QQA26" s="178"/>
      <c r="QQB26" s="179"/>
      <c r="QQC26" s="166"/>
      <c r="QQD26" s="178"/>
      <c r="QQE26" s="178"/>
      <c r="QQF26" s="178"/>
      <c r="QQG26" s="178"/>
      <c r="QQH26" s="178"/>
      <c r="QQI26" s="178"/>
      <c r="QQJ26" s="179"/>
      <c r="QQK26" s="166"/>
      <c r="QQL26" s="178"/>
      <c r="QQM26" s="178"/>
      <c r="QQN26" s="178"/>
      <c r="QQO26" s="178"/>
      <c r="QQP26" s="178"/>
      <c r="QQQ26" s="178"/>
      <c r="QQR26" s="179"/>
      <c r="QQS26" s="166"/>
      <c r="QQT26" s="178"/>
      <c r="QQU26" s="178"/>
      <c r="QQV26" s="178"/>
      <c r="QQW26" s="178"/>
      <c r="QQX26" s="178"/>
      <c r="QQY26" s="178"/>
      <c r="QQZ26" s="179"/>
      <c r="QRA26" s="166"/>
      <c r="QRB26" s="178"/>
      <c r="QRC26" s="178"/>
      <c r="QRD26" s="178"/>
      <c r="QRE26" s="178"/>
      <c r="QRF26" s="178"/>
      <c r="QRG26" s="178"/>
      <c r="QRH26" s="179"/>
      <c r="QRI26" s="166"/>
      <c r="QRJ26" s="178"/>
      <c r="QRK26" s="178"/>
      <c r="QRL26" s="178"/>
      <c r="QRM26" s="178"/>
      <c r="QRN26" s="178"/>
      <c r="QRO26" s="178"/>
      <c r="QRP26" s="179"/>
      <c r="QRQ26" s="166"/>
      <c r="QRR26" s="178"/>
      <c r="QRS26" s="178"/>
      <c r="QRT26" s="178"/>
      <c r="QRU26" s="178"/>
      <c r="QRV26" s="178"/>
      <c r="QRW26" s="178"/>
      <c r="QRX26" s="179"/>
      <c r="QRY26" s="166"/>
      <c r="QRZ26" s="178"/>
      <c r="QSA26" s="178"/>
      <c r="QSB26" s="178"/>
      <c r="QSC26" s="178"/>
      <c r="QSD26" s="178"/>
      <c r="QSE26" s="178"/>
      <c r="QSF26" s="179"/>
      <c r="QSG26" s="166"/>
      <c r="QSH26" s="178"/>
      <c r="QSI26" s="178"/>
      <c r="QSJ26" s="178"/>
      <c r="QSK26" s="178"/>
      <c r="QSL26" s="178"/>
      <c r="QSM26" s="178"/>
      <c r="QSN26" s="179"/>
      <c r="QSO26" s="166"/>
      <c r="QSP26" s="178"/>
      <c r="QSQ26" s="178"/>
      <c r="QSR26" s="178"/>
      <c r="QSS26" s="178"/>
      <c r="QST26" s="178"/>
      <c r="QSU26" s="178"/>
      <c r="QSV26" s="179"/>
      <c r="QSW26" s="166"/>
      <c r="QSX26" s="178"/>
      <c r="QSY26" s="178"/>
      <c r="QSZ26" s="178"/>
      <c r="QTA26" s="178"/>
      <c r="QTB26" s="178"/>
      <c r="QTC26" s="178"/>
      <c r="QTD26" s="179"/>
      <c r="QTE26" s="166"/>
      <c r="QTF26" s="178"/>
      <c r="QTG26" s="178"/>
      <c r="QTH26" s="178"/>
      <c r="QTI26" s="178"/>
      <c r="QTJ26" s="178"/>
      <c r="QTK26" s="178"/>
      <c r="QTL26" s="179"/>
      <c r="QTM26" s="166"/>
      <c r="QTN26" s="178"/>
      <c r="QTO26" s="178"/>
      <c r="QTP26" s="178"/>
      <c r="QTQ26" s="178"/>
      <c r="QTR26" s="178"/>
      <c r="QTS26" s="178"/>
      <c r="QTT26" s="179"/>
      <c r="QTU26" s="166"/>
      <c r="QTV26" s="178"/>
      <c r="QTW26" s="178"/>
      <c r="QTX26" s="178"/>
      <c r="QTY26" s="178"/>
      <c r="QTZ26" s="178"/>
      <c r="QUA26" s="178"/>
      <c r="QUB26" s="179"/>
      <c r="QUC26" s="166"/>
      <c r="QUD26" s="178"/>
      <c r="QUE26" s="178"/>
      <c r="QUF26" s="178"/>
      <c r="QUG26" s="178"/>
      <c r="QUH26" s="178"/>
      <c r="QUI26" s="178"/>
      <c r="QUJ26" s="179"/>
      <c r="QUK26" s="166"/>
      <c r="QUL26" s="178"/>
      <c r="QUM26" s="178"/>
      <c r="QUN26" s="178"/>
      <c r="QUO26" s="178"/>
      <c r="QUP26" s="178"/>
      <c r="QUQ26" s="178"/>
      <c r="QUR26" s="179"/>
      <c r="QUS26" s="166"/>
      <c r="QUT26" s="178"/>
      <c r="QUU26" s="178"/>
      <c r="QUV26" s="178"/>
      <c r="QUW26" s="178"/>
      <c r="QUX26" s="178"/>
      <c r="QUY26" s="178"/>
      <c r="QUZ26" s="179"/>
      <c r="QVA26" s="166"/>
      <c r="QVB26" s="178"/>
      <c r="QVC26" s="178"/>
      <c r="QVD26" s="178"/>
      <c r="QVE26" s="178"/>
      <c r="QVF26" s="178"/>
      <c r="QVG26" s="178"/>
      <c r="QVH26" s="179"/>
      <c r="QVI26" s="166"/>
      <c r="QVJ26" s="178"/>
      <c r="QVK26" s="178"/>
      <c r="QVL26" s="178"/>
      <c r="QVM26" s="178"/>
      <c r="QVN26" s="178"/>
      <c r="QVO26" s="178"/>
      <c r="QVP26" s="179"/>
      <c r="QVQ26" s="166"/>
      <c r="QVR26" s="178"/>
      <c r="QVS26" s="178"/>
      <c r="QVT26" s="178"/>
      <c r="QVU26" s="178"/>
      <c r="QVV26" s="178"/>
      <c r="QVW26" s="178"/>
      <c r="QVX26" s="179"/>
      <c r="QVY26" s="166"/>
      <c r="QVZ26" s="178"/>
      <c r="QWA26" s="178"/>
      <c r="QWB26" s="178"/>
      <c r="QWC26" s="178"/>
      <c r="QWD26" s="178"/>
      <c r="QWE26" s="178"/>
      <c r="QWF26" s="179"/>
      <c r="QWG26" s="166"/>
      <c r="QWH26" s="178"/>
      <c r="QWI26" s="178"/>
      <c r="QWJ26" s="178"/>
      <c r="QWK26" s="178"/>
      <c r="QWL26" s="178"/>
      <c r="QWM26" s="178"/>
      <c r="QWN26" s="179"/>
      <c r="QWO26" s="166"/>
      <c r="QWP26" s="178"/>
      <c r="QWQ26" s="178"/>
      <c r="QWR26" s="178"/>
      <c r="QWS26" s="178"/>
      <c r="QWT26" s="178"/>
      <c r="QWU26" s="178"/>
      <c r="QWV26" s="179"/>
      <c r="QWW26" s="166"/>
      <c r="QWX26" s="178"/>
      <c r="QWY26" s="178"/>
      <c r="QWZ26" s="178"/>
      <c r="QXA26" s="178"/>
      <c r="QXB26" s="178"/>
      <c r="QXC26" s="178"/>
      <c r="QXD26" s="179"/>
      <c r="QXE26" s="166"/>
      <c r="QXF26" s="178"/>
      <c r="QXG26" s="178"/>
      <c r="QXH26" s="178"/>
      <c r="QXI26" s="178"/>
      <c r="QXJ26" s="178"/>
      <c r="QXK26" s="178"/>
      <c r="QXL26" s="179"/>
      <c r="QXM26" s="166"/>
      <c r="QXN26" s="178"/>
      <c r="QXO26" s="178"/>
      <c r="QXP26" s="178"/>
      <c r="QXQ26" s="178"/>
      <c r="QXR26" s="178"/>
      <c r="QXS26" s="178"/>
      <c r="QXT26" s="179"/>
      <c r="QXU26" s="166"/>
      <c r="QXV26" s="178"/>
      <c r="QXW26" s="178"/>
      <c r="QXX26" s="178"/>
      <c r="QXY26" s="178"/>
      <c r="QXZ26" s="178"/>
      <c r="QYA26" s="178"/>
      <c r="QYB26" s="179"/>
      <c r="QYC26" s="166"/>
      <c r="QYD26" s="178"/>
      <c r="QYE26" s="178"/>
      <c r="QYF26" s="178"/>
      <c r="QYG26" s="178"/>
      <c r="QYH26" s="178"/>
      <c r="QYI26" s="178"/>
      <c r="QYJ26" s="179"/>
      <c r="QYK26" s="166"/>
      <c r="QYL26" s="178"/>
      <c r="QYM26" s="178"/>
      <c r="QYN26" s="178"/>
      <c r="QYO26" s="178"/>
      <c r="QYP26" s="178"/>
      <c r="QYQ26" s="178"/>
      <c r="QYR26" s="179"/>
      <c r="QYS26" s="166"/>
      <c r="QYT26" s="178"/>
      <c r="QYU26" s="178"/>
      <c r="QYV26" s="178"/>
      <c r="QYW26" s="178"/>
      <c r="QYX26" s="178"/>
      <c r="QYY26" s="178"/>
      <c r="QYZ26" s="179"/>
      <c r="QZA26" s="166"/>
      <c r="QZB26" s="178"/>
      <c r="QZC26" s="178"/>
      <c r="QZD26" s="178"/>
      <c r="QZE26" s="178"/>
      <c r="QZF26" s="178"/>
      <c r="QZG26" s="178"/>
      <c r="QZH26" s="179"/>
      <c r="QZI26" s="166"/>
      <c r="QZJ26" s="178"/>
      <c r="QZK26" s="178"/>
      <c r="QZL26" s="178"/>
      <c r="QZM26" s="178"/>
      <c r="QZN26" s="178"/>
      <c r="QZO26" s="178"/>
      <c r="QZP26" s="179"/>
      <c r="QZQ26" s="166"/>
      <c r="QZR26" s="178"/>
      <c r="QZS26" s="178"/>
      <c r="QZT26" s="178"/>
      <c r="QZU26" s="178"/>
      <c r="QZV26" s="178"/>
      <c r="QZW26" s="178"/>
      <c r="QZX26" s="179"/>
      <c r="QZY26" s="166"/>
      <c r="QZZ26" s="178"/>
      <c r="RAA26" s="178"/>
      <c r="RAB26" s="178"/>
      <c r="RAC26" s="178"/>
      <c r="RAD26" s="178"/>
      <c r="RAE26" s="178"/>
      <c r="RAF26" s="179"/>
      <c r="RAG26" s="166"/>
      <c r="RAH26" s="178"/>
      <c r="RAI26" s="178"/>
      <c r="RAJ26" s="178"/>
      <c r="RAK26" s="178"/>
      <c r="RAL26" s="178"/>
      <c r="RAM26" s="178"/>
      <c r="RAN26" s="179"/>
      <c r="RAO26" s="166"/>
      <c r="RAP26" s="178"/>
      <c r="RAQ26" s="178"/>
      <c r="RAR26" s="178"/>
      <c r="RAS26" s="178"/>
      <c r="RAT26" s="178"/>
      <c r="RAU26" s="178"/>
      <c r="RAV26" s="179"/>
      <c r="RAW26" s="166"/>
      <c r="RAX26" s="178"/>
      <c r="RAY26" s="178"/>
      <c r="RAZ26" s="178"/>
      <c r="RBA26" s="178"/>
      <c r="RBB26" s="178"/>
      <c r="RBC26" s="178"/>
      <c r="RBD26" s="179"/>
      <c r="RBE26" s="166"/>
      <c r="RBF26" s="178"/>
      <c r="RBG26" s="178"/>
      <c r="RBH26" s="178"/>
      <c r="RBI26" s="178"/>
      <c r="RBJ26" s="178"/>
      <c r="RBK26" s="178"/>
      <c r="RBL26" s="179"/>
      <c r="RBM26" s="166"/>
      <c r="RBN26" s="178"/>
      <c r="RBO26" s="178"/>
      <c r="RBP26" s="178"/>
      <c r="RBQ26" s="178"/>
      <c r="RBR26" s="178"/>
      <c r="RBS26" s="178"/>
      <c r="RBT26" s="179"/>
      <c r="RBU26" s="166"/>
      <c r="RBV26" s="178"/>
      <c r="RBW26" s="178"/>
      <c r="RBX26" s="178"/>
      <c r="RBY26" s="178"/>
      <c r="RBZ26" s="178"/>
      <c r="RCA26" s="178"/>
      <c r="RCB26" s="179"/>
      <c r="RCC26" s="166"/>
      <c r="RCD26" s="178"/>
      <c r="RCE26" s="178"/>
      <c r="RCF26" s="178"/>
      <c r="RCG26" s="178"/>
      <c r="RCH26" s="178"/>
      <c r="RCI26" s="178"/>
      <c r="RCJ26" s="179"/>
      <c r="RCK26" s="166"/>
      <c r="RCL26" s="178"/>
      <c r="RCM26" s="178"/>
      <c r="RCN26" s="178"/>
      <c r="RCO26" s="178"/>
      <c r="RCP26" s="178"/>
      <c r="RCQ26" s="178"/>
      <c r="RCR26" s="179"/>
      <c r="RCS26" s="166"/>
      <c r="RCT26" s="178"/>
      <c r="RCU26" s="178"/>
      <c r="RCV26" s="178"/>
      <c r="RCW26" s="178"/>
      <c r="RCX26" s="178"/>
      <c r="RCY26" s="178"/>
      <c r="RCZ26" s="179"/>
      <c r="RDA26" s="166"/>
      <c r="RDB26" s="178"/>
      <c r="RDC26" s="178"/>
      <c r="RDD26" s="178"/>
      <c r="RDE26" s="178"/>
      <c r="RDF26" s="178"/>
      <c r="RDG26" s="178"/>
      <c r="RDH26" s="179"/>
      <c r="RDI26" s="166"/>
      <c r="RDJ26" s="178"/>
      <c r="RDK26" s="178"/>
      <c r="RDL26" s="178"/>
      <c r="RDM26" s="178"/>
      <c r="RDN26" s="178"/>
      <c r="RDO26" s="178"/>
      <c r="RDP26" s="179"/>
      <c r="RDQ26" s="166"/>
      <c r="RDR26" s="178"/>
      <c r="RDS26" s="178"/>
      <c r="RDT26" s="178"/>
      <c r="RDU26" s="178"/>
      <c r="RDV26" s="178"/>
      <c r="RDW26" s="178"/>
      <c r="RDX26" s="179"/>
      <c r="RDY26" s="166"/>
      <c r="RDZ26" s="178"/>
      <c r="REA26" s="178"/>
      <c r="REB26" s="178"/>
      <c r="REC26" s="178"/>
      <c r="RED26" s="178"/>
      <c r="REE26" s="178"/>
      <c r="REF26" s="179"/>
      <c r="REG26" s="166"/>
      <c r="REH26" s="178"/>
      <c r="REI26" s="178"/>
      <c r="REJ26" s="178"/>
      <c r="REK26" s="178"/>
      <c r="REL26" s="178"/>
      <c r="REM26" s="178"/>
      <c r="REN26" s="179"/>
      <c r="REO26" s="166"/>
      <c r="REP26" s="178"/>
      <c r="REQ26" s="178"/>
      <c r="RER26" s="178"/>
      <c r="RES26" s="178"/>
      <c r="RET26" s="178"/>
      <c r="REU26" s="178"/>
      <c r="REV26" s="179"/>
      <c r="REW26" s="166"/>
      <c r="REX26" s="178"/>
      <c r="REY26" s="178"/>
      <c r="REZ26" s="178"/>
      <c r="RFA26" s="178"/>
      <c r="RFB26" s="178"/>
      <c r="RFC26" s="178"/>
      <c r="RFD26" s="179"/>
      <c r="RFE26" s="166"/>
      <c r="RFF26" s="178"/>
      <c r="RFG26" s="178"/>
      <c r="RFH26" s="178"/>
      <c r="RFI26" s="178"/>
      <c r="RFJ26" s="178"/>
      <c r="RFK26" s="178"/>
      <c r="RFL26" s="179"/>
      <c r="RFM26" s="166"/>
      <c r="RFN26" s="178"/>
      <c r="RFO26" s="178"/>
      <c r="RFP26" s="178"/>
      <c r="RFQ26" s="178"/>
      <c r="RFR26" s="178"/>
      <c r="RFS26" s="178"/>
      <c r="RFT26" s="179"/>
      <c r="RFU26" s="166"/>
      <c r="RFV26" s="178"/>
      <c r="RFW26" s="178"/>
      <c r="RFX26" s="178"/>
      <c r="RFY26" s="178"/>
      <c r="RFZ26" s="178"/>
      <c r="RGA26" s="178"/>
      <c r="RGB26" s="179"/>
      <c r="RGC26" s="166"/>
      <c r="RGD26" s="178"/>
      <c r="RGE26" s="178"/>
      <c r="RGF26" s="178"/>
      <c r="RGG26" s="178"/>
      <c r="RGH26" s="178"/>
      <c r="RGI26" s="178"/>
      <c r="RGJ26" s="179"/>
      <c r="RGK26" s="166"/>
      <c r="RGL26" s="178"/>
      <c r="RGM26" s="178"/>
      <c r="RGN26" s="178"/>
      <c r="RGO26" s="178"/>
      <c r="RGP26" s="178"/>
      <c r="RGQ26" s="178"/>
      <c r="RGR26" s="179"/>
      <c r="RGS26" s="166"/>
      <c r="RGT26" s="178"/>
      <c r="RGU26" s="178"/>
      <c r="RGV26" s="178"/>
      <c r="RGW26" s="178"/>
      <c r="RGX26" s="178"/>
      <c r="RGY26" s="178"/>
      <c r="RGZ26" s="179"/>
      <c r="RHA26" s="166"/>
      <c r="RHB26" s="178"/>
      <c r="RHC26" s="178"/>
      <c r="RHD26" s="178"/>
      <c r="RHE26" s="178"/>
      <c r="RHF26" s="178"/>
      <c r="RHG26" s="178"/>
      <c r="RHH26" s="179"/>
      <c r="RHI26" s="166"/>
      <c r="RHJ26" s="178"/>
      <c r="RHK26" s="178"/>
      <c r="RHL26" s="178"/>
      <c r="RHM26" s="178"/>
      <c r="RHN26" s="178"/>
      <c r="RHO26" s="178"/>
      <c r="RHP26" s="179"/>
      <c r="RHQ26" s="166"/>
      <c r="RHR26" s="178"/>
      <c r="RHS26" s="178"/>
      <c r="RHT26" s="178"/>
      <c r="RHU26" s="178"/>
      <c r="RHV26" s="178"/>
      <c r="RHW26" s="178"/>
      <c r="RHX26" s="179"/>
      <c r="RHY26" s="166"/>
      <c r="RHZ26" s="178"/>
      <c r="RIA26" s="178"/>
      <c r="RIB26" s="178"/>
      <c r="RIC26" s="178"/>
      <c r="RID26" s="178"/>
      <c r="RIE26" s="178"/>
      <c r="RIF26" s="179"/>
      <c r="RIG26" s="166"/>
      <c r="RIH26" s="178"/>
      <c r="RII26" s="178"/>
      <c r="RIJ26" s="178"/>
      <c r="RIK26" s="178"/>
      <c r="RIL26" s="178"/>
      <c r="RIM26" s="178"/>
      <c r="RIN26" s="179"/>
      <c r="RIO26" s="166"/>
      <c r="RIP26" s="178"/>
      <c r="RIQ26" s="178"/>
      <c r="RIR26" s="178"/>
      <c r="RIS26" s="178"/>
      <c r="RIT26" s="178"/>
      <c r="RIU26" s="178"/>
      <c r="RIV26" s="179"/>
      <c r="RIW26" s="166"/>
      <c r="RIX26" s="178"/>
      <c r="RIY26" s="178"/>
      <c r="RIZ26" s="178"/>
      <c r="RJA26" s="178"/>
      <c r="RJB26" s="178"/>
      <c r="RJC26" s="178"/>
      <c r="RJD26" s="179"/>
      <c r="RJE26" s="166"/>
      <c r="RJF26" s="178"/>
      <c r="RJG26" s="178"/>
      <c r="RJH26" s="178"/>
      <c r="RJI26" s="178"/>
      <c r="RJJ26" s="178"/>
      <c r="RJK26" s="178"/>
      <c r="RJL26" s="179"/>
      <c r="RJM26" s="166"/>
      <c r="RJN26" s="178"/>
      <c r="RJO26" s="178"/>
      <c r="RJP26" s="178"/>
      <c r="RJQ26" s="178"/>
      <c r="RJR26" s="178"/>
      <c r="RJS26" s="178"/>
      <c r="RJT26" s="179"/>
      <c r="RJU26" s="166"/>
      <c r="RJV26" s="178"/>
      <c r="RJW26" s="178"/>
      <c r="RJX26" s="178"/>
      <c r="RJY26" s="178"/>
      <c r="RJZ26" s="178"/>
      <c r="RKA26" s="178"/>
      <c r="RKB26" s="179"/>
      <c r="RKC26" s="166"/>
      <c r="RKD26" s="178"/>
      <c r="RKE26" s="178"/>
      <c r="RKF26" s="178"/>
      <c r="RKG26" s="178"/>
      <c r="RKH26" s="178"/>
      <c r="RKI26" s="178"/>
      <c r="RKJ26" s="179"/>
      <c r="RKK26" s="166"/>
      <c r="RKL26" s="178"/>
      <c r="RKM26" s="178"/>
      <c r="RKN26" s="178"/>
      <c r="RKO26" s="178"/>
      <c r="RKP26" s="178"/>
      <c r="RKQ26" s="178"/>
      <c r="RKR26" s="179"/>
      <c r="RKS26" s="166"/>
      <c r="RKT26" s="178"/>
      <c r="RKU26" s="178"/>
      <c r="RKV26" s="178"/>
      <c r="RKW26" s="178"/>
      <c r="RKX26" s="178"/>
      <c r="RKY26" s="178"/>
      <c r="RKZ26" s="179"/>
      <c r="RLA26" s="166"/>
      <c r="RLB26" s="178"/>
      <c r="RLC26" s="178"/>
      <c r="RLD26" s="178"/>
      <c r="RLE26" s="178"/>
      <c r="RLF26" s="178"/>
      <c r="RLG26" s="178"/>
      <c r="RLH26" s="179"/>
      <c r="RLI26" s="166"/>
      <c r="RLJ26" s="178"/>
      <c r="RLK26" s="178"/>
      <c r="RLL26" s="178"/>
      <c r="RLM26" s="178"/>
      <c r="RLN26" s="178"/>
      <c r="RLO26" s="178"/>
      <c r="RLP26" s="179"/>
      <c r="RLQ26" s="166"/>
      <c r="RLR26" s="178"/>
      <c r="RLS26" s="178"/>
      <c r="RLT26" s="178"/>
      <c r="RLU26" s="178"/>
      <c r="RLV26" s="178"/>
      <c r="RLW26" s="178"/>
      <c r="RLX26" s="179"/>
      <c r="RLY26" s="166"/>
      <c r="RLZ26" s="178"/>
      <c r="RMA26" s="178"/>
      <c r="RMB26" s="178"/>
      <c r="RMC26" s="178"/>
      <c r="RMD26" s="178"/>
      <c r="RME26" s="178"/>
      <c r="RMF26" s="179"/>
      <c r="RMG26" s="166"/>
      <c r="RMH26" s="178"/>
      <c r="RMI26" s="178"/>
      <c r="RMJ26" s="178"/>
      <c r="RMK26" s="178"/>
      <c r="RML26" s="178"/>
      <c r="RMM26" s="178"/>
      <c r="RMN26" s="179"/>
      <c r="RMO26" s="166"/>
      <c r="RMP26" s="178"/>
      <c r="RMQ26" s="178"/>
      <c r="RMR26" s="178"/>
      <c r="RMS26" s="178"/>
      <c r="RMT26" s="178"/>
      <c r="RMU26" s="178"/>
      <c r="RMV26" s="179"/>
      <c r="RMW26" s="166"/>
      <c r="RMX26" s="178"/>
      <c r="RMY26" s="178"/>
      <c r="RMZ26" s="178"/>
      <c r="RNA26" s="178"/>
      <c r="RNB26" s="178"/>
      <c r="RNC26" s="178"/>
      <c r="RND26" s="179"/>
      <c r="RNE26" s="166"/>
      <c r="RNF26" s="178"/>
      <c r="RNG26" s="178"/>
      <c r="RNH26" s="178"/>
      <c r="RNI26" s="178"/>
      <c r="RNJ26" s="178"/>
      <c r="RNK26" s="178"/>
      <c r="RNL26" s="179"/>
      <c r="RNM26" s="166"/>
      <c r="RNN26" s="178"/>
      <c r="RNO26" s="178"/>
      <c r="RNP26" s="178"/>
      <c r="RNQ26" s="178"/>
      <c r="RNR26" s="178"/>
      <c r="RNS26" s="178"/>
      <c r="RNT26" s="179"/>
      <c r="RNU26" s="166"/>
      <c r="RNV26" s="178"/>
      <c r="RNW26" s="178"/>
      <c r="RNX26" s="178"/>
      <c r="RNY26" s="178"/>
      <c r="RNZ26" s="178"/>
      <c r="ROA26" s="178"/>
      <c r="ROB26" s="179"/>
      <c r="ROC26" s="166"/>
      <c r="ROD26" s="178"/>
      <c r="ROE26" s="178"/>
      <c r="ROF26" s="178"/>
      <c r="ROG26" s="178"/>
      <c r="ROH26" s="178"/>
      <c r="ROI26" s="178"/>
      <c r="ROJ26" s="179"/>
      <c r="ROK26" s="166"/>
      <c r="ROL26" s="178"/>
      <c r="ROM26" s="178"/>
      <c r="RON26" s="178"/>
      <c r="ROO26" s="178"/>
      <c r="ROP26" s="178"/>
      <c r="ROQ26" s="178"/>
      <c r="ROR26" s="179"/>
      <c r="ROS26" s="166"/>
      <c r="ROT26" s="178"/>
      <c r="ROU26" s="178"/>
      <c r="ROV26" s="178"/>
      <c r="ROW26" s="178"/>
      <c r="ROX26" s="178"/>
      <c r="ROY26" s="178"/>
      <c r="ROZ26" s="179"/>
      <c r="RPA26" s="166"/>
      <c r="RPB26" s="178"/>
      <c r="RPC26" s="178"/>
      <c r="RPD26" s="178"/>
      <c r="RPE26" s="178"/>
      <c r="RPF26" s="178"/>
      <c r="RPG26" s="178"/>
      <c r="RPH26" s="179"/>
      <c r="RPI26" s="166"/>
      <c r="RPJ26" s="178"/>
      <c r="RPK26" s="178"/>
      <c r="RPL26" s="178"/>
      <c r="RPM26" s="178"/>
      <c r="RPN26" s="178"/>
      <c r="RPO26" s="178"/>
      <c r="RPP26" s="179"/>
      <c r="RPQ26" s="166"/>
      <c r="RPR26" s="178"/>
      <c r="RPS26" s="178"/>
      <c r="RPT26" s="178"/>
      <c r="RPU26" s="178"/>
      <c r="RPV26" s="178"/>
      <c r="RPW26" s="178"/>
      <c r="RPX26" s="179"/>
      <c r="RPY26" s="166"/>
      <c r="RPZ26" s="178"/>
      <c r="RQA26" s="178"/>
      <c r="RQB26" s="178"/>
      <c r="RQC26" s="178"/>
      <c r="RQD26" s="178"/>
      <c r="RQE26" s="178"/>
      <c r="RQF26" s="179"/>
      <c r="RQG26" s="166"/>
      <c r="RQH26" s="178"/>
      <c r="RQI26" s="178"/>
      <c r="RQJ26" s="178"/>
      <c r="RQK26" s="178"/>
      <c r="RQL26" s="178"/>
      <c r="RQM26" s="178"/>
      <c r="RQN26" s="179"/>
      <c r="RQO26" s="166"/>
      <c r="RQP26" s="178"/>
      <c r="RQQ26" s="178"/>
      <c r="RQR26" s="178"/>
      <c r="RQS26" s="178"/>
      <c r="RQT26" s="178"/>
      <c r="RQU26" s="178"/>
      <c r="RQV26" s="179"/>
      <c r="RQW26" s="166"/>
      <c r="RQX26" s="178"/>
      <c r="RQY26" s="178"/>
      <c r="RQZ26" s="178"/>
      <c r="RRA26" s="178"/>
      <c r="RRB26" s="178"/>
      <c r="RRC26" s="178"/>
      <c r="RRD26" s="179"/>
      <c r="RRE26" s="166"/>
      <c r="RRF26" s="178"/>
      <c r="RRG26" s="178"/>
      <c r="RRH26" s="178"/>
      <c r="RRI26" s="178"/>
      <c r="RRJ26" s="178"/>
      <c r="RRK26" s="178"/>
      <c r="RRL26" s="179"/>
      <c r="RRM26" s="166"/>
      <c r="RRN26" s="178"/>
      <c r="RRO26" s="178"/>
      <c r="RRP26" s="178"/>
      <c r="RRQ26" s="178"/>
      <c r="RRR26" s="178"/>
      <c r="RRS26" s="178"/>
      <c r="RRT26" s="179"/>
      <c r="RRU26" s="166"/>
      <c r="RRV26" s="178"/>
      <c r="RRW26" s="178"/>
      <c r="RRX26" s="178"/>
      <c r="RRY26" s="178"/>
      <c r="RRZ26" s="178"/>
      <c r="RSA26" s="178"/>
      <c r="RSB26" s="179"/>
      <c r="RSC26" s="166"/>
      <c r="RSD26" s="178"/>
      <c r="RSE26" s="178"/>
      <c r="RSF26" s="178"/>
      <c r="RSG26" s="178"/>
      <c r="RSH26" s="178"/>
      <c r="RSI26" s="178"/>
      <c r="RSJ26" s="179"/>
      <c r="RSK26" s="166"/>
      <c r="RSL26" s="178"/>
      <c r="RSM26" s="178"/>
      <c r="RSN26" s="178"/>
      <c r="RSO26" s="178"/>
      <c r="RSP26" s="178"/>
      <c r="RSQ26" s="178"/>
      <c r="RSR26" s="179"/>
      <c r="RSS26" s="166"/>
      <c r="RST26" s="178"/>
      <c r="RSU26" s="178"/>
      <c r="RSV26" s="178"/>
      <c r="RSW26" s="178"/>
      <c r="RSX26" s="178"/>
      <c r="RSY26" s="178"/>
      <c r="RSZ26" s="179"/>
      <c r="RTA26" s="166"/>
      <c r="RTB26" s="178"/>
      <c r="RTC26" s="178"/>
      <c r="RTD26" s="178"/>
      <c r="RTE26" s="178"/>
      <c r="RTF26" s="178"/>
      <c r="RTG26" s="178"/>
      <c r="RTH26" s="179"/>
      <c r="RTI26" s="166"/>
      <c r="RTJ26" s="178"/>
      <c r="RTK26" s="178"/>
      <c r="RTL26" s="178"/>
      <c r="RTM26" s="178"/>
      <c r="RTN26" s="178"/>
      <c r="RTO26" s="178"/>
      <c r="RTP26" s="179"/>
      <c r="RTQ26" s="166"/>
      <c r="RTR26" s="178"/>
      <c r="RTS26" s="178"/>
      <c r="RTT26" s="178"/>
      <c r="RTU26" s="178"/>
      <c r="RTV26" s="178"/>
      <c r="RTW26" s="178"/>
      <c r="RTX26" s="179"/>
      <c r="RTY26" s="166"/>
      <c r="RTZ26" s="178"/>
      <c r="RUA26" s="178"/>
      <c r="RUB26" s="178"/>
      <c r="RUC26" s="178"/>
      <c r="RUD26" s="178"/>
      <c r="RUE26" s="178"/>
      <c r="RUF26" s="179"/>
      <c r="RUG26" s="166"/>
      <c r="RUH26" s="178"/>
      <c r="RUI26" s="178"/>
      <c r="RUJ26" s="178"/>
      <c r="RUK26" s="178"/>
      <c r="RUL26" s="178"/>
      <c r="RUM26" s="178"/>
      <c r="RUN26" s="179"/>
      <c r="RUO26" s="166"/>
      <c r="RUP26" s="178"/>
      <c r="RUQ26" s="178"/>
      <c r="RUR26" s="178"/>
      <c r="RUS26" s="178"/>
      <c r="RUT26" s="178"/>
      <c r="RUU26" s="178"/>
      <c r="RUV26" s="179"/>
      <c r="RUW26" s="166"/>
      <c r="RUX26" s="178"/>
      <c r="RUY26" s="178"/>
      <c r="RUZ26" s="178"/>
      <c r="RVA26" s="178"/>
      <c r="RVB26" s="178"/>
      <c r="RVC26" s="178"/>
      <c r="RVD26" s="179"/>
      <c r="RVE26" s="166"/>
      <c r="RVF26" s="178"/>
      <c r="RVG26" s="178"/>
      <c r="RVH26" s="178"/>
      <c r="RVI26" s="178"/>
      <c r="RVJ26" s="178"/>
      <c r="RVK26" s="178"/>
      <c r="RVL26" s="179"/>
      <c r="RVM26" s="166"/>
      <c r="RVN26" s="178"/>
      <c r="RVO26" s="178"/>
      <c r="RVP26" s="178"/>
      <c r="RVQ26" s="178"/>
      <c r="RVR26" s="178"/>
      <c r="RVS26" s="178"/>
      <c r="RVT26" s="179"/>
      <c r="RVU26" s="166"/>
      <c r="RVV26" s="178"/>
      <c r="RVW26" s="178"/>
      <c r="RVX26" s="178"/>
      <c r="RVY26" s="178"/>
      <c r="RVZ26" s="178"/>
      <c r="RWA26" s="178"/>
      <c r="RWB26" s="179"/>
      <c r="RWC26" s="166"/>
      <c r="RWD26" s="178"/>
      <c r="RWE26" s="178"/>
      <c r="RWF26" s="178"/>
      <c r="RWG26" s="178"/>
      <c r="RWH26" s="178"/>
      <c r="RWI26" s="178"/>
      <c r="RWJ26" s="179"/>
      <c r="RWK26" s="166"/>
      <c r="RWL26" s="178"/>
      <c r="RWM26" s="178"/>
      <c r="RWN26" s="178"/>
      <c r="RWO26" s="178"/>
      <c r="RWP26" s="178"/>
      <c r="RWQ26" s="178"/>
      <c r="RWR26" s="179"/>
      <c r="RWS26" s="166"/>
      <c r="RWT26" s="178"/>
      <c r="RWU26" s="178"/>
      <c r="RWV26" s="178"/>
      <c r="RWW26" s="178"/>
      <c r="RWX26" s="178"/>
      <c r="RWY26" s="178"/>
      <c r="RWZ26" s="179"/>
      <c r="RXA26" s="166"/>
      <c r="RXB26" s="178"/>
      <c r="RXC26" s="178"/>
      <c r="RXD26" s="178"/>
      <c r="RXE26" s="178"/>
      <c r="RXF26" s="178"/>
      <c r="RXG26" s="178"/>
      <c r="RXH26" s="179"/>
      <c r="RXI26" s="166"/>
      <c r="RXJ26" s="178"/>
      <c r="RXK26" s="178"/>
      <c r="RXL26" s="178"/>
      <c r="RXM26" s="178"/>
      <c r="RXN26" s="178"/>
      <c r="RXO26" s="178"/>
      <c r="RXP26" s="179"/>
      <c r="RXQ26" s="166"/>
      <c r="RXR26" s="178"/>
      <c r="RXS26" s="178"/>
      <c r="RXT26" s="178"/>
      <c r="RXU26" s="178"/>
      <c r="RXV26" s="178"/>
      <c r="RXW26" s="178"/>
      <c r="RXX26" s="179"/>
      <c r="RXY26" s="166"/>
      <c r="RXZ26" s="178"/>
      <c r="RYA26" s="178"/>
      <c r="RYB26" s="178"/>
      <c r="RYC26" s="178"/>
      <c r="RYD26" s="178"/>
      <c r="RYE26" s="178"/>
      <c r="RYF26" s="179"/>
      <c r="RYG26" s="166"/>
      <c r="RYH26" s="178"/>
      <c r="RYI26" s="178"/>
      <c r="RYJ26" s="178"/>
      <c r="RYK26" s="178"/>
      <c r="RYL26" s="178"/>
      <c r="RYM26" s="178"/>
      <c r="RYN26" s="179"/>
      <c r="RYO26" s="166"/>
      <c r="RYP26" s="178"/>
      <c r="RYQ26" s="178"/>
      <c r="RYR26" s="178"/>
      <c r="RYS26" s="178"/>
      <c r="RYT26" s="178"/>
      <c r="RYU26" s="178"/>
      <c r="RYV26" s="179"/>
      <c r="RYW26" s="166"/>
      <c r="RYX26" s="178"/>
      <c r="RYY26" s="178"/>
      <c r="RYZ26" s="178"/>
      <c r="RZA26" s="178"/>
      <c r="RZB26" s="178"/>
      <c r="RZC26" s="178"/>
      <c r="RZD26" s="179"/>
      <c r="RZE26" s="166"/>
      <c r="RZF26" s="178"/>
      <c r="RZG26" s="178"/>
      <c r="RZH26" s="178"/>
      <c r="RZI26" s="178"/>
      <c r="RZJ26" s="178"/>
      <c r="RZK26" s="178"/>
      <c r="RZL26" s="179"/>
      <c r="RZM26" s="166"/>
      <c r="RZN26" s="178"/>
      <c r="RZO26" s="178"/>
      <c r="RZP26" s="178"/>
      <c r="RZQ26" s="178"/>
      <c r="RZR26" s="178"/>
      <c r="RZS26" s="178"/>
      <c r="RZT26" s="179"/>
      <c r="RZU26" s="166"/>
      <c r="RZV26" s="178"/>
      <c r="RZW26" s="178"/>
      <c r="RZX26" s="178"/>
      <c r="RZY26" s="178"/>
      <c r="RZZ26" s="178"/>
      <c r="SAA26" s="178"/>
      <c r="SAB26" s="179"/>
      <c r="SAC26" s="166"/>
      <c r="SAD26" s="178"/>
      <c r="SAE26" s="178"/>
      <c r="SAF26" s="178"/>
      <c r="SAG26" s="178"/>
      <c r="SAH26" s="178"/>
      <c r="SAI26" s="178"/>
      <c r="SAJ26" s="179"/>
      <c r="SAK26" s="166"/>
      <c r="SAL26" s="178"/>
      <c r="SAM26" s="178"/>
      <c r="SAN26" s="178"/>
      <c r="SAO26" s="178"/>
      <c r="SAP26" s="178"/>
      <c r="SAQ26" s="178"/>
      <c r="SAR26" s="179"/>
      <c r="SAS26" s="166"/>
      <c r="SAT26" s="178"/>
      <c r="SAU26" s="178"/>
      <c r="SAV26" s="178"/>
      <c r="SAW26" s="178"/>
      <c r="SAX26" s="178"/>
      <c r="SAY26" s="178"/>
      <c r="SAZ26" s="179"/>
      <c r="SBA26" s="166"/>
      <c r="SBB26" s="178"/>
      <c r="SBC26" s="178"/>
      <c r="SBD26" s="178"/>
      <c r="SBE26" s="178"/>
      <c r="SBF26" s="178"/>
      <c r="SBG26" s="178"/>
      <c r="SBH26" s="179"/>
      <c r="SBI26" s="166"/>
      <c r="SBJ26" s="178"/>
      <c r="SBK26" s="178"/>
      <c r="SBL26" s="178"/>
      <c r="SBM26" s="178"/>
      <c r="SBN26" s="178"/>
      <c r="SBO26" s="178"/>
      <c r="SBP26" s="179"/>
      <c r="SBQ26" s="166"/>
      <c r="SBR26" s="178"/>
      <c r="SBS26" s="178"/>
      <c r="SBT26" s="178"/>
      <c r="SBU26" s="178"/>
      <c r="SBV26" s="178"/>
      <c r="SBW26" s="178"/>
      <c r="SBX26" s="179"/>
      <c r="SBY26" s="166"/>
      <c r="SBZ26" s="178"/>
      <c r="SCA26" s="178"/>
      <c r="SCB26" s="178"/>
      <c r="SCC26" s="178"/>
      <c r="SCD26" s="178"/>
      <c r="SCE26" s="178"/>
      <c r="SCF26" s="179"/>
      <c r="SCG26" s="166"/>
      <c r="SCH26" s="178"/>
      <c r="SCI26" s="178"/>
      <c r="SCJ26" s="178"/>
      <c r="SCK26" s="178"/>
      <c r="SCL26" s="178"/>
      <c r="SCM26" s="178"/>
      <c r="SCN26" s="179"/>
      <c r="SCO26" s="166"/>
      <c r="SCP26" s="178"/>
      <c r="SCQ26" s="178"/>
      <c r="SCR26" s="178"/>
      <c r="SCS26" s="178"/>
      <c r="SCT26" s="178"/>
      <c r="SCU26" s="178"/>
      <c r="SCV26" s="179"/>
      <c r="SCW26" s="166"/>
      <c r="SCX26" s="178"/>
      <c r="SCY26" s="178"/>
      <c r="SCZ26" s="178"/>
      <c r="SDA26" s="178"/>
      <c r="SDB26" s="178"/>
      <c r="SDC26" s="178"/>
      <c r="SDD26" s="179"/>
      <c r="SDE26" s="166"/>
      <c r="SDF26" s="178"/>
      <c r="SDG26" s="178"/>
      <c r="SDH26" s="178"/>
      <c r="SDI26" s="178"/>
      <c r="SDJ26" s="178"/>
      <c r="SDK26" s="178"/>
      <c r="SDL26" s="179"/>
      <c r="SDM26" s="166"/>
      <c r="SDN26" s="178"/>
      <c r="SDO26" s="178"/>
      <c r="SDP26" s="178"/>
      <c r="SDQ26" s="178"/>
      <c r="SDR26" s="178"/>
      <c r="SDS26" s="178"/>
      <c r="SDT26" s="179"/>
      <c r="SDU26" s="166"/>
      <c r="SDV26" s="178"/>
      <c r="SDW26" s="178"/>
      <c r="SDX26" s="178"/>
      <c r="SDY26" s="178"/>
      <c r="SDZ26" s="178"/>
      <c r="SEA26" s="178"/>
      <c r="SEB26" s="179"/>
      <c r="SEC26" s="166"/>
      <c r="SED26" s="178"/>
      <c r="SEE26" s="178"/>
      <c r="SEF26" s="178"/>
      <c r="SEG26" s="178"/>
      <c r="SEH26" s="178"/>
      <c r="SEI26" s="178"/>
      <c r="SEJ26" s="179"/>
      <c r="SEK26" s="166"/>
      <c r="SEL26" s="178"/>
      <c r="SEM26" s="178"/>
      <c r="SEN26" s="178"/>
      <c r="SEO26" s="178"/>
      <c r="SEP26" s="178"/>
      <c r="SEQ26" s="178"/>
      <c r="SER26" s="179"/>
      <c r="SES26" s="166"/>
      <c r="SET26" s="178"/>
      <c r="SEU26" s="178"/>
      <c r="SEV26" s="178"/>
      <c r="SEW26" s="178"/>
      <c r="SEX26" s="178"/>
      <c r="SEY26" s="178"/>
      <c r="SEZ26" s="179"/>
      <c r="SFA26" s="166"/>
      <c r="SFB26" s="178"/>
      <c r="SFC26" s="178"/>
      <c r="SFD26" s="178"/>
      <c r="SFE26" s="178"/>
      <c r="SFF26" s="178"/>
      <c r="SFG26" s="178"/>
      <c r="SFH26" s="179"/>
      <c r="SFI26" s="166"/>
      <c r="SFJ26" s="178"/>
      <c r="SFK26" s="178"/>
      <c r="SFL26" s="178"/>
      <c r="SFM26" s="178"/>
      <c r="SFN26" s="178"/>
      <c r="SFO26" s="178"/>
      <c r="SFP26" s="179"/>
      <c r="SFQ26" s="166"/>
      <c r="SFR26" s="178"/>
      <c r="SFS26" s="178"/>
      <c r="SFT26" s="178"/>
      <c r="SFU26" s="178"/>
      <c r="SFV26" s="178"/>
      <c r="SFW26" s="178"/>
      <c r="SFX26" s="179"/>
      <c r="SFY26" s="166"/>
      <c r="SFZ26" s="178"/>
      <c r="SGA26" s="178"/>
      <c r="SGB26" s="178"/>
      <c r="SGC26" s="178"/>
      <c r="SGD26" s="178"/>
      <c r="SGE26" s="178"/>
      <c r="SGF26" s="179"/>
      <c r="SGG26" s="166"/>
      <c r="SGH26" s="178"/>
      <c r="SGI26" s="178"/>
      <c r="SGJ26" s="178"/>
      <c r="SGK26" s="178"/>
      <c r="SGL26" s="178"/>
      <c r="SGM26" s="178"/>
      <c r="SGN26" s="179"/>
      <c r="SGO26" s="166"/>
      <c r="SGP26" s="178"/>
      <c r="SGQ26" s="178"/>
      <c r="SGR26" s="178"/>
      <c r="SGS26" s="178"/>
      <c r="SGT26" s="178"/>
      <c r="SGU26" s="178"/>
      <c r="SGV26" s="179"/>
      <c r="SGW26" s="166"/>
      <c r="SGX26" s="178"/>
      <c r="SGY26" s="178"/>
      <c r="SGZ26" s="178"/>
      <c r="SHA26" s="178"/>
      <c r="SHB26" s="178"/>
      <c r="SHC26" s="178"/>
      <c r="SHD26" s="179"/>
      <c r="SHE26" s="166"/>
      <c r="SHF26" s="178"/>
      <c r="SHG26" s="178"/>
      <c r="SHH26" s="178"/>
      <c r="SHI26" s="178"/>
      <c r="SHJ26" s="178"/>
      <c r="SHK26" s="178"/>
      <c r="SHL26" s="179"/>
      <c r="SHM26" s="166"/>
      <c r="SHN26" s="178"/>
      <c r="SHO26" s="178"/>
      <c r="SHP26" s="178"/>
      <c r="SHQ26" s="178"/>
      <c r="SHR26" s="178"/>
      <c r="SHS26" s="178"/>
      <c r="SHT26" s="179"/>
      <c r="SHU26" s="166"/>
      <c r="SHV26" s="178"/>
      <c r="SHW26" s="178"/>
      <c r="SHX26" s="178"/>
      <c r="SHY26" s="178"/>
      <c r="SHZ26" s="178"/>
      <c r="SIA26" s="178"/>
      <c r="SIB26" s="179"/>
      <c r="SIC26" s="166"/>
      <c r="SID26" s="178"/>
      <c r="SIE26" s="178"/>
      <c r="SIF26" s="178"/>
      <c r="SIG26" s="178"/>
      <c r="SIH26" s="178"/>
      <c r="SII26" s="178"/>
      <c r="SIJ26" s="179"/>
      <c r="SIK26" s="166"/>
      <c r="SIL26" s="178"/>
      <c r="SIM26" s="178"/>
      <c r="SIN26" s="178"/>
      <c r="SIO26" s="178"/>
      <c r="SIP26" s="178"/>
      <c r="SIQ26" s="178"/>
      <c r="SIR26" s="179"/>
      <c r="SIS26" s="166"/>
      <c r="SIT26" s="178"/>
      <c r="SIU26" s="178"/>
      <c r="SIV26" s="178"/>
      <c r="SIW26" s="178"/>
      <c r="SIX26" s="178"/>
      <c r="SIY26" s="178"/>
      <c r="SIZ26" s="179"/>
      <c r="SJA26" s="166"/>
      <c r="SJB26" s="178"/>
      <c r="SJC26" s="178"/>
      <c r="SJD26" s="178"/>
      <c r="SJE26" s="178"/>
      <c r="SJF26" s="178"/>
      <c r="SJG26" s="178"/>
      <c r="SJH26" s="179"/>
      <c r="SJI26" s="166"/>
      <c r="SJJ26" s="178"/>
      <c r="SJK26" s="178"/>
      <c r="SJL26" s="178"/>
      <c r="SJM26" s="178"/>
      <c r="SJN26" s="178"/>
      <c r="SJO26" s="178"/>
      <c r="SJP26" s="179"/>
      <c r="SJQ26" s="166"/>
      <c r="SJR26" s="178"/>
      <c r="SJS26" s="178"/>
      <c r="SJT26" s="178"/>
      <c r="SJU26" s="178"/>
      <c r="SJV26" s="178"/>
      <c r="SJW26" s="178"/>
      <c r="SJX26" s="179"/>
      <c r="SJY26" s="166"/>
      <c r="SJZ26" s="178"/>
      <c r="SKA26" s="178"/>
      <c r="SKB26" s="178"/>
      <c r="SKC26" s="178"/>
      <c r="SKD26" s="178"/>
      <c r="SKE26" s="178"/>
      <c r="SKF26" s="179"/>
      <c r="SKG26" s="166"/>
      <c r="SKH26" s="178"/>
      <c r="SKI26" s="178"/>
      <c r="SKJ26" s="178"/>
      <c r="SKK26" s="178"/>
      <c r="SKL26" s="178"/>
      <c r="SKM26" s="178"/>
      <c r="SKN26" s="179"/>
      <c r="SKO26" s="166"/>
      <c r="SKP26" s="178"/>
      <c r="SKQ26" s="178"/>
      <c r="SKR26" s="178"/>
      <c r="SKS26" s="178"/>
      <c r="SKT26" s="178"/>
      <c r="SKU26" s="178"/>
      <c r="SKV26" s="179"/>
      <c r="SKW26" s="166"/>
      <c r="SKX26" s="178"/>
      <c r="SKY26" s="178"/>
      <c r="SKZ26" s="178"/>
      <c r="SLA26" s="178"/>
      <c r="SLB26" s="178"/>
      <c r="SLC26" s="178"/>
      <c r="SLD26" s="179"/>
      <c r="SLE26" s="166"/>
      <c r="SLF26" s="178"/>
      <c r="SLG26" s="178"/>
      <c r="SLH26" s="178"/>
      <c r="SLI26" s="178"/>
      <c r="SLJ26" s="178"/>
      <c r="SLK26" s="178"/>
      <c r="SLL26" s="179"/>
      <c r="SLM26" s="166"/>
      <c r="SLN26" s="178"/>
      <c r="SLO26" s="178"/>
      <c r="SLP26" s="178"/>
      <c r="SLQ26" s="178"/>
      <c r="SLR26" s="178"/>
      <c r="SLS26" s="178"/>
      <c r="SLT26" s="179"/>
      <c r="SLU26" s="166"/>
      <c r="SLV26" s="178"/>
      <c r="SLW26" s="178"/>
      <c r="SLX26" s="178"/>
      <c r="SLY26" s="178"/>
      <c r="SLZ26" s="178"/>
      <c r="SMA26" s="178"/>
      <c r="SMB26" s="179"/>
      <c r="SMC26" s="166"/>
      <c r="SMD26" s="178"/>
      <c r="SME26" s="178"/>
      <c r="SMF26" s="178"/>
      <c r="SMG26" s="178"/>
      <c r="SMH26" s="178"/>
      <c r="SMI26" s="178"/>
      <c r="SMJ26" s="179"/>
      <c r="SMK26" s="166"/>
      <c r="SML26" s="178"/>
      <c r="SMM26" s="178"/>
      <c r="SMN26" s="178"/>
      <c r="SMO26" s="178"/>
      <c r="SMP26" s="178"/>
      <c r="SMQ26" s="178"/>
      <c r="SMR26" s="179"/>
      <c r="SMS26" s="166"/>
      <c r="SMT26" s="178"/>
      <c r="SMU26" s="178"/>
      <c r="SMV26" s="178"/>
      <c r="SMW26" s="178"/>
      <c r="SMX26" s="178"/>
      <c r="SMY26" s="178"/>
      <c r="SMZ26" s="179"/>
      <c r="SNA26" s="166"/>
      <c r="SNB26" s="178"/>
      <c r="SNC26" s="178"/>
      <c r="SND26" s="178"/>
      <c r="SNE26" s="178"/>
      <c r="SNF26" s="178"/>
      <c r="SNG26" s="178"/>
      <c r="SNH26" s="179"/>
      <c r="SNI26" s="166"/>
      <c r="SNJ26" s="178"/>
      <c r="SNK26" s="178"/>
      <c r="SNL26" s="178"/>
      <c r="SNM26" s="178"/>
      <c r="SNN26" s="178"/>
      <c r="SNO26" s="178"/>
      <c r="SNP26" s="179"/>
      <c r="SNQ26" s="166"/>
      <c r="SNR26" s="178"/>
      <c r="SNS26" s="178"/>
      <c r="SNT26" s="178"/>
      <c r="SNU26" s="178"/>
      <c r="SNV26" s="178"/>
      <c r="SNW26" s="178"/>
      <c r="SNX26" s="179"/>
      <c r="SNY26" s="166"/>
      <c r="SNZ26" s="178"/>
      <c r="SOA26" s="178"/>
      <c r="SOB26" s="178"/>
      <c r="SOC26" s="178"/>
      <c r="SOD26" s="178"/>
      <c r="SOE26" s="178"/>
      <c r="SOF26" s="179"/>
      <c r="SOG26" s="166"/>
      <c r="SOH26" s="178"/>
      <c r="SOI26" s="178"/>
      <c r="SOJ26" s="178"/>
      <c r="SOK26" s="178"/>
      <c r="SOL26" s="178"/>
      <c r="SOM26" s="178"/>
      <c r="SON26" s="179"/>
      <c r="SOO26" s="166"/>
      <c r="SOP26" s="178"/>
      <c r="SOQ26" s="178"/>
      <c r="SOR26" s="178"/>
      <c r="SOS26" s="178"/>
      <c r="SOT26" s="178"/>
      <c r="SOU26" s="178"/>
      <c r="SOV26" s="179"/>
      <c r="SOW26" s="166"/>
      <c r="SOX26" s="178"/>
      <c r="SOY26" s="178"/>
      <c r="SOZ26" s="178"/>
      <c r="SPA26" s="178"/>
      <c r="SPB26" s="178"/>
      <c r="SPC26" s="178"/>
      <c r="SPD26" s="179"/>
      <c r="SPE26" s="166"/>
      <c r="SPF26" s="178"/>
      <c r="SPG26" s="178"/>
      <c r="SPH26" s="178"/>
      <c r="SPI26" s="178"/>
      <c r="SPJ26" s="178"/>
      <c r="SPK26" s="178"/>
      <c r="SPL26" s="179"/>
      <c r="SPM26" s="166"/>
      <c r="SPN26" s="178"/>
      <c r="SPO26" s="178"/>
      <c r="SPP26" s="178"/>
      <c r="SPQ26" s="178"/>
      <c r="SPR26" s="178"/>
      <c r="SPS26" s="178"/>
      <c r="SPT26" s="179"/>
      <c r="SPU26" s="166"/>
      <c r="SPV26" s="178"/>
      <c r="SPW26" s="178"/>
      <c r="SPX26" s="178"/>
      <c r="SPY26" s="178"/>
      <c r="SPZ26" s="178"/>
      <c r="SQA26" s="178"/>
      <c r="SQB26" s="179"/>
      <c r="SQC26" s="166"/>
      <c r="SQD26" s="178"/>
      <c r="SQE26" s="178"/>
      <c r="SQF26" s="178"/>
      <c r="SQG26" s="178"/>
      <c r="SQH26" s="178"/>
      <c r="SQI26" s="178"/>
      <c r="SQJ26" s="179"/>
      <c r="SQK26" s="166"/>
      <c r="SQL26" s="178"/>
      <c r="SQM26" s="178"/>
      <c r="SQN26" s="178"/>
      <c r="SQO26" s="178"/>
      <c r="SQP26" s="178"/>
      <c r="SQQ26" s="178"/>
      <c r="SQR26" s="179"/>
      <c r="SQS26" s="166"/>
      <c r="SQT26" s="178"/>
      <c r="SQU26" s="178"/>
      <c r="SQV26" s="178"/>
      <c r="SQW26" s="178"/>
      <c r="SQX26" s="178"/>
      <c r="SQY26" s="178"/>
      <c r="SQZ26" s="179"/>
      <c r="SRA26" s="166"/>
      <c r="SRB26" s="178"/>
      <c r="SRC26" s="178"/>
      <c r="SRD26" s="178"/>
      <c r="SRE26" s="178"/>
      <c r="SRF26" s="178"/>
      <c r="SRG26" s="178"/>
      <c r="SRH26" s="179"/>
      <c r="SRI26" s="166"/>
      <c r="SRJ26" s="178"/>
      <c r="SRK26" s="178"/>
      <c r="SRL26" s="178"/>
      <c r="SRM26" s="178"/>
      <c r="SRN26" s="178"/>
      <c r="SRO26" s="178"/>
      <c r="SRP26" s="179"/>
      <c r="SRQ26" s="166"/>
      <c r="SRR26" s="178"/>
      <c r="SRS26" s="178"/>
      <c r="SRT26" s="178"/>
      <c r="SRU26" s="178"/>
      <c r="SRV26" s="178"/>
      <c r="SRW26" s="178"/>
      <c r="SRX26" s="179"/>
      <c r="SRY26" s="166"/>
      <c r="SRZ26" s="178"/>
      <c r="SSA26" s="178"/>
      <c r="SSB26" s="178"/>
      <c r="SSC26" s="178"/>
      <c r="SSD26" s="178"/>
      <c r="SSE26" s="178"/>
      <c r="SSF26" s="179"/>
      <c r="SSG26" s="166"/>
      <c r="SSH26" s="178"/>
      <c r="SSI26" s="178"/>
      <c r="SSJ26" s="178"/>
      <c r="SSK26" s="178"/>
      <c r="SSL26" s="178"/>
      <c r="SSM26" s="178"/>
      <c r="SSN26" s="179"/>
      <c r="SSO26" s="166"/>
      <c r="SSP26" s="178"/>
      <c r="SSQ26" s="178"/>
      <c r="SSR26" s="178"/>
      <c r="SSS26" s="178"/>
      <c r="SST26" s="178"/>
      <c r="SSU26" s="178"/>
      <c r="SSV26" s="179"/>
      <c r="SSW26" s="166"/>
      <c r="SSX26" s="178"/>
      <c r="SSY26" s="178"/>
      <c r="SSZ26" s="178"/>
      <c r="STA26" s="178"/>
      <c r="STB26" s="178"/>
      <c r="STC26" s="178"/>
      <c r="STD26" s="179"/>
      <c r="STE26" s="166"/>
      <c r="STF26" s="178"/>
      <c r="STG26" s="178"/>
      <c r="STH26" s="178"/>
      <c r="STI26" s="178"/>
      <c r="STJ26" s="178"/>
      <c r="STK26" s="178"/>
      <c r="STL26" s="179"/>
      <c r="STM26" s="166"/>
      <c r="STN26" s="178"/>
      <c r="STO26" s="178"/>
      <c r="STP26" s="178"/>
      <c r="STQ26" s="178"/>
      <c r="STR26" s="178"/>
      <c r="STS26" s="178"/>
      <c r="STT26" s="179"/>
      <c r="STU26" s="166"/>
      <c r="STV26" s="178"/>
      <c r="STW26" s="178"/>
      <c r="STX26" s="178"/>
      <c r="STY26" s="178"/>
      <c r="STZ26" s="178"/>
      <c r="SUA26" s="178"/>
      <c r="SUB26" s="179"/>
      <c r="SUC26" s="166"/>
      <c r="SUD26" s="178"/>
      <c r="SUE26" s="178"/>
      <c r="SUF26" s="178"/>
      <c r="SUG26" s="178"/>
      <c r="SUH26" s="178"/>
      <c r="SUI26" s="178"/>
      <c r="SUJ26" s="179"/>
      <c r="SUK26" s="166"/>
      <c r="SUL26" s="178"/>
      <c r="SUM26" s="178"/>
      <c r="SUN26" s="178"/>
      <c r="SUO26" s="178"/>
      <c r="SUP26" s="178"/>
      <c r="SUQ26" s="178"/>
      <c r="SUR26" s="179"/>
      <c r="SUS26" s="166"/>
      <c r="SUT26" s="178"/>
      <c r="SUU26" s="178"/>
      <c r="SUV26" s="178"/>
      <c r="SUW26" s="178"/>
      <c r="SUX26" s="178"/>
      <c r="SUY26" s="178"/>
      <c r="SUZ26" s="179"/>
      <c r="SVA26" s="166"/>
      <c r="SVB26" s="178"/>
      <c r="SVC26" s="178"/>
      <c r="SVD26" s="178"/>
      <c r="SVE26" s="178"/>
      <c r="SVF26" s="178"/>
      <c r="SVG26" s="178"/>
      <c r="SVH26" s="179"/>
      <c r="SVI26" s="166"/>
      <c r="SVJ26" s="178"/>
      <c r="SVK26" s="178"/>
      <c r="SVL26" s="178"/>
      <c r="SVM26" s="178"/>
      <c r="SVN26" s="178"/>
      <c r="SVO26" s="178"/>
      <c r="SVP26" s="179"/>
      <c r="SVQ26" s="166"/>
      <c r="SVR26" s="178"/>
      <c r="SVS26" s="178"/>
      <c r="SVT26" s="178"/>
      <c r="SVU26" s="178"/>
      <c r="SVV26" s="178"/>
      <c r="SVW26" s="178"/>
      <c r="SVX26" s="179"/>
      <c r="SVY26" s="166"/>
      <c r="SVZ26" s="178"/>
      <c r="SWA26" s="178"/>
      <c r="SWB26" s="178"/>
      <c r="SWC26" s="178"/>
      <c r="SWD26" s="178"/>
      <c r="SWE26" s="178"/>
      <c r="SWF26" s="179"/>
      <c r="SWG26" s="166"/>
      <c r="SWH26" s="178"/>
      <c r="SWI26" s="178"/>
      <c r="SWJ26" s="178"/>
      <c r="SWK26" s="178"/>
      <c r="SWL26" s="178"/>
      <c r="SWM26" s="178"/>
      <c r="SWN26" s="179"/>
      <c r="SWO26" s="166"/>
      <c r="SWP26" s="178"/>
      <c r="SWQ26" s="178"/>
      <c r="SWR26" s="178"/>
      <c r="SWS26" s="178"/>
      <c r="SWT26" s="178"/>
      <c r="SWU26" s="178"/>
      <c r="SWV26" s="179"/>
      <c r="SWW26" s="166"/>
      <c r="SWX26" s="178"/>
      <c r="SWY26" s="178"/>
      <c r="SWZ26" s="178"/>
      <c r="SXA26" s="178"/>
      <c r="SXB26" s="178"/>
      <c r="SXC26" s="178"/>
      <c r="SXD26" s="179"/>
      <c r="SXE26" s="166"/>
      <c r="SXF26" s="178"/>
      <c r="SXG26" s="178"/>
      <c r="SXH26" s="178"/>
      <c r="SXI26" s="178"/>
      <c r="SXJ26" s="178"/>
      <c r="SXK26" s="178"/>
      <c r="SXL26" s="179"/>
      <c r="SXM26" s="166"/>
      <c r="SXN26" s="178"/>
      <c r="SXO26" s="178"/>
      <c r="SXP26" s="178"/>
      <c r="SXQ26" s="178"/>
      <c r="SXR26" s="178"/>
      <c r="SXS26" s="178"/>
      <c r="SXT26" s="179"/>
      <c r="SXU26" s="166"/>
      <c r="SXV26" s="178"/>
      <c r="SXW26" s="178"/>
      <c r="SXX26" s="178"/>
      <c r="SXY26" s="178"/>
      <c r="SXZ26" s="178"/>
      <c r="SYA26" s="178"/>
      <c r="SYB26" s="179"/>
      <c r="SYC26" s="166"/>
      <c r="SYD26" s="178"/>
      <c r="SYE26" s="178"/>
      <c r="SYF26" s="178"/>
      <c r="SYG26" s="178"/>
      <c r="SYH26" s="178"/>
      <c r="SYI26" s="178"/>
      <c r="SYJ26" s="179"/>
      <c r="SYK26" s="166"/>
      <c r="SYL26" s="178"/>
      <c r="SYM26" s="178"/>
      <c r="SYN26" s="178"/>
      <c r="SYO26" s="178"/>
      <c r="SYP26" s="178"/>
      <c r="SYQ26" s="178"/>
      <c r="SYR26" s="179"/>
      <c r="SYS26" s="166"/>
      <c r="SYT26" s="178"/>
      <c r="SYU26" s="178"/>
      <c r="SYV26" s="178"/>
      <c r="SYW26" s="178"/>
      <c r="SYX26" s="178"/>
      <c r="SYY26" s="178"/>
      <c r="SYZ26" s="179"/>
      <c r="SZA26" s="166"/>
      <c r="SZB26" s="178"/>
      <c r="SZC26" s="178"/>
      <c r="SZD26" s="178"/>
      <c r="SZE26" s="178"/>
      <c r="SZF26" s="178"/>
      <c r="SZG26" s="178"/>
      <c r="SZH26" s="179"/>
      <c r="SZI26" s="166"/>
      <c r="SZJ26" s="178"/>
      <c r="SZK26" s="178"/>
      <c r="SZL26" s="178"/>
      <c r="SZM26" s="178"/>
      <c r="SZN26" s="178"/>
      <c r="SZO26" s="178"/>
      <c r="SZP26" s="179"/>
      <c r="SZQ26" s="166"/>
      <c r="SZR26" s="178"/>
      <c r="SZS26" s="178"/>
      <c r="SZT26" s="178"/>
      <c r="SZU26" s="178"/>
      <c r="SZV26" s="178"/>
      <c r="SZW26" s="178"/>
      <c r="SZX26" s="179"/>
      <c r="SZY26" s="166"/>
      <c r="SZZ26" s="178"/>
      <c r="TAA26" s="178"/>
      <c r="TAB26" s="178"/>
      <c r="TAC26" s="178"/>
      <c r="TAD26" s="178"/>
      <c r="TAE26" s="178"/>
      <c r="TAF26" s="179"/>
      <c r="TAG26" s="166"/>
      <c r="TAH26" s="178"/>
      <c r="TAI26" s="178"/>
      <c r="TAJ26" s="178"/>
      <c r="TAK26" s="178"/>
      <c r="TAL26" s="178"/>
      <c r="TAM26" s="178"/>
      <c r="TAN26" s="179"/>
      <c r="TAO26" s="166"/>
      <c r="TAP26" s="178"/>
      <c r="TAQ26" s="178"/>
      <c r="TAR26" s="178"/>
      <c r="TAS26" s="178"/>
      <c r="TAT26" s="178"/>
      <c r="TAU26" s="178"/>
      <c r="TAV26" s="179"/>
      <c r="TAW26" s="166"/>
      <c r="TAX26" s="178"/>
      <c r="TAY26" s="178"/>
      <c r="TAZ26" s="178"/>
      <c r="TBA26" s="178"/>
      <c r="TBB26" s="178"/>
      <c r="TBC26" s="178"/>
      <c r="TBD26" s="179"/>
      <c r="TBE26" s="166"/>
      <c r="TBF26" s="178"/>
      <c r="TBG26" s="178"/>
      <c r="TBH26" s="178"/>
      <c r="TBI26" s="178"/>
      <c r="TBJ26" s="178"/>
      <c r="TBK26" s="178"/>
      <c r="TBL26" s="179"/>
      <c r="TBM26" s="166"/>
      <c r="TBN26" s="178"/>
      <c r="TBO26" s="178"/>
      <c r="TBP26" s="178"/>
      <c r="TBQ26" s="178"/>
      <c r="TBR26" s="178"/>
      <c r="TBS26" s="178"/>
      <c r="TBT26" s="179"/>
      <c r="TBU26" s="166"/>
      <c r="TBV26" s="178"/>
      <c r="TBW26" s="178"/>
      <c r="TBX26" s="178"/>
      <c r="TBY26" s="178"/>
      <c r="TBZ26" s="178"/>
      <c r="TCA26" s="178"/>
      <c r="TCB26" s="179"/>
      <c r="TCC26" s="166"/>
      <c r="TCD26" s="178"/>
      <c r="TCE26" s="178"/>
      <c r="TCF26" s="178"/>
      <c r="TCG26" s="178"/>
      <c r="TCH26" s="178"/>
      <c r="TCI26" s="178"/>
      <c r="TCJ26" s="179"/>
      <c r="TCK26" s="166"/>
      <c r="TCL26" s="178"/>
      <c r="TCM26" s="178"/>
      <c r="TCN26" s="178"/>
      <c r="TCO26" s="178"/>
      <c r="TCP26" s="178"/>
      <c r="TCQ26" s="178"/>
      <c r="TCR26" s="179"/>
      <c r="TCS26" s="166"/>
      <c r="TCT26" s="178"/>
      <c r="TCU26" s="178"/>
      <c r="TCV26" s="178"/>
      <c r="TCW26" s="178"/>
      <c r="TCX26" s="178"/>
      <c r="TCY26" s="178"/>
      <c r="TCZ26" s="179"/>
      <c r="TDA26" s="166"/>
      <c r="TDB26" s="178"/>
      <c r="TDC26" s="178"/>
      <c r="TDD26" s="178"/>
      <c r="TDE26" s="178"/>
      <c r="TDF26" s="178"/>
      <c r="TDG26" s="178"/>
      <c r="TDH26" s="179"/>
      <c r="TDI26" s="166"/>
      <c r="TDJ26" s="178"/>
      <c r="TDK26" s="178"/>
      <c r="TDL26" s="178"/>
      <c r="TDM26" s="178"/>
      <c r="TDN26" s="178"/>
      <c r="TDO26" s="178"/>
      <c r="TDP26" s="179"/>
      <c r="TDQ26" s="166"/>
      <c r="TDR26" s="178"/>
      <c r="TDS26" s="178"/>
      <c r="TDT26" s="178"/>
      <c r="TDU26" s="178"/>
      <c r="TDV26" s="178"/>
      <c r="TDW26" s="178"/>
      <c r="TDX26" s="179"/>
      <c r="TDY26" s="166"/>
      <c r="TDZ26" s="178"/>
      <c r="TEA26" s="178"/>
      <c r="TEB26" s="178"/>
      <c r="TEC26" s="178"/>
      <c r="TED26" s="178"/>
      <c r="TEE26" s="178"/>
      <c r="TEF26" s="179"/>
      <c r="TEG26" s="166"/>
      <c r="TEH26" s="178"/>
      <c r="TEI26" s="178"/>
      <c r="TEJ26" s="178"/>
      <c r="TEK26" s="178"/>
      <c r="TEL26" s="178"/>
      <c r="TEM26" s="178"/>
      <c r="TEN26" s="179"/>
      <c r="TEO26" s="166"/>
      <c r="TEP26" s="178"/>
      <c r="TEQ26" s="178"/>
      <c r="TER26" s="178"/>
      <c r="TES26" s="178"/>
      <c r="TET26" s="178"/>
      <c r="TEU26" s="178"/>
      <c r="TEV26" s="179"/>
      <c r="TEW26" s="166"/>
      <c r="TEX26" s="178"/>
      <c r="TEY26" s="178"/>
      <c r="TEZ26" s="178"/>
      <c r="TFA26" s="178"/>
      <c r="TFB26" s="178"/>
      <c r="TFC26" s="178"/>
      <c r="TFD26" s="179"/>
      <c r="TFE26" s="166"/>
      <c r="TFF26" s="178"/>
      <c r="TFG26" s="178"/>
      <c r="TFH26" s="178"/>
      <c r="TFI26" s="178"/>
      <c r="TFJ26" s="178"/>
      <c r="TFK26" s="178"/>
      <c r="TFL26" s="179"/>
      <c r="TFM26" s="166"/>
      <c r="TFN26" s="178"/>
      <c r="TFO26" s="178"/>
      <c r="TFP26" s="178"/>
      <c r="TFQ26" s="178"/>
      <c r="TFR26" s="178"/>
      <c r="TFS26" s="178"/>
      <c r="TFT26" s="179"/>
      <c r="TFU26" s="166"/>
      <c r="TFV26" s="178"/>
      <c r="TFW26" s="178"/>
      <c r="TFX26" s="178"/>
      <c r="TFY26" s="178"/>
      <c r="TFZ26" s="178"/>
      <c r="TGA26" s="178"/>
      <c r="TGB26" s="179"/>
      <c r="TGC26" s="166"/>
      <c r="TGD26" s="178"/>
      <c r="TGE26" s="178"/>
      <c r="TGF26" s="178"/>
      <c r="TGG26" s="178"/>
      <c r="TGH26" s="178"/>
      <c r="TGI26" s="178"/>
      <c r="TGJ26" s="179"/>
      <c r="TGK26" s="166"/>
      <c r="TGL26" s="178"/>
      <c r="TGM26" s="178"/>
      <c r="TGN26" s="178"/>
      <c r="TGO26" s="178"/>
      <c r="TGP26" s="178"/>
      <c r="TGQ26" s="178"/>
      <c r="TGR26" s="179"/>
      <c r="TGS26" s="166"/>
      <c r="TGT26" s="178"/>
      <c r="TGU26" s="178"/>
      <c r="TGV26" s="178"/>
      <c r="TGW26" s="178"/>
      <c r="TGX26" s="178"/>
      <c r="TGY26" s="178"/>
      <c r="TGZ26" s="179"/>
      <c r="THA26" s="166"/>
      <c r="THB26" s="178"/>
      <c r="THC26" s="178"/>
      <c r="THD26" s="178"/>
      <c r="THE26" s="178"/>
      <c r="THF26" s="178"/>
      <c r="THG26" s="178"/>
      <c r="THH26" s="179"/>
      <c r="THI26" s="166"/>
      <c r="THJ26" s="178"/>
      <c r="THK26" s="178"/>
      <c r="THL26" s="178"/>
      <c r="THM26" s="178"/>
      <c r="THN26" s="178"/>
      <c r="THO26" s="178"/>
      <c r="THP26" s="179"/>
      <c r="THQ26" s="166"/>
      <c r="THR26" s="178"/>
      <c r="THS26" s="178"/>
      <c r="THT26" s="178"/>
      <c r="THU26" s="178"/>
      <c r="THV26" s="178"/>
      <c r="THW26" s="178"/>
      <c r="THX26" s="179"/>
      <c r="THY26" s="166"/>
      <c r="THZ26" s="178"/>
      <c r="TIA26" s="178"/>
      <c r="TIB26" s="178"/>
      <c r="TIC26" s="178"/>
      <c r="TID26" s="178"/>
      <c r="TIE26" s="178"/>
      <c r="TIF26" s="179"/>
      <c r="TIG26" s="166"/>
      <c r="TIH26" s="178"/>
      <c r="TII26" s="178"/>
      <c r="TIJ26" s="178"/>
      <c r="TIK26" s="178"/>
      <c r="TIL26" s="178"/>
      <c r="TIM26" s="178"/>
      <c r="TIN26" s="179"/>
      <c r="TIO26" s="166"/>
      <c r="TIP26" s="178"/>
      <c r="TIQ26" s="178"/>
      <c r="TIR26" s="178"/>
      <c r="TIS26" s="178"/>
      <c r="TIT26" s="178"/>
      <c r="TIU26" s="178"/>
      <c r="TIV26" s="179"/>
      <c r="TIW26" s="166"/>
      <c r="TIX26" s="178"/>
      <c r="TIY26" s="178"/>
      <c r="TIZ26" s="178"/>
      <c r="TJA26" s="178"/>
      <c r="TJB26" s="178"/>
      <c r="TJC26" s="178"/>
      <c r="TJD26" s="179"/>
      <c r="TJE26" s="166"/>
      <c r="TJF26" s="178"/>
      <c r="TJG26" s="178"/>
      <c r="TJH26" s="178"/>
      <c r="TJI26" s="178"/>
      <c r="TJJ26" s="178"/>
      <c r="TJK26" s="178"/>
      <c r="TJL26" s="179"/>
      <c r="TJM26" s="166"/>
      <c r="TJN26" s="178"/>
      <c r="TJO26" s="178"/>
      <c r="TJP26" s="178"/>
      <c r="TJQ26" s="178"/>
      <c r="TJR26" s="178"/>
      <c r="TJS26" s="178"/>
      <c r="TJT26" s="179"/>
      <c r="TJU26" s="166"/>
      <c r="TJV26" s="178"/>
      <c r="TJW26" s="178"/>
      <c r="TJX26" s="178"/>
      <c r="TJY26" s="178"/>
      <c r="TJZ26" s="178"/>
      <c r="TKA26" s="178"/>
      <c r="TKB26" s="179"/>
      <c r="TKC26" s="166"/>
      <c r="TKD26" s="178"/>
      <c r="TKE26" s="178"/>
      <c r="TKF26" s="178"/>
      <c r="TKG26" s="178"/>
      <c r="TKH26" s="178"/>
      <c r="TKI26" s="178"/>
      <c r="TKJ26" s="179"/>
      <c r="TKK26" s="166"/>
      <c r="TKL26" s="178"/>
      <c r="TKM26" s="178"/>
      <c r="TKN26" s="178"/>
      <c r="TKO26" s="178"/>
      <c r="TKP26" s="178"/>
      <c r="TKQ26" s="178"/>
      <c r="TKR26" s="179"/>
      <c r="TKS26" s="166"/>
      <c r="TKT26" s="178"/>
      <c r="TKU26" s="178"/>
      <c r="TKV26" s="178"/>
      <c r="TKW26" s="178"/>
      <c r="TKX26" s="178"/>
      <c r="TKY26" s="178"/>
      <c r="TKZ26" s="179"/>
      <c r="TLA26" s="166"/>
      <c r="TLB26" s="178"/>
      <c r="TLC26" s="178"/>
      <c r="TLD26" s="178"/>
      <c r="TLE26" s="178"/>
      <c r="TLF26" s="178"/>
      <c r="TLG26" s="178"/>
      <c r="TLH26" s="179"/>
      <c r="TLI26" s="166"/>
      <c r="TLJ26" s="178"/>
      <c r="TLK26" s="178"/>
      <c r="TLL26" s="178"/>
      <c r="TLM26" s="178"/>
      <c r="TLN26" s="178"/>
      <c r="TLO26" s="178"/>
      <c r="TLP26" s="179"/>
      <c r="TLQ26" s="166"/>
      <c r="TLR26" s="178"/>
      <c r="TLS26" s="178"/>
      <c r="TLT26" s="178"/>
      <c r="TLU26" s="178"/>
      <c r="TLV26" s="178"/>
      <c r="TLW26" s="178"/>
      <c r="TLX26" s="179"/>
      <c r="TLY26" s="166"/>
      <c r="TLZ26" s="178"/>
      <c r="TMA26" s="178"/>
      <c r="TMB26" s="178"/>
      <c r="TMC26" s="178"/>
      <c r="TMD26" s="178"/>
      <c r="TME26" s="178"/>
      <c r="TMF26" s="179"/>
      <c r="TMG26" s="166"/>
      <c r="TMH26" s="178"/>
      <c r="TMI26" s="178"/>
      <c r="TMJ26" s="178"/>
      <c r="TMK26" s="178"/>
      <c r="TML26" s="178"/>
      <c r="TMM26" s="178"/>
      <c r="TMN26" s="179"/>
      <c r="TMO26" s="166"/>
      <c r="TMP26" s="178"/>
      <c r="TMQ26" s="178"/>
      <c r="TMR26" s="178"/>
      <c r="TMS26" s="178"/>
      <c r="TMT26" s="178"/>
      <c r="TMU26" s="178"/>
      <c r="TMV26" s="179"/>
      <c r="TMW26" s="166"/>
      <c r="TMX26" s="178"/>
      <c r="TMY26" s="178"/>
      <c r="TMZ26" s="178"/>
      <c r="TNA26" s="178"/>
      <c r="TNB26" s="178"/>
      <c r="TNC26" s="178"/>
      <c r="TND26" s="179"/>
      <c r="TNE26" s="166"/>
      <c r="TNF26" s="178"/>
      <c r="TNG26" s="178"/>
      <c r="TNH26" s="178"/>
      <c r="TNI26" s="178"/>
      <c r="TNJ26" s="178"/>
      <c r="TNK26" s="178"/>
      <c r="TNL26" s="179"/>
      <c r="TNM26" s="166"/>
      <c r="TNN26" s="178"/>
      <c r="TNO26" s="178"/>
      <c r="TNP26" s="178"/>
      <c r="TNQ26" s="178"/>
      <c r="TNR26" s="178"/>
      <c r="TNS26" s="178"/>
      <c r="TNT26" s="179"/>
      <c r="TNU26" s="166"/>
      <c r="TNV26" s="178"/>
      <c r="TNW26" s="178"/>
      <c r="TNX26" s="178"/>
      <c r="TNY26" s="178"/>
      <c r="TNZ26" s="178"/>
      <c r="TOA26" s="178"/>
      <c r="TOB26" s="179"/>
      <c r="TOC26" s="166"/>
      <c r="TOD26" s="178"/>
      <c r="TOE26" s="178"/>
      <c r="TOF26" s="178"/>
      <c r="TOG26" s="178"/>
      <c r="TOH26" s="178"/>
      <c r="TOI26" s="178"/>
      <c r="TOJ26" s="179"/>
      <c r="TOK26" s="166"/>
      <c r="TOL26" s="178"/>
      <c r="TOM26" s="178"/>
      <c r="TON26" s="178"/>
      <c r="TOO26" s="178"/>
      <c r="TOP26" s="178"/>
      <c r="TOQ26" s="178"/>
      <c r="TOR26" s="179"/>
      <c r="TOS26" s="166"/>
      <c r="TOT26" s="178"/>
      <c r="TOU26" s="178"/>
      <c r="TOV26" s="178"/>
      <c r="TOW26" s="178"/>
      <c r="TOX26" s="178"/>
      <c r="TOY26" s="178"/>
      <c r="TOZ26" s="179"/>
      <c r="TPA26" s="166"/>
      <c r="TPB26" s="178"/>
      <c r="TPC26" s="178"/>
      <c r="TPD26" s="178"/>
      <c r="TPE26" s="178"/>
      <c r="TPF26" s="178"/>
      <c r="TPG26" s="178"/>
      <c r="TPH26" s="179"/>
      <c r="TPI26" s="166"/>
      <c r="TPJ26" s="178"/>
      <c r="TPK26" s="178"/>
      <c r="TPL26" s="178"/>
      <c r="TPM26" s="178"/>
      <c r="TPN26" s="178"/>
      <c r="TPO26" s="178"/>
      <c r="TPP26" s="179"/>
      <c r="TPQ26" s="166"/>
      <c r="TPR26" s="178"/>
      <c r="TPS26" s="178"/>
      <c r="TPT26" s="178"/>
      <c r="TPU26" s="178"/>
      <c r="TPV26" s="178"/>
      <c r="TPW26" s="178"/>
      <c r="TPX26" s="179"/>
      <c r="TPY26" s="166"/>
      <c r="TPZ26" s="178"/>
      <c r="TQA26" s="178"/>
      <c r="TQB26" s="178"/>
      <c r="TQC26" s="178"/>
      <c r="TQD26" s="178"/>
      <c r="TQE26" s="178"/>
      <c r="TQF26" s="179"/>
      <c r="TQG26" s="166"/>
      <c r="TQH26" s="178"/>
      <c r="TQI26" s="178"/>
      <c r="TQJ26" s="178"/>
      <c r="TQK26" s="178"/>
      <c r="TQL26" s="178"/>
      <c r="TQM26" s="178"/>
      <c r="TQN26" s="179"/>
      <c r="TQO26" s="166"/>
      <c r="TQP26" s="178"/>
      <c r="TQQ26" s="178"/>
      <c r="TQR26" s="178"/>
      <c r="TQS26" s="178"/>
      <c r="TQT26" s="178"/>
      <c r="TQU26" s="178"/>
      <c r="TQV26" s="179"/>
      <c r="TQW26" s="166"/>
      <c r="TQX26" s="178"/>
      <c r="TQY26" s="178"/>
      <c r="TQZ26" s="178"/>
      <c r="TRA26" s="178"/>
      <c r="TRB26" s="178"/>
      <c r="TRC26" s="178"/>
      <c r="TRD26" s="179"/>
      <c r="TRE26" s="166"/>
      <c r="TRF26" s="178"/>
      <c r="TRG26" s="178"/>
      <c r="TRH26" s="178"/>
      <c r="TRI26" s="178"/>
      <c r="TRJ26" s="178"/>
      <c r="TRK26" s="178"/>
      <c r="TRL26" s="179"/>
      <c r="TRM26" s="166"/>
      <c r="TRN26" s="178"/>
      <c r="TRO26" s="178"/>
      <c r="TRP26" s="178"/>
      <c r="TRQ26" s="178"/>
      <c r="TRR26" s="178"/>
      <c r="TRS26" s="178"/>
      <c r="TRT26" s="179"/>
      <c r="TRU26" s="166"/>
      <c r="TRV26" s="178"/>
      <c r="TRW26" s="178"/>
      <c r="TRX26" s="178"/>
      <c r="TRY26" s="178"/>
      <c r="TRZ26" s="178"/>
      <c r="TSA26" s="178"/>
      <c r="TSB26" s="179"/>
      <c r="TSC26" s="166"/>
      <c r="TSD26" s="178"/>
      <c r="TSE26" s="178"/>
      <c r="TSF26" s="178"/>
      <c r="TSG26" s="178"/>
      <c r="TSH26" s="178"/>
      <c r="TSI26" s="178"/>
      <c r="TSJ26" s="179"/>
      <c r="TSK26" s="166"/>
      <c r="TSL26" s="178"/>
      <c r="TSM26" s="178"/>
      <c r="TSN26" s="178"/>
      <c r="TSO26" s="178"/>
      <c r="TSP26" s="178"/>
      <c r="TSQ26" s="178"/>
      <c r="TSR26" s="179"/>
      <c r="TSS26" s="166"/>
      <c r="TST26" s="178"/>
      <c r="TSU26" s="178"/>
      <c r="TSV26" s="178"/>
      <c r="TSW26" s="178"/>
      <c r="TSX26" s="178"/>
      <c r="TSY26" s="178"/>
      <c r="TSZ26" s="179"/>
      <c r="TTA26" s="166"/>
      <c r="TTB26" s="178"/>
      <c r="TTC26" s="178"/>
      <c r="TTD26" s="178"/>
      <c r="TTE26" s="178"/>
      <c r="TTF26" s="178"/>
      <c r="TTG26" s="178"/>
      <c r="TTH26" s="179"/>
      <c r="TTI26" s="166"/>
      <c r="TTJ26" s="178"/>
      <c r="TTK26" s="178"/>
      <c r="TTL26" s="178"/>
      <c r="TTM26" s="178"/>
      <c r="TTN26" s="178"/>
      <c r="TTO26" s="178"/>
      <c r="TTP26" s="179"/>
      <c r="TTQ26" s="166"/>
      <c r="TTR26" s="178"/>
      <c r="TTS26" s="178"/>
      <c r="TTT26" s="178"/>
      <c r="TTU26" s="178"/>
      <c r="TTV26" s="178"/>
      <c r="TTW26" s="178"/>
      <c r="TTX26" s="179"/>
      <c r="TTY26" s="166"/>
      <c r="TTZ26" s="178"/>
      <c r="TUA26" s="178"/>
      <c r="TUB26" s="178"/>
      <c r="TUC26" s="178"/>
      <c r="TUD26" s="178"/>
      <c r="TUE26" s="178"/>
      <c r="TUF26" s="179"/>
      <c r="TUG26" s="166"/>
      <c r="TUH26" s="178"/>
      <c r="TUI26" s="178"/>
      <c r="TUJ26" s="178"/>
      <c r="TUK26" s="178"/>
      <c r="TUL26" s="178"/>
      <c r="TUM26" s="178"/>
      <c r="TUN26" s="179"/>
      <c r="TUO26" s="166"/>
      <c r="TUP26" s="178"/>
      <c r="TUQ26" s="178"/>
      <c r="TUR26" s="178"/>
      <c r="TUS26" s="178"/>
      <c r="TUT26" s="178"/>
      <c r="TUU26" s="178"/>
      <c r="TUV26" s="179"/>
      <c r="TUW26" s="166"/>
      <c r="TUX26" s="178"/>
      <c r="TUY26" s="178"/>
      <c r="TUZ26" s="178"/>
      <c r="TVA26" s="178"/>
      <c r="TVB26" s="178"/>
      <c r="TVC26" s="178"/>
      <c r="TVD26" s="179"/>
      <c r="TVE26" s="166"/>
      <c r="TVF26" s="178"/>
      <c r="TVG26" s="178"/>
      <c r="TVH26" s="178"/>
      <c r="TVI26" s="178"/>
      <c r="TVJ26" s="178"/>
      <c r="TVK26" s="178"/>
      <c r="TVL26" s="179"/>
      <c r="TVM26" s="166"/>
      <c r="TVN26" s="178"/>
      <c r="TVO26" s="178"/>
      <c r="TVP26" s="178"/>
      <c r="TVQ26" s="178"/>
      <c r="TVR26" s="178"/>
      <c r="TVS26" s="178"/>
      <c r="TVT26" s="179"/>
      <c r="TVU26" s="166"/>
      <c r="TVV26" s="178"/>
      <c r="TVW26" s="178"/>
      <c r="TVX26" s="178"/>
      <c r="TVY26" s="178"/>
      <c r="TVZ26" s="178"/>
      <c r="TWA26" s="178"/>
      <c r="TWB26" s="179"/>
      <c r="TWC26" s="166"/>
      <c r="TWD26" s="178"/>
      <c r="TWE26" s="178"/>
      <c r="TWF26" s="178"/>
      <c r="TWG26" s="178"/>
      <c r="TWH26" s="178"/>
      <c r="TWI26" s="178"/>
      <c r="TWJ26" s="179"/>
      <c r="TWK26" s="166"/>
      <c r="TWL26" s="178"/>
      <c r="TWM26" s="178"/>
      <c r="TWN26" s="178"/>
      <c r="TWO26" s="178"/>
      <c r="TWP26" s="178"/>
      <c r="TWQ26" s="178"/>
      <c r="TWR26" s="179"/>
      <c r="TWS26" s="166"/>
      <c r="TWT26" s="178"/>
      <c r="TWU26" s="178"/>
      <c r="TWV26" s="178"/>
      <c r="TWW26" s="178"/>
      <c r="TWX26" s="178"/>
      <c r="TWY26" s="178"/>
      <c r="TWZ26" s="179"/>
      <c r="TXA26" s="166"/>
      <c r="TXB26" s="178"/>
      <c r="TXC26" s="178"/>
      <c r="TXD26" s="178"/>
      <c r="TXE26" s="178"/>
      <c r="TXF26" s="178"/>
      <c r="TXG26" s="178"/>
      <c r="TXH26" s="179"/>
      <c r="TXI26" s="166"/>
      <c r="TXJ26" s="178"/>
      <c r="TXK26" s="178"/>
      <c r="TXL26" s="178"/>
      <c r="TXM26" s="178"/>
      <c r="TXN26" s="178"/>
      <c r="TXO26" s="178"/>
      <c r="TXP26" s="179"/>
      <c r="TXQ26" s="166"/>
      <c r="TXR26" s="178"/>
      <c r="TXS26" s="178"/>
      <c r="TXT26" s="178"/>
      <c r="TXU26" s="178"/>
      <c r="TXV26" s="178"/>
      <c r="TXW26" s="178"/>
      <c r="TXX26" s="179"/>
      <c r="TXY26" s="166"/>
      <c r="TXZ26" s="178"/>
      <c r="TYA26" s="178"/>
      <c r="TYB26" s="178"/>
      <c r="TYC26" s="178"/>
      <c r="TYD26" s="178"/>
      <c r="TYE26" s="178"/>
      <c r="TYF26" s="179"/>
      <c r="TYG26" s="166"/>
      <c r="TYH26" s="178"/>
      <c r="TYI26" s="178"/>
      <c r="TYJ26" s="178"/>
      <c r="TYK26" s="178"/>
      <c r="TYL26" s="178"/>
      <c r="TYM26" s="178"/>
      <c r="TYN26" s="179"/>
      <c r="TYO26" s="166"/>
      <c r="TYP26" s="178"/>
      <c r="TYQ26" s="178"/>
      <c r="TYR26" s="178"/>
      <c r="TYS26" s="178"/>
      <c r="TYT26" s="178"/>
      <c r="TYU26" s="178"/>
      <c r="TYV26" s="179"/>
      <c r="TYW26" s="166"/>
      <c r="TYX26" s="178"/>
      <c r="TYY26" s="178"/>
      <c r="TYZ26" s="178"/>
      <c r="TZA26" s="178"/>
      <c r="TZB26" s="178"/>
      <c r="TZC26" s="178"/>
      <c r="TZD26" s="179"/>
      <c r="TZE26" s="166"/>
      <c r="TZF26" s="178"/>
      <c r="TZG26" s="178"/>
      <c r="TZH26" s="178"/>
      <c r="TZI26" s="178"/>
      <c r="TZJ26" s="178"/>
      <c r="TZK26" s="178"/>
      <c r="TZL26" s="179"/>
      <c r="TZM26" s="166"/>
      <c r="TZN26" s="178"/>
      <c r="TZO26" s="178"/>
      <c r="TZP26" s="178"/>
      <c r="TZQ26" s="178"/>
      <c r="TZR26" s="178"/>
      <c r="TZS26" s="178"/>
      <c r="TZT26" s="179"/>
      <c r="TZU26" s="166"/>
      <c r="TZV26" s="178"/>
      <c r="TZW26" s="178"/>
      <c r="TZX26" s="178"/>
      <c r="TZY26" s="178"/>
      <c r="TZZ26" s="178"/>
      <c r="UAA26" s="178"/>
      <c r="UAB26" s="179"/>
      <c r="UAC26" s="166"/>
      <c r="UAD26" s="178"/>
      <c r="UAE26" s="178"/>
      <c r="UAF26" s="178"/>
      <c r="UAG26" s="178"/>
      <c r="UAH26" s="178"/>
      <c r="UAI26" s="178"/>
      <c r="UAJ26" s="179"/>
      <c r="UAK26" s="166"/>
      <c r="UAL26" s="178"/>
      <c r="UAM26" s="178"/>
      <c r="UAN26" s="178"/>
      <c r="UAO26" s="178"/>
      <c r="UAP26" s="178"/>
      <c r="UAQ26" s="178"/>
      <c r="UAR26" s="179"/>
      <c r="UAS26" s="166"/>
      <c r="UAT26" s="178"/>
      <c r="UAU26" s="178"/>
      <c r="UAV26" s="178"/>
      <c r="UAW26" s="178"/>
      <c r="UAX26" s="178"/>
      <c r="UAY26" s="178"/>
      <c r="UAZ26" s="179"/>
      <c r="UBA26" s="166"/>
      <c r="UBB26" s="178"/>
      <c r="UBC26" s="178"/>
      <c r="UBD26" s="178"/>
      <c r="UBE26" s="178"/>
      <c r="UBF26" s="178"/>
      <c r="UBG26" s="178"/>
      <c r="UBH26" s="179"/>
      <c r="UBI26" s="166"/>
      <c r="UBJ26" s="178"/>
      <c r="UBK26" s="178"/>
      <c r="UBL26" s="178"/>
      <c r="UBM26" s="178"/>
      <c r="UBN26" s="178"/>
      <c r="UBO26" s="178"/>
      <c r="UBP26" s="179"/>
      <c r="UBQ26" s="166"/>
      <c r="UBR26" s="178"/>
      <c r="UBS26" s="178"/>
      <c r="UBT26" s="178"/>
      <c r="UBU26" s="178"/>
      <c r="UBV26" s="178"/>
      <c r="UBW26" s="178"/>
      <c r="UBX26" s="179"/>
      <c r="UBY26" s="166"/>
      <c r="UBZ26" s="178"/>
      <c r="UCA26" s="178"/>
      <c r="UCB26" s="178"/>
      <c r="UCC26" s="178"/>
      <c r="UCD26" s="178"/>
      <c r="UCE26" s="178"/>
      <c r="UCF26" s="179"/>
      <c r="UCG26" s="166"/>
      <c r="UCH26" s="178"/>
      <c r="UCI26" s="178"/>
      <c r="UCJ26" s="178"/>
      <c r="UCK26" s="178"/>
      <c r="UCL26" s="178"/>
      <c r="UCM26" s="178"/>
      <c r="UCN26" s="179"/>
      <c r="UCO26" s="166"/>
      <c r="UCP26" s="178"/>
      <c r="UCQ26" s="178"/>
      <c r="UCR26" s="178"/>
      <c r="UCS26" s="178"/>
      <c r="UCT26" s="178"/>
      <c r="UCU26" s="178"/>
      <c r="UCV26" s="179"/>
      <c r="UCW26" s="166"/>
      <c r="UCX26" s="178"/>
      <c r="UCY26" s="178"/>
      <c r="UCZ26" s="178"/>
      <c r="UDA26" s="178"/>
      <c r="UDB26" s="178"/>
      <c r="UDC26" s="178"/>
      <c r="UDD26" s="179"/>
      <c r="UDE26" s="166"/>
      <c r="UDF26" s="178"/>
      <c r="UDG26" s="178"/>
      <c r="UDH26" s="178"/>
      <c r="UDI26" s="178"/>
      <c r="UDJ26" s="178"/>
      <c r="UDK26" s="178"/>
      <c r="UDL26" s="179"/>
      <c r="UDM26" s="166"/>
      <c r="UDN26" s="178"/>
      <c r="UDO26" s="178"/>
      <c r="UDP26" s="178"/>
      <c r="UDQ26" s="178"/>
      <c r="UDR26" s="178"/>
      <c r="UDS26" s="178"/>
      <c r="UDT26" s="179"/>
      <c r="UDU26" s="166"/>
      <c r="UDV26" s="178"/>
      <c r="UDW26" s="178"/>
      <c r="UDX26" s="178"/>
      <c r="UDY26" s="178"/>
      <c r="UDZ26" s="178"/>
      <c r="UEA26" s="178"/>
      <c r="UEB26" s="179"/>
      <c r="UEC26" s="166"/>
      <c r="UED26" s="178"/>
      <c r="UEE26" s="178"/>
      <c r="UEF26" s="178"/>
      <c r="UEG26" s="178"/>
      <c r="UEH26" s="178"/>
      <c r="UEI26" s="178"/>
      <c r="UEJ26" s="179"/>
      <c r="UEK26" s="166"/>
      <c r="UEL26" s="178"/>
      <c r="UEM26" s="178"/>
      <c r="UEN26" s="178"/>
      <c r="UEO26" s="178"/>
      <c r="UEP26" s="178"/>
      <c r="UEQ26" s="178"/>
      <c r="UER26" s="179"/>
      <c r="UES26" s="166"/>
      <c r="UET26" s="178"/>
      <c r="UEU26" s="178"/>
      <c r="UEV26" s="178"/>
      <c r="UEW26" s="178"/>
      <c r="UEX26" s="178"/>
      <c r="UEY26" s="178"/>
      <c r="UEZ26" s="179"/>
      <c r="UFA26" s="166"/>
      <c r="UFB26" s="178"/>
      <c r="UFC26" s="178"/>
      <c r="UFD26" s="178"/>
      <c r="UFE26" s="178"/>
      <c r="UFF26" s="178"/>
      <c r="UFG26" s="178"/>
      <c r="UFH26" s="179"/>
      <c r="UFI26" s="166"/>
      <c r="UFJ26" s="178"/>
      <c r="UFK26" s="178"/>
      <c r="UFL26" s="178"/>
      <c r="UFM26" s="178"/>
      <c r="UFN26" s="178"/>
      <c r="UFO26" s="178"/>
      <c r="UFP26" s="179"/>
      <c r="UFQ26" s="166"/>
      <c r="UFR26" s="178"/>
      <c r="UFS26" s="178"/>
      <c r="UFT26" s="178"/>
      <c r="UFU26" s="178"/>
      <c r="UFV26" s="178"/>
      <c r="UFW26" s="178"/>
      <c r="UFX26" s="179"/>
      <c r="UFY26" s="166"/>
      <c r="UFZ26" s="178"/>
      <c r="UGA26" s="178"/>
      <c r="UGB26" s="178"/>
      <c r="UGC26" s="178"/>
      <c r="UGD26" s="178"/>
      <c r="UGE26" s="178"/>
      <c r="UGF26" s="179"/>
      <c r="UGG26" s="166"/>
      <c r="UGH26" s="178"/>
      <c r="UGI26" s="178"/>
      <c r="UGJ26" s="178"/>
      <c r="UGK26" s="178"/>
      <c r="UGL26" s="178"/>
      <c r="UGM26" s="178"/>
      <c r="UGN26" s="179"/>
      <c r="UGO26" s="166"/>
      <c r="UGP26" s="178"/>
      <c r="UGQ26" s="178"/>
      <c r="UGR26" s="178"/>
      <c r="UGS26" s="178"/>
      <c r="UGT26" s="178"/>
      <c r="UGU26" s="178"/>
      <c r="UGV26" s="179"/>
      <c r="UGW26" s="166"/>
      <c r="UGX26" s="178"/>
      <c r="UGY26" s="178"/>
      <c r="UGZ26" s="178"/>
      <c r="UHA26" s="178"/>
      <c r="UHB26" s="178"/>
      <c r="UHC26" s="178"/>
      <c r="UHD26" s="179"/>
      <c r="UHE26" s="166"/>
      <c r="UHF26" s="178"/>
      <c r="UHG26" s="178"/>
      <c r="UHH26" s="178"/>
      <c r="UHI26" s="178"/>
      <c r="UHJ26" s="178"/>
      <c r="UHK26" s="178"/>
      <c r="UHL26" s="179"/>
      <c r="UHM26" s="166"/>
      <c r="UHN26" s="178"/>
      <c r="UHO26" s="178"/>
      <c r="UHP26" s="178"/>
      <c r="UHQ26" s="178"/>
      <c r="UHR26" s="178"/>
      <c r="UHS26" s="178"/>
      <c r="UHT26" s="179"/>
      <c r="UHU26" s="166"/>
      <c r="UHV26" s="178"/>
      <c r="UHW26" s="178"/>
      <c r="UHX26" s="178"/>
      <c r="UHY26" s="178"/>
      <c r="UHZ26" s="178"/>
      <c r="UIA26" s="178"/>
      <c r="UIB26" s="179"/>
      <c r="UIC26" s="166"/>
      <c r="UID26" s="178"/>
      <c r="UIE26" s="178"/>
      <c r="UIF26" s="178"/>
      <c r="UIG26" s="178"/>
      <c r="UIH26" s="178"/>
      <c r="UII26" s="178"/>
      <c r="UIJ26" s="179"/>
      <c r="UIK26" s="166"/>
      <c r="UIL26" s="178"/>
      <c r="UIM26" s="178"/>
      <c r="UIN26" s="178"/>
      <c r="UIO26" s="178"/>
      <c r="UIP26" s="178"/>
      <c r="UIQ26" s="178"/>
      <c r="UIR26" s="179"/>
      <c r="UIS26" s="166"/>
      <c r="UIT26" s="178"/>
      <c r="UIU26" s="178"/>
      <c r="UIV26" s="178"/>
      <c r="UIW26" s="178"/>
      <c r="UIX26" s="178"/>
      <c r="UIY26" s="178"/>
      <c r="UIZ26" s="179"/>
      <c r="UJA26" s="166"/>
      <c r="UJB26" s="178"/>
      <c r="UJC26" s="178"/>
      <c r="UJD26" s="178"/>
      <c r="UJE26" s="178"/>
      <c r="UJF26" s="178"/>
      <c r="UJG26" s="178"/>
      <c r="UJH26" s="179"/>
      <c r="UJI26" s="166"/>
      <c r="UJJ26" s="178"/>
      <c r="UJK26" s="178"/>
      <c r="UJL26" s="178"/>
      <c r="UJM26" s="178"/>
      <c r="UJN26" s="178"/>
      <c r="UJO26" s="178"/>
      <c r="UJP26" s="179"/>
      <c r="UJQ26" s="166"/>
      <c r="UJR26" s="178"/>
      <c r="UJS26" s="178"/>
      <c r="UJT26" s="178"/>
      <c r="UJU26" s="178"/>
      <c r="UJV26" s="178"/>
      <c r="UJW26" s="178"/>
      <c r="UJX26" s="179"/>
      <c r="UJY26" s="166"/>
      <c r="UJZ26" s="178"/>
      <c r="UKA26" s="178"/>
      <c r="UKB26" s="178"/>
      <c r="UKC26" s="178"/>
      <c r="UKD26" s="178"/>
      <c r="UKE26" s="178"/>
      <c r="UKF26" s="179"/>
      <c r="UKG26" s="166"/>
      <c r="UKH26" s="178"/>
      <c r="UKI26" s="178"/>
      <c r="UKJ26" s="178"/>
      <c r="UKK26" s="178"/>
      <c r="UKL26" s="178"/>
      <c r="UKM26" s="178"/>
      <c r="UKN26" s="179"/>
      <c r="UKO26" s="166"/>
      <c r="UKP26" s="178"/>
      <c r="UKQ26" s="178"/>
      <c r="UKR26" s="178"/>
      <c r="UKS26" s="178"/>
      <c r="UKT26" s="178"/>
      <c r="UKU26" s="178"/>
      <c r="UKV26" s="179"/>
      <c r="UKW26" s="166"/>
      <c r="UKX26" s="178"/>
      <c r="UKY26" s="178"/>
      <c r="UKZ26" s="178"/>
      <c r="ULA26" s="178"/>
      <c r="ULB26" s="178"/>
      <c r="ULC26" s="178"/>
      <c r="ULD26" s="179"/>
      <c r="ULE26" s="166"/>
      <c r="ULF26" s="178"/>
      <c r="ULG26" s="178"/>
      <c r="ULH26" s="178"/>
      <c r="ULI26" s="178"/>
      <c r="ULJ26" s="178"/>
      <c r="ULK26" s="178"/>
      <c r="ULL26" s="179"/>
      <c r="ULM26" s="166"/>
      <c r="ULN26" s="178"/>
      <c r="ULO26" s="178"/>
      <c r="ULP26" s="178"/>
      <c r="ULQ26" s="178"/>
      <c r="ULR26" s="178"/>
      <c r="ULS26" s="178"/>
      <c r="ULT26" s="179"/>
      <c r="ULU26" s="166"/>
      <c r="ULV26" s="178"/>
      <c r="ULW26" s="178"/>
      <c r="ULX26" s="178"/>
      <c r="ULY26" s="178"/>
      <c r="ULZ26" s="178"/>
      <c r="UMA26" s="178"/>
      <c r="UMB26" s="179"/>
      <c r="UMC26" s="166"/>
      <c r="UMD26" s="178"/>
      <c r="UME26" s="178"/>
      <c r="UMF26" s="178"/>
      <c r="UMG26" s="178"/>
      <c r="UMH26" s="178"/>
      <c r="UMI26" s="178"/>
      <c r="UMJ26" s="179"/>
      <c r="UMK26" s="166"/>
      <c r="UML26" s="178"/>
      <c r="UMM26" s="178"/>
      <c r="UMN26" s="178"/>
      <c r="UMO26" s="178"/>
      <c r="UMP26" s="178"/>
      <c r="UMQ26" s="178"/>
      <c r="UMR26" s="179"/>
      <c r="UMS26" s="166"/>
      <c r="UMT26" s="178"/>
      <c r="UMU26" s="178"/>
      <c r="UMV26" s="178"/>
      <c r="UMW26" s="178"/>
      <c r="UMX26" s="178"/>
      <c r="UMY26" s="178"/>
      <c r="UMZ26" s="179"/>
      <c r="UNA26" s="166"/>
      <c r="UNB26" s="178"/>
      <c r="UNC26" s="178"/>
      <c r="UND26" s="178"/>
      <c r="UNE26" s="178"/>
      <c r="UNF26" s="178"/>
      <c r="UNG26" s="178"/>
      <c r="UNH26" s="179"/>
      <c r="UNI26" s="166"/>
      <c r="UNJ26" s="178"/>
      <c r="UNK26" s="178"/>
      <c r="UNL26" s="178"/>
      <c r="UNM26" s="178"/>
      <c r="UNN26" s="178"/>
      <c r="UNO26" s="178"/>
      <c r="UNP26" s="179"/>
      <c r="UNQ26" s="166"/>
      <c r="UNR26" s="178"/>
      <c r="UNS26" s="178"/>
      <c r="UNT26" s="178"/>
      <c r="UNU26" s="178"/>
      <c r="UNV26" s="178"/>
      <c r="UNW26" s="178"/>
      <c r="UNX26" s="179"/>
      <c r="UNY26" s="166"/>
      <c r="UNZ26" s="178"/>
      <c r="UOA26" s="178"/>
      <c r="UOB26" s="178"/>
      <c r="UOC26" s="178"/>
      <c r="UOD26" s="178"/>
      <c r="UOE26" s="178"/>
      <c r="UOF26" s="179"/>
      <c r="UOG26" s="166"/>
      <c r="UOH26" s="178"/>
      <c r="UOI26" s="178"/>
      <c r="UOJ26" s="178"/>
      <c r="UOK26" s="178"/>
      <c r="UOL26" s="178"/>
      <c r="UOM26" s="178"/>
      <c r="UON26" s="179"/>
      <c r="UOO26" s="166"/>
      <c r="UOP26" s="178"/>
      <c r="UOQ26" s="178"/>
      <c r="UOR26" s="178"/>
      <c r="UOS26" s="178"/>
      <c r="UOT26" s="178"/>
      <c r="UOU26" s="178"/>
      <c r="UOV26" s="179"/>
      <c r="UOW26" s="166"/>
      <c r="UOX26" s="178"/>
      <c r="UOY26" s="178"/>
      <c r="UOZ26" s="178"/>
      <c r="UPA26" s="178"/>
      <c r="UPB26" s="178"/>
      <c r="UPC26" s="178"/>
      <c r="UPD26" s="179"/>
      <c r="UPE26" s="166"/>
      <c r="UPF26" s="178"/>
      <c r="UPG26" s="178"/>
      <c r="UPH26" s="178"/>
      <c r="UPI26" s="178"/>
      <c r="UPJ26" s="178"/>
      <c r="UPK26" s="178"/>
      <c r="UPL26" s="179"/>
      <c r="UPM26" s="166"/>
      <c r="UPN26" s="178"/>
      <c r="UPO26" s="178"/>
      <c r="UPP26" s="178"/>
      <c r="UPQ26" s="178"/>
      <c r="UPR26" s="178"/>
      <c r="UPS26" s="178"/>
      <c r="UPT26" s="179"/>
      <c r="UPU26" s="166"/>
      <c r="UPV26" s="178"/>
      <c r="UPW26" s="178"/>
      <c r="UPX26" s="178"/>
      <c r="UPY26" s="178"/>
      <c r="UPZ26" s="178"/>
      <c r="UQA26" s="178"/>
      <c r="UQB26" s="179"/>
      <c r="UQC26" s="166"/>
      <c r="UQD26" s="178"/>
      <c r="UQE26" s="178"/>
      <c r="UQF26" s="178"/>
      <c r="UQG26" s="178"/>
      <c r="UQH26" s="178"/>
      <c r="UQI26" s="178"/>
      <c r="UQJ26" s="179"/>
      <c r="UQK26" s="166"/>
      <c r="UQL26" s="178"/>
      <c r="UQM26" s="178"/>
      <c r="UQN26" s="178"/>
      <c r="UQO26" s="178"/>
      <c r="UQP26" s="178"/>
      <c r="UQQ26" s="178"/>
      <c r="UQR26" s="179"/>
      <c r="UQS26" s="166"/>
      <c r="UQT26" s="178"/>
      <c r="UQU26" s="178"/>
      <c r="UQV26" s="178"/>
      <c r="UQW26" s="178"/>
      <c r="UQX26" s="178"/>
      <c r="UQY26" s="178"/>
      <c r="UQZ26" s="179"/>
      <c r="URA26" s="166"/>
      <c r="URB26" s="178"/>
      <c r="URC26" s="178"/>
      <c r="URD26" s="178"/>
      <c r="URE26" s="178"/>
      <c r="URF26" s="178"/>
      <c r="URG26" s="178"/>
      <c r="URH26" s="179"/>
      <c r="URI26" s="166"/>
      <c r="URJ26" s="178"/>
      <c r="URK26" s="178"/>
      <c r="URL26" s="178"/>
      <c r="URM26" s="178"/>
      <c r="URN26" s="178"/>
      <c r="URO26" s="178"/>
      <c r="URP26" s="179"/>
      <c r="URQ26" s="166"/>
      <c r="URR26" s="178"/>
      <c r="URS26" s="178"/>
      <c r="URT26" s="178"/>
      <c r="URU26" s="178"/>
      <c r="URV26" s="178"/>
      <c r="URW26" s="178"/>
      <c r="URX26" s="179"/>
      <c r="URY26" s="166"/>
      <c r="URZ26" s="178"/>
      <c r="USA26" s="178"/>
      <c r="USB26" s="178"/>
      <c r="USC26" s="178"/>
      <c r="USD26" s="178"/>
      <c r="USE26" s="178"/>
      <c r="USF26" s="179"/>
      <c r="USG26" s="166"/>
      <c r="USH26" s="178"/>
      <c r="USI26" s="178"/>
      <c r="USJ26" s="178"/>
      <c r="USK26" s="178"/>
      <c r="USL26" s="178"/>
      <c r="USM26" s="178"/>
      <c r="USN26" s="179"/>
      <c r="USO26" s="166"/>
      <c r="USP26" s="178"/>
      <c r="USQ26" s="178"/>
      <c r="USR26" s="178"/>
      <c r="USS26" s="178"/>
      <c r="UST26" s="178"/>
      <c r="USU26" s="178"/>
      <c r="USV26" s="179"/>
      <c r="USW26" s="166"/>
      <c r="USX26" s="178"/>
      <c r="USY26" s="178"/>
      <c r="USZ26" s="178"/>
      <c r="UTA26" s="178"/>
      <c r="UTB26" s="178"/>
      <c r="UTC26" s="178"/>
      <c r="UTD26" s="179"/>
      <c r="UTE26" s="166"/>
      <c r="UTF26" s="178"/>
      <c r="UTG26" s="178"/>
      <c r="UTH26" s="178"/>
      <c r="UTI26" s="178"/>
      <c r="UTJ26" s="178"/>
      <c r="UTK26" s="178"/>
      <c r="UTL26" s="179"/>
      <c r="UTM26" s="166"/>
      <c r="UTN26" s="178"/>
      <c r="UTO26" s="178"/>
      <c r="UTP26" s="178"/>
      <c r="UTQ26" s="178"/>
      <c r="UTR26" s="178"/>
      <c r="UTS26" s="178"/>
      <c r="UTT26" s="179"/>
      <c r="UTU26" s="166"/>
      <c r="UTV26" s="178"/>
      <c r="UTW26" s="178"/>
      <c r="UTX26" s="178"/>
      <c r="UTY26" s="178"/>
      <c r="UTZ26" s="178"/>
      <c r="UUA26" s="178"/>
      <c r="UUB26" s="179"/>
      <c r="UUC26" s="166"/>
      <c r="UUD26" s="178"/>
      <c r="UUE26" s="178"/>
      <c r="UUF26" s="178"/>
      <c r="UUG26" s="178"/>
      <c r="UUH26" s="178"/>
      <c r="UUI26" s="178"/>
      <c r="UUJ26" s="179"/>
      <c r="UUK26" s="166"/>
      <c r="UUL26" s="178"/>
      <c r="UUM26" s="178"/>
      <c r="UUN26" s="178"/>
      <c r="UUO26" s="178"/>
      <c r="UUP26" s="178"/>
      <c r="UUQ26" s="178"/>
      <c r="UUR26" s="179"/>
      <c r="UUS26" s="166"/>
      <c r="UUT26" s="178"/>
      <c r="UUU26" s="178"/>
      <c r="UUV26" s="178"/>
      <c r="UUW26" s="178"/>
      <c r="UUX26" s="178"/>
      <c r="UUY26" s="178"/>
      <c r="UUZ26" s="179"/>
      <c r="UVA26" s="166"/>
      <c r="UVB26" s="178"/>
      <c r="UVC26" s="178"/>
      <c r="UVD26" s="178"/>
      <c r="UVE26" s="178"/>
      <c r="UVF26" s="178"/>
      <c r="UVG26" s="178"/>
      <c r="UVH26" s="179"/>
      <c r="UVI26" s="166"/>
      <c r="UVJ26" s="178"/>
      <c r="UVK26" s="178"/>
      <c r="UVL26" s="178"/>
      <c r="UVM26" s="178"/>
      <c r="UVN26" s="178"/>
      <c r="UVO26" s="178"/>
      <c r="UVP26" s="179"/>
      <c r="UVQ26" s="166"/>
      <c r="UVR26" s="178"/>
      <c r="UVS26" s="178"/>
      <c r="UVT26" s="178"/>
      <c r="UVU26" s="178"/>
      <c r="UVV26" s="178"/>
      <c r="UVW26" s="178"/>
      <c r="UVX26" s="179"/>
      <c r="UVY26" s="166"/>
      <c r="UVZ26" s="178"/>
      <c r="UWA26" s="178"/>
      <c r="UWB26" s="178"/>
      <c r="UWC26" s="178"/>
      <c r="UWD26" s="178"/>
      <c r="UWE26" s="178"/>
      <c r="UWF26" s="179"/>
      <c r="UWG26" s="166"/>
      <c r="UWH26" s="178"/>
      <c r="UWI26" s="178"/>
      <c r="UWJ26" s="178"/>
      <c r="UWK26" s="178"/>
      <c r="UWL26" s="178"/>
      <c r="UWM26" s="178"/>
      <c r="UWN26" s="179"/>
      <c r="UWO26" s="166"/>
      <c r="UWP26" s="178"/>
      <c r="UWQ26" s="178"/>
      <c r="UWR26" s="178"/>
      <c r="UWS26" s="178"/>
      <c r="UWT26" s="178"/>
      <c r="UWU26" s="178"/>
      <c r="UWV26" s="179"/>
      <c r="UWW26" s="166"/>
      <c r="UWX26" s="178"/>
      <c r="UWY26" s="178"/>
      <c r="UWZ26" s="178"/>
      <c r="UXA26" s="178"/>
      <c r="UXB26" s="178"/>
      <c r="UXC26" s="178"/>
      <c r="UXD26" s="179"/>
      <c r="UXE26" s="166"/>
      <c r="UXF26" s="178"/>
      <c r="UXG26" s="178"/>
      <c r="UXH26" s="178"/>
      <c r="UXI26" s="178"/>
      <c r="UXJ26" s="178"/>
      <c r="UXK26" s="178"/>
      <c r="UXL26" s="179"/>
      <c r="UXM26" s="166"/>
      <c r="UXN26" s="178"/>
      <c r="UXO26" s="178"/>
      <c r="UXP26" s="178"/>
      <c r="UXQ26" s="178"/>
      <c r="UXR26" s="178"/>
      <c r="UXS26" s="178"/>
      <c r="UXT26" s="179"/>
      <c r="UXU26" s="166"/>
      <c r="UXV26" s="178"/>
      <c r="UXW26" s="178"/>
      <c r="UXX26" s="178"/>
      <c r="UXY26" s="178"/>
      <c r="UXZ26" s="178"/>
      <c r="UYA26" s="178"/>
      <c r="UYB26" s="179"/>
      <c r="UYC26" s="166"/>
      <c r="UYD26" s="178"/>
      <c r="UYE26" s="178"/>
      <c r="UYF26" s="178"/>
      <c r="UYG26" s="178"/>
      <c r="UYH26" s="178"/>
      <c r="UYI26" s="178"/>
      <c r="UYJ26" s="179"/>
      <c r="UYK26" s="166"/>
      <c r="UYL26" s="178"/>
      <c r="UYM26" s="178"/>
      <c r="UYN26" s="178"/>
      <c r="UYO26" s="178"/>
      <c r="UYP26" s="178"/>
      <c r="UYQ26" s="178"/>
      <c r="UYR26" s="179"/>
      <c r="UYS26" s="166"/>
      <c r="UYT26" s="178"/>
      <c r="UYU26" s="178"/>
      <c r="UYV26" s="178"/>
      <c r="UYW26" s="178"/>
      <c r="UYX26" s="178"/>
      <c r="UYY26" s="178"/>
      <c r="UYZ26" s="179"/>
      <c r="UZA26" s="166"/>
      <c r="UZB26" s="178"/>
      <c r="UZC26" s="178"/>
      <c r="UZD26" s="178"/>
      <c r="UZE26" s="178"/>
      <c r="UZF26" s="178"/>
      <c r="UZG26" s="178"/>
      <c r="UZH26" s="179"/>
      <c r="UZI26" s="166"/>
      <c r="UZJ26" s="178"/>
      <c r="UZK26" s="178"/>
      <c r="UZL26" s="178"/>
      <c r="UZM26" s="178"/>
      <c r="UZN26" s="178"/>
      <c r="UZO26" s="178"/>
      <c r="UZP26" s="179"/>
      <c r="UZQ26" s="166"/>
      <c r="UZR26" s="178"/>
      <c r="UZS26" s="178"/>
      <c r="UZT26" s="178"/>
      <c r="UZU26" s="178"/>
      <c r="UZV26" s="178"/>
      <c r="UZW26" s="178"/>
      <c r="UZX26" s="179"/>
      <c r="UZY26" s="166"/>
      <c r="UZZ26" s="178"/>
      <c r="VAA26" s="178"/>
      <c r="VAB26" s="178"/>
      <c r="VAC26" s="178"/>
      <c r="VAD26" s="178"/>
      <c r="VAE26" s="178"/>
      <c r="VAF26" s="179"/>
      <c r="VAG26" s="166"/>
      <c r="VAH26" s="178"/>
      <c r="VAI26" s="178"/>
      <c r="VAJ26" s="178"/>
      <c r="VAK26" s="178"/>
      <c r="VAL26" s="178"/>
      <c r="VAM26" s="178"/>
      <c r="VAN26" s="179"/>
      <c r="VAO26" s="166"/>
      <c r="VAP26" s="178"/>
      <c r="VAQ26" s="178"/>
      <c r="VAR26" s="178"/>
      <c r="VAS26" s="178"/>
      <c r="VAT26" s="178"/>
      <c r="VAU26" s="178"/>
      <c r="VAV26" s="179"/>
      <c r="VAW26" s="166"/>
      <c r="VAX26" s="178"/>
      <c r="VAY26" s="178"/>
      <c r="VAZ26" s="178"/>
      <c r="VBA26" s="178"/>
      <c r="VBB26" s="178"/>
      <c r="VBC26" s="178"/>
      <c r="VBD26" s="179"/>
      <c r="VBE26" s="166"/>
      <c r="VBF26" s="178"/>
      <c r="VBG26" s="178"/>
      <c r="VBH26" s="178"/>
      <c r="VBI26" s="178"/>
      <c r="VBJ26" s="178"/>
      <c r="VBK26" s="178"/>
      <c r="VBL26" s="179"/>
      <c r="VBM26" s="166"/>
      <c r="VBN26" s="178"/>
      <c r="VBO26" s="178"/>
      <c r="VBP26" s="178"/>
      <c r="VBQ26" s="178"/>
      <c r="VBR26" s="178"/>
      <c r="VBS26" s="178"/>
      <c r="VBT26" s="179"/>
      <c r="VBU26" s="166"/>
      <c r="VBV26" s="178"/>
      <c r="VBW26" s="178"/>
      <c r="VBX26" s="178"/>
      <c r="VBY26" s="178"/>
      <c r="VBZ26" s="178"/>
      <c r="VCA26" s="178"/>
      <c r="VCB26" s="179"/>
      <c r="VCC26" s="166"/>
      <c r="VCD26" s="178"/>
      <c r="VCE26" s="178"/>
      <c r="VCF26" s="178"/>
      <c r="VCG26" s="178"/>
      <c r="VCH26" s="178"/>
      <c r="VCI26" s="178"/>
      <c r="VCJ26" s="179"/>
      <c r="VCK26" s="166"/>
      <c r="VCL26" s="178"/>
      <c r="VCM26" s="178"/>
      <c r="VCN26" s="178"/>
      <c r="VCO26" s="178"/>
      <c r="VCP26" s="178"/>
      <c r="VCQ26" s="178"/>
      <c r="VCR26" s="179"/>
      <c r="VCS26" s="166"/>
      <c r="VCT26" s="178"/>
      <c r="VCU26" s="178"/>
      <c r="VCV26" s="178"/>
      <c r="VCW26" s="178"/>
      <c r="VCX26" s="178"/>
      <c r="VCY26" s="178"/>
      <c r="VCZ26" s="179"/>
      <c r="VDA26" s="166"/>
      <c r="VDB26" s="178"/>
      <c r="VDC26" s="178"/>
      <c r="VDD26" s="178"/>
      <c r="VDE26" s="178"/>
      <c r="VDF26" s="178"/>
      <c r="VDG26" s="178"/>
      <c r="VDH26" s="179"/>
      <c r="VDI26" s="166"/>
      <c r="VDJ26" s="178"/>
      <c r="VDK26" s="178"/>
      <c r="VDL26" s="178"/>
      <c r="VDM26" s="178"/>
      <c r="VDN26" s="178"/>
      <c r="VDO26" s="178"/>
      <c r="VDP26" s="179"/>
      <c r="VDQ26" s="166"/>
      <c r="VDR26" s="178"/>
      <c r="VDS26" s="178"/>
      <c r="VDT26" s="178"/>
      <c r="VDU26" s="178"/>
      <c r="VDV26" s="178"/>
      <c r="VDW26" s="178"/>
      <c r="VDX26" s="179"/>
      <c r="VDY26" s="166"/>
      <c r="VDZ26" s="178"/>
      <c r="VEA26" s="178"/>
      <c r="VEB26" s="178"/>
      <c r="VEC26" s="178"/>
      <c r="VED26" s="178"/>
      <c r="VEE26" s="178"/>
      <c r="VEF26" s="179"/>
      <c r="VEG26" s="166"/>
      <c r="VEH26" s="178"/>
      <c r="VEI26" s="178"/>
      <c r="VEJ26" s="178"/>
      <c r="VEK26" s="178"/>
      <c r="VEL26" s="178"/>
      <c r="VEM26" s="178"/>
      <c r="VEN26" s="179"/>
      <c r="VEO26" s="166"/>
      <c r="VEP26" s="178"/>
      <c r="VEQ26" s="178"/>
      <c r="VER26" s="178"/>
      <c r="VES26" s="178"/>
      <c r="VET26" s="178"/>
      <c r="VEU26" s="178"/>
      <c r="VEV26" s="179"/>
      <c r="VEW26" s="166"/>
      <c r="VEX26" s="178"/>
      <c r="VEY26" s="178"/>
      <c r="VEZ26" s="178"/>
      <c r="VFA26" s="178"/>
      <c r="VFB26" s="178"/>
      <c r="VFC26" s="178"/>
      <c r="VFD26" s="179"/>
      <c r="VFE26" s="166"/>
      <c r="VFF26" s="178"/>
      <c r="VFG26" s="178"/>
      <c r="VFH26" s="178"/>
      <c r="VFI26" s="178"/>
      <c r="VFJ26" s="178"/>
      <c r="VFK26" s="178"/>
      <c r="VFL26" s="179"/>
      <c r="VFM26" s="166"/>
      <c r="VFN26" s="178"/>
      <c r="VFO26" s="178"/>
      <c r="VFP26" s="178"/>
      <c r="VFQ26" s="178"/>
      <c r="VFR26" s="178"/>
      <c r="VFS26" s="178"/>
      <c r="VFT26" s="179"/>
      <c r="VFU26" s="166"/>
      <c r="VFV26" s="178"/>
      <c r="VFW26" s="178"/>
      <c r="VFX26" s="178"/>
      <c r="VFY26" s="178"/>
      <c r="VFZ26" s="178"/>
      <c r="VGA26" s="178"/>
      <c r="VGB26" s="179"/>
      <c r="VGC26" s="166"/>
      <c r="VGD26" s="178"/>
      <c r="VGE26" s="178"/>
      <c r="VGF26" s="178"/>
      <c r="VGG26" s="178"/>
      <c r="VGH26" s="178"/>
      <c r="VGI26" s="178"/>
      <c r="VGJ26" s="179"/>
      <c r="VGK26" s="166"/>
      <c r="VGL26" s="178"/>
      <c r="VGM26" s="178"/>
      <c r="VGN26" s="178"/>
      <c r="VGO26" s="178"/>
      <c r="VGP26" s="178"/>
      <c r="VGQ26" s="178"/>
      <c r="VGR26" s="179"/>
      <c r="VGS26" s="166"/>
      <c r="VGT26" s="178"/>
      <c r="VGU26" s="178"/>
      <c r="VGV26" s="178"/>
      <c r="VGW26" s="178"/>
      <c r="VGX26" s="178"/>
      <c r="VGY26" s="178"/>
      <c r="VGZ26" s="179"/>
      <c r="VHA26" s="166"/>
      <c r="VHB26" s="178"/>
      <c r="VHC26" s="178"/>
      <c r="VHD26" s="178"/>
      <c r="VHE26" s="178"/>
      <c r="VHF26" s="178"/>
      <c r="VHG26" s="178"/>
      <c r="VHH26" s="179"/>
      <c r="VHI26" s="166"/>
      <c r="VHJ26" s="178"/>
      <c r="VHK26" s="178"/>
      <c r="VHL26" s="178"/>
      <c r="VHM26" s="178"/>
      <c r="VHN26" s="178"/>
      <c r="VHO26" s="178"/>
      <c r="VHP26" s="179"/>
      <c r="VHQ26" s="166"/>
      <c r="VHR26" s="178"/>
      <c r="VHS26" s="178"/>
      <c r="VHT26" s="178"/>
      <c r="VHU26" s="178"/>
      <c r="VHV26" s="178"/>
      <c r="VHW26" s="178"/>
      <c r="VHX26" s="179"/>
      <c r="VHY26" s="166"/>
      <c r="VHZ26" s="178"/>
      <c r="VIA26" s="178"/>
      <c r="VIB26" s="178"/>
      <c r="VIC26" s="178"/>
      <c r="VID26" s="178"/>
      <c r="VIE26" s="178"/>
      <c r="VIF26" s="179"/>
      <c r="VIG26" s="166"/>
      <c r="VIH26" s="178"/>
      <c r="VII26" s="178"/>
      <c r="VIJ26" s="178"/>
      <c r="VIK26" s="178"/>
      <c r="VIL26" s="178"/>
      <c r="VIM26" s="178"/>
      <c r="VIN26" s="179"/>
      <c r="VIO26" s="166"/>
      <c r="VIP26" s="178"/>
      <c r="VIQ26" s="178"/>
      <c r="VIR26" s="178"/>
      <c r="VIS26" s="178"/>
      <c r="VIT26" s="178"/>
      <c r="VIU26" s="178"/>
      <c r="VIV26" s="179"/>
      <c r="VIW26" s="166"/>
      <c r="VIX26" s="178"/>
      <c r="VIY26" s="178"/>
      <c r="VIZ26" s="178"/>
      <c r="VJA26" s="178"/>
      <c r="VJB26" s="178"/>
      <c r="VJC26" s="178"/>
      <c r="VJD26" s="179"/>
      <c r="VJE26" s="166"/>
      <c r="VJF26" s="178"/>
      <c r="VJG26" s="178"/>
      <c r="VJH26" s="178"/>
      <c r="VJI26" s="178"/>
      <c r="VJJ26" s="178"/>
      <c r="VJK26" s="178"/>
      <c r="VJL26" s="179"/>
      <c r="VJM26" s="166"/>
      <c r="VJN26" s="178"/>
      <c r="VJO26" s="178"/>
      <c r="VJP26" s="178"/>
      <c r="VJQ26" s="178"/>
      <c r="VJR26" s="178"/>
      <c r="VJS26" s="178"/>
      <c r="VJT26" s="179"/>
      <c r="VJU26" s="166"/>
      <c r="VJV26" s="178"/>
      <c r="VJW26" s="178"/>
      <c r="VJX26" s="178"/>
      <c r="VJY26" s="178"/>
      <c r="VJZ26" s="178"/>
      <c r="VKA26" s="178"/>
      <c r="VKB26" s="179"/>
      <c r="VKC26" s="166"/>
      <c r="VKD26" s="178"/>
      <c r="VKE26" s="178"/>
      <c r="VKF26" s="178"/>
      <c r="VKG26" s="178"/>
      <c r="VKH26" s="178"/>
      <c r="VKI26" s="178"/>
      <c r="VKJ26" s="179"/>
      <c r="VKK26" s="166"/>
      <c r="VKL26" s="178"/>
      <c r="VKM26" s="178"/>
      <c r="VKN26" s="178"/>
      <c r="VKO26" s="178"/>
      <c r="VKP26" s="178"/>
      <c r="VKQ26" s="178"/>
      <c r="VKR26" s="179"/>
      <c r="VKS26" s="166"/>
      <c r="VKT26" s="178"/>
      <c r="VKU26" s="178"/>
      <c r="VKV26" s="178"/>
      <c r="VKW26" s="178"/>
      <c r="VKX26" s="178"/>
      <c r="VKY26" s="178"/>
      <c r="VKZ26" s="179"/>
      <c r="VLA26" s="166"/>
      <c r="VLB26" s="178"/>
      <c r="VLC26" s="178"/>
      <c r="VLD26" s="178"/>
      <c r="VLE26" s="178"/>
      <c r="VLF26" s="178"/>
      <c r="VLG26" s="178"/>
      <c r="VLH26" s="179"/>
      <c r="VLI26" s="166"/>
      <c r="VLJ26" s="178"/>
      <c r="VLK26" s="178"/>
      <c r="VLL26" s="178"/>
      <c r="VLM26" s="178"/>
      <c r="VLN26" s="178"/>
      <c r="VLO26" s="178"/>
      <c r="VLP26" s="179"/>
      <c r="VLQ26" s="166"/>
      <c r="VLR26" s="178"/>
      <c r="VLS26" s="178"/>
      <c r="VLT26" s="178"/>
      <c r="VLU26" s="178"/>
      <c r="VLV26" s="178"/>
      <c r="VLW26" s="178"/>
      <c r="VLX26" s="179"/>
      <c r="VLY26" s="166"/>
      <c r="VLZ26" s="178"/>
      <c r="VMA26" s="178"/>
      <c r="VMB26" s="178"/>
      <c r="VMC26" s="178"/>
      <c r="VMD26" s="178"/>
      <c r="VME26" s="178"/>
      <c r="VMF26" s="179"/>
      <c r="VMG26" s="166"/>
      <c r="VMH26" s="178"/>
      <c r="VMI26" s="178"/>
      <c r="VMJ26" s="178"/>
      <c r="VMK26" s="178"/>
      <c r="VML26" s="178"/>
      <c r="VMM26" s="178"/>
      <c r="VMN26" s="179"/>
      <c r="VMO26" s="166"/>
      <c r="VMP26" s="178"/>
      <c r="VMQ26" s="178"/>
      <c r="VMR26" s="178"/>
      <c r="VMS26" s="178"/>
      <c r="VMT26" s="178"/>
      <c r="VMU26" s="178"/>
      <c r="VMV26" s="179"/>
      <c r="VMW26" s="166"/>
      <c r="VMX26" s="178"/>
      <c r="VMY26" s="178"/>
      <c r="VMZ26" s="178"/>
      <c r="VNA26" s="178"/>
      <c r="VNB26" s="178"/>
      <c r="VNC26" s="178"/>
      <c r="VND26" s="179"/>
      <c r="VNE26" s="166"/>
      <c r="VNF26" s="178"/>
      <c r="VNG26" s="178"/>
      <c r="VNH26" s="178"/>
      <c r="VNI26" s="178"/>
      <c r="VNJ26" s="178"/>
      <c r="VNK26" s="178"/>
      <c r="VNL26" s="179"/>
      <c r="VNM26" s="166"/>
      <c r="VNN26" s="178"/>
      <c r="VNO26" s="178"/>
      <c r="VNP26" s="178"/>
      <c r="VNQ26" s="178"/>
      <c r="VNR26" s="178"/>
      <c r="VNS26" s="178"/>
      <c r="VNT26" s="179"/>
      <c r="VNU26" s="166"/>
      <c r="VNV26" s="178"/>
      <c r="VNW26" s="178"/>
      <c r="VNX26" s="178"/>
      <c r="VNY26" s="178"/>
      <c r="VNZ26" s="178"/>
      <c r="VOA26" s="178"/>
      <c r="VOB26" s="179"/>
      <c r="VOC26" s="166"/>
      <c r="VOD26" s="178"/>
      <c r="VOE26" s="178"/>
      <c r="VOF26" s="178"/>
      <c r="VOG26" s="178"/>
      <c r="VOH26" s="178"/>
      <c r="VOI26" s="178"/>
      <c r="VOJ26" s="179"/>
      <c r="VOK26" s="166"/>
      <c r="VOL26" s="178"/>
      <c r="VOM26" s="178"/>
      <c r="VON26" s="178"/>
      <c r="VOO26" s="178"/>
      <c r="VOP26" s="178"/>
      <c r="VOQ26" s="178"/>
      <c r="VOR26" s="179"/>
      <c r="VOS26" s="166"/>
      <c r="VOT26" s="178"/>
      <c r="VOU26" s="178"/>
      <c r="VOV26" s="178"/>
      <c r="VOW26" s="178"/>
      <c r="VOX26" s="178"/>
      <c r="VOY26" s="178"/>
      <c r="VOZ26" s="179"/>
      <c r="VPA26" s="166"/>
      <c r="VPB26" s="178"/>
      <c r="VPC26" s="178"/>
      <c r="VPD26" s="178"/>
      <c r="VPE26" s="178"/>
      <c r="VPF26" s="178"/>
      <c r="VPG26" s="178"/>
      <c r="VPH26" s="179"/>
      <c r="VPI26" s="166"/>
      <c r="VPJ26" s="178"/>
      <c r="VPK26" s="178"/>
      <c r="VPL26" s="178"/>
      <c r="VPM26" s="178"/>
      <c r="VPN26" s="178"/>
      <c r="VPO26" s="178"/>
      <c r="VPP26" s="179"/>
      <c r="VPQ26" s="166"/>
      <c r="VPR26" s="178"/>
      <c r="VPS26" s="178"/>
      <c r="VPT26" s="178"/>
      <c r="VPU26" s="178"/>
      <c r="VPV26" s="178"/>
      <c r="VPW26" s="178"/>
      <c r="VPX26" s="179"/>
      <c r="VPY26" s="166"/>
      <c r="VPZ26" s="178"/>
      <c r="VQA26" s="178"/>
      <c r="VQB26" s="178"/>
      <c r="VQC26" s="178"/>
      <c r="VQD26" s="178"/>
      <c r="VQE26" s="178"/>
      <c r="VQF26" s="179"/>
      <c r="VQG26" s="166"/>
      <c r="VQH26" s="178"/>
      <c r="VQI26" s="178"/>
      <c r="VQJ26" s="178"/>
      <c r="VQK26" s="178"/>
      <c r="VQL26" s="178"/>
      <c r="VQM26" s="178"/>
      <c r="VQN26" s="179"/>
      <c r="VQO26" s="166"/>
      <c r="VQP26" s="178"/>
      <c r="VQQ26" s="178"/>
      <c r="VQR26" s="178"/>
      <c r="VQS26" s="178"/>
      <c r="VQT26" s="178"/>
      <c r="VQU26" s="178"/>
      <c r="VQV26" s="179"/>
      <c r="VQW26" s="166"/>
      <c r="VQX26" s="178"/>
      <c r="VQY26" s="178"/>
      <c r="VQZ26" s="178"/>
      <c r="VRA26" s="178"/>
      <c r="VRB26" s="178"/>
      <c r="VRC26" s="178"/>
      <c r="VRD26" s="179"/>
      <c r="VRE26" s="166"/>
      <c r="VRF26" s="178"/>
      <c r="VRG26" s="178"/>
      <c r="VRH26" s="178"/>
      <c r="VRI26" s="178"/>
      <c r="VRJ26" s="178"/>
      <c r="VRK26" s="178"/>
      <c r="VRL26" s="179"/>
      <c r="VRM26" s="166"/>
      <c r="VRN26" s="178"/>
      <c r="VRO26" s="178"/>
      <c r="VRP26" s="178"/>
      <c r="VRQ26" s="178"/>
      <c r="VRR26" s="178"/>
      <c r="VRS26" s="178"/>
      <c r="VRT26" s="179"/>
      <c r="VRU26" s="166"/>
      <c r="VRV26" s="178"/>
      <c r="VRW26" s="178"/>
      <c r="VRX26" s="178"/>
      <c r="VRY26" s="178"/>
      <c r="VRZ26" s="178"/>
      <c r="VSA26" s="178"/>
      <c r="VSB26" s="179"/>
      <c r="VSC26" s="166"/>
      <c r="VSD26" s="178"/>
      <c r="VSE26" s="178"/>
      <c r="VSF26" s="178"/>
      <c r="VSG26" s="178"/>
      <c r="VSH26" s="178"/>
      <c r="VSI26" s="178"/>
      <c r="VSJ26" s="179"/>
      <c r="VSK26" s="166"/>
      <c r="VSL26" s="178"/>
      <c r="VSM26" s="178"/>
      <c r="VSN26" s="178"/>
      <c r="VSO26" s="178"/>
      <c r="VSP26" s="178"/>
      <c r="VSQ26" s="178"/>
      <c r="VSR26" s="179"/>
      <c r="VSS26" s="166"/>
      <c r="VST26" s="178"/>
      <c r="VSU26" s="178"/>
      <c r="VSV26" s="178"/>
      <c r="VSW26" s="178"/>
      <c r="VSX26" s="178"/>
      <c r="VSY26" s="178"/>
      <c r="VSZ26" s="179"/>
      <c r="VTA26" s="166"/>
      <c r="VTB26" s="178"/>
      <c r="VTC26" s="178"/>
      <c r="VTD26" s="178"/>
      <c r="VTE26" s="178"/>
      <c r="VTF26" s="178"/>
      <c r="VTG26" s="178"/>
      <c r="VTH26" s="179"/>
      <c r="VTI26" s="166"/>
      <c r="VTJ26" s="178"/>
      <c r="VTK26" s="178"/>
      <c r="VTL26" s="178"/>
      <c r="VTM26" s="178"/>
      <c r="VTN26" s="178"/>
      <c r="VTO26" s="178"/>
      <c r="VTP26" s="179"/>
      <c r="VTQ26" s="166"/>
      <c r="VTR26" s="178"/>
      <c r="VTS26" s="178"/>
      <c r="VTT26" s="178"/>
      <c r="VTU26" s="178"/>
      <c r="VTV26" s="178"/>
      <c r="VTW26" s="178"/>
      <c r="VTX26" s="179"/>
      <c r="VTY26" s="166"/>
      <c r="VTZ26" s="178"/>
      <c r="VUA26" s="178"/>
      <c r="VUB26" s="178"/>
      <c r="VUC26" s="178"/>
      <c r="VUD26" s="178"/>
      <c r="VUE26" s="178"/>
      <c r="VUF26" s="179"/>
      <c r="VUG26" s="166"/>
      <c r="VUH26" s="178"/>
      <c r="VUI26" s="178"/>
      <c r="VUJ26" s="178"/>
      <c r="VUK26" s="178"/>
      <c r="VUL26" s="178"/>
      <c r="VUM26" s="178"/>
      <c r="VUN26" s="179"/>
      <c r="VUO26" s="166"/>
      <c r="VUP26" s="178"/>
      <c r="VUQ26" s="178"/>
      <c r="VUR26" s="178"/>
      <c r="VUS26" s="178"/>
      <c r="VUT26" s="178"/>
      <c r="VUU26" s="178"/>
      <c r="VUV26" s="179"/>
      <c r="VUW26" s="166"/>
      <c r="VUX26" s="178"/>
      <c r="VUY26" s="178"/>
      <c r="VUZ26" s="178"/>
      <c r="VVA26" s="178"/>
      <c r="VVB26" s="178"/>
      <c r="VVC26" s="178"/>
      <c r="VVD26" s="179"/>
      <c r="VVE26" s="166"/>
      <c r="VVF26" s="178"/>
      <c r="VVG26" s="178"/>
      <c r="VVH26" s="178"/>
      <c r="VVI26" s="178"/>
      <c r="VVJ26" s="178"/>
      <c r="VVK26" s="178"/>
      <c r="VVL26" s="179"/>
      <c r="VVM26" s="166"/>
      <c r="VVN26" s="178"/>
      <c r="VVO26" s="178"/>
      <c r="VVP26" s="178"/>
      <c r="VVQ26" s="178"/>
      <c r="VVR26" s="178"/>
      <c r="VVS26" s="178"/>
      <c r="VVT26" s="179"/>
      <c r="VVU26" s="166"/>
      <c r="VVV26" s="178"/>
      <c r="VVW26" s="178"/>
      <c r="VVX26" s="178"/>
      <c r="VVY26" s="178"/>
      <c r="VVZ26" s="178"/>
      <c r="VWA26" s="178"/>
      <c r="VWB26" s="179"/>
      <c r="VWC26" s="166"/>
      <c r="VWD26" s="178"/>
      <c r="VWE26" s="178"/>
      <c r="VWF26" s="178"/>
      <c r="VWG26" s="178"/>
      <c r="VWH26" s="178"/>
      <c r="VWI26" s="178"/>
      <c r="VWJ26" s="179"/>
      <c r="VWK26" s="166"/>
      <c r="VWL26" s="178"/>
      <c r="VWM26" s="178"/>
      <c r="VWN26" s="178"/>
      <c r="VWO26" s="178"/>
      <c r="VWP26" s="178"/>
      <c r="VWQ26" s="178"/>
      <c r="VWR26" s="179"/>
      <c r="VWS26" s="166"/>
      <c r="VWT26" s="178"/>
      <c r="VWU26" s="178"/>
      <c r="VWV26" s="178"/>
      <c r="VWW26" s="178"/>
      <c r="VWX26" s="178"/>
      <c r="VWY26" s="178"/>
      <c r="VWZ26" s="179"/>
      <c r="VXA26" s="166"/>
      <c r="VXB26" s="178"/>
      <c r="VXC26" s="178"/>
      <c r="VXD26" s="178"/>
      <c r="VXE26" s="178"/>
      <c r="VXF26" s="178"/>
      <c r="VXG26" s="178"/>
      <c r="VXH26" s="179"/>
      <c r="VXI26" s="166"/>
      <c r="VXJ26" s="178"/>
      <c r="VXK26" s="178"/>
      <c r="VXL26" s="178"/>
      <c r="VXM26" s="178"/>
      <c r="VXN26" s="178"/>
      <c r="VXO26" s="178"/>
      <c r="VXP26" s="179"/>
      <c r="VXQ26" s="166"/>
      <c r="VXR26" s="178"/>
      <c r="VXS26" s="178"/>
      <c r="VXT26" s="178"/>
      <c r="VXU26" s="178"/>
      <c r="VXV26" s="178"/>
      <c r="VXW26" s="178"/>
      <c r="VXX26" s="179"/>
      <c r="VXY26" s="166"/>
      <c r="VXZ26" s="178"/>
      <c r="VYA26" s="178"/>
      <c r="VYB26" s="178"/>
      <c r="VYC26" s="178"/>
      <c r="VYD26" s="178"/>
      <c r="VYE26" s="178"/>
      <c r="VYF26" s="179"/>
      <c r="VYG26" s="166"/>
      <c r="VYH26" s="178"/>
      <c r="VYI26" s="178"/>
      <c r="VYJ26" s="178"/>
      <c r="VYK26" s="178"/>
      <c r="VYL26" s="178"/>
      <c r="VYM26" s="178"/>
      <c r="VYN26" s="179"/>
      <c r="VYO26" s="166"/>
      <c r="VYP26" s="178"/>
      <c r="VYQ26" s="178"/>
      <c r="VYR26" s="178"/>
      <c r="VYS26" s="178"/>
      <c r="VYT26" s="178"/>
      <c r="VYU26" s="178"/>
      <c r="VYV26" s="179"/>
      <c r="VYW26" s="166"/>
      <c r="VYX26" s="178"/>
      <c r="VYY26" s="178"/>
      <c r="VYZ26" s="178"/>
      <c r="VZA26" s="178"/>
      <c r="VZB26" s="178"/>
      <c r="VZC26" s="178"/>
      <c r="VZD26" s="179"/>
      <c r="VZE26" s="166"/>
      <c r="VZF26" s="178"/>
      <c r="VZG26" s="178"/>
      <c r="VZH26" s="178"/>
      <c r="VZI26" s="178"/>
      <c r="VZJ26" s="178"/>
      <c r="VZK26" s="178"/>
      <c r="VZL26" s="179"/>
      <c r="VZM26" s="166"/>
      <c r="VZN26" s="178"/>
      <c r="VZO26" s="178"/>
      <c r="VZP26" s="178"/>
      <c r="VZQ26" s="178"/>
      <c r="VZR26" s="178"/>
      <c r="VZS26" s="178"/>
      <c r="VZT26" s="179"/>
      <c r="VZU26" s="166"/>
      <c r="VZV26" s="178"/>
      <c r="VZW26" s="178"/>
      <c r="VZX26" s="178"/>
      <c r="VZY26" s="178"/>
      <c r="VZZ26" s="178"/>
      <c r="WAA26" s="178"/>
      <c r="WAB26" s="179"/>
      <c r="WAC26" s="166"/>
      <c r="WAD26" s="178"/>
      <c r="WAE26" s="178"/>
      <c r="WAF26" s="178"/>
      <c r="WAG26" s="178"/>
      <c r="WAH26" s="178"/>
      <c r="WAI26" s="178"/>
      <c r="WAJ26" s="179"/>
      <c r="WAK26" s="166"/>
      <c r="WAL26" s="178"/>
      <c r="WAM26" s="178"/>
      <c r="WAN26" s="178"/>
      <c r="WAO26" s="178"/>
      <c r="WAP26" s="178"/>
      <c r="WAQ26" s="178"/>
      <c r="WAR26" s="179"/>
      <c r="WAS26" s="166"/>
      <c r="WAT26" s="178"/>
      <c r="WAU26" s="178"/>
      <c r="WAV26" s="178"/>
      <c r="WAW26" s="178"/>
      <c r="WAX26" s="178"/>
      <c r="WAY26" s="178"/>
      <c r="WAZ26" s="179"/>
      <c r="WBA26" s="166"/>
      <c r="WBB26" s="178"/>
      <c r="WBC26" s="178"/>
      <c r="WBD26" s="178"/>
      <c r="WBE26" s="178"/>
      <c r="WBF26" s="178"/>
      <c r="WBG26" s="178"/>
      <c r="WBH26" s="179"/>
      <c r="WBI26" s="166"/>
      <c r="WBJ26" s="178"/>
      <c r="WBK26" s="178"/>
      <c r="WBL26" s="178"/>
      <c r="WBM26" s="178"/>
      <c r="WBN26" s="178"/>
      <c r="WBO26" s="178"/>
      <c r="WBP26" s="179"/>
      <c r="WBQ26" s="166"/>
      <c r="WBR26" s="178"/>
      <c r="WBS26" s="178"/>
      <c r="WBT26" s="178"/>
      <c r="WBU26" s="178"/>
      <c r="WBV26" s="178"/>
      <c r="WBW26" s="178"/>
      <c r="WBX26" s="179"/>
      <c r="WBY26" s="166"/>
      <c r="WBZ26" s="178"/>
      <c r="WCA26" s="178"/>
      <c r="WCB26" s="178"/>
      <c r="WCC26" s="178"/>
      <c r="WCD26" s="178"/>
      <c r="WCE26" s="178"/>
      <c r="WCF26" s="179"/>
      <c r="WCG26" s="166"/>
      <c r="WCH26" s="178"/>
      <c r="WCI26" s="178"/>
      <c r="WCJ26" s="178"/>
      <c r="WCK26" s="178"/>
      <c r="WCL26" s="178"/>
      <c r="WCM26" s="178"/>
      <c r="WCN26" s="179"/>
      <c r="WCO26" s="166"/>
      <c r="WCP26" s="178"/>
      <c r="WCQ26" s="178"/>
      <c r="WCR26" s="178"/>
      <c r="WCS26" s="178"/>
      <c r="WCT26" s="178"/>
      <c r="WCU26" s="178"/>
      <c r="WCV26" s="179"/>
      <c r="WCW26" s="166"/>
      <c r="WCX26" s="178"/>
      <c r="WCY26" s="178"/>
      <c r="WCZ26" s="178"/>
      <c r="WDA26" s="178"/>
      <c r="WDB26" s="178"/>
      <c r="WDC26" s="178"/>
      <c r="WDD26" s="179"/>
      <c r="WDE26" s="166"/>
      <c r="WDF26" s="178"/>
      <c r="WDG26" s="178"/>
      <c r="WDH26" s="178"/>
      <c r="WDI26" s="178"/>
      <c r="WDJ26" s="178"/>
      <c r="WDK26" s="178"/>
      <c r="WDL26" s="179"/>
      <c r="WDM26" s="166"/>
      <c r="WDN26" s="178"/>
      <c r="WDO26" s="178"/>
      <c r="WDP26" s="178"/>
      <c r="WDQ26" s="178"/>
      <c r="WDR26" s="178"/>
      <c r="WDS26" s="178"/>
      <c r="WDT26" s="179"/>
      <c r="WDU26" s="166"/>
      <c r="WDV26" s="178"/>
      <c r="WDW26" s="178"/>
      <c r="WDX26" s="178"/>
      <c r="WDY26" s="178"/>
      <c r="WDZ26" s="178"/>
      <c r="WEA26" s="178"/>
      <c r="WEB26" s="179"/>
      <c r="WEC26" s="166"/>
      <c r="WED26" s="178"/>
      <c r="WEE26" s="178"/>
      <c r="WEF26" s="178"/>
      <c r="WEG26" s="178"/>
      <c r="WEH26" s="178"/>
      <c r="WEI26" s="178"/>
      <c r="WEJ26" s="179"/>
      <c r="WEK26" s="166"/>
      <c r="WEL26" s="178"/>
      <c r="WEM26" s="178"/>
      <c r="WEN26" s="178"/>
      <c r="WEO26" s="178"/>
      <c r="WEP26" s="178"/>
      <c r="WEQ26" s="178"/>
      <c r="WER26" s="179"/>
      <c r="WES26" s="166"/>
      <c r="WET26" s="178"/>
      <c r="WEU26" s="178"/>
      <c r="WEV26" s="178"/>
      <c r="WEW26" s="178"/>
      <c r="WEX26" s="178"/>
      <c r="WEY26" s="178"/>
      <c r="WEZ26" s="179"/>
      <c r="WFA26" s="166"/>
      <c r="WFB26" s="178"/>
      <c r="WFC26" s="178"/>
      <c r="WFD26" s="178"/>
      <c r="WFE26" s="178"/>
      <c r="WFF26" s="178"/>
      <c r="WFG26" s="178"/>
      <c r="WFH26" s="179"/>
      <c r="WFI26" s="166"/>
      <c r="WFJ26" s="178"/>
      <c r="WFK26" s="178"/>
      <c r="WFL26" s="178"/>
      <c r="WFM26" s="178"/>
      <c r="WFN26" s="178"/>
      <c r="WFO26" s="178"/>
      <c r="WFP26" s="179"/>
      <c r="WFQ26" s="166"/>
      <c r="WFR26" s="178"/>
      <c r="WFS26" s="178"/>
      <c r="WFT26" s="178"/>
      <c r="WFU26" s="178"/>
      <c r="WFV26" s="178"/>
      <c r="WFW26" s="178"/>
      <c r="WFX26" s="179"/>
      <c r="WFY26" s="166"/>
      <c r="WFZ26" s="178"/>
      <c r="WGA26" s="178"/>
      <c r="WGB26" s="178"/>
      <c r="WGC26" s="178"/>
      <c r="WGD26" s="178"/>
      <c r="WGE26" s="178"/>
      <c r="WGF26" s="179"/>
      <c r="WGG26" s="166"/>
      <c r="WGH26" s="178"/>
      <c r="WGI26" s="178"/>
      <c r="WGJ26" s="178"/>
      <c r="WGK26" s="178"/>
      <c r="WGL26" s="178"/>
      <c r="WGM26" s="178"/>
      <c r="WGN26" s="179"/>
      <c r="WGO26" s="166"/>
      <c r="WGP26" s="178"/>
      <c r="WGQ26" s="178"/>
      <c r="WGR26" s="178"/>
      <c r="WGS26" s="178"/>
      <c r="WGT26" s="178"/>
      <c r="WGU26" s="178"/>
      <c r="WGV26" s="179"/>
      <c r="WGW26" s="166"/>
      <c r="WGX26" s="178"/>
      <c r="WGY26" s="178"/>
      <c r="WGZ26" s="178"/>
      <c r="WHA26" s="178"/>
      <c r="WHB26" s="178"/>
      <c r="WHC26" s="178"/>
      <c r="WHD26" s="179"/>
      <c r="WHE26" s="166"/>
      <c r="WHF26" s="178"/>
      <c r="WHG26" s="178"/>
      <c r="WHH26" s="178"/>
      <c r="WHI26" s="178"/>
      <c r="WHJ26" s="178"/>
      <c r="WHK26" s="178"/>
      <c r="WHL26" s="179"/>
      <c r="WHM26" s="166"/>
      <c r="WHN26" s="178"/>
      <c r="WHO26" s="178"/>
      <c r="WHP26" s="178"/>
      <c r="WHQ26" s="178"/>
      <c r="WHR26" s="178"/>
      <c r="WHS26" s="178"/>
      <c r="WHT26" s="179"/>
      <c r="WHU26" s="166"/>
      <c r="WHV26" s="178"/>
      <c r="WHW26" s="178"/>
      <c r="WHX26" s="178"/>
      <c r="WHY26" s="178"/>
      <c r="WHZ26" s="178"/>
      <c r="WIA26" s="178"/>
      <c r="WIB26" s="179"/>
      <c r="WIC26" s="166"/>
      <c r="WID26" s="178"/>
      <c r="WIE26" s="178"/>
      <c r="WIF26" s="178"/>
      <c r="WIG26" s="178"/>
      <c r="WIH26" s="178"/>
      <c r="WII26" s="178"/>
      <c r="WIJ26" s="179"/>
      <c r="WIK26" s="166"/>
      <c r="WIL26" s="178"/>
      <c r="WIM26" s="178"/>
      <c r="WIN26" s="178"/>
      <c r="WIO26" s="178"/>
      <c r="WIP26" s="178"/>
      <c r="WIQ26" s="178"/>
      <c r="WIR26" s="179"/>
      <c r="WIS26" s="166"/>
      <c r="WIT26" s="178"/>
      <c r="WIU26" s="178"/>
      <c r="WIV26" s="178"/>
      <c r="WIW26" s="178"/>
      <c r="WIX26" s="178"/>
      <c r="WIY26" s="178"/>
      <c r="WIZ26" s="179"/>
      <c r="WJA26" s="166"/>
      <c r="WJB26" s="178"/>
      <c r="WJC26" s="178"/>
      <c r="WJD26" s="178"/>
      <c r="WJE26" s="178"/>
      <c r="WJF26" s="178"/>
      <c r="WJG26" s="178"/>
      <c r="WJH26" s="179"/>
      <c r="WJI26" s="166"/>
      <c r="WJJ26" s="178"/>
      <c r="WJK26" s="178"/>
      <c r="WJL26" s="178"/>
      <c r="WJM26" s="178"/>
      <c r="WJN26" s="178"/>
      <c r="WJO26" s="178"/>
      <c r="WJP26" s="179"/>
      <c r="WJQ26" s="166"/>
      <c r="WJR26" s="178"/>
      <c r="WJS26" s="178"/>
      <c r="WJT26" s="178"/>
      <c r="WJU26" s="178"/>
      <c r="WJV26" s="178"/>
      <c r="WJW26" s="178"/>
      <c r="WJX26" s="179"/>
      <c r="WJY26" s="166"/>
      <c r="WJZ26" s="178"/>
      <c r="WKA26" s="178"/>
      <c r="WKB26" s="178"/>
      <c r="WKC26" s="178"/>
      <c r="WKD26" s="178"/>
      <c r="WKE26" s="178"/>
      <c r="WKF26" s="179"/>
      <c r="WKG26" s="166"/>
      <c r="WKH26" s="178"/>
      <c r="WKI26" s="178"/>
      <c r="WKJ26" s="178"/>
      <c r="WKK26" s="178"/>
      <c r="WKL26" s="178"/>
      <c r="WKM26" s="178"/>
      <c r="WKN26" s="179"/>
      <c r="WKO26" s="166"/>
      <c r="WKP26" s="178"/>
      <c r="WKQ26" s="178"/>
      <c r="WKR26" s="178"/>
      <c r="WKS26" s="178"/>
      <c r="WKT26" s="178"/>
      <c r="WKU26" s="178"/>
      <c r="WKV26" s="179"/>
      <c r="WKW26" s="166"/>
      <c r="WKX26" s="178"/>
      <c r="WKY26" s="178"/>
      <c r="WKZ26" s="178"/>
      <c r="WLA26" s="178"/>
      <c r="WLB26" s="178"/>
      <c r="WLC26" s="178"/>
      <c r="WLD26" s="179"/>
      <c r="WLE26" s="166"/>
      <c r="WLF26" s="178"/>
      <c r="WLG26" s="178"/>
      <c r="WLH26" s="178"/>
      <c r="WLI26" s="178"/>
      <c r="WLJ26" s="178"/>
      <c r="WLK26" s="178"/>
      <c r="WLL26" s="179"/>
      <c r="WLM26" s="166"/>
      <c r="WLN26" s="178"/>
      <c r="WLO26" s="178"/>
      <c r="WLP26" s="178"/>
      <c r="WLQ26" s="178"/>
      <c r="WLR26" s="178"/>
      <c r="WLS26" s="178"/>
      <c r="WLT26" s="179"/>
      <c r="WLU26" s="166"/>
      <c r="WLV26" s="178"/>
      <c r="WLW26" s="178"/>
      <c r="WLX26" s="178"/>
      <c r="WLY26" s="178"/>
      <c r="WLZ26" s="178"/>
      <c r="WMA26" s="178"/>
      <c r="WMB26" s="179"/>
      <c r="WMC26" s="166"/>
      <c r="WMD26" s="178"/>
      <c r="WME26" s="178"/>
      <c r="WMF26" s="178"/>
      <c r="WMG26" s="178"/>
      <c r="WMH26" s="178"/>
      <c r="WMI26" s="178"/>
      <c r="WMJ26" s="179"/>
      <c r="WMK26" s="166"/>
      <c r="WML26" s="178"/>
      <c r="WMM26" s="178"/>
      <c r="WMN26" s="178"/>
      <c r="WMO26" s="178"/>
      <c r="WMP26" s="178"/>
      <c r="WMQ26" s="178"/>
      <c r="WMR26" s="179"/>
      <c r="WMS26" s="166"/>
      <c r="WMT26" s="178"/>
      <c r="WMU26" s="178"/>
      <c r="WMV26" s="178"/>
      <c r="WMW26" s="178"/>
      <c r="WMX26" s="178"/>
      <c r="WMY26" s="178"/>
      <c r="WMZ26" s="179"/>
      <c r="WNA26" s="166"/>
      <c r="WNB26" s="178"/>
      <c r="WNC26" s="178"/>
      <c r="WND26" s="178"/>
      <c r="WNE26" s="178"/>
      <c r="WNF26" s="178"/>
      <c r="WNG26" s="178"/>
      <c r="WNH26" s="179"/>
      <c r="WNI26" s="166"/>
      <c r="WNJ26" s="178"/>
      <c r="WNK26" s="178"/>
      <c r="WNL26" s="178"/>
      <c r="WNM26" s="178"/>
      <c r="WNN26" s="178"/>
      <c r="WNO26" s="178"/>
      <c r="WNP26" s="179"/>
      <c r="WNQ26" s="166"/>
      <c r="WNR26" s="178"/>
      <c r="WNS26" s="178"/>
      <c r="WNT26" s="178"/>
      <c r="WNU26" s="178"/>
      <c r="WNV26" s="178"/>
      <c r="WNW26" s="178"/>
      <c r="WNX26" s="179"/>
      <c r="WNY26" s="166"/>
      <c r="WNZ26" s="178"/>
      <c r="WOA26" s="178"/>
      <c r="WOB26" s="178"/>
      <c r="WOC26" s="178"/>
      <c r="WOD26" s="178"/>
      <c r="WOE26" s="178"/>
      <c r="WOF26" s="179"/>
      <c r="WOG26" s="166"/>
      <c r="WOH26" s="178"/>
      <c r="WOI26" s="178"/>
      <c r="WOJ26" s="178"/>
      <c r="WOK26" s="178"/>
      <c r="WOL26" s="178"/>
      <c r="WOM26" s="178"/>
      <c r="WON26" s="179"/>
      <c r="WOO26" s="166"/>
      <c r="WOP26" s="178"/>
      <c r="WOQ26" s="178"/>
      <c r="WOR26" s="178"/>
      <c r="WOS26" s="178"/>
      <c r="WOT26" s="178"/>
      <c r="WOU26" s="178"/>
      <c r="WOV26" s="179"/>
      <c r="WOW26" s="166"/>
      <c r="WOX26" s="178"/>
      <c r="WOY26" s="178"/>
      <c r="WOZ26" s="178"/>
      <c r="WPA26" s="178"/>
      <c r="WPB26" s="178"/>
      <c r="WPC26" s="178"/>
      <c r="WPD26" s="179"/>
      <c r="WPE26" s="166"/>
      <c r="WPF26" s="178"/>
      <c r="WPG26" s="178"/>
      <c r="WPH26" s="178"/>
      <c r="WPI26" s="178"/>
      <c r="WPJ26" s="178"/>
      <c r="WPK26" s="178"/>
      <c r="WPL26" s="179"/>
      <c r="WPM26" s="166"/>
      <c r="WPN26" s="178"/>
      <c r="WPO26" s="178"/>
      <c r="WPP26" s="178"/>
      <c r="WPQ26" s="178"/>
      <c r="WPR26" s="178"/>
      <c r="WPS26" s="178"/>
      <c r="WPT26" s="179"/>
      <c r="WPU26" s="166"/>
      <c r="WPV26" s="178"/>
      <c r="WPW26" s="178"/>
      <c r="WPX26" s="178"/>
      <c r="WPY26" s="178"/>
      <c r="WPZ26" s="178"/>
      <c r="WQA26" s="178"/>
      <c r="WQB26" s="179"/>
      <c r="WQC26" s="166"/>
      <c r="WQD26" s="178"/>
      <c r="WQE26" s="178"/>
      <c r="WQF26" s="178"/>
      <c r="WQG26" s="178"/>
      <c r="WQH26" s="178"/>
      <c r="WQI26" s="178"/>
      <c r="WQJ26" s="179"/>
      <c r="WQK26" s="166"/>
      <c r="WQL26" s="178"/>
      <c r="WQM26" s="178"/>
      <c r="WQN26" s="178"/>
      <c r="WQO26" s="178"/>
      <c r="WQP26" s="178"/>
      <c r="WQQ26" s="178"/>
      <c r="WQR26" s="179"/>
      <c r="WQS26" s="166"/>
      <c r="WQT26" s="178"/>
      <c r="WQU26" s="178"/>
      <c r="WQV26" s="178"/>
      <c r="WQW26" s="178"/>
      <c r="WQX26" s="178"/>
      <c r="WQY26" s="178"/>
      <c r="WQZ26" s="179"/>
      <c r="WRA26" s="166"/>
      <c r="WRB26" s="178"/>
      <c r="WRC26" s="178"/>
      <c r="WRD26" s="178"/>
      <c r="WRE26" s="178"/>
      <c r="WRF26" s="178"/>
      <c r="WRG26" s="178"/>
      <c r="WRH26" s="179"/>
      <c r="WRI26" s="166"/>
      <c r="WRJ26" s="178"/>
      <c r="WRK26" s="178"/>
      <c r="WRL26" s="178"/>
      <c r="WRM26" s="178"/>
      <c r="WRN26" s="178"/>
      <c r="WRO26" s="178"/>
      <c r="WRP26" s="179"/>
      <c r="WRQ26" s="166"/>
      <c r="WRR26" s="178"/>
      <c r="WRS26" s="178"/>
      <c r="WRT26" s="178"/>
      <c r="WRU26" s="178"/>
      <c r="WRV26" s="178"/>
      <c r="WRW26" s="178"/>
      <c r="WRX26" s="179"/>
      <c r="WRY26" s="166"/>
      <c r="WRZ26" s="178"/>
      <c r="WSA26" s="178"/>
      <c r="WSB26" s="178"/>
      <c r="WSC26" s="178"/>
      <c r="WSD26" s="178"/>
      <c r="WSE26" s="178"/>
      <c r="WSF26" s="179"/>
      <c r="WSG26" s="166"/>
      <c r="WSH26" s="178"/>
      <c r="WSI26" s="178"/>
      <c r="WSJ26" s="178"/>
      <c r="WSK26" s="178"/>
      <c r="WSL26" s="178"/>
      <c r="WSM26" s="178"/>
      <c r="WSN26" s="179"/>
      <c r="WSO26" s="166"/>
      <c r="WSP26" s="178"/>
      <c r="WSQ26" s="178"/>
      <c r="WSR26" s="178"/>
      <c r="WSS26" s="178"/>
      <c r="WST26" s="178"/>
      <c r="WSU26" s="178"/>
      <c r="WSV26" s="179"/>
      <c r="WSW26" s="166"/>
      <c r="WSX26" s="178"/>
      <c r="WSY26" s="178"/>
      <c r="WSZ26" s="178"/>
      <c r="WTA26" s="178"/>
      <c r="WTB26" s="178"/>
      <c r="WTC26" s="178"/>
      <c r="WTD26" s="179"/>
      <c r="WTE26" s="166"/>
      <c r="WTF26" s="178"/>
      <c r="WTG26" s="178"/>
      <c r="WTH26" s="178"/>
      <c r="WTI26" s="178"/>
      <c r="WTJ26" s="178"/>
      <c r="WTK26" s="178"/>
      <c r="WTL26" s="179"/>
      <c r="WTM26" s="166"/>
      <c r="WTN26" s="178"/>
      <c r="WTO26" s="178"/>
      <c r="WTP26" s="178"/>
      <c r="WTQ26" s="178"/>
      <c r="WTR26" s="178"/>
      <c r="WTS26" s="178"/>
      <c r="WTT26" s="179"/>
      <c r="WTU26" s="166"/>
      <c r="WTV26" s="178"/>
      <c r="WTW26" s="178"/>
      <c r="WTX26" s="178"/>
      <c r="WTY26" s="178"/>
      <c r="WTZ26" s="178"/>
      <c r="WUA26" s="178"/>
      <c r="WUB26" s="179"/>
      <c r="WUC26" s="166"/>
      <c r="WUD26" s="178"/>
      <c r="WUE26" s="178"/>
      <c r="WUF26" s="178"/>
      <c r="WUG26" s="178"/>
      <c r="WUH26" s="178"/>
      <c r="WUI26" s="178"/>
      <c r="WUJ26" s="179"/>
      <c r="WUK26" s="166"/>
      <c r="WUL26" s="178"/>
      <c r="WUM26" s="178"/>
      <c r="WUN26" s="178"/>
      <c r="WUO26" s="178"/>
      <c r="WUP26" s="178"/>
      <c r="WUQ26" s="178"/>
      <c r="WUR26" s="179"/>
      <c r="WUS26" s="166"/>
      <c r="WUT26" s="178"/>
      <c r="WUU26" s="178"/>
      <c r="WUV26" s="178"/>
      <c r="WUW26" s="178"/>
      <c r="WUX26" s="178"/>
      <c r="WUY26" s="178"/>
      <c r="WUZ26" s="179"/>
      <c r="WVA26" s="166"/>
      <c r="WVB26" s="178"/>
      <c r="WVC26" s="178"/>
      <c r="WVD26" s="178"/>
      <c r="WVE26" s="178"/>
      <c r="WVF26" s="178"/>
      <c r="WVG26" s="178"/>
      <c r="WVH26" s="179"/>
      <c r="WVI26" s="166"/>
      <c r="WVJ26" s="178"/>
      <c r="WVK26" s="178"/>
      <c r="WVL26" s="178"/>
      <c r="WVM26" s="178"/>
      <c r="WVN26" s="178"/>
      <c r="WVO26" s="178"/>
      <c r="WVP26" s="179"/>
      <c r="WVQ26" s="166"/>
      <c r="WVR26" s="178"/>
      <c r="WVS26" s="178"/>
      <c r="WVT26" s="178"/>
      <c r="WVU26" s="178"/>
      <c r="WVV26" s="178"/>
      <c r="WVW26" s="178"/>
      <c r="WVX26" s="179"/>
      <c r="WVY26" s="166"/>
      <c r="WVZ26" s="178"/>
      <c r="WWA26" s="178"/>
      <c r="WWB26" s="178"/>
      <c r="WWC26" s="178"/>
      <c r="WWD26" s="178"/>
      <c r="WWE26" s="178"/>
      <c r="WWF26" s="179"/>
      <c r="WWG26" s="166"/>
      <c r="WWH26" s="178"/>
      <c r="WWI26" s="178"/>
      <c r="WWJ26" s="178"/>
      <c r="WWK26" s="178"/>
      <c r="WWL26" s="178"/>
      <c r="WWM26" s="178"/>
      <c r="WWN26" s="179"/>
      <c r="WWO26" s="166"/>
      <c r="WWP26" s="178"/>
      <c r="WWQ26" s="178"/>
      <c r="WWR26" s="178"/>
      <c r="WWS26" s="178"/>
      <c r="WWT26" s="178"/>
      <c r="WWU26" s="178"/>
      <c r="WWV26" s="179"/>
      <c r="WWW26" s="166"/>
      <c r="WWX26" s="178"/>
      <c r="WWY26" s="178"/>
      <c r="WWZ26" s="178"/>
      <c r="WXA26" s="178"/>
      <c r="WXB26" s="178"/>
      <c r="WXC26" s="178"/>
      <c r="WXD26" s="179"/>
      <c r="WXE26" s="166"/>
      <c r="WXF26" s="178"/>
      <c r="WXG26" s="178"/>
      <c r="WXH26" s="178"/>
      <c r="WXI26" s="178"/>
      <c r="WXJ26" s="178"/>
      <c r="WXK26" s="178"/>
      <c r="WXL26" s="179"/>
      <c r="WXM26" s="166"/>
      <c r="WXN26" s="178"/>
      <c r="WXO26" s="178"/>
      <c r="WXP26" s="178"/>
      <c r="WXQ26" s="178"/>
      <c r="WXR26" s="178"/>
      <c r="WXS26" s="178"/>
      <c r="WXT26" s="179"/>
      <c r="WXU26" s="166"/>
      <c r="WXV26" s="178"/>
      <c r="WXW26" s="178"/>
      <c r="WXX26" s="178"/>
      <c r="WXY26" s="178"/>
      <c r="WXZ26" s="178"/>
      <c r="WYA26" s="178"/>
      <c r="WYB26" s="179"/>
      <c r="WYC26" s="166"/>
      <c r="WYD26" s="178"/>
      <c r="WYE26" s="178"/>
      <c r="WYF26" s="178"/>
      <c r="WYG26" s="178"/>
      <c r="WYH26" s="178"/>
      <c r="WYI26" s="178"/>
      <c r="WYJ26" s="179"/>
      <c r="WYK26" s="166"/>
      <c r="WYL26" s="178"/>
      <c r="WYM26" s="178"/>
      <c r="WYN26" s="178"/>
      <c r="WYO26" s="178"/>
      <c r="WYP26" s="178"/>
      <c r="WYQ26" s="178"/>
      <c r="WYR26" s="179"/>
      <c r="WYS26" s="166"/>
      <c r="WYT26" s="178"/>
      <c r="WYU26" s="178"/>
      <c r="WYV26" s="178"/>
      <c r="WYW26" s="178"/>
      <c r="WYX26" s="178"/>
      <c r="WYY26" s="178"/>
      <c r="WYZ26" s="179"/>
      <c r="WZA26" s="166"/>
      <c r="WZB26" s="178"/>
      <c r="WZC26" s="178"/>
      <c r="WZD26" s="178"/>
      <c r="WZE26" s="178"/>
      <c r="WZF26" s="178"/>
      <c r="WZG26" s="178"/>
      <c r="WZH26" s="179"/>
      <c r="WZI26" s="166"/>
      <c r="WZJ26" s="178"/>
      <c r="WZK26" s="178"/>
      <c r="WZL26" s="178"/>
      <c r="WZM26" s="178"/>
      <c r="WZN26" s="178"/>
      <c r="WZO26" s="178"/>
      <c r="WZP26" s="179"/>
      <c r="WZQ26" s="166"/>
      <c r="WZR26" s="178"/>
      <c r="WZS26" s="178"/>
      <c r="WZT26" s="178"/>
      <c r="WZU26" s="178"/>
      <c r="WZV26" s="178"/>
      <c r="WZW26" s="178"/>
      <c r="WZX26" s="179"/>
      <c r="WZY26" s="166"/>
      <c r="WZZ26" s="178"/>
      <c r="XAA26" s="178"/>
      <c r="XAB26" s="178"/>
      <c r="XAC26" s="178"/>
      <c r="XAD26" s="178"/>
      <c r="XAE26" s="178"/>
      <c r="XAF26" s="179"/>
      <c r="XAG26" s="166"/>
      <c r="XAH26" s="178"/>
      <c r="XAI26" s="178"/>
      <c r="XAJ26" s="178"/>
      <c r="XAK26" s="178"/>
      <c r="XAL26" s="178"/>
      <c r="XAM26" s="178"/>
      <c r="XAN26" s="179"/>
      <c r="XAO26" s="166"/>
      <c r="XAP26" s="178"/>
      <c r="XAQ26" s="178"/>
      <c r="XAR26" s="178"/>
      <c r="XAS26" s="178"/>
      <c r="XAT26" s="178"/>
      <c r="XAU26" s="178"/>
      <c r="XAV26" s="179"/>
      <c r="XAW26" s="166"/>
      <c r="XAX26" s="178"/>
      <c r="XAY26" s="178"/>
      <c r="XAZ26" s="178"/>
      <c r="XBA26" s="178"/>
      <c r="XBB26" s="178"/>
      <c r="XBC26" s="178"/>
      <c r="XBD26" s="179"/>
      <c r="XBE26" s="166"/>
      <c r="XBF26" s="178"/>
      <c r="XBG26" s="178"/>
      <c r="XBH26" s="178"/>
      <c r="XBI26" s="178"/>
      <c r="XBJ26" s="178"/>
      <c r="XBK26" s="178"/>
      <c r="XBL26" s="179"/>
      <c r="XBM26" s="166"/>
      <c r="XBN26" s="178"/>
      <c r="XBO26" s="178"/>
      <c r="XBP26" s="178"/>
      <c r="XBQ26" s="178"/>
      <c r="XBR26" s="178"/>
      <c r="XBS26" s="178"/>
      <c r="XBT26" s="179"/>
      <c r="XBU26" s="166"/>
      <c r="XBV26" s="178"/>
      <c r="XBW26" s="178"/>
      <c r="XBX26" s="178"/>
      <c r="XBY26" s="178"/>
      <c r="XBZ26" s="178"/>
      <c r="XCA26" s="178"/>
      <c r="XCB26" s="179"/>
      <c r="XCC26" s="166"/>
      <c r="XCD26" s="178"/>
      <c r="XCE26" s="178"/>
      <c r="XCF26" s="178"/>
      <c r="XCG26" s="178"/>
      <c r="XCH26" s="178"/>
      <c r="XCI26" s="178"/>
      <c r="XCJ26" s="179"/>
      <c r="XCK26" s="166"/>
      <c r="XCL26" s="178"/>
      <c r="XCM26" s="178"/>
      <c r="XCN26" s="178"/>
      <c r="XCO26" s="178"/>
      <c r="XCP26" s="178"/>
      <c r="XCQ26" s="178"/>
      <c r="XCR26" s="179"/>
      <c r="XCS26" s="166"/>
      <c r="XCT26" s="178"/>
      <c r="XCU26" s="178"/>
      <c r="XCV26" s="178"/>
      <c r="XCW26" s="178"/>
      <c r="XCX26" s="178"/>
      <c r="XCY26" s="178"/>
      <c r="XCZ26" s="179"/>
      <c r="XDA26" s="166"/>
      <c r="XDB26" s="178"/>
      <c r="XDC26" s="178"/>
      <c r="XDD26" s="178"/>
      <c r="XDE26" s="178"/>
      <c r="XDF26" s="178"/>
      <c r="XDG26" s="178"/>
      <c r="XDH26" s="179"/>
      <c r="XDI26" s="166"/>
      <c r="XDJ26" s="178"/>
      <c r="XDK26" s="178"/>
      <c r="XDL26" s="178"/>
      <c r="XDM26" s="178"/>
      <c r="XDN26" s="178"/>
      <c r="XDO26" s="178"/>
      <c r="XDP26" s="179"/>
      <c r="XDQ26" s="166"/>
      <c r="XDR26" s="178"/>
      <c r="XDS26" s="178"/>
      <c r="XDT26" s="178"/>
      <c r="XDU26" s="178"/>
      <c r="XDV26" s="178"/>
      <c r="XDW26" s="178"/>
      <c r="XDX26" s="179"/>
      <c r="XDY26" s="166"/>
      <c r="XDZ26" s="178"/>
      <c r="XEA26" s="178"/>
      <c r="XEB26" s="178"/>
      <c r="XEC26" s="178"/>
      <c r="XED26" s="178"/>
      <c r="XEE26" s="178"/>
      <c r="XEF26" s="179"/>
      <c r="XEG26" s="166"/>
      <c r="XEH26" s="178"/>
      <c r="XEI26" s="178"/>
      <c r="XEJ26" s="178"/>
      <c r="XEK26" s="178"/>
      <c r="XEL26" s="178"/>
      <c r="XEM26" s="178"/>
      <c r="XEN26" s="179"/>
      <c r="XEO26" s="166"/>
      <c r="XEP26" s="178"/>
      <c r="XEQ26" s="178"/>
      <c r="XER26" s="178"/>
      <c r="XES26" s="178"/>
      <c r="XET26" s="178"/>
      <c r="XEU26" s="178"/>
    </row>
    <row r="27" spans="2:16375" s="186" customFormat="1">
      <c r="B27" s="152" t="s">
        <v>1667</v>
      </c>
      <c r="C27" s="151"/>
      <c r="D27" s="151"/>
      <c r="E27" s="151"/>
      <c r="F27" s="151"/>
      <c r="G27" s="151"/>
    </row>
    <row r="28" spans="2:16375" ht="24">
      <c r="B28" s="155"/>
      <c r="C28" s="155" t="s">
        <v>1559</v>
      </c>
      <c r="D28" s="156" t="s">
        <v>1693</v>
      </c>
      <c r="E28" s="157" t="s">
        <v>1695</v>
      </c>
      <c r="F28" s="157" t="s">
        <v>1681</v>
      </c>
      <c r="G28" s="158" t="s">
        <v>1682</v>
      </c>
    </row>
    <row r="29" spans="2:16375">
      <c r="B29" s="159" t="s">
        <v>1582</v>
      </c>
      <c r="C29" s="160" t="s">
        <v>335</v>
      </c>
      <c r="D29" s="161">
        <v>42588</v>
      </c>
      <c r="E29" s="161">
        <v>40500</v>
      </c>
      <c r="F29" s="161">
        <v>2088</v>
      </c>
      <c r="G29" s="162">
        <v>5.1555555555555577E-2</v>
      </c>
    </row>
    <row r="30" spans="2:16375">
      <c r="B30" s="163" t="s">
        <v>1583</v>
      </c>
      <c r="C30" s="164" t="s">
        <v>1536</v>
      </c>
      <c r="D30" s="161">
        <v>-7941</v>
      </c>
      <c r="E30" s="161">
        <v>-11549</v>
      </c>
      <c r="F30" s="161">
        <v>3608</v>
      </c>
      <c r="G30" s="162">
        <v>-0.31240800069270069</v>
      </c>
    </row>
    <row r="31" spans="2:16375" s="148" customFormat="1">
      <c r="B31" s="165" t="s">
        <v>1596</v>
      </c>
      <c r="C31" s="166" t="s">
        <v>1665</v>
      </c>
      <c r="D31" s="167">
        <v>34647</v>
      </c>
      <c r="E31" s="167">
        <v>28951</v>
      </c>
      <c r="F31" s="167">
        <v>5696</v>
      </c>
      <c r="G31" s="168">
        <v>0.19674622638250838</v>
      </c>
    </row>
    <row r="32" spans="2:16375">
      <c r="B32" s="169" t="s">
        <v>1668</v>
      </c>
      <c r="C32" s="170" t="s">
        <v>1561</v>
      </c>
      <c r="D32" s="161">
        <v>4415</v>
      </c>
      <c r="E32" s="161">
        <v>5853</v>
      </c>
      <c r="F32" s="161">
        <v>-1438</v>
      </c>
      <c r="G32" s="162">
        <v>-0.24568597300529638</v>
      </c>
    </row>
    <row r="33" spans="2:16375">
      <c r="B33" s="169" t="s">
        <v>1587</v>
      </c>
      <c r="C33" s="170" t="s">
        <v>1225</v>
      </c>
      <c r="D33" s="161">
        <v>227</v>
      </c>
      <c r="E33" s="161">
        <v>0</v>
      </c>
      <c r="F33" s="161">
        <v>227</v>
      </c>
      <c r="G33" s="162">
        <v>0</v>
      </c>
    </row>
    <row r="34" spans="2:16375" s="173" customFormat="1" ht="36">
      <c r="B34" s="171" t="s">
        <v>1669</v>
      </c>
      <c r="C34" s="172" t="s">
        <v>1670</v>
      </c>
      <c r="D34" s="161">
        <v>803</v>
      </c>
      <c r="E34" s="161">
        <v>2060</v>
      </c>
      <c r="F34" s="161">
        <v>-1257</v>
      </c>
      <c r="G34" s="162">
        <v>-0.61019417475728155</v>
      </c>
    </row>
    <row r="35" spans="2:16375" s="148" customFormat="1">
      <c r="B35" s="174" t="s">
        <v>1588</v>
      </c>
      <c r="C35" s="175" t="s">
        <v>1562</v>
      </c>
      <c r="D35" s="167">
        <v>40092</v>
      </c>
      <c r="E35" s="167">
        <v>36864</v>
      </c>
      <c r="F35" s="167">
        <v>3228</v>
      </c>
      <c r="G35" s="168">
        <v>8.7565104166666741E-2</v>
      </c>
    </row>
    <row r="36" spans="2:16375">
      <c r="B36" s="169" t="s">
        <v>1590</v>
      </c>
      <c r="C36" s="176" t="s">
        <v>1671</v>
      </c>
      <c r="D36" s="161">
        <v>-3130</v>
      </c>
      <c r="E36" s="161">
        <v>-2091</v>
      </c>
      <c r="F36" s="161">
        <v>-1039</v>
      </c>
      <c r="G36" s="162">
        <v>0.49689143950263026</v>
      </c>
    </row>
    <row r="37" spans="2:16375" s="148" customFormat="1">
      <c r="B37" s="174" t="s">
        <v>1592</v>
      </c>
      <c r="C37" s="175" t="s">
        <v>1563</v>
      </c>
      <c r="D37" s="167">
        <v>36962</v>
      </c>
      <c r="E37" s="167">
        <v>34773</v>
      </c>
      <c r="F37" s="167">
        <v>2189</v>
      </c>
      <c r="G37" s="168">
        <v>6.2951140252494708E-2</v>
      </c>
    </row>
    <row r="38" spans="2:16375">
      <c r="B38" s="169" t="s">
        <v>1673</v>
      </c>
      <c r="C38" s="176" t="s">
        <v>1666</v>
      </c>
      <c r="D38" s="161">
        <v>-7466</v>
      </c>
      <c r="E38" s="161">
        <v>-6528</v>
      </c>
      <c r="F38" s="161">
        <v>-938</v>
      </c>
      <c r="G38" s="162">
        <v>0.14368872549019618</v>
      </c>
    </row>
    <row r="39" spans="2:16375">
      <c r="B39" s="169" t="s">
        <v>1674</v>
      </c>
      <c r="C39" s="176" t="s">
        <v>1672</v>
      </c>
      <c r="D39" s="161">
        <v>-10239</v>
      </c>
      <c r="E39" s="161">
        <v>-9042</v>
      </c>
      <c r="F39" s="161">
        <v>-1197</v>
      </c>
      <c r="G39" s="162">
        <v>0.13238221632382219</v>
      </c>
    </row>
    <row r="40" spans="2:16375">
      <c r="B40" s="169" t="s">
        <v>1604</v>
      </c>
      <c r="C40" s="170" t="s">
        <v>1564</v>
      </c>
      <c r="D40" s="161">
        <v>69</v>
      </c>
      <c r="E40" s="161">
        <v>-10</v>
      </c>
      <c r="F40" s="161">
        <v>79</v>
      </c>
      <c r="G40" s="162">
        <v>1</v>
      </c>
    </row>
    <row r="41" spans="2:16375">
      <c r="B41" s="169" t="s">
        <v>1675</v>
      </c>
      <c r="C41" s="170" t="s">
        <v>1676</v>
      </c>
      <c r="D41" s="161">
        <v>-151</v>
      </c>
      <c r="E41" s="161">
        <v>-154</v>
      </c>
      <c r="F41" s="161">
        <v>3</v>
      </c>
      <c r="G41" s="162">
        <v>-1.9480519480519431E-2</v>
      </c>
    </row>
    <row r="42" spans="2:16375" s="177" customFormat="1">
      <c r="B42" s="169" t="s">
        <v>1606</v>
      </c>
      <c r="C42" s="170" t="s">
        <v>1224</v>
      </c>
      <c r="D42" s="161">
        <v>321</v>
      </c>
      <c r="E42" s="161">
        <v>128</v>
      </c>
      <c r="F42" s="161">
        <v>193</v>
      </c>
      <c r="G42" s="162">
        <v>1.5078125</v>
      </c>
    </row>
    <row r="43" spans="2:16375" s="149" customFormat="1">
      <c r="B43" s="174" t="s">
        <v>1565</v>
      </c>
      <c r="C43" s="175" t="s">
        <v>1566</v>
      </c>
      <c r="D43" s="167">
        <v>-17466</v>
      </c>
      <c r="E43" s="167">
        <v>-15606</v>
      </c>
      <c r="F43" s="167">
        <v>-1860</v>
      </c>
      <c r="G43" s="168">
        <v>0.11918492887351029</v>
      </c>
      <c r="H43" s="166"/>
      <c r="I43" s="166"/>
      <c r="J43" s="178"/>
      <c r="K43" s="178"/>
      <c r="L43" s="178"/>
      <c r="M43" s="178"/>
      <c r="N43" s="178"/>
      <c r="O43" s="178"/>
      <c r="P43" s="179"/>
      <c r="Q43" s="166"/>
      <c r="R43" s="178"/>
      <c r="S43" s="178"/>
      <c r="T43" s="178"/>
      <c r="U43" s="178"/>
      <c r="V43" s="178"/>
      <c r="W43" s="178"/>
      <c r="X43" s="179"/>
      <c r="Y43" s="166"/>
      <c r="Z43" s="178"/>
      <c r="AA43" s="178"/>
      <c r="AB43" s="178"/>
      <c r="AC43" s="178"/>
      <c r="AD43" s="178"/>
      <c r="AE43" s="178"/>
      <c r="AF43" s="179"/>
      <c r="AG43" s="166"/>
      <c r="AH43" s="178"/>
      <c r="AI43" s="178"/>
      <c r="AJ43" s="178"/>
      <c r="AK43" s="178"/>
      <c r="AL43" s="178"/>
      <c r="AM43" s="178"/>
      <c r="AN43" s="179"/>
      <c r="AO43" s="166"/>
      <c r="AP43" s="178"/>
      <c r="AQ43" s="178"/>
      <c r="AR43" s="178"/>
      <c r="AS43" s="178"/>
      <c r="AT43" s="178"/>
      <c r="AU43" s="178"/>
      <c r="AV43" s="179"/>
      <c r="AW43" s="166"/>
      <c r="AX43" s="178"/>
      <c r="AY43" s="178"/>
      <c r="AZ43" s="178"/>
      <c r="BA43" s="178"/>
      <c r="BB43" s="178"/>
      <c r="BC43" s="178"/>
      <c r="BD43" s="179"/>
      <c r="BE43" s="166"/>
      <c r="BF43" s="178"/>
      <c r="BG43" s="178"/>
      <c r="BH43" s="178"/>
      <c r="BI43" s="178"/>
      <c r="BJ43" s="178"/>
      <c r="BK43" s="178"/>
      <c r="BL43" s="179"/>
      <c r="BM43" s="166"/>
      <c r="BN43" s="178"/>
      <c r="BO43" s="178"/>
      <c r="BP43" s="178"/>
      <c r="BQ43" s="178"/>
      <c r="BR43" s="178"/>
      <c r="BS43" s="178"/>
      <c r="BT43" s="179"/>
      <c r="BU43" s="166"/>
      <c r="BV43" s="178"/>
      <c r="BW43" s="178"/>
      <c r="BX43" s="178"/>
      <c r="BY43" s="178"/>
      <c r="BZ43" s="178"/>
      <c r="CA43" s="178"/>
      <c r="CB43" s="179"/>
      <c r="CC43" s="166"/>
      <c r="CD43" s="178"/>
      <c r="CE43" s="178"/>
      <c r="CF43" s="178"/>
      <c r="CG43" s="178"/>
      <c r="CH43" s="178"/>
      <c r="CI43" s="178"/>
      <c r="CJ43" s="179"/>
      <c r="CK43" s="166"/>
      <c r="CL43" s="178"/>
      <c r="CM43" s="178"/>
      <c r="CN43" s="178"/>
      <c r="CO43" s="178"/>
      <c r="CP43" s="178"/>
      <c r="CQ43" s="178"/>
      <c r="CR43" s="179"/>
      <c r="CS43" s="166"/>
      <c r="CT43" s="178"/>
      <c r="CU43" s="178"/>
      <c r="CV43" s="178"/>
      <c r="CW43" s="178"/>
      <c r="CX43" s="178"/>
      <c r="CY43" s="178"/>
      <c r="CZ43" s="179"/>
      <c r="DA43" s="166"/>
      <c r="DB43" s="178"/>
      <c r="DC43" s="178"/>
      <c r="DD43" s="178"/>
      <c r="DE43" s="178"/>
      <c r="DF43" s="178"/>
      <c r="DG43" s="178"/>
      <c r="DH43" s="179"/>
      <c r="DI43" s="166"/>
      <c r="DJ43" s="178"/>
      <c r="DK43" s="178"/>
      <c r="DL43" s="178"/>
      <c r="DM43" s="178"/>
      <c r="DN43" s="178"/>
      <c r="DO43" s="178"/>
      <c r="DP43" s="179"/>
      <c r="DQ43" s="166"/>
      <c r="DR43" s="178"/>
      <c r="DS43" s="178"/>
      <c r="DT43" s="178"/>
      <c r="DU43" s="178"/>
      <c r="DV43" s="178"/>
      <c r="DW43" s="178"/>
      <c r="DX43" s="179"/>
      <c r="DY43" s="166"/>
      <c r="DZ43" s="178"/>
      <c r="EA43" s="178"/>
      <c r="EB43" s="178"/>
      <c r="EC43" s="178"/>
      <c r="ED43" s="178"/>
      <c r="EE43" s="178"/>
      <c r="EF43" s="179"/>
      <c r="EG43" s="166"/>
      <c r="EH43" s="178"/>
      <c r="EI43" s="178"/>
      <c r="EJ43" s="178"/>
      <c r="EK43" s="178"/>
      <c r="EL43" s="178"/>
      <c r="EM43" s="178"/>
      <c r="EN43" s="179"/>
      <c r="EO43" s="166"/>
      <c r="EP43" s="178"/>
      <c r="EQ43" s="178"/>
      <c r="ER43" s="178"/>
      <c r="ES43" s="178"/>
      <c r="ET43" s="178"/>
      <c r="EU43" s="178"/>
      <c r="EV43" s="179"/>
      <c r="EW43" s="166"/>
      <c r="EX43" s="178"/>
      <c r="EY43" s="178"/>
      <c r="EZ43" s="178"/>
      <c r="FA43" s="178"/>
      <c r="FB43" s="178"/>
      <c r="FC43" s="178"/>
      <c r="FD43" s="179"/>
      <c r="FE43" s="166"/>
      <c r="FF43" s="178"/>
      <c r="FG43" s="178"/>
      <c r="FH43" s="178"/>
      <c r="FI43" s="178"/>
      <c r="FJ43" s="178"/>
      <c r="FK43" s="178"/>
      <c r="FL43" s="179"/>
      <c r="FM43" s="166"/>
      <c r="FN43" s="178"/>
      <c r="FO43" s="178"/>
      <c r="FP43" s="178"/>
      <c r="FQ43" s="178"/>
      <c r="FR43" s="178"/>
      <c r="FS43" s="178"/>
      <c r="FT43" s="179"/>
      <c r="FU43" s="166"/>
      <c r="FV43" s="178"/>
      <c r="FW43" s="178"/>
      <c r="FX43" s="178"/>
      <c r="FY43" s="178"/>
      <c r="FZ43" s="178"/>
      <c r="GA43" s="178"/>
      <c r="GB43" s="179"/>
      <c r="GC43" s="166"/>
      <c r="GD43" s="178"/>
      <c r="GE43" s="178"/>
      <c r="GF43" s="178"/>
      <c r="GG43" s="178"/>
      <c r="GH43" s="178"/>
      <c r="GI43" s="178"/>
      <c r="GJ43" s="179"/>
      <c r="GK43" s="166"/>
      <c r="GL43" s="178"/>
      <c r="GM43" s="178"/>
      <c r="GN43" s="178"/>
      <c r="GO43" s="178"/>
      <c r="GP43" s="178"/>
      <c r="GQ43" s="178"/>
      <c r="GR43" s="179"/>
      <c r="GS43" s="166"/>
      <c r="GT43" s="178"/>
      <c r="GU43" s="178"/>
      <c r="GV43" s="178"/>
      <c r="GW43" s="178"/>
      <c r="GX43" s="178"/>
      <c r="GY43" s="178"/>
      <c r="GZ43" s="179"/>
      <c r="HA43" s="166"/>
      <c r="HB43" s="178"/>
      <c r="HC43" s="178"/>
      <c r="HD43" s="178"/>
      <c r="HE43" s="178"/>
      <c r="HF43" s="178"/>
      <c r="HG43" s="178"/>
      <c r="HH43" s="179"/>
      <c r="HI43" s="166"/>
      <c r="HJ43" s="178"/>
      <c r="HK43" s="178"/>
      <c r="HL43" s="178"/>
      <c r="HM43" s="178"/>
      <c r="HN43" s="178"/>
      <c r="HO43" s="178"/>
      <c r="HP43" s="179"/>
      <c r="HQ43" s="166"/>
      <c r="HR43" s="178"/>
      <c r="HS43" s="178"/>
      <c r="HT43" s="178"/>
      <c r="HU43" s="178"/>
      <c r="HV43" s="178"/>
      <c r="HW43" s="178"/>
      <c r="HX43" s="179"/>
      <c r="HY43" s="166"/>
      <c r="HZ43" s="178"/>
      <c r="IA43" s="178"/>
      <c r="IB43" s="178"/>
      <c r="IC43" s="178"/>
      <c r="ID43" s="178"/>
      <c r="IE43" s="178"/>
      <c r="IF43" s="179"/>
      <c r="IG43" s="166"/>
      <c r="IH43" s="178"/>
      <c r="II43" s="178"/>
      <c r="IJ43" s="178"/>
      <c r="IK43" s="178"/>
      <c r="IL43" s="178"/>
      <c r="IM43" s="178"/>
      <c r="IN43" s="179"/>
      <c r="IO43" s="166"/>
      <c r="IP43" s="178"/>
      <c r="IQ43" s="178"/>
      <c r="IR43" s="178"/>
      <c r="IS43" s="178"/>
      <c r="IT43" s="178"/>
      <c r="IU43" s="178"/>
      <c r="IV43" s="179"/>
      <c r="IW43" s="166"/>
      <c r="IX43" s="178"/>
      <c r="IY43" s="178"/>
      <c r="IZ43" s="178"/>
      <c r="JA43" s="178"/>
      <c r="JB43" s="178"/>
      <c r="JC43" s="178"/>
      <c r="JD43" s="179"/>
      <c r="JE43" s="166"/>
      <c r="JF43" s="178"/>
      <c r="JG43" s="178"/>
      <c r="JH43" s="178"/>
      <c r="JI43" s="178"/>
      <c r="JJ43" s="178"/>
      <c r="JK43" s="178"/>
      <c r="JL43" s="179"/>
      <c r="JM43" s="166"/>
      <c r="JN43" s="178"/>
      <c r="JO43" s="178"/>
      <c r="JP43" s="178"/>
      <c r="JQ43" s="178"/>
      <c r="JR43" s="178"/>
      <c r="JS43" s="178"/>
      <c r="JT43" s="179"/>
      <c r="JU43" s="166"/>
      <c r="JV43" s="178"/>
      <c r="JW43" s="178"/>
      <c r="JX43" s="178"/>
      <c r="JY43" s="178"/>
      <c r="JZ43" s="178"/>
      <c r="KA43" s="178"/>
      <c r="KB43" s="179"/>
      <c r="KC43" s="166"/>
      <c r="KD43" s="178"/>
      <c r="KE43" s="178"/>
      <c r="KF43" s="178"/>
      <c r="KG43" s="178"/>
      <c r="KH43" s="178"/>
      <c r="KI43" s="178"/>
      <c r="KJ43" s="179"/>
      <c r="KK43" s="166"/>
      <c r="KL43" s="178"/>
      <c r="KM43" s="178"/>
      <c r="KN43" s="178"/>
      <c r="KO43" s="178"/>
      <c r="KP43" s="178"/>
      <c r="KQ43" s="178"/>
      <c r="KR43" s="179"/>
      <c r="KS43" s="166"/>
      <c r="KT43" s="178"/>
      <c r="KU43" s="178"/>
      <c r="KV43" s="178"/>
      <c r="KW43" s="178"/>
      <c r="KX43" s="178"/>
      <c r="KY43" s="178"/>
      <c r="KZ43" s="179"/>
      <c r="LA43" s="166"/>
      <c r="LB43" s="178"/>
      <c r="LC43" s="178"/>
      <c r="LD43" s="178"/>
      <c r="LE43" s="178"/>
      <c r="LF43" s="178"/>
      <c r="LG43" s="178"/>
      <c r="LH43" s="179"/>
      <c r="LI43" s="166"/>
      <c r="LJ43" s="178"/>
      <c r="LK43" s="178"/>
      <c r="LL43" s="178"/>
      <c r="LM43" s="178"/>
      <c r="LN43" s="178"/>
      <c r="LO43" s="178"/>
      <c r="LP43" s="179"/>
      <c r="LQ43" s="166"/>
      <c r="LR43" s="178"/>
      <c r="LS43" s="178"/>
      <c r="LT43" s="178"/>
      <c r="LU43" s="178"/>
      <c r="LV43" s="178"/>
      <c r="LW43" s="178"/>
      <c r="LX43" s="179"/>
      <c r="LY43" s="166"/>
      <c r="LZ43" s="178"/>
      <c r="MA43" s="178"/>
      <c r="MB43" s="178"/>
      <c r="MC43" s="178"/>
      <c r="MD43" s="178"/>
      <c r="ME43" s="178"/>
      <c r="MF43" s="179"/>
      <c r="MG43" s="166"/>
      <c r="MH43" s="178"/>
      <c r="MI43" s="178"/>
      <c r="MJ43" s="178"/>
      <c r="MK43" s="178"/>
      <c r="ML43" s="178"/>
      <c r="MM43" s="178"/>
      <c r="MN43" s="179"/>
      <c r="MO43" s="166"/>
      <c r="MP43" s="178"/>
      <c r="MQ43" s="178"/>
      <c r="MR43" s="178"/>
      <c r="MS43" s="178"/>
      <c r="MT43" s="178"/>
      <c r="MU43" s="178"/>
      <c r="MV43" s="179"/>
      <c r="MW43" s="166"/>
      <c r="MX43" s="178"/>
      <c r="MY43" s="178"/>
      <c r="MZ43" s="178"/>
      <c r="NA43" s="178"/>
      <c r="NB43" s="178"/>
      <c r="NC43" s="178"/>
      <c r="ND43" s="179"/>
      <c r="NE43" s="166"/>
      <c r="NF43" s="178"/>
      <c r="NG43" s="178"/>
      <c r="NH43" s="178"/>
      <c r="NI43" s="178"/>
      <c r="NJ43" s="178"/>
      <c r="NK43" s="178"/>
      <c r="NL43" s="179"/>
      <c r="NM43" s="166"/>
      <c r="NN43" s="178"/>
      <c r="NO43" s="178"/>
      <c r="NP43" s="178"/>
      <c r="NQ43" s="178"/>
      <c r="NR43" s="178"/>
      <c r="NS43" s="178"/>
      <c r="NT43" s="179"/>
      <c r="NU43" s="166"/>
      <c r="NV43" s="178"/>
      <c r="NW43" s="178"/>
      <c r="NX43" s="178"/>
      <c r="NY43" s="178"/>
      <c r="NZ43" s="178"/>
      <c r="OA43" s="178"/>
      <c r="OB43" s="179"/>
      <c r="OC43" s="166"/>
      <c r="OD43" s="178"/>
      <c r="OE43" s="178"/>
      <c r="OF43" s="178"/>
      <c r="OG43" s="178"/>
      <c r="OH43" s="178"/>
      <c r="OI43" s="178"/>
      <c r="OJ43" s="179"/>
      <c r="OK43" s="166"/>
      <c r="OL43" s="178"/>
      <c r="OM43" s="178"/>
      <c r="ON43" s="178"/>
      <c r="OO43" s="178"/>
      <c r="OP43" s="178"/>
      <c r="OQ43" s="178"/>
      <c r="OR43" s="179"/>
      <c r="OS43" s="166"/>
      <c r="OT43" s="178"/>
      <c r="OU43" s="178"/>
      <c r="OV43" s="178"/>
      <c r="OW43" s="178"/>
      <c r="OX43" s="178"/>
      <c r="OY43" s="178"/>
      <c r="OZ43" s="179"/>
      <c r="PA43" s="166"/>
      <c r="PB43" s="178"/>
      <c r="PC43" s="178"/>
      <c r="PD43" s="178"/>
      <c r="PE43" s="178"/>
      <c r="PF43" s="178"/>
      <c r="PG43" s="178"/>
      <c r="PH43" s="179"/>
      <c r="PI43" s="166"/>
      <c r="PJ43" s="178"/>
      <c r="PK43" s="178"/>
      <c r="PL43" s="178"/>
      <c r="PM43" s="178"/>
      <c r="PN43" s="178"/>
      <c r="PO43" s="178"/>
      <c r="PP43" s="179"/>
      <c r="PQ43" s="166"/>
      <c r="PR43" s="178"/>
      <c r="PS43" s="178"/>
      <c r="PT43" s="178"/>
      <c r="PU43" s="178"/>
      <c r="PV43" s="178"/>
      <c r="PW43" s="178"/>
      <c r="PX43" s="179"/>
      <c r="PY43" s="166"/>
      <c r="PZ43" s="178"/>
      <c r="QA43" s="178"/>
      <c r="QB43" s="178"/>
      <c r="QC43" s="178"/>
      <c r="QD43" s="178"/>
      <c r="QE43" s="178"/>
      <c r="QF43" s="179"/>
      <c r="QG43" s="166"/>
      <c r="QH43" s="178"/>
      <c r="QI43" s="178"/>
      <c r="QJ43" s="178"/>
      <c r="QK43" s="178"/>
      <c r="QL43" s="178"/>
      <c r="QM43" s="178"/>
      <c r="QN43" s="179"/>
      <c r="QO43" s="166"/>
      <c r="QP43" s="178"/>
      <c r="QQ43" s="178"/>
      <c r="QR43" s="178"/>
      <c r="QS43" s="178"/>
      <c r="QT43" s="178"/>
      <c r="QU43" s="178"/>
      <c r="QV43" s="179"/>
      <c r="QW43" s="166"/>
      <c r="QX43" s="178"/>
      <c r="QY43" s="178"/>
      <c r="QZ43" s="178"/>
      <c r="RA43" s="178"/>
      <c r="RB43" s="178"/>
      <c r="RC43" s="178"/>
      <c r="RD43" s="179"/>
      <c r="RE43" s="166"/>
      <c r="RF43" s="178"/>
      <c r="RG43" s="178"/>
      <c r="RH43" s="178"/>
      <c r="RI43" s="178"/>
      <c r="RJ43" s="178"/>
      <c r="RK43" s="178"/>
      <c r="RL43" s="179"/>
      <c r="RM43" s="166"/>
      <c r="RN43" s="178"/>
      <c r="RO43" s="178"/>
      <c r="RP43" s="178"/>
      <c r="RQ43" s="178"/>
      <c r="RR43" s="178"/>
      <c r="RS43" s="178"/>
      <c r="RT43" s="179"/>
      <c r="RU43" s="166"/>
      <c r="RV43" s="178"/>
      <c r="RW43" s="178"/>
      <c r="RX43" s="178"/>
      <c r="RY43" s="178"/>
      <c r="RZ43" s="178"/>
      <c r="SA43" s="178"/>
      <c r="SB43" s="179"/>
      <c r="SC43" s="166"/>
      <c r="SD43" s="178"/>
      <c r="SE43" s="178"/>
      <c r="SF43" s="178"/>
      <c r="SG43" s="178"/>
      <c r="SH43" s="178"/>
      <c r="SI43" s="178"/>
      <c r="SJ43" s="179"/>
      <c r="SK43" s="166"/>
      <c r="SL43" s="178"/>
      <c r="SM43" s="178"/>
      <c r="SN43" s="178"/>
      <c r="SO43" s="178"/>
      <c r="SP43" s="178"/>
      <c r="SQ43" s="178"/>
      <c r="SR43" s="179"/>
      <c r="SS43" s="166"/>
      <c r="ST43" s="178"/>
      <c r="SU43" s="178"/>
      <c r="SV43" s="178"/>
      <c r="SW43" s="178"/>
      <c r="SX43" s="178"/>
      <c r="SY43" s="178"/>
      <c r="SZ43" s="179"/>
      <c r="TA43" s="166"/>
      <c r="TB43" s="178"/>
      <c r="TC43" s="178"/>
      <c r="TD43" s="178"/>
      <c r="TE43" s="178"/>
      <c r="TF43" s="178"/>
      <c r="TG43" s="178"/>
      <c r="TH43" s="179"/>
      <c r="TI43" s="166"/>
      <c r="TJ43" s="178"/>
      <c r="TK43" s="178"/>
      <c r="TL43" s="178"/>
      <c r="TM43" s="178"/>
      <c r="TN43" s="178"/>
      <c r="TO43" s="178"/>
      <c r="TP43" s="179"/>
      <c r="TQ43" s="166"/>
      <c r="TR43" s="178"/>
      <c r="TS43" s="178"/>
      <c r="TT43" s="178"/>
      <c r="TU43" s="178"/>
      <c r="TV43" s="178"/>
      <c r="TW43" s="178"/>
      <c r="TX43" s="179"/>
      <c r="TY43" s="166"/>
      <c r="TZ43" s="178"/>
      <c r="UA43" s="178"/>
      <c r="UB43" s="178"/>
      <c r="UC43" s="178"/>
      <c r="UD43" s="178"/>
      <c r="UE43" s="178"/>
      <c r="UF43" s="179"/>
      <c r="UG43" s="166"/>
      <c r="UH43" s="178"/>
      <c r="UI43" s="178"/>
      <c r="UJ43" s="178"/>
      <c r="UK43" s="178"/>
      <c r="UL43" s="178"/>
      <c r="UM43" s="178"/>
      <c r="UN43" s="179"/>
      <c r="UO43" s="166"/>
      <c r="UP43" s="178"/>
      <c r="UQ43" s="178"/>
      <c r="UR43" s="178"/>
      <c r="US43" s="178"/>
      <c r="UT43" s="178"/>
      <c r="UU43" s="178"/>
      <c r="UV43" s="179"/>
      <c r="UW43" s="166"/>
      <c r="UX43" s="178"/>
      <c r="UY43" s="178"/>
      <c r="UZ43" s="178"/>
      <c r="VA43" s="178"/>
      <c r="VB43" s="178"/>
      <c r="VC43" s="178"/>
      <c r="VD43" s="179"/>
      <c r="VE43" s="166"/>
      <c r="VF43" s="178"/>
      <c r="VG43" s="178"/>
      <c r="VH43" s="178"/>
      <c r="VI43" s="178"/>
      <c r="VJ43" s="178"/>
      <c r="VK43" s="178"/>
      <c r="VL43" s="179"/>
      <c r="VM43" s="166"/>
      <c r="VN43" s="178"/>
      <c r="VO43" s="178"/>
      <c r="VP43" s="178"/>
      <c r="VQ43" s="178"/>
      <c r="VR43" s="178"/>
      <c r="VS43" s="178"/>
      <c r="VT43" s="179"/>
      <c r="VU43" s="166"/>
      <c r="VV43" s="178"/>
      <c r="VW43" s="178"/>
      <c r="VX43" s="178"/>
      <c r="VY43" s="178"/>
      <c r="VZ43" s="178"/>
      <c r="WA43" s="178"/>
      <c r="WB43" s="179"/>
      <c r="WC43" s="166"/>
      <c r="WD43" s="178"/>
      <c r="WE43" s="178"/>
      <c r="WF43" s="178"/>
      <c r="WG43" s="178"/>
      <c r="WH43" s="178"/>
      <c r="WI43" s="178"/>
      <c r="WJ43" s="179"/>
      <c r="WK43" s="166"/>
      <c r="WL43" s="178"/>
      <c r="WM43" s="178"/>
      <c r="WN43" s="178"/>
      <c r="WO43" s="178"/>
      <c r="WP43" s="178"/>
      <c r="WQ43" s="178"/>
      <c r="WR43" s="179"/>
      <c r="WS43" s="166"/>
      <c r="WT43" s="178"/>
      <c r="WU43" s="178"/>
      <c r="WV43" s="178"/>
      <c r="WW43" s="178"/>
      <c r="WX43" s="178"/>
      <c r="WY43" s="178"/>
      <c r="WZ43" s="179"/>
      <c r="XA43" s="166"/>
      <c r="XB43" s="178"/>
      <c r="XC43" s="178"/>
      <c r="XD43" s="178"/>
      <c r="XE43" s="178"/>
      <c r="XF43" s="178"/>
      <c r="XG43" s="178"/>
      <c r="XH43" s="179"/>
      <c r="XI43" s="166"/>
      <c r="XJ43" s="178"/>
      <c r="XK43" s="178"/>
      <c r="XL43" s="178"/>
      <c r="XM43" s="178"/>
      <c r="XN43" s="178"/>
      <c r="XO43" s="178"/>
      <c r="XP43" s="179"/>
      <c r="XQ43" s="166"/>
      <c r="XR43" s="178"/>
      <c r="XS43" s="178"/>
      <c r="XT43" s="178"/>
      <c r="XU43" s="178"/>
      <c r="XV43" s="178"/>
      <c r="XW43" s="178"/>
      <c r="XX43" s="179"/>
      <c r="XY43" s="166"/>
      <c r="XZ43" s="178"/>
      <c r="YA43" s="178"/>
      <c r="YB43" s="178"/>
      <c r="YC43" s="178"/>
      <c r="YD43" s="178"/>
      <c r="YE43" s="178"/>
      <c r="YF43" s="179"/>
      <c r="YG43" s="166"/>
      <c r="YH43" s="178"/>
      <c r="YI43" s="178"/>
      <c r="YJ43" s="178"/>
      <c r="YK43" s="178"/>
      <c r="YL43" s="178"/>
      <c r="YM43" s="178"/>
      <c r="YN43" s="179"/>
      <c r="YO43" s="166"/>
      <c r="YP43" s="178"/>
      <c r="YQ43" s="178"/>
      <c r="YR43" s="178"/>
      <c r="YS43" s="178"/>
      <c r="YT43" s="178"/>
      <c r="YU43" s="178"/>
      <c r="YV43" s="179"/>
      <c r="YW43" s="166"/>
      <c r="YX43" s="178"/>
      <c r="YY43" s="178"/>
      <c r="YZ43" s="178"/>
      <c r="ZA43" s="178"/>
      <c r="ZB43" s="178"/>
      <c r="ZC43" s="178"/>
      <c r="ZD43" s="179"/>
      <c r="ZE43" s="166"/>
      <c r="ZF43" s="178"/>
      <c r="ZG43" s="178"/>
      <c r="ZH43" s="178"/>
      <c r="ZI43" s="178"/>
      <c r="ZJ43" s="178"/>
      <c r="ZK43" s="178"/>
      <c r="ZL43" s="179"/>
      <c r="ZM43" s="166"/>
      <c r="ZN43" s="178"/>
      <c r="ZO43" s="178"/>
      <c r="ZP43" s="178"/>
      <c r="ZQ43" s="178"/>
      <c r="ZR43" s="178"/>
      <c r="ZS43" s="178"/>
      <c r="ZT43" s="179"/>
      <c r="ZU43" s="166"/>
      <c r="ZV43" s="178"/>
      <c r="ZW43" s="178"/>
      <c r="ZX43" s="178"/>
      <c r="ZY43" s="178"/>
      <c r="ZZ43" s="178"/>
      <c r="AAA43" s="178"/>
      <c r="AAB43" s="179"/>
      <c r="AAC43" s="166"/>
      <c r="AAD43" s="178"/>
      <c r="AAE43" s="178"/>
      <c r="AAF43" s="178"/>
      <c r="AAG43" s="178"/>
      <c r="AAH43" s="178"/>
      <c r="AAI43" s="178"/>
      <c r="AAJ43" s="179"/>
      <c r="AAK43" s="166"/>
      <c r="AAL43" s="178"/>
      <c r="AAM43" s="178"/>
      <c r="AAN43" s="178"/>
      <c r="AAO43" s="178"/>
      <c r="AAP43" s="178"/>
      <c r="AAQ43" s="178"/>
      <c r="AAR43" s="179"/>
      <c r="AAS43" s="166"/>
      <c r="AAT43" s="178"/>
      <c r="AAU43" s="178"/>
      <c r="AAV43" s="178"/>
      <c r="AAW43" s="178"/>
      <c r="AAX43" s="178"/>
      <c r="AAY43" s="178"/>
      <c r="AAZ43" s="179"/>
      <c r="ABA43" s="166"/>
      <c r="ABB43" s="178"/>
      <c r="ABC43" s="178"/>
      <c r="ABD43" s="178"/>
      <c r="ABE43" s="178"/>
      <c r="ABF43" s="178"/>
      <c r="ABG43" s="178"/>
      <c r="ABH43" s="179"/>
      <c r="ABI43" s="166"/>
      <c r="ABJ43" s="178"/>
      <c r="ABK43" s="178"/>
      <c r="ABL43" s="178"/>
      <c r="ABM43" s="178"/>
      <c r="ABN43" s="178"/>
      <c r="ABO43" s="178"/>
      <c r="ABP43" s="179"/>
      <c r="ABQ43" s="166"/>
      <c r="ABR43" s="178"/>
      <c r="ABS43" s="178"/>
      <c r="ABT43" s="178"/>
      <c r="ABU43" s="178"/>
      <c r="ABV43" s="178"/>
      <c r="ABW43" s="178"/>
      <c r="ABX43" s="179"/>
      <c r="ABY43" s="166"/>
      <c r="ABZ43" s="178"/>
      <c r="ACA43" s="178"/>
      <c r="ACB43" s="178"/>
      <c r="ACC43" s="178"/>
      <c r="ACD43" s="178"/>
      <c r="ACE43" s="178"/>
      <c r="ACF43" s="179"/>
      <c r="ACG43" s="166"/>
      <c r="ACH43" s="178"/>
      <c r="ACI43" s="178"/>
      <c r="ACJ43" s="178"/>
      <c r="ACK43" s="178"/>
      <c r="ACL43" s="178"/>
      <c r="ACM43" s="178"/>
      <c r="ACN43" s="179"/>
      <c r="ACO43" s="166"/>
      <c r="ACP43" s="178"/>
      <c r="ACQ43" s="178"/>
      <c r="ACR43" s="178"/>
      <c r="ACS43" s="178"/>
      <c r="ACT43" s="178"/>
      <c r="ACU43" s="178"/>
      <c r="ACV43" s="179"/>
      <c r="ACW43" s="166"/>
      <c r="ACX43" s="178"/>
      <c r="ACY43" s="178"/>
      <c r="ACZ43" s="178"/>
      <c r="ADA43" s="178"/>
      <c r="ADB43" s="178"/>
      <c r="ADC43" s="178"/>
      <c r="ADD43" s="179"/>
      <c r="ADE43" s="166"/>
      <c r="ADF43" s="178"/>
      <c r="ADG43" s="178"/>
      <c r="ADH43" s="178"/>
      <c r="ADI43" s="178"/>
      <c r="ADJ43" s="178"/>
      <c r="ADK43" s="178"/>
      <c r="ADL43" s="179"/>
      <c r="ADM43" s="166"/>
      <c r="ADN43" s="178"/>
      <c r="ADO43" s="178"/>
      <c r="ADP43" s="178"/>
      <c r="ADQ43" s="178"/>
      <c r="ADR43" s="178"/>
      <c r="ADS43" s="178"/>
      <c r="ADT43" s="179"/>
      <c r="ADU43" s="166"/>
      <c r="ADV43" s="178"/>
      <c r="ADW43" s="178"/>
      <c r="ADX43" s="178"/>
      <c r="ADY43" s="178"/>
      <c r="ADZ43" s="178"/>
      <c r="AEA43" s="178"/>
      <c r="AEB43" s="179"/>
      <c r="AEC43" s="166"/>
      <c r="AED43" s="178"/>
      <c r="AEE43" s="178"/>
      <c r="AEF43" s="178"/>
      <c r="AEG43" s="178"/>
      <c r="AEH43" s="178"/>
      <c r="AEI43" s="178"/>
      <c r="AEJ43" s="179"/>
      <c r="AEK43" s="166"/>
      <c r="AEL43" s="178"/>
      <c r="AEM43" s="178"/>
      <c r="AEN43" s="178"/>
      <c r="AEO43" s="178"/>
      <c r="AEP43" s="178"/>
      <c r="AEQ43" s="178"/>
      <c r="AER43" s="179"/>
      <c r="AES43" s="166"/>
      <c r="AET43" s="178"/>
      <c r="AEU43" s="178"/>
      <c r="AEV43" s="178"/>
      <c r="AEW43" s="178"/>
      <c r="AEX43" s="178"/>
      <c r="AEY43" s="178"/>
      <c r="AEZ43" s="179"/>
      <c r="AFA43" s="166"/>
      <c r="AFB43" s="178"/>
      <c r="AFC43" s="178"/>
      <c r="AFD43" s="178"/>
      <c r="AFE43" s="178"/>
      <c r="AFF43" s="178"/>
      <c r="AFG43" s="178"/>
      <c r="AFH43" s="179"/>
      <c r="AFI43" s="166"/>
      <c r="AFJ43" s="178"/>
      <c r="AFK43" s="178"/>
      <c r="AFL43" s="178"/>
      <c r="AFM43" s="178"/>
      <c r="AFN43" s="178"/>
      <c r="AFO43" s="178"/>
      <c r="AFP43" s="179"/>
      <c r="AFQ43" s="166"/>
      <c r="AFR43" s="178"/>
      <c r="AFS43" s="178"/>
      <c r="AFT43" s="178"/>
      <c r="AFU43" s="178"/>
      <c r="AFV43" s="178"/>
      <c r="AFW43" s="178"/>
      <c r="AFX43" s="179"/>
      <c r="AFY43" s="166"/>
      <c r="AFZ43" s="178"/>
      <c r="AGA43" s="178"/>
      <c r="AGB43" s="178"/>
      <c r="AGC43" s="178"/>
      <c r="AGD43" s="178"/>
      <c r="AGE43" s="178"/>
      <c r="AGF43" s="179"/>
      <c r="AGG43" s="166"/>
      <c r="AGH43" s="178"/>
      <c r="AGI43" s="178"/>
      <c r="AGJ43" s="178"/>
      <c r="AGK43" s="178"/>
      <c r="AGL43" s="178"/>
      <c r="AGM43" s="178"/>
      <c r="AGN43" s="179"/>
      <c r="AGO43" s="166"/>
      <c r="AGP43" s="178"/>
      <c r="AGQ43" s="178"/>
      <c r="AGR43" s="178"/>
      <c r="AGS43" s="178"/>
      <c r="AGT43" s="178"/>
      <c r="AGU43" s="178"/>
      <c r="AGV43" s="179"/>
      <c r="AGW43" s="166"/>
      <c r="AGX43" s="178"/>
      <c r="AGY43" s="178"/>
      <c r="AGZ43" s="178"/>
      <c r="AHA43" s="178"/>
      <c r="AHB43" s="178"/>
      <c r="AHC43" s="178"/>
      <c r="AHD43" s="179"/>
      <c r="AHE43" s="166"/>
      <c r="AHF43" s="178"/>
      <c r="AHG43" s="178"/>
      <c r="AHH43" s="178"/>
      <c r="AHI43" s="178"/>
      <c r="AHJ43" s="178"/>
      <c r="AHK43" s="178"/>
      <c r="AHL43" s="179"/>
      <c r="AHM43" s="166"/>
      <c r="AHN43" s="178"/>
      <c r="AHO43" s="178"/>
      <c r="AHP43" s="178"/>
      <c r="AHQ43" s="178"/>
      <c r="AHR43" s="178"/>
      <c r="AHS43" s="178"/>
      <c r="AHT43" s="179"/>
      <c r="AHU43" s="166"/>
      <c r="AHV43" s="178"/>
      <c r="AHW43" s="178"/>
      <c r="AHX43" s="178"/>
      <c r="AHY43" s="178"/>
      <c r="AHZ43" s="178"/>
      <c r="AIA43" s="178"/>
      <c r="AIB43" s="179"/>
      <c r="AIC43" s="166"/>
      <c r="AID43" s="178"/>
      <c r="AIE43" s="178"/>
      <c r="AIF43" s="178"/>
      <c r="AIG43" s="178"/>
      <c r="AIH43" s="178"/>
      <c r="AII43" s="178"/>
      <c r="AIJ43" s="179"/>
      <c r="AIK43" s="166"/>
      <c r="AIL43" s="178"/>
      <c r="AIM43" s="178"/>
      <c r="AIN43" s="178"/>
      <c r="AIO43" s="178"/>
      <c r="AIP43" s="178"/>
      <c r="AIQ43" s="178"/>
      <c r="AIR43" s="179"/>
      <c r="AIS43" s="166"/>
      <c r="AIT43" s="178"/>
      <c r="AIU43" s="178"/>
      <c r="AIV43" s="178"/>
      <c r="AIW43" s="178"/>
      <c r="AIX43" s="178"/>
      <c r="AIY43" s="178"/>
      <c r="AIZ43" s="179"/>
      <c r="AJA43" s="166"/>
      <c r="AJB43" s="178"/>
      <c r="AJC43" s="178"/>
      <c r="AJD43" s="178"/>
      <c r="AJE43" s="178"/>
      <c r="AJF43" s="178"/>
      <c r="AJG43" s="178"/>
      <c r="AJH43" s="179"/>
      <c r="AJI43" s="166"/>
      <c r="AJJ43" s="178"/>
      <c r="AJK43" s="178"/>
      <c r="AJL43" s="178"/>
      <c r="AJM43" s="178"/>
      <c r="AJN43" s="178"/>
      <c r="AJO43" s="178"/>
      <c r="AJP43" s="179"/>
      <c r="AJQ43" s="166"/>
      <c r="AJR43" s="178"/>
      <c r="AJS43" s="178"/>
      <c r="AJT43" s="178"/>
      <c r="AJU43" s="178"/>
      <c r="AJV43" s="178"/>
      <c r="AJW43" s="178"/>
      <c r="AJX43" s="179"/>
      <c r="AJY43" s="166"/>
      <c r="AJZ43" s="178"/>
      <c r="AKA43" s="178"/>
      <c r="AKB43" s="178"/>
      <c r="AKC43" s="178"/>
      <c r="AKD43" s="178"/>
      <c r="AKE43" s="178"/>
      <c r="AKF43" s="179"/>
      <c r="AKG43" s="166"/>
      <c r="AKH43" s="178"/>
      <c r="AKI43" s="178"/>
      <c r="AKJ43" s="178"/>
      <c r="AKK43" s="178"/>
      <c r="AKL43" s="178"/>
      <c r="AKM43" s="178"/>
      <c r="AKN43" s="179"/>
      <c r="AKO43" s="166"/>
      <c r="AKP43" s="178"/>
      <c r="AKQ43" s="178"/>
      <c r="AKR43" s="178"/>
      <c r="AKS43" s="178"/>
      <c r="AKT43" s="178"/>
      <c r="AKU43" s="178"/>
      <c r="AKV43" s="179"/>
      <c r="AKW43" s="166"/>
      <c r="AKX43" s="178"/>
      <c r="AKY43" s="178"/>
      <c r="AKZ43" s="178"/>
      <c r="ALA43" s="178"/>
      <c r="ALB43" s="178"/>
      <c r="ALC43" s="178"/>
      <c r="ALD43" s="179"/>
      <c r="ALE43" s="166"/>
      <c r="ALF43" s="178"/>
      <c r="ALG43" s="178"/>
      <c r="ALH43" s="178"/>
      <c r="ALI43" s="178"/>
      <c r="ALJ43" s="178"/>
      <c r="ALK43" s="178"/>
      <c r="ALL43" s="179"/>
      <c r="ALM43" s="166"/>
      <c r="ALN43" s="178"/>
      <c r="ALO43" s="178"/>
      <c r="ALP43" s="178"/>
      <c r="ALQ43" s="178"/>
      <c r="ALR43" s="178"/>
      <c r="ALS43" s="178"/>
      <c r="ALT43" s="179"/>
      <c r="ALU43" s="166"/>
      <c r="ALV43" s="178"/>
      <c r="ALW43" s="178"/>
      <c r="ALX43" s="178"/>
      <c r="ALY43" s="178"/>
      <c r="ALZ43" s="178"/>
      <c r="AMA43" s="178"/>
      <c r="AMB43" s="179"/>
      <c r="AMC43" s="166"/>
      <c r="AMD43" s="178"/>
      <c r="AME43" s="178"/>
      <c r="AMF43" s="178"/>
      <c r="AMG43" s="178"/>
      <c r="AMH43" s="178"/>
      <c r="AMI43" s="178"/>
      <c r="AMJ43" s="179"/>
      <c r="AMK43" s="166"/>
      <c r="AML43" s="178"/>
      <c r="AMM43" s="178"/>
      <c r="AMN43" s="178"/>
      <c r="AMO43" s="178"/>
      <c r="AMP43" s="178"/>
      <c r="AMQ43" s="178"/>
      <c r="AMR43" s="179"/>
      <c r="AMS43" s="166"/>
      <c r="AMT43" s="178"/>
      <c r="AMU43" s="178"/>
      <c r="AMV43" s="178"/>
      <c r="AMW43" s="178"/>
      <c r="AMX43" s="178"/>
      <c r="AMY43" s="178"/>
      <c r="AMZ43" s="179"/>
      <c r="ANA43" s="166"/>
      <c r="ANB43" s="178"/>
      <c r="ANC43" s="178"/>
      <c r="AND43" s="178"/>
      <c r="ANE43" s="178"/>
      <c r="ANF43" s="178"/>
      <c r="ANG43" s="178"/>
      <c r="ANH43" s="179"/>
      <c r="ANI43" s="166"/>
      <c r="ANJ43" s="178"/>
      <c r="ANK43" s="178"/>
      <c r="ANL43" s="178"/>
      <c r="ANM43" s="178"/>
      <c r="ANN43" s="178"/>
      <c r="ANO43" s="178"/>
      <c r="ANP43" s="179"/>
      <c r="ANQ43" s="166"/>
      <c r="ANR43" s="178"/>
      <c r="ANS43" s="178"/>
      <c r="ANT43" s="178"/>
      <c r="ANU43" s="178"/>
      <c r="ANV43" s="178"/>
      <c r="ANW43" s="178"/>
      <c r="ANX43" s="179"/>
      <c r="ANY43" s="166"/>
      <c r="ANZ43" s="178"/>
      <c r="AOA43" s="178"/>
      <c r="AOB43" s="178"/>
      <c r="AOC43" s="178"/>
      <c r="AOD43" s="178"/>
      <c r="AOE43" s="178"/>
      <c r="AOF43" s="179"/>
      <c r="AOG43" s="166"/>
      <c r="AOH43" s="178"/>
      <c r="AOI43" s="178"/>
      <c r="AOJ43" s="178"/>
      <c r="AOK43" s="178"/>
      <c r="AOL43" s="178"/>
      <c r="AOM43" s="178"/>
      <c r="AON43" s="179"/>
      <c r="AOO43" s="166"/>
      <c r="AOP43" s="178"/>
      <c r="AOQ43" s="178"/>
      <c r="AOR43" s="178"/>
      <c r="AOS43" s="178"/>
      <c r="AOT43" s="178"/>
      <c r="AOU43" s="178"/>
      <c r="AOV43" s="179"/>
      <c r="AOW43" s="166"/>
      <c r="AOX43" s="178"/>
      <c r="AOY43" s="178"/>
      <c r="AOZ43" s="178"/>
      <c r="APA43" s="178"/>
      <c r="APB43" s="178"/>
      <c r="APC43" s="178"/>
      <c r="APD43" s="179"/>
      <c r="APE43" s="166"/>
      <c r="APF43" s="178"/>
      <c r="APG43" s="178"/>
      <c r="APH43" s="178"/>
      <c r="API43" s="178"/>
      <c r="APJ43" s="178"/>
      <c r="APK43" s="178"/>
      <c r="APL43" s="179"/>
      <c r="APM43" s="166"/>
      <c r="APN43" s="178"/>
      <c r="APO43" s="178"/>
      <c r="APP43" s="178"/>
      <c r="APQ43" s="178"/>
      <c r="APR43" s="178"/>
      <c r="APS43" s="178"/>
      <c r="APT43" s="179"/>
      <c r="APU43" s="166"/>
      <c r="APV43" s="178"/>
      <c r="APW43" s="178"/>
      <c r="APX43" s="178"/>
      <c r="APY43" s="178"/>
      <c r="APZ43" s="178"/>
      <c r="AQA43" s="178"/>
      <c r="AQB43" s="179"/>
      <c r="AQC43" s="166"/>
      <c r="AQD43" s="178"/>
      <c r="AQE43" s="178"/>
      <c r="AQF43" s="178"/>
      <c r="AQG43" s="178"/>
      <c r="AQH43" s="178"/>
      <c r="AQI43" s="178"/>
      <c r="AQJ43" s="179"/>
      <c r="AQK43" s="166"/>
      <c r="AQL43" s="178"/>
      <c r="AQM43" s="178"/>
      <c r="AQN43" s="178"/>
      <c r="AQO43" s="178"/>
      <c r="AQP43" s="178"/>
      <c r="AQQ43" s="178"/>
      <c r="AQR43" s="179"/>
      <c r="AQS43" s="166"/>
      <c r="AQT43" s="178"/>
      <c r="AQU43" s="178"/>
      <c r="AQV43" s="178"/>
      <c r="AQW43" s="178"/>
      <c r="AQX43" s="178"/>
      <c r="AQY43" s="178"/>
      <c r="AQZ43" s="179"/>
      <c r="ARA43" s="166"/>
      <c r="ARB43" s="178"/>
      <c r="ARC43" s="178"/>
      <c r="ARD43" s="178"/>
      <c r="ARE43" s="178"/>
      <c r="ARF43" s="178"/>
      <c r="ARG43" s="178"/>
      <c r="ARH43" s="179"/>
      <c r="ARI43" s="166"/>
      <c r="ARJ43" s="178"/>
      <c r="ARK43" s="178"/>
      <c r="ARL43" s="178"/>
      <c r="ARM43" s="178"/>
      <c r="ARN43" s="178"/>
      <c r="ARO43" s="178"/>
      <c r="ARP43" s="179"/>
      <c r="ARQ43" s="166"/>
      <c r="ARR43" s="178"/>
      <c r="ARS43" s="178"/>
      <c r="ART43" s="178"/>
      <c r="ARU43" s="178"/>
      <c r="ARV43" s="178"/>
      <c r="ARW43" s="178"/>
      <c r="ARX43" s="179"/>
      <c r="ARY43" s="166"/>
      <c r="ARZ43" s="178"/>
      <c r="ASA43" s="178"/>
      <c r="ASB43" s="178"/>
      <c r="ASC43" s="178"/>
      <c r="ASD43" s="178"/>
      <c r="ASE43" s="178"/>
      <c r="ASF43" s="179"/>
      <c r="ASG43" s="166"/>
      <c r="ASH43" s="178"/>
      <c r="ASI43" s="178"/>
      <c r="ASJ43" s="178"/>
      <c r="ASK43" s="178"/>
      <c r="ASL43" s="178"/>
      <c r="ASM43" s="178"/>
      <c r="ASN43" s="179"/>
      <c r="ASO43" s="166"/>
      <c r="ASP43" s="178"/>
      <c r="ASQ43" s="178"/>
      <c r="ASR43" s="178"/>
      <c r="ASS43" s="178"/>
      <c r="AST43" s="178"/>
      <c r="ASU43" s="178"/>
      <c r="ASV43" s="179"/>
      <c r="ASW43" s="166"/>
      <c r="ASX43" s="178"/>
      <c r="ASY43" s="178"/>
      <c r="ASZ43" s="178"/>
      <c r="ATA43" s="178"/>
      <c r="ATB43" s="178"/>
      <c r="ATC43" s="178"/>
      <c r="ATD43" s="179"/>
      <c r="ATE43" s="166"/>
      <c r="ATF43" s="178"/>
      <c r="ATG43" s="178"/>
      <c r="ATH43" s="178"/>
      <c r="ATI43" s="178"/>
      <c r="ATJ43" s="178"/>
      <c r="ATK43" s="178"/>
      <c r="ATL43" s="179"/>
      <c r="ATM43" s="166"/>
      <c r="ATN43" s="178"/>
      <c r="ATO43" s="178"/>
      <c r="ATP43" s="178"/>
      <c r="ATQ43" s="178"/>
      <c r="ATR43" s="178"/>
      <c r="ATS43" s="178"/>
      <c r="ATT43" s="179"/>
      <c r="ATU43" s="166"/>
      <c r="ATV43" s="178"/>
      <c r="ATW43" s="178"/>
      <c r="ATX43" s="178"/>
      <c r="ATY43" s="178"/>
      <c r="ATZ43" s="178"/>
      <c r="AUA43" s="178"/>
      <c r="AUB43" s="179"/>
      <c r="AUC43" s="166"/>
      <c r="AUD43" s="178"/>
      <c r="AUE43" s="178"/>
      <c r="AUF43" s="178"/>
      <c r="AUG43" s="178"/>
      <c r="AUH43" s="178"/>
      <c r="AUI43" s="178"/>
      <c r="AUJ43" s="179"/>
      <c r="AUK43" s="166"/>
      <c r="AUL43" s="178"/>
      <c r="AUM43" s="178"/>
      <c r="AUN43" s="178"/>
      <c r="AUO43" s="178"/>
      <c r="AUP43" s="178"/>
      <c r="AUQ43" s="178"/>
      <c r="AUR43" s="179"/>
      <c r="AUS43" s="166"/>
      <c r="AUT43" s="178"/>
      <c r="AUU43" s="178"/>
      <c r="AUV43" s="178"/>
      <c r="AUW43" s="178"/>
      <c r="AUX43" s="178"/>
      <c r="AUY43" s="178"/>
      <c r="AUZ43" s="179"/>
      <c r="AVA43" s="166"/>
      <c r="AVB43" s="178"/>
      <c r="AVC43" s="178"/>
      <c r="AVD43" s="178"/>
      <c r="AVE43" s="178"/>
      <c r="AVF43" s="178"/>
      <c r="AVG43" s="178"/>
      <c r="AVH43" s="179"/>
      <c r="AVI43" s="166"/>
      <c r="AVJ43" s="178"/>
      <c r="AVK43" s="178"/>
      <c r="AVL43" s="178"/>
      <c r="AVM43" s="178"/>
      <c r="AVN43" s="178"/>
      <c r="AVO43" s="178"/>
      <c r="AVP43" s="179"/>
      <c r="AVQ43" s="166"/>
      <c r="AVR43" s="178"/>
      <c r="AVS43" s="178"/>
      <c r="AVT43" s="178"/>
      <c r="AVU43" s="178"/>
      <c r="AVV43" s="178"/>
      <c r="AVW43" s="178"/>
      <c r="AVX43" s="179"/>
      <c r="AVY43" s="166"/>
      <c r="AVZ43" s="178"/>
      <c r="AWA43" s="178"/>
      <c r="AWB43" s="178"/>
      <c r="AWC43" s="178"/>
      <c r="AWD43" s="178"/>
      <c r="AWE43" s="178"/>
      <c r="AWF43" s="179"/>
      <c r="AWG43" s="166"/>
      <c r="AWH43" s="178"/>
      <c r="AWI43" s="178"/>
      <c r="AWJ43" s="178"/>
      <c r="AWK43" s="178"/>
      <c r="AWL43" s="178"/>
      <c r="AWM43" s="178"/>
      <c r="AWN43" s="179"/>
      <c r="AWO43" s="166"/>
      <c r="AWP43" s="178"/>
      <c r="AWQ43" s="178"/>
      <c r="AWR43" s="178"/>
      <c r="AWS43" s="178"/>
      <c r="AWT43" s="178"/>
      <c r="AWU43" s="178"/>
      <c r="AWV43" s="179"/>
      <c r="AWW43" s="166"/>
      <c r="AWX43" s="178"/>
      <c r="AWY43" s="178"/>
      <c r="AWZ43" s="178"/>
      <c r="AXA43" s="178"/>
      <c r="AXB43" s="178"/>
      <c r="AXC43" s="178"/>
      <c r="AXD43" s="179"/>
      <c r="AXE43" s="166"/>
      <c r="AXF43" s="178"/>
      <c r="AXG43" s="178"/>
      <c r="AXH43" s="178"/>
      <c r="AXI43" s="178"/>
      <c r="AXJ43" s="178"/>
      <c r="AXK43" s="178"/>
      <c r="AXL43" s="179"/>
      <c r="AXM43" s="166"/>
      <c r="AXN43" s="178"/>
      <c r="AXO43" s="178"/>
      <c r="AXP43" s="178"/>
      <c r="AXQ43" s="178"/>
      <c r="AXR43" s="178"/>
      <c r="AXS43" s="178"/>
      <c r="AXT43" s="179"/>
      <c r="AXU43" s="166"/>
      <c r="AXV43" s="178"/>
      <c r="AXW43" s="178"/>
      <c r="AXX43" s="178"/>
      <c r="AXY43" s="178"/>
      <c r="AXZ43" s="178"/>
      <c r="AYA43" s="178"/>
      <c r="AYB43" s="179"/>
      <c r="AYC43" s="166"/>
      <c r="AYD43" s="178"/>
      <c r="AYE43" s="178"/>
      <c r="AYF43" s="178"/>
      <c r="AYG43" s="178"/>
      <c r="AYH43" s="178"/>
      <c r="AYI43" s="178"/>
      <c r="AYJ43" s="179"/>
      <c r="AYK43" s="166"/>
      <c r="AYL43" s="178"/>
      <c r="AYM43" s="178"/>
      <c r="AYN43" s="178"/>
      <c r="AYO43" s="178"/>
      <c r="AYP43" s="178"/>
      <c r="AYQ43" s="178"/>
      <c r="AYR43" s="179"/>
      <c r="AYS43" s="166"/>
      <c r="AYT43" s="178"/>
      <c r="AYU43" s="178"/>
      <c r="AYV43" s="178"/>
      <c r="AYW43" s="178"/>
      <c r="AYX43" s="178"/>
      <c r="AYY43" s="178"/>
      <c r="AYZ43" s="179"/>
      <c r="AZA43" s="166"/>
      <c r="AZB43" s="178"/>
      <c r="AZC43" s="178"/>
      <c r="AZD43" s="178"/>
      <c r="AZE43" s="178"/>
      <c r="AZF43" s="178"/>
      <c r="AZG43" s="178"/>
      <c r="AZH43" s="179"/>
      <c r="AZI43" s="166"/>
      <c r="AZJ43" s="178"/>
      <c r="AZK43" s="178"/>
      <c r="AZL43" s="178"/>
      <c r="AZM43" s="178"/>
      <c r="AZN43" s="178"/>
      <c r="AZO43" s="178"/>
      <c r="AZP43" s="179"/>
      <c r="AZQ43" s="166"/>
      <c r="AZR43" s="178"/>
      <c r="AZS43" s="178"/>
      <c r="AZT43" s="178"/>
      <c r="AZU43" s="178"/>
      <c r="AZV43" s="178"/>
      <c r="AZW43" s="178"/>
      <c r="AZX43" s="179"/>
      <c r="AZY43" s="166"/>
      <c r="AZZ43" s="178"/>
      <c r="BAA43" s="178"/>
      <c r="BAB43" s="178"/>
      <c r="BAC43" s="178"/>
      <c r="BAD43" s="178"/>
      <c r="BAE43" s="178"/>
      <c r="BAF43" s="179"/>
      <c r="BAG43" s="166"/>
      <c r="BAH43" s="178"/>
      <c r="BAI43" s="178"/>
      <c r="BAJ43" s="178"/>
      <c r="BAK43" s="178"/>
      <c r="BAL43" s="178"/>
      <c r="BAM43" s="178"/>
      <c r="BAN43" s="179"/>
      <c r="BAO43" s="166"/>
      <c r="BAP43" s="178"/>
      <c r="BAQ43" s="178"/>
      <c r="BAR43" s="178"/>
      <c r="BAS43" s="178"/>
      <c r="BAT43" s="178"/>
      <c r="BAU43" s="178"/>
      <c r="BAV43" s="179"/>
      <c r="BAW43" s="166"/>
      <c r="BAX43" s="178"/>
      <c r="BAY43" s="178"/>
      <c r="BAZ43" s="178"/>
      <c r="BBA43" s="178"/>
      <c r="BBB43" s="178"/>
      <c r="BBC43" s="178"/>
      <c r="BBD43" s="179"/>
      <c r="BBE43" s="166"/>
      <c r="BBF43" s="178"/>
      <c r="BBG43" s="178"/>
      <c r="BBH43" s="178"/>
      <c r="BBI43" s="178"/>
      <c r="BBJ43" s="178"/>
      <c r="BBK43" s="178"/>
      <c r="BBL43" s="179"/>
      <c r="BBM43" s="166"/>
      <c r="BBN43" s="178"/>
      <c r="BBO43" s="178"/>
      <c r="BBP43" s="178"/>
      <c r="BBQ43" s="178"/>
      <c r="BBR43" s="178"/>
      <c r="BBS43" s="178"/>
      <c r="BBT43" s="179"/>
      <c r="BBU43" s="166"/>
      <c r="BBV43" s="178"/>
      <c r="BBW43" s="178"/>
      <c r="BBX43" s="178"/>
      <c r="BBY43" s="178"/>
      <c r="BBZ43" s="178"/>
      <c r="BCA43" s="178"/>
      <c r="BCB43" s="179"/>
      <c r="BCC43" s="166"/>
      <c r="BCD43" s="178"/>
      <c r="BCE43" s="178"/>
      <c r="BCF43" s="178"/>
      <c r="BCG43" s="178"/>
      <c r="BCH43" s="178"/>
      <c r="BCI43" s="178"/>
      <c r="BCJ43" s="179"/>
      <c r="BCK43" s="166"/>
      <c r="BCL43" s="178"/>
      <c r="BCM43" s="178"/>
      <c r="BCN43" s="178"/>
      <c r="BCO43" s="178"/>
      <c r="BCP43" s="178"/>
      <c r="BCQ43" s="178"/>
      <c r="BCR43" s="179"/>
      <c r="BCS43" s="166"/>
      <c r="BCT43" s="178"/>
      <c r="BCU43" s="178"/>
      <c r="BCV43" s="178"/>
      <c r="BCW43" s="178"/>
      <c r="BCX43" s="178"/>
      <c r="BCY43" s="178"/>
      <c r="BCZ43" s="179"/>
      <c r="BDA43" s="166"/>
      <c r="BDB43" s="178"/>
      <c r="BDC43" s="178"/>
      <c r="BDD43" s="178"/>
      <c r="BDE43" s="178"/>
      <c r="BDF43" s="178"/>
      <c r="BDG43" s="178"/>
      <c r="BDH43" s="179"/>
      <c r="BDI43" s="166"/>
      <c r="BDJ43" s="178"/>
      <c r="BDK43" s="178"/>
      <c r="BDL43" s="178"/>
      <c r="BDM43" s="178"/>
      <c r="BDN43" s="178"/>
      <c r="BDO43" s="178"/>
      <c r="BDP43" s="179"/>
      <c r="BDQ43" s="166"/>
      <c r="BDR43" s="178"/>
      <c r="BDS43" s="178"/>
      <c r="BDT43" s="178"/>
      <c r="BDU43" s="178"/>
      <c r="BDV43" s="178"/>
      <c r="BDW43" s="178"/>
      <c r="BDX43" s="179"/>
      <c r="BDY43" s="166"/>
      <c r="BDZ43" s="178"/>
      <c r="BEA43" s="178"/>
      <c r="BEB43" s="178"/>
      <c r="BEC43" s="178"/>
      <c r="BED43" s="178"/>
      <c r="BEE43" s="178"/>
      <c r="BEF43" s="179"/>
      <c r="BEG43" s="166"/>
      <c r="BEH43" s="178"/>
      <c r="BEI43" s="178"/>
      <c r="BEJ43" s="178"/>
      <c r="BEK43" s="178"/>
      <c r="BEL43" s="178"/>
      <c r="BEM43" s="178"/>
      <c r="BEN43" s="179"/>
      <c r="BEO43" s="166"/>
      <c r="BEP43" s="178"/>
      <c r="BEQ43" s="178"/>
      <c r="BER43" s="178"/>
      <c r="BES43" s="178"/>
      <c r="BET43" s="178"/>
      <c r="BEU43" s="178"/>
      <c r="BEV43" s="179"/>
      <c r="BEW43" s="166"/>
      <c r="BEX43" s="178"/>
      <c r="BEY43" s="178"/>
      <c r="BEZ43" s="178"/>
      <c r="BFA43" s="178"/>
      <c r="BFB43" s="178"/>
      <c r="BFC43" s="178"/>
      <c r="BFD43" s="179"/>
      <c r="BFE43" s="166"/>
      <c r="BFF43" s="178"/>
      <c r="BFG43" s="178"/>
      <c r="BFH43" s="178"/>
      <c r="BFI43" s="178"/>
      <c r="BFJ43" s="178"/>
      <c r="BFK43" s="178"/>
      <c r="BFL43" s="179"/>
      <c r="BFM43" s="166"/>
      <c r="BFN43" s="178"/>
      <c r="BFO43" s="178"/>
      <c r="BFP43" s="178"/>
      <c r="BFQ43" s="178"/>
      <c r="BFR43" s="178"/>
      <c r="BFS43" s="178"/>
      <c r="BFT43" s="179"/>
      <c r="BFU43" s="166"/>
      <c r="BFV43" s="178"/>
      <c r="BFW43" s="178"/>
      <c r="BFX43" s="178"/>
      <c r="BFY43" s="178"/>
      <c r="BFZ43" s="178"/>
      <c r="BGA43" s="178"/>
      <c r="BGB43" s="179"/>
      <c r="BGC43" s="166"/>
      <c r="BGD43" s="178"/>
      <c r="BGE43" s="178"/>
      <c r="BGF43" s="178"/>
      <c r="BGG43" s="178"/>
      <c r="BGH43" s="178"/>
      <c r="BGI43" s="178"/>
      <c r="BGJ43" s="179"/>
      <c r="BGK43" s="166"/>
      <c r="BGL43" s="178"/>
      <c r="BGM43" s="178"/>
      <c r="BGN43" s="178"/>
      <c r="BGO43" s="178"/>
      <c r="BGP43" s="178"/>
      <c r="BGQ43" s="178"/>
      <c r="BGR43" s="179"/>
      <c r="BGS43" s="166"/>
      <c r="BGT43" s="178"/>
      <c r="BGU43" s="178"/>
      <c r="BGV43" s="178"/>
      <c r="BGW43" s="178"/>
      <c r="BGX43" s="178"/>
      <c r="BGY43" s="178"/>
      <c r="BGZ43" s="179"/>
      <c r="BHA43" s="166"/>
      <c r="BHB43" s="178"/>
      <c r="BHC43" s="178"/>
      <c r="BHD43" s="178"/>
      <c r="BHE43" s="178"/>
      <c r="BHF43" s="178"/>
      <c r="BHG43" s="178"/>
      <c r="BHH43" s="179"/>
      <c r="BHI43" s="166"/>
      <c r="BHJ43" s="178"/>
      <c r="BHK43" s="178"/>
      <c r="BHL43" s="178"/>
      <c r="BHM43" s="178"/>
      <c r="BHN43" s="178"/>
      <c r="BHO43" s="178"/>
      <c r="BHP43" s="179"/>
      <c r="BHQ43" s="166"/>
      <c r="BHR43" s="178"/>
      <c r="BHS43" s="178"/>
      <c r="BHT43" s="178"/>
      <c r="BHU43" s="178"/>
      <c r="BHV43" s="178"/>
      <c r="BHW43" s="178"/>
      <c r="BHX43" s="179"/>
      <c r="BHY43" s="166"/>
      <c r="BHZ43" s="178"/>
      <c r="BIA43" s="178"/>
      <c r="BIB43" s="178"/>
      <c r="BIC43" s="178"/>
      <c r="BID43" s="178"/>
      <c r="BIE43" s="178"/>
      <c r="BIF43" s="179"/>
      <c r="BIG43" s="166"/>
      <c r="BIH43" s="178"/>
      <c r="BII43" s="178"/>
      <c r="BIJ43" s="178"/>
      <c r="BIK43" s="178"/>
      <c r="BIL43" s="178"/>
      <c r="BIM43" s="178"/>
      <c r="BIN43" s="179"/>
      <c r="BIO43" s="166"/>
      <c r="BIP43" s="178"/>
      <c r="BIQ43" s="178"/>
      <c r="BIR43" s="178"/>
      <c r="BIS43" s="178"/>
      <c r="BIT43" s="178"/>
      <c r="BIU43" s="178"/>
      <c r="BIV43" s="179"/>
      <c r="BIW43" s="166"/>
      <c r="BIX43" s="178"/>
      <c r="BIY43" s="178"/>
      <c r="BIZ43" s="178"/>
      <c r="BJA43" s="178"/>
      <c r="BJB43" s="178"/>
      <c r="BJC43" s="178"/>
      <c r="BJD43" s="179"/>
      <c r="BJE43" s="166"/>
      <c r="BJF43" s="178"/>
      <c r="BJG43" s="178"/>
      <c r="BJH43" s="178"/>
      <c r="BJI43" s="178"/>
      <c r="BJJ43" s="178"/>
      <c r="BJK43" s="178"/>
      <c r="BJL43" s="179"/>
      <c r="BJM43" s="166"/>
      <c r="BJN43" s="178"/>
      <c r="BJO43" s="178"/>
      <c r="BJP43" s="178"/>
      <c r="BJQ43" s="178"/>
      <c r="BJR43" s="178"/>
      <c r="BJS43" s="178"/>
      <c r="BJT43" s="179"/>
      <c r="BJU43" s="166"/>
      <c r="BJV43" s="178"/>
      <c r="BJW43" s="178"/>
      <c r="BJX43" s="178"/>
      <c r="BJY43" s="178"/>
      <c r="BJZ43" s="178"/>
      <c r="BKA43" s="178"/>
      <c r="BKB43" s="179"/>
      <c r="BKC43" s="166"/>
      <c r="BKD43" s="178"/>
      <c r="BKE43" s="178"/>
      <c r="BKF43" s="178"/>
      <c r="BKG43" s="178"/>
      <c r="BKH43" s="178"/>
      <c r="BKI43" s="178"/>
      <c r="BKJ43" s="179"/>
      <c r="BKK43" s="166"/>
      <c r="BKL43" s="178"/>
      <c r="BKM43" s="178"/>
      <c r="BKN43" s="178"/>
      <c r="BKO43" s="178"/>
      <c r="BKP43" s="178"/>
      <c r="BKQ43" s="178"/>
      <c r="BKR43" s="179"/>
      <c r="BKS43" s="166"/>
      <c r="BKT43" s="178"/>
      <c r="BKU43" s="178"/>
      <c r="BKV43" s="178"/>
      <c r="BKW43" s="178"/>
      <c r="BKX43" s="178"/>
      <c r="BKY43" s="178"/>
      <c r="BKZ43" s="179"/>
      <c r="BLA43" s="166"/>
      <c r="BLB43" s="178"/>
      <c r="BLC43" s="178"/>
      <c r="BLD43" s="178"/>
      <c r="BLE43" s="178"/>
      <c r="BLF43" s="178"/>
      <c r="BLG43" s="178"/>
      <c r="BLH43" s="179"/>
      <c r="BLI43" s="166"/>
      <c r="BLJ43" s="178"/>
      <c r="BLK43" s="178"/>
      <c r="BLL43" s="178"/>
      <c r="BLM43" s="178"/>
      <c r="BLN43" s="178"/>
      <c r="BLO43" s="178"/>
      <c r="BLP43" s="179"/>
      <c r="BLQ43" s="166"/>
      <c r="BLR43" s="178"/>
      <c r="BLS43" s="178"/>
      <c r="BLT43" s="178"/>
      <c r="BLU43" s="178"/>
      <c r="BLV43" s="178"/>
      <c r="BLW43" s="178"/>
      <c r="BLX43" s="179"/>
      <c r="BLY43" s="166"/>
      <c r="BLZ43" s="178"/>
      <c r="BMA43" s="178"/>
      <c r="BMB43" s="178"/>
      <c r="BMC43" s="178"/>
      <c r="BMD43" s="178"/>
      <c r="BME43" s="178"/>
      <c r="BMF43" s="179"/>
      <c r="BMG43" s="166"/>
      <c r="BMH43" s="178"/>
      <c r="BMI43" s="178"/>
      <c r="BMJ43" s="178"/>
      <c r="BMK43" s="178"/>
      <c r="BML43" s="178"/>
      <c r="BMM43" s="178"/>
      <c r="BMN43" s="179"/>
      <c r="BMO43" s="166"/>
      <c r="BMP43" s="178"/>
      <c r="BMQ43" s="178"/>
      <c r="BMR43" s="178"/>
      <c r="BMS43" s="178"/>
      <c r="BMT43" s="178"/>
      <c r="BMU43" s="178"/>
      <c r="BMV43" s="179"/>
      <c r="BMW43" s="166"/>
      <c r="BMX43" s="178"/>
      <c r="BMY43" s="178"/>
      <c r="BMZ43" s="178"/>
      <c r="BNA43" s="178"/>
      <c r="BNB43" s="178"/>
      <c r="BNC43" s="178"/>
      <c r="BND43" s="179"/>
      <c r="BNE43" s="166"/>
      <c r="BNF43" s="178"/>
      <c r="BNG43" s="178"/>
      <c r="BNH43" s="178"/>
      <c r="BNI43" s="178"/>
      <c r="BNJ43" s="178"/>
      <c r="BNK43" s="178"/>
      <c r="BNL43" s="179"/>
      <c r="BNM43" s="166"/>
      <c r="BNN43" s="178"/>
      <c r="BNO43" s="178"/>
      <c r="BNP43" s="178"/>
      <c r="BNQ43" s="178"/>
      <c r="BNR43" s="178"/>
      <c r="BNS43" s="178"/>
      <c r="BNT43" s="179"/>
      <c r="BNU43" s="166"/>
      <c r="BNV43" s="178"/>
      <c r="BNW43" s="178"/>
      <c r="BNX43" s="178"/>
      <c r="BNY43" s="178"/>
      <c r="BNZ43" s="178"/>
      <c r="BOA43" s="178"/>
      <c r="BOB43" s="179"/>
      <c r="BOC43" s="166"/>
      <c r="BOD43" s="178"/>
      <c r="BOE43" s="178"/>
      <c r="BOF43" s="178"/>
      <c r="BOG43" s="178"/>
      <c r="BOH43" s="178"/>
      <c r="BOI43" s="178"/>
      <c r="BOJ43" s="179"/>
      <c r="BOK43" s="166"/>
      <c r="BOL43" s="178"/>
      <c r="BOM43" s="178"/>
      <c r="BON43" s="178"/>
      <c r="BOO43" s="178"/>
      <c r="BOP43" s="178"/>
      <c r="BOQ43" s="178"/>
      <c r="BOR43" s="179"/>
      <c r="BOS43" s="166"/>
      <c r="BOT43" s="178"/>
      <c r="BOU43" s="178"/>
      <c r="BOV43" s="178"/>
      <c r="BOW43" s="178"/>
      <c r="BOX43" s="178"/>
      <c r="BOY43" s="178"/>
      <c r="BOZ43" s="179"/>
      <c r="BPA43" s="166"/>
      <c r="BPB43" s="178"/>
      <c r="BPC43" s="178"/>
      <c r="BPD43" s="178"/>
      <c r="BPE43" s="178"/>
      <c r="BPF43" s="178"/>
      <c r="BPG43" s="178"/>
      <c r="BPH43" s="179"/>
      <c r="BPI43" s="166"/>
      <c r="BPJ43" s="178"/>
      <c r="BPK43" s="178"/>
      <c r="BPL43" s="178"/>
      <c r="BPM43" s="178"/>
      <c r="BPN43" s="178"/>
      <c r="BPO43" s="178"/>
      <c r="BPP43" s="179"/>
      <c r="BPQ43" s="166"/>
      <c r="BPR43" s="178"/>
      <c r="BPS43" s="178"/>
      <c r="BPT43" s="178"/>
      <c r="BPU43" s="178"/>
      <c r="BPV43" s="178"/>
      <c r="BPW43" s="178"/>
      <c r="BPX43" s="179"/>
      <c r="BPY43" s="166"/>
      <c r="BPZ43" s="178"/>
      <c r="BQA43" s="178"/>
      <c r="BQB43" s="178"/>
      <c r="BQC43" s="178"/>
      <c r="BQD43" s="178"/>
      <c r="BQE43" s="178"/>
      <c r="BQF43" s="179"/>
      <c r="BQG43" s="166"/>
      <c r="BQH43" s="178"/>
      <c r="BQI43" s="178"/>
      <c r="BQJ43" s="178"/>
      <c r="BQK43" s="178"/>
      <c r="BQL43" s="178"/>
      <c r="BQM43" s="178"/>
      <c r="BQN43" s="179"/>
      <c r="BQO43" s="166"/>
      <c r="BQP43" s="178"/>
      <c r="BQQ43" s="178"/>
      <c r="BQR43" s="178"/>
      <c r="BQS43" s="178"/>
      <c r="BQT43" s="178"/>
      <c r="BQU43" s="178"/>
      <c r="BQV43" s="179"/>
      <c r="BQW43" s="166"/>
      <c r="BQX43" s="178"/>
      <c r="BQY43" s="178"/>
      <c r="BQZ43" s="178"/>
      <c r="BRA43" s="178"/>
      <c r="BRB43" s="178"/>
      <c r="BRC43" s="178"/>
      <c r="BRD43" s="179"/>
      <c r="BRE43" s="166"/>
      <c r="BRF43" s="178"/>
      <c r="BRG43" s="178"/>
      <c r="BRH43" s="178"/>
      <c r="BRI43" s="178"/>
      <c r="BRJ43" s="178"/>
      <c r="BRK43" s="178"/>
      <c r="BRL43" s="179"/>
      <c r="BRM43" s="166"/>
      <c r="BRN43" s="178"/>
      <c r="BRO43" s="178"/>
      <c r="BRP43" s="178"/>
      <c r="BRQ43" s="178"/>
      <c r="BRR43" s="178"/>
      <c r="BRS43" s="178"/>
      <c r="BRT43" s="179"/>
      <c r="BRU43" s="166"/>
      <c r="BRV43" s="178"/>
      <c r="BRW43" s="178"/>
      <c r="BRX43" s="178"/>
      <c r="BRY43" s="178"/>
      <c r="BRZ43" s="178"/>
      <c r="BSA43" s="178"/>
      <c r="BSB43" s="179"/>
      <c r="BSC43" s="166"/>
      <c r="BSD43" s="178"/>
      <c r="BSE43" s="178"/>
      <c r="BSF43" s="178"/>
      <c r="BSG43" s="178"/>
      <c r="BSH43" s="178"/>
      <c r="BSI43" s="178"/>
      <c r="BSJ43" s="179"/>
      <c r="BSK43" s="166"/>
      <c r="BSL43" s="178"/>
      <c r="BSM43" s="178"/>
      <c r="BSN43" s="178"/>
      <c r="BSO43" s="178"/>
      <c r="BSP43" s="178"/>
      <c r="BSQ43" s="178"/>
      <c r="BSR43" s="179"/>
      <c r="BSS43" s="166"/>
      <c r="BST43" s="178"/>
      <c r="BSU43" s="178"/>
      <c r="BSV43" s="178"/>
      <c r="BSW43" s="178"/>
      <c r="BSX43" s="178"/>
      <c r="BSY43" s="178"/>
      <c r="BSZ43" s="179"/>
      <c r="BTA43" s="166"/>
      <c r="BTB43" s="178"/>
      <c r="BTC43" s="178"/>
      <c r="BTD43" s="178"/>
      <c r="BTE43" s="178"/>
      <c r="BTF43" s="178"/>
      <c r="BTG43" s="178"/>
      <c r="BTH43" s="179"/>
      <c r="BTI43" s="166"/>
      <c r="BTJ43" s="178"/>
      <c r="BTK43" s="178"/>
      <c r="BTL43" s="178"/>
      <c r="BTM43" s="178"/>
      <c r="BTN43" s="178"/>
      <c r="BTO43" s="178"/>
      <c r="BTP43" s="179"/>
      <c r="BTQ43" s="166"/>
      <c r="BTR43" s="178"/>
      <c r="BTS43" s="178"/>
      <c r="BTT43" s="178"/>
      <c r="BTU43" s="178"/>
      <c r="BTV43" s="178"/>
      <c r="BTW43" s="178"/>
      <c r="BTX43" s="179"/>
      <c r="BTY43" s="166"/>
      <c r="BTZ43" s="178"/>
      <c r="BUA43" s="178"/>
      <c r="BUB43" s="178"/>
      <c r="BUC43" s="178"/>
      <c r="BUD43" s="178"/>
      <c r="BUE43" s="178"/>
      <c r="BUF43" s="179"/>
      <c r="BUG43" s="166"/>
      <c r="BUH43" s="178"/>
      <c r="BUI43" s="178"/>
      <c r="BUJ43" s="178"/>
      <c r="BUK43" s="178"/>
      <c r="BUL43" s="178"/>
      <c r="BUM43" s="178"/>
      <c r="BUN43" s="179"/>
      <c r="BUO43" s="166"/>
      <c r="BUP43" s="178"/>
      <c r="BUQ43" s="178"/>
      <c r="BUR43" s="178"/>
      <c r="BUS43" s="178"/>
      <c r="BUT43" s="178"/>
      <c r="BUU43" s="178"/>
      <c r="BUV43" s="179"/>
      <c r="BUW43" s="166"/>
      <c r="BUX43" s="178"/>
      <c r="BUY43" s="178"/>
      <c r="BUZ43" s="178"/>
      <c r="BVA43" s="178"/>
      <c r="BVB43" s="178"/>
      <c r="BVC43" s="178"/>
      <c r="BVD43" s="179"/>
      <c r="BVE43" s="166"/>
      <c r="BVF43" s="178"/>
      <c r="BVG43" s="178"/>
      <c r="BVH43" s="178"/>
      <c r="BVI43" s="178"/>
      <c r="BVJ43" s="178"/>
      <c r="BVK43" s="178"/>
      <c r="BVL43" s="179"/>
      <c r="BVM43" s="166"/>
      <c r="BVN43" s="178"/>
      <c r="BVO43" s="178"/>
      <c r="BVP43" s="178"/>
      <c r="BVQ43" s="178"/>
      <c r="BVR43" s="178"/>
      <c r="BVS43" s="178"/>
      <c r="BVT43" s="179"/>
      <c r="BVU43" s="166"/>
      <c r="BVV43" s="178"/>
      <c r="BVW43" s="178"/>
      <c r="BVX43" s="178"/>
      <c r="BVY43" s="178"/>
      <c r="BVZ43" s="178"/>
      <c r="BWA43" s="178"/>
      <c r="BWB43" s="179"/>
      <c r="BWC43" s="166"/>
      <c r="BWD43" s="178"/>
      <c r="BWE43" s="178"/>
      <c r="BWF43" s="178"/>
      <c r="BWG43" s="178"/>
      <c r="BWH43" s="178"/>
      <c r="BWI43" s="178"/>
      <c r="BWJ43" s="179"/>
      <c r="BWK43" s="166"/>
      <c r="BWL43" s="178"/>
      <c r="BWM43" s="178"/>
      <c r="BWN43" s="178"/>
      <c r="BWO43" s="178"/>
      <c r="BWP43" s="178"/>
      <c r="BWQ43" s="178"/>
      <c r="BWR43" s="179"/>
      <c r="BWS43" s="166"/>
      <c r="BWT43" s="178"/>
      <c r="BWU43" s="178"/>
      <c r="BWV43" s="178"/>
      <c r="BWW43" s="178"/>
      <c r="BWX43" s="178"/>
      <c r="BWY43" s="178"/>
      <c r="BWZ43" s="179"/>
      <c r="BXA43" s="166"/>
      <c r="BXB43" s="178"/>
      <c r="BXC43" s="178"/>
      <c r="BXD43" s="178"/>
      <c r="BXE43" s="178"/>
      <c r="BXF43" s="178"/>
      <c r="BXG43" s="178"/>
      <c r="BXH43" s="179"/>
      <c r="BXI43" s="166"/>
      <c r="BXJ43" s="178"/>
      <c r="BXK43" s="178"/>
      <c r="BXL43" s="178"/>
      <c r="BXM43" s="178"/>
      <c r="BXN43" s="178"/>
      <c r="BXO43" s="178"/>
      <c r="BXP43" s="179"/>
      <c r="BXQ43" s="166"/>
      <c r="BXR43" s="178"/>
      <c r="BXS43" s="178"/>
      <c r="BXT43" s="178"/>
      <c r="BXU43" s="178"/>
      <c r="BXV43" s="178"/>
      <c r="BXW43" s="178"/>
      <c r="BXX43" s="179"/>
      <c r="BXY43" s="166"/>
      <c r="BXZ43" s="178"/>
      <c r="BYA43" s="178"/>
      <c r="BYB43" s="178"/>
      <c r="BYC43" s="178"/>
      <c r="BYD43" s="178"/>
      <c r="BYE43" s="178"/>
      <c r="BYF43" s="179"/>
      <c r="BYG43" s="166"/>
      <c r="BYH43" s="178"/>
      <c r="BYI43" s="178"/>
      <c r="BYJ43" s="178"/>
      <c r="BYK43" s="178"/>
      <c r="BYL43" s="178"/>
      <c r="BYM43" s="178"/>
      <c r="BYN43" s="179"/>
      <c r="BYO43" s="166"/>
      <c r="BYP43" s="178"/>
      <c r="BYQ43" s="178"/>
      <c r="BYR43" s="178"/>
      <c r="BYS43" s="178"/>
      <c r="BYT43" s="178"/>
      <c r="BYU43" s="178"/>
      <c r="BYV43" s="179"/>
      <c r="BYW43" s="166"/>
      <c r="BYX43" s="178"/>
      <c r="BYY43" s="178"/>
      <c r="BYZ43" s="178"/>
      <c r="BZA43" s="178"/>
      <c r="BZB43" s="178"/>
      <c r="BZC43" s="178"/>
      <c r="BZD43" s="179"/>
      <c r="BZE43" s="166"/>
      <c r="BZF43" s="178"/>
      <c r="BZG43" s="178"/>
      <c r="BZH43" s="178"/>
      <c r="BZI43" s="178"/>
      <c r="BZJ43" s="178"/>
      <c r="BZK43" s="178"/>
      <c r="BZL43" s="179"/>
      <c r="BZM43" s="166"/>
      <c r="BZN43" s="178"/>
      <c r="BZO43" s="178"/>
      <c r="BZP43" s="178"/>
      <c r="BZQ43" s="178"/>
      <c r="BZR43" s="178"/>
      <c r="BZS43" s="178"/>
      <c r="BZT43" s="179"/>
      <c r="BZU43" s="166"/>
      <c r="BZV43" s="178"/>
      <c r="BZW43" s="178"/>
      <c r="BZX43" s="178"/>
      <c r="BZY43" s="178"/>
      <c r="BZZ43" s="178"/>
      <c r="CAA43" s="178"/>
      <c r="CAB43" s="179"/>
      <c r="CAC43" s="166"/>
      <c r="CAD43" s="178"/>
      <c r="CAE43" s="178"/>
      <c r="CAF43" s="178"/>
      <c r="CAG43" s="178"/>
      <c r="CAH43" s="178"/>
      <c r="CAI43" s="178"/>
      <c r="CAJ43" s="179"/>
      <c r="CAK43" s="166"/>
      <c r="CAL43" s="178"/>
      <c r="CAM43" s="178"/>
      <c r="CAN43" s="178"/>
      <c r="CAO43" s="178"/>
      <c r="CAP43" s="178"/>
      <c r="CAQ43" s="178"/>
      <c r="CAR43" s="179"/>
      <c r="CAS43" s="166"/>
      <c r="CAT43" s="178"/>
      <c r="CAU43" s="178"/>
      <c r="CAV43" s="178"/>
      <c r="CAW43" s="178"/>
      <c r="CAX43" s="178"/>
      <c r="CAY43" s="178"/>
      <c r="CAZ43" s="179"/>
      <c r="CBA43" s="166"/>
      <c r="CBB43" s="178"/>
      <c r="CBC43" s="178"/>
      <c r="CBD43" s="178"/>
      <c r="CBE43" s="178"/>
      <c r="CBF43" s="178"/>
      <c r="CBG43" s="178"/>
      <c r="CBH43" s="179"/>
      <c r="CBI43" s="166"/>
      <c r="CBJ43" s="178"/>
      <c r="CBK43" s="178"/>
      <c r="CBL43" s="178"/>
      <c r="CBM43" s="178"/>
      <c r="CBN43" s="178"/>
      <c r="CBO43" s="178"/>
      <c r="CBP43" s="179"/>
      <c r="CBQ43" s="166"/>
      <c r="CBR43" s="178"/>
      <c r="CBS43" s="178"/>
      <c r="CBT43" s="178"/>
      <c r="CBU43" s="178"/>
      <c r="CBV43" s="178"/>
      <c r="CBW43" s="178"/>
      <c r="CBX43" s="179"/>
      <c r="CBY43" s="166"/>
      <c r="CBZ43" s="178"/>
      <c r="CCA43" s="178"/>
      <c r="CCB43" s="178"/>
      <c r="CCC43" s="178"/>
      <c r="CCD43" s="178"/>
      <c r="CCE43" s="178"/>
      <c r="CCF43" s="179"/>
      <c r="CCG43" s="166"/>
      <c r="CCH43" s="178"/>
      <c r="CCI43" s="178"/>
      <c r="CCJ43" s="178"/>
      <c r="CCK43" s="178"/>
      <c r="CCL43" s="178"/>
      <c r="CCM43" s="178"/>
      <c r="CCN43" s="179"/>
      <c r="CCO43" s="166"/>
      <c r="CCP43" s="178"/>
      <c r="CCQ43" s="178"/>
      <c r="CCR43" s="178"/>
      <c r="CCS43" s="178"/>
      <c r="CCT43" s="178"/>
      <c r="CCU43" s="178"/>
      <c r="CCV43" s="179"/>
      <c r="CCW43" s="166"/>
      <c r="CCX43" s="178"/>
      <c r="CCY43" s="178"/>
      <c r="CCZ43" s="178"/>
      <c r="CDA43" s="178"/>
      <c r="CDB43" s="178"/>
      <c r="CDC43" s="178"/>
      <c r="CDD43" s="179"/>
      <c r="CDE43" s="166"/>
      <c r="CDF43" s="178"/>
      <c r="CDG43" s="178"/>
      <c r="CDH43" s="178"/>
      <c r="CDI43" s="178"/>
      <c r="CDJ43" s="178"/>
      <c r="CDK43" s="178"/>
      <c r="CDL43" s="179"/>
      <c r="CDM43" s="166"/>
      <c r="CDN43" s="178"/>
      <c r="CDO43" s="178"/>
      <c r="CDP43" s="178"/>
      <c r="CDQ43" s="178"/>
      <c r="CDR43" s="178"/>
      <c r="CDS43" s="178"/>
      <c r="CDT43" s="179"/>
      <c r="CDU43" s="166"/>
      <c r="CDV43" s="178"/>
      <c r="CDW43" s="178"/>
      <c r="CDX43" s="178"/>
      <c r="CDY43" s="178"/>
      <c r="CDZ43" s="178"/>
      <c r="CEA43" s="178"/>
      <c r="CEB43" s="179"/>
      <c r="CEC43" s="166"/>
      <c r="CED43" s="178"/>
      <c r="CEE43" s="178"/>
      <c r="CEF43" s="178"/>
      <c r="CEG43" s="178"/>
      <c r="CEH43" s="178"/>
      <c r="CEI43" s="178"/>
      <c r="CEJ43" s="179"/>
      <c r="CEK43" s="166"/>
      <c r="CEL43" s="178"/>
      <c r="CEM43" s="178"/>
      <c r="CEN43" s="178"/>
      <c r="CEO43" s="178"/>
      <c r="CEP43" s="178"/>
      <c r="CEQ43" s="178"/>
      <c r="CER43" s="179"/>
      <c r="CES43" s="166"/>
      <c r="CET43" s="178"/>
      <c r="CEU43" s="178"/>
      <c r="CEV43" s="178"/>
      <c r="CEW43" s="178"/>
      <c r="CEX43" s="178"/>
      <c r="CEY43" s="178"/>
      <c r="CEZ43" s="179"/>
      <c r="CFA43" s="166"/>
      <c r="CFB43" s="178"/>
      <c r="CFC43" s="178"/>
      <c r="CFD43" s="178"/>
      <c r="CFE43" s="178"/>
      <c r="CFF43" s="178"/>
      <c r="CFG43" s="178"/>
      <c r="CFH43" s="179"/>
      <c r="CFI43" s="166"/>
      <c r="CFJ43" s="178"/>
      <c r="CFK43" s="178"/>
      <c r="CFL43" s="178"/>
      <c r="CFM43" s="178"/>
      <c r="CFN43" s="178"/>
      <c r="CFO43" s="178"/>
      <c r="CFP43" s="179"/>
      <c r="CFQ43" s="166"/>
      <c r="CFR43" s="178"/>
      <c r="CFS43" s="178"/>
      <c r="CFT43" s="178"/>
      <c r="CFU43" s="178"/>
      <c r="CFV43" s="178"/>
      <c r="CFW43" s="178"/>
      <c r="CFX43" s="179"/>
      <c r="CFY43" s="166"/>
      <c r="CFZ43" s="178"/>
      <c r="CGA43" s="178"/>
      <c r="CGB43" s="178"/>
      <c r="CGC43" s="178"/>
      <c r="CGD43" s="178"/>
      <c r="CGE43" s="178"/>
      <c r="CGF43" s="179"/>
      <c r="CGG43" s="166"/>
      <c r="CGH43" s="178"/>
      <c r="CGI43" s="178"/>
      <c r="CGJ43" s="178"/>
      <c r="CGK43" s="178"/>
      <c r="CGL43" s="178"/>
      <c r="CGM43" s="178"/>
      <c r="CGN43" s="179"/>
      <c r="CGO43" s="166"/>
      <c r="CGP43" s="178"/>
      <c r="CGQ43" s="178"/>
      <c r="CGR43" s="178"/>
      <c r="CGS43" s="178"/>
      <c r="CGT43" s="178"/>
      <c r="CGU43" s="178"/>
      <c r="CGV43" s="179"/>
      <c r="CGW43" s="166"/>
      <c r="CGX43" s="178"/>
      <c r="CGY43" s="178"/>
      <c r="CGZ43" s="178"/>
      <c r="CHA43" s="178"/>
      <c r="CHB43" s="178"/>
      <c r="CHC43" s="178"/>
      <c r="CHD43" s="179"/>
      <c r="CHE43" s="166"/>
      <c r="CHF43" s="178"/>
      <c r="CHG43" s="178"/>
      <c r="CHH43" s="178"/>
      <c r="CHI43" s="178"/>
      <c r="CHJ43" s="178"/>
      <c r="CHK43" s="178"/>
      <c r="CHL43" s="179"/>
      <c r="CHM43" s="166"/>
      <c r="CHN43" s="178"/>
      <c r="CHO43" s="178"/>
      <c r="CHP43" s="178"/>
      <c r="CHQ43" s="178"/>
      <c r="CHR43" s="178"/>
      <c r="CHS43" s="178"/>
      <c r="CHT43" s="179"/>
      <c r="CHU43" s="166"/>
      <c r="CHV43" s="178"/>
      <c r="CHW43" s="178"/>
      <c r="CHX43" s="178"/>
      <c r="CHY43" s="178"/>
      <c r="CHZ43" s="178"/>
      <c r="CIA43" s="178"/>
      <c r="CIB43" s="179"/>
      <c r="CIC43" s="166"/>
      <c r="CID43" s="178"/>
      <c r="CIE43" s="178"/>
      <c r="CIF43" s="178"/>
      <c r="CIG43" s="178"/>
      <c r="CIH43" s="178"/>
      <c r="CII43" s="178"/>
      <c r="CIJ43" s="179"/>
      <c r="CIK43" s="166"/>
      <c r="CIL43" s="178"/>
      <c r="CIM43" s="178"/>
      <c r="CIN43" s="178"/>
      <c r="CIO43" s="178"/>
      <c r="CIP43" s="178"/>
      <c r="CIQ43" s="178"/>
      <c r="CIR43" s="179"/>
      <c r="CIS43" s="166"/>
      <c r="CIT43" s="178"/>
      <c r="CIU43" s="178"/>
      <c r="CIV43" s="178"/>
      <c r="CIW43" s="178"/>
      <c r="CIX43" s="178"/>
      <c r="CIY43" s="178"/>
      <c r="CIZ43" s="179"/>
      <c r="CJA43" s="166"/>
      <c r="CJB43" s="178"/>
      <c r="CJC43" s="178"/>
      <c r="CJD43" s="178"/>
      <c r="CJE43" s="178"/>
      <c r="CJF43" s="178"/>
      <c r="CJG43" s="178"/>
      <c r="CJH43" s="179"/>
      <c r="CJI43" s="166"/>
      <c r="CJJ43" s="178"/>
      <c r="CJK43" s="178"/>
      <c r="CJL43" s="178"/>
      <c r="CJM43" s="178"/>
      <c r="CJN43" s="178"/>
      <c r="CJO43" s="178"/>
      <c r="CJP43" s="179"/>
      <c r="CJQ43" s="166"/>
      <c r="CJR43" s="178"/>
      <c r="CJS43" s="178"/>
      <c r="CJT43" s="178"/>
      <c r="CJU43" s="178"/>
      <c r="CJV43" s="178"/>
      <c r="CJW43" s="178"/>
      <c r="CJX43" s="179"/>
      <c r="CJY43" s="166"/>
      <c r="CJZ43" s="178"/>
      <c r="CKA43" s="178"/>
      <c r="CKB43" s="178"/>
      <c r="CKC43" s="178"/>
      <c r="CKD43" s="178"/>
      <c r="CKE43" s="178"/>
      <c r="CKF43" s="179"/>
      <c r="CKG43" s="166"/>
      <c r="CKH43" s="178"/>
      <c r="CKI43" s="178"/>
      <c r="CKJ43" s="178"/>
      <c r="CKK43" s="178"/>
      <c r="CKL43" s="178"/>
      <c r="CKM43" s="178"/>
      <c r="CKN43" s="179"/>
      <c r="CKO43" s="166"/>
      <c r="CKP43" s="178"/>
      <c r="CKQ43" s="178"/>
      <c r="CKR43" s="178"/>
      <c r="CKS43" s="178"/>
      <c r="CKT43" s="178"/>
      <c r="CKU43" s="178"/>
      <c r="CKV43" s="179"/>
      <c r="CKW43" s="166"/>
      <c r="CKX43" s="178"/>
      <c r="CKY43" s="178"/>
      <c r="CKZ43" s="178"/>
      <c r="CLA43" s="178"/>
      <c r="CLB43" s="178"/>
      <c r="CLC43" s="178"/>
      <c r="CLD43" s="179"/>
      <c r="CLE43" s="166"/>
      <c r="CLF43" s="178"/>
      <c r="CLG43" s="178"/>
      <c r="CLH43" s="178"/>
      <c r="CLI43" s="178"/>
      <c r="CLJ43" s="178"/>
      <c r="CLK43" s="178"/>
      <c r="CLL43" s="179"/>
      <c r="CLM43" s="166"/>
      <c r="CLN43" s="178"/>
      <c r="CLO43" s="178"/>
      <c r="CLP43" s="178"/>
      <c r="CLQ43" s="178"/>
      <c r="CLR43" s="178"/>
      <c r="CLS43" s="178"/>
      <c r="CLT43" s="179"/>
      <c r="CLU43" s="166"/>
      <c r="CLV43" s="178"/>
      <c r="CLW43" s="178"/>
      <c r="CLX43" s="178"/>
      <c r="CLY43" s="178"/>
      <c r="CLZ43" s="178"/>
      <c r="CMA43" s="178"/>
      <c r="CMB43" s="179"/>
      <c r="CMC43" s="166"/>
      <c r="CMD43" s="178"/>
      <c r="CME43" s="178"/>
      <c r="CMF43" s="178"/>
      <c r="CMG43" s="178"/>
      <c r="CMH43" s="178"/>
      <c r="CMI43" s="178"/>
      <c r="CMJ43" s="179"/>
      <c r="CMK43" s="166"/>
      <c r="CML43" s="178"/>
      <c r="CMM43" s="178"/>
      <c r="CMN43" s="178"/>
      <c r="CMO43" s="178"/>
      <c r="CMP43" s="178"/>
      <c r="CMQ43" s="178"/>
      <c r="CMR43" s="179"/>
      <c r="CMS43" s="166"/>
      <c r="CMT43" s="178"/>
      <c r="CMU43" s="178"/>
      <c r="CMV43" s="178"/>
      <c r="CMW43" s="178"/>
      <c r="CMX43" s="178"/>
      <c r="CMY43" s="178"/>
      <c r="CMZ43" s="179"/>
      <c r="CNA43" s="166"/>
      <c r="CNB43" s="178"/>
      <c r="CNC43" s="178"/>
      <c r="CND43" s="178"/>
      <c r="CNE43" s="178"/>
      <c r="CNF43" s="178"/>
      <c r="CNG43" s="178"/>
      <c r="CNH43" s="179"/>
      <c r="CNI43" s="166"/>
      <c r="CNJ43" s="178"/>
      <c r="CNK43" s="178"/>
      <c r="CNL43" s="178"/>
      <c r="CNM43" s="178"/>
      <c r="CNN43" s="178"/>
      <c r="CNO43" s="178"/>
      <c r="CNP43" s="179"/>
      <c r="CNQ43" s="166"/>
      <c r="CNR43" s="178"/>
      <c r="CNS43" s="178"/>
      <c r="CNT43" s="178"/>
      <c r="CNU43" s="178"/>
      <c r="CNV43" s="178"/>
      <c r="CNW43" s="178"/>
      <c r="CNX43" s="179"/>
      <c r="CNY43" s="166"/>
      <c r="CNZ43" s="178"/>
      <c r="COA43" s="178"/>
      <c r="COB43" s="178"/>
      <c r="COC43" s="178"/>
      <c r="COD43" s="178"/>
      <c r="COE43" s="178"/>
      <c r="COF43" s="179"/>
      <c r="COG43" s="166"/>
      <c r="COH43" s="178"/>
      <c r="COI43" s="178"/>
      <c r="COJ43" s="178"/>
      <c r="COK43" s="178"/>
      <c r="COL43" s="178"/>
      <c r="COM43" s="178"/>
      <c r="CON43" s="179"/>
      <c r="COO43" s="166"/>
      <c r="COP43" s="178"/>
      <c r="COQ43" s="178"/>
      <c r="COR43" s="178"/>
      <c r="COS43" s="178"/>
      <c r="COT43" s="178"/>
      <c r="COU43" s="178"/>
      <c r="COV43" s="179"/>
      <c r="COW43" s="166"/>
      <c r="COX43" s="178"/>
      <c r="COY43" s="178"/>
      <c r="COZ43" s="178"/>
      <c r="CPA43" s="178"/>
      <c r="CPB43" s="178"/>
      <c r="CPC43" s="178"/>
      <c r="CPD43" s="179"/>
      <c r="CPE43" s="166"/>
      <c r="CPF43" s="178"/>
      <c r="CPG43" s="178"/>
      <c r="CPH43" s="178"/>
      <c r="CPI43" s="178"/>
      <c r="CPJ43" s="178"/>
      <c r="CPK43" s="178"/>
      <c r="CPL43" s="179"/>
      <c r="CPM43" s="166"/>
      <c r="CPN43" s="178"/>
      <c r="CPO43" s="178"/>
      <c r="CPP43" s="178"/>
      <c r="CPQ43" s="178"/>
      <c r="CPR43" s="178"/>
      <c r="CPS43" s="178"/>
      <c r="CPT43" s="179"/>
      <c r="CPU43" s="166"/>
      <c r="CPV43" s="178"/>
      <c r="CPW43" s="178"/>
      <c r="CPX43" s="178"/>
      <c r="CPY43" s="178"/>
      <c r="CPZ43" s="178"/>
      <c r="CQA43" s="178"/>
      <c r="CQB43" s="179"/>
      <c r="CQC43" s="166"/>
      <c r="CQD43" s="178"/>
      <c r="CQE43" s="178"/>
      <c r="CQF43" s="178"/>
      <c r="CQG43" s="178"/>
      <c r="CQH43" s="178"/>
      <c r="CQI43" s="178"/>
      <c r="CQJ43" s="179"/>
      <c r="CQK43" s="166"/>
      <c r="CQL43" s="178"/>
      <c r="CQM43" s="178"/>
      <c r="CQN43" s="178"/>
      <c r="CQO43" s="178"/>
      <c r="CQP43" s="178"/>
      <c r="CQQ43" s="178"/>
      <c r="CQR43" s="179"/>
      <c r="CQS43" s="166"/>
      <c r="CQT43" s="178"/>
      <c r="CQU43" s="178"/>
      <c r="CQV43" s="178"/>
      <c r="CQW43" s="178"/>
      <c r="CQX43" s="178"/>
      <c r="CQY43" s="178"/>
      <c r="CQZ43" s="179"/>
      <c r="CRA43" s="166"/>
      <c r="CRB43" s="178"/>
      <c r="CRC43" s="178"/>
      <c r="CRD43" s="178"/>
      <c r="CRE43" s="178"/>
      <c r="CRF43" s="178"/>
      <c r="CRG43" s="178"/>
      <c r="CRH43" s="179"/>
      <c r="CRI43" s="166"/>
      <c r="CRJ43" s="178"/>
      <c r="CRK43" s="178"/>
      <c r="CRL43" s="178"/>
      <c r="CRM43" s="178"/>
      <c r="CRN43" s="178"/>
      <c r="CRO43" s="178"/>
      <c r="CRP43" s="179"/>
      <c r="CRQ43" s="166"/>
      <c r="CRR43" s="178"/>
      <c r="CRS43" s="178"/>
      <c r="CRT43" s="178"/>
      <c r="CRU43" s="178"/>
      <c r="CRV43" s="178"/>
      <c r="CRW43" s="178"/>
      <c r="CRX43" s="179"/>
      <c r="CRY43" s="166"/>
      <c r="CRZ43" s="178"/>
      <c r="CSA43" s="178"/>
      <c r="CSB43" s="178"/>
      <c r="CSC43" s="178"/>
      <c r="CSD43" s="178"/>
      <c r="CSE43" s="178"/>
      <c r="CSF43" s="179"/>
      <c r="CSG43" s="166"/>
      <c r="CSH43" s="178"/>
      <c r="CSI43" s="178"/>
      <c r="CSJ43" s="178"/>
      <c r="CSK43" s="178"/>
      <c r="CSL43" s="178"/>
      <c r="CSM43" s="178"/>
      <c r="CSN43" s="179"/>
      <c r="CSO43" s="166"/>
      <c r="CSP43" s="178"/>
      <c r="CSQ43" s="178"/>
      <c r="CSR43" s="178"/>
      <c r="CSS43" s="178"/>
      <c r="CST43" s="178"/>
      <c r="CSU43" s="178"/>
      <c r="CSV43" s="179"/>
      <c r="CSW43" s="166"/>
      <c r="CSX43" s="178"/>
      <c r="CSY43" s="178"/>
      <c r="CSZ43" s="178"/>
      <c r="CTA43" s="178"/>
      <c r="CTB43" s="178"/>
      <c r="CTC43" s="178"/>
      <c r="CTD43" s="179"/>
      <c r="CTE43" s="166"/>
      <c r="CTF43" s="178"/>
      <c r="CTG43" s="178"/>
      <c r="CTH43" s="178"/>
      <c r="CTI43" s="178"/>
      <c r="CTJ43" s="178"/>
      <c r="CTK43" s="178"/>
      <c r="CTL43" s="179"/>
      <c r="CTM43" s="166"/>
      <c r="CTN43" s="178"/>
      <c r="CTO43" s="178"/>
      <c r="CTP43" s="178"/>
      <c r="CTQ43" s="178"/>
      <c r="CTR43" s="178"/>
      <c r="CTS43" s="178"/>
      <c r="CTT43" s="179"/>
      <c r="CTU43" s="166"/>
      <c r="CTV43" s="178"/>
      <c r="CTW43" s="178"/>
      <c r="CTX43" s="178"/>
      <c r="CTY43" s="178"/>
      <c r="CTZ43" s="178"/>
      <c r="CUA43" s="178"/>
      <c r="CUB43" s="179"/>
      <c r="CUC43" s="166"/>
      <c r="CUD43" s="178"/>
      <c r="CUE43" s="178"/>
      <c r="CUF43" s="178"/>
      <c r="CUG43" s="178"/>
      <c r="CUH43" s="178"/>
      <c r="CUI43" s="178"/>
      <c r="CUJ43" s="179"/>
      <c r="CUK43" s="166"/>
      <c r="CUL43" s="178"/>
      <c r="CUM43" s="178"/>
      <c r="CUN43" s="178"/>
      <c r="CUO43" s="178"/>
      <c r="CUP43" s="178"/>
      <c r="CUQ43" s="178"/>
      <c r="CUR43" s="179"/>
      <c r="CUS43" s="166"/>
      <c r="CUT43" s="178"/>
      <c r="CUU43" s="178"/>
      <c r="CUV43" s="178"/>
      <c r="CUW43" s="178"/>
      <c r="CUX43" s="178"/>
      <c r="CUY43" s="178"/>
      <c r="CUZ43" s="179"/>
      <c r="CVA43" s="166"/>
      <c r="CVB43" s="178"/>
      <c r="CVC43" s="178"/>
      <c r="CVD43" s="178"/>
      <c r="CVE43" s="178"/>
      <c r="CVF43" s="178"/>
      <c r="CVG43" s="178"/>
      <c r="CVH43" s="179"/>
      <c r="CVI43" s="166"/>
      <c r="CVJ43" s="178"/>
      <c r="CVK43" s="178"/>
      <c r="CVL43" s="178"/>
      <c r="CVM43" s="178"/>
      <c r="CVN43" s="178"/>
      <c r="CVO43" s="178"/>
      <c r="CVP43" s="179"/>
      <c r="CVQ43" s="166"/>
      <c r="CVR43" s="178"/>
      <c r="CVS43" s="178"/>
      <c r="CVT43" s="178"/>
      <c r="CVU43" s="178"/>
      <c r="CVV43" s="178"/>
      <c r="CVW43" s="178"/>
      <c r="CVX43" s="179"/>
      <c r="CVY43" s="166"/>
      <c r="CVZ43" s="178"/>
      <c r="CWA43" s="178"/>
      <c r="CWB43" s="178"/>
      <c r="CWC43" s="178"/>
      <c r="CWD43" s="178"/>
      <c r="CWE43" s="178"/>
      <c r="CWF43" s="179"/>
      <c r="CWG43" s="166"/>
      <c r="CWH43" s="178"/>
      <c r="CWI43" s="178"/>
      <c r="CWJ43" s="178"/>
      <c r="CWK43" s="178"/>
      <c r="CWL43" s="178"/>
      <c r="CWM43" s="178"/>
      <c r="CWN43" s="179"/>
      <c r="CWO43" s="166"/>
      <c r="CWP43" s="178"/>
      <c r="CWQ43" s="178"/>
      <c r="CWR43" s="178"/>
      <c r="CWS43" s="178"/>
      <c r="CWT43" s="178"/>
      <c r="CWU43" s="178"/>
      <c r="CWV43" s="179"/>
      <c r="CWW43" s="166"/>
      <c r="CWX43" s="178"/>
      <c r="CWY43" s="178"/>
      <c r="CWZ43" s="178"/>
      <c r="CXA43" s="178"/>
      <c r="CXB43" s="178"/>
      <c r="CXC43" s="178"/>
      <c r="CXD43" s="179"/>
      <c r="CXE43" s="166"/>
      <c r="CXF43" s="178"/>
      <c r="CXG43" s="178"/>
      <c r="CXH43" s="178"/>
      <c r="CXI43" s="178"/>
      <c r="CXJ43" s="178"/>
      <c r="CXK43" s="178"/>
      <c r="CXL43" s="179"/>
      <c r="CXM43" s="166"/>
      <c r="CXN43" s="178"/>
      <c r="CXO43" s="178"/>
      <c r="CXP43" s="178"/>
      <c r="CXQ43" s="178"/>
      <c r="CXR43" s="178"/>
      <c r="CXS43" s="178"/>
      <c r="CXT43" s="179"/>
      <c r="CXU43" s="166"/>
      <c r="CXV43" s="178"/>
      <c r="CXW43" s="178"/>
      <c r="CXX43" s="178"/>
      <c r="CXY43" s="178"/>
      <c r="CXZ43" s="178"/>
      <c r="CYA43" s="178"/>
      <c r="CYB43" s="179"/>
      <c r="CYC43" s="166"/>
      <c r="CYD43" s="178"/>
      <c r="CYE43" s="178"/>
      <c r="CYF43" s="178"/>
      <c r="CYG43" s="178"/>
      <c r="CYH43" s="178"/>
      <c r="CYI43" s="178"/>
      <c r="CYJ43" s="179"/>
      <c r="CYK43" s="166"/>
      <c r="CYL43" s="178"/>
      <c r="CYM43" s="178"/>
      <c r="CYN43" s="178"/>
      <c r="CYO43" s="178"/>
      <c r="CYP43" s="178"/>
      <c r="CYQ43" s="178"/>
      <c r="CYR43" s="179"/>
      <c r="CYS43" s="166"/>
      <c r="CYT43" s="178"/>
      <c r="CYU43" s="178"/>
      <c r="CYV43" s="178"/>
      <c r="CYW43" s="178"/>
      <c r="CYX43" s="178"/>
      <c r="CYY43" s="178"/>
      <c r="CYZ43" s="179"/>
      <c r="CZA43" s="166"/>
      <c r="CZB43" s="178"/>
      <c r="CZC43" s="178"/>
      <c r="CZD43" s="178"/>
      <c r="CZE43" s="178"/>
      <c r="CZF43" s="178"/>
      <c r="CZG43" s="178"/>
      <c r="CZH43" s="179"/>
      <c r="CZI43" s="166"/>
      <c r="CZJ43" s="178"/>
      <c r="CZK43" s="178"/>
      <c r="CZL43" s="178"/>
      <c r="CZM43" s="178"/>
      <c r="CZN43" s="178"/>
      <c r="CZO43" s="178"/>
      <c r="CZP43" s="179"/>
      <c r="CZQ43" s="166"/>
      <c r="CZR43" s="178"/>
      <c r="CZS43" s="178"/>
      <c r="CZT43" s="178"/>
      <c r="CZU43" s="178"/>
      <c r="CZV43" s="178"/>
      <c r="CZW43" s="178"/>
      <c r="CZX43" s="179"/>
      <c r="CZY43" s="166"/>
      <c r="CZZ43" s="178"/>
      <c r="DAA43" s="178"/>
      <c r="DAB43" s="178"/>
      <c r="DAC43" s="178"/>
      <c r="DAD43" s="178"/>
      <c r="DAE43" s="178"/>
      <c r="DAF43" s="179"/>
      <c r="DAG43" s="166"/>
      <c r="DAH43" s="178"/>
      <c r="DAI43" s="178"/>
      <c r="DAJ43" s="178"/>
      <c r="DAK43" s="178"/>
      <c r="DAL43" s="178"/>
      <c r="DAM43" s="178"/>
      <c r="DAN43" s="179"/>
      <c r="DAO43" s="166"/>
      <c r="DAP43" s="178"/>
      <c r="DAQ43" s="178"/>
      <c r="DAR43" s="178"/>
      <c r="DAS43" s="178"/>
      <c r="DAT43" s="178"/>
      <c r="DAU43" s="178"/>
      <c r="DAV43" s="179"/>
      <c r="DAW43" s="166"/>
      <c r="DAX43" s="178"/>
      <c r="DAY43" s="178"/>
      <c r="DAZ43" s="178"/>
      <c r="DBA43" s="178"/>
      <c r="DBB43" s="178"/>
      <c r="DBC43" s="178"/>
      <c r="DBD43" s="179"/>
      <c r="DBE43" s="166"/>
      <c r="DBF43" s="178"/>
      <c r="DBG43" s="178"/>
      <c r="DBH43" s="178"/>
      <c r="DBI43" s="178"/>
      <c r="DBJ43" s="178"/>
      <c r="DBK43" s="178"/>
      <c r="DBL43" s="179"/>
      <c r="DBM43" s="166"/>
      <c r="DBN43" s="178"/>
      <c r="DBO43" s="178"/>
      <c r="DBP43" s="178"/>
      <c r="DBQ43" s="178"/>
      <c r="DBR43" s="178"/>
      <c r="DBS43" s="178"/>
      <c r="DBT43" s="179"/>
      <c r="DBU43" s="166"/>
      <c r="DBV43" s="178"/>
      <c r="DBW43" s="178"/>
      <c r="DBX43" s="178"/>
      <c r="DBY43" s="178"/>
      <c r="DBZ43" s="178"/>
      <c r="DCA43" s="178"/>
      <c r="DCB43" s="179"/>
      <c r="DCC43" s="166"/>
      <c r="DCD43" s="178"/>
      <c r="DCE43" s="178"/>
      <c r="DCF43" s="178"/>
      <c r="DCG43" s="178"/>
      <c r="DCH43" s="178"/>
      <c r="DCI43" s="178"/>
      <c r="DCJ43" s="179"/>
      <c r="DCK43" s="166"/>
      <c r="DCL43" s="178"/>
      <c r="DCM43" s="178"/>
      <c r="DCN43" s="178"/>
      <c r="DCO43" s="178"/>
      <c r="DCP43" s="178"/>
      <c r="DCQ43" s="178"/>
      <c r="DCR43" s="179"/>
      <c r="DCS43" s="166"/>
      <c r="DCT43" s="178"/>
      <c r="DCU43" s="178"/>
      <c r="DCV43" s="178"/>
      <c r="DCW43" s="178"/>
      <c r="DCX43" s="178"/>
      <c r="DCY43" s="178"/>
      <c r="DCZ43" s="179"/>
      <c r="DDA43" s="166"/>
      <c r="DDB43" s="178"/>
      <c r="DDC43" s="178"/>
      <c r="DDD43" s="178"/>
      <c r="DDE43" s="178"/>
      <c r="DDF43" s="178"/>
      <c r="DDG43" s="178"/>
      <c r="DDH43" s="179"/>
      <c r="DDI43" s="166"/>
      <c r="DDJ43" s="178"/>
      <c r="DDK43" s="178"/>
      <c r="DDL43" s="178"/>
      <c r="DDM43" s="178"/>
      <c r="DDN43" s="178"/>
      <c r="DDO43" s="178"/>
      <c r="DDP43" s="179"/>
      <c r="DDQ43" s="166"/>
      <c r="DDR43" s="178"/>
      <c r="DDS43" s="178"/>
      <c r="DDT43" s="178"/>
      <c r="DDU43" s="178"/>
      <c r="DDV43" s="178"/>
      <c r="DDW43" s="178"/>
      <c r="DDX43" s="179"/>
      <c r="DDY43" s="166"/>
      <c r="DDZ43" s="178"/>
      <c r="DEA43" s="178"/>
      <c r="DEB43" s="178"/>
      <c r="DEC43" s="178"/>
      <c r="DED43" s="178"/>
      <c r="DEE43" s="178"/>
      <c r="DEF43" s="179"/>
      <c r="DEG43" s="166"/>
      <c r="DEH43" s="178"/>
      <c r="DEI43" s="178"/>
      <c r="DEJ43" s="178"/>
      <c r="DEK43" s="178"/>
      <c r="DEL43" s="178"/>
      <c r="DEM43" s="178"/>
      <c r="DEN43" s="179"/>
      <c r="DEO43" s="166"/>
      <c r="DEP43" s="178"/>
      <c r="DEQ43" s="178"/>
      <c r="DER43" s="178"/>
      <c r="DES43" s="178"/>
      <c r="DET43" s="178"/>
      <c r="DEU43" s="178"/>
      <c r="DEV43" s="179"/>
      <c r="DEW43" s="166"/>
      <c r="DEX43" s="178"/>
      <c r="DEY43" s="178"/>
      <c r="DEZ43" s="178"/>
      <c r="DFA43" s="178"/>
      <c r="DFB43" s="178"/>
      <c r="DFC43" s="178"/>
      <c r="DFD43" s="179"/>
      <c r="DFE43" s="166"/>
      <c r="DFF43" s="178"/>
      <c r="DFG43" s="178"/>
      <c r="DFH43" s="178"/>
      <c r="DFI43" s="178"/>
      <c r="DFJ43" s="178"/>
      <c r="DFK43" s="178"/>
      <c r="DFL43" s="179"/>
      <c r="DFM43" s="166"/>
      <c r="DFN43" s="178"/>
      <c r="DFO43" s="178"/>
      <c r="DFP43" s="178"/>
      <c r="DFQ43" s="178"/>
      <c r="DFR43" s="178"/>
      <c r="DFS43" s="178"/>
      <c r="DFT43" s="179"/>
      <c r="DFU43" s="166"/>
      <c r="DFV43" s="178"/>
      <c r="DFW43" s="178"/>
      <c r="DFX43" s="178"/>
      <c r="DFY43" s="178"/>
      <c r="DFZ43" s="178"/>
      <c r="DGA43" s="178"/>
      <c r="DGB43" s="179"/>
      <c r="DGC43" s="166"/>
      <c r="DGD43" s="178"/>
      <c r="DGE43" s="178"/>
      <c r="DGF43" s="178"/>
      <c r="DGG43" s="178"/>
      <c r="DGH43" s="178"/>
      <c r="DGI43" s="178"/>
      <c r="DGJ43" s="179"/>
      <c r="DGK43" s="166"/>
      <c r="DGL43" s="178"/>
      <c r="DGM43" s="178"/>
      <c r="DGN43" s="178"/>
      <c r="DGO43" s="178"/>
      <c r="DGP43" s="178"/>
      <c r="DGQ43" s="178"/>
      <c r="DGR43" s="179"/>
      <c r="DGS43" s="166"/>
      <c r="DGT43" s="178"/>
      <c r="DGU43" s="178"/>
      <c r="DGV43" s="178"/>
      <c r="DGW43" s="178"/>
      <c r="DGX43" s="178"/>
      <c r="DGY43" s="178"/>
      <c r="DGZ43" s="179"/>
      <c r="DHA43" s="166"/>
      <c r="DHB43" s="178"/>
      <c r="DHC43" s="178"/>
      <c r="DHD43" s="178"/>
      <c r="DHE43" s="178"/>
      <c r="DHF43" s="178"/>
      <c r="DHG43" s="178"/>
      <c r="DHH43" s="179"/>
      <c r="DHI43" s="166"/>
      <c r="DHJ43" s="178"/>
      <c r="DHK43" s="178"/>
      <c r="DHL43" s="178"/>
      <c r="DHM43" s="178"/>
      <c r="DHN43" s="178"/>
      <c r="DHO43" s="178"/>
      <c r="DHP43" s="179"/>
      <c r="DHQ43" s="166"/>
      <c r="DHR43" s="178"/>
      <c r="DHS43" s="178"/>
      <c r="DHT43" s="178"/>
      <c r="DHU43" s="178"/>
      <c r="DHV43" s="178"/>
      <c r="DHW43" s="178"/>
      <c r="DHX43" s="179"/>
      <c r="DHY43" s="166"/>
      <c r="DHZ43" s="178"/>
      <c r="DIA43" s="178"/>
      <c r="DIB43" s="178"/>
      <c r="DIC43" s="178"/>
      <c r="DID43" s="178"/>
      <c r="DIE43" s="178"/>
      <c r="DIF43" s="179"/>
      <c r="DIG43" s="166"/>
      <c r="DIH43" s="178"/>
      <c r="DII43" s="178"/>
      <c r="DIJ43" s="178"/>
      <c r="DIK43" s="178"/>
      <c r="DIL43" s="178"/>
      <c r="DIM43" s="178"/>
      <c r="DIN43" s="179"/>
      <c r="DIO43" s="166"/>
      <c r="DIP43" s="178"/>
      <c r="DIQ43" s="178"/>
      <c r="DIR43" s="178"/>
      <c r="DIS43" s="178"/>
      <c r="DIT43" s="178"/>
      <c r="DIU43" s="178"/>
      <c r="DIV43" s="179"/>
      <c r="DIW43" s="166"/>
      <c r="DIX43" s="178"/>
      <c r="DIY43" s="178"/>
      <c r="DIZ43" s="178"/>
      <c r="DJA43" s="178"/>
      <c r="DJB43" s="178"/>
      <c r="DJC43" s="178"/>
      <c r="DJD43" s="179"/>
      <c r="DJE43" s="166"/>
      <c r="DJF43" s="178"/>
      <c r="DJG43" s="178"/>
      <c r="DJH43" s="178"/>
      <c r="DJI43" s="178"/>
      <c r="DJJ43" s="178"/>
      <c r="DJK43" s="178"/>
      <c r="DJL43" s="179"/>
      <c r="DJM43" s="166"/>
      <c r="DJN43" s="178"/>
      <c r="DJO43" s="178"/>
      <c r="DJP43" s="178"/>
      <c r="DJQ43" s="178"/>
      <c r="DJR43" s="178"/>
      <c r="DJS43" s="178"/>
      <c r="DJT43" s="179"/>
      <c r="DJU43" s="166"/>
      <c r="DJV43" s="178"/>
      <c r="DJW43" s="178"/>
      <c r="DJX43" s="178"/>
      <c r="DJY43" s="178"/>
      <c r="DJZ43" s="178"/>
      <c r="DKA43" s="178"/>
      <c r="DKB43" s="179"/>
      <c r="DKC43" s="166"/>
      <c r="DKD43" s="178"/>
      <c r="DKE43" s="178"/>
      <c r="DKF43" s="178"/>
      <c r="DKG43" s="178"/>
      <c r="DKH43" s="178"/>
      <c r="DKI43" s="178"/>
      <c r="DKJ43" s="179"/>
      <c r="DKK43" s="166"/>
      <c r="DKL43" s="178"/>
      <c r="DKM43" s="178"/>
      <c r="DKN43" s="178"/>
      <c r="DKO43" s="178"/>
      <c r="DKP43" s="178"/>
      <c r="DKQ43" s="178"/>
      <c r="DKR43" s="179"/>
      <c r="DKS43" s="166"/>
      <c r="DKT43" s="178"/>
      <c r="DKU43" s="178"/>
      <c r="DKV43" s="178"/>
      <c r="DKW43" s="178"/>
      <c r="DKX43" s="178"/>
      <c r="DKY43" s="178"/>
      <c r="DKZ43" s="179"/>
      <c r="DLA43" s="166"/>
      <c r="DLB43" s="178"/>
      <c r="DLC43" s="178"/>
      <c r="DLD43" s="178"/>
      <c r="DLE43" s="178"/>
      <c r="DLF43" s="178"/>
      <c r="DLG43" s="178"/>
      <c r="DLH43" s="179"/>
      <c r="DLI43" s="166"/>
      <c r="DLJ43" s="178"/>
      <c r="DLK43" s="178"/>
      <c r="DLL43" s="178"/>
      <c r="DLM43" s="178"/>
      <c r="DLN43" s="178"/>
      <c r="DLO43" s="178"/>
      <c r="DLP43" s="179"/>
      <c r="DLQ43" s="166"/>
      <c r="DLR43" s="178"/>
      <c r="DLS43" s="178"/>
      <c r="DLT43" s="178"/>
      <c r="DLU43" s="178"/>
      <c r="DLV43" s="178"/>
      <c r="DLW43" s="178"/>
      <c r="DLX43" s="179"/>
      <c r="DLY43" s="166"/>
      <c r="DLZ43" s="178"/>
      <c r="DMA43" s="178"/>
      <c r="DMB43" s="178"/>
      <c r="DMC43" s="178"/>
      <c r="DMD43" s="178"/>
      <c r="DME43" s="178"/>
      <c r="DMF43" s="179"/>
      <c r="DMG43" s="166"/>
      <c r="DMH43" s="178"/>
      <c r="DMI43" s="178"/>
      <c r="DMJ43" s="178"/>
      <c r="DMK43" s="178"/>
      <c r="DML43" s="178"/>
      <c r="DMM43" s="178"/>
      <c r="DMN43" s="179"/>
      <c r="DMO43" s="166"/>
      <c r="DMP43" s="178"/>
      <c r="DMQ43" s="178"/>
      <c r="DMR43" s="178"/>
      <c r="DMS43" s="178"/>
      <c r="DMT43" s="178"/>
      <c r="DMU43" s="178"/>
      <c r="DMV43" s="179"/>
      <c r="DMW43" s="166"/>
      <c r="DMX43" s="178"/>
      <c r="DMY43" s="178"/>
      <c r="DMZ43" s="178"/>
      <c r="DNA43" s="178"/>
      <c r="DNB43" s="178"/>
      <c r="DNC43" s="178"/>
      <c r="DND43" s="179"/>
      <c r="DNE43" s="166"/>
      <c r="DNF43" s="178"/>
      <c r="DNG43" s="178"/>
      <c r="DNH43" s="178"/>
      <c r="DNI43" s="178"/>
      <c r="DNJ43" s="178"/>
      <c r="DNK43" s="178"/>
      <c r="DNL43" s="179"/>
      <c r="DNM43" s="166"/>
      <c r="DNN43" s="178"/>
      <c r="DNO43" s="178"/>
      <c r="DNP43" s="178"/>
      <c r="DNQ43" s="178"/>
      <c r="DNR43" s="178"/>
      <c r="DNS43" s="178"/>
      <c r="DNT43" s="179"/>
      <c r="DNU43" s="166"/>
      <c r="DNV43" s="178"/>
      <c r="DNW43" s="178"/>
      <c r="DNX43" s="178"/>
      <c r="DNY43" s="178"/>
      <c r="DNZ43" s="178"/>
      <c r="DOA43" s="178"/>
      <c r="DOB43" s="179"/>
      <c r="DOC43" s="166"/>
      <c r="DOD43" s="178"/>
      <c r="DOE43" s="178"/>
      <c r="DOF43" s="178"/>
      <c r="DOG43" s="178"/>
      <c r="DOH43" s="178"/>
      <c r="DOI43" s="178"/>
      <c r="DOJ43" s="179"/>
      <c r="DOK43" s="166"/>
      <c r="DOL43" s="178"/>
      <c r="DOM43" s="178"/>
      <c r="DON43" s="178"/>
      <c r="DOO43" s="178"/>
      <c r="DOP43" s="178"/>
      <c r="DOQ43" s="178"/>
      <c r="DOR43" s="179"/>
      <c r="DOS43" s="166"/>
      <c r="DOT43" s="178"/>
      <c r="DOU43" s="178"/>
      <c r="DOV43" s="178"/>
      <c r="DOW43" s="178"/>
      <c r="DOX43" s="178"/>
      <c r="DOY43" s="178"/>
      <c r="DOZ43" s="179"/>
      <c r="DPA43" s="166"/>
      <c r="DPB43" s="178"/>
      <c r="DPC43" s="178"/>
      <c r="DPD43" s="178"/>
      <c r="DPE43" s="178"/>
      <c r="DPF43" s="178"/>
      <c r="DPG43" s="178"/>
      <c r="DPH43" s="179"/>
      <c r="DPI43" s="166"/>
      <c r="DPJ43" s="178"/>
      <c r="DPK43" s="178"/>
      <c r="DPL43" s="178"/>
      <c r="DPM43" s="178"/>
      <c r="DPN43" s="178"/>
      <c r="DPO43" s="178"/>
      <c r="DPP43" s="179"/>
      <c r="DPQ43" s="166"/>
      <c r="DPR43" s="178"/>
      <c r="DPS43" s="178"/>
      <c r="DPT43" s="178"/>
      <c r="DPU43" s="178"/>
      <c r="DPV43" s="178"/>
      <c r="DPW43" s="178"/>
      <c r="DPX43" s="179"/>
      <c r="DPY43" s="166"/>
      <c r="DPZ43" s="178"/>
      <c r="DQA43" s="178"/>
      <c r="DQB43" s="178"/>
      <c r="DQC43" s="178"/>
      <c r="DQD43" s="178"/>
      <c r="DQE43" s="178"/>
      <c r="DQF43" s="179"/>
      <c r="DQG43" s="166"/>
      <c r="DQH43" s="178"/>
      <c r="DQI43" s="178"/>
      <c r="DQJ43" s="178"/>
      <c r="DQK43" s="178"/>
      <c r="DQL43" s="178"/>
      <c r="DQM43" s="178"/>
      <c r="DQN43" s="179"/>
      <c r="DQO43" s="166"/>
      <c r="DQP43" s="178"/>
      <c r="DQQ43" s="178"/>
      <c r="DQR43" s="178"/>
      <c r="DQS43" s="178"/>
      <c r="DQT43" s="178"/>
      <c r="DQU43" s="178"/>
      <c r="DQV43" s="179"/>
      <c r="DQW43" s="166"/>
      <c r="DQX43" s="178"/>
      <c r="DQY43" s="178"/>
      <c r="DQZ43" s="178"/>
      <c r="DRA43" s="178"/>
      <c r="DRB43" s="178"/>
      <c r="DRC43" s="178"/>
      <c r="DRD43" s="179"/>
      <c r="DRE43" s="166"/>
      <c r="DRF43" s="178"/>
      <c r="DRG43" s="178"/>
      <c r="DRH43" s="178"/>
      <c r="DRI43" s="178"/>
      <c r="DRJ43" s="178"/>
      <c r="DRK43" s="178"/>
      <c r="DRL43" s="179"/>
      <c r="DRM43" s="166"/>
      <c r="DRN43" s="178"/>
      <c r="DRO43" s="178"/>
      <c r="DRP43" s="178"/>
      <c r="DRQ43" s="178"/>
      <c r="DRR43" s="178"/>
      <c r="DRS43" s="178"/>
      <c r="DRT43" s="179"/>
      <c r="DRU43" s="166"/>
      <c r="DRV43" s="178"/>
      <c r="DRW43" s="178"/>
      <c r="DRX43" s="178"/>
      <c r="DRY43" s="178"/>
      <c r="DRZ43" s="178"/>
      <c r="DSA43" s="178"/>
      <c r="DSB43" s="179"/>
      <c r="DSC43" s="166"/>
      <c r="DSD43" s="178"/>
      <c r="DSE43" s="178"/>
      <c r="DSF43" s="178"/>
      <c r="DSG43" s="178"/>
      <c r="DSH43" s="178"/>
      <c r="DSI43" s="178"/>
      <c r="DSJ43" s="179"/>
      <c r="DSK43" s="166"/>
      <c r="DSL43" s="178"/>
      <c r="DSM43" s="178"/>
      <c r="DSN43" s="178"/>
      <c r="DSO43" s="178"/>
      <c r="DSP43" s="178"/>
      <c r="DSQ43" s="178"/>
      <c r="DSR43" s="179"/>
      <c r="DSS43" s="166"/>
      <c r="DST43" s="178"/>
      <c r="DSU43" s="178"/>
      <c r="DSV43" s="178"/>
      <c r="DSW43" s="178"/>
      <c r="DSX43" s="178"/>
      <c r="DSY43" s="178"/>
      <c r="DSZ43" s="179"/>
      <c r="DTA43" s="166"/>
      <c r="DTB43" s="178"/>
      <c r="DTC43" s="178"/>
      <c r="DTD43" s="178"/>
      <c r="DTE43" s="178"/>
      <c r="DTF43" s="178"/>
      <c r="DTG43" s="178"/>
      <c r="DTH43" s="179"/>
      <c r="DTI43" s="166"/>
      <c r="DTJ43" s="178"/>
      <c r="DTK43" s="178"/>
      <c r="DTL43" s="178"/>
      <c r="DTM43" s="178"/>
      <c r="DTN43" s="178"/>
      <c r="DTO43" s="178"/>
      <c r="DTP43" s="179"/>
      <c r="DTQ43" s="166"/>
      <c r="DTR43" s="178"/>
      <c r="DTS43" s="178"/>
      <c r="DTT43" s="178"/>
      <c r="DTU43" s="178"/>
      <c r="DTV43" s="178"/>
      <c r="DTW43" s="178"/>
      <c r="DTX43" s="179"/>
      <c r="DTY43" s="166"/>
      <c r="DTZ43" s="178"/>
      <c r="DUA43" s="178"/>
      <c r="DUB43" s="178"/>
      <c r="DUC43" s="178"/>
      <c r="DUD43" s="178"/>
      <c r="DUE43" s="178"/>
      <c r="DUF43" s="179"/>
      <c r="DUG43" s="166"/>
      <c r="DUH43" s="178"/>
      <c r="DUI43" s="178"/>
      <c r="DUJ43" s="178"/>
      <c r="DUK43" s="178"/>
      <c r="DUL43" s="178"/>
      <c r="DUM43" s="178"/>
      <c r="DUN43" s="179"/>
      <c r="DUO43" s="166"/>
      <c r="DUP43" s="178"/>
      <c r="DUQ43" s="178"/>
      <c r="DUR43" s="178"/>
      <c r="DUS43" s="178"/>
      <c r="DUT43" s="178"/>
      <c r="DUU43" s="178"/>
      <c r="DUV43" s="179"/>
      <c r="DUW43" s="166"/>
      <c r="DUX43" s="178"/>
      <c r="DUY43" s="178"/>
      <c r="DUZ43" s="178"/>
      <c r="DVA43" s="178"/>
      <c r="DVB43" s="178"/>
      <c r="DVC43" s="178"/>
      <c r="DVD43" s="179"/>
      <c r="DVE43" s="166"/>
      <c r="DVF43" s="178"/>
      <c r="DVG43" s="178"/>
      <c r="DVH43" s="178"/>
      <c r="DVI43" s="178"/>
      <c r="DVJ43" s="178"/>
      <c r="DVK43" s="178"/>
      <c r="DVL43" s="179"/>
      <c r="DVM43" s="166"/>
      <c r="DVN43" s="178"/>
      <c r="DVO43" s="178"/>
      <c r="DVP43" s="178"/>
      <c r="DVQ43" s="178"/>
      <c r="DVR43" s="178"/>
      <c r="DVS43" s="178"/>
      <c r="DVT43" s="179"/>
      <c r="DVU43" s="166"/>
      <c r="DVV43" s="178"/>
      <c r="DVW43" s="178"/>
      <c r="DVX43" s="178"/>
      <c r="DVY43" s="178"/>
      <c r="DVZ43" s="178"/>
      <c r="DWA43" s="178"/>
      <c r="DWB43" s="179"/>
      <c r="DWC43" s="166"/>
      <c r="DWD43" s="178"/>
      <c r="DWE43" s="178"/>
      <c r="DWF43" s="178"/>
      <c r="DWG43" s="178"/>
      <c r="DWH43" s="178"/>
      <c r="DWI43" s="178"/>
      <c r="DWJ43" s="179"/>
      <c r="DWK43" s="166"/>
      <c r="DWL43" s="178"/>
      <c r="DWM43" s="178"/>
      <c r="DWN43" s="178"/>
      <c r="DWO43" s="178"/>
      <c r="DWP43" s="178"/>
      <c r="DWQ43" s="178"/>
      <c r="DWR43" s="179"/>
      <c r="DWS43" s="166"/>
      <c r="DWT43" s="178"/>
      <c r="DWU43" s="178"/>
      <c r="DWV43" s="178"/>
      <c r="DWW43" s="178"/>
      <c r="DWX43" s="178"/>
      <c r="DWY43" s="178"/>
      <c r="DWZ43" s="179"/>
      <c r="DXA43" s="166"/>
      <c r="DXB43" s="178"/>
      <c r="DXC43" s="178"/>
      <c r="DXD43" s="178"/>
      <c r="DXE43" s="178"/>
      <c r="DXF43" s="178"/>
      <c r="DXG43" s="178"/>
      <c r="DXH43" s="179"/>
      <c r="DXI43" s="166"/>
      <c r="DXJ43" s="178"/>
      <c r="DXK43" s="178"/>
      <c r="DXL43" s="178"/>
      <c r="DXM43" s="178"/>
      <c r="DXN43" s="178"/>
      <c r="DXO43" s="178"/>
      <c r="DXP43" s="179"/>
      <c r="DXQ43" s="166"/>
      <c r="DXR43" s="178"/>
      <c r="DXS43" s="178"/>
      <c r="DXT43" s="178"/>
      <c r="DXU43" s="178"/>
      <c r="DXV43" s="178"/>
      <c r="DXW43" s="178"/>
      <c r="DXX43" s="179"/>
      <c r="DXY43" s="166"/>
      <c r="DXZ43" s="178"/>
      <c r="DYA43" s="178"/>
      <c r="DYB43" s="178"/>
      <c r="DYC43" s="178"/>
      <c r="DYD43" s="178"/>
      <c r="DYE43" s="178"/>
      <c r="DYF43" s="179"/>
      <c r="DYG43" s="166"/>
      <c r="DYH43" s="178"/>
      <c r="DYI43" s="178"/>
      <c r="DYJ43" s="178"/>
      <c r="DYK43" s="178"/>
      <c r="DYL43" s="178"/>
      <c r="DYM43" s="178"/>
      <c r="DYN43" s="179"/>
      <c r="DYO43" s="166"/>
      <c r="DYP43" s="178"/>
      <c r="DYQ43" s="178"/>
      <c r="DYR43" s="178"/>
      <c r="DYS43" s="178"/>
      <c r="DYT43" s="178"/>
      <c r="DYU43" s="178"/>
      <c r="DYV43" s="179"/>
      <c r="DYW43" s="166"/>
      <c r="DYX43" s="178"/>
      <c r="DYY43" s="178"/>
      <c r="DYZ43" s="178"/>
      <c r="DZA43" s="178"/>
      <c r="DZB43" s="178"/>
      <c r="DZC43" s="178"/>
      <c r="DZD43" s="179"/>
      <c r="DZE43" s="166"/>
      <c r="DZF43" s="178"/>
      <c r="DZG43" s="178"/>
      <c r="DZH43" s="178"/>
      <c r="DZI43" s="178"/>
      <c r="DZJ43" s="178"/>
      <c r="DZK43" s="178"/>
      <c r="DZL43" s="179"/>
      <c r="DZM43" s="166"/>
      <c r="DZN43" s="178"/>
      <c r="DZO43" s="178"/>
      <c r="DZP43" s="178"/>
      <c r="DZQ43" s="178"/>
      <c r="DZR43" s="178"/>
      <c r="DZS43" s="178"/>
      <c r="DZT43" s="179"/>
      <c r="DZU43" s="166"/>
      <c r="DZV43" s="178"/>
      <c r="DZW43" s="178"/>
      <c r="DZX43" s="178"/>
      <c r="DZY43" s="178"/>
      <c r="DZZ43" s="178"/>
      <c r="EAA43" s="178"/>
      <c r="EAB43" s="179"/>
      <c r="EAC43" s="166"/>
      <c r="EAD43" s="178"/>
      <c r="EAE43" s="178"/>
      <c r="EAF43" s="178"/>
      <c r="EAG43" s="178"/>
      <c r="EAH43" s="178"/>
      <c r="EAI43" s="178"/>
      <c r="EAJ43" s="179"/>
      <c r="EAK43" s="166"/>
      <c r="EAL43" s="178"/>
      <c r="EAM43" s="178"/>
      <c r="EAN43" s="178"/>
      <c r="EAO43" s="178"/>
      <c r="EAP43" s="178"/>
      <c r="EAQ43" s="178"/>
      <c r="EAR43" s="179"/>
      <c r="EAS43" s="166"/>
      <c r="EAT43" s="178"/>
      <c r="EAU43" s="178"/>
      <c r="EAV43" s="178"/>
      <c r="EAW43" s="178"/>
      <c r="EAX43" s="178"/>
      <c r="EAY43" s="178"/>
      <c r="EAZ43" s="179"/>
      <c r="EBA43" s="166"/>
      <c r="EBB43" s="178"/>
      <c r="EBC43" s="178"/>
      <c r="EBD43" s="178"/>
      <c r="EBE43" s="178"/>
      <c r="EBF43" s="178"/>
      <c r="EBG43" s="178"/>
      <c r="EBH43" s="179"/>
      <c r="EBI43" s="166"/>
      <c r="EBJ43" s="178"/>
      <c r="EBK43" s="178"/>
      <c r="EBL43" s="178"/>
      <c r="EBM43" s="178"/>
      <c r="EBN43" s="178"/>
      <c r="EBO43" s="178"/>
      <c r="EBP43" s="179"/>
      <c r="EBQ43" s="166"/>
      <c r="EBR43" s="178"/>
      <c r="EBS43" s="178"/>
      <c r="EBT43" s="178"/>
      <c r="EBU43" s="178"/>
      <c r="EBV43" s="178"/>
      <c r="EBW43" s="178"/>
      <c r="EBX43" s="179"/>
      <c r="EBY43" s="166"/>
      <c r="EBZ43" s="178"/>
      <c r="ECA43" s="178"/>
      <c r="ECB43" s="178"/>
      <c r="ECC43" s="178"/>
      <c r="ECD43" s="178"/>
      <c r="ECE43" s="178"/>
      <c r="ECF43" s="179"/>
      <c r="ECG43" s="166"/>
      <c r="ECH43" s="178"/>
      <c r="ECI43" s="178"/>
      <c r="ECJ43" s="178"/>
      <c r="ECK43" s="178"/>
      <c r="ECL43" s="178"/>
      <c r="ECM43" s="178"/>
      <c r="ECN43" s="179"/>
      <c r="ECO43" s="166"/>
      <c r="ECP43" s="178"/>
      <c r="ECQ43" s="178"/>
      <c r="ECR43" s="178"/>
      <c r="ECS43" s="178"/>
      <c r="ECT43" s="178"/>
      <c r="ECU43" s="178"/>
      <c r="ECV43" s="179"/>
      <c r="ECW43" s="166"/>
      <c r="ECX43" s="178"/>
      <c r="ECY43" s="178"/>
      <c r="ECZ43" s="178"/>
      <c r="EDA43" s="178"/>
      <c r="EDB43" s="178"/>
      <c r="EDC43" s="178"/>
      <c r="EDD43" s="179"/>
      <c r="EDE43" s="166"/>
      <c r="EDF43" s="178"/>
      <c r="EDG43" s="178"/>
      <c r="EDH43" s="178"/>
      <c r="EDI43" s="178"/>
      <c r="EDJ43" s="178"/>
      <c r="EDK43" s="178"/>
      <c r="EDL43" s="179"/>
      <c r="EDM43" s="166"/>
      <c r="EDN43" s="178"/>
      <c r="EDO43" s="178"/>
      <c r="EDP43" s="178"/>
      <c r="EDQ43" s="178"/>
      <c r="EDR43" s="178"/>
      <c r="EDS43" s="178"/>
      <c r="EDT43" s="179"/>
      <c r="EDU43" s="166"/>
      <c r="EDV43" s="178"/>
      <c r="EDW43" s="178"/>
      <c r="EDX43" s="178"/>
      <c r="EDY43" s="178"/>
      <c r="EDZ43" s="178"/>
      <c r="EEA43" s="178"/>
      <c r="EEB43" s="179"/>
      <c r="EEC43" s="166"/>
      <c r="EED43" s="178"/>
      <c r="EEE43" s="178"/>
      <c r="EEF43" s="178"/>
      <c r="EEG43" s="178"/>
      <c r="EEH43" s="178"/>
      <c r="EEI43" s="178"/>
      <c r="EEJ43" s="179"/>
      <c r="EEK43" s="166"/>
      <c r="EEL43" s="178"/>
      <c r="EEM43" s="178"/>
      <c r="EEN43" s="178"/>
      <c r="EEO43" s="178"/>
      <c r="EEP43" s="178"/>
      <c r="EEQ43" s="178"/>
      <c r="EER43" s="179"/>
      <c r="EES43" s="166"/>
      <c r="EET43" s="178"/>
      <c r="EEU43" s="178"/>
      <c r="EEV43" s="178"/>
      <c r="EEW43" s="178"/>
      <c r="EEX43" s="178"/>
      <c r="EEY43" s="178"/>
      <c r="EEZ43" s="179"/>
      <c r="EFA43" s="166"/>
      <c r="EFB43" s="178"/>
      <c r="EFC43" s="178"/>
      <c r="EFD43" s="178"/>
      <c r="EFE43" s="178"/>
      <c r="EFF43" s="178"/>
      <c r="EFG43" s="178"/>
      <c r="EFH43" s="179"/>
      <c r="EFI43" s="166"/>
      <c r="EFJ43" s="178"/>
      <c r="EFK43" s="178"/>
      <c r="EFL43" s="178"/>
      <c r="EFM43" s="178"/>
      <c r="EFN43" s="178"/>
      <c r="EFO43" s="178"/>
      <c r="EFP43" s="179"/>
      <c r="EFQ43" s="166"/>
      <c r="EFR43" s="178"/>
      <c r="EFS43" s="178"/>
      <c r="EFT43" s="178"/>
      <c r="EFU43" s="178"/>
      <c r="EFV43" s="178"/>
      <c r="EFW43" s="178"/>
      <c r="EFX43" s="179"/>
      <c r="EFY43" s="166"/>
      <c r="EFZ43" s="178"/>
      <c r="EGA43" s="178"/>
      <c r="EGB43" s="178"/>
      <c r="EGC43" s="178"/>
      <c r="EGD43" s="178"/>
      <c r="EGE43" s="178"/>
      <c r="EGF43" s="179"/>
      <c r="EGG43" s="166"/>
      <c r="EGH43" s="178"/>
      <c r="EGI43" s="178"/>
      <c r="EGJ43" s="178"/>
      <c r="EGK43" s="178"/>
      <c r="EGL43" s="178"/>
      <c r="EGM43" s="178"/>
      <c r="EGN43" s="179"/>
      <c r="EGO43" s="166"/>
      <c r="EGP43" s="178"/>
      <c r="EGQ43" s="178"/>
      <c r="EGR43" s="178"/>
      <c r="EGS43" s="178"/>
      <c r="EGT43" s="178"/>
      <c r="EGU43" s="178"/>
      <c r="EGV43" s="179"/>
      <c r="EGW43" s="166"/>
      <c r="EGX43" s="178"/>
      <c r="EGY43" s="178"/>
      <c r="EGZ43" s="178"/>
      <c r="EHA43" s="178"/>
      <c r="EHB43" s="178"/>
      <c r="EHC43" s="178"/>
      <c r="EHD43" s="179"/>
      <c r="EHE43" s="166"/>
      <c r="EHF43" s="178"/>
      <c r="EHG43" s="178"/>
      <c r="EHH43" s="178"/>
      <c r="EHI43" s="178"/>
      <c r="EHJ43" s="178"/>
      <c r="EHK43" s="178"/>
      <c r="EHL43" s="179"/>
      <c r="EHM43" s="166"/>
      <c r="EHN43" s="178"/>
      <c r="EHO43" s="178"/>
      <c r="EHP43" s="178"/>
      <c r="EHQ43" s="178"/>
      <c r="EHR43" s="178"/>
      <c r="EHS43" s="178"/>
      <c r="EHT43" s="179"/>
      <c r="EHU43" s="166"/>
      <c r="EHV43" s="178"/>
      <c r="EHW43" s="178"/>
      <c r="EHX43" s="178"/>
      <c r="EHY43" s="178"/>
      <c r="EHZ43" s="178"/>
      <c r="EIA43" s="178"/>
      <c r="EIB43" s="179"/>
      <c r="EIC43" s="166"/>
      <c r="EID43" s="178"/>
      <c r="EIE43" s="178"/>
      <c r="EIF43" s="178"/>
      <c r="EIG43" s="178"/>
      <c r="EIH43" s="178"/>
      <c r="EII43" s="178"/>
      <c r="EIJ43" s="179"/>
      <c r="EIK43" s="166"/>
      <c r="EIL43" s="178"/>
      <c r="EIM43" s="178"/>
      <c r="EIN43" s="178"/>
      <c r="EIO43" s="178"/>
      <c r="EIP43" s="178"/>
      <c r="EIQ43" s="178"/>
      <c r="EIR43" s="179"/>
      <c r="EIS43" s="166"/>
      <c r="EIT43" s="178"/>
      <c r="EIU43" s="178"/>
      <c r="EIV43" s="178"/>
      <c r="EIW43" s="178"/>
      <c r="EIX43" s="178"/>
      <c r="EIY43" s="178"/>
      <c r="EIZ43" s="179"/>
      <c r="EJA43" s="166"/>
      <c r="EJB43" s="178"/>
      <c r="EJC43" s="178"/>
      <c r="EJD43" s="178"/>
      <c r="EJE43" s="178"/>
      <c r="EJF43" s="178"/>
      <c r="EJG43" s="178"/>
      <c r="EJH43" s="179"/>
      <c r="EJI43" s="166"/>
      <c r="EJJ43" s="178"/>
      <c r="EJK43" s="178"/>
      <c r="EJL43" s="178"/>
      <c r="EJM43" s="178"/>
      <c r="EJN43" s="178"/>
      <c r="EJO43" s="178"/>
      <c r="EJP43" s="179"/>
      <c r="EJQ43" s="166"/>
      <c r="EJR43" s="178"/>
      <c r="EJS43" s="178"/>
      <c r="EJT43" s="178"/>
      <c r="EJU43" s="178"/>
      <c r="EJV43" s="178"/>
      <c r="EJW43" s="178"/>
      <c r="EJX43" s="179"/>
      <c r="EJY43" s="166"/>
      <c r="EJZ43" s="178"/>
      <c r="EKA43" s="178"/>
      <c r="EKB43" s="178"/>
      <c r="EKC43" s="178"/>
      <c r="EKD43" s="178"/>
      <c r="EKE43" s="178"/>
      <c r="EKF43" s="179"/>
      <c r="EKG43" s="166"/>
      <c r="EKH43" s="178"/>
      <c r="EKI43" s="178"/>
      <c r="EKJ43" s="178"/>
      <c r="EKK43" s="178"/>
      <c r="EKL43" s="178"/>
      <c r="EKM43" s="178"/>
      <c r="EKN43" s="179"/>
      <c r="EKO43" s="166"/>
      <c r="EKP43" s="178"/>
      <c r="EKQ43" s="178"/>
      <c r="EKR43" s="178"/>
      <c r="EKS43" s="178"/>
      <c r="EKT43" s="178"/>
      <c r="EKU43" s="178"/>
      <c r="EKV43" s="179"/>
      <c r="EKW43" s="166"/>
      <c r="EKX43" s="178"/>
      <c r="EKY43" s="178"/>
      <c r="EKZ43" s="178"/>
      <c r="ELA43" s="178"/>
      <c r="ELB43" s="178"/>
      <c r="ELC43" s="178"/>
      <c r="ELD43" s="179"/>
      <c r="ELE43" s="166"/>
      <c r="ELF43" s="178"/>
      <c r="ELG43" s="178"/>
      <c r="ELH43" s="178"/>
      <c r="ELI43" s="178"/>
      <c r="ELJ43" s="178"/>
      <c r="ELK43" s="178"/>
      <c r="ELL43" s="179"/>
      <c r="ELM43" s="166"/>
      <c r="ELN43" s="178"/>
      <c r="ELO43" s="178"/>
      <c r="ELP43" s="178"/>
      <c r="ELQ43" s="178"/>
      <c r="ELR43" s="178"/>
      <c r="ELS43" s="178"/>
      <c r="ELT43" s="179"/>
      <c r="ELU43" s="166"/>
      <c r="ELV43" s="178"/>
      <c r="ELW43" s="178"/>
      <c r="ELX43" s="178"/>
      <c r="ELY43" s="178"/>
      <c r="ELZ43" s="178"/>
      <c r="EMA43" s="178"/>
      <c r="EMB43" s="179"/>
      <c r="EMC43" s="166"/>
      <c r="EMD43" s="178"/>
      <c r="EME43" s="178"/>
      <c r="EMF43" s="178"/>
      <c r="EMG43" s="178"/>
      <c r="EMH43" s="178"/>
      <c r="EMI43" s="178"/>
      <c r="EMJ43" s="179"/>
      <c r="EMK43" s="166"/>
      <c r="EML43" s="178"/>
      <c r="EMM43" s="178"/>
      <c r="EMN43" s="178"/>
      <c r="EMO43" s="178"/>
      <c r="EMP43" s="178"/>
      <c r="EMQ43" s="178"/>
      <c r="EMR43" s="179"/>
      <c r="EMS43" s="166"/>
      <c r="EMT43" s="178"/>
      <c r="EMU43" s="178"/>
      <c r="EMV43" s="178"/>
      <c r="EMW43" s="178"/>
      <c r="EMX43" s="178"/>
      <c r="EMY43" s="178"/>
      <c r="EMZ43" s="179"/>
      <c r="ENA43" s="166"/>
      <c r="ENB43" s="178"/>
      <c r="ENC43" s="178"/>
      <c r="END43" s="178"/>
      <c r="ENE43" s="178"/>
      <c r="ENF43" s="178"/>
      <c r="ENG43" s="178"/>
      <c r="ENH43" s="179"/>
      <c r="ENI43" s="166"/>
      <c r="ENJ43" s="178"/>
      <c r="ENK43" s="178"/>
      <c r="ENL43" s="178"/>
      <c r="ENM43" s="178"/>
      <c r="ENN43" s="178"/>
      <c r="ENO43" s="178"/>
      <c r="ENP43" s="179"/>
      <c r="ENQ43" s="166"/>
      <c r="ENR43" s="178"/>
      <c r="ENS43" s="178"/>
      <c r="ENT43" s="178"/>
      <c r="ENU43" s="178"/>
      <c r="ENV43" s="178"/>
      <c r="ENW43" s="178"/>
      <c r="ENX43" s="179"/>
      <c r="ENY43" s="166"/>
      <c r="ENZ43" s="178"/>
      <c r="EOA43" s="178"/>
      <c r="EOB43" s="178"/>
      <c r="EOC43" s="178"/>
      <c r="EOD43" s="178"/>
      <c r="EOE43" s="178"/>
      <c r="EOF43" s="179"/>
      <c r="EOG43" s="166"/>
      <c r="EOH43" s="178"/>
      <c r="EOI43" s="178"/>
      <c r="EOJ43" s="178"/>
      <c r="EOK43" s="178"/>
      <c r="EOL43" s="178"/>
      <c r="EOM43" s="178"/>
      <c r="EON43" s="179"/>
      <c r="EOO43" s="166"/>
      <c r="EOP43" s="178"/>
      <c r="EOQ43" s="178"/>
      <c r="EOR43" s="178"/>
      <c r="EOS43" s="178"/>
      <c r="EOT43" s="178"/>
      <c r="EOU43" s="178"/>
      <c r="EOV43" s="179"/>
      <c r="EOW43" s="166"/>
      <c r="EOX43" s="178"/>
      <c r="EOY43" s="178"/>
      <c r="EOZ43" s="178"/>
      <c r="EPA43" s="178"/>
      <c r="EPB43" s="178"/>
      <c r="EPC43" s="178"/>
      <c r="EPD43" s="179"/>
      <c r="EPE43" s="166"/>
      <c r="EPF43" s="178"/>
      <c r="EPG43" s="178"/>
      <c r="EPH43" s="178"/>
      <c r="EPI43" s="178"/>
      <c r="EPJ43" s="178"/>
      <c r="EPK43" s="178"/>
      <c r="EPL43" s="179"/>
      <c r="EPM43" s="166"/>
      <c r="EPN43" s="178"/>
      <c r="EPO43" s="178"/>
      <c r="EPP43" s="178"/>
      <c r="EPQ43" s="178"/>
      <c r="EPR43" s="178"/>
      <c r="EPS43" s="178"/>
      <c r="EPT43" s="179"/>
      <c r="EPU43" s="166"/>
      <c r="EPV43" s="178"/>
      <c r="EPW43" s="178"/>
      <c r="EPX43" s="178"/>
      <c r="EPY43" s="178"/>
      <c r="EPZ43" s="178"/>
      <c r="EQA43" s="178"/>
      <c r="EQB43" s="179"/>
      <c r="EQC43" s="166"/>
      <c r="EQD43" s="178"/>
      <c r="EQE43" s="178"/>
      <c r="EQF43" s="178"/>
      <c r="EQG43" s="178"/>
      <c r="EQH43" s="178"/>
      <c r="EQI43" s="178"/>
      <c r="EQJ43" s="179"/>
      <c r="EQK43" s="166"/>
      <c r="EQL43" s="178"/>
      <c r="EQM43" s="178"/>
      <c r="EQN43" s="178"/>
      <c r="EQO43" s="178"/>
      <c r="EQP43" s="178"/>
      <c r="EQQ43" s="178"/>
      <c r="EQR43" s="179"/>
      <c r="EQS43" s="166"/>
      <c r="EQT43" s="178"/>
      <c r="EQU43" s="178"/>
      <c r="EQV43" s="178"/>
      <c r="EQW43" s="178"/>
      <c r="EQX43" s="178"/>
      <c r="EQY43" s="178"/>
      <c r="EQZ43" s="179"/>
      <c r="ERA43" s="166"/>
      <c r="ERB43" s="178"/>
      <c r="ERC43" s="178"/>
      <c r="ERD43" s="178"/>
      <c r="ERE43" s="178"/>
      <c r="ERF43" s="178"/>
      <c r="ERG43" s="178"/>
      <c r="ERH43" s="179"/>
      <c r="ERI43" s="166"/>
      <c r="ERJ43" s="178"/>
      <c r="ERK43" s="178"/>
      <c r="ERL43" s="178"/>
      <c r="ERM43" s="178"/>
      <c r="ERN43" s="178"/>
      <c r="ERO43" s="178"/>
      <c r="ERP43" s="179"/>
      <c r="ERQ43" s="166"/>
      <c r="ERR43" s="178"/>
      <c r="ERS43" s="178"/>
      <c r="ERT43" s="178"/>
      <c r="ERU43" s="178"/>
      <c r="ERV43" s="178"/>
      <c r="ERW43" s="178"/>
      <c r="ERX43" s="179"/>
      <c r="ERY43" s="166"/>
      <c r="ERZ43" s="178"/>
      <c r="ESA43" s="178"/>
      <c r="ESB43" s="178"/>
      <c r="ESC43" s="178"/>
      <c r="ESD43" s="178"/>
      <c r="ESE43" s="178"/>
      <c r="ESF43" s="179"/>
      <c r="ESG43" s="166"/>
      <c r="ESH43" s="178"/>
      <c r="ESI43" s="178"/>
      <c r="ESJ43" s="178"/>
      <c r="ESK43" s="178"/>
      <c r="ESL43" s="178"/>
      <c r="ESM43" s="178"/>
      <c r="ESN43" s="179"/>
      <c r="ESO43" s="166"/>
      <c r="ESP43" s="178"/>
      <c r="ESQ43" s="178"/>
      <c r="ESR43" s="178"/>
      <c r="ESS43" s="178"/>
      <c r="EST43" s="178"/>
      <c r="ESU43" s="178"/>
      <c r="ESV43" s="179"/>
      <c r="ESW43" s="166"/>
      <c r="ESX43" s="178"/>
      <c r="ESY43" s="178"/>
      <c r="ESZ43" s="178"/>
      <c r="ETA43" s="178"/>
      <c r="ETB43" s="178"/>
      <c r="ETC43" s="178"/>
      <c r="ETD43" s="179"/>
      <c r="ETE43" s="166"/>
      <c r="ETF43" s="178"/>
      <c r="ETG43" s="178"/>
      <c r="ETH43" s="178"/>
      <c r="ETI43" s="178"/>
      <c r="ETJ43" s="178"/>
      <c r="ETK43" s="178"/>
      <c r="ETL43" s="179"/>
      <c r="ETM43" s="166"/>
      <c r="ETN43" s="178"/>
      <c r="ETO43" s="178"/>
      <c r="ETP43" s="178"/>
      <c r="ETQ43" s="178"/>
      <c r="ETR43" s="178"/>
      <c r="ETS43" s="178"/>
      <c r="ETT43" s="179"/>
      <c r="ETU43" s="166"/>
      <c r="ETV43" s="178"/>
      <c r="ETW43" s="178"/>
      <c r="ETX43" s="178"/>
      <c r="ETY43" s="178"/>
      <c r="ETZ43" s="178"/>
      <c r="EUA43" s="178"/>
      <c r="EUB43" s="179"/>
      <c r="EUC43" s="166"/>
      <c r="EUD43" s="178"/>
      <c r="EUE43" s="178"/>
      <c r="EUF43" s="178"/>
      <c r="EUG43" s="178"/>
      <c r="EUH43" s="178"/>
      <c r="EUI43" s="178"/>
      <c r="EUJ43" s="179"/>
      <c r="EUK43" s="166"/>
      <c r="EUL43" s="178"/>
      <c r="EUM43" s="178"/>
      <c r="EUN43" s="178"/>
      <c r="EUO43" s="178"/>
      <c r="EUP43" s="178"/>
      <c r="EUQ43" s="178"/>
      <c r="EUR43" s="179"/>
      <c r="EUS43" s="166"/>
      <c r="EUT43" s="178"/>
      <c r="EUU43" s="178"/>
      <c r="EUV43" s="178"/>
      <c r="EUW43" s="178"/>
      <c r="EUX43" s="178"/>
      <c r="EUY43" s="178"/>
      <c r="EUZ43" s="179"/>
      <c r="EVA43" s="166"/>
      <c r="EVB43" s="178"/>
      <c r="EVC43" s="178"/>
      <c r="EVD43" s="178"/>
      <c r="EVE43" s="178"/>
      <c r="EVF43" s="178"/>
      <c r="EVG43" s="178"/>
      <c r="EVH43" s="179"/>
      <c r="EVI43" s="166"/>
      <c r="EVJ43" s="178"/>
      <c r="EVK43" s="178"/>
      <c r="EVL43" s="178"/>
      <c r="EVM43" s="178"/>
      <c r="EVN43" s="178"/>
      <c r="EVO43" s="178"/>
      <c r="EVP43" s="179"/>
      <c r="EVQ43" s="166"/>
      <c r="EVR43" s="178"/>
      <c r="EVS43" s="178"/>
      <c r="EVT43" s="178"/>
      <c r="EVU43" s="178"/>
      <c r="EVV43" s="178"/>
      <c r="EVW43" s="178"/>
      <c r="EVX43" s="179"/>
      <c r="EVY43" s="166"/>
      <c r="EVZ43" s="178"/>
      <c r="EWA43" s="178"/>
      <c r="EWB43" s="178"/>
      <c r="EWC43" s="178"/>
      <c r="EWD43" s="178"/>
      <c r="EWE43" s="178"/>
      <c r="EWF43" s="179"/>
      <c r="EWG43" s="166"/>
      <c r="EWH43" s="178"/>
      <c r="EWI43" s="178"/>
      <c r="EWJ43" s="178"/>
      <c r="EWK43" s="178"/>
      <c r="EWL43" s="178"/>
      <c r="EWM43" s="178"/>
      <c r="EWN43" s="179"/>
      <c r="EWO43" s="166"/>
      <c r="EWP43" s="178"/>
      <c r="EWQ43" s="178"/>
      <c r="EWR43" s="178"/>
      <c r="EWS43" s="178"/>
      <c r="EWT43" s="178"/>
      <c r="EWU43" s="178"/>
      <c r="EWV43" s="179"/>
      <c r="EWW43" s="166"/>
      <c r="EWX43" s="178"/>
      <c r="EWY43" s="178"/>
      <c r="EWZ43" s="178"/>
      <c r="EXA43" s="178"/>
      <c r="EXB43" s="178"/>
      <c r="EXC43" s="178"/>
      <c r="EXD43" s="179"/>
      <c r="EXE43" s="166"/>
      <c r="EXF43" s="178"/>
      <c r="EXG43" s="178"/>
      <c r="EXH43" s="178"/>
      <c r="EXI43" s="178"/>
      <c r="EXJ43" s="178"/>
      <c r="EXK43" s="178"/>
      <c r="EXL43" s="179"/>
      <c r="EXM43" s="166"/>
      <c r="EXN43" s="178"/>
      <c r="EXO43" s="178"/>
      <c r="EXP43" s="178"/>
      <c r="EXQ43" s="178"/>
      <c r="EXR43" s="178"/>
      <c r="EXS43" s="178"/>
      <c r="EXT43" s="179"/>
      <c r="EXU43" s="166"/>
      <c r="EXV43" s="178"/>
      <c r="EXW43" s="178"/>
      <c r="EXX43" s="178"/>
      <c r="EXY43" s="178"/>
      <c r="EXZ43" s="178"/>
      <c r="EYA43" s="178"/>
      <c r="EYB43" s="179"/>
      <c r="EYC43" s="166"/>
      <c r="EYD43" s="178"/>
      <c r="EYE43" s="178"/>
      <c r="EYF43" s="178"/>
      <c r="EYG43" s="178"/>
      <c r="EYH43" s="178"/>
      <c r="EYI43" s="178"/>
      <c r="EYJ43" s="179"/>
      <c r="EYK43" s="166"/>
      <c r="EYL43" s="178"/>
      <c r="EYM43" s="178"/>
      <c r="EYN43" s="178"/>
      <c r="EYO43" s="178"/>
      <c r="EYP43" s="178"/>
      <c r="EYQ43" s="178"/>
      <c r="EYR43" s="179"/>
      <c r="EYS43" s="166"/>
      <c r="EYT43" s="178"/>
      <c r="EYU43" s="178"/>
      <c r="EYV43" s="178"/>
      <c r="EYW43" s="178"/>
      <c r="EYX43" s="178"/>
      <c r="EYY43" s="178"/>
      <c r="EYZ43" s="179"/>
      <c r="EZA43" s="166"/>
      <c r="EZB43" s="178"/>
      <c r="EZC43" s="178"/>
      <c r="EZD43" s="178"/>
      <c r="EZE43" s="178"/>
      <c r="EZF43" s="178"/>
      <c r="EZG43" s="178"/>
      <c r="EZH43" s="179"/>
      <c r="EZI43" s="166"/>
      <c r="EZJ43" s="178"/>
      <c r="EZK43" s="178"/>
      <c r="EZL43" s="178"/>
      <c r="EZM43" s="178"/>
      <c r="EZN43" s="178"/>
      <c r="EZO43" s="178"/>
      <c r="EZP43" s="179"/>
      <c r="EZQ43" s="166"/>
      <c r="EZR43" s="178"/>
      <c r="EZS43" s="178"/>
      <c r="EZT43" s="178"/>
      <c r="EZU43" s="178"/>
      <c r="EZV43" s="178"/>
      <c r="EZW43" s="178"/>
      <c r="EZX43" s="179"/>
      <c r="EZY43" s="166"/>
      <c r="EZZ43" s="178"/>
      <c r="FAA43" s="178"/>
      <c r="FAB43" s="178"/>
      <c r="FAC43" s="178"/>
      <c r="FAD43" s="178"/>
      <c r="FAE43" s="178"/>
      <c r="FAF43" s="179"/>
      <c r="FAG43" s="166"/>
      <c r="FAH43" s="178"/>
      <c r="FAI43" s="178"/>
      <c r="FAJ43" s="178"/>
      <c r="FAK43" s="178"/>
      <c r="FAL43" s="178"/>
      <c r="FAM43" s="178"/>
      <c r="FAN43" s="179"/>
      <c r="FAO43" s="166"/>
      <c r="FAP43" s="178"/>
      <c r="FAQ43" s="178"/>
      <c r="FAR43" s="178"/>
      <c r="FAS43" s="178"/>
      <c r="FAT43" s="178"/>
      <c r="FAU43" s="178"/>
      <c r="FAV43" s="179"/>
      <c r="FAW43" s="166"/>
      <c r="FAX43" s="178"/>
      <c r="FAY43" s="178"/>
      <c r="FAZ43" s="178"/>
      <c r="FBA43" s="178"/>
      <c r="FBB43" s="178"/>
      <c r="FBC43" s="178"/>
      <c r="FBD43" s="179"/>
      <c r="FBE43" s="166"/>
      <c r="FBF43" s="178"/>
      <c r="FBG43" s="178"/>
      <c r="FBH43" s="178"/>
      <c r="FBI43" s="178"/>
      <c r="FBJ43" s="178"/>
      <c r="FBK43" s="178"/>
      <c r="FBL43" s="179"/>
      <c r="FBM43" s="166"/>
      <c r="FBN43" s="178"/>
      <c r="FBO43" s="178"/>
      <c r="FBP43" s="178"/>
      <c r="FBQ43" s="178"/>
      <c r="FBR43" s="178"/>
      <c r="FBS43" s="178"/>
      <c r="FBT43" s="179"/>
      <c r="FBU43" s="166"/>
      <c r="FBV43" s="178"/>
      <c r="FBW43" s="178"/>
      <c r="FBX43" s="178"/>
      <c r="FBY43" s="178"/>
      <c r="FBZ43" s="178"/>
      <c r="FCA43" s="178"/>
      <c r="FCB43" s="179"/>
      <c r="FCC43" s="166"/>
      <c r="FCD43" s="178"/>
      <c r="FCE43" s="178"/>
      <c r="FCF43" s="178"/>
      <c r="FCG43" s="178"/>
      <c r="FCH43" s="178"/>
      <c r="FCI43" s="178"/>
      <c r="FCJ43" s="179"/>
      <c r="FCK43" s="166"/>
      <c r="FCL43" s="178"/>
      <c r="FCM43" s="178"/>
      <c r="FCN43" s="178"/>
      <c r="FCO43" s="178"/>
      <c r="FCP43" s="178"/>
      <c r="FCQ43" s="178"/>
      <c r="FCR43" s="179"/>
      <c r="FCS43" s="166"/>
      <c r="FCT43" s="178"/>
      <c r="FCU43" s="178"/>
      <c r="FCV43" s="178"/>
      <c r="FCW43" s="178"/>
      <c r="FCX43" s="178"/>
      <c r="FCY43" s="178"/>
      <c r="FCZ43" s="179"/>
      <c r="FDA43" s="166"/>
      <c r="FDB43" s="178"/>
      <c r="FDC43" s="178"/>
      <c r="FDD43" s="178"/>
      <c r="FDE43" s="178"/>
      <c r="FDF43" s="178"/>
      <c r="FDG43" s="178"/>
      <c r="FDH43" s="179"/>
      <c r="FDI43" s="166"/>
      <c r="FDJ43" s="178"/>
      <c r="FDK43" s="178"/>
      <c r="FDL43" s="178"/>
      <c r="FDM43" s="178"/>
      <c r="FDN43" s="178"/>
      <c r="FDO43" s="178"/>
      <c r="FDP43" s="179"/>
      <c r="FDQ43" s="166"/>
      <c r="FDR43" s="178"/>
      <c r="FDS43" s="178"/>
      <c r="FDT43" s="178"/>
      <c r="FDU43" s="178"/>
      <c r="FDV43" s="178"/>
      <c r="FDW43" s="178"/>
      <c r="FDX43" s="179"/>
      <c r="FDY43" s="166"/>
      <c r="FDZ43" s="178"/>
      <c r="FEA43" s="178"/>
      <c r="FEB43" s="178"/>
      <c r="FEC43" s="178"/>
      <c r="FED43" s="178"/>
      <c r="FEE43" s="178"/>
      <c r="FEF43" s="179"/>
      <c r="FEG43" s="166"/>
      <c r="FEH43" s="178"/>
      <c r="FEI43" s="178"/>
      <c r="FEJ43" s="178"/>
      <c r="FEK43" s="178"/>
      <c r="FEL43" s="178"/>
      <c r="FEM43" s="178"/>
      <c r="FEN43" s="179"/>
      <c r="FEO43" s="166"/>
      <c r="FEP43" s="178"/>
      <c r="FEQ43" s="178"/>
      <c r="FER43" s="178"/>
      <c r="FES43" s="178"/>
      <c r="FET43" s="178"/>
      <c r="FEU43" s="178"/>
      <c r="FEV43" s="179"/>
      <c r="FEW43" s="166"/>
      <c r="FEX43" s="178"/>
      <c r="FEY43" s="178"/>
      <c r="FEZ43" s="178"/>
      <c r="FFA43" s="178"/>
      <c r="FFB43" s="178"/>
      <c r="FFC43" s="178"/>
      <c r="FFD43" s="179"/>
      <c r="FFE43" s="166"/>
      <c r="FFF43" s="178"/>
      <c r="FFG43" s="178"/>
      <c r="FFH43" s="178"/>
      <c r="FFI43" s="178"/>
      <c r="FFJ43" s="178"/>
      <c r="FFK43" s="178"/>
      <c r="FFL43" s="179"/>
      <c r="FFM43" s="166"/>
      <c r="FFN43" s="178"/>
      <c r="FFO43" s="178"/>
      <c r="FFP43" s="178"/>
      <c r="FFQ43" s="178"/>
      <c r="FFR43" s="178"/>
      <c r="FFS43" s="178"/>
      <c r="FFT43" s="179"/>
      <c r="FFU43" s="166"/>
      <c r="FFV43" s="178"/>
      <c r="FFW43" s="178"/>
      <c r="FFX43" s="178"/>
      <c r="FFY43" s="178"/>
      <c r="FFZ43" s="178"/>
      <c r="FGA43" s="178"/>
      <c r="FGB43" s="179"/>
      <c r="FGC43" s="166"/>
      <c r="FGD43" s="178"/>
      <c r="FGE43" s="178"/>
      <c r="FGF43" s="178"/>
      <c r="FGG43" s="178"/>
      <c r="FGH43" s="178"/>
      <c r="FGI43" s="178"/>
      <c r="FGJ43" s="179"/>
      <c r="FGK43" s="166"/>
      <c r="FGL43" s="178"/>
      <c r="FGM43" s="178"/>
      <c r="FGN43" s="178"/>
      <c r="FGO43" s="178"/>
      <c r="FGP43" s="178"/>
      <c r="FGQ43" s="178"/>
      <c r="FGR43" s="179"/>
      <c r="FGS43" s="166"/>
      <c r="FGT43" s="178"/>
      <c r="FGU43" s="178"/>
      <c r="FGV43" s="178"/>
      <c r="FGW43" s="178"/>
      <c r="FGX43" s="178"/>
      <c r="FGY43" s="178"/>
      <c r="FGZ43" s="179"/>
      <c r="FHA43" s="166"/>
      <c r="FHB43" s="178"/>
      <c r="FHC43" s="178"/>
      <c r="FHD43" s="178"/>
      <c r="FHE43" s="178"/>
      <c r="FHF43" s="178"/>
      <c r="FHG43" s="178"/>
      <c r="FHH43" s="179"/>
      <c r="FHI43" s="166"/>
      <c r="FHJ43" s="178"/>
      <c r="FHK43" s="178"/>
      <c r="FHL43" s="178"/>
      <c r="FHM43" s="178"/>
      <c r="FHN43" s="178"/>
      <c r="FHO43" s="178"/>
      <c r="FHP43" s="179"/>
      <c r="FHQ43" s="166"/>
      <c r="FHR43" s="178"/>
      <c r="FHS43" s="178"/>
      <c r="FHT43" s="178"/>
      <c r="FHU43" s="178"/>
      <c r="FHV43" s="178"/>
      <c r="FHW43" s="178"/>
      <c r="FHX43" s="179"/>
      <c r="FHY43" s="166"/>
      <c r="FHZ43" s="178"/>
      <c r="FIA43" s="178"/>
      <c r="FIB43" s="178"/>
      <c r="FIC43" s="178"/>
      <c r="FID43" s="178"/>
      <c r="FIE43" s="178"/>
      <c r="FIF43" s="179"/>
      <c r="FIG43" s="166"/>
      <c r="FIH43" s="178"/>
      <c r="FII43" s="178"/>
      <c r="FIJ43" s="178"/>
      <c r="FIK43" s="178"/>
      <c r="FIL43" s="178"/>
      <c r="FIM43" s="178"/>
      <c r="FIN43" s="179"/>
      <c r="FIO43" s="166"/>
      <c r="FIP43" s="178"/>
      <c r="FIQ43" s="178"/>
      <c r="FIR43" s="178"/>
      <c r="FIS43" s="178"/>
      <c r="FIT43" s="178"/>
      <c r="FIU43" s="178"/>
      <c r="FIV43" s="179"/>
      <c r="FIW43" s="166"/>
      <c r="FIX43" s="178"/>
      <c r="FIY43" s="178"/>
      <c r="FIZ43" s="178"/>
      <c r="FJA43" s="178"/>
      <c r="FJB43" s="178"/>
      <c r="FJC43" s="178"/>
      <c r="FJD43" s="179"/>
      <c r="FJE43" s="166"/>
      <c r="FJF43" s="178"/>
      <c r="FJG43" s="178"/>
      <c r="FJH43" s="178"/>
      <c r="FJI43" s="178"/>
      <c r="FJJ43" s="178"/>
      <c r="FJK43" s="178"/>
      <c r="FJL43" s="179"/>
      <c r="FJM43" s="166"/>
      <c r="FJN43" s="178"/>
      <c r="FJO43" s="178"/>
      <c r="FJP43" s="178"/>
      <c r="FJQ43" s="178"/>
      <c r="FJR43" s="178"/>
      <c r="FJS43" s="178"/>
      <c r="FJT43" s="179"/>
      <c r="FJU43" s="166"/>
      <c r="FJV43" s="178"/>
      <c r="FJW43" s="178"/>
      <c r="FJX43" s="178"/>
      <c r="FJY43" s="178"/>
      <c r="FJZ43" s="178"/>
      <c r="FKA43" s="178"/>
      <c r="FKB43" s="179"/>
      <c r="FKC43" s="166"/>
      <c r="FKD43" s="178"/>
      <c r="FKE43" s="178"/>
      <c r="FKF43" s="178"/>
      <c r="FKG43" s="178"/>
      <c r="FKH43" s="178"/>
      <c r="FKI43" s="178"/>
      <c r="FKJ43" s="179"/>
      <c r="FKK43" s="166"/>
      <c r="FKL43" s="178"/>
      <c r="FKM43" s="178"/>
      <c r="FKN43" s="178"/>
      <c r="FKO43" s="178"/>
      <c r="FKP43" s="178"/>
      <c r="FKQ43" s="178"/>
      <c r="FKR43" s="179"/>
      <c r="FKS43" s="166"/>
      <c r="FKT43" s="178"/>
      <c r="FKU43" s="178"/>
      <c r="FKV43" s="178"/>
      <c r="FKW43" s="178"/>
      <c r="FKX43" s="178"/>
      <c r="FKY43" s="178"/>
      <c r="FKZ43" s="179"/>
      <c r="FLA43" s="166"/>
      <c r="FLB43" s="178"/>
      <c r="FLC43" s="178"/>
      <c r="FLD43" s="178"/>
      <c r="FLE43" s="178"/>
      <c r="FLF43" s="178"/>
      <c r="FLG43" s="178"/>
      <c r="FLH43" s="179"/>
      <c r="FLI43" s="166"/>
      <c r="FLJ43" s="178"/>
      <c r="FLK43" s="178"/>
      <c r="FLL43" s="178"/>
      <c r="FLM43" s="178"/>
      <c r="FLN43" s="178"/>
      <c r="FLO43" s="178"/>
      <c r="FLP43" s="179"/>
      <c r="FLQ43" s="166"/>
      <c r="FLR43" s="178"/>
      <c r="FLS43" s="178"/>
      <c r="FLT43" s="178"/>
      <c r="FLU43" s="178"/>
      <c r="FLV43" s="178"/>
      <c r="FLW43" s="178"/>
      <c r="FLX43" s="179"/>
      <c r="FLY43" s="166"/>
      <c r="FLZ43" s="178"/>
      <c r="FMA43" s="178"/>
      <c r="FMB43" s="178"/>
      <c r="FMC43" s="178"/>
      <c r="FMD43" s="178"/>
      <c r="FME43" s="178"/>
      <c r="FMF43" s="179"/>
      <c r="FMG43" s="166"/>
      <c r="FMH43" s="178"/>
      <c r="FMI43" s="178"/>
      <c r="FMJ43" s="178"/>
      <c r="FMK43" s="178"/>
      <c r="FML43" s="178"/>
      <c r="FMM43" s="178"/>
      <c r="FMN43" s="179"/>
      <c r="FMO43" s="166"/>
      <c r="FMP43" s="178"/>
      <c r="FMQ43" s="178"/>
      <c r="FMR43" s="178"/>
      <c r="FMS43" s="178"/>
      <c r="FMT43" s="178"/>
      <c r="FMU43" s="178"/>
      <c r="FMV43" s="179"/>
      <c r="FMW43" s="166"/>
      <c r="FMX43" s="178"/>
      <c r="FMY43" s="178"/>
      <c r="FMZ43" s="178"/>
      <c r="FNA43" s="178"/>
      <c r="FNB43" s="178"/>
      <c r="FNC43" s="178"/>
      <c r="FND43" s="179"/>
      <c r="FNE43" s="166"/>
      <c r="FNF43" s="178"/>
      <c r="FNG43" s="178"/>
      <c r="FNH43" s="178"/>
      <c r="FNI43" s="178"/>
      <c r="FNJ43" s="178"/>
      <c r="FNK43" s="178"/>
      <c r="FNL43" s="179"/>
      <c r="FNM43" s="166"/>
      <c r="FNN43" s="178"/>
      <c r="FNO43" s="178"/>
      <c r="FNP43" s="178"/>
      <c r="FNQ43" s="178"/>
      <c r="FNR43" s="178"/>
      <c r="FNS43" s="178"/>
      <c r="FNT43" s="179"/>
      <c r="FNU43" s="166"/>
      <c r="FNV43" s="178"/>
      <c r="FNW43" s="178"/>
      <c r="FNX43" s="178"/>
      <c r="FNY43" s="178"/>
      <c r="FNZ43" s="178"/>
      <c r="FOA43" s="178"/>
      <c r="FOB43" s="179"/>
      <c r="FOC43" s="166"/>
      <c r="FOD43" s="178"/>
      <c r="FOE43" s="178"/>
      <c r="FOF43" s="178"/>
      <c r="FOG43" s="178"/>
      <c r="FOH43" s="178"/>
      <c r="FOI43" s="178"/>
      <c r="FOJ43" s="179"/>
      <c r="FOK43" s="166"/>
      <c r="FOL43" s="178"/>
      <c r="FOM43" s="178"/>
      <c r="FON43" s="178"/>
      <c r="FOO43" s="178"/>
      <c r="FOP43" s="178"/>
      <c r="FOQ43" s="178"/>
      <c r="FOR43" s="179"/>
      <c r="FOS43" s="166"/>
      <c r="FOT43" s="178"/>
      <c r="FOU43" s="178"/>
      <c r="FOV43" s="178"/>
      <c r="FOW43" s="178"/>
      <c r="FOX43" s="178"/>
      <c r="FOY43" s="178"/>
      <c r="FOZ43" s="179"/>
      <c r="FPA43" s="166"/>
      <c r="FPB43" s="178"/>
      <c r="FPC43" s="178"/>
      <c r="FPD43" s="178"/>
      <c r="FPE43" s="178"/>
      <c r="FPF43" s="178"/>
      <c r="FPG43" s="178"/>
      <c r="FPH43" s="179"/>
      <c r="FPI43" s="166"/>
      <c r="FPJ43" s="178"/>
      <c r="FPK43" s="178"/>
      <c r="FPL43" s="178"/>
      <c r="FPM43" s="178"/>
      <c r="FPN43" s="178"/>
      <c r="FPO43" s="178"/>
      <c r="FPP43" s="179"/>
      <c r="FPQ43" s="166"/>
      <c r="FPR43" s="178"/>
      <c r="FPS43" s="178"/>
      <c r="FPT43" s="178"/>
      <c r="FPU43" s="178"/>
      <c r="FPV43" s="178"/>
      <c r="FPW43" s="178"/>
      <c r="FPX43" s="179"/>
      <c r="FPY43" s="166"/>
      <c r="FPZ43" s="178"/>
      <c r="FQA43" s="178"/>
      <c r="FQB43" s="178"/>
      <c r="FQC43" s="178"/>
      <c r="FQD43" s="178"/>
      <c r="FQE43" s="178"/>
      <c r="FQF43" s="179"/>
      <c r="FQG43" s="166"/>
      <c r="FQH43" s="178"/>
      <c r="FQI43" s="178"/>
      <c r="FQJ43" s="178"/>
      <c r="FQK43" s="178"/>
      <c r="FQL43" s="178"/>
      <c r="FQM43" s="178"/>
      <c r="FQN43" s="179"/>
      <c r="FQO43" s="166"/>
      <c r="FQP43" s="178"/>
      <c r="FQQ43" s="178"/>
      <c r="FQR43" s="178"/>
      <c r="FQS43" s="178"/>
      <c r="FQT43" s="178"/>
      <c r="FQU43" s="178"/>
      <c r="FQV43" s="179"/>
      <c r="FQW43" s="166"/>
      <c r="FQX43" s="178"/>
      <c r="FQY43" s="178"/>
      <c r="FQZ43" s="178"/>
      <c r="FRA43" s="178"/>
      <c r="FRB43" s="178"/>
      <c r="FRC43" s="178"/>
      <c r="FRD43" s="179"/>
      <c r="FRE43" s="166"/>
      <c r="FRF43" s="178"/>
      <c r="FRG43" s="178"/>
      <c r="FRH43" s="178"/>
      <c r="FRI43" s="178"/>
      <c r="FRJ43" s="178"/>
      <c r="FRK43" s="178"/>
      <c r="FRL43" s="179"/>
      <c r="FRM43" s="166"/>
      <c r="FRN43" s="178"/>
      <c r="FRO43" s="178"/>
      <c r="FRP43" s="178"/>
      <c r="FRQ43" s="178"/>
      <c r="FRR43" s="178"/>
      <c r="FRS43" s="178"/>
      <c r="FRT43" s="179"/>
      <c r="FRU43" s="166"/>
      <c r="FRV43" s="178"/>
      <c r="FRW43" s="178"/>
      <c r="FRX43" s="178"/>
      <c r="FRY43" s="178"/>
      <c r="FRZ43" s="178"/>
      <c r="FSA43" s="178"/>
      <c r="FSB43" s="179"/>
      <c r="FSC43" s="166"/>
      <c r="FSD43" s="178"/>
      <c r="FSE43" s="178"/>
      <c r="FSF43" s="178"/>
      <c r="FSG43" s="178"/>
      <c r="FSH43" s="178"/>
      <c r="FSI43" s="178"/>
      <c r="FSJ43" s="179"/>
      <c r="FSK43" s="166"/>
      <c r="FSL43" s="178"/>
      <c r="FSM43" s="178"/>
      <c r="FSN43" s="178"/>
      <c r="FSO43" s="178"/>
      <c r="FSP43" s="178"/>
      <c r="FSQ43" s="178"/>
      <c r="FSR43" s="179"/>
      <c r="FSS43" s="166"/>
      <c r="FST43" s="178"/>
      <c r="FSU43" s="178"/>
      <c r="FSV43" s="178"/>
      <c r="FSW43" s="178"/>
      <c r="FSX43" s="178"/>
      <c r="FSY43" s="178"/>
      <c r="FSZ43" s="179"/>
      <c r="FTA43" s="166"/>
      <c r="FTB43" s="178"/>
      <c r="FTC43" s="178"/>
      <c r="FTD43" s="178"/>
      <c r="FTE43" s="178"/>
      <c r="FTF43" s="178"/>
      <c r="FTG43" s="178"/>
      <c r="FTH43" s="179"/>
      <c r="FTI43" s="166"/>
      <c r="FTJ43" s="178"/>
      <c r="FTK43" s="178"/>
      <c r="FTL43" s="178"/>
      <c r="FTM43" s="178"/>
      <c r="FTN43" s="178"/>
      <c r="FTO43" s="178"/>
      <c r="FTP43" s="179"/>
      <c r="FTQ43" s="166"/>
      <c r="FTR43" s="178"/>
      <c r="FTS43" s="178"/>
      <c r="FTT43" s="178"/>
      <c r="FTU43" s="178"/>
      <c r="FTV43" s="178"/>
      <c r="FTW43" s="178"/>
      <c r="FTX43" s="179"/>
      <c r="FTY43" s="166"/>
      <c r="FTZ43" s="178"/>
      <c r="FUA43" s="178"/>
      <c r="FUB43" s="178"/>
      <c r="FUC43" s="178"/>
      <c r="FUD43" s="178"/>
      <c r="FUE43" s="178"/>
      <c r="FUF43" s="179"/>
      <c r="FUG43" s="166"/>
      <c r="FUH43" s="178"/>
      <c r="FUI43" s="178"/>
      <c r="FUJ43" s="178"/>
      <c r="FUK43" s="178"/>
      <c r="FUL43" s="178"/>
      <c r="FUM43" s="178"/>
      <c r="FUN43" s="179"/>
      <c r="FUO43" s="166"/>
      <c r="FUP43" s="178"/>
      <c r="FUQ43" s="178"/>
      <c r="FUR43" s="178"/>
      <c r="FUS43" s="178"/>
      <c r="FUT43" s="178"/>
      <c r="FUU43" s="178"/>
      <c r="FUV43" s="179"/>
      <c r="FUW43" s="166"/>
      <c r="FUX43" s="178"/>
      <c r="FUY43" s="178"/>
      <c r="FUZ43" s="178"/>
      <c r="FVA43" s="178"/>
      <c r="FVB43" s="178"/>
      <c r="FVC43" s="178"/>
      <c r="FVD43" s="179"/>
      <c r="FVE43" s="166"/>
      <c r="FVF43" s="178"/>
      <c r="FVG43" s="178"/>
      <c r="FVH43" s="178"/>
      <c r="FVI43" s="178"/>
      <c r="FVJ43" s="178"/>
      <c r="FVK43" s="178"/>
      <c r="FVL43" s="179"/>
      <c r="FVM43" s="166"/>
      <c r="FVN43" s="178"/>
      <c r="FVO43" s="178"/>
      <c r="FVP43" s="178"/>
      <c r="FVQ43" s="178"/>
      <c r="FVR43" s="178"/>
      <c r="FVS43" s="178"/>
      <c r="FVT43" s="179"/>
      <c r="FVU43" s="166"/>
      <c r="FVV43" s="178"/>
      <c r="FVW43" s="178"/>
      <c r="FVX43" s="178"/>
      <c r="FVY43" s="178"/>
      <c r="FVZ43" s="178"/>
      <c r="FWA43" s="178"/>
      <c r="FWB43" s="179"/>
      <c r="FWC43" s="166"/>
      <c r="FWD43" s="178"/>
      <c r="FWE43" s="178"/>
      <c r="FWF43" s="178"/>
      <c r="FWG43" s="178"/>
      <c r="FWH43" s="178"/>
      <c r="FWI43" s="178"/>
      <c r="FWJ43" s="179"/>
      <c r="FWK43" s="166"/>
      <c r="FWL43" s="178"/>
      <c r="FWM43" s="178"/>
      <c r="FWN43" s="178"/>
      <c r="FWO43" s="178"/>
      <c r="FWP43" s="178"/>
      <c r="FWQ43" s="178"/>
      <c r="FWR43" s="179"/>
      <c r="FWS43" s="166"/>
      <c r="FWT43" s="178"/>
      <c r="FWU43" s="178"/>
      <c r="FWV43" s="178"/>
      <c r="FWW43" s="178"/>
      <c r="FWX43" s="178"/>
      <c r="FWY43" s="178"/>
      <c r="FWZ43" s="179"/>
      <c r="FXA43" s="166"/>
      <c r="FXB43" s="178"/>
      <c r="FXC43" s="178"/>
      <c r="FXD43" s="178"/>
      <c r="FXE43" s="178"/>
      <c r="FXF43" s="178"/>
      <c r="FXG43" s="178"/>
      <c r="FXH43" s="179"/>
      <c r="FXI43" s="166"/>
      <c r="FXJ43" s="178"/>
      <c r="FXK43" s="178"/>
      <c r="FXL43" s="178"/>
      <c r="FXM43" s="178"/>
      <c r="FXN43" s="178"/>
      <c r="FXO43" s="178"/>
      <c r="FXP43" s="179"/>
      <c r="FXQ43" s="166"/>
      <c r="FXR43" s="178"/>
      <c r="FXS43" s="178"/>
      <c r="FXT43" s="178"/>
      <c r="FXU43" s="178"/>
      <c r="FXV43" s="178"/>
      <c r="FXW43" s="178"/>
      <c r="FXX43" s="179"/>
      <c r="FXY43" s="166"/>
      <c r="FXZ43" s="178"/>
      <c r="FYA43" s="178"/>
      <c r="FYB43" s="178"/>
      <c r="FYC43" s="178"/>
      <c r="FYD43" s="178"/>
      <c r="FYE43" s="178"/>
      <c r="FYF43" s="179"/>
      <c r="FYG43" s="166"/>
      <c r="FYH43" s="178"/>
      <c r="FYI43" s="178"/>
      <c r="FYJ43" s="178"/>
      <c r="FYK43" s="178"/>
      <c r="FYL43" s="178"/>
      <c r="FYM43" s="178"/>
      <c r="FYN43" s="179"/>
      <c r="FYO43" s="166"/>
      <c r="FYP43" s="178"/>
      <c r="FYQ43" s="178"/>
      <c r="FYR43" s="178"/>
      <c r="FYS43" s="178"/>
      <c r="FYT43" s="178"/>
      <c r="FYU43" s="178"/>
      <c r="FYV43" s="179"/>
      <c r="FYW43" s="166"/>
      <c r="FYX43" s="178"/>
      <c r="FYY43" s="178"/>
      <c r="FYZ43" s="178"/>
      <c r="FZA43" s="178"/>
      <c r="FZB43" s="178"/>
      <c r="FZC43" s="178"/>
      <c r="FZD43" s="179"/>
      <c r="FZE43" s="166"/>
      <c r="FZF43" s="178"/>
      <c r="FZG43" s="178"/>
      <c r="FZH43" s="178"/>
      <c r="FZI43" s="178"/>
      <c r="FZJ43" s="178"/>
      <c r="FZK43" s="178"/>
      <c r="FZL43" s="179"/>
      <c r="FZM43" s="166"/>
      <c r="FZN43" s="178"/>
      <c r="FZO43" s="178"/>
      <c r="FZP43" s="178"/>
      <c r="FZQ43" s="178"/>
      <c r="FZR43" s="178"/>
      <c r="FZS43" s="178"/>
      <c r="FZT43" s="179"/>
      <c r="FZU43" s="166"/>
      <c r="FZV43" s="178"/>
      <c r="FZW43" s="178"/>
      <c r="FZX43" s="178"/>
      <c r="FZY43" s="178"/>
      <c r="FZZ43" s="178"/>
      <c r="GAA43" s="178"/>
      <c r="GAB43" s="179"/>
      <c r="GAC43" s="166"/>
      <c r="GAD43" s="178"/>
      <c r="GAE43" s="178"/>
      <c r="GAF43" s="178"/>
      <c r="GAG43" s="178"/>
      <c r="GAH43" s="178"/>
      <c r="GAI43" s="178"/>
      <c r="GAJ43" s="179"/>
      <c r="GAK43" s="166"/>
      <c r="GAL43" s="178"/>
      <c r="GAM43" s="178"/>
      <c r="GAN43" s="178"/>
      <c r="GAO43" s="178"/>
      <c r="GAP43" s="178"/>
      <c r="GAQ43" s="178"/>
      <c r="GAR43" s="179"/>
      <c r="GAS43" s="166"/>
      <c r="GAT43" s="178"/>
      <c r="GAU43" s="178"/>
      <c r="GAV43" s="178"/>
      <c r="GAW43" s="178"/>
      <c r="GAX43" s="178"/>
      <c r="GAY43" s="178"/>
      <c r="GAZ43" s="179"/>
      <c r="GBA43" s="166"/>
      <c r="GBB43" s="178"/>
      <c r="GBC43" s="178"/>
      <c r="GBD43" s="178"/>
      <c r="GBE43" s="178"/>
      <c r="GBF43" s="178"/>
      <c r="GBG43" s="178"/>
      <c r="GBH43" s="179"/>
      <c r="GBI43" s="166"/>
      <c r="GBJ43" s="178"/>
      <c r="GBK43" s="178"/>
      <c r="GBL43" s="178"/>
      <c r="GBM43" s="178"/>
      <c r="GBN43" s="178"/>
      <c r="GBO43" s="178"/>
      <c r="GBP43" s="179"/>
      <c r="GBQ43" s="166"/>
      <c r="GBR43" s="178"/>
      <c r="GBS43" s="178"/>
      <c r="GBT43" s="178"/>
      <c r="GBU43" s="178"/>
      <c r="GBV43" s="178"/>
      <c r="GBW43" s="178"/>
      <c r="GBX43" s="179"/>
      <c r="GBY43" s="166"/>
      <c r="GBZ43" s="178"/>
      <c r="GCA43" s="178"/>
      <c r="GCB43" s="178"/>
      <c r="GCC43" s="178"/>
      <c r="GCD43" s="178"/>
      <c r="GCE43" s="178"/>
      <c r="GCF43" s="179"/>
      <c r="GCG43" s="166"/>
      <c r="GCH43" s="178"/>
      <c r="GCI43" s="178"/>
      <c r="GCJ43" s="178"/>
      <c r="GCK43" s="178"/>
      <c r="GCL43" s="178"/>
      <c r="GCM43" s="178"/>
      <c r="GCN43" s="179"/>
      <c r="GCO43" s="166"/>
      <c r="GCP43" s="178"/>
      <c r="GCQ43" s="178"/>
      <c r="GCR43" s="178"/>
      <c r="GCS43" s="178"/>
      <c r="GCT43" s="178"/>
      <c r="GCU43" s="178"/>
      <c r="GCV43" s="179"/>
      <c r="GCW43" s="166"/>
      <c r="GCX43" s="178"/>
      <c r="GCY43" s="178"/>
      <c r="GCZ43" s="178"/>
      <c r="GDA43" s="178"/>
      <c r="GDB43" s="178"/>
      <c r="GDC43" s="178"/>
      <c r="GDD43" s="179"/>
      <c r="GDE43" s="166"/>
      <c r="GDF43" s="178"/>
      <c r="GDG43" s="178"/>
      <c r="GDH43" s="178"/>
      <c r="GDI43" s="178"/>
      <c r="GDJ43" s="178"/>
      <c r="GDK43" s="178"/>
      <c r="GDL43" s="179"/>
      <c r="GDM43" s="166"/>
      <c r="GDN43" s="178"/>
      <c r="GDO43" s="178"/>
      <c r="GDP43" s="178"/>
      <c r="GDQ43" s="178"/>
      <c r="GDR43" s="178"/>
      <c r="GDS43" s="178"/>
      <c r="GDT43" s="179"/>
      <c r="GDU43" s="166"/>
      <c r="GDV43" s="178"/>
      <c r="GDW43" s="178"/>
      <c r="GDX43" s="178"/>
      <c r="GDY43" s="178"/>
      <c r="GDZ43" s="178"/>
      <c r="GEA43" s="178"/>
      <c r="GEB43" s="179"/>
      <c r="GEC43" s="166"/>
      <c r="GED43" s="178"/>
      <c r="GEE43" s="178"/>
      <c r="GEF43" s="178"/>
      <c r="GEG43" s="178"/>
      <c r="GEH43" s="178"/>
      <c r="GEI43" s="178"/>
      <c r="GEJ43" s="179"/>
      <c r="GEK43" s="166"/>
      <c r="GEL43" s="178"/>
      <c r="GEM43" s="178"/>
      <c r="GEN43" s="178"/>
      <c r="GEO43" s="178"/>
      <c r="GEP43" s="178"/>
      <c r="GEQ43" s="178"/>
      <c r="GER43" s="179"/>
      <c r="GES43" s="166"/>
      <c r="GET43" s="178"/>
      <c r="GEU43" s="178"/>
      <c r="GEV43" s="178"/>
      <c r="GEW43" s="178"/>
      <c r="GEX43" s="178"/>
      <c r="GEY43" s="178"/>
      <c r="GEZ43" s="179"/>
      <c r="GFA43" s="166"/>
      <c r="GFB43" s="178"/>
      <c r="GFC43" s="178"/>
      <c r="GFD43" s="178"/>
      <c r="GFE43" s="178"/>
      <c r="GFF43" s="178"/>
      <c r="GFG43" s="178"/>
      <c r="GFH43" s="179"/>
      <c r="GFI43" s="166"/>
      <c r="GFJ43" s="178"/>
      <c r="GFK43" s="178"/>
      <c r="GFL43" s="178"/>
      <c r="GFM43" s="178"/>
      <c r="GFN43" s="178"/>
      <c r="GFO43" s="178"/>
      <c r="GFP43" s="179"/>
      <c r="GFQ43" s="166"/>
      <c r="GFR43" s="178"/>
      <c r="GFS43" s="178"/>
      <c r="GFT43" s="178"/>
      <c r="GFU43" s="178"/>
      <c r="GFV43" s="178"/>
      <c r="GFW43" s="178"/>
      <c r="GFX43" s="179"/>
      <c r="GFY43" s="166"/>
      <c r="GFZ43" s="178"/>
      <c r="GGA43" s="178"/>
      <c r="GGB43" s="178"/>
      <c r="GGC43" s="178"/>
      <c r="GGD43" s="178"/>
      <c r="GGE43" s="178"/>
      <c r="GGF43" s="179"/>
      <c r="GGG43" s="166"/>
      <c r="GGH43" s="178"/>
      <c r="GGI43" s="178"/>
      <c r="GGJ43" s="178"/>
      <c r="GGK43" s="178"/>
      <c r="GGL43" s="178"/>
      <c r="GGM43" s="178"/>
      <c r="GGN43" s="179"/>
      <c r="GGO43" s="166"/>
      <c r="GGP43" s="178"/>
      <c r="GGQ43" s="178"/>
      <c r="GGR43" s="178"/>
      <c r="GGS43" s="178"/>
      <c r="GGT43" s="178"/>
      <c r="GGU43" s="178"/>
      <c r="GGV43" s="179"/>
      <c r="GGW43" s="166"/>
      <c r="GGX43" s="178"/>
      <c r="GGY43" s="178"/>
      <c r="GGZ43" s="178"/>
      <c r="GHA43" s="178"/>
      <c r="GHB43" s="178"/>
      <c r="GHC43" s="178"/>
      <c r="GHD43" s="179"/>
      <c r="GHE43" s="166"/>
      <c r="GHF43" s="178"/>
      <c r="GHG43" s="178"/>
      <c r="GHH43" s="178"/>
      <c r="GHI43" s="178"/>
      <c r="GHJ43" s="178"/>
      <c r="GHK43" s="178"/>
      <c r="GHL43" s="179"/>
      <c r="GHM43" s="166"/>
      <c r="GHN43" s="178"/>
      <c r="GHO43" s="178"/>
      <c r="GHP43" s="178"/>
      <c r="GHQ43" s="178"/>
      <c r="GHR43" s="178"/>
      <c r="GHS43" s="178"/>
      <c r="GHT43" s="179"/>
      <c r="GHU43" s="166"/>
      <c r="GHV43" s="178"/>
      <c r="GHW43" s="178"/>
      <c r="GHX43" s="178"/>
      <c r="GHY43" s="178"/>
      <c r="GHZ43" s="178"/>
      <c r="GIA43" s="178"/>
      <c r="GIB43" s="179"/>
      <c r="GIC43" s="166"/>
      <c r="GID43" s="178"/>
      <c r="GIE43" s="178"/>
      <c r="GIF43" s="178"/>
      <c r="GIG43" s="178"/>
      <c r="GIH43" s="178"/>
      <c r="GII43" s="178"/>
      <c r="GIJ43" s="179"/>
      <c r="GIK43" s="166"/>
      <c r="GIL43" s="178"/>
      <c r="GIM43" s="178"/>
      <c r="GIN43" s="178"/>
      <c r="GIO43" s="178"/>
      <c r="GIP43" s="178"/>
      <c r="GIQ43" s="178"/>
      <c r="GIR43" s="179"/>
      <c r="GIS43" s="166"/>
      <c r="GIT43" s="178"/>
      <c r="GIU43" s="178"/>
      <c r="GIV43" s="178"/>
      <c r="GIW43" s="178"/>
      <c r="GIX43" s="178"/>
      <c r="GIY43" s="178"/>
      <c r="GIZ43" s="179"/>
      <c r="GJA43" s="166"/>
      <c r="GJB43" s="178"/>
      <c r="GJC43" s="178"/>
      <c r="GJD43" s="178"/>
      <c r="GJE43" s="178"/>
      <c r="GJF43" s="178"/>
      <c r="GJG43" s="178"/>
      <c r="GJH43" s="179"/>
      <c r="GJI43" s="166"/>
      <c r="GJJ43" s="178"/>
      <c r="GJK43" s="178"/>
      <c r="GJL43" s="178"/>
      <c r="GJM43" s="178"/>
      <c r="GJN43" s="178"/>
      <c r="GJO43" s="178"/>
      <c r="GJP43" s="179"/>
      <c r="GJQ43" s="166"/>
      <c r="GJR43" s="178"/>
      <c r="GJS43" s="178"/>
      <c r="GJT43" s="178"/>
      <c r="GJU43" s="178"/>
      <c r="GJV43" s="178"/>
      <c r="GJW43" s="178"/>
      <c r="GJX43" s="179"/>
      <c r="GJY43" s="166"/>
      <c r="GJZ43" s="178"/>
      <c r="GKA43" s="178"/>
      <c r="GKB43" s="178"/>
      <c r="GKC43" s="178"/>
      <c r="GKD43" s="178"/>
      <c r="GKE43" s="178"/>
      <c r="GKF43" s="179"/>
      <c r="GKG43" s="166"/>
      <c r="GKH43" s="178"/>
      <c r="GKI43" s="178"/>
      <c r="GKJ43" s="178"/>
      <c r="GKK43" s="178"/>
      <c r="GKL43" s="178"/>
      <c r="GKM43" s="178"/>
      <c r="GKN43" s="179"/>
      <c r="GKO43" s="166"/>
      <c r="GKP43" s="178"/>
      <c r="GKQ43" s="178"/>
      <c r="GKR43" s="178"/>
      <c r="GKS43" s="178"/>
      <c r="GKT43" s="178"/>
      <c r="GKU43" s="178"/>
      <c r="GKV43" s="179"/>
      <c r="GKW43" s="166"/>
      <c r="GKX43" s="178"/>
      <c r="GKY43" s="178"/>
      <c r="GKZ43" s="178"/>
      <c r="GLA43" s="178"/>
      <c r="GLB43" s="178"/>
      <c r="GLC43" s="178"/>
      <c r="GLD43" s="179"/>
      <c r="GLE43" s="166"/>
      <c r="GLF43" s="178"/>
      <c r="GLG43" s="178"/>
      <c r="GLH43" s="178"/>
      <c r="GLI43" s="178"/>
      <c r="GLJ43" s="178"/>
      <c r="GLK43" s="178"/>
      <c r="GLL43" s="179"/>
      <c r="GLM43" s="166"/>
      <c r="GLN43" s="178"/>
      <c r="GLO43" s="178"/>
      <c r="GLP43" s="178"/>
      <c r="GLQ43" s="178"/>
      <c r="GLR43" s="178"/>
      <c r="GLS43" s="178"/>
      <c r="GLT43" s="179"/>
      <c r="GLU43" s="166"/>
      <c r="GLV43" s="178"/>
      <c r="GLW43" s="178"/>
      <c r="GLX43" s="178"/>
      <c r="GLY43" s="178"/>
      <c r="GLZ43" s="178"/>
      <c r="GMA43" s="178"/>
      <c r="GMB43" s="179"/>
      <c r="GMC43" s="166"/>
      <c r="GMD43" s="178"/>
      <c r="GME43" s="178"/>
      <c r="GMF43" s="178"/>
      <c r="GMG43" s="178"/>
      <c r="GMH43" s="178"/>
      <c r="GMI43" s="178"/>
      <c r="GMJ43" s="179"/>
      <c r="GMK43" s="166"/>
      <c r="GML43" s="178"/>
      <c r="GMM43" s="178"/>
      <c r="GMN43" s="178"/>
      <c r="GMO43" s="178"/>
      <c r="GMP43" s="178"/>
      <c r="GMQ43" s="178"/>
      <c r="GMR43" s="179"/>
      <c r="GMS43" s="166"/>
      <c r="GMT43" s="178"/>
      <c r="GMU43" s="178"/>
      <c r="GMV43" s="178"/>
      <c r="GMW43" s="178"/>
      <c r="GMX43" s="178"/>
      <c r="GMY43" s="178"/>
      <c r="GMZ43" s="179"/>
      <c r="GNA43" s="166"/>
      <c r="GNB43" s="178"/>
      <c r="GNC43" s="178"/>
      <c r="GND43" s="178"/>
      <c r="GNE43" s="178"/>
      <c r="GNF43" s="178"/>
      <c r="GNG43" s="178"/>
      <c r="GNH43" s="179"/>
      <c r="GNI43" s="166"/>
      <c r="GNJ43" s="178"/>
      <c r="GNK43" s="178"/>
      <c r="GNL43" s="178"/>
      <c r="GNM43" s="178"/>
      <c r="GNN43" s="178"/>
      <c r="GNO43" s="178"/>
      <c r="GNP43" s="179"/>
      <c r="GNQ43" s="166"/>
      <c r="GNR43" s="178"/>
      <c r="GNS43" s="178"/>
      <c r="GNT43" s="178"/>
      <c r="GNU43" s="178"/>
      <c r="GNV43" s="178"/>
      <c r="GNW43" s="178"/>
      <c r="GNX43" s="179"/>
      <c r="GNY43" s="166"/>
      <c r="GNZ43" s="178"/>
      <c r="GOA43" s="178"/>
      <c r="GOB43" s="178"/>
      <c r="GOC43" s="178"/>
      <c r="GOD43" s="178"/>
      <c r="GOE43" s="178"/>
      <c r="GOF43" s="179"/>
      <c r="GOG43" s="166"/>
      <c r="GOH43" s="178"/>
      <c r="GOI43" s="178"/>
      <c r="GOJ43" s="178"/>
      <c r="GOK43" s="178"/>
      <c r="GOL43" s="178"/>
      <c r="GOM43" s="178"/>
      <c r="GON43" s="179"/>
      <c r="GOO43" s="166"/>
      <c r="GOP43" s="178"/>
      <c r="GOQ43" s="178"/>
      <c r="GOR43" s="178"/>
      <c r="GOS43" s="178"/>
      <c r="GOT43" s="178"/>
      <c r="GOU43" s="178"/>
      <c r="GOV43" s="179"/>
      <c r="GOW43" s="166"/>
      <c r="GOX43" s="178"/>
      <c r="GOY43" s="178"/>
      <c r="GOZ43" s="178"/>
      <c r="GPA43" s="178"/>
      <c r="GPB43" s="178"/>
      <c r="GPC43" s="178"/>
      <c r="GPD43" s="179"/>
      <c r="GPE43" s="166"/>
      <c r="GPF43" s="178"/>
      <c r="GPG43" s="178"/>
      <c r="GPH43" s="178"/>
      <c r="GPI43" s="178"/>
      <c r="GPJ43" s="178"/>
      <c r="GPK43" s="178"/>
      <c r="GPL43" s="179"/>
      <c r="GPM43" s="166"/>
      <c r="GPN43" s="178"/>
      <c r="GPO43" s="178"/>
      <c r="GPP43" s="178"/>
      <c r="GPQ43" s="178"/>
      <c r="GPR43" s="178"/>
      <c r="GPS43" s="178"/>
      <c r="GPT43" s="179"/>
      <c r="GPU43" s="166"/>
      <c r="GPV43" s="178"/>
      <c r="GPW43" s="178"/>
      <c r="GPX43" s="178"/>
      <c r="GPY43" s="178"/>
      <c r="GPZ43" s="178"/>
      <c r="GQA43" s="178"/>
      <c r="GQB43" s="179"/>
      <c r="GQC43" s="166"/>
      <c r="GQD43" s="178"/>
      <c r="GQE43" s="178"/>
      <c r="GQF43" s="178"/>
      <c r="GQG43" s="178"/>
      <c r="GQH43" s="178"/>
      <c r="GQI43" s="178"/>
      <c r="GQJ43" s="179"/>
      <c r="GQK43" s="166"/>
      <c r="GQL43" s="178"/>
      <c r="GQM43" s="178"/>
      <c r="GQN43" s="178"/>
      <c r="GQO43" s="178"/>
      <c r="GQP43" s="178"/>
      <c r="GQQ43" s="178"/>
      <c r="GQR43" s="179"/>
      <c r="GQS43" s="166"/>
      <c r="GQT43" s="178"/>
      <c r="GQU43" s="178"/>
      <c r="GQV43" s="178"/>
      <c r="GQW43" s="178"/>
      <c r="GQX43" s="178"/>
      <c r="GQY43" s="178"/>
      <c r="GQZ43" s="179"/>
      <c r="GRA43" s="166"/>
      <c r="GRB43" s="178"/>
      <c r="GRC43" s="178"/>
      <c r="GRD43" s="178"/>
      <c r="GRE43" s="178"/>
      <c r="GRF43" s="178"/>
      <c r="GRG43" s="178"/>
      <c r="GRH43" s="179"/>
      <c r="GRI43" s="166"/>
      <c r="GRJ43" s="178"/>
      <c r="GRK43" s="178"/>
      <c r="GRL43" s="178"/>
      <c r="GRM43" s="178"/>
      <c r="GRN43" s="178"/>
      <c r="GRO43" s="178"/>
      <c r="GRP43" s="179"/>
      <c r="GRQ43" s="166"/>
      <c r="GRR43" s="178"/>
      <c r="GRS43" s="178"/>
      <c r="GRT43" s="178"/>
      <c r="GRU43" s="178"/>
      <c r="GRV43" s="178"/>
      <c r="GRW43" s="178"/>
      <c r="GRX43" s="179"/>
      <c r="GRY43" s="166"/>
      <c r="GRZ43" s="178"/>
      <c r="GSA43" s="178"/>
      <c r="GSB43" s="178"/>
      <c r="GSC43" s="178"/>
      <c r="GSD43" s="178"/>
      <c r="GSE43" s="178"/>
      <c r="GSF43" s="179"/>
      <c r="GSG43" s="166"/>
      <c r="GSH43" s="178"/>
      <c r="GSI43" s="178"/>
      <c r="GSJ43" s="178"/>
      <c r="GSK43" s="178"/>
      <c r="GSL43" s="178"/>
      <c r="GSM43" s="178"/>
      <c r="GSN43" s="179"/>
      <c r="GSO43" s="166"/>
      <c r="GSP43" s="178"/>
      <c r="GSQ43" s="178"/>
      <c r="GSR43" s="178"/>
      <c r="GSS43" s="178"/>
      <c r="GST43" s="178"/>
      <c r="GSU43" s="178"/>
      <c r="GSV43" s="179"/>
      <c r="GSW43" s="166"/>
      <c r="GSX43" s="178"/>
      <c r="GSY43" s="178"/>
      <c r="GSZ43" s="178"/>
      <c r="GTA43" s="178"/>
      <c r="GTB43" s="178"/>
      <c r="GTC43" s="178"/>
      <c r="GTD43" s="179"/>
      <c r="GTE43" s="166"/>
      <c r="GTF43" s="178"/>
      <c r="GTG43" s="178"/>
      <c r="GTH43" s="178"/>
      <c r="GTI43" s="178"/>
      <c r="GTJ43" s="178"/>
      <c r="GTK43" s="178"/>
      <c r="GTL43" s="179"/>
      <c r="GTM43" s="166"/>
      <c r="GTN43" s="178"/>
      <c r="GTO43" s="178"/>
      <c r="GTP43" s="178"/>
      <c r="GTQ43" s="178"/>
      <c r="GTR43" s="178"/>
      <c r="GTS43" s="178"/>
      <c r="GTT43" s="179"/>
      <c r="GTU43" s="166"/>
      <c r="GTV43" s="178"/>
      <c r="GTW43" s="178"/>
      <c r="GTX43" s="178"/>
      <c r="GTY43" s="178"/>
      <c r="GTZ43" s="178"/>
      <c r="GUA43" s="178"/>
      <c r="GUB43" s="179"/>
      <c r="GUC43" s="166"/>
      <c r="GUD43" s="178"/>
      <c r="GUE43" s="178"/>
      <c r="GUF43" s="178"/>
      <c r="GUG43" s="178"/>
      <c r="GUH43" s="178"/>
      <c r="GUI43" s="178"/>
      <c r="GUJ43" s="179"/>
      <c r="GUK43" s="166"/>
      <c r="GUL43" s="178"/>
      <c r="GUM43" s="178"/>
      <c r="GUN43" s="178"/>
      <c r="GUO43" s="178"/>
      <c r="GUP43" s="178"/>
      <c r="GUQ43" s="178"/>
      <c r="GUR43" s="179"/>
      <c r="GUS43" s="166"/>
      <c r="GUT43" s="178"/>
      <c r="GUU43" s="178"/>
      <c r="GUV43" s="178"/>
      <c r="GUW43" s="178"/>
      <c r="GUX43" s="178"/>
      <c r="GUY43" s="178"/>
      <c r="GUZ43" s="179"/>
      <c r="GVA43" s="166"/>
      <c r="GVB43" s="178"/>
      <c r="GVC43" s="178"/>
      <c r="GVD43" s="178"/>
      <c r="GVE43" s="178"/>
      <c r="GVF43" s="178"/>
      <c r="GVG43" s="178"/>
      <c r="GVH43" s="179"/>
      <c r="GVI43" s="166"/>
      <c r="GVJ43" s="178"/>
      <c r="GVK43" s="178"/>
      <c r="GVL43" s="178"/>
      <c r="GVM43" s="178"/>
      <c r="GVN43" s="178"/>
      <c r="GVO43" s="178"/>
      <c r="GVP43" s="179"/>
      <c r="GVQ43" s="166"/>
      <c r="GVR43" s="178"/>
      <c r="GVS43" s="178"/>
      <c r="GVT43" s="178"/>
      <c r="GVU43" s="178"/>
      <c r="GVV43" s="178"/>
      <c r="GVW43" s="178"/>
      <c r="GVX43" s="179"/>
      <c r="GVY43" s="166"/>
      <c r="GVZ43" s="178"/>
      <c r="GWA43" s="178"/>
      <c r="GWB43" s="178"/>
      <c r="GWC43" s="178"/>
      <c r="GWD43" s="178"/>
      <c r="GWE43" s="178"/>
      <c r="GWF43" s="179"/>
      <c r="GWG43" s="166"/>
      <c r="GWH43" s="178"/>
      <c r="GWI43" s="178"/>
      <c r="GWJ43" s="178"/>
      <c r="GWK43" s="178"/>
      <c r="GWL43" s="178"/>
      <c r="GWM43" s="178"/>
      <c r="GWN43" s="179"/>
      <c r="GWO43" s="166"/>
      <c r="GWP43" s="178"/>
      <c r="GWQ43" s="178"/>
      <c r="GWR43" s="178"/>
      <c r="GWS43" s="178"/>
      <c r="GWT43" s="178"/>
      <c r="GWU43" s="178"/>
      <c r="GWV43" s="179"/>
      <c r="GWW43" s="166"/>
      <c r="GWX43" s="178"/>
      <c r="GWY43" s="178"/>
      <c r="GWZ43" s="178"/>
      <c r="GXA43" s="178"/>
      <c r="GXB43" s="178"/>
      <c r="GXC43" s="178"/>
      <c r="GXD43" s="179"/>
      <c r="GXE43" s="166"/>
      <c r="GXF43" s="178"/>
      <c r="GXG43" s="178"/>
      <c r="GXH43" s="178"/>
      <c r="GXI43" s="178"/>
      <c r="GXJ43" s="178"/>
      <c r="GXK43" s="178"/>
      <c r="GXL43" s="179"/>
      <c r="GXM43" s="166"/>
      <c r="GXN43" s="178"/>
      <c r="GXO43" s="178"/>
      <c r="GXP43" s="178"/>
      <c r="GXQ43" s="178"/>
      <c r="GXR43" s="178"/>
      <c r="GXS43" s="178"/>
      <c r="GXT43" s="179"/>
      <c r="GXU43" s="166"/>
      <c r="GXV43" s="178"/>
      <c r="GXW43" s="178"/>
      <c r="GXX43" s="178"/>
      <c r="GXY43" s="178"/>
      <c r="GXZ43" s="178"/>
      <c r="GYA43" s="178"/>
      <c r="GYB43" s="179"/>
      <c r="GYC43" s="166"/>
      <c r="GYD43" s="178"/>
      <c r="GYE43" s="178"/>
      <c r="GYF43" s="178"/>
      <c r="GYG43" s="178"/>
      <c r="GYH43" s="178"/>
      <c r="GYI43" s="178"/>
      <c r="GYJ43" s="179"/>
      <c r="GYK43" s="166"/>
      <c r="GYL43" s="178"/>
      <c r="GYM43" s="178"/>
      <c r="GYN43" s="178"/>
      <c r="GYO43" s="178"/>
      <c r="GYP43" s="178"/>
      <c r="GYQ43" s="178"/>
      <c r="GYR43" s="179"/>
      <c r="GYS43" s="166"/>
      <c r="GYT43" s="178"/>
      <c r="GYU43" s="178"/>
      <c r="GYV43" s="178"/>
      <c r="GYW43" s="178"/>
      <c r="GYX43" s="178"/>
      <c r="GYY43" s="178"/>
      <c r="GYZ43" s="179"/>
      <c r="GZA43" s="166"/>
      <c r="GZB43" s="178"/>
      <c r="GZC43" s="178"/>
      <c r="GZD43" s="178"/>
      <c r="GZE43" s="178"/>
      <c r="GZF43" s="178"/>
      <c r="GZG43" s="178"/>
      <c r="GZH43" s="179"/>
      <c r="GZI43" s="166"/>
      <c r="GZJ43" s="178"/>
      <c r="GZK43" s="178"/>
      <c r="GZL43" s="178"/>
      <c r="GZM43" s="178"/>
      <c r="GZN43" s="178"/>
      <c r="GZO43" s="178"/>
      <c r="GZP43" s="179"/>
      <c r="GZQ43" s="166"/>
      <c r="GZR43" s="178"/>
      <c r="GZS43" s="178"/>
      <c r="GZT43" s="178"/>
      <c r="GZU43" s="178"/>
      <c r="GZV43" s="178"/>
      <c r="GZW43" s="178"/>
      <c r="GZX43" s="179"/>
      <c r="GZY43" s="166"/>
      <c r="GZZ43" s="178"/>
      <c r="HAA43" s="178"/>
      <c r="HAB43" s="178"/>
      <c r="HAC43" s="178"/>
      <c r="HAD43" s="178"/>
      <c r="HAE43" s="178"/>
      <c r="HAF43" s="179"/>
      <c r="HAG43" s="166"/>
      <c r="HAH43" s="178"/>
      <c r="HAI43" s="178"/>
      <c r="HAJ43" s="178"/>
      <c r="HAK43" s="178"/>
      <c r="HAL43" s="178"/>
      <c r="HAM43" s="178"/>
      <c r="HAN43" s="179"/>
      <c r="HAO43" s="166"/>
      <c r="HAP43" s="178"/>
      <c r="HAQ43" s="178"/>
      <c r="HAR43" s="178"/>
      <c r="HAS43" s="178"/>
      <c r="HAT43" s="178"/>
      <c r="HAU43" s="178"/>
      <c r="HAV43" s="179"/>
      <c r="HAW43" s="166"/>
      <c r="HAX43" s="178"/>
      <c r="HAY43" s="178"/>
      <c r="HAZ43" s="178"/>
      <c r="HBA43" s="178"/>
      <c r="HBB43" s="178"/>
      <c r="HBC43" s="178"/>
      <c r="HBD43" s="179"/>
      <c r="HBE43" s="166"/>
      <c r="HBF43" s="178"/>
      <c r="HBG43" s="178"/>
      <c r="HBH43" s="178"/>
      <c r="HBI43" s="178"/>
      <c r="HBJ43" s="178"/>
      <c r="HBK43" s="178"/>
      <c r="HBL43" s="179"/>
      <c r="HBM43" s="166"/>
      <c r="HBN43" s="178"/>
      <c r="HBO43" s="178"/>
      <c r="HBP43" s="178"/>
      <c r="HBQ43" s="178"/>
      <c r="HBR43" s="178"/>
      <c r="HBS43" s="178"/>
      <c r="HBT43" s="179"/>
      <c r="HBU43" s="166"/>
      <c r="HBV43" s="178"/>
      <c r="HBW43" s="178"/>
      <c r="HBX43" s="178"/>
      <c r="HBY43" s="178"/>
      <c r="HBZ43" s="178"/>
      <c r="HCA43" s="178"/>
      <c r="HCB43" s="179"/>
      <c r="HCC43" s="166"/>
      <c r="HCD43" s="178"/>
      <c r="HCE43" s="178"/>
      <c r="HCF43" s="178"/>
      <c r="HCG43" s="178"/>
      <c r="HCH43" s="178"/>
      <c r="HCI43" s="178"/>
      <c r="HCJ43" s="179"/>
      <c r="HCK43" s="166"/>
      <c r="HCL43" s="178"/>
      <c r="HCM43" s="178"/>
      <c r="HCN43" s="178"/>
      <c r="HCO43" s="178"/>
      <c r="HCP43" s="178"/>
      <c r="HCQ43" s="178"/>
      <c r="HCR43" s="179"/>
      <c r="HCS43" s="166"/>
      <c r="HCT43" s="178"/>
      <c r="HCU43" s="178"/>
      <c r="HCV43" s="178"/>
      <c r="HCW43" s="178"/>
      <c r="HCX43" s="178"/>
      <c r="HCY43" s="178"/>
      <c r="HCZ43" s="179"/>
      <c r="HDA43" s="166"/>
      <c r="HDB43" s="178"/>
      <c r="HDC43" s="178"/>
      <c r="HDD43" s="178"/>
      <c r="HDE43" s="178"/>
      <c r="HDF43" s="178"/>
      <c r="HDG43" s="178"/>
      <c r="HDH43" s="179"/>
      <c r="HDI43" s="166"/>
      <c r="HDJ43" s="178"/>
      <c r="HDK43" s="178"/>
      <c r="HDL43" s="178"/>
      <c r="HDM43" s="178"/>
      <c r="HDN43" s="178"/>
      <c r="HDO43" s="178"/>
      <c r="HDP43" s="179"/>
      <c r="HDQ43" s="166"/>
      <c r="HDR43" s="178"/>
      <c r="HDS43" s="178"/>
      <c r="HDT43" s="178"/>
      <c r="HDU43" s="178"/>
      <c r="HDV43" s="178"/>
      <c r="HDW43" s="178"/>
      <c r="HDX43" s="179"/>
      <c r="HDY43" s="166"/>
      <c r="HDZ43" s="178"/>
      <c r="HEA43" s="178"/>
      <c r="HEB43" s="178"/>
      <c r="HEC43" s="178"/>
      <c r="HED43" s="178"/>
      <c r="HEE43" s="178"/>
      <c r="HEF43" s="179"/>
      <c r="HEG43" s="166"/>
      <c r="HEH43" s="178"/>
      <c r="HEI43" s="178"/>
      <c r="HEJ43" s="178"/>
      <c r="HEK43" s="178"/>
      <c r="HEL43" s="178"/>
      <c r="HEM43" s="178"/>
      <c r="HEN43" s="179"/>
      <c r="HEO43" s="166"/>
      <c r="HEP43" s="178"/>
      <c r="HEQ43" s="178"/>
      <c r="HER43" s="178"/>
      <c r="HES43" s="178"/>
      <c r="HET43" s="178"/>
      <c r="HEU43" s="178"/>
      <c r="HEV43" s="179"/>
      <c r="HEW43" s="166"/>
      <c r="HEX43" s="178"/>
      <c r="HEY43" s="178"/>
      <c r="HEZ43" s="178"/>
      <c r="HFA43" s="178"/>
      <c r="HFB43" s="178"/>
      <c r="HFC43" s="178"/>
      <c r="HFD43" s="179"/>
      <c r="HFE43" s="166"/>
      <c r="HFF43" s="178"/>
      <c r="HFG43" s="178"/>
      <c r="HFH43" s="178"/>
      <c r="HFI43" s="178"/>
      <c r="HFJ43" s="178"/>
      <c r="HFK43" s="178"/>
      <c r="HFL43" s="179"/>
      <c r="HFM43" s="166"/>
      <c r="HFN43" s="178"/>
      <c r="HFO43" s="178"/>
      <c r="HFP43" s="178"/>
      <c r="HFQ43" s="178"/>
      <c r="HFR43" s="178"/>
      <c r="HFS43" s="178"/>
      <c r="HFT43" s="179"/>
      <c r="HFU43" s="166"/>
      <c r="HFV43" s="178"/>
      <c r="HFW43" s="178"/>
      <c r="HFX43" s="178"/>
      <c r="HFY43" s="178"/>
      <c r="HFZ43" s="178"/>
      <c r="HGA43" s="178"/>
      <c r="HGB43" s="179"/>
      <c r="HGC43" s="166"/>
      <c r="HGD43" s="178"/>
      <c r="HGE43" s="178"/>
      <c r="HGF43" s="178"/>
      <c r="HGG43" s="178"/>
      <c r="HGH43" s="178"/>
      <c r="HGI43" s="178"/>
      <c r="HGJ43" s="179"/>
      <c r="HGK43" s="166"/>
      <c r="HGL43" s="178"/>
      <c r="HGM43" s="178"/>
      <c r="HGN43" s="178"/>
      <c r="HGO43" s="178"/>
      <c r="HGP43" s="178"/>
      <c r="HGQ43" s="178"/>
      <c r="HGR43" s="179"/>
      <c r="HGS43" s="166"/>
      <c r="HGT43" s="178"/>
      <c r="HGU43" s="178"/>
      <c r="HGV43" s="178"/>
      <c r="HGW43" s="178"/>
      <c r="HGX43" s="178"/>
      <c r="HGY43" s="178"/>
      <c r="HGZ43" s="179"/>
      <c r="HHA43" s="166"/>
      <c r="HHB43" s="178"/>
      <c r="HHC43" s="178"/>
      <c r="HHD43" s="178"/>
      <c r="HHE43" s="178"/>
      <c r="HHF43" s="178"/>
      <c r="HHG43" s="178"/>
      <c r="HHH43" s="179"/>
      <c r="HHI43" s="166"/>
      <c r="HHJ43" s="178"/>
      <c r="HHK43" s="178"/>
      <c r="HHL43" s="178"/>
      <c r="HHM43" s="178"/>
      <c r="HHN43" s="178"/>
      <c r="HHO43" s="178"/>
      <c r="HHP43" s="179"/>
      <c r="HHQ43" s="166"/>
      <c r="HHR43" s="178"/>
      <c r="HHS43" s="178"/>
      <c r="HHT43" s="178"/>
      <c r="HHU43" s="178"/>
      <c r="HHV43" s="178"/>
      <c r="HHW43" s="178"/>
      <c r="HHX43" s="179"/>
      <c r="HHY43" s="166"/>
      <c r="HHZ43" s="178"/>
      <c r="HIA43" s="178"/>
      <c r="HIB43" s="178"/>
      <c r="HIC43" s="178"/>
      <c r="HID43" s="178"/>
      <c r="HIE43" s="178"/>
      <c r="HIF43" s="179"/>
      <c r="HIG43" s="166"/>
      <c r="HIH43" s="178"/>
      <c r="HII43" s="178"/>
      <c r="HIJ43" s="178"/>
      <c r="HIK43" s="178"/>
      <c r="HIL43" s="178"/>
      <c r="HIM43" s="178"/>
      <c r="HIN43" s="179"/>
      <c r="HIO43" s="166"/>
      <c r="HIP43" s="178"/>
      <c r="HIQ43" s="178"/>
      <c r="HIR43" s="178"/>
      <c r="HIS43" s="178"/>
      <c r="HIT43" s="178"/>
      <c r="HIU43" s="178"/>
      <c r="HIV43" s="179"/>
      <c r="HIW43" s="166"/>
      <c r="HIX43" s="178"/>
      <c r="HIY43" s="178"/>
      <c r="HIZ43" s="178"/>
      <c r="HJA43" s="178"/>
      <c r="HJB43" s="178"/>
      <c r="HJC43" s="178"/>
      <c r="HJD43" s="179"/>
      <c r="HJE43" s="166"/>
      <c r="HJF43" s="178"/>
      <c r="HJG43" s="178"/>
      <c r="HJH43" s="178"/>
      <c r="HJI43" s="178"/>
      <c r="HJJ43" s="178"/>
      <c r="HJK43" s="178"/>
      <c r="HJL43" s="179"/>
      <c r="HJM43" s="166"/>
      <c r="HJN43" s="178"/>
      <c r="HJO43" s="178"/>
      <c r="HJP43" s="178"/>
      <c r="HJQ43" s="178"/>
      <c r="HJR43" s="178"/>
      <c r="HJS43" s="178"/>
      <c r="HJT43" s="179"/>
      <c r="HJU43" s="166"/>
      <c r="HJV43" s="178"/>
      <c r="HJW43" s="178"/>
      <c r="HJX43" s="178"/>
      <c r="HJY43" s="178"/>
      <c r="HJZ43" s="178"/>
      <c r="HKA43" s="178"/>
      <c r="HKB43" s="179"/>
      <c r="HKC43" s="166"/>
      <c r="HKD43" s="178"/>
      <c r="HKE43" s="178"/>
      <c r="HKF43" s="178"/>
      <c r="HKG43" s="178"/>
      <c r="HKH43" s="178"/>
      <c r="HKI43" s="178"/>
      <c r="HKJ43" s="179"/>
      <c r="HKK43" s="166"/>
      <c r="HKL43" s="178"/>
      <c r="HKM43" s="178"/>
      <c r="HKN43" s="178"/>
      <c r="HKO43" s="178"/>
      <c r="HKP43" s="178"/>
      <c r="HKQ43" s="178"/>
      <c r="HKR43" s="179"/>
      <c r="HKS43" s="166"/>
      <c r="HKT43" s="178"/>
      <c r="HKU43" s="178"/>
      <c r="HKV43" s="178"/>
      <c r="HKW43" s="178"/>
      <c r="HKX43" s="178"/>
      <c r="HKY43" s="178"/>
      <c r="HKZ43" s="179"/>
      <c r="HLA43" s="166"/>
      <c r="HLB43" s="178"/>
      <c r="HLC43" s="178"/>
      <c r="HLD43" s="178"/>
      <c r="HLE43" s="178"/>
      <c r="HLF43" s="178"/>
      <c r="HLG43" s="178"/>
      <c r="HLH43" s="179"/>
      <c r="HLI43" s="166"/>
      <c r="HLJ43" s="178"/>
      <c r="HLK43" s="178"/>
      <c r="HLL43" s="178"/>
      <c r="HLM43" s="178"/>
      <c r="HLN43" s="178"/>
      <c r="HLO43" s="178"/>
      <c r="HLP43" s="179"/>
      <c r="HLQ43" s="166"/>
      <c r="HLR43" s="178"/>
      <c r="HLS43" s="178"/>
      <c r="HLT43" s="178"/>
      <c r="HLU43" s="178"/>
      <c r="HLV43" s="178"/>
      <c r="HLW43" s="178"/>
      <c r="HLX43" s="179"/>
      <c r="HLY43" s="166"/>
      <c r="HLZ43" s="178"/>
      <c r="HMA43" s="178"/>
      <c r="HMB43" s="178"/>
      <c r="HMC43" s="178"/>
      <c r="HMD43" s="178"/>
      <c r="HME43" s="178"/>
      <c r="HMF43" s="179"/>
      <c r="HMG43" s="166"/>
      <c r="HMH43" s="178"/>
      <c r="HMI43" s="178"/>
      <c r="HMJ43" s="178"/>
      <c r="HMK43" s="178"/>
      <c r="HML43" s="178"/>
      <c r="HMM43" s="178"/>
      <c r="HMN43" s="179"/>
      <c r="HMO43" s="166"/>
      <c r="HMP43" s="178"/>
      <c r="HMQ43" s="178"/>
      <c r="HMR43" s="178"/>
      <c r="HMS43" s="178"/>
      <c r="HMT43" s="178"/>
      <c r="HMU43" s="178"/>
      <c r="HMV43" s="179"/>
      <c r="HMW43" s="166"/>
      <c r="HMX43" s="178"/>
      <c r="HMY43" s="178"/>
      <c r="HMZ43" s="178"/>
      <c r="HNA43" s="178"/>
      <c r="HNB43" s="178"/>
      <c r="HNC43" s="178"/>
      <c r="HND43" s="179"/>
      <c r="HNE43" s="166"/>
      <c r="HNF43" s="178"/>
      <c r="HNG43" s="178"/>
      <c r="HNH43" s="178"/>
      <c r="HNI43" s="178"/>
      <c r="HNJ43" s="178"/>
      <c r="HNK43" s="178"/>
      <c r="HNL43" s="179"/>
      <c r="HNM43" s="166"/>
      <c r="HNN43" s="178"/>
      <c r="HNO43" s="178"/>
      <c r="HNP43" s="178"/>
      <c r="HNQ43" s="178"/>
      <c r="HNR43" s="178"/>
      <c r="HNS43" s="178"/>
      <c r="HNT43" s="179"/>
      <c r="HNU43" s="166"/>
      <c r="HNV43" s="178"/>
      <c r="HNW43" s="178"/>
      <c r="HNX43" s="178"/>
      <c r="HNY43" s="178"/>
      <c r="HNZ43" s="178"/>
      <c r="HOA43" s="178"/>
      <c r="HOB43" s="179"/>
      <c r="HOC43" s="166"/>
      <c r="HOD43" s="178"/>
      <c r="HOE43" s="178"/>
      <c r="HOF43" s="178"/>
      <c r="HOG43" s="178"/>
      <c r="HOH43" s="178"/>
      <c r="HOI43" s="178"/>
      <c r="HOJ43" s="179"/>
      <c r="HOK43" s="166"/>
      <c r="HOL43" s="178"/>
      <c r="HOM43" s="178"/>
      <c r="HON43" s="178"/>
      <c r="HOO43" s="178"/>
      <c r="HOP43" s="178"/>
      <c r="HOQ43" s="178"/>
      <c r="HOR43" s="179"/>
      <c r="HOS43" s="166"/>
      <c r="HOT43" s="178"/>
      <c r="HOU43" s="178"/>
      <c r="HOV43" s="178"/>
      <c r="HOW43" s="178"/>
      <c r="HOX43" s="178"/>
      <c r="HOY43" s="178"/>
      <c r="HOZ43" s="179"/>
      <c r="HPA43" s="166"/>
      <c r="HPB43" s="178"/>
      <c r="HPC43" s="178"/>
      <c r="HPD43" s="178"/>
      <c r="HPE43" s="178"/>
      <c r="HPF43" s="178"/>
      <c r="HPG43" s="178"/>
      <c r="HPH43" s="179"/>
      <c r="HPI43" s="166"/>
      <c r="HPJ43" s="178"/>
      <c r="HPK43" s="178"/>
      <c r="HPL43" s="178"/>
      <c r="HPM43" s="178"/>
      <c r="HPN43" s="178"/>
      <c r="HPO43" s="178"/>
      <c r="HPP43" s="179"/>
      <c r="HPQ43" s="166"/>
      <c r="HPR43" s="178"/>
      <c r="HPS43" s="178"/>
      <c r="HPT43" s="178"/>
      <c r="HPU43" s="178"/>
      <c r="HPV43" s="178"/>
      <c r="HPW43" s="178"/>
      <c r="HPX43" s="179"/>
      <c r="HPY43" s="166"/>
      <c r="HPZ43" s="178"/>
      <c r="HQA43" s="178"/>
      <c r="HQB43" s="178"/>
      <c r="HQC43" s="178"/>
      <c r="HQD43" s="178"/>
      <c r="HQE43" s="178"/>
      <c r="HQF43" s="179"/>
      <c r="HQG43" s="166"/>
      <c r="HQH43" s="178"/>
      <c r="HQI43" s="178"/>
      <c r="HQJ43" s="178"/>
      <c r="HQK43" s="178"/>
      <c r="HQL43" s="178"/>
      <c r="HQM43" s="178"/>
      <c r="HQN43" s="179"/>
      <c r="HQO43" s="166"/>
      <c r="HQP43" s="178"/>
      <c r="HQQ43" s="178"/>
      <c r="HQR43" s="178"/>
      <c r="HQS43" s="178"/>
      <c r="HQT43" s="178"/>
      <c r="HQU43" s="178"/>
      <c r="HQV43" s="179"/>
      <c r="HQW43" s="166"/>
      <c r="HQX43" s="178"/>
      <c r="HQY43" s="178"/>
      <c r="HQZ43" s="178"/>
      <c r="HRA43" s="178"/>
      <c r="HRB43" s="178"/>
      <c r="HRC43" s="178"/>
      <c r="HRD43" s="179"/>
      <c r="HRE43" s="166"/>
      <c r="HRF43" s="178"/>
      <c r="HRG43" s="178"/>
      <c r="HRH43" s="178"/>
      <c r="HRI43" s="178"/>
      <c r="HRJ43" s="178"/>
      <c r="HRK43" s="178"/>
      <c r="HRL43" s="179"/>
      <c r="HRM43" s="166"/>
      <c r="HRN43" s="178"/>
      <c r="HRO43" s="178"/>
      <c r="HRP43" s="178"/>
      <c r="HRQ43" s="178"/>
      <c r="HRR43" s="178"/>
      <c r="HRS43" s="178"/>
      <c r="HRT43" s="179"/>
      <c r="HRU43" s="166"/>
      <c r="HRV43" s="178"/>
      <c r="HRW43" s="178"/>
      <c r="HRX43" s="178"/>
      <c r="HRY43" s="178"/>
      <c r="HRZ43" s="178"/>
      <c r="HSA43" s="178"/>
      <c r="HSB43" s="179"/>
      <c r="HSC43" s="166"/>
      <c r="HSD43" s="178"/>
      <c r="HSE43" s="178"/>
      <c r="HSF43" s="178"/>
      <c r="HSG43" s="178"/>
      <c r="HSH43" s="178"/>
      <c r="HSI43" s="178"/>
      <c r="HSJ43" s="179"/>
      <c r="HSK43" s="166"/>
      <c r="HSL43" s="178"/>
      <c r="HSM43" s="178"/>
      <c r="HSN43" s="178"/>
      <c r="HSO43" s="178"/>
      <c r="HSP43" s="178"/>
      <c r="HSQ43" s="178"/>
      <c r="HSR43" s="179"/>
      <c r="HSS43" s="166"/>
      <c r="HST43" s="178"/>
      <c r="HSU43" s="178"/>
      <c r="HSV43" s="178"/>
      <c r="HSW43" s="178"/>
      <c r="HSX43" s="178"/>
      <c r="HSY43" s="178"/>
      <c r="HSZ43" s="179"/>
      <c r="HTA43" s="166"/>
      <c r="HTB43" s="178"/>
      <c r="HTC43" s="178"/>
      <c r="HTD43" s="178"/>
      <c r="HTE43" s="178"/>
      <c r="HTF43" s="178"/>
      <c r="HTG43" s="178"/>
      <c r="HTH43" s="179"/>
      <c r="HTI43" s="166"/>
      <c r="HTJ43" s="178"/>
      <c r="HTK43" s="178"/>
      <c r="HTL43" s="178"/>
      <c r="HTM43" s="178"/>
      <c r="HTN43" s="178"/>
      <c r="HTO43" s="178"/>
      <c r="HTP43" s="179"/>
      <c r="HTQ43" s="166"/>
      <c r="HTR43" s="178"/>
      <c r="HTS43" s="178"/>
      <c r="HTT43" s="178"/>
      <c r="HTU43" s="178"/>
      <c r="HTV43" s="178"/>
      <c r="HTW43" s="178"/>
      <c r="HTX43" s="179"/>
      <c r="HTY43" s="166"/>
      <c r="HTZ43" s="178"/>
      <c r="HUA43" s="178"/>
      <c r="HUB43" s="178"/>
      <c r="HUC43" s="178"/>
      <c r="HUD43" s="178"/>
      <c r="HUE43" s="178"/>
      <c r="HUF43" s="179"/>
      <c r="HUG43" s="166"/>
      <c r="HUH43" s="178"/>
      <c r="HUI43" s="178"/>
      <c r="HUJ43" s="178"/>
      <c r="HUK43" s="178"/>
      <c r="HUL43" s="178"/>
      <c r="HUM43" s="178"/>
      <c r="HUN43" s="179"/>
      <c r="HUO43" s="166"/>
      <c r="HUP43" s="178"/>
      <c r="HUQ43" s="178"/>
      <c r="HUR43" s="178"/>
      <c r="HUS43" s="178"/>
      <c r="HUT43" s="178"/>
      <c r="HUU43" s="178"/>
      <c r="HUV43" s="179"/>
      <c r="HUW43" s="166"/>
      <c r="HUX43" s="178"/>
      <c r="HUY43" s="178"/>
      <c r="HUZ43" s="178"/>
      <c r="HVA43" s="178"/>
      <c r="HVB43" s="178"/>
      <c r="HVC43" s="178"/>
      <c r="HVD43" s="179"/>
      <c r="HVE43" s="166"/>
      <c r="HVF43" s="178"/>
      <c r="HVG43" s="178"/>
      <c r="HVH43" s="178"/>
      <c r="HVI43" s="178"/>
      <c r="HVJ43" s="178"/>
      <c r="HVK43" s="178"/>
      <c r="HVL43" s="179"/>
      <c r="HVM43" s="166"/>
      <c r="HVN43" s="178"/>
      <c r="HVO43" s="178"/>
      <c r="HVP43" s="178"/>
      <c r="HVQ43" s="178"/>
      <c r="HVR43" s="178"/>
      <c r="HVS43" s="178"/>
      <c r="HVT43" s="179"/>
      <c r="HVU43" s="166"/>
      <c r="HVV43" s="178"/>
      <c r="HVW43" s="178"/>
      <c r="HVX43" s="178"/>
      <c r="HVY43" s="178"/>
      <c r="HVZ43" s="178"/>
      <c r="HWA43" s="178"/>
      <c r="HWB43" s="179"/>
      <c r="HWC43" s="166"/>
      <c r="HWD43" s="178"/>
      <c r="HWE43" s="178"/>
      <c r="HWF43" s="178"/>
      <c r="HWG43" s="178"/>
      <c r="HWH43" s="178"/>
      <c r="HWI43" s="178"/>
      <c r="HWJ43" s="179"/>
      <c r="HWK43" s="166"/>
      <c r="HWL43" s="178"/>
      <c r="HWM43" s="178"/>
      <c r="HWN43" s="178"/>
      <c r="HWO43" s="178"/>
      <c r="HWP43" s="178"/>
      <c r="HWQ43" s="178"/>
      <c r="HWR43" s="179"/>
      <c r="HWS43" s="166"/>
      <c r="HWT43" s="178"/>
      <c r="HWU43" s="178"/>
      <c r="HWV43" s="178"/>
      <c r="HWW43" s="178"/>
      <c r="HWX43" s="178"/>
      <c r="HWY43" s="178"/>
      <c r="HWZ43" s="179"/>
      <c r="HXA43" s="166"/>
      <c r="HXB43" s="178"/>
      <c r="HXC43" s="178"/>
      <c r="HXD43" s="178"/>
      <c r="HXE43" s="178"/>
      <c r="HXF43" s="178"/>
      <c r="HXG43" s="178"/>
      <c r="HXH43" s="179"/>
      <c r="HXI43" s="166"/>
      <c r="HXJ43" s="178"/>
      <c r="HXK43" s="178"/>
      <c r="HXL43" s="178"/>
      <c r="HXM43" s="178"/>
      <c r="HXN43" s="178"/>
      <c r="HXO43" s="178"/>
      <c r="HXP43" s="179"/>
      <c r="HXQ43" s="166"/>
      <c r="HXR43" s="178"/>
      <c r="HXS43" s="178"/>
      <c r="HXT43" s="178"/>
      <c r="HXU43" s="178"/>
      <c r="HXV43" s="178"/>
      <c r="HXW43" s="178"/>
      <c r="HXX43" s="179"/>
      <c r="HXY43" s="166"/>
      <c r="HXZ43" s="178"/>
      <c r="HYA43" s="178"/>
      <c r="HYB43" s="178"/>
      <c r="HYC43" s="178"/>
      <c r="HYD43" s="178"/>
      <c r="HYE43" s="178"/>
      <c r="HYF43" s="179"/>
      <c r="HYG43" s="166"/>
      <c r="HYH43" s="178"/>
      <c r="HYI43" s="178"/>
      <c r="HYJ43" s="178"/>
      <c r="HYK43" s="178"/>
      <c r="HYL43" s="178"/>
      <c r="HYM43" s="178"/>
      <c r="HYN43" s="179"/>
      <c r="HYO43" s="166"/>
      <c r="HYP43" s="178"/>
      <c r="HYQ43" s="178"/>
      <c r="HYR43" s="178"/>
      <c r="HYS43" s="178"/>
      <c r="HYT43" s="178"/>
      <c r="HYU43" s="178"/>
      <c r="HYV43" s="179"/>
      <c r="HYW43" s="166"/>
      <c r="HYX43" s="178"/>
      <c r="HYY43" s="178"/>
      <c r="HYZ43" s="178"/>
      <c r="HZA43" s="178"/>
      <c r="HZB43" s="178"/>
      <c r="HZC43" s="178"/>
      <c r="HZD43" s="179"/>
      <c r="HZE43" s="166"/>
      <c r="HZF43" s="178"/>
      <c r="HZG43" s="178"/>
      <c r="HZH43" s="178"/>
      <c r="HZI43" s="178"/>
      <c r="HZJ43" s="178"/>
      <c r="HZK43" s="178"/>
      <c r="HZL43" s="179"/>
      <c r="HZM43" s="166"/>
      <c r="HZN43" s="178"/>
      <c r="HZO43" s="178"/>
      <c r="HZP43" s="178"/>
      <c r="HZQ43" s="178"/>
      <c r="HZR43" s="178"/>
      <c r="HZS43" s="178"/>
      <c r="HZT43" s="179"/>
      <c r="HZU43" s="166"/>
      <c r="HZV43" s="178"/>
      <c r="HZW43" s="178"/>
      <c r="HZX43" s="178"/>
      <c r="HZY43" s="178"/>
      <c r="HZZ43" s="178"/>
      <c r="IAA43" s="178"/>
      <c r="IAB43" s="179"/>
      <c r="IAC43" s="166"/>
      <c r="IAD43" s="178"/>
      <c r="IAE43" s="178"/>
      <c r="IAF43" s="178"/>
      <c r="IAG43" s="178"/>
      <c r="IAH43" s="178"/>
      <c r="IAI43" s="178"/>
      <c r="IAJ43" s="179"/>
      <c r="IAK43" s="166"/>
      <c r="IAL43" s="178"/>
      <c r="IAM43" s="178"/>
      <c r="IAN43" s="178"/>
      <c r="IAO43" s="178"/>
      <c r="IAP43" s="178"/>
      <c r="IAQ43" s="178"/>
      <c r="IAR43" s="179"/>
      <c r="IAS43" s="166"/>
      <c r="IAT43" s="178"/>
      <c r="IAU43" s="178"/>
      <c r="IAV43" s="178"/>
      <c r="IAW43" s="178"/>
      <c r="IAX43" s="178"/>
      <c r="IAY43" s="178"/>
      <c r="IAZ43" s="179"/>
      <c r="IBA43" s="166"/>
      <c r="IBB43" s="178"/>
      <c r="IBC43" s="178"/>
      <c r="IBD43" s="178"/>
      <c r="IBE43" s="178"/>
      <c r="IBF43" s="178"/>
      <c r="IBG43" s="178"/>
      <c r="IBH43" s="179"/>
      <c r="IBI43" s="166"/>
      <c r="IBJ43" s="178"/>
      <c r="IBK43" s="178"/>
      <c r="IBL43" s="178"/>
      <c r="IBM43" s="178"/>
      <c r="IBN43" s="178"/>
      <c r="IBO43" s="178"/>
      <c r="IBP43" s="179"/>
      <c r="IBQ43" s="166"/>
      <c r="IBR43" s="178"/>
      <c r="IBS43" s="178"/>
      <c r="IBT43" s="178"/>
      <c r="IBU43" s="178"/>
      <c r="IBV43" s="178"/>
      <c r="IBW43" s="178"/>
      <c r="IBX43" s="179"/>
      <c r="IBY43" s="166"/>
      <c r="IBZ43" s="178"/>
      <c r="ICA43" s="178"/>
      <c r="ICB43" s="178"/>
      <c r="ICC43" s="178"/>
      <c r="ICD43" s="178"/>
      <c r="ICE43" s="178"/>
      <c r="ICF43" s="179"/>
      <c r="ICG43" s="166"/>
      <c r="ICH43" s="178"/>
      <c r="ICI43" s="178"/>
      <c r="ICJ43" s="178"/>
      <c r="ICK43" s="178"/>
      <c r="ICL43" s="178"/>
      <c r="ICM43" s="178"/>
      <c r="ICN43" s="179"/>
      <c r="ICO43" s="166"/>
      <c r="ICP43" s="178"/>
      <c r="ICQ43" s="178"/>
      <c r="ICR43" s="178"/>
      <c r="ICS43" s="178"/>
      <c r="ICT43" s="178"/>
      <c r="ICU43" s="178"/>
      <c r="ICV43" s="179"/>
      <c r="ICW43" s="166"/>
      <c r="ICX43" s="178"/>
      <c r="ICY43" s="178"/>
      <c r="ICZ43" s="178"/>
      <c r="IDA43" s="178"/>
      <c r="IDB43" s="178"/>
      <c r="IDC43" s="178"/>
      <c r="IDD43" s="179"/>
      <c r="IDE43" s="166"/>
      <c r="IDF43" s="178"/>
      <c r="IDG43" s="178"/>
      <c r="IDH43" s="178"/>
      <c r="IDI43" s="178"/>
      <c r="IDJ43" s="178"/>
      <c r="IDK43" s="178"/>
      <c r="IDL43" s="179"/>
      <c r="IDM43" s="166"/>
      <c r="IDN43" s="178"/>
      <c r="IDO43" s="178"/>
      <c r="IDP43" s="178"/>
      <c r="IDQ43" s="178"/>
      <c r="IDR43" s="178"/>
      <c r="IDS43" s="178"/>
      <c r="IDT43" s="179"/>
      <c r="IDU43" s="166"/>
      <c r="IDV43" s="178"/>
      <c r="IDW43" s="178"/>
      <c r="IDX43" s="178"/>
      <c r="IDY43" s="178"/>
      <c r="IDZ43" s="178"/>
      <c r="IEA43" s="178"/>
      <c r="IEB43" s="179"/>
      <c r="IEC43" s="166"/>
      <c r="IED43" s="178"/>
      <c r="IEE43" s="178"/>
      <c r="IEF43" s="178"/>
      <c r="IEG43" s="178"/>
      <c r="IEH43" s="178"/>
      <c r="IEI43" s="178"/>
      <c r="IEJ43" s="179"/>
      <c r="IEK43" s="166"/>
      <c r="IEL43" s="178"/>
      <c r="IEM43" s="178"/>
      <c r="IEN43" s="178"/>
      <c r="IEO43" s="178"/>
      <c r="IEP43" s="178"/>
      <c r="IEQ43" s="178"/>
      <c r="IER43" s="179"/>
      <c r="IES43" s="166"/>
      <c r="IET43" s="178"/>
      <c r="IEU43" s="178"/>
      <c r="IEV43" s="178"/>
      <c r="IEW43" s="178"/>
      <c r="IEX43" s="178"/>
      <c r="IEY43" s="178"/>
      <c r="IEZ43" s="179"/>
      <c r="IFA43" s="166"/>
      <c r="IFB43" s="178"/>
      <c r="IFC43" s="178"/>
      <c r="IFD43" s="178"/>
      <c r="IFE43" s="178"/>
      <c r="IFF43" s="178"/>
      <c r="IFG43" s="178"/>
      <c r="IFH43" s="179"/>
      <c r="IFI43" s="166"/>
      <c r="IFJ43" s="178"/>
      <c r="IFK43" s="178"/>
      <c r="IFL43" s="178"/>
      <c r="IFM43" s="178"/>
      <c r="IFN43" s="178"/>
      <c r="IFO43" s="178"/>
      <c r="IFP43" s="179"/>
      <c r="IFQ43" s="166"/>
      <c r="IFR43" s="178"/>
      <c r="IFS43" s="178"/>
      <c r="IFT43" s="178"/>
      <c r="IFU43" s="178"/>
      <c r="IFV43" s="178"/>
      <c r="IFW43" s="178"/>
      <c r="IFX43" s="179"/>
      <c r="IFY43" s="166"/>
      <c r="IFZ43" s="178"/>
      <c r="IGA43" s="178"/>
      <c r="IGB43" s="178"/>
      <c r="IGC43" s="178"/>
      <c r="IGD43" s="178"/>
      <c r="IGE43" s="178"/>
      <c r="IGF43" s="179"/>
      <c r="IGG43" s="166"/>
      <c r="IGH43" s="178"/>
      <c r="IGI43" s="178"/>
      <c r="IGJ43" s="178"/>
      <c r="IGK43" s="178"/>
      <c r="IGL43" s="178"/>
      <c r="IGM43" s="178"/>
      <c r="IGN43" s="179"/>
      <c r="IGO43" s="166"/>
      <c r="IGP43" s="178"/>
      <c r="IGQ43" s="178"/>
      <c r="IGR43" s="178"/>
      <c r="IGS43" s="178"/>
      <c r="IGT43" s="178"/>
      <c r="IGU43" s="178"/>
      <c r="IGV43" s="179"/>
      <c r="IGW43" s="166"/>
      <c r="IGX43" s="178"/>
      <c r="IGY43" s="178"/>
      <c r="IGZ43" s="178"/>
      <c r="IHA43" s="178"/>
      <c r="IHB43" s="178"/>
      <c r="IHC43" s="178"/>
      <c r="IHD43" s="179"/>
      <c r="IHE43" s="166"/>
      <c r="IHF43" s="178"/>
      <c r="IHG43" s="178"/>
      <c r="IHH43" s="178"/>
      <c r="IHI43" s="178"/>
      <c r="IHJ43" s="178"/>
      <c r="IHK43" s="178"/>
      <c r="IHL43" s="179"/>
      <c r="IHM43" s="166"/>
      <c r="IHN43" s="178"/>
      <c r="IHO43" s="178"/>
      <c r="IHP43" s="178"/>
      <c r="IHQ43" s="178"/>
      <c r="IHR43" s="178"/>
      <c r="IHS43" s="178"/>
      <c r="IHT43" s="179"/>
      <c r="IHU43" s="166"/>
      <c r="IHV43" s="178"/>
      <c r="IHW43" s="178"/>
      <c r="IHX43" s="178"/>
      <c r="IHY43" s="178"/>
      <c r="IHZ43" s="178"/>
      <c r="IIA43" s="178"/>
      <c r="IIB43" s="179"/>
      <c r="IIC43" s="166"/>
      <c r="IID43" s="178"/>
      <c r="IIE43" s="178"/>
      <c r="IIF43" s="178"/>
      <c r="IIG43" s="178"/>
      <c r="IIH43" s="178"/>
      <c r="III43" s="178"/>
      <c r="IIJ43" s="179"/>
      <c r="IIK43" s="166"/>
      <c r="IIL43" s="178"/>
      <c r="IIM43" s="178"/>
      <c r="IIN43" s="178"/>
      <c r="IIO43" s="178"/>
      <c r="IIP43" s="178"/>
      <c r="IIQ43" s="178"/>
      <c r="IIR43" s="179"/>
      <c r="IIS43" s="166"/>
      <c r="IIT43" s="178"/>
      <c r="IIU43" s="178"/>
      <c r="IIV43" s="178"/>
      <c r="IIW43" s="178"/>
      <c r="IIX43" s="178"/>
      <c r="IIY43" s="178"/>
      <c r="IIZ43" s="179"/>
      <c r="IJA43" s="166"/>
      <c r="IJB43" s="178"/>
      <c r="IJC43" s="178"/>
      <c r="IJD43" s="178"/>
      <c r="IJE43" s="178"/>
      <c r="IJF43" s="178"/>
      <c r="IJG43" s="178"/>
      <c r="IJH43" s="179"/>
      <c r="IJI43" s="166"/>
      <c r="IJJ43" s="178"/>
      <c r="IJK43" s="178"/>
      <c r="IJL43" s="178"/>
      <c r="IJM43" s="178"/>
      <c r="IJN43" s="178"/>
      <c r="IJO43" s="178"/>
      <c r="IJP43" s="179"/>
      <c r="IJQ43" s="166"/>
      <c r="IJR43" s="178"/>
      <c r="IJS43" s="178"/>
      <c r="IJT43" s="178"/>
      <c r="IJU43" s="178"/>
      <c r="IJV43" s="178"/>
      <c r="IJW43" s="178"/>
      <c r="IJX43" s="179"/>
      <c r="IJY43" s="166"/>
      <c r="IJZ43" s="178"/>
      <c r="IKA43" s="178"/>
      <c r="IKB43" s="178"/>
      <c r="IKC43" s="178"/>
      <c r="IKD43" s="178"/>
      <c r="IKE43" s="178"/>
      <c r="IKF43" s="179"/>
      <c r="IKG43" s="166"/>
      <c r="IKH43" s="178"/>
      <c r="IKI43" s="178"/>
      <c r="IKJ43" s="178"/>
      <c r="IKK43" s="178"/>
      <c r="IKL43" s="178"/>
      <c r="IKM43" s="178"/>
      <c r="IKN43" s="179"/>
      <c r="IKO43" s="166"/>
      <c r="IKP43" s="178"/>
      <c r="IKQ43" s="178"/>
      <c r="IKR43" s="178"/>
      <c r="IKS43" s="178"/>
      <c r="IKT43" s="178"/>
      <c r="IKU43" s="178"/>
      <c r="IKV43" s="179"/>
      <c r="IKW43" s="166"/>
      <c r="IKX43" s="178"/>
      <c r="IKY43" s="178"/>
      <c r="IKZ43" s="178"/>
      <c r="ILA43" s="178"/>
      <c r="ILB43" s="178"/>
      <c r="ILC43" s="178"/>
      <c r="ILD43" s="179"/>
      <c r="ILE43" s="166"/>
      <c r="ILF43" s="178"/>
      <c r="ILG43" s="178"/>
      <c r="ILH43" s="178"/>
      <c r="ILI43" s="178"/>
      <c r="ILJ43" s="178"/>
      <c r="ILK43" s="178"/>
      <c r="ILL43" s="179"/>
      <c r="ILM43" s="166"/>
      <c r="ILN43" s="178"/>
      <c r="ILO43" s="178"/>
      <c r="ILP43" s="178"/>
      <c r="ILQ43" s="178"/>
      <c r="ILR43" s="178"/>
      <c r="ILS43" s="178"/>
      <c r="ILT43" s="179"/>
      <c r="ILU43" s="166"/>
      <c r="ILV43" s="178"/>
      <c r="ILW43" s="178"/>
      <c r="ILX43" s="178"/>
      <c r="ILY43" s="178"/>
      <c r="ILZ43" s="178"/>
      <c r="IMA43" s="178"/>
      <c r="IMB43" s="179"/>
      <c r="IMC43" s="166"/>
      <c r="IMD43" s="178"/>
      <c r="IME43" s="178"/>
      <c r="IMF43" s="178"/>
      <c r="IMG43" s="178"/>
      <c r="IMH43" s="178"/>
      <c r="IMI43" s="178"/>
      <c r="IMJ43" s="179"/>
      <c r="IMK43" s="166"/>
      <c r="IML43" s="178"/>
      <c r="IMM43" s="178"/>
      <c r="IMN43" s="178"/>
      <c r="IMO43" s="178"/>
      <c r="IMP43" s="178"/>
      <c r="IMQ43" s="178"/>
      <c r="IMR43" s="179"/>
      <c r="IMS43" s="166"/>
      <c r="IMT43" s="178"/>
      <c r="IMU43" s="178"/>
      <c r="IMV43" s="178"/>
      <c r="IMW43" s="178"/>
      <c r="IMX43" s="178"/>
      <c r="IMY43" s="178"/>
      <c r="IMZ43" s="179"/>
      <c r="INA43" s="166"/>
      <c r="INB43" s="178"/>
      <c r="INC43" s="178"/>
      <c r="IND43" s="178"/>
      <c r="INE43" s="178"/>
      <c r="INF43" s="178"/>
      <c r="ING43" s="178"/>
      <c r="INH43" s="179"/>
      <c r="INI43" s="166"/>
      <c r="INJ43" s="178"/>
      <c r="INK43" s="178"/>
      <c r="INL43" s="178"/>
      <c r="INM43" s="178"/>
      <c r="INN43" s="178"/>
      <c r="INO43" s="178"/>
      <c r="INP43" s="179"/>
      <c r="INQ43" s="166"/>
      <c r="INR43" s="178"/>
      <c r="INS43" s="178"/>
      <c r="INT43" s="178"/>
      <c r="INU43" s="178"/>
      <c r="INV43" s="178"/>
      <c r="INW43" s="178"/>
      <c r="INX43" s="179"/>
      <c r="INY43" s="166"/>
      <c r="INZ43" s="178"/>
      <c r="IOA43" s="178"/>
      <c r="IOB43" s="178"/>
      <c r="IOC43" s="178"/>
      <c r="IOD43" s="178"/>
      <c r="IOE43" s="178"/>
      <c r="IOF43" s="179"/>
      <c r="IOG43" s="166"/>
      <c r="IOH43" s="178"/>
      <c r="IOI43" s="178"/>
      <c r="IOJ43" s="178"/>
      <c r="IOK43" s="178"/>
      <c r="IOL43" s="178"/>
      <c r="IOM43" s="178"/>
      <c r="ION43" s="179"/>
      <c r="IOO43" s="166"/>
      <c r="IOP43" s="178"/>
      <c r="IOQ43" s="178"/>
      <c r="IOR43" s="178"/>
      <c r="IOS43" s="178"/>
      <c r="IOT43" s="178"/>
      <c r="IOU43" s="178"/>
      <c r="IOV43" s="179"/>
      <c r="IOW43" s="166"/>
      <c r="IOX43" s="178"/>
      <c r="IOY43" s="178"/>
      <c r="IOZ43" s="178"/>
      <c r="IPA43" s="178"/>
      <c r="IPB43" s="178"/>
      <c r="IPC43" s="178"/>
      <c r="IPD43" s="179"/>
      <c r="IPE43" s="166"/>
      <c r="IPF43" s="178"/>
      <c r="IPG43" s="178"/>
      <c r="IPH43" s="178"/>
      <c r="IPI43" s="178"/>
      <c r="IPJ43" s="178"/>
      <c r="IPK43" s="178"/>
      <c r="IPL43" s="179"/>
      <c r="IPM43" s="166"/>
      <c r="IPN43" s="178"/>
      <c r="IPO43" s="178"/>
      <c r="IPP43" s="178"/>
      <c r="IPQ43" s="178"/>
      <c r="IPR43" s="178"/>
      <c r="IPS43" s="178"/>
      <c r="IPT43" s="179"/>
      <c r="IPU43" s="166"/>
      <c r="IPV43" s="178"/>
      <c r="IPW43" s="178"/>
      <c r="IPX43" s="178"/>
      <c r="IPY43" s="178"/>
      <c r="IPZ43" s="178"/>
      <c r="IQA43" s="178"/>
      <c r="IQB43" s="179"/>
      <c r="IQC43" s="166"/>
      <c r="IQD43" s="178"/>
      <c r="IQE43" s="178"/>
      <c r="IQF43" s="178"/>
      <c r="IQG43" s="178"/>
      <c r="IQH43" s="178"/>
      <c r="IQI43" s="178"/>
      <c r="IQJ43" s="179"/>
      <c r="IQK43" s="166"/>
      <c r="IQL43" s="178"/>
      <c r="IQM43" s="178"/>
      <c r="IQN43" s="178"/>
      <c r="IQO43" s="178"/>
      <c r="IQP43" s="178"/>
      <c r="IQQ43" s="178"/>
      <c r="IQR43" s="179"/>
      <c r="IQS43" s="166"/>
      <c r="IQT43" s="178"/>
      <c r="IQU43" s="178"/>
      <c r="IQV43" s="178"/>
      <c r="IQW43" s="178"/>
      <c r="IQX43" s="178"/>
      <c r="IQY43" s="178"/>
      <c r="IQZ43" s="179"/>
      <c r="IRA43" s="166"/>
      <c r="IRB43" s="178"/>
      <c r="IRC43" s="178"/>
      <c r="IRD43" s="178"/>
      <c r="IRE43" s="178"/>
      <c r="IRF43" s="178"/>
      <c r="IRG43" s="178"/>
      <c r="IRH43" s="179"/>
      <c r="IRI43" s="166"/>
      <c r="IRJ43" s="178"/>
      <c r="IRK43" s="178"/>
      <c r="IRL43" s="178"/>
      <c r="IRM43" s="178"/>
      <c r="IRN43" s="178"/>
      <c r="IRO43" s="178"/>
      <c r="IRP43" s="179"/>
      <c r="IRQ43" s="166"/>
      <c r="IRR43" s="178"/>
      <c r="IRS43" s="178"/>
      <c r="IRT43" s="178"/>
      <c r="IRU43" s="178"/>
      <c r="IRV43" s="178"/>
      <c r="IRW43" s="178"/>
      <c r="IRX43" s="179"/>
      <c r="IRY43" s="166"/>
      <c r="IRZ43" s="178"/>
      <c r="ISA43" s="178"/>
      <c r="ISB43" s="178"/>
      <c r="ISC43" s="178"/>
      <c r="ISD43" s="178"/>
      <c r="ISE43" s="178"/>
      <c r="ISF43" s="179"/>
      <c r="ISG43" s="166"/>
      <c r="ISH43" s="178"/>
      <c r="ISI43" s="178"/>
      <c r="ISJ43" s="178"/>
      <c r="ISK43" s="178"/>
      <c r="ISL43" s="178"/>
      <c r="ISM43" s="178"/>
      <c r="ISN43" s="179"/>
      <c r="ISO43" s="166"/>
      <c r="ISP43" s="178"/>
      <c r="ISQ43" s="178"/>
      <c r="ISR43" s="178"/>
      <c r="ISS43" s="178"/>
      <c r="IST43" s="178"/>
      <c r="ISU43" s="178"/>
      <c r="ISV43" s="179"/>
      <c r="ISW43" s="166"/>
      <c r="ISX43" s="178"/>
      <c r="ISY43" s="178"/>
      <c r="ISZ43" s="178"/>
      <c r="ITA43" s="178"/>
      <c r="ITB43" s="178"/>
      <c r="ITC43" s="178"/>
      <c r="ITD43" s="179"/>
      <c r="ITE43" s="166"/>
      <c r="ITF43" s="178"/>
      <c r="ITG43" s="178"/>
      <c r="ITH43" s="178"/>
      <c r="ITI43" s="178"/>
      <c r="ITJ43" s="178"/>
      <c r="ITK43" s="178"/>
      <c r="ITL43" s="179"/>
      <c r="ITM43" s="166"/>
      <c r="ITN43" s="178"/>
      <c r="ITO43" s="178"/>
      <c r="ITP43" s="178"/>
      <c r="ITQ43" s="178"/>
      <c r="ITR43" s="178"/>
      <c r="ITS43" s="178"/>
      <c r="ITT43" s="179"/>
      <c r="ITU43" s="166"/>
      <c r="ITV43" s="178"/>
      <c r="ITW43" s="178"/>
      <c r="ITX43" s="178"/>
      <c r="ITY43" s="178"/>
      <c r="ITZ43" s="178"/>
      <c r="IUA43" s="178"/>
      <c r="IUB43" s="179"/>
      <c r="IUC43" s="166"/>
      <c r="IUD43" s="178"/>
      <c r="IUE43" s="178"/>
      <c r="IUF43" s="178"/>
      <c r="IUG43" s="178"/>
      <c r="IUH43" s="178"/>
      <c r="IUI43" s="178"/>
      <c r="IUJ43" s="179"/>
      <c r="IUK43" s="166"/>
      <c r="IUL43" s="178"/>
      <c r="IUM43" s="178"/>
      <c r="IUN43" s="178"/>
      <c r="IUO43" s="178"/>
      <c r="IUP43" s="178"/>
      <c r="IUQ43" s="178"/>
      <c r="IUR43" s="179"/>
      <c r="IUS43" s="166"/>
      <c r="IUT43" s="178"/>
      <c r="IUU43" s="178"/>
      <c r="IUV43" s="178"/>
      <c r="IUW43" s="178"/>
      <c r="IUX43" s="178"/>
      <c r="IUY43" s="178"/>
      <c r="IUZ43" s="179"/>
      <c r="IVA43" s="166"/>
      <c r="IVB43" s="178"/>
      <c r="IVC43" s="178"/>
      <c r="IVD43" s="178"/>
      <c r="IVE43" s="178"/>
      <c r="IVF43" s="178"/>
      <c r="IVG43" s="178"/>
      <c r="IVH43" s="179"/>
      <c r="IVI43" s="166"/>
      <c r="IVJ43" s="178"/>
      <c r="IVK43" s="178"/>
      <c r="IVL43" s="178"/>
      <c r="IVM43" s="178"/>
      <c r="IVN43" s="178"/>
      <c r="IVO43" s="178"/>
      <c r="IVP43" s="179"/>
      <c r="IVQ43" s="166"/>
      <c r="IVR43" s="178"/>
      <c r="IVS43" s="178"/>
      <c r="IVT43" s="178"/>
      <c r="IVU43" s="178"/>
      <c r="IVV43" s="178"/>
      <c r="IVW43" s="178"/>
      <c r="IVX43" s="179"/>
      <c r="IVY43" s="166"/>
      <c r="IVZ43" s="178"/>
      <c r="IWA43" s="178"/>
      <c r="IWB43" s="178"/>
      <c r="IWC43" s="178"/>
      <c r="IWD43" s="178"/>
      <c r="IWE43" s="178"/>
      <c r="IWF43" s="179"/>
      <c r="IWG43" s="166"/>
      <c r="IWH43" s="178"/>
      <c r="IWI43" s="178"/>
      <c r="IWJ43" s="178"/>
      <c r="IWK43" s="178"/>
      <c r="IWL43" s="178"/>
      <c r="IWM43" s="178"/>
      <c r="IWN43" s="179"/>
      <c r="IWO43" s="166"/>
      <c r="IWP43" s="178"/>
      <c r="IWQ43" s="178"/>
      <c r="IWR43" s="178"/>
      <c r="IWS43" s="178"/>
      <c r="IWT43" s="178"/>
      <c r="IWU43" s="178"/>
      <c r="IWV43" s="179"/>
      <c r="IWW43" s="166"/>
      <c r="IWX43" s="178"/>
      <c r="IWY43" s="178"/>
      <c r="IWZ43" s="178"/>
      <c r="IXA43" s="178"/>
      <c r="IXB43" s="178"/>
      <c r="IXC43" s="178"/>
      <c r="IXD43" s="179"/>
      <c r="IXE43" s="166"/>
      <c r="IXF43" s="178"/>
      <c r="IXG43" s="178"/>
      <c r="IXH43" s="178"/>
      <c r="IXI43" s="178"/>
      <c r="IXJ43" s="178"/>
      <c r="IXK43" s="178"/>
      <c r="IXL43" s="179"/>
      <c r="IXM43" s="166"/>
      <c r="IXN43" s="178"/>
      <c r="IXO43" s="178"/>
      <c r="IXP43" s="178"/>
      <c r="IXQ43" s="178"/>
      <c r="IXR43" s="178"/>
      <c r="IXS43" s="178"/>
      <c r="IXT43" s="179"/>
      <c r="IXU43" s="166"/>
      <c r="IXV43" s="178"/>
      <c r="IXW43" s="178"/>
      <c r="IXX43" s="178"/>
      <c r="IXY43" s="178"/>
      <c r="IXZ43" s="178"/>
      <c r="IYA43" s="178"/>
      <c r="IYB43" s="179"/>
      <c r="IYC43" s="166"/>
      <c r="IYD43" s="178"/>
      <c r="IYE43" s="178"/>
      <c r="IYF43" s="178"/>
      <c r="IYG43" s="178"/>
      <c r="IYH43" s="178"/>
      <c r="IYI43" s="178"/>
      <c r="IYJ43" s="179"/>
      <c r="IYK43" s="166"/>
      <c r="IYL43" s="178"/>
      <c r="IYM43" s="178"/>
      <c r="IYN43" s="178"/>
      <c r="IYO43" s="178"/>
      <c r="IYP43" s="178"/>
      <c r="IYQ43" s="178"/>
      <c r="IYR43" s="179"/>
      <c r="IYS43" s="166"/>
      <c r="IYT43" s="178"/>
      <c r="IYU43" s="178"/>
      <c r="IYV43" s="178"/>
      <c r="IYW43" s="178"/>
      <c r="IYX43" s="178"/>
      <c r="IYY43" s="178"/>
      <c r="IYZ43" s="179"/>
      <c r="IZA43" s="166"/>
      <c r="IZB43" s="178"/>
      <c r="IZC43" s="178"/>
      <c r="IZD43" s="178"/>
      <c r="IZE43" s="178"/>
      <c r="IZF43" s="178"/>
      <c r="IZG43" s="178"/>
      <c r="IZH43" s="179"/>
      <c r="IZI43" s="166"/>
      <c r="IZJ43" s="178"/>
      <c r="IZK43" s="178"/>
      <c r="IZL43" s="178"/>
      <c r="IZM43" s="178"/>
      <c r="IZN43" s="178"/>
      <c r="IZO43" s="178"/>
      <c r="IZP43" s="179"/>
      <c r="IZQ43" s="166"/>
      <c r="IZR43" s="178"/>
      <c r="IZS43" s="178"/>
      <c r="IZT43" s="178"/>
      <c r="IZU43" s="178"/>
      <c r="IZV43" s="178"/>
      <c r="IZW43" s="178"/>
      <c r="IZX43" s="179"/>
      <c r="IZY43" s="166"/>
      <c r="IZZ43" s="178"/>
      <c r="JAA43" s="178"/>
      <c r="JAB43" s="178"/>
      <c r="JAC43" s="178"/>
      <c r="JAD43" s="178"/>
      <c r="JAE43" s="178"/>
      <c r="JAF43" s="179"/>
      <c r="JAG43" s="166"/>
      <c r="JAH43" s="178"/>
      <c r="JAI43" s="178"/>
      <c r="JAJ43" s="178"/>
      <c r="JAK43" s="178"/>
      <c r="JAL43" s="178"/>
      <c r="JAM43" s="178"/>
      <c r="JAN43" s="179"/>
      <c r="JAO43" s="166"/>
      <c r="JAP43" s="178"/>
      <c r="JAQ43" s="178"/>
      <c r="JAR43" s="178"/>
      <c r="JAS43" s="178"/>
      <c r="JAT43" s="178"/>
      <c r="JAU43" s="178"/>
      <c r="JAV43" s="179"/>
      <c r="JAW43" s="166"/>
      <c r="JAX43" s="178"/>
      <c r="JAY43" s="178"/>
      <c r="JAZ43" s="178"/>
      <c r="JBA43" s="178"/>
      <c r="JBB43" s="178"/>
      <c r="JBC43" s="178"/>
      <c r="JBD43" s="179"/>
      <c r="JBE43" s="166"/>
      <c r="JBF43" s="178"/>
      <c r="JBG43" s="178"/>
      <c r="JBH43" s="178"/>
      <c r="JBI43" s="178"/>
      <c r="JBJ43" s="178"/>
      <c r="JBK43" s="178"/>
      <c r="JBL43" s="179"/>
      <c r="JBM43" s="166"/>
      <c r="JBN43" s="178"/>
      <c r="JBO43" s="178"/>
      <c r="JBP43" s="178"/>
      <c r="JBQ43" s="178"/>
      <c r="JBR43" s="178"/>
      <c r="JBS43" s="178"/>
      <c r="JBT43" s="179"/>
      <c r="JBU43" s="166"/>
      <c r="JBV43" s="178"/>
      <c r="JBW43" s="178"/>
      <c r="JBX43" s="178"/>
      <c r="JBY43" s="178"/>
      <c r="JBZ43" s="178"/>
      <c r="JCA43" s="178"/>
      <c r="JCB43" s="179"/>
      <c r="JCC43" s="166"/>
      <c r="JCD43" s="178"/>
      <c r="JCE43" s="178"/>
      <c r="JCF43" s="178"/>
      <c r="JCG43" s="178"/>
      <c r="JCH43" s="178"/>
      <c r="JCI43" s="178"/>
      <c r="JCJ43" s="179"/>
      <c r="JCK43" s="166"/>
      <c r="JCL43" s="178"/>
      <c r="JCM43" s="178"/>
      <c r="JCN43" s="178"/>
      <c r="JCO43" s="178"/>
      <c r="JCP43" s="178"/>
      <c r="JCQ43" s="178"/>
      <c r="JCR43" s="179"/>
      <c r="JCS43" s="166"/>
      <c r="JCT43" s="178"/>
      <c r="JCU43" s="178"/>
      <c r="JCV43" s="178"/>
      <c r="JCW43" s="178"/>
      <c r="JCX43" s="178"/>
      <c r="JCY43" s="178"/>
      <c r="JCZ43" s="179"/>
      <c r="JDA43" s="166"/>
      <c r="JDB43" s="178"/>
      <c r="JDC43" s="178"/>
      <c r="JDD43" s="178"/>
      <c r="JDE43" s="178"/>
      <c r="JDF43" s="178"/>
      <c r="JDG43" s="178"/>
      <c r="JDH43" s="179"/>
      <c r="JDI43" s="166"/>
      <c r="JDJ43" s="178"/>
      <c r="JDK43" s="178"/>
      <c r="JDL43" s="178"/>
      <c r="JDM43" s="178"/>
      <c r="JDN43" s="178"/>
      <c r="JDO43" s="178"/>
      <c r="JDP43" s="179"/>
      <c r="JDQ43" s="166"/>
      <c r="JDR43" s="178"/>
      <c r="JDS43" s="178"/>
      <c r="JDT43" s="178"/>
      <c r="JDU43" s="178"/>
      <c r="JDV43" s="178"/>
      <c r="JDW43" s="178"/>
      <c r="JDX43" s="179"/>
      <c r="JDY43" s="166"/>
      <c r="JDZ43" s="178"/>
      <c r="JEA43" s="178"/>
      <c r="JEB43" s="178"/>
      <c r="JEC43" s="178"/>
      <c r="JED43" s="178"/>
      <c r="JEE43" s="178"/>
      <c r="JEF43" s="179"/>
      <c r="JEG43" s="166"/>
      <c r="JEH43" s="178"/>
      <c r="JEI43" s="178"/>
      <c r="JEJ43" s="178"/>
      <c r="JEK43" s="178"/>
      <c r="JEL43" s="178"/>
      <c r="JEM43" s="178"/>
      <c r="JEN43" s="179"/>
      <c r="JEO43" s="166"/>
      <c r="JEP43" s="178"/>
      <c r="JEQ43" s="178"/>
      <c r="JER43" s="178"/>
      <c r="JES43" s="178"/>
      <c r="JET43" s="178"/>
      <c r="JEU43" s="178"/>
      <c r="JEV43" s="179"/>
      <c r="JEW43" s="166"/>
      <c r="JEX43" s="178"/>
      <c r="JEY43" s="178"/>
      <c r="JEZ43" s="178"/>
      <c r="JFA43" s="178"/>
      <c r="JFB43" s="178"/>
      <c r="JFC43" s="178"/>
      <c r="JFD43" s="179"/>
      <c r="JFE43" s="166"/>
      <c r="JFF43" s="178"/>
      <c r="JFG43" s="178"/>
      <c r="JFH43" s="178"/>
      <c r="JFI43" s="178"/>
      <c r="JFJ43" s="178"/>
      <c r="JFK43" s="178"/>
      <c r="JFL43" s="179"/>
      <c r="JFM43" s="166"/>
      <c r="JFN43" s="178"/>
      <c r="JFO43" s="178"/>
      <c r="JFP43" s="178"/>
      <c r="JFQ43" s="178"/>
      <c r="JFR43" s="178"/>
      <c r="JFS43" s="178"/>
      <c r="JFT43" s="179"/>
      <c r="JFU43" s="166"/>
      <c r="JFV43" s="178"/>
      <c r="JFW43" s="178"/>
      <c r="JFX43" s="178"/>
      <c r="JFY43" s="178"/>
      <c r="JFZ43" s="178"/>
      <c r="JGA43" s="178"/>
      <c r="JGB43" s="179"/>
      <c r="JGC43" s="166"/>
      <c r="JGD43" s="178"/>
      <c r="JGE43" s="178"/>
      <c r="JGF43" s="178"/>
      <c r="JGG43" s="178"/>
      <c r="JGH43" s="178"/>
      <c r="JGI43" s="178"/>
      <c r="JGJ43" s="179"/>
      <c r="JGK43" s="166"/>
      <c r="JGL43" s="178"/>
      <c r="JGM43" s="178"/>
      <c r="JGN43" s="178"/>
      <c r="JGO43" s="178"/>
      <c r="JGP43" s="178"/>
      <c r="JGQ43" s="178"/>
      <c r="JGR43" s="179"/>
      <c r="JGS43" s="166"/>
      <c r="JGT43" s="178"/>
      <c r="JGU43" s="178"/>
      <c r="JGV43" s="178"/>
      <c r="JGW43" s="178"/>
      <c r="JGX43" s="178"/>
      <c r="JGY43" s="178"/>
      <c r="JGZ43" s="179"/>
      <c r="JHA43" s="166"/>
      <c r="JHB43" s="178"/>
      <c r="JHC43" s="178"/>
      <c r="JHD43" s="178"/>
      <c r="JHE43" s="178"/>
      <c r="JHF43" s="178"/>
      <c r="JHG43" s="178"/>
      <c r="JHH43" s="179"/>
      <c r="JHI43" s="166"/>
      <c r="JHJ43" s="178"/>
      <c r="JHK43" s="178"/>
      <c r="JHL43" s="178"/>
      <c r="JHM43" s="178"/>
      <c r="JHN43" s="178"/>
      <c r="JHO43" s="178"/>
      <c r="JHP43" s="179"/>
      <c r="JHQ43" s="166"/>
      <c r="JHR43" s="178"/>
      <c r="JHS43" s="178"/>
      <c r="JHT43" s="178"/>
      <c r="JHU43" s="178"/>
      <c r="JHV43" s="178"/>
      <c r="JHW43" s="178"/>
      <c r="JHX43" s="179"/>
      <c r="JHY43" s="166"/>
      <c r="JHZ43" s="178"/>
      <c r="JIA43" s="178"/>
      <c r="JIB43" s="178"/>
      <c r="JIC43" s="178"/>
      <c r="JID43" s="178"/>
      <c r="JIE43" s="178"/>
      <c r="JIF43" s="179"/>
      <c r="JIG43" s="166"/>
      <c r="JIH43" s="178"/>
      <c r="JII43" s="178"/>
      <c r="JIJ43" s="178"/>
      <c r="JIK43" s="178"/>
      <c r="JIL43" s="178"/>
      <c r="JIM43" s="178"/>
      <c r="JIN43" s="179"/>
      <c r="JIO43" s="166"/>
      <c r="JIP43" s="178"/>
      <c r="JIQ43" s="178"/>
      <c r="JIR43" s="178"/>
      <c r="JIS43" s="178"/>
      <c r="JIT43" s="178"/>
      <c r="JIU43" s="178"/>
      <c r="JIV43" s="179"/>
      <c r="JIW43" s="166"/>
      <c r="JIX43" s="178"/>
      <c r="JIY43" s="178"/>
      <c r="JIZ43" s="178"/>
      <c r="JJA43" s="178"/>
      <c r="JJB43" s="178"/>
      <c r="JJC43" s="178"/>
      <c r="JJD43" s="179"/>
      <c r="JJE43" s="166"/>
      <c r="JJF43" s="178"/>
      <c r="JJG43" s="178"/>
      <c r="JJH43" s="178"/>
      <c r="JJI43" s="178"/>
      <c r="JJJ43" s="178"/>
      <c r="JJK43" s="178"/>
      <c r="JJL43" s="179"/>
      <c r="JJM43" s="166"/>
      <c r="JJN43" s="178"/>
      <c r="JJO43" s="178"/>
      <c r="JJP43" s="178"/>
      <c r="JJQ43" s="178"/>
      <c r="JJR43" s="178"/>
      <c r="JJS43" s="178"/>
      <c r="JJT43" s="179"/>
      <c r="JJU43" s="166"/>
      <c r="JJV43" s="178"/>
      <c r="JJW43" s="178"/>
      <c r="JJX43" s="178"/>
      <c r="JJY43" s="178"/>
      <c r="JJZ43" s="178"/>
      <c r="JKA43" s="178"/>
      <c r="JKB43" s="179"/>
      <c r="JKC43" s="166"/>
      <c r="JKD43" s="178"/>
      <c r="JKE43" s="178"/>
      <c r="JKF43" s="178"/>
      <c r="JKG43" s="178"/>
      <c r="JKH43" s="178"/>
      <c r="JKI43" s="178"/>
      <c r="JKJ43" s="179"/>
      <c r="JKK43" s="166"/>
      <c r="JKL43" s="178"/>
      <c r="JKM43" s="178"/>
      <c r="JKN43" s="178"/>
      <c r="JKO43" s="178"/>
      <c r="JKP43" s="178"/>
      <c r="JKQ43" s="178"/>
      <c r="JKR43" s="179"/>
      <c r="JKS43" s="166"/>
      <c r="JKT43" s="178"/>
      <c r="JKU43" s="178"/>
      <c r="JKV43" s="178"/>
      <c r="JKW43" s="178"/>
      <c r="JKX43" s="178"/>
      <c r="JKY43" s="178"/>
      <c r="JKZ43" s="179"/>
      <c r="JLA43" s="166"/>
      <c r="JLB43" s="178"/>
      <c r="JLC43" s="178"/>
      <c r="JLD43" s="178"/>
      <c r="JLE43" s="178"/>
      <c r="JLF43" s="178"/>
      <c r="JLG43" s="178"/>
      <c r="JLH43" s="179"/>
      <c r="JLI43" s="166"/>
      <c r="JLJ43" s="178"/>
      <c r="JLK43" s="178"/>
      <c r="JLL43" s="178"/>
      <c r="JLM43" s="178"/>
      <c r="JLN43" s="178"/>
      <c r="JLO43" s="178"/>
      <c r="JLP43" s="179"/>
      <c r="JLQ43" s="166"/>
      <c r="JLR43" s="178"/>
      <c r="JLS43" s="178"/>
      <c r="JLT43" s="178"/>
      <c r="JLU43" s="178"/>
      <c r="JLV43" s="178"/>
      <c r="JLW43" s="178"/>
      <c r="JLX43" s="179"/>
      <c r="JLY43" s="166"/>
      <c r="JLZ43" s="178"/>
      <c r="JMA43" s="178"/>
      <c r="JMB43" s="178"/>
      <c r="JMC43" s="178"/>
      <c r="JMD43" s="178"/>
      <c r="JME43" s="178"/>
      <c r="JMF43" s="179"/>
      <c r="JMG43" s="166"/>
      <c r="JMH43" s="178"/>
      <c r="JMI43" s="178"/>
      <c r="JMJ43" s="178"/>
      <c r="JMK43" s="178"/>
      <c r="JML43" s="178"/>
      <c r="JMM43" s="178"/>
      <c r="JMN43" s="179"/>
      <c r="JMO43" s="166"/>
      <c r="JMP43" s="178"/>
      <c r="JMQ43" s="178"/>
      <c r="JMR43" s="178"/>
      <c r="JMS43" s="178"/>
      <c r="JMT43" s="178"/>
      <c r="JMU43" s="178"/>
      <c r="JMV43" s="179"/>
      <c r="JMW43" s="166"/>
      <c r="JMX43" s="178"/>
      <c r="JMY43" s="178"/>
      <c r="JMZ43" s="178"/>
      <c r="JNA43" s="178"/>
      <c r="JNB43" s="178"/>
      <c r="JNC43" s="178"/>
      <c r="JND43" s="179"/>
      <c r="JNE43" s="166"/>
      <c r="JNF43" s="178"/>
      <c r="JNG43" s="178"/>
      <c r="JNH43" s="178"/>
      <c r="JNI43" s="178"/>
      <c r="JNJ43" s="178"/>
      <c r="JNK43" s="178"/>
      <c r="JNL43" s="179"/>
      <c r="JNM43" s="166"/>
      <c r="JNN43" s="178"/>
      <c r="JNO43" s="178"/>
      <c r="JNP43" s="178"/>
      <c r="JNQ43" s="178"/>
      <c r="JNR43" s="178"/>
      <c r="JNS43" s="178"/>
      <c r="JNT43" s="179"/>
      <c r="JNU43" s="166"/>
      <c r="JNV43" s="178"/>
      <c r="JNW43" s="178"/>
      <c r="JNX43" s="178"/>
      <c r="JNY43" s="178"/>
      <c r="JNZ43" s="178"/>
      <c r="JOA43" s="178"/>
      <c r="JOB43" s="179"/>
      <c r="JOC43" s="166"/>
      <c r="JOD43" s="178"/>
      <c r="JOE43" s="178"/>
      <c r="JOF43" s="178"/>
      <c r="JOG43" s="178"/>
      <c r="JOH43" s="178"/>
      <c r="JOI43" s="178"/>
      <c r="JOJ43" s="179"/>
      <c r="JOK43" s="166"/>
      <c r="JOL43" s="178"/>
      <c r="JOM43" s="178"/>
      <c r="JON43" s="178"/>
      <c r="JOO43" s="178"/>
      <c r="JOP43" s="178"/>
      <c r="JOQ43" s="178"/>
      <c r="JOR43" s="179"/>
      <c r="JOS43" s="166"/>
      <c r="JOT43" s="178"/>
      <c r="JOU43" s="178"/>
      <c r="JOV43" s="178"/>
      <c r="JOW43" s="178"/>
      <c r="JOX43" s="178"/>
      <c r="JOY43" s="178"/>
      <c r="JOZ43" s="179"/>
      <c r="JPA43" s="166"/>
      <c r="JPB43" s="178"/>
      <c r="JPC43" s="178"/>
      <c r="JPD43" s="178"/>
      <c r="JPE43" s="178"/>
      <c r="JPF43" s="178"/>
      <c r="JPG43" s="178"/>
      <c r="JPH43" s="179"/>
      <c r="JPI43" s="166"/>
      <c r="JPJ43" s="178"/>
      <c r="JPK43" s="178"/>
      <c r="JPL43" s="178"/>
      <c r="JPM43" s="178"/>
      <c r="JPN43" s="178"/>
      <c r="JPO43" s="178"/>
      <c r="JPP43" s="179"/>
      <c r="JPQ43" s="166"/>
      <c r="JPR43" s="178"/>
      <c r="JPS43" s="178"/>
      <c r="JPT43" s="178"/>
      <c r="JPU43" s="178"/>
      <c r="JPV43" s="178"/>
      <c r="JPW43" s="178"/>
      <c r="JPX43" s="179"/>
      <c r="JPY43" s="166"/>
      <c r="JPZ43" s="178"/>
      <c r="JQA43" s="178"/>
      <c r="JQB43" s="178"/>
      <c r="JQC43" s="178"/>
      <c r="JQD43" s="178"/>
      <c r="JQE43" s="178"/>
      <c r="JQF43" s="179"/>
      <c r="JQG43" s="166"/>
      <c r="JQH43" s="178"/>
      <c r="JQI43" s="178"/>
      <c r="JQJ43" s="178"/>
      <c r="JQK43" s="178"/>
      <c r="JQL43" s="178"/>
      <c r="JQM43" s="178"/>
      <c r="JQN43" s="179"/>
      <c r="JQO43" s="166"/>
      <c r="JQP43" s="178"/>
      <c r="JQQ43" s="178"/>
      <c r="JQR43" s="178"/>
      <c r="JQS43" s="178"/>
      <c r="JQT43" s="178"/>
      <c r="JQU43" s="178"/>
      <c r="JQV43" s="179"/>
      <c r="JQW43" s="166"/>
      <c r="JQX43" s="178"/>
      <c r="JQY43" s="178"/>
      <c r="JQZ43" s="178"/>
      <c r="JRA43" s="178"/>
      <c r="JRB43" s="178"/>
      <c r="JRC43" s="178"/>
      <c r="JRD43" s="179"/>
      <c r="JRE43" s="166"/>
      <c r="JRF43" s="178"/>
      <c r="JRG43" s="178"/>
      <c r="JRH43" s="178"/>
      <c r="JRI43" s="178"/>
      <c r="JRJ43" s="178"/>
      <c r="JRK43" s="178"/>
      <c r="JRL43" s="179"/>
      <c r="JRM43" s="166"/>
      <c r="JRN43" s="178"/>
      <c r="JRO43" s="178"/>
      <c r="JRP43" s="178"/>
      <c r="JRQ43" s="178"/>
      <c r="JRR43" s="178"/>
      <c r="JRS43" s="178"/>
      <c r="JRT43" s="179"/>
      <c r="JRU43" s="166"/>
      <c r="JRV43" s="178"/>
      <c r="JRW43" s="178"/>
      <c r="JRX43" s="178"/>
      <c r="JRY43" s="178"/>
      <c r="JRZ43" s="178"/>
      <c r="JSA43" s="178"/>
      <c r="JSB43" s="179"/>
      <c r="JSC43" s="166"/>
      <c r="JSD43" s="178"/>
      <c r="JSE43" s="178"/>
      <c r="JSF43" s="178"/>
      <c r="JSG43" s="178"/>
      <c r="JSH43" s="178"/>
      <c r="JSI43" s="178"/>
      <c r="JSJ43" s="179"/>
      <c r="JSK43" s="166"/>
      <c r="JSL43" s="178"/>
      <c r="JSM43" s="178"/>
      <c r="JSN43" s="178"/>
      <c r="JSO43" s="178"/>
      <c r="JSP43" s="178"/>
      <c r="JSQ43" s="178"/>
      <c r="JSR43" s="179"/>
      <c r="JSS43" s="166"/>
      <c r="JST43" s="178"/>
      <c r="JSU43" s="178"/>
      <c r="JSV43" s="178"/>
      <c r="JSW43" s="178"/>
      <c r="JSX43" s="178"/>
      <c r="JSY43" s="178"/>
      <c r="JSZ43" s="179"/>
      <c r="JTA43" s="166"/>
      <c r="JTB43" s="178"/>
      <c r="JTC43" s="178"/>
      <c r="JTD43" s="178"/>
      <c r="JTE43" s="178"/>
      <c r="JTF43" s="178"/>
      <c r="JTG43" s="178"/>
      <c r="JTH43" s="179"/>
      <c r="JTI43" s="166"/>
      <c r="JTJ43" s="178"/>
      <c r="JTK43" s="178"/>
      <c r="JTL43" s="178"/>
      <c r="JTM43" s="178"/>
      <c r="JTN43" s="178"/>
      <c r="JTO43" s="178"/>
      <c r="JTP43" s="179"/>
      <c r="JTQ43" s="166"/>
      <c r="JTR43" s="178"/>
      <c r="JTS43" s="178"/>
      <c r="JTT43" s="178"/>
      <c r="JTU43" s="178"/>
      <c r="JTV43" s="178"/>
      <c r="JTW43" s="178"/>
      <c r="JTX43" s="179"/>
      <c r="JTY43" s="166"/>
      <c r="JTZ43" s="178"/>
      <c r="JUA43" s="178"/>
      <c r="JUB43" s="178"/>
      <c r="JUC43" s="178"/>
      <c r="JUD43" s="178"/>
      <c r="JUE43" s="178"/>
      <c r="JUF43" s="179"/>
      <c r="JUG43" s="166"/>
      <c r="JUH43" s="178"/>
      <c r="JUI43" s="178"/>
      <c r="JUJ43" s="178"/>
      <c r="JUK43" s="178"/>
      <c r="JUL43" s="178"/>
      <c r="JUM43" s="178"/>
      <c r="JUN43" s="179"/>
      <c r="JUO43" s="166"/>
      <c r="JUP43" s="178"/>
      <c r="JUQ43" s="178"/>
      <c r="JUR43" s="178"/>
      <c r="JUS43" s="178"/>
      <c r="JUT43" s="178"/>
      <c r="JUU43" s="178"/>
      <c r="JUV43" s="179"/>
      <c r="JUW43" s="166"/>
      <c r="JUX43" s="178"/>
      <c r="JUY43" s="178"/>
      <c r="JUZ43" s="178"/>
      <c r="JVA43" s="178"/>
      <c r="JVB43" s="178"/>
      <c r="JVC43" s="178"/>
      <c r="JVD43" s="179"/>
      <c r="JVE43" s="166"/>
      <c r="JVF43" s="178"/>
      <c r="JVG43" s="178"/>
      <c r="JVH43" s="178"/>
      <c r="JVI43" s="178"/>
      <c r="JVJ43" s="178"/>
      <c r="JVK43" s="178"/>
      <c r="JVL43" s="179"/>
      <c r="JVM43" s="166"/>
      <c r="JVN43" s="178"/>
      <c r="JVO43" s="178"/>
      <c r="JVP43" s="178"/>
      <c r="JVQ43" s="178"/>
      <c r="JVR43" s="178"/>
      <c r="JVS43" s="178"/>
      <c r="JVT43" s="179"/>
      <c r="JVU43" s="166"/>
      <c r="JVV43" s="178"/>
      <c r="JVW43" s="178"/>
      <c r="JVX43" s="178"/>
      <c r="JVY43" s="178"/>
      <c r="JVZ43" s="178"/>
      <c r="JWA43" s="178"/>
      <c r="JWB43" s="179"/>
      <c r="JWC43" s="166"/>
      <c r="JWD43" s="178"/>
      <c r="JWE43" s="178"/>
      <c r="JWF43" s="178"/>
      <c r="JWG43" s="178"/>
      <c r="JWH43" s="178"/>
      <c r="JWI43" s="178"/>
      <c r="JWJ43" s="179"/>
      <c r="JWK43" s="166"/>
      <c r="JWL43" s="178"/>
      <c r="JWM43" s="178"/>
      <c r="JWN43" s="178"/>
      <c r="JWO43" s="178"/>
      <c r="JWP43" s="178"/>
      <c r="JWQ43" s="178"/>
      <c r="JWR43" s="179"/>
      <c r="JWS43" s="166"/>
      <c r="JWT43" s="178"/>
      <c r="JWU43" s="178"/>
      <c r="JWV43" s="178"/>
      <c r="JWW43" s="178"/>
      <c r="JWX43" s="178"/>
      <c r="JWY43" s="178"/>
      <c r="JWZ43" s="179"/>
      <c r="JXA43" s="166"/>
      <c r="JXB43" s="178"/>
      <c r="JXC43" s="178"/>
      <c r="JXD43" s="178"/>
      <c r="JXE43" s="178"/>
      <c r="JXF43" s="178"/>
      <c r="JXG43" s="178"/>
      <c r="JXH43" s="179"/>
      <c r="JXI43" s="166"/>
      <c r="JXJ43" s="178"/>
      <c r="JXK43" s="178"/>
      <c r="JXL43" s="178"/>
      <c r="JXM43" s="178"/>
      <c r="JXN43" s="178"/>
      <c r="JXO43" s="178"/>
      <c r="JXP43" s="179"/>
      <c r="JXQ43" s="166"/>
      <c r="JXR43" s="178"/>
      <c r="JXS43" s="178"/>
      <c r="JXT43" s="178"/>
      <c r="JXU43" s="178"/>
      <c r="JXV43" s="178"/>
      <c r="JXW43" s="178"/>
      <c r="JXX43" s="179"/>
      <c r="JXY43" s="166"/>
      <c r="JXZ43" s="178"/>
      <c r="JYA43" s="178"/>
      <c r="JYB43" s="178"/>
      <c r="JYC43" s="178"/>
      <c r="JYD43" s="178"/>
      <c r="JYE43" s="178"/>
      <c r="JYF43" s="179"/>
      <c r="JYG43" s="166"/>
      <c r="JYH43" s="178"/>
      <c r="JYI43" s="178"/>
      <c r="JYJ43" s="178"/>
      <c r="JYK43" s="178"/>
      <c r="JYL43" s="178"/>
      <c r="JYM43" s="178"/>
      <c r="JYN43" s="179"/>
      <c r="JYO43" s="166"/>
      <c r="JYP43" s="178"/>
      <c r="JYQ43" s="178"/>
      <c r="JYR43" s="178"/>
      <c r="JYS43" s="178"/>
      <c r="JYT43" s="178"/>
      <c r="JYU43" s="178"/>
      <c r="JYV43" s="179"/>
      <c r="JYW43" s="166"/>
      <c r="JYX43" s="178"/>
      <c r="JYY43" s="178"/>
      <c r="JYZ43" s="178"/>
      <c r="JZA43" s="178"/>
      <c r="JZB43" s="178"/>
      <c r="JZC43" s="178"/>
      <c r="JZD43" s="179"/>
      <c r="JZE43" s="166"/>
      <c r="JZF43" s="178"/>
      <c r="JZG43" s="178"/>
      <c r="JZH43" s="178"/>
      <c r="JZI43" s="178"/>
      <c r="JZJ43" s="178"/>
      <c r="JZK43" s="178"/>
      <c r="JZL43" s="179"/>
      <c r="JZM43" s="166"/>
      <c r="JZN43" s="178"/>
      <c r="JZO43" s="178"/>
      <c r="JZP43" s="178"/>
      <c r="JZQ43" s="178"/>
      <c r="JZR43" s="178"/>
      <c r="JZS43" s="178"/>
      <c r="JZT43" s="179"/>
      <c r="JZU43" s="166"/>
      <c r="JZV43" s="178"/>
      <c r="JZW43" s="178"/>
      <c r="JZX43" s="178"/>
      <c r="JZY43" s="178"/>
      <c r="JZZ43" s="178"/>
      <c r="KAA43" s="178"/>
      <c r="KAB43" s="179"/>
      <c r="KAC43" s="166"/>
      <c r="KAD43" s="178"/>
      <c r="KAE43" s="178"/>
      <c r="KAF43" s="178"/>
      <c r="KAG43" s="178"/>
      <c r="KAH43" s="178"/>
      <c r="KAI43" s="178"/>
      <c r="KAJ43" s="179"/>
      <c r="KAK43" s="166"/>
      <c r="KAL43" s="178"/>
      <c r="KAM43" s="178"/>
      <c r="KAN43" s="178"/>
      <c r="KAO43" s="178"/>
      <c r="KAP43" s="178"/>
      <c r="KAQ43" s="178"/>
      <c r="KAR43" s="179"/>
      <c r="KAS43" s="166"/>
      <c r="KAT43" s="178"/>
      <c r="KAU43" s="178"/>
      <c r="KAV43" s="178"/>
      <c r="KAW43" s="178"/>
      <c r="KAX43" s="178"/>
      <c r="KAY43" s="178"/>
      <c r="KAZ43" s="179"/>
      <c r="KBA43" s="166"/>
      <c r="KBB43" s="178"/>
      <c r="KBC43" s="178"/>
      <c r="KBD43" s="178"/>
      <c r="KBE43" s="178"/>
      <c r="KBF43" s="178"/>
      <c r="KBG43" s="178"/>
      <c r="KBH43" s="179"/>
      <c r="KBI43" s="166"/>
      <c r="KBJ43" s="178"/>
      <c r="KBK43" s="178"/>
      <c r="KBL43" s="178"/>
      <c r="KBM43" s="178"/>
      <c r="KBN43" s="178"/>
      <c r="KBO43" s="178"/>
      <c r="KBP43" s="179"/>
      <c r="KBQ43" s="166"/>
      <c r="KBR43" s="178"/>
      <c r="KBS43" s="178"/>
      <c r="KBT43" s="178"/>
      <c r="KBU43" s="178"/>
      <c r="KBV43" s="178"/>
      <c r="KBW43" s="178"/>
      <c r="KBX43" s="179"/>
      <c r="KBY43" s="166"/>
      <c r="KBZ43" s="178"/>
      <c r="KCA43" s="178"/>
      <c r="KCB43" s="178"/>
      <c r="KCC43" s="178"/>
      <c r="KCD43" s="178"/>
      <c r="KCE43" s="178"/>
      <c r="KCF43" s="179"/>
      <c r="KCG43" s="166"/>
      <c r="KCH43" s="178"/>
      <c r="KCI43" s="178"/>
      <c r="KCJ43" s="178"/>
      <c r="KCK43" s="178"/>
      <c r="KCL43" s="178"/>
      <c r="KCM43" s="178"/>
      <c r="KCN43" s="179"/>
      <c r="KCO43" s="166"/>
      <c r="KCP43" s="178"/>
      <c r="KCQ43" s="178"/>
      <c r="KCR43" s="178"/>
      <c r="KCS43" s="178"/>
      <c r="KCT43" s="178"/>
      <c r="KCU43" s="178"/>
      <c r="KCV43" s="179"/>
      <c r="KCW43" s="166"/>
      <c r="KCX43" s="178"/>
      <c r="KCY43" s="178"/>
      <c r="KCZ43" s="178"/>
      <c r="KDA43" s="178"/>
      <c r="KDB43" s="178"/>
      <c r="KDC43" s="178"/>
      <c r="KDD43" s="179"/>
      <c r="KDE43" s="166"/>
      <c r="KDF43" s="178"/>
      <c r="KDG43" s="178"/>
      <c r="KDH43" s="178"/>
      <c r="KDI43" s="178"/>
      <c r="KDJ43" s="178"/>
      <c r="KDK43" s="178"/>
      <c r="KDL43" s="179"/>
      <c r="KDM43" s="166"/>
      <c r="KDN43" s="178"/>
      <c r="KDO43" s="178"/>
      <c r="KDP43" s="178"/>
      <c r="KDQ43" s="178"/>
      <c r="KDR43" s="178"/>
      <c r="KDS43" s="178"/>
      <c r="KDT43" s="179"/>
      <c r="KDU43" s="166"/>
      <c r="KDV43" s="178"/>
      <c r="KDW43" s="178"/>
      <c r="KDX43" s="178"/>
      <c r="KDY43" s="178"/>
      <c r="KDZ43" s="178"/>
      <c r="KEA43" s="178"/>
      <c r="KEB43" s="179"/>
      <c r="KEC43" s="166"/>
      <c r="KED43" s="178"/>
      <c r="KEE43" s="178"/>
      <c r="KEF43" s="178"/>
      <c r="KEG43" s="178"/>
      <c r="KEH43" s="178"/>
      <c r="KEI43" s="178"/>
      <c r="KEJ43" s="179"/>
      <c r="KEK43" s="166"/>
      <c r="KEL43" s="178"/>
      <c r="KEM43" s="178"/>
      <c r="KEN43" s="178"/>
      <c r="KEO43" s="178"/>
      <c r="KEP43" s="178"/>
      <c r="KEQ43" s="178"/>
      <c r="KER43" s="179"/>
      <c r="KES43" s="166"/>
      <c r="KET43" s="178"/>
      <c r="KEU43" s="178"/>
      <c r="KEV43" s="178"/>
      <c r="KEW43" s="178"/>
      <c r="KEX43" s="178"/>
      <c r="KEY43" s="178"/>
      <c r="KEZ43" s="179"/>
      <c r="KFA43" s="166"/>
      <c r="KFB43" s="178"/>
      <c r="KFC43" s="178"/>
      <c r="KFD43" s="178"/>
      <c r="KFE43" s="178"/>
      <c r="KFF43" s="178"/>
      <c r="KFG43" s="178"/>
      <c r="KFH43" s="179"/>
      <c r="KFI43" s="166"/>
      <c r="KFJ43" s="178"/>
      <c r="KFK43" s="178"/>
      <c r="KFL43" s="178"/>
      <c r="KFM43" s="178"/>
      <c r="KFN43" s="178"/>
      <c r="KFO43" s="178"/>
      <c r="KFP43" s="179"/>
      <c r="KFQ43" s="166"/>
      <c r="KFR43" s="178"/>
      <c r="KFS43" s="178"/>
      <c r="KFT43" s="178"/>
      <c r="KFU43" s="178"/>
      <c r="KFV43" s="178"/>
      <c r="KFW43" s="178"/>
      <c r="KFX43" s="179"/>
      <c r="KFY43" s="166"/>
      <c r="KFZ43" s="178"/>
      <c r="KGA43" s="178"/>
      <c r="KGB43" s="178"/>
      <c r="KGC43" s="178"/>
      <c r="KGD43" s="178"/>
      <c r="KGE43" s="178"/>
      <c r="KGF43" s="179"/>
      <c r="KGG43" s="166"/>
      <c r="KGH43" s="178"/>
      <c r="KGI43" s="178"/>
      <c r="KGJ43" s="178"/>
      <c r="KGK43" s="178"/>
      <c r="KGL43" s="178"/>
      <c r="KGM43" s="178"/>
      <c r="KGN43" s="179"/>
      <c r="KGO43" s="166"/>
      <c r="KGP43" s="178"/>
      <c r="KGQ43" s="178"/>
      <c r="KGR43" s="178"/>
      <c r="KGS43" s="178"/>
      <c r="KGT43" s="178"/>
      <c r="KGU43" s="178"/>
      <c r="KGV43" s="179"/>
      <c r="KGW43" s="166"/>
      <c r="KGX43" s="178"/>
      <c r="KGY43" s="178"/>
      <c r="KGZ43" s="178"/>
      <c r="KHA43" s="178"/>
      <c r="KHB43" s="178"/>
      <c r="KHC43" s="178"/>
      <c r="KHD43" s="179"/>
      <c r="KHE43" s="166"/>
      <c r="KHF43" s="178"/>
      <c r="KHG43" s="178"/>
      <c r="KHH43" s="178"/>
      <c r="KHI43" s="178"/>
      <c r="KHJ43" s="178"/>
      <c r="KHK43" s="178"/>
      <c r="KHL43" s="179"/>
      <c r="KHM43" s="166"/>
      <c r="KHN43" s="178"/>
      <c r="KHO43" s="178"/>
      <c r="KHP43" s="178"/>
      <c r="KHQ43" s="178"/>
      <c r="KHR43" s="178"/>
      <c r="KHS43" s="178"/>
      <c r="KHT43" s="179"/>
      <c r="KHU43" s="166"/>
      <c r="KHV43" s="178"/>
      <c r="KHW43" s="178"/>
      <c r="KHX43" s="178"/>
      <c r="KHY43" s="178"/>
      <c r="KHZ43" s="178"/>
      <c r="KIA43" s="178"/>
      <c r="KIB43" s="179"/>
      <c r="KIC43" s="166"/>
      <c r="KID43" s="178"/>
      <c r="KIE43" s="178"/>
      <c r="KIF43" s="178"/>
      <c r="KIG43" s="178"/>
      <c r="KIH43" s="178"/>
      <c r="KII43" s="178"/>
      <c r="KIJ43" s="179"/>
      <c r="KIK43" s="166"/>
      <c r="KIL43" s="178"/>
      <c r="KIM43" s="178"/>
      <c r="KIN43" s="178"/>
      <c r="KIO43" s="178"/>
      <c r="KIP43" s="178"/>
      <c r="KIQ43" s="178"/>
      <c r="KIR43" s="179"/>
      <c r="KIS43" s="166"/>
      <c r="KIT43" s="178"/>
      <c r="KIU43" s="178"/>
      <c r="KIV43" s="178"/>
      <c r="KIW43" s="178"/>
      <c r="KIX43" s="178"/>
      <c r="KIY43" s="178"/>
      <c r="KIZ43" s="179"/>
      <c r="KJA43" s="166"/>
      <c r="KJB43" s="178"/>
      <c r="KJC43" s="178"/>
      <c r="KJD43" s="178"/>
      <c r="KJE43" s="178"/>
      <c r="KJF43" s="178"/>
      <c r="KJG43" s="178"/>
      <c r="KJH43" s="179"/>
      <c r="KJI43" s="166"/>
      <c r="KJJ43" s="178"/>
      <c r="KJK43" s="178"/>
      <c r="KJL43" s="178"/>
      <c r="KJM43" s="178"/>
      <c r="KJN43" s="178"/>
      <c r="KJO43" s="178"/>
      <c r="KJP43" s="179"/>
      <c r="KJQ43" s="166"/>
      <c r="KJR43" s="178"/>
      <c r="KJS43" s="178"/>
      <c r="KJT43" s="178"/>
      <c r="KJU43" s="178"/>
      <c r="KJV43" s="178"/>
      <c r="KJW43" s="178"/>
      <c r="KJX43" s="179"/>
      <c r="KJY43" s="166"/>
      <c r="KJZ43" s="178"/>
      <c r="KKA43" s="178"/>
      <c r="KKB43" s="178"/>
      <c r="KKC43" s="178"/>
      <c r="KKD43" s="178"/>
      <c r="KKE43" s="178"/>
      <c r="KKF43" s="179"/>
      <c r="KKG43" s="166"/>
      <c r="KKH43" s="178"/>
      <c r="KKI43" s="178"/>
      <c r="KKJ43" s="178"/>
      <c r="KKK43" s="178"/>
      <c r="KKL43" s="178"/>
      <c r="KKM43" s="178"/>
      <c r="KKN43" s="179"/>
      <c r="KKO43" s="166"/>
      <c r="KKP43" s="178"/>
      <c r="KKQ43" s="178"/>
      <c r="KKR43" s="178"/>
      <c r="KKS43" s="178"/>
      <c r="KKT43" s="178"/>
      <c r="KKU43" s="178"/>
      <c r="KKV43" s="179"/>
      <c r="KKW43" s="166"/>
      <c r="KKX43" s="178"/>
      <c r="KKY43" s="178"/>
      <c r="KKZ43" s="178"/>
      <c r="KLA43" s="178"/>
      <c r="KLB43" s="178"/>
      <c r="KLC43" s="178"/>
      <c r="KLD43" s="179"/>
      <c r="KLE43" s="166"/>
      <c r="KLF43" s="178"/>
      <c r="KLG43" s="178"/>
      <c r="KLH43" s="178"/>
      <c r="KLI43" s="178"/>
      <c r="KLJ43" s="178"/>
      <c r="KLK43" s="178"/>
      <c r="KLL43" s="179"/>
      <c r="KLM43" s="166"/>
      <c r="KLN43" s="178"/>
      <c r="KLO43" s="178"/>
      <c r="KLP43" s="178"/>
      <c r="KLQ43" s="178"/>
      <c r="KLR43" s="178"/>
      <c r="KLS43" s="178"/>
      <c r="KLT43" s="179"/>
      <c r="KLU43" s="166"/>
      <c r="KLV43" s="178"/>
      <c r="KLW43" s="178"/>
      <c r="KLX43" s="178"/>
      <c r="KLY43" s="178"/>
      <c r="KLZ43" s="178"/>
      <c r="KMA43" s="178"/>
      <c r="KMB43" s="179"/>
      <c r="KMC43" s="166"/>
      <c r="KMD43" s="178"/>
      <c r="KME43" s="178"/>
      <c r="KMF43" s="178"/>
      <c r="KMG43" s="178"/>
      <c r="KMH43" s="178"/>
      <c r="KMI43" s="178"/>
      <c r="KMJ43" s="179"/>
      <c r="KMK43" s="166"/>
      <c r="KML43" s="178"/>
      <c r="KMM43" s="178"/>
      <c r="KMN43" s="178"/>
      <c r="KMO43" s="178"/>
      <c r="KMP43" s="178"/>
      <c r="KMQ43" s="178"/>
      <c r="KMR43" s="179"/>
      <c r="KMS43" s="166"/>
      <c r="KMT43" s="178"/>
      <c r="KMU43" s="178"/>
      <c r="KMV43" s="178"/>
      <c r="KMW43" s="178"/>
      <c r="KMX43" s="178"/>
      <c r="KMY43" s="178"/>
      <c r="KMZ43" s="179"/>
      <c r="KNA43" s="166"/>
      <c r="KNB43" s="178"/>
      <c r="KNC43" s="178"/>
      <c r="KND43" s="178"/>
      <c r="KNE43" s="178"/>
      <c r="KNF43" s="178"/>
      <c r="KNG43" s="178"/>
      <c r="KNH43" s="179"/>
      <c r="KNI43" s="166"/>
      <c r="KNJ43" s="178"/>
      <c r="KNK43" s="178"/>
      <c r="KNL43" s="178"/>
      <c r="KNM43" s="178"/>
      <c r="KNN43" s="178"/>
      <c r="KNO43" s="178"/>
      <c r="KNP43" s="179"/>
      <c r="KNQ43" s="166"/>
      <c r="KNR43" s="178"/>
      <c r="KNS43" s="178"/>
      <c r="KNT43" s="178"/>
      <c r="KNU43" s="178"/>
      <c r="KNV43" s="178"/>
      <c r="KNW43" s="178"/>
      <c r="KNX43" s="179"/>
      <c r="KNY43" s="166"/>
      <c r="KNZ43" s="178"/>
      <c r="KOA43" s="178"/>
      <c r="KOB43" s="178"/>
      <c r="KOC43" s="178"/>
      <c r="KOD43" s="178"/>
      <c r="KOE43" s="178"/>
      <c r="KOF43" s="179"/>
      <c r="KOG43" s="166"/>
      <c r="KOH43" s="178"/>
      <c r="KOI43" s="178"/>
      <c r="KOJ43" s="178"/>
      <c r="KOK43" s="178"/>
      <c r="KOL43" s="178"/>
      <c r="KOM43" s="178"/>
      <c r="KON43" s="179"/>
      <c r="KOO43" s="166"/>
      <c r="KOP43" s="178"/>
      <c r="KOQ43" s="178"/>
      <c r="KOR43" s="178"/>
      <c r="KOS43" s="178"/>
      <c r="KOT43" s="178"/>
      <c r="KOU43" s="178"/>
      <c r="KOV43" s="179"/>
      <c r="KOW43" s="166"/>
      <c r="KOX43" s="178"/>
      <c r="KOY43" s="178"/>
      <c r="KOZ43" s="178"/>
      <c r="KPA43" s="178"/>
      <c r="KPB43" s="178"/>
      <c r="KPC43" s="178"/>
      <c r="KPD43" s="179"/>
      <c r="KPE43" s="166"/>
      <c r="KPF43" s="178"/>
      <c r="KPG43" s="178"/>
      <c r="KPH43" s="178"/>
      <c r="KPI43" s="178"/>
      <c r="KPJ43" s="178"/>
      <c r="KPK43" s="178"/>
      <c r="KPL43" s="179"/>
      <c r="KPM43" s="166"/>
      <c r="KPN43" s="178"/>
      <c r="KPO43" s="178"/>
      <c r="KPP43" s="178"/>
      <c r="KPQ43" s="178"/>
      <c r="KPR43" s="178"/>
      <c r="KPS43" s="178"/>
      <c r="KPT43" s="179"/>
      <c r="KPU43" s="166"/>
      <c r="KPV43" s="178"/>
      <c r="KPW43" s="178"/>
      <c r="KPX43" s="178"/>
      <c r="KPY43" s="178"/>
      <c r="KPZ43" s="178"/>
      <c r="KQA43" s="178"/>
      <c r="KQB43" s="179"/>
      <c r="KQC43" s="166"/>
      <c r="KQD43" s="178"/>
      <c r="KQE43" s="178"/>
      <c r="KQF43" s="178"/>
      <c r="KQG43" s="178"/>
      <c r="KQH43" s="178"/>
      <c r="KQI43" s="178"/>
      <c r="KQJ43" s="179"/>
      <c r="KQK43" s="166"/>
      <c r="KQL43" s="178"/>
      <c r="KQM43" s="178"/>
      <c r="KQN43" s="178"/>
      <c r="KQO43" s="178"/>
      <c r="KQP43" s="178"/>
      <c r="KQQ43" s="178"/>
      <c r="KQR43" s="179"/>
      <c r="KQS43" s="166"/>
      <c r="KQT43" s="178"/>
      <c r="KQU43" s="178"/>
      <c r="KQV43" s="178"/>
      <c r="KQW43" s="178"/>
      <c r="KQX43" s="178"/>
      <c r="KQY43" s="178"/>
      <c r="KQZ43" s="179"/>
      <c r="KRA43" s="166"/>
      <c r="KRB43" s="178"/>
      <c r="KRC43" s="178"/>
      <c r="KRD43" s="178"/>
      <c r="KRE43" s="178"/>
      <c r="KRF43" s="178"/>
      <c r="KRG43" s="178"/>
      <c r="KRH43" s="179"/>
      <c r="KRI43" s="166"/>
      <c r="KRJ43" s="178"/>
      <c r="KRK43" s="178"/>
      <c r="KRL43" s="178"/>
      <c r="KRM43" s="178"/>
      <c r="KRN43" s="178"/>
      <c r="KRO43" s="178"/>
      <c r="KRP43" s="179"/>
      <c r="KRQ43" s="166"/>
      <c r="KRR43" s="178"/>
      <c r="KRS43" s="178"/>
      <c r="KRT43" s="178"/>
      <c r="KRU43" s="178"/>
      <c r="KRV43" s="178"/>
      <c r="KRW43" s="178"/>
      <c r="KRX43" s="179"/>
      <c r="KRY43" s="166"/>
      <c r="KRZ43" s="178"/>
      <c r="KSA43" s="178"/>
      <c r="KSB43" s="178"/>
      <c r="KSC43" s="178"/>
      <c r="KSD43" s="178"/>
      <c r="KSE43" s="178"/>
      <c r="KSF43" s="179"/>
      <c r="KSG43" s="166"/>
      <c r="KSH43" s="178"/>
      <c r="KSI43" s="178"/>
      <c r="KSJ43" s="178"/>
      <c r="KSK43" s="178"/>
      <c r="KSL43" s="178"/>
      <c r="KSM43" s="178"/>
      <c r="KSN43" s="179"/>
      <c r="KSO43" s="166"/>
      <c r="KSP43" s="178"/>
      <c r="KSQ43" s="178"/>
      <c r="KSR43" s="178"/>
      <c r="KSS43" s="178"/>
      <c r="KST43" s="178"/>
      <c r="KSU43" s="178"/>
      <c r="KSV43" s="179"/>
      <c r="KSW43" s="166"/>
      <c r="KSX43" s="178"/>
      <c r="KSY43" s="178"/>
      <c r="KSZ43" s="178"/>
      <c r="KTA43" s="178"/>
      <c r="KTB43" s="178"/>
      <c r="KTC43" s="178"/>
      <c r="KTD43" s="179"/>
      <c r="KTE43" s="166"/>
      <c r="KTF43" s="178"/>
      <c r="KTG43" s="178"/>
      <c r="KTH43" s="178"/>
      <c r="KTI43" s="178"/>
      <c r="KTJ43" s="178"/>
      <c r="KTK43" s="178"/>
      <c r="KTL43" s="179"/>
      <c r="KTM43" s="166"/>
      <c r="KTN43" s="178"/>
      <c r="KTO43" s="178"/>
      <c r="KTP43" s="178"/>
      <c r="KTQ43" s="178"/>
      <c r="KTR43" s="178"/>
      <c r="KTS43" s="178"/>
      <c r="KTT43" s="179"/>
      <c r="KTU43" s="166"/>
      <c r="KTV43" s="178"/>
      <c r="KTW43" s="178"/>
      <c r="KTX43" s="178"/>
      <c r="KTY43" s="178"/>
      <c r="KTZ43" s="178"/>
      <c r="KUA43" s="178"/>
      <c r="KUB43" s="179"/>
      <c r="KUC43" s="166"/>
      <c r="KUD43" s="178"/>
      <c r="KUE43" s="178"/>
      <c r="KUF43" s="178"/>
      <c r="KUG43" s="178"/>
      <c r="KUH43" s="178"/>
      <c r="KUI43" s="178"/>
      <c r="KUJ43" s="179"/>
      <c r="KUK43" s="166"/>
      <c r="KUL43" s="178"/>
      <c r="KUM43" s="178"/>
      <c r="KUN43" s="178"/>
      <c r="KUO43" s="178"/>
      <c r="KUP43" s="178"/>
      <c r="KUQ43" s="178"/>
      <c r="KUR43" s="179"/>
      <c r="KUS43" s="166"/>
      <c r="KUT43" s="178"/>
      <c r="KUU43" s="178"/>
      <c r="KUV43" s="178"/>
      <c r="KUW43" s="178"/>
      <c r="KUX43" s="178"/>
      <c r="KUY43" s="178"/>
      <c r="KUZ43" s="179"/>
      <c r="KVA43" s="166"/>
      <c r="KVB43" s="178"/>
      <c r="KVC43" s="178"/>
      <c r="KVD43" s="178"/>
      <c r="KVE43" s="178"/>
      <c r="KVF43" s="178"/>
      <c r="KVG43" s="178"/>
      <c r="KVH43" s="179"/>
      <c r="KVI43" s="166"/>
      <c r="KVJ43" s="178"/>
      <c r="KVK43" s="178"/>
      <c r="KVL43" s="178"/>
      <c r="KVM43" s="178"/>
      <c r="KVN43" s="178"/>
      <c r="KVO43" s="178"/>
      <c r="KVP43" s="179"/>
      <c r="KVQ43" s="166"/>
      <c r="KVR43" s="178"/>
      <c r="KVS43" s="178"/>
      <c r="KVT43" s="178"/>
      <c r="KVU43" s="178"/>
      <c r="KVV43" s="178"/>
      <c r="KVW43" s="178"/>
      <c r="KVX43" s="179"/>
      <c r="KVY43" s="166"/>
      <c r="KVZ43" s="178"/>
      <c r="KWA43" s="178"/>
      <c r="KWB43" s="178"/>
      <c r="KWC43" s="178"/>
      <c r="KWD43" s="178"/>
      <c r="KWE43" s="178"/>
      <c r="KWF43" s="179"/>
      <c r="KWG43" s="166"/>
      <c r="KWH43" s="178"/>
      <c r="KWI43" s="178"/>
      <c r="KWJ43" s="178"/>
      <c r="KWK43" s="178"/>
      <c r="KWL43" s="178"/>
      <c r="KWM43" s="178"/>
      <c r="KWN43" s="179"/>
      <c r="KWO43" s="166"/>
      <c r="KWP43" s="178"/>
      <c r="KWQ43" s="178"/>
      <c r="KWR43" s="178"/>
      <c r="KWS43" s="178"/>
      <c r="KWT43" s="178"/>
      <c r="KWU43" s="178"/>
      <c r="KWV43" s="179"/>
      <c r="KWW43" s="166"/>
      <c r="KWX43" s="178"/>
      <c r="KWY43" s="178"/>
      <c r="KWZ43" s="178"/>
      <c r="KXA43" s="178"/>
      <c r="KXB43" s="178"/>
      <c r="KXC43" s="178"/>
      <c r="KXD43" s="179"/>
      <c r="KXE43" s="166"/>
      <c r="KXF43" s="178"/>
      <c r="KXG43" s="178"/>
      <c r="KXH43" s="178"/>
      <c r="KXI43" s="178"/>
      <c r="KXJ43" s="178"/>
      <c r="KXK43" s="178"/>
      <c r="KXL43" s="179"/>
      <c r="KXM43" s="166"/>
      <c r="KXN43" s="178"/>
      <c r="KXO43" s="178"/>
      <c r="KXP43" s="178"/>
      <c r="KXQ43" s="178"/>
      <c r="KXR43" s="178"/>
      <c r="KXS43" s="178"/>
      <c r="KXT43" s="179"/>
      <c r="KXU43" s="166"/>
      <c r="KXV43" s="178"/>
      <c r="KXW43" s="178"/>
      <c r="KXX43" s="178"/>
      <c r="KXY43" s="178"/>
      <c r="KXZ43" s="178"/>
      <c r="KYA43" s="178"/>
      <c r="KYB43" s="179"/>
      <c r="KYC43" s="166"/>
      <c r="KYD43" s="178"/>
      <c r="KYE43" s="178"/>
      <c r="KYF43" s="178"/>
      <c r="KYG43" s="178"/>
      <c r="KYH43" s="178"/>
      <c r="KYI43" s="178"/>
      <c r="KYJ43" s="179"/>
      <c r="KYK43" s="166"/>
      <c r="KYL43" s="178"/>
      <c r="KYM43" s="178"/>
      <c r="KYN43" s="178"/>
      <c r="KYO43" s="178"/>
      <c r="KYP43" s="178"/>
      <c r="KYQ43" s="178"/>
      <c r="KYR43" s="179"/>
      <c r="KYS43" s="166"/>
      <c r="KYT43" s="178"/>
      <c r="KYU43" s="178"/>
      <c r="KYV43" s="178"/>
      <c r="KYW43" s="178"/>
      <c r="KYX43" s="178"/>
      <c r="KYY43" s="178"/>
      <c r="KYZ43" s="179"/>
      <c r="KZA43" s="166"/>
      <c r="KZB43" s="178"/>
      <c r="KZC43" s="178"/>
      <c r="KZD43" s="178"/>
      <c r="KZE43" s="178"/>
      <c r="KZF43" s="178"/>
      <c r="KZG43" s="178"/>
      <c r="KZH43" s="179"/>
      <c r="KZI43" s="166"/>
      <c r="KZJ43" s="178"/>
      <c r="KZK43" s="178"/>
      <c r="KZL43" s="178"/>
      <c r="KZM43" s="178"/>
      <c r="KZN43" s="178"/>
      <c r="KZO43" s="178"/>
      <c r="KZP43" s="179"/>
      <c r="KZQ43" s="166"/>
      <c r="KZR43" s="178"/>
      <c r="KZS43" s="178"/>
      <c r="KZT43" s="178"/>
      <c r="KZU43" s="178"/>
      <c r="KZV43" s="178"/>
      <c r="KZW43" s="178"/>
      <c r="KZX43" s="179"/>
      <c r="KZY43" s="166"/>
      <c r="KZZ43" s="178"/>
      <c r="LAA43" s="178"/>
      <c r="LAB43" s="178"/>
      <c r="LAC43" s="178"/>
      <c r="LAD43" s="178"/>
      <c r="LAE43" s="178"/>
      <c r="LAF43" s="179"/>
      <c r="LAG43" s="166"/>
      <c r="LAH43" s="178"/>
      <c r="LAI43" s="178"/>
      <c r="LAJ43" s="178"/>
      <c r="LAK43" s="178"/>
      <c r="LAL43" s="178"/>
      <c r="LAM43" s="178"/>
      <c r="LAN43" s="179"/>
      <c r="LAO43" s="166"/>
      <c r="LAP43" s="178"/>
      <c r="LAQ43" s="178"/>
      <c r="LAR43" s="178"/>
      <c r="LAS43" s="178"/>
      <c r="LAT43" s="178"/>
      <c r="LAU43" s="178"/>
      <c r="LAV43" s="179"/>
      <c r="LAW43" s="166"/>
      <c r="LAX43" s="178"/>
      <c r="LAY43" s="178"/>
      <c r="LAZ43" s="178"/>
      <c r="LBA43" s="178"/>
      <c r="LBB43" s="178"/>
      <c r="LBC43" s="178"/>
      <c r="LBD43" s="179"/>
      <c r="LBE43" s="166"/>
      <c r="LBF43" s="178"/>
      <c r="LBG43" s="178"/>
      <c r="LBH43" s="178"/>
      <c r="LBI43" s="178"/>
      <c r="LBJ43" s="178"/>
      <c r="LBK43" s="178"/>
      <c r="LBL43" s="179"/>
      <c r="LBM43" s="166"/>
      <c r="LBN43" s="178"/>
      <c r="LBO43" s="178"/>
      <c r="LBP43" s="178"/>
      <c r="LBQ43" s="178"/>
      <c r="LBR43" s="178"/>
      <c r="LBS43" s="178"/>
      <c r="LBT43" s="179"/>
      <c r="LBU43" s="166"/>
      <c r="LBV43" s="178"/>
      <c r="LBW43" s="178"/>
      <c r="LBX43" s="178"/>
      <c r="LBY43" s="178"/>
      <c r="LBZ43" s="178"/>
      <c r="LCA43" s="178"/>
      <c r="LCB43" s="179"/>
      <c r="LCC43" s="166"/>
      <c r="LCD43" s="178"/>
      <c r="LCE43" s="178"/>
      <c r="LCF43" s="178"/>
      <c r="LCG43" s="178"/>
      <c r="LCH43" s="178"/>
      <c r="LCI43" s="178"/>
      <c r="LCJ43" s="179"/>
      <c r="LCK43" s="166"/>
      <c r="LCL43" s="178"/>
      <c r="LCM43" s="178"/>
      <c r="LCN43" s="178"/>
      <c r="LCO43" s="178"/>
      <c r="LCP43" s="178"/>
      <c r="LCQ43" s="178"/>
      <c r="LCR43" s="179"/>
      <c r="LCS43" s="166"/>
      <c r="LCT43" s="178"/>
      <c r="LCU43" s="178"/>
      <c r="LCV43" s="178"/>
      <c r="LCW43" s="178"/>
      <c r="LCX43" s="178"/>
      <c r="LCY43" s="178"/>
      <c r="LCZ43" s="179"/>
      <c r="LDA43" s="166"/>
      <c r="LDB43" s="178"/>
      <c r="LDC43" s="178"/>
      <c r="LDD43" s="178"/>
      <c r="LDE43" s="178"/>
      <c r="LDF43" s="178"/>
      <c r="LDG43" s="178"/>
      <c r="LDH43" s="179"/>
      <c r="LDI43" s="166"/>
      <c r="LDJ43" s="178"/>
      <c r="LDK43" s="178"/>
      <c r="LDL43" s="178"/>
      <c r="LDM43" s="178"/>
      <c r="LDN43" s="178"/>
      <c r="LDO43" s="178"/>
      <c r="LDP43" s="179"/>
      <c r="LDQ43" s="166"/>
      <c r="LDR43" s="178"/>
      <c r="LDS43" s="178"/>
      <c r="LDT43" s="178"/>
      <c r="LDU43" s="178"/>
      <c r="LDV43" s="178"/>
      <c r="LDW43" s="178"/>
      <c r="LDX43" s="179"/>
      <c r="LDY43" s="166"/>
      <c r="LDZ43" s="178"/>
      <c r="LEA43" s="178"/>
      <c r="LEB43" s="178"/>
      <c r="LEC43" s="178"/>
      <c r="LED43" s="178"/>
      <c r="LEE43" s="178"/>
      <c r="LEF43" s="179"/>
      <c r="LEG43" s="166"/>
      <c r="LEH43" s="178"/>
      <c r="LEI43" s="178"/>
      <c r="LEJ43" s="178"/>
      <c r="LEK43" s="178"/>
      <c r="LEL43" s="178"/>
      <c r="LEM43" s="178"/>
      <c r="LEN43" s="179"/>
      <c r="LEO43" s="166"/>
      <c r="LEP43" s="178"/>
      <c r="LEQ43" s="178"/>
      <c r="LER43" s="178"/>
      <c r="LES43" s="178"/>
      <c r="LET43" s="178"/>
      <c r="LEU43" s="178"/>
      <c r="LEV43" s="179"/>
      <c r="LEW43" s="166"/>
      <c r="LEX43" s="178"/>
      <c r="LEY43" s="178"/>
      <c r="LEZ43" s="178"/>
      <c r="LFA43" s="178"/>
      <c r="LFB43" s="178"/>
      <c r="LFC43" s="178"/>
      <c r="LFD43" s="179"/>
      <c r="LFE43" s="166"/>
      <c r="LFF43" s="178"/>
      <c r="LFG43" s="178"/>
      <c r="LFH43" s="178"/>
      <c r="LFI43" s="178"/>
      <c r="LFJ43" s="178"/>
      <c r="LFK43" s="178"/>
      <c r="LFL43" s="179"/>
      <c r="LFM43" s="166"/>
      <c r="LFN43" s="178"/>
      <c r="LFO43" s="178"/>
      <c r="LFP43" s="178"/>
      <c r="LFQ43" s="178"/>
      <c r="LFR43" s="178"/>
      <c r="LFS43" s="178"/>
      <c r="LFT43" s="179"/>
      <c r="LFU43" s="166"/>
      <c r="LFV43" s="178"/>
      <c r="LFW43" s="178"/>
      <c r="LFX43" s="178"/>
      <c r="LFY43" s="178"/>
      <c r="LFZ43" s="178"/>
      <c r="LGA43" s="178"/>
      <c r="LGB43" s="179"/>
      <c r="LGC43" s="166"/>
      <c r="LGD43" s="178"/>
      <c r="LGE43" s="178"/>
      <c r="LGF43" s="178"/>
      <c r="LGG43" s="178"/>
      <c r="LGH43" s="178"/>
      <c r="LGI43" s="178"/>
      <c r="LGJ43" s="179"/>
      <c r="LGK43" s="166"/>
      <c r="LGL43" s="178"/>
      <c r="LGM43" s="178"/>
      <c r="LGN43" s="178"/>
      <c r="LGO43" s="178"/>
      <c r="LGP43" s="178"/>
      <c r="LGQ43" s="178"/>
      <c r="LGR43" s="179"/>
      <c r="LGS43" s="166"/>
      <c r="LGT43" s="178"/>
      <c r="LGU43" s="178"/>
      <c r="LGV43" s="178"/>
      <c r="LGW43" s="178"/>
      <c r="LGX43" s="178"/>
      <c r="LGY43" s="178"/>
      <c r="LGZ43" s="179"/>
      <c r="LHA43" s="166"/>
      <c r="LHB43" s="178"/>
      <c r="LHC43" s="178"/>
      <c r="LHD43" s="178"/>
      <c r="LHE43" s="178"/>
      <c r="LHF43" s="178"/>
      <c r="LHG43" s="178"/>
      <c r="LHH43" s="179"/>
      <c r="LHI43" s="166"/>
      <c r="LHJ43" s="178"/>
      <c r="LHK43" s="178"/>
      <c r="LHL43" s="178"/>
      <c r="LHM43" s="178"/>
      <c r="LHN43" s="178"/>
      <c r="LHO43" s="178"/>
      <c r="LHP43" s="179"/>
      <c r="LHQ43" s="166"/>
      <c r="LHR43" s="178"/>
      <c r="LHS43" s="178"/>
      <c r="LHT43" s="178"/>
      <c r="LHU43" s="178"/>
      <c r="LHV43" s="178"/>
      <c r="LHW43" s="178"/>
      <c r="LHX43" s="179"/>
      <c r="LHY43" s="166"/>
      <c r="LHZ43" s="178"/>
      <c r="LIA43" s="178"/>
      <c r="LIB43" s="178"/>
      <c r="LIC43" s="178"/>
      <c r="LID43" s="178"/>
      <c r="LIE43" s="178"/>
      <c r="LIF43" s="179"/>
      <c r="LIG43" s="166"/>
      <c r="LIH43" s="178"/>
      <c r="LII43" s="178"/>
      <c r="LIJ43" s="178"/>
      <c r="LIK43" s="178"/>
      <c r="LIL43" s="178"/>
      <c r="LIM43" s="178"/>
      <c r="LIN43" s="179"/>
      <c r="LIO43" s="166"/>
      <c r="LIP43" s="178"/>
      <c r="LIQ43" s="178"/>
      <c r="LIR43" s="178"/>
      <c r="LIS43" s="178"/>
      <c r="LIT43" s="178"/>
      <c r="LIU43" s="178"/>
      <c r="LIV43" s="179"/>
      <c r="LIW43" s="166"/>
      <c r="LIX43" s="178"/>
      <c r="LIY43" s="178"/>
      <c r="LIZ43" s="178"/>
      <c r="LJA43" s="178"/>
      <c r="LJB43" s="178"/>
      <c r="LJC43" s="178"/>
      <c r="LJD43" s="179"/>
      <c r="LJE43" s="166"/>
      <c r="LJF43" s="178"/>
      <c r="LJG43" s="178"/>
      <c r="LJH43" s="178"/>
      <c r="LJI43" s="178"/>
      <c r="LJJ43" s="178"/>
      <c r="LJK43" s="178"/>
      <c r="LJL43" s="179"/>
      <c r="LJM43" s="166"/>
      <c r="LJN43" s="178"/>
      <c r="LJO43" s="178"/>
      <c r="LJP43" s="178"/>
      <c r="LJQ43" s="178"/>
      <c r="LJR43" s="178"/>
      <c r="LJS43" s="178"/>
      <c r="LJT43" s="179"/>
      <c r="LJU43" s="166"/>
      <c r="LJV43" s="178"/>
      <c r="LJW43" s="178"/>
      <c r="LJX43" s="178"/>
      <c r="LJY43" s="178"/>
      <c r="LJZ43" s="178"/>
      <c r="LKA43" s="178"/>
      <c r="LKB43" s="179"/>
      <c r="LKC43" s="166"/>
      <c r="LKD43" s="178"/>
      <c r="LKE43" s="178"/>
      <c r="LKF43" s="178"/>
      <c r="LKG43" s="178"/>
      <c r="LKH43" s="178"/>
      <c r="LKI43" s="178"/>
      <c r="LKJ43" s="179"/>
      <c r="LKK43" s="166"/>
      <c r="LKL43" s="178"/>
      <c r="LKM43" s="178"/>
      <c r="LKN43" s="178"/>
      <c r="LKO43" s="178"/>
      <c r="LKP43" s="178"/>
      <c r="LKQ43" s="178"/>
      <c r="LKR43" s="179"/>
      <c r="LKS43" s="166"/>
      <c r="LKT43" s="178"/>
      <c r="LKU43" s="178"/>
      <c r="LKV43" s="178"/>
      <c r="LKW43" s="178"/>
      <c r="LKX43" s="178"/>
      <c r="LKY43" s="178"/>
      <c r="LKZ43" s="179"/>
      <c r="LLA43" s="166"/>
      <c r="LLB43" s="178"/>
      <c r="LLC43" s="178"/>
      <c r="LLD43" s="178"/>
      <c r="LLE43" s="178"/>
      <c r="LLF43" s="178"/>
      <c r="LLG43" s="178"/>
      <c r="LLH43" s="179"/>
      <c r="LLI43" s="166"/>
      <c r="LLJ43" s="178"/>
      <c r="LLK43" s="178"/>
      <c r="LLL43" s="178"/>
      <c r="LLM43" s="178"/>
      <c r="LLN43" s="178"/>
      <c r="LLO43" s="178"/>
      <c r="LLP43" s="179"/>
      <c r="LLQ43" s="166"/>
      <c r="LLR43" s="178"/>
      <c r="LLS43" s="178"/>
      <c r="LLT43" s="178"/>
      <c r="LLU43" s="178"/>
      <c r="LLV43" s="178"/>
      <c r="LLW43" s="178"/>
      <c r="LLX43" s="179"/>
      <c r="LLY43" s="166"/>
      <c r="LLZ43" s="178"/>
      <c r="LMA43" s="178"/>
      <c r="LMB43" s="178"/>
      <c r="LMC43" s="178"/>
      <c r="LMD43" s="178"/>
      <c r="LME43" s="178"/>
      <c r="LMF43" s="179"/>
      <c r="LMG43" s="166"/>
      <c r="LMH43" s="178"/>
      <c r="LMI43" s="178"/>
      <c r="LMJ43" s="178"/>
      <c r="LMK43" s="178"/>
      <c r="LML43" s="178"/>
      <c r="LMM43" s="178"/>
      <c r="LMN43" s="179"/>
      <c r="LMO43" s="166"/>
      <c r="LMP43" s="178"/>
      <c r="LMQ43" s="178"/>
      <c r="LMR43" s="178"/>
      <c r="LMS43" s="178"/>
      <c r="LMT43" s="178"/>
      <c r="LMU43" s="178"/>
      <c r="LMV43" s="179"/>
      <c r="LMW43" s="166"/>
      <c r="LMX43" s="178"/>
      <c r="LMY43" s="178"/>
      <c r="LMZ43" s="178"/>
      <c r="LNA43" s="178"/>
      <c r="LNB43" s="178"/>
      <c r="LNC43" s="178"/>
      <c r="LND43" s="179"/>
      <c r="LNE43" s="166"/>
      <c r="LNF43" s="178"/>
      <c r="LNG43" s="178"/>
      <c r="LNH43" s="178"/>
      <c r="LNI43" s="178"/>
      <c r="LNJ43" s="178"/>
      <c r="LNK43" s="178"/>
      <c r="LNL43" s="179"/>
      <c r="LNM43" s="166"/>
      <c r="LNN43" s="178"/>
      <c r="LNO43" s="178"/>
      <c r="LNP43" s="178"/>
      <c r="LNQ43" s="178"/>
      <c r="LNR43" s="178"/>
      <c r="LNS43" s="178"/>
      <c r="LNT43" s="179"/>
      <c r="LNU43" s="166"/>
      <c r="LNV43" s="178"/>
      <c r="LNW43" s="178"/>
      <c r="LNX43" s="178"/>
      <c r="LNY43" s="178"/>
      <c r="LNZ43" s="178"/>
      <c r="LOA43" s="178"/>
      <c r="LOB43" s="179"/>
      <c r="LOC43" s="166"/>
      <c r="LOD43" s="178"/>
      <c r="LOE43" s="178"/>
      <c r="LOF43" s="178"/>
      <c r="LOG43" s="178"/>
      <c r="LOH43" s="178"/>
      <c r="LOI43" s="178"/>
      <c r="LOJ43" s="179"/>
      <c r="LOK43" s="166"/>
      <c r="LOL43" s="178"/>
      <c r="LOM43" s="178"/>
      <c r="LON43" s="178"/>
      <c r="LOO43" s="178"/>
      <c r="LOP43" s="178"/>
      <c r="LOQ43" s="178"/>
      <c r="LOR43" s="179"/>
      <c r="LOS43" s="166"/>
      <c r="LOT43" s="178"/>
      <c r="LOU43" s="178"/>
      <c r="LOV43" s="178"/>
      <c r="LOW43" s="178"/>
      <c r="LOX43" s="178"/>
      <c r="LOY43" s="178"/>
      <c r="LOZ43" s="179"/>
      <c r="LPA43" s="166"/>
      <c r="LPB43" s="178"/>
      <c r="LPC43" s="178"/>
      <c r="LPD43" s="178"/>
      <c r="LPE43" s="178"/>
      <c r="LPF43" s="178"/>
      <c r="LPG43" s="178"/>
      <c r="LPH43" s="179"/>
      <c r="LPI43" s="166"/>
      <c r="LPJ43" s="178"/>
      <c r="LPK43" s="178"/>
      <c r="LPL43" s="178"/>
      <c r="LPM43" s="178"/>
      <c r="LPN43" s="178"/>
      <c r="LPO43" s="178"/>
      <c r="LPP43" s="179"/>
      <c r="LPQ43" s="166"/>
      <c r="LPR43" s="178"/>
      <c r="LPS43" s="178"/>
      <c r="LPT43" s="178"/>
      <c r="LPU43" s="178"/>
      <c r="LPV43" s="178"/>
      <c r="LPW43" s="178"/>
      <c r="LPX43" s="179"/>
      <c r="LPY43" s="166"/>
      <c r="LPZ43" s="178"/>
      <c r="LQA43" s="178"/>
      <c r="LQB43" s="178"/>
      <c r="LQC43" s="178"/>
      <c r="LQD43" s="178"/>
      <c r="LQE43" s="178"/>
      <c r="LQF43" s="179"/>
      <c r="LQG43" s="166"/>
      <c r="LQH43" s="178"/>
      <c r="LQI43" s="178"/>
      <c r="LQJ43" s="178"/>
      <c r="LQK43" s="178"/>
      <c r="LQL43" s="178"/>
      <c r="LQM43" s="178"/>
      <c r="LQN43" s="179"/>
      <c r="LQO43" s="166"/>
      <c r="LQP43" s="178"/>
      <c r="LQQ43" s="178"/>
      <c r="LQR43" s="178"/>
      <c r="LQS43" s="178"/>
      <c r="LQT43" s="178"/>
      <c r="LQU43" s="178"/>
      <c r="LQV43" s="179"/>
      <c r="LQW43" s="166"/>
      <c r="LQX43" s="178"/>
      <c r="LQY43" s="178"/>
      <c r="LQZ43" s="178"/>
      <c r="LRA43" s="178"/>
      <c r="LRB43" s="178"/>
      <c r="LRC43" s="178"/>
      <c r="LRD43" s="179"/>
      <c r="LRE43" s="166"/>
      <c r="LRF43" s="178"/>
      <c r="LRG43" s="178"/>
      <c r="LRH43" s="178"/>
      <c r="LRI43" s="178"/>
      <c r="LRJ43" s="178"/>
      <c r="LRK43" s="178"/>
      <c r="LRL43" s="179"/>
      <c r="LRM43" s="166"/>
      <c r="LRN43" s="178"/>
      <c r="LRO43" s="178"/>
      <c r="LRP43" s="178"/>
      <c r="LRQ43" s="178"/>
      <c r="LRR43" s="178"/>
      <c r="LRS43" s="178"/>
      <c r="LRT43" s="179"/>
      <c r="LRU43" s="166"/>
      <c r="LRV43" s="178"/>
      <c r="LRW43" s="178"/>
      <c r="LRX43" s="178"/>
      <c r="LRY43" s="178"/>
      <c r="LRZ43" s="178"/>
      <c r="LSA43" s="178"/>
      <c r="LSB43" s="179"/>
      <c r="LSC43" s="166"/>
      <c r="LSD43" s="178"/>
      <c r="LSE43" s="178"/>
      <c r="LSF43" s="178"/>
      <c r="LSG43" s="178"/>
      <c r="LSH43" s="178"/>
      <c r="LSI43" s="178"/>
      <c r="LSJ43" s="179"/>
      <c r="LSK43" s="166"/>
      <c r="LSL43" s="178"/>
      <c r="LSM43" s="178"/>
      <c r="LSN43" s="178"/>
      <c r="LSO43" s="178"/>
      <c r="LSP43" s="178"/>
      <c r="LSQ43" s="178"/>
      <c r="LSR43" s="179"/>
      <c r="LSS43" s="166"/>
      <c r="LST43" s="178"/>
      <c r="LSU43" s="178"/>
      <c r="LSV43" s="178"/>
      <c r="LSW43" s="178"/>
      <c r="LSX43" s="178"/>
      <c r="LSY43" s="178"/>
      <c r="LSZ43" s="179"/>
      <c r="LTA43" s="166"/>
      <c r="LTB43" s="178"/>
      <c r="LTC43" s="178"/>
      <c r="LTD43" s="178"/>
      <c r="LTE43" s="178"/>
      <c r="LTF43" s="178"/>
      <c r="LTG43" s="178"/>
      <c r="LTH43" s="179"/>
      <c r="LTI43" s="166"/>
      <c r="LTJ43" s="178"/>
      <c r="LTK43" s="178"/>
      <c r="LTL43" s="178"/>
      <c r="LTM43" s="178"/>
      <c r="LTN43" s="178"/>
      <c r="LTO43" s="178"/>
      <c r="LTP43" s="179"/>
      <c r="LTQ43" s="166"/>
      <c r="LTR43" s="178"/>
      <c r="LTS43" s="178"/>
      <c r="LTT43" s="178"/>
      <c r="LTU43" s="178"/>
      <c r="LTV43" s="178"/>
      <c r="LTW43" s="178"/>
      <c r="LTX43" s="179"/>
      <c r="LTY43" s="166"/>
      <c r="LTZ43" s="178"/>
      <c r="LUA43" s="178"/>
      <c r="LUB43" s="178"/>
      <c r="LUC43" s="178"/>
      <c r="LUD43" s="178"/>
      <c r="LUE43" s="178"/>
      <c r="LUF43" s="179"/>
      <c r="LUG43" s="166"/>
      <c r="LUH43" s="178"/>
      <c r="LUI43" s="178"/>
      <c r="LUJ43" s="178"/>
      <c r="LUK43" s="178"/>
      <c r="LUL43" s="178"/>
      <c r="LUM43" s="178"/>
      <c r="LUN43" s="179"/>
      <c r="LUO43" s="166"/>
      <c r="LUP43" s="178"/>
      <c r="LUQ43" s="178"/>
      <c r="LUR43" s="178"/>
      <c r="LUS43" s="178"/>
      <c r="LUT43" s="178"/>
      <c r="LUU43" s="178"/>
      <c r="LUV43" s="179"/>
      <c r="LUW43" s="166"/>
      <c r="LUX43" s="178"/>
      <c r="LUY43" s="178"/>
      <c r="LUZ43" s="178"/>
      <c r="LVA43" s="178"/>
      <c r="LVB43" s="178"/>
      <c r="LVC43" s="178"/>
      <c r="LVD43" s="179"/>
      <c r="LVE43" s="166"/>
      <c r="LVF43" s="178"/>
      <c r="LVG43" s="178"/>
      <c r="LVH43" s="178"/>
      <c r="LVI43" s="178"/>
      <c r="LVJ43" s="178"/>
      <c r="LVK43" s="178"/>
      <c r="LVL43" s="179"/>
      <c r="LVM43" s="166"/>
      <c r="LVN43" s="178"/>
      <c r="LVO43" s="178"/>
      <c r="LVP43" s="178"/>
      <c r="LVQ43" s="178"/>
      <c r="LVR43" s="178"/>
      <c r="LVS43" s="178"/>
      <c r="LVT43" s="179"/>
      <c r="LVU43" s="166"/>
      <c r="LVV43" s="178"/>
      <c r="LVW43" s="178"/>
      <c r="LVX43" s="178"/>
      <c r="LVY43" s="178"/>
      <c r="LVZ43" s="178"/>
      <c r="LWA43" s="178"/>
      <c r="LWB43" s="179"/>
      <c r="LWC43" s="166"/>
      <c r="LWD43" s="178"/>
      <c r="LWE43" s="178"/>
      <c r="LWF43" s="178"/>
      <c r="LWG43" s="178"/>
      <c r="LWH43" s="178"/>
      <c r="LWI43" s="178"/>
      <c r="LWJ43" s="179"/>
      <c r="LWK43" s="166"/>
      <c r="LWL43" s="178"/>
      <c r="LWM43" s="178"/>
      <c r="LWN43" s="178"/>
      <c r="LWO43" s="178"/>
      <c r="LWP43" s="178"/>
      <c r="LWQ43" s="178"/>
      <c r="LWR43" s="179"/>
      <c r="LWS43" s="166"/>
      <c r="LWT43" s="178"/>
      <c r="LWU43" s="178"/>
      <c r="LWV43" s="178"/>
      <c r="LWW43" s="178"/>
      <c r="LWX43" s="178"/>
      <c r="LWY43" s="178"/>
      <c r="LWZ43" s="179"/>
      <c r="LXA43" s="166"/>
      <c r="LXB43" s="178"/>
      <c r="LXC43" s="178"/>
      <c r="LXD43" s="178"/>
      <c r="LXE43" s="178"/>
      <c r="LXF43" s="178"/>
      <c r="LXG43" s="178"/>
      <c r="LXH43" s="179"/>
      <c r="LXI43" s="166"/>
      <c r="LXJ43" s="178"/>
      <c r="LXK43" s="178"/>
      <c r="LXL43" s="178"/>
      <c r="LXM43" s="178"/>
      <c r="LXN43" s="178"/>
      <c r="LXO43" s="178"/>
      <c r="LXP43" s="179"/>
      <c r="LXQ43" s="166"/>
      <c r="LXR43" s="178"/>
      <c r="LXS43" s="178"/>
      <c r="LXT43" s="178"/>
      <c r="LXU43" s="178"/>
      <c r="LXV43" s="178"/>
      <c r="LXW43" s="178"/>
      <c r="LXX43" s="179"/>
      <c r="LXY43" s="166"/>
      <c r="LXZ43" s="178"/>
      <c r="LYA43" s="178"/>
      <c r="LYB43" s="178"/>
      <c r="LYC43" s="178"/>
      <c r="LYD43" s="178"/>
      <c r="LYE43" s="178"/>
      <c r="LYF43" s="179"/>
      <c r="LYG43" s="166"/>
      <c r="LYH43" s="178"/>
      <c r="LYI43" s="178"/>
      <c r="LYJ43" s="178"/>
      <c r="LYK43" s="178"/>
      <c r="LYL43" s="178"/>
      <c r="LYM43" s="178"/>
      <c r="LYN43" s="179"/>
      <c r="LYO43" s="166"/>
      <c r="LYP43" s="178"/>
      <c r="LYQ43" s="178"/>
      <c r="LYR43" s="178"/>
      <c r="LYS43" s="178"/>
      <c r="LYT43" s="178"/>
      <c r="LYU43" s="178"/>
      <c r="LYV43" s="179"/>
      <c r="LYW43" s="166"/>
      <c r="LYX43" s="178"/>
      <c r="LYY43" s="178"/>
      <c r="LYZ43" s="178"/>
      <c r="LZA43" s="178"/>
      <c r="LZB43" s="178"/>
      <c r="LZC43" s="178"/>
      <c r="LZD43" s="179"/>
      <c r="LZE43" s="166"/>
      <c r="LZF43" s="178"/>
      <c r="LZG43" s="178"/>
      <c r="LZH43" s="178"/>
      <c r="LZI43" s="178"/>
      <c r="LZJ43" s="178"/>
      <c r="LZK43" s="178"/>
      <c r="LZL43" s="179"/>
      <c r="LZM43" s="166"/>
      <c r="LZN43" s="178"/>
      <c r="LZO43" s="178"/>
      <c r="LZP43" s="178"/>
      <c r="LZQ43" s="178"/>
      <c r="LZR43" s="178"/>
      <c r="LZS43" s="178"/>
      <c r="LZT43" s="179"/>
      <c r="LZU43" s="166"/>
      <c r="LZV43" s="178"/>
      <c r="LZW43" s="178"/>
      <c r="LZX43" s="178"/>
      <c r="LZY43" s="178"/>
      <c r="LZZ43" s="178"/>
      <c r="MAA43" s="178"/>
      <c r="MAB43" s="179"/>
      <c r="MAC43" s="166"/>
      <c r="MAD43" s="178"/>
      <c r="MAE43" s="178"/>
      <c r="MAF43" s="178"/>
      <c r="MAG43" s="178"/>
      <c r="MAH43" s="178"/>
      <c r="MAI43" s="178"/>
      <c r="MAJ43" s="179"/>
      <c r="MAK43" s="166"/>
      <c r="MAL43" s="178"/>
      <c r="MAM43" s="178"/>
      <c r="MAN43" s="178"/>
      <c r="MAO43" s="178"/>
      <c r="MAP43" s="178"/>
      <c r="MAQ43" s="178"/>
      <c r="MAR43" s="179"/>
      <c r="MAS43" s="166"/>
      <c r="MAT43" s="178"/>
      <c r="MAU43" s="178"/>
      <c r="MAV43" s="178"/>
      <c r="MAW43" s="178"/>
      <c r="MAX43" s="178"/>
      <c r="MAY43" s="178"/>
      <c r="MAZ43" s="179"/>
      <c r="MBA43" s="166"/>
      <c r="MBB43" s="178"/>
      <c r="MBC43" s="178"/>
      <c r="MBD43" s="178"/>
      <c r="MBE43" s="178"/>
      <c r="MBF43" s="178"/>
      <c r="MBG43" s="178"/>
      <c r="MBH43" s="179"/>
      <c r="MBI43" s="166"/>
      <c r="MBJ43" s="178"/>
      <c r="MBK43" s="178"/>
      <c r="MBL43" s="178"/>
      <c r="MBM43" s="178"/>
      <c r="MBN43" s="178"/>
      <c r="MBO43" s="178"/>
      <c r="MBP43" s="179"/>
      <c r="MBQ43" s="166"/>
      <c r="MBR43" s="178"/>
      <c r="MBS43" s="178"/>
      <c r="MBT43" s="178"/>
      <c r="MBU43" s="178"/>
      <c r="MBV43" s="178"/>
      <c r="MBW43" s="178"/>
      <c r="MBX43" s="179"/>
      <c r="MBY43" s="166"/>
      <c r="MBZ43" s="178"/>
      <c r="MCA43" s="178"/>
      <c r="MCB43" s="178"/>
      <c r="MCC43" s="178"/>
      <c r="MCD43" s="178"/>
      <c r="MCE43" s="178"/>
      <c r="MCF43" s="179"/>
      <c r="MCG43" s="166"/>
      <c r="MCH43" s="178"/>
      <c r="MCI43" s="178"/>
      <c r="MCJ43" s="178"/>
      <c r="MCK43" s="178"/>
      <c r="MCL43" s="178"/>
      <c r="MCM43" s="178"/>
      <c r="MCN43" s="179"/>
      <c r="MCO43" s="166"/>
      <c r="MCP43" s="178"/>
      <c r="MCQ43" s="178"/>
      <c r="MCR43" s="178"/>
      <c r="MCS43" s="178"/>
      <c r="MCT43" s="178"/>
      <c r="MCU43" s="178"/>
      <c r="MCV43" s="179"/>
      <c r="MCW43" s="166"/>
      <c r="MCX43" s="178"/>
      <c r="MCY43" s="178"/>
      <c r="MCZ43" s="178"/>
      <c r="MDA43" s="178"/>
      <c r="MDB43" s="178"/>
      <c r="MDC43" s="178"/>
      <c r="MDD43" s="179"/>
      <c r="MDE43" s="166"/>
      <c r="MDF43" s="178"/>
      <c r="MDG43" s="178"/>
      <c r="MDH43" s="178"/>
      <c r="MDI43" s="178"/>
      <c r="MDJ43" s="178"/>
      <c r="MDK43" s="178"/>
      <c r="MDL43" s="179"/>
      <c r="MDM43" s="166"/>
      <c r="MDN43" s="178"/>
      <c r="MDO43" s="178"/>
      <c r="MDP43" s="178"/>
      <c r="MDQ43" s="178"/>
      <c r="MDR43" s="178"/>
      <c r="MDS43" s="178"/>
      <c r="MDT43" s="179"/>
      <c r="MDU43" s="166"/>
      <c r="MDV43" s="178"/>
      <c r="MDW43" s="178"/>
      <c r="MDX43" s="178"/>
      <c r="MDY43" s="178"/>
      <c r="MDZ43" s="178"/>
      <c r="MEA43" s="178"/>
      <c r="MEB43" s="179"/>
      <c r="MEC43" s="166"/>
      <c r="MED43" s="178"/>
      <c r="MEE43" s="178"/>
      <c r="MEF43" s="178"/>
      <c r="MEG43" s="178"/>
      <c r="MEH43" s="178"/>
      <c r="MEI43" s="178"/>
      <c r="MEJ43" s="179"/>
      <c r="MEK43" s="166"/>
      <c r="MEL43" s="178"/>
      <c r="MEM43" s="178"/>
      <c r="MEN43" s="178"/>
      <c r="MEO43" s="178"/>
      <c r="MEP43" s="178"/>
      <c r="MEQ43" s="178"/>
      <c r="MER43" s="179"/>
      <c r="MES43" s="166"/>
      <c r="MET43" s="178"/>
      <c r="MEU43" s="178"/>
      <c r="MEV43" s="178"/>
      <c r="MEW43" s="178"/>
      <c r="MEX43" s="178"/>
      <c r="MEY43" s="178"/>
      <c r="MEZ43" s="179"/>
      <c r="MFA43" s="166"/>
      <c r="MFB43" s="178"/>
      <c r="MFC43" s="178"/>
      <c r="MFD43" s="178"/>
      <c r="MFE43" s="178"/>
      <c r="MFF43" s="178"/>
      <c r="MFG43" s="178"/>
      <c r="MFH43" s="179"/>
      <c r="MFI43" s="166"/>
      <c r="MFJ43" s="178"/>
      <c r="MFK43" s="178"/>
      <c r="MFL43" s="178"/>
      <c r="MFM43" s="178"/>
      <c r="MFN43" s="178"/>
      <c r="MFO43" s="178"/>
      <c r="MFP43" s="179"/>
      <c r="MFQ43" s="166"/>
      <c r="MFR43" s="178"/>
      <c r="MFS43" s="178"/>
      <c r="MFT43" s="178"/>
      <c r="MFU43" s="178"/>
      <c r="MFV43" s="178"/>
      <c r="MFW43" s="178"/>
      <c r="MFX43" s="179"/>
      <c r="MFY43" s="166"/>
      <c r="MFZ43" s="178"/>
      <c r="MGA43" s="178"/>
      <c r="MGB43" s="178"/>
      <c r="MGC43" s="178"/>
      <c r="MGD43" s="178"/>
      <c r="MGE43" s="178"/>
      <c r="MGF43" s="179"/>
      <c r="MGG43" s="166"/>
      <c r="MGH43" s="178"/>
      <c r="MGI43" s="178"/>
      <c r="MGJ43" s="178"/>
      <c r="MGK43" s="178"/>
      <c r="MGL43" s="178"/>
      <c r="MGM43" s="178"/>
      <c r="MGN43" s="179"/>
      <c r="MGO43" s="166"/>
      <c r="MGP43" s="178"/>
      <c r="MGQ43" s="178"/>
      <c r="MGR43" s="178"/>
      <c r="MGS43" s="178"/>
      <c r="MGT43" s="178"/>
      <c r="MGU43" s="178"/>
      <c r="MGV43" s="179"/>
      <c r="MGW43" s="166"/>
      <c r="MGX43" s="178"/>
      <c r="MGY43" s="178"/>
      <c r="MGZ43" s="178"/>
      <c r="MHA43" s="178"/>
      <c r="MHB43" s="178"/>
      <c r="MHC43" s="178"/>
      <c r="MHD43" s="179"/>
      <c r="MHE43" s="166"/>
      <c r="MHF43" s="178"/>
      <c r="MHG43" s="178"/>
      <c r="MHH43" s="178"/>
      <c r="MHI43" s="178"/>
      <c r="MHJ43" s="178"/>
      <c r="MHK43" s="178"/>
      <c r="MHL43" s="179"/>
      <c r="MHM43" s="166"/>
      <c r="MHN43" s="178"/>
      <c r="MHO43" s="178"/>
      <c r="MHP43" s="178"/>
      <c r="MHQ43" s="178"/>
      <c r="MHR43" s="178"/>
      <c r="MHS43" s="178"/>
      <c r="MHT43" s="179"/>
      <c r="MHU43" s="166"/>
      <c r="MHV43" s="178"/>
      <c r="MHW43" s="178"/>
      <c r="MHX43" s="178"/>
      <c r="MHY43" s="178"/>
      <c r="MHZ43" s="178"/>
      <c r="MIA43" s="178"/>
      <c r="MIB43" s="179"/>
      <c r="MIC43" s="166"/>
      <c r="MID43" s="178"/>
      <c r="MIE43" s="178"/>
      <c r="MIF43" s="178"/>
      <c r="MIG43" s="178"/>
      <c r="MIH43" s="178"/>
      <c r="MII43" s="178"/>
      <c r="MIJ43" s="179"/>
      <c r="MIK43" s="166"/>
      <c r="MIL43" s="178"/>
      <c r="MIM43" s="178"/>
      <c r="MIN43" s="178"/>
      <c r="MIO43" s="178"/>
      <c r="MIP43" s="178"/>
      <c r="MIQ43" s="178"/>
      <c r="MIR43" s="179"/>
      <c r="MIS43" s="166"/>
      <c r="MIT43" s="178"/>
      <c r="MIU43" s="178"/>
      <c r="MIV43" s="178"/>
      <c r="MIW43" s="178"/>
      <c r="MIX43" s="178"/>
      <c r="MIY43" s="178"/>
      <c r="MIZ43" s="179"/>
      <c r="MJA43" s="166"/>
      <c r="MJB43" s="178"/>
      <c r="MJC43" s="178"/>
      <c r="MJD43" s="178"/>
      <c r="MJE43" s="178"/>
      <c r="MJF43" s="178"/>
      <c r="MJG43" s="178"/>
      <c r="MJH43" s="179"/>
      <c r="MJI43" s="166"/>
      <c r="MJJ43" s="178"/>
      <c r="MJK43" s="178"/>
      <c r="MJL43" s="178"/>
      <c r="MJM43" s="178"/>
      <c r="MJN43" s="178"/>
      <c r="MJO43" s="178"/>
      <c r="MJP43" s="179"/>
      <c r="MJQ43" s="166"/>
      <c r="MJR43" s="178"/>
      <c r="MJS43" s="178"/>
      <c r="MJT43" s="178"/>
      <c r="MJU43" s="178"/>
      <c r="MJV43" s="178"/>
      <c r="MJW43" s="178"/>
      <c r="MJX43" s="179"/>
      <c r="MJY43" s="166"/>
      <c r="MJZ43" s="178"/>
      <c r="MKA43" s="178"/>
      <c r="MKB43" s="178"/>
      <c r="MKC43" s="178"/>
      <c r="MKD43" s="178"/>
      <c r="MKE43" s="178"/>
      <c r="MKF43" s="179"/>
      <c r="MKG43" s="166"/>
      <c r="MKH43" s="178"/>
      <c r="MKI43" s="178"/>
      <c r="MKJ43" s="178"/>
      <c r="MKK43" s="178"/>
      <c r="MKL43" s="178"/>
      <c r="MKM43" s="178"/>
      <c r="MKN43" s="179"/>
      <c r="MKO43" s="166"/>
      <c r="MKP43" s="178"/>
      <c r="MKQ43" s="178"/>
      <c r="MKR43" s="178"/>
      <c r="MKS43" s="178"/>
      <c r="MKT43" s="178"/>
      <c r="MKU43" s="178"/>
      <c r="MKV43" s="179"/>
      <c r="MKW43" s="166"/>
      <c r="MKX43" s="178"/>
      <c r="MKY43" s="178"/>
      <c r="MKZ43" s="178"/>
      <c r="MLA43" s="178"/>
      <c r="MLB43" s="178"/>
      <c r="MLC43" s="178"/>
      <c r="MLD43" s="179"/>
      <c r="MLE43" s="166"/>
      <c r="MLF43" s="178"/>
      <c r="MLG43" s="178"/>
      <c r="MLH43" s="178"/>
      <c r="MLI43" s="178"/>
      <c r="MLJ43" s="178"/>
      <c r="MLK43" s="178"/>
      <c r="MLL43" s="179"/>
      <c r="MLM43" s="166"/>
      <c r="MLN43" s="178"/>
      <c r="MLO43" s="178"/>
      <c r="MLP43" s="178"/>
      <c r="MLQ43" s="178"/>
      <c r="MLR43" s="178"/>
      <c r="MLS43" s="178"/>
      <c r="MLT43" s="179"/>
      <c r="MLU43" s="166"/>
      <c r="MLV43" s="178"/>
      <c r="MLW43" s="178"/>
      <c r="MLX43" s="178"/>
      <c r="MLY43" s="178"/>
      <c r="MLZ43" s="178"/>
      <c r="MMA43" s="178"/>
      <c r="MMB43" s="179"/>
      <c r="MMC43" s="166"/>
      <c r="MMD43" s="178"/>
      <c r="MME43" s="178"/>
      <c r="MMF43" s="178"/>
      <c r="MMG43" s="178"/>
      <c r="MMH43" s="178"/>
      <c r="MMI43" s="178"/>
      <c r="MMJ43" s="179"/>
      <c r="MMK43" s="166"/>
      <c r="MML43" s="178"/>
      <c r="MMM43" s="178"/>
      <c r="MMN43" s="178"/>
      <c r="MMO43" s="178"/>
      <c r="MMP43" s="178"/>
      <c r="MMQ43" s="178"/>
      <c r="MMR43" s="179"/>
      <c r="MMS43" s="166"/>
      <c r="MMT43" s="178"/>
      <c r="MMU43" s="178"/>
      <c r="MMV43" s="178"/>
      <c r="MMW43" s="178"/>
      <c r="MMX43" s="178"/>
      <c r="MMY43" s="178"/>
      <c r="MMZ43" s="179"/>
      <c r="MNA43" s="166"/>
      <c r="MNB43" s="178"/>
      <c r="MNC43" s="178"/>
      <c r="MND43" s="178"/>
      <c r="MNE43" s="178"/>
      <c r="MNF43" s="178"/>
      <c r="MNG43" s="178"/>
      <c r="MNH43" s="179"/>
      <c r="MNI43" s="166"/>
      <c r="MNJ43" s="178"/>
      <c r="MNK43" s="178"/>
      <c r="MNL43" s="178"/>
      <c r="MNM43" s="178"/>
      <c r="MNN43" s="178"/>
      <c r="MNO43" s="178"/>
      <c r="MNP43" s="179"/>
      <c r="MNQ43" s="166"/>
      <c r="MNR43" s="178"/>
      <c r="MNS43" s="178"/>
      <c r="MNT43" s="178"/>
      <c r="MNU43" s="178"/>
      <c r="MNV43" s="178"/>
      <c r="MNW43" s="178"/>
      <c r="MNX43" s="179"/>
      <c r="MNY43" s="166"/>
      <c r="MNZ43" s="178"/>
      <c r="MOA43" s="178"/>
      <c r="MOB43" s="178"/>
      <c r="MOC43" s="178"/>
      <c r="MOD43" s="178"/>
      <c r="MOE43" s="178"/>
      <c r="MOF43" s="179"/>
      <c r="MOG43" s="166"/>
      <c r="MOH43" s="178"/>
      <c r="MOI43" s="178"/>
      <c r="MOJ43" s="178"/>
      <c r="MOK43" s="178"/>
      <c r="MOL43" s="178"/>
      <c r="MOM43" s="178"/>
      <c r="MON43" s="179"/>
      <c r="MOO43" s="166"/>
      <c r="MOP43" s="178"/>
      <c r="MOQ43" s="178"/>
      <c r="MOR43" s="178"/>
      <c r="MOS43" s="178"/>
      <c r="MOT43" s="178"/>
      <c r="MOU43" s="178"/>
      <c r="MOV43" s="179"/>
      <c r="MOW43" s="166"/>
      <c r="MOX43" s="178"/>
      <c r="MOY43" s="178"/>
      <c r="MOZ43" s="178"/>
      <c r="MPA43" s="178"/>
      <c r="MPB43" s="178"/>
      <c r="MPC43" s="178"/>
      <c r="MPD43" s="179"/>
      <c r="MPE43" s="166"/>
      <c r="MPF43" s="178"/>
      <c r="MPG43" s="178"/>
      <c r="MPH43" s="178"/>
      <c r="MPI43" s="178"/>
      <c r="MPJ43" s="178"/>
      <c r="MPK43" s="178"/>
      <c r="MPL43" s="179"/>
      <c r="MPM43" s="166"/>
      <c r="MPN43" s="178"/>
      <c r="MPO43" s="178"/>
      <c r="MPP43" s="178"/>
      <c r="MPQ43" s="178"/>
      <c r="MPR43" s="178"/>
      <c r="MPS43" s="178"/>
      <c r="MPT43" s="179"/>
      <c r="MPU43" s="166"/>
      <c r="MPV43" s="178"/>
      <c r="MPW43" s="178"/>
      <c r="MPX43" s="178"/>
      <c r="MPY43" s="178"/>
      <c r="MPZ43" s="178"/>
      <c r="MQA43" s="178"/>
      <c r="MQB43" s="179"/>
      <c r="MQC43" s="166"/>
      <c r="MQD43" s="178"/>
      <c r="MQE43" s="178"/>
      <c r="MQF43" s="178"/>
      <c r="MQG43" s="178"/>
      <c r="MQH43" s="178"/>
      <c r="MQI43" s="178"/>
      <c r="MQJ43" s="179"/>
      <c r="MQK43" s="166"/>
      <c r="MQL43" s="178"/>
      <c r="MQM43" s="178"/>
      <c r="MQN43" s="178"/>
      <c r="MQO43" s="178"/>
      <c r="MQP43" s="178"/>
      <c r="MQQ43" s="178"/>
      <c r="MQR43" s="179"/>
      <c r="MQS43" s="166"/>
      <c r="MQT43" s="178"/>
      <c r="MQU43" s="178"/>
      <c r="MQV43" s="178"/>
      <c r="MQW43" s="178"/>
      <c r="MQX43" s="178"/>
      <c r="MQY43" s="178"/>
      <c r="MQZ43" s="179"/>
      <c r="MRA43" s="166"/>
      <c r="MRB43" s="178"/>
      <c r="MRC43" s="178"/>
      <c r="MRD43" s="178"/>
      <c r="MRE43" s="178"/>
      <c r="MRF43" s="178"/>
      <c r="MRG43" s="178"/>
      <c r="MRH43" s="179"/>
      <c r="MRI43" s="166"/>
      <c r="MRJ43" s="178"/>
      <c r="MRK43" s="178"/>
      <c r="MRL43" s="178"/>
      <c r="MRM43" s="178"/>
      <c r="MRN43" s="178"/>
      <c r="MRO43" s="178"/>
      <c r="MRP43" s="179"/>
      <c r="MRQ43" s="166"/>
      <c r="MRR43" s="178"/>
      <c r="MRS43" s="178"/>
      <c r="MRT43" s="178"/>
      <c r="MRU43" s="178"/>
      <c r="MRV43" s="178"/>
      <c r="MRW43" s="178"/>
      <c r="MRX43" s="179"/>
      <c r="MRY43" s="166"/>
      <c r="MRZ43" s="178"/>
      <c r="MSA43" s="178"/>
      <c r="MSB43" s="178"/>
      <c r="MSC43" s="178"/>
      <c r="MSD43" s="178"/>
      <c r="MSE43" s="178"/>
      <c r="MSF43" s="179"/>
      <c r="MSG43" s="166"/>
      <c r="MSH43" s="178"/>
      <c r="MSI43" s="178"/>
      <c r="MSJ43" s="178"/>
      <c r="MSK43" s="178"/>
      <c r="MSL43" s="178"/>
      <c r="MSM43" s="178"/>
      <c r="MSN43" s="179"/>
      <c r="MSO43" s="166"/>
      <c r="MSP43" s="178"/>
      <c r="MSQ43" s="178"/>
      <c r="MSR43" s="178"/>
      <c r="MSS43" s="178"/>
      <c r="MST43" s="178"/>
      <c r="MSU43" s="178"/>
      <c r="MSV43" s="179"/>
      <c r="MSW43" s="166"/>
      <c r="MSX43" s="178"/>
      <c r="MSY43" s="178"/>
      <c r="MSZ43" s="178"/>
      <c r="MTA43" s="178"/>
      <c r="MTB43" s="178"/>
      <c r="MTC43" s="178"/>
      <c r="MTD43" s="179"/>
      <c r="MTE43" s="166"/>
      <c r="MTF43" s="178"/>
      <c r="MTG43" s="178"/>
      <c r="MTH43" s="178"/>
      <c r="MTI43" s="178"/>
      <c r="MTJ43" s="178"/>
      <c r="MTK43" s="178"/>
      <c r="MTL43" s="179"/>
      <c r="MTM43" s="166"/>
      <c r="MTN43" s="178"/>
      <c r="MTO43" s="178"/>
      <c r="MTP43" s="178"/>
      <c r="MTQ43" s="178"/>
      <c r="MTR43" s="178"/>
      <c r="MTS43" s="178"/>
      <c r="MTT43" s="179"/>
      <c r="MTU43" s="166"/>
      <c r="MTV43" s="178"/>
      <c r="MTW43" s="178"/>
      <c r="MTX43" s="178"/>
      <c r="MTY43" s="178"/>
      <c r="MTZ43" s="178"/>
      <c r="MUA43" s="178"/>
      <c r="MUB43" s="179"/>
      <c r="MUC43" s="166"/>
      <c r="MUD43" s="178"/>
      <c r="MUE43" s="178"/>
      <c r="MUF43" s="178"/>
      <c r="MUG43" s="178"/>
      <c r="MUH43" s="178"/>
      <c r="MUI43" s="178"/>
      <c r="MUJ43" s="179"/>
      <c r="MUK43" s="166"/>
      <c r="MUL43" s="178"/>
      <c r="MUM43" s="178"/>
      <c r="MUN43" s="178"/>
      <c r="MUO43" s="178"/>
      <c r="MUP43" s="178"/>
      <c r="MUQ43" s="178"/>
      <c r="MUR43" s="179"/>
      <c r="MUS43" s="166"/>
      <c r="MUT43" s="178"/>
      <c r="MUU43" s="178"/>
      <c r="MUV43" s="178"/>
      <c r="MUW43" s="178"/>
      <c r="MUX43" s="178"/>
      <c r="MUY43" s="178"/>
      <c r="MUZ43" s="179"/>
      <c r="MVA43" s="166"/>
      <c r="MVB43" s="178"/>
      <c r="MVC43" s="178"/>
      <c r="MVD43" s="178"/>
      <c r="MVE43" s="178"/>
      <c r="MVF43" s="178"/>
      <c r="MVG43" s="178"/>
      <c r="MVH43" s="179"/>
      <c r="MVI43" s="166"/>
      <c r="MVJ43" s="178"/>
      <c r="MVK43" s="178"/>
      <c r="MVL43" s="178"/>
      <c r="MVM43" s="178"/>
      <c r="MVN43" s="178"/>
      <c r="MVO43" s="178"/>
      <c r="MVP43" s="179"/>
      <c r="MVQ43" s="166"/>
      <c r="MVR43" s="178"/>
      <c r="MVS43" s="178"/>
      <c r="MVT43" s="178"/>
      <c r="MVU43" s="178"/>
      <c r="MVV43" s="178"/>
      <c r="MVW43" s="178"/>
      <c r="MVX43" s="179"/>
      <c r="MVY43" s="166"/>
      <c r="MVZ43" s="178"/>
      <c r="MWA43" s="178"/>
      <c r="MWB43" s="178"/>
      <c r="MWC43" s="178"/>
      <c r="MWD43" s="178"/>
      <c r="MWE43" s="178"/>
      <c r="MWF43" s="179"/>
      <c r="MWG43" s="166"/>
      <c r="MWH43" s="178"/>
      <c r="MWI43" s="178"/>
      <c r="MWJ43" s="178"/>
      <c r="MWK43" s="178"/>
      <c r="MWL43" s="178"/>
      <c r="MWM43" s="178"/>
      <c r="MWN43" s="179"/>
      <c r="MWO43" s="166"/>
      <c r="MWP43" s="178"/>
      <c r="MWQ43" s="178"/>
      <c r="MWR43" s="178"/>
      <c r="MWS43" s="178"/>
      <c r="MWT43" s="178"/>
      <c r="MWU43" s="178"/>
      <c r="MWV43" s="179"/>
      <c r="MWW43" s="166"/>
      <c r="MWX43" s="178"/>
      <c r="MWY43" s="178"/>
      <c r="MWZ43" s="178"/>
      <c r="MXA43" s="178"/>
      <c r="MXB43" s="178"/>
      <c r="MXC43" s="178"/>
      <c r="MXD43" s="179"/>
      <c r="MXE43" s="166"/>
      <c r="MXF43" s="178"/>
      <c r="MXG43" s="178"/>
      <c r="MXH43" s="178"/>
      <c r="MXI43" s="178"/>
      <c r="MXJ43" s="178"/>
      <c r="MXK43" s="178"/>
      <c r="MXL43" s="179"/>
      <c r="MXM43" s="166"/>
      <c r="MXN43" s="178"/>
      <c r="MXO43" s="178"/>
      <c r="MXP43" s="178"/>
      <c r="MXQ43" s="178"/>
      <c r="MXR43" s="178"/>
      <c r="MXS43" s="178"/>
      <c r="MXT43" s="179"/>
      <c r="MXU43" s="166"/>
      <c r="MXV43" s="178"/>
      <c r="MXW43" s="178"/>
      <c r="MXX43" s="178"/>
      <c r="MXY43" s="178"/>
      <c r="MXZ43" s="178"/>
      <c r="MYA43" s="178"/>
      <c r="MYB43" s="179"/>
      <c r="MYC43" s="166"/>
      <c r="MYD43" s="178"/>
      <c r="MYE43" s="178"/>
      <c r="MYF43" s="178"/>
      <c r="MYG43" s="178"/>
      <c r="MYH43" s="178"/>
      <c r="MYI43" s="178"/>
      <c r="MYJ43" s="179"/>
      <c r="MYK43" s="166"/>
      <c r="MYL43" s="178"/>
      <c r="MYM43" s="178"/>
      <c r="MYN43" s="178"/>
      <c r="MYO43" s="178"/>
      <c r="MYP43" s="178"/>
      <c r="MYQ43" s="178"/>
      <c r="MYR43" s="179"/>
      <c r="MYS43" s="166"/>
      <c r="MYT43" s="178"/>
      <c r="MYU43" s="178"/>
      <c r="MYV43" s="178"/>
      <c r="MYW43" s="178"/>
      <c r="MYX43" s="178"/>
      <c r="MYY43" s="178"/>
      <c r="MYZ43" s="179"/>
      <c r="MZA43" s="166"/>
      <c r="MZB43" s="178"/>
      <c r="MZC43" s="178"/>
      <c r="MZD43" s="178"/>
      <c r="MZE43" s="178"/>
      <c r="MZF43" s="178"/>
      <c r="MZG43" s="178"/>
      <c r="MZH43" s="179"/>
      <c r="MZI43" s="166"/>
      <c r="MZJ43" s="178"/>
      <c r="MZK43" s="178"/>
      <c r="MZL43" s="178"/>
      <c r="MZM43" s="178"/>
      <c r="MZN43" s="178"/>
      <c r="MZO43" s="178"/>
      <c r="MZP43" s="179"/>
      <c r="MZQ43" s="166"/>
      <c r="MZR43" s="178"/>
      <c r="MZS43" s="178"/>
      <c r="MZT43" s="178"/>
      <c r="MZU43" s="178"/>
      <c r="MZV43" s="178"/>
      <c r="MZW43" s="178"/>
      <c r="MZX43" s="179"/>
      <c r="MZY43" s="166"/>
      <c r="MZZ43" s="178"/>
      <c r="NAA43" s="178"/>
      <c r="NAB43" s="178"/>
      <c r="NAC43" s="178"/>
      <c r="NAD43" s="178"/>
      <c r="NAE43" s="178"/>
      <c r="NAF43" s="179"/>
      <c r="NAG43" s="166"/>
      <c r="NAH43" s="178"/>
      <c r="NAI43" s="178"/>
      <c r="NAJ43" s="178"/>
      <c r="NAK43" s="178"/>
      <c r="NAL43" s="178"/>
      <c r="NAM43" s="178"/>
      <c r="NAN43" s="179"/>
      <c r="NAO43" s="166"/>
      <c r="NAP43" s="178"/>
      <c r="NAQ43" s="178"/>
      <c r="NAR43" s="178"/>
      <c r="NAS43" s="178"/>
      <c r="NAT43" s="178"/>
      <c r="NAU43" s="178"/>
      <c r="NAV43" s="179"/>
      <c r="NAW43" s="166"/>
      <c r="NAX43" s="178"/>
      <c r="NAY43" s="178"/>
      <c r="NAZ43" s="178"/>
      <c r="NBA43" s="178"/>
      <c r="NBB43" s="178"/>
      <c r="NBC43" s="178"/>
      <c r="NBD43" s="179"/>
      <c r="NBE43" s="166"/>
      <c r="NBF43" s="178"/>
      <c r="NBG43" s="178"/>
      <c r="NBH43" s="178"/>
      <c r="NBI43" s="178"/>
      <c r="NBJ43" s="178"/>
      <c r="NBK43" s="178"/>
      <c r="NBL43" s="179"/>
      <c r="NBM43" s="166"/>
      <c r="NBN43" s="178"/>
      <c r="NBO43" s="178"/>
      <c r="NBP43" s="178"/>
      <c r="NBQ43" s="178"/>
      <c r="NBR43" s="178"/>
      <c r="NBS43" s="178"/>
      <c r="NBT43" s="179"/>
      <c r="NBU43" s="166"/>
      <c r="NBV43" s="178"/>
      <c r="NBW43" s="178"/>
      <c r="NBX43" s="178"/>
      <c r="NBY43" s="178"/>
      <c r="NBZ43" s="178"/>
      <c r="NCA43" s="178"/>
      <c r="NCB43" s="179"/>
      <c r="NCC43" s="166"/>
      <c r="NCD43" s="178"/>
      <c r="NCE43" s="178"/>
      <c r="NCF43" s="178"/>
      <c r="NCG43" s="178"/>
      <c r="NCH43" s="178"/>
      <c r="NCI43" s="178"/>
      <c r="NCJ43" s="179"/>
      <c r="NCK43" s="166"/>
      <c r="NCL43" s="178"/>
      <c r="NCM43" s="178"/>
      <c r="NCN43" s="178"/>
      <c r="NCO43" s="178"/>
      <c r="NCP43" s="178"/>
      <c r="NCQ43" s="178"/>
      <c r="NCR43" s="179"/>
      <c r="NCS43" s="166"/>
      <c r="NCT43" s="178"/>
      <c r="NCU43" s="178"/>
      <c r="NCV43" s="178"/>
      <c r="NCW43" s="178"/>
      <c r="NCX43" s="178"/>
      <c r="NCY43" s="178"/>
      <c r="NCZ43" s="179"/>
      <c r="NDA43" s="166"/>
      <c r="NDB43" s="178"/>
      <c r="NDC43" s="178"/>
      <c r="NDD43" s="178"/>
      <c r="NDE43" s="178"/>
      <c r="NDF43" s="178"/>
      <c r="NDG43" s="178"/>
      <c r="NDH43" s="179"/>
      <c r="NDI43" s="166"/>
      <c r="NDJ43" s="178"/>
      <c r="NDK43" s="178"/>
      <c r="NDL43" s="178"/>
      <c r="NDM43" s="178"/>
      <c r="NDN43" s="178"/>
      <c r="NDO43" s="178"/>
      <c r="NDP43" s="179"/>
      <c r="NDQ43" s="166"/>
      <c r="NDR43" s="178"/>
      <c r="NDS43" s="178"/>
      <c r="NDT43" s="178"/>
      <c r="NDU43" s="178"/>
      <c r="NDV43" s="178"/>
      <c r="NDW43" s="178"/>
      <c r="NDX43" s="179"/>
      <c r="NDY43" s="166"/>
      <c r="NDZ43" s="178"/>
      <c r="NEA43" s="178"/>
      <c r="NEB43" s="178"/>
      <c r="NEC43" s="178"/>
      <c r="NED43" s="178"/>
      <c r="NEE43" s="178"/>
      <c r="NEF43" s="179"/>
      <c r="NEG43" s="166"/>
      <c r="NEH43" s="178"/>
      <c r="NEI43" s="178"/>
      <c r="NEJ43" s="178"/>
      <c r="NEK43" s="178"/>
      <c r="NEL43" s="178"/>
      <c r="NEM43" s="178"/>
      <c r="NEN43" s="179"/>
      <c r="NEO43" s="166"/>
      <c r="NEP43" s="178"/>
      <c r="NEQ43" s="178"/>
      <c r="NER43" s="178"/>
      <c r="NES43" s="178"/>
      <c r="NET43" s="178"/>
      <c r="NEU43" s="178"/>
      <c r="NEV43" s="179"/>
      <c r="NEW43" s="166"/>
      <c r="NEX43" s="178"/>
      <c r="NEY43" s="178"/>
      <c r="NEZ43" s="178"/>
      <c r="NFA43" s="178"/>
      <c r="NFB43" s="178"/>
      <c r="NFC43" s="178"/>
      <c r="NFD43" s="179"/>
      <c r="NFE43" s="166"/>
      <c r="NFF43" s="178"/>
      <c r="NFG43" s="178"/>
      <c r="NFH43" s="178"/>
      <c r="NFI43" s="178"/>
      <c r="NFJ43" s="178"/>
      <c r="NFK43" s="178"/>
      <c r="NFL43" s="179"/>
      <c r="NFM43" s="166"/>
      <c r="NFN43" s="178"/>
      <c r="NFO43" s="178"/>
      <c r="NFP43" s="178"/>
      <c r="NFQ43" s="178"/>
      <c r="NFR43" s="178"/>
      <c r="NFS43" s="178"/>
      <c r="NFT43" s="179"/>
      <c r="NFU43" s="166"/>
      <c r="NFV43" s="178"/>
      <c r="NFW43" s="178"/>
      <c r="NFX43" s="178"/>
      <c r="NFY43" s="178"/>
      <c r="NFZ43" s="178"/>
      <c r="NGA43" s="178"/>
      <c r="NGB43" s="179"/>
      <c r="NGC43" s="166"/>
      <c r="NGD43" s="178"/>
      <c r="NGE43" s="178"/>
      <c r="NGF43" s="178"/>
      <c r="NGG43" s="178"/>
      <c r="NGH43" s="178"/>
      <c r="NGI43" s="178"/>
      <c r="NGJ43" s="179"/>
      <c r="NGK43" s="166"/>
      <c r="NGL43" s="178"/>
      <c r="NGM43" s="178"/>
      <c r="NGN43" s="178"/>
      <c r="NGO43" s="178"/>
      <c r="NGP43" s="178"/>
      <c r="NGQ43" s="178"/>
      <c r="NGR43" s="179"/>
      <c r="NGS43" s="166"/>
      <c r="NGT43" s="178"/>
      <c r="NGU43" s="178"/>
      <c r="NGV43" s="178"/>
      <c r="NGW43" s="178"/>
      <c r="NGX43" s="178"/>
      <c r="NGY43" s="178"/>
      <c r="NGZ43" s="179"/>
      <c r="NHA43" s="166"/>
      <c r="NHB43" s="178"/>
      <c r="NHC43" s="178"/>
      <c r="NHD43" s="178"/>
      <c r="NHE43" s="178"/>
      <c r="NHF43" s="178"/>
      <c r="NHG43" s="178"/>
      <c r="NHH43" s="179"/>
      <c r="NHI43" s="166"/>
      <c r="NHJ43" s="178"/>
      <c r="NHK43" s="178"/>
      <c r="NHL43" s="178"/>
      <c r="NHM43" s="178"/>
      <c r="NHN43" s="178"/>
      <c r="NHO43" s="178"/>
      <c r="NHP43" s="179"/>
      <c r="NHQ43" s="166"/>
      <c r="NHR43" s="178"/>
      <c r="NHS43" s="178"/>
      <c r="NHT43" s="178"/>
      <c r="NHU43" s="178"/>
      <c r="NHV43" s="178"/>
      <c r="NHW43" s="178"/>
      <c r="NHX43" s="179"/>
      <c r="NHY43" s="166"/>
      <c r="NHZ43" s="178"/>
      <c r="NIA43" s="178"/>
      <c r="NIB43" s="178"/>
      <c r="NIC43" s="178"/>
      <c r="NID43" s="178"/>
      <c r="NIE43" s="178"/>
      <c r="NIF43" s="179"/>
      <c r="NIG43" s="166"/>
      <c r="NIH43" s="178"/>
      <c r="NII43" s="178"/>
      <c r="NIJ43" s="178"/>
      <c r="NIK43" s="178"/>
      <c r="NIL43" s="178"/>
      <c r="NIM43" s="178"/>
      <c r="NIN43" s="179"/>
      <c r="NIO43" s="166"/>
      <c r="NIP43" s="178"/>
      <c r="NIQ43" s="178"/>
      <c r="NIR43" s="178"/>
      <c r="NIS43" s="178"/>
      <c r="NIT43" s="178"/>
      <c r="NIU43" s="178"/>
      <c r="NIV43" s="179"/>
      <c r="NIW43" s="166"/>
      <c r="NIX43" s="178"/>
      <c r="NIY43" s="178"/>
      <c r="NIZ43" s="178"/>
      <c r="NJA43" s="178"/>
      <c r="NJB43" s="178"/>
      <c r="NJC43" s="178"/>
      <c r="NJD43" s="179"/>
      <c r="NJE43" s="166"/>
      <c r="NJF43" s="178"/>
      <c r="NJG43" s="178"/>
      <c r="NJH43" s="178"/>
      <c r="NJI43" s="178"/>
      <c r="NJJ43" s="178"/>
      <c r="NJK43" s="178"/>
      <c r="NJL43" s="179"/>
      <c r="NJM43" s="166"/>
      <c r="NJN43" s="178"/>
      <c r="NJO43" s="178"/>
      <c r="NJP43" s="178"/>
      <c r="NJQ43" s="178"/>
      <c r="NJR43" s="178"/>
      <c r="NJS43" s="178"/>
      <c r="NJT43" s="179"/>
      <c r="NJU43" s="166"/>
      <c r="NJV43" s="178"/>
      <c r="NJW43" s="178"/>
      <c r="NJX43" s="178"/>
      <c r="NJY43" s="178"/>
      <c r="NJZ43" s="178"/>
      <c r="NKA43" s="178"/>
      <c r="NKB43" s="179"/>
      <c r="NKC43" s="166"/>
      <c r="NKD43" s="178"/>
      <c r="NKE43" s="178"/>
      <c r="NKF43" s="178"/>
      <c r="NKG43" s="178"/>
      <c r="NKH43" s="178"/>
      <c r="NKI43" s="178"/>
      <c r="NKJ43" s="179"/>
      <c r="NKK43" s="166"/>
      <c r="NKL43" s="178"/>
      <c r="NKM43" s="178"/>
      <c r="NKN43" s="178"/>
      <c r="NKO43" s="178"/>
      <c r="NKP43" s="178"/>
      <c r="NKQ43" s="178"/>
      <c r="NKR43" s="179"/>
      <c r="NKS43" s="166"/>
      <c r="NKT43" s="178"/>
      <c r="NKU43" s="178"/>
      <c r="NKV43" s="178"/>
      <c r="NKW43" s="178"/>
      <c r="NKX43" s="178"/>
      <c r="NKY43" s="178"/>
      <c r="NKZ43" s="179"/>
      <c r="NLA43" s="166"/>
      <c r="NLB43" s="178"/>
      <c r="NLC43" s="178"/>
      <c r="NLD43" s="178"/>
      <c r="NLE43" s="178"/>
      <c r="NLF43" s="178"/>
      <c r="NLG43" s="178"/>
      <c r="NLH43" s="179"/>
      <c r="NLI43" s="166"/>
      <c r="NLJ43" s="178"/>
      <c r="NLK43" s="178"/>
      <c r="NLL43" s="178"/>
      <c r="NLM43" s="178"/>
      <c r="NLN43" s="178"/>
      <c r="NLO43" s="178"/>
      <c r="NLP43" s="179"/>
      <c r="NLQ43" s="166"/>
      <c r="NLR43" s="178"/>
      <c r="NLS43" s="178"/>
      <c r="NLT43" s="178"/>
      <c r="NLU43" s="178"/>
      <c r="NLV43" s="178"/>
      <c r="NLW43" s="178"/>
      <c r="NLX43" s="179"/>
      <c r="NLY43" s="166"/>
      <c r="NLZ43" s="178"/>
      <c r="NMA43" s="178"/>
      <c r="NMB43" s="178"/>
      <c r="NMC43" s="178"/>
      <c r="NMD43" s="178"/>
      <c r="NME43" s="178"/>
      <c r="NMF43" s="179"/>
      <c r="NMG43" s="166"/>
      <c r="NMH43" s="178"/>
      <c r="NMI43" s="178"/>
      <c r="NMJ43" s="178"/>
      <c r="NMK43" s="178"/>
      <c r="NML43" s="178"/>
      <c r="NMM43" s="178"/>
      <c r="NMN43" s="179"/>
      <c r="NMO43" s="166"/>
      <c r="NMP43" s="178"/>
      <c r="NMQ43" s="178"/>
      <c r="NMR43" s="178"/>
      <c r="NMS43" s="178"/>
      <c r="NMT43" s="178"/>
      <c r="NMU43" s="178"/>
      <c r="NMV43" s="179"/>
      <c r="NMW43" s="166"/>
      <c r="NMX43" s="178"/>
      <c r="NMY43" s="178"/>
      <c r="NMZ43" s="178"/>
      <c r="NNA43" s="178"/>
      <c r="NNB43" s="178"/>
      <c r="NNC43" s="178"/>
      <c r="NND43" s="179"/>
      <c r="NNE43" s="166"/>
      <c r="NNF43" s="178"/>
      <c r="NNG43" s="178"/>
      <c r="NNH43" s="178"/>
      <c r="NNI43" s="178"/>
      <c r="NNJ43" s="178"/>
      <c r="NNK43" s="178"/>
      <c r="NNL43" s="179"/>
      <c r="NNM43" s="166"/>
      <c r="NNN43" s="178"/>
      <c r="NNO43" s="178"/>
      <c r="NNP43" s="178"/>
      <c r="NNQ43" s="178"/>
      <c r="NNR43" s="178"/>
      <c r="NNS43" s="178"/>
      <c r="NNT43" s="179"/>
      <c r="NNU43" s="166"/>
      <c r="NNV43" s="178"/>
      <c r="NNW43" s="178"/>
      <c r="NNX43" s="178"/>
      <c r="NNY43" s="178"/>
      <c r="NNZ43" s="178"/>
      <c r="NOA43" s="178"/>
      <c r="NOB43" s="179"/>
      <c r="NOC43" s="166"/>
      <c r="NOD43" s="178"/>
      <c r="NOE43" s="178"/>
      <c r="NOF43" s="178"/>
      <c r="NOG43" s="178"/>
      <c r="NOH43" s="178"/>
      <c r="NOI43" s="178"/>
      <c r="NOJ43" s="179"/>
      <c r="NOK43" s="166"/>
      <c r="NOL43" s="178"/>
      <c r="NOM43" s="178"/>
      <c r="NON43" s="178"/>
      <c r="NOO43" s="178"/>
      <c r="NOP43" s="178"/>
      <c r="NOQ43" s="178"/>
      <c r="NOR43" s="179"/>
      <c r="NOS43" s="166"/>
      <c r="NOT43" s="178"/>
      <c r="NOU43" s="178"/>
      <c r="NOV43" s="178"/>
      <c r="NOW43" s="178"/>
      <c r="NOX43" s="178"/>
      <c r="NOY43" s="178"/>
      <c r="NOZ43" s="179"/>
      <c r="NPA43" s="166"/>
      <c r="NPB43" s="178"/>
      <c r="NPC43" s="178"/>
      <c r="NPD43" s="178"/>
      <c r="NPE43" s="178"/>
      <c r="NPF43" s="178"/>
      <c r="NPG43" s="178"/>
      <c r="NPH43" s="179"/>
      <c r="NPI43" s="166"/>
      <c r="NPJ43" s="178"/>
      <c r="NPK43" s="178"/>
      <c r="NPL43" s="178"/>
      <c r="NPM43" s="178"/>
      <c r="NPN43" s="178"/>
      <c r="NPO43" s="178"/>
      <c r="NPP43" s="179"/>
      <c r="NPQ43" s="166"/>
      <c r="NPR43" s="178"/>
      <c r="NPS43" s="178"/>
      <c r="NPT43" s="178"/>
      <c r="NPU43" s="178"/>
      <c r="NPV43" s="178"/>
      <c r="NPW43" s="178"/>
      <c r="NPX43" s="179"/>
      <c r="NPY43" s="166"/>
      <c r="NPZ43" s="178"/>
      <c r="NQA43" s="178"/>
      <c r="NQB43" s="178"/>
      <c r="NQC43" s="178"/>
      <c r="NQD43" s="178"/>
      <c r="NQE43" s="178"/>
      <c r="NQF43" s="179"/>
      <c r="NQG43" s="166"/>
      <c r="NQH43" s="178"/>
      <c r="NQI43" s="178"/>
      <c r="NQJ43" s="178"/>
      <c r="NQK43" s="178"/>
      <c r="NQL43" s="178"/>
      <c r="NQM43" s="178"/>
      <c r="NQN43" s="179"/>
      <c r="NQO43" s="166"/>
      <c r="NQP43" s="178"/>
      <c r="NQQ43" s="178"/>
      <c r="NQR43" s="178"/>
      <c r="NQS43" s="178"/>
      <c r="NQT43" s="178"/>
      <c r="NQU43" s="178"/>
      <c r="NQV43" s="179"/>
      <c r="NQW43" s="166"/>
      <c r="NQX43" s="178"/>
      <c r="NQY43" s="178"/>
      <c r="NQZ43" s="178"/>
      <c r="NRA43" s="178"/>
      <c r="NRB43" s="178"/>
      <c r="NRC43" s="178"/>
      <c r="NRD43" s="179"/>
      <c r="NRE43" s="166"/>
      <c r="NRF43" s="178"/>
      <c r="NRG43" s="178"/>
      <c r="NRH43" s="178"/>
      <c r="NRI43" s="178"/>
      <c r="NRJ43" s="178"/>
      <c r="NRK43" s="178"/>
      <c r="NRL43" s="179"/>
      <c r="NRM43" s="166"/>
      <c r="NRN43" s="178"/>
      <c r="NRO43" s="178"/>
      <c r="NRP43" s="178"/>
      <c r="NRQ43" s="178"/>
      <c r="NRR43" s="178"/>
      <c r="NRS43" s="178"/>
      <c r="NRT43" s="179"/>
      <c r="NRU43" s="166"/>
      <c r="NRV43" s="178"/>
      <c r="NRW43" s="178"/>
      <c r="NRX43" s="178"/>
      <c r="NRY43" s="178"/>
      <c r="NRZ43" s="178"/>
      <c r="NSA43" s="178"/>
      <c r="NSB43" s="179"/>
      <c r="NSC43" s="166"/>
      <c r="NSD43" s="178"/>
      <c r="NSE43" s="178"/>
      <c r="NSF43" s="178"/>
      <c r="NSG43" s="178"/>
      <c r="NSH43" s="178"/>
      <c r="NSI43" s="178"/>
      <c r="NSJ43" s="179"/>
      <c r="NSK43" s="166"/>
      <c r="NSL43" s="178"/>
      <c r="NSM43" s="178"/>
      <c r="NSN43" s="178"/>
      <c r="NSO43" s="178"/>
      <c r="NSP43" s="178"/>
      <c r="NSQ43" s="178"/>
      <c r="NSR43" s="179"/>
      <c r="NSS43" s="166"/>
      <c r="NST43" s="178"/>
      <c r="NSU43" s="178"/>
      <c r="NSV43" s="178"/>
      <c r="NSW43" s="178"/>
      <c r="NSX43" s="178"/>
      <c r="NSY43" s="178"/>
      <c r="NSZ43" s="179"/>
      <c r="NTA43" s="166"/>
      <c r="NTB43" s="178"/>
      <c r="NTC43" s="178"/>
      <c r="NTD43" s="178"/>
      <c r="NTE43" s="178"/>
      <c r="NTF43" s="178"/>
      <c r="NTG43" s="178"/>
      <c r="NTH43" s="179"/>
      <c r="NTI43" s="166"/>
      <c r="NTJ43" s="178"/>
      <c r="NTK43" s="178"/>
      <c r="NTL43" s="178"/>
      <c r="NTM43" s="178"/>
      <c r="NTN43" s="178"/>
      <c r="NTO43" s="178"/>
      <c r="NTP43" s="179"/>
      <c r="NTQ43" s="166"/>
      <c r="NTR43" s="178"/>
      <c r="NTS43" s="178"/>
      <c r="NTT43" s="178"/>
      <c r="NTU43" s="178"/>
      <c r="NTV43" s="178"/>
      <c r="NTW43" s="178"/>
      <c r="NTX43" s="179"/>
      <c r="NTY43" s="166"/>
      <c r="NTZ43" s="178"/>
      <c r="NUA43" s="178"/>
      <c r="NUB43" s="178"/>
      <c r="NUC43" s="178"/>
      <c r="NUD43" s="178"/>
      <c r="NUE43" s="178"/>
      <c r="NUF43" s="179"/>
      <c r="NUG43" s="166"/>
      <c r="NUH43" s="178"/>
      <c r="NUI43" s="178"/>
      <c r="NUJ43" s="178"/>
      <c r="NUK43" s="178"/>
      <c r="NUL43" s="178"/>
      <c r="NUM43" s="178"/>
      <c r="NUN43" s="179"/>
      <c r="NUO43" s="166"/>
      <c r="NUP43" s="178"/>
      <c r="NUQ43" s="178"/>
      <c r="NUR43" s="178"/>
      <c r="NUS43" s="178"/>
      <c r="NUT43" s="178"/>
      <c r="NUU43" s="178"/>
      <c r="NUV43" s="179"/>
      <c r="NUW43" s="166"/>
      <c r="NUX43" s="178"/>
      <c r="NUY43" s="178"/>
      <c r="NUZ43" s="178"/>
      <c r="NVA43" s="178"/>
      <c r="NVB43" s="178"/>
      <c r="NVC43" s="178"/>
      <c r="NVD43" s="179"/>
      <c r="NVE43" s="166"/>
      <c r="NVF43" s="178"/>
      <c r="NVG43" s="178"/>
      <c r="NVH43" s="178"/>
      <c r="NVI43" s="178"/>
      <c r="NVJ43" s="178"/>
      <c r="NVK43" s="178"/>
      <c r="NVL43" s="179"/>
      <c r="NVM43" s="166"/>
      <c r="NVN43" s="178"/>
      <c r="NVO43" s="178"/>
      <c r="NVP43" s="178"/>
      <c r="NVQ43" s="178"/>
      <c r="NVR43" s="178"/>
      <c r="NVS43" s="178"/>
      <c r="NVT43" s="179"/>
      <c r="NVU43" s="166"/>
      <c r="NVV43" s="178"/>
      <c r="NVW43" s="178"/>
      <c r="NVX43" s="178"/>
      <c r="NVY43" s="178"/>
      <c r="NVZ43" s="178"/>
      <c r="NWA43" s="178"/>
      <c r="NWB43" s="179"/>
      <c r="NWC43" s="166"/>
      <c r="NWD43" s="178"/>
      <c r="NWE43" s="178"/>
      <c r="NWF43" s="178"/>
      <c r="NWG43" s="178"/>
      <c r="NWH43" s="178"/>
      <c r="NWI43" s="178"/>
      <c r="NWJ43" s="179"/>
      <c r="NWK43" s="166"/>
      <c r="NWL43" s="178"/>
      <c r="NWM43" s="178"/>
      <c r="NWN43" s="178"/>
      <c r="NWO43" s="178"/>
      <c r="NWP43" s="178"/>
      <c r="NWQ43" s="178"/>
      <c r="NWR43" s="179"/>
      <c r="NWS43" s="166"/>
      <c r="NWT43" s="178"/>
      <c r="NWU43" s="178"/>
      <c r="NWV43" s="178"/>
      <c r="NWW43" s="178"/>
      <c r="NWX43" s="178"/>
      <c r="NWY43" s="178"/>
      <c r="NWZ43" s="179"/>
      <c r="NXA43" s="166"/>
      <c r="NXB43" s="178"/>
      <c r="NXC43" s="178"/>
      <c r="NXD43" s="178"/>
      <c r="NXE43" s="178"/>
      <c r="NXF43" s="178"/>
      <c r="NXG43" s="178"/>
      <c r="NXH43" s="179"/>
      <c r="NXI43" s="166"/>
      <c r="NXJ43" s="178"/>
      <c r="NXK43" s="178"/>
      <c r="NXL43" s="178"/>
      <c r="NXM43" s="178"/>
      <c r="NXN43" s="178"/>
      <c r="NXO43" s="178"/>
      <c r="NXP43" s="179"/>
      <c r="NXQ43" s="166"/>
      <c r="NXR43" s="178"/>
      <c r="NXS43" s="178"/>
      <c r="NXT43" s="178"/>
      <c r="NXU43" s="178"/>
      <c r="NXV43" s="178"/>
      <c r="NXW43" s="178"/>
      <c r="NXX43" s="179"/>
      <c r="NXY43" s="166"/>
      <c r="NXZ43" s="178"/>
      <c r="NYA43" s="178"/>
      <c r="NYB43" s="178"/>
      <c r="NYC43" s="178"/>
      <c r="NYD43" s="178"/>
      <c r="NYE43" s="178"/>
      <c r="NYF43" s="179"/>
      <c r="NYG43" s="166"/>
      <c r="NYH43" s="178"/>
      <c r="NYI43" s="178"/>
      <c r="NYJ43" s="178"/>
      <c r="NYK43" s="178"/>
      <c r="NYL43" s="178"/>
      <c r="NYM43" s="178"/>
      <c r="NYN43" s="179"/>
      <c r="NYO43" s="166"/>
      <c r="NYP43" s="178"/>
      <c r="NYQ43" s="178"/>
      <c r="NYR43" s="178"/>
      <c r="NYS43" s="178"/>
      <c r="NYT43" s="178"/>
      <c r="NYU43" s="178"/>
      <c r="NYV43" s="179"/>
      <c r="NYW43" s="166"/>
      <c r="NYX43" s="178"/>
      <c r="NYY43" s="178"/>
      <c r="NYZ43" s="178"/>
      <c r="NZA43" s="178"/>
      <c r="NZB43" s="178"/>
      <c r="NZC43" s="178"/>
      <c r="NZD43" s="179"/>
      <c r="NZE43" s="166"/>
      <c r="NZF43" s="178"/>
      <c r="NZG43" s="178"/>
      <c r="NZH43" s="178"/>
      <c r="NZI43" s="178"/>
      <c r="NZJ43" s="178"/>
      <c r="NZK43" s="178"/>
      <c r="NZL43" s="179"/>
      <c r="NZM43" s="166"/>
      <c r="NZN43" s="178"/>
      <c r="NZO43" s="178"/>
      <c r="NZP43" s="178"/>
      <c r="NZQ43" s="178"/>
      <c r="NZR43" s="178"/>
      <c r="NZS43" s="178"/>
      <c r="NZT43" s="179"/>
      <c r="NZU43" s="166"/>
      <c r="NZV43" s="178"/>
      <c r="NZW43" s="178"/>
      <c r="NZX43" s="178"/>
      <c r="NZY43" s="178"/>
      <c r="NZZ43" s="178"/>
      <c r="OAA43" s="178"/>
      <c r="OAB43" s="179"/>
      <c r="OAC43" s="166"/>
      <c r="OAD43" s="178"/>
      <c r="OAE43" s="178"/>
      <c r="OAF43" s="178"/>
      <c r="OAG43" s="178"/>
      <c r="OAH43" s="178"/>
      <c r="OAI43" s="178"/>
      <c r="OAJ43" s="179"/>
      <c r="OAK43" s="166"/>
      <c r="OAL43" s="178"/>
      <c r="OAM43" s="178"/>
      <c r="OAN43" s="178"/>
      <c r="OAO43" s="178"/>
      <c r="OAP43" s="178"/>
      <c r="OAQ43" s="178"/>
      <c r="OAR43" s="179"/>
      <c r="OAS43" s="166"/>
      <c r="OAT43" s="178"/>
      <c r="OAU43" s="178"/>
      <c r="OAV43" s="178"/>
      <c r="OAW43" s="178"/>
      <c r="OAX43" s="178"/>
      <c r="OAY43" s="178"/>
      <c r="OAZ43" s="179"/>
      <c r="OBA43" s="166"/>
      <c r="OBB43" s="178"/>
      <c r="OBC43" s="178"/>
      <c r="OBD43" s="178"/>
      <c r="OBE43" s="178"/>
      <c r="OBF43" s="178"/>
      <c r="OBG43" s="178"/>
      <c r="OBH43" s="179"/>
      <c r="OBI43" s="166"/>
      <c r="OBJ43" s="178"/>
      <c r="OBK43" s="178"/>
      <c r="OBL43" s="178"/>
      <c r="OBM43" s="178"/>
      <c r="OBN43" s="178"/>
      <c r="OBO43" s="178"/>
      <c r="OBP43" s="179"/>
      <c r="OBQ43" s="166"/>
      <c r="OBR43" s="178"/>
      <c r="OBS43" s="178"/>
      <c r="OBT43" s="178"/>
      <c r="OBU43" s="178"/>
      <c r="OBV43" s="178"/>
      <c r="OBW43" s="178"/>
      <c r="OBX43" s="179"/>
      <c r="OBY43" s="166"/>
      <c r="OBZ43" s="178"/>
      <c r="OCA43" s="178"/>
      <c r="OCB43" s="178"/>
      <c r="OCC43" s="178"/>
      <c r="OCD43" s="178"/>
      <c r="OCE43" s="178"/>
      <c r="OCF43" s="179"/>
      <c r="OCG43" s="166"/>
      <c r="OCH43" s="178"/>
      <c r="OCI43" s="178"/>
      <c r="OCJ43" s="178"/>
      <c r="OCK43" s="178"/>
      <c r="OCL43" s="178"/>
      <c r="OCM43" s="178"/>
      <c r="OCN43" s="179"/>
      <c r="OCO43" s="166"/>
      <c r="OCP43" s="178"/>
      <c r="OCQ43" s="178"/>
      <c r="OCR43" s="178"/>
      <c r="OCS43" s="178"/>
      <c r="OCT43" s="178"/>
      <c r="OCU43" s="178"/>
      <c r="OCV43" s="179"/>
      <c r="OCW43" s="166"/>
      <c r="OCX43" s="178"/>
      <c r="OCY43" s="178"/>
      <c r="OCZ43" s="178"/>
      <c r="ODA43" s="178"/>
      <c r="ODB43" s="178"/>
      <c r="ODC43" s="178"/>
      <c r="ODD43" s="179"/>
      <c r="ODE43" s="166"/>
      <c r="ODF43" s="178"/>
      <c r="ODG43" s="178"/>
      <c r="ODH43" s="178"/>
      <c r="ODI43" s="178"/>
      <c r="ODJ43" s="178"/>
      <c r="ODK43" s="178"/>
      <c r="ODL43" s="179"/>
      <c r="ODM43" s="166"/>
      <c r="ODN43" s="178"/>
      <c r="ODO43" s="178"/>
      <c r="ODP43" s="178"/>
      <c r="ODQ43" s="178"/>
      <c r="ODR43" s="178"/>
      <c r="ODS43" s="178"/>
      <c r="ODT43" s="179"/>
      <c r="ODU43" s="166"/>
      <c r="ODV43" s="178"/>
      <c r="ODW43" s="178"/>
      <c r="ODX43" s="178"/>
      <c r="ODY43" s="178"/>
      <c r="ODZ43" s="178"/>
      <c r="OEA43" s="178"/>
      <c r="OEB43" s="179"/>
      <c r="OEC43" s="166"/>
      <c r="OED43" s="178"/>
      <c r="OEE43" s="178"/>
      <c r="OEF43" s="178"/>
      <c r="OEG43" s="178"/>
      <c r="OEH43" s="178"/>
      <c r="OEI43" s="178"/>
      <c r="OEJ43" s="179"/>
      <c r="OEK43" s="166"/>
      <c r="OEL43" s="178"/>
      <c r="OEM43" s="178"/>
      <c r="OEN43" s="178"/>
      <c r="OEO43" s="178"/>
      <c r="OEP43" s="178"/>
      <c r="OEQ43" s="178"/>
      <c r="OER43" s="179"/>
      <c r="OES43" s="166"/>
      <c r="OET43" s="178"/>
      <c r="OEU43" s="178"/>
      <c r="OEV43" s="178"/>
      <c r="OEW43" s="178"/>
      <c r="OEX43" s="178"/>
      <c r="OEY43" s="178"/>
      <c r="OEZ43" s="179"/>
      <c r="OFA43" s="166"/>
      <c r="OFB43" s="178"/>
      <c r="OFC43" s="178"/>
      <c r="OFD43" s="178"/>
      <c r="OFE43" s="178"/>
      <c r="OFF43" s="178"/>
      <c r="OFG43" s="178"/>
      <c r="OFH43" s="179"/>
      <c r="OFI43" s="166"/>
      <c r="OFJ43" s="178"/>
      <c r="OFK43" s="178"/>
      <c r="OFL43" s="178"/>
      <c r="OFM43" s="178"/>
      <c r="OFN43" s="178"/>
      <c r="OFO43" s="178"/>
      <c r="OFP43" s="179"/>
      <c r="OFQ43" s="166"/>
      <c r="OFR43" s="178"/>
      <c r="OFS43" s="178"/>
      <c r="OFT43" s="178"/>
      <c r="OFU43" s="178"/>
      <c r="OFV43" s="178"/>
      <c r="OFW43" s="178"/>
      <c r="OFX43" s="179"/>
      <c r="OFY43" s="166"/>
      <c r="OFZ43" s="178"/>
      <c r="OGA43" s="178"/>
      <c r="OGB43" s="178"/>
      <c r="OGC43" s="178"/>
      <c r="OGD43" s="178"/>
      <c r="OGE43" s="178"/>
      <c r="OGF43" s="179"/>
      <c r="OGG43" s="166"/>
      <c r="OGH43" s="178"/>
      <c r="OGI43" s="178"/>
      <c r="OGJ43" s="178"/>
      <c r="OGK43" s="178"/>
      <c r="OGL43" s="178"/>
      <c r="OGM43" s="178"/>
      <c r="OGN43" s="179"/>
      <c r="OGO43" s="166"/>
      <c r="OGP43" s="178"/>
      <c r="OGQ43" s="178"/>
      <c r="OGR43" s="178"/>
      <c r="OGS43" s="178"/>
      <c r="OGT43" s="178"/>
      <c r="OGU43" s="178"/>
      <c r="OGV43" s="179"/>
      <c r="OGW43" s="166"/>
      <c r="OGX43" s="178"/>
      <c r="OGY43" s="178"/>
      <c r="OGZ43" s="178"/>
      <c r="OHA43" s="178"/>
      <c r="OHB43" s="178"/>
      <c r="OHC43" s="178"/>
      <c r="OHD43" s="179"/>
      <c r="OHE43" s="166"/>
      <c r="OHF43" s="178"/>
      <c r="OHG43" s="178"/>
      <c r="OHH43" s="178"/>
      <c r="OHI43" s="178"/>
      <c r="OHJ43" s="178"/>
      <c r="OHK43" s="178"/>
      <c r="OHL43" s="179"/>
      <c r="OHM43" s="166"/>
      <c r="OHN43" s="178"/>
      <c r="OHO43" s="178"/>
      <c r="OHP43" s="178"/>
      <c r="OHQ43" s="178"/>
      <c r="OHR43" s="178"/>
      <c r="OHS43" s="178"/>
      <c r="OHT43" s="179"/>
      <c r="OHU43" s="166"/>
      <c r="OHV43" s="178"/>
      <c r="OHW43" s="178"/>
      <c r="OHX43" s="178"/>
      <c r="OHY43" s="178"/>
      <c r="OHZ43" s="178"/>
      <c r="OIA43" s="178"/>
      <c r="OIB43" s="179"/>
      <c r="OIC43" s="166"/>
      <c r="OID43" s="178"/>
      <c r="OIE43" s="178"/>
      <c r="OIF43" s="178"/>
      <c r="OIG43" s="178"/>
      <c r="OIH43" s="178"/>
      <c r="OII43" s="178"/>
      <c r="OIJ43" s="179"/>
      <c r="OIK43" s="166"/>
      <c r="OIL43" s="178"/>
      <c r="OIM43" s="178"/>
      <c r="OIN43" s="178"/>
      <c r="OIO43" s="178"/>
      <c r="OIP43" s="178"/>
      <c r="OIQ43" s="178"/>
      <c r="OIR43" s="179"/>
      <c r="OIS43" s="166"/>
      <c r="OIT43" s="178"/>
      <c r="OIU43" s="178"/>
      <c r="OIV43" s="178"/>
      <c r="OIW43" s="178"/>
      <c r="OIX43" s="178"/>
      <c r="OIY43" s="178"/>
      <c r="OIZ43" s="179"/>
      <c r="OJA43" s="166"/>
      <c r="OJB43" s="178"/>
      <c r="OJC43" s="178"/>
      <c r="OJD43" s="178"/>
      <c r="OJE43" s="178"/>
      <c r="OJF43" s="178"/>
      <c r="OJG43" s="178"/>
      <c r="OJH43" s="179"/>
      <c r="OJI43" s="166"/>
      <c r="OJJ43" s="178"/>
      <c r="OJK43" s="178"/>
      <c r="OJL43" s="178"/>
      <c r="OJM43" s="178"/>
      <c r="OJN43" s="178"/>
      <c r="OJO43" s="178"/>
      <c r="OJP43" s="179"/>
      <c r="OJQ43" s="166"/>
      <c r="OJR43" s="178"/>
      <c r="OJS43" s="178"/>
      <c r="OJT43" s="178"/>
      <c r="OJU43" s="178"/>
      <c r="OJV43" s="178"/>
      <c r="OJW43" s="178"/>
      <c r="OJX43" s="179"/>
      <c r="OJY43" s="166"/>
      <c r="OJZ43" s="178"/>
      <c r="OKA43" s="178"/>
      <c r="OKB43" s="178"/>
      <c r="OKC43" s="178"/>
      <c r="OKD43" s="178"/>
      <c r="OKE43" s="178"/>
      <c r="OKF43" s="179"/>
      <c r="OKG43" s="166"/>
      <c r="OKH43" s="178"/>
      <c r="OKI43" s="178"/>
      <c r="OKJ43" s="178"/>
      <c r="OKK43" s="178"/>
      <c r="OKL43" s="178"/>
      <c r="OKM43" s="178"/>
      <c r="OKN43" s="179"/>
      <c r="OKO43" s="166"/>
      <c r="OKP43" s="178"/>
      <c r="OKQ43" s="178"/>
      <c r="OKR43" s="178"/>
      <c r="OKS43" s="178"/>
      <c r="OKT43" s="178"/>
      <c r="OKU43" s="178"/>
      <c r="OKV43" s="179"/>
      <c r="OKW43" s="166"/>
      <c r="OKX43" s="178"/>
      <c r="OKY43" s="178"/>
      <c r="OKZ43" s="178"/>
      <c r="OLA43" s="178"/>
      <c r="OLB43" s="178"/>
      <c r="OLC43" s="178"/>
      <c r="OLD43" s="179"/>
      <c r="OLE43" s="166"/>
      <c r="OLF43" s="178"/>
      <c r="OLG43" s="178"/>
      <c r="OLH43" s="178"/>
      <c r="OLI43" s="178"/>
      <c r="OLJ43" s="178"/>
      <c r="OLK43" s="178"/>
      <c r="OLL43" s="179"/>
      <c r="OLM43" s="166"/>
      <c r="OLN43" s="178"/>
      <c r="OLO43" s="178"/>
      <c r="OLP43" s="178"/>
      <c r="OLQ43" s="178"/>
      <c r="OLR43" s="178"/>
      <c r="OLS43" s="178"/>
      <c r="OLT43" s="179"/>
      <c r="OLU43" s="166"/>
      <c r="OLV43" s="178"/>
      <c r="OLW43" s="178"/>
      <c r="OLX43" s="178"/>
      <c r="OLY43" s="178"/>
      <c r="OLZ43" s="178"/>
      <c r="OMA43" s="178"/>
      <c r="OMB43" s="179"/>
      <c r="OMC43" s="166"/>
      <c r="OMD43" s="178"/>
      <c r="OME43" s="178"/>
      <c r="OMF43" s="178"/>
      <c r="OMG43" s="178"/>
      <c r="OMH43" s="178"/>
      <c r="OMI43" s="178"/>
      <c r="OMJ43" s="179"/>
      <c r="OMK43" s="166"/>
      <c r="OML43" s="178"/>
      <c r="OMM43" s="178"/>
      <c r="OMN43" s="178"/>
      <c r="OMO43" s="178"/>
      <c r="OMP43" s="178"/>
      <c r="OMQ43" s="178"/>
      <c r="OMR43" s="179"/>
      <c r="OMS43" s="166"/>
      <c r="OMT43" s="178"/>
      <c r="OMU43" s="178"/>
      <c r="OMV43" s="178"/>
      <c r="OMW43" s="178"/>
      <c r="OMX43" s="178"/>
      <c r="OMY43" s="178"/>
      <c r="OMZ43" s="179"/>
      <c r="ONA43" s="166"/>
      <c r="ONB43" s="178"/>
      <c r="ONC43" s="178"/>
      <c r="OND43" s="178"/>
      <c r="ONE43" s="178"/>
      <c r="ONF43" s="178"/>
      <c r="ONG43" s="178"/>
      <c r="ONH43" s="179"/>
      <c r="ONI43" s="166"/>
      <c r="ONJ43" s="178"/>
      <c r="ONK43" s="178"/>
      <c r="ONL43" s="178"/>
      <c r="ONM43" s="178"/>
      <c r="ONN43" s="178"/>
      <c r="ONO43" s="178"/>
      <c r="ONP43" s="179"/>
      <c r="ONQ43" s="166"/>
      <c r="ONR43" s="178"/>
      <c r="ONS43" s="178"/>
      <c r="ONT43" s="178"/>
      <c r="ONU43" s="178"/>
      <c r="ONV43" s="178"/>
      <c r="ONW43" s="178"/>
      <c r="ONX43" s="179"/>
      <c r="ONY43" s="166"/>
      <c r="ONZ43" s="178"/>
      <c r="OOA43" s="178"/>
      <c r="OOB43" s="178"/>
      <c r="OOC43" s="178"/>
      <c r="OOD43" s="178"/>
      <c r="OOE43" s="178"/>
      <c r="OOF43" s="179"/>
      <c r="OOG43" s="166"/>
      <c r="OOH43" s="178"/>
      <c r="OOI43" s="178"/>
      <c r="OOJ43" s="178"/>
      <c r="OOK43" s="178"/>
      <c r="OOL43" s="178"/>
      <c r="OOM43" s="178"/>
      <c r="OON43" s="179"/>
      <c r="OOO43" s="166"/>
      <c r="OOP43" s="178"/>
      <c r="OOQ43" s="178"/>
      <c r="OOR43" s="178"/>
      <c r="OOS43" s="178"/>
      <c r="OOT43" s="178"/>
      <c r="OOU43" s="178"/>
      <c r="OOV43" s="179"/>
      <c r="OOW43" s="166"/>
      <c r="OOX43" s="178"/>
      <c r="OOY43" s="178"/>
      <c r="OOZ43" s="178"/>
      <c r="OPA43" s="178"/>
      <c r="OPB43" s="178"/>
      <c r="OPC43" s="178"/>
      <c r="OPD43" s="179"/>
      <c r="OPE43" s="166"/>
      <c r="OPF43" s="178"/>
      <c r="OPG43" s="178"/>
      <c r="OPH43" s="178"/>
      <c r="OPI43" s="178"/>
      <c r="OPJ43" s="178"/>
      <c r="OPK43" s="178"/>
      <c r="OPL43" s="179"/>
      <c r="OPM43" s="166"/>
      <c r="OPN43" s="178"/>
      <c r="OPO43" s="178"/>
      <c r="OPP43" s="178"/>
      <c r="OPQ43" s="178"/>
      <c r="OPR43" s="178"/>
      <c r="OPS43" s="178"/>
      <c r="OPT43" s="179"/>
      <c r="OPU43" s="166"/>
      <c r="OPV43" s="178"/>
      <c r="OPW43" s="178"/>
      <c r="OPX43" s="178"/>
      <c r="OPY43" s="178"/>
      <c r="OPZ43" s="178"/>
      <c r="OQA43" s="178"/>
      <c r="OQB43" s="179"/>
      <c r="OQC43" s="166"/>
      <c r="OQD43" s="178"/>
      <c r="OQE43" s="178"/>
      <c r="OQF43" s="178"/>
      <c r="OQG43" s="178"/>
      <c r="OQH43" s="178"/>
      <c r="OQI43" s="178"/>
      <c r="OQJ43" s="179"/>
      <c r="OQK43" s="166"/>
      <c r="OQL43" s="178"/>
      <c r="OQM43" s="178"/>
      <c r="OQN43" s="178"/>
      <c r="OQO43" s="178"/>
      <c r="OQP43" s="178"/>
      <c r="OQQ43" s="178"/>
      <c r="OQR43" s="179"/>
      <c r="OQS43" s="166"/>
      <c r="OQT43" s="178"/>
      <c r="OQU43" s="178"/>
      <c r="OQV43" s="178"/>
      <c r="OQW43" s="178"/>
      <c r="OQX43" s="178"/>
      <c r="OQY43" s="178"/>
      <c r="OQZ43" s="179"/>
      <c r="ORA43" s="166"/>
      <c r="ORB43" s="178"/>
      <c r="ORC43" s="178"/>
      <c r="ORD43" s="178"/>
      <c r="ORE43" s="178"/>
      <c r="ORF43" s="178"/>
      <c r="ORG43" s="178"/>
      <c r="ORH43" s="179"/>
      <c r="ORI43" s="166"/>
      <c r="ORJ43" s="178"/>
      <c r="ORK43" s="178"/>
      <c r="ORL43" s="178"/>
      <c r="ORM43" s="178"/>
      <c r="ORN43" s="178"/>
      <c r="ORO43" s="178"/>
      <c r="ORP43" s="179"/>
      <c r="ORQ43" s="166"/>
      <c r="ORR43" s="178"/>
      <c r="ORS43" s="178"/>
      <c r="ORT43" s="178"/>
      <c r="ORU43" s="178"/>
      <c r="ORV43" s="178"/>
      <c r="ORW43" s="178"/>
      <c r="ORX43" s="179"/>
      <c r="ORY43" s="166"/>
      <c r="ORZ43" s="178"/>
      <c r="OSA43" s="178"/>
      <c r="OSB43" s="178"/>
      <c r="OSC43" s="178"/>
      <c r="OSD43" s="178"/>
      <c r="OSE43" s="178"/>
      <c r="OSF43" s="179"/>
      <c r="OSG43" s="166"/>
      <c r="OSH43" s="178"/>
      <c r="OSI43" s="178"/>
      <c r="OSJ43" s="178"/>
      <c r="OSK43" s="178"/>
      <c r="OSL43" s="178"/>
      <c r="OSM43" s="178"/>
      <c r="OSN43" s="179"/>
      <c r="OSO43" s="166"/>
      <c r="OSP43" s="178"/>
      <c r="OSQ43" s="178"/>
      <c r="OSR43" s="178"/>
      <c r="OSS43" s="178"/>
      <c r="OST43" s="178"/>
      <c r="OSU43" s="178"/>
      <c r="OSV43" s="179"/>
      <c r="OSW43" s="166"/>
      <c r="OSX43" s="178"/>
      <c r="OSY43" s="178"/>
      <c r="OSZ43" s="178"/>
      <c r="OTA43" s="178"/>
      <c r="OTB43" s="178"/>
      <c r="OTC43" s="178"/>
      <c r="OTD43" s="179"/>
      <c r="OTE43" s="166"/>
      <c r="OTF43" s="178"/>
      <c r="OTG43" s="178"/>
      <c r="OTH43" s="178"/>
      <c r="OTI43" s="178"/>
      <c r="OTJ43" s="178"/>
      <c r="OTK43" s="178"/>
      <c r="OTL43" s="179"/>
      <c r="OTM43" s="166"/>
      <c r="OTN43" s="178"/>
      <c r="OTO43" s="178"/>
      <c r="OTP43" s="178"/>
      <c r="OTQ43" s="178"/>
      <c r="OTR43" s="178"/>
      <c r="OTS43" s="178"/>
      <c r="OTT43" s="179"/>
      <c r="OTU43" s="166"/>
      <c r="OTV43" s="178"/>
      <c r="OTW43" s="178"/>
      <c r="OTX43" s="178"/>
      <c r="OTY43" s="178"/>
      <c r="OTZ43" s="178"/>
      <c r="OUA43" s="178"/>
      <c r="OUB43" s="179"/>
      <c r="OUC43" s="166"/>
      <c r="OUD43" s="178"/>
      <c r="OUE43" s="178"/>
      <c r="OUF43" s="178"/>
      <c r="OUG43" s="178"/>
      <c r="OUH43" s="178"/>
      <c r="OUI43" s="178"/>
      <c r="OUJ43" s="179"/>
      <c r="OUK43" s="166"/>
      <c r="OUL43" s="178"/>
      <c r="OUM43" s="178"/>
      <c r="OUN43" s="178"/>
      <c r="OUO43" s="178"/>
      <c r="OUP43" s="178"/>
      <c r="OUQ43" s="178"/>
      <c r="OUR43" s="179"/>
      <c r="OUS43" s="166"/>
      <c r="OUT43" s="178"/>
      <c r="OUU43" s="178"/>
      <c r="OUV43" s="178"/>
      <c r="OUW43" s="178"/>
      <c r="OUX43" s="178"/>
      <c r="OUY43" s="178"/>
      <c r="OUZ43" s="179"/>
      <c r="OVA43" s="166"/>
      <c r="OVB43" s="178"/>
      <c r="OVC43" s="178"/>
      <c r="OVD43" s="178"/>
      <c r="OVE43" s="178"/>
      <c r="OVF43" s="178"/>
      <c r="OVG43" s="178"/>
      <c r="OVH43" s="179"/>
      <c r="OVI43" s="166"/>
      <c r="OVJ43" s="178"/>
      <c r="OVK43" s="178"/>
      <c r="OVL43" s="178"/>
      <c r="OVM43" s="178"/>
      <c r="OVN43" s="178"/>
      <c r="OVO43" s="178"/>
      <c r="OVP43" s="179"/>
      <c r="OVQ43" s="166"/>
      <c r="OVR43" s="178"/>
      <c r="OVS43" s="178"/>
      <c r="OVT43" s="178"/>
      <c r="OVU43" s="178"/>
      <c r="OVV43" s="178"/>
      <c r="OVW43" s="178"/>
      <c r="OVX43" s="179"/>
      <c r="OVY43" s="166"/>
      <c r="OVZ43" s="178"/>
      <c r="OWA43" s="178"/>
      <c r="OWB43" s="178"/>
      <c r="OWC43" s="178"/>
      <c r="OWD43" s="178"/>
      <c r="OWE43" s="178"/>
      <c r="OWF43" s="179"/>
      <c r="OWG43" s="166"/>
      <c r="OWH43" s="178"/>
      <c r="OWI43" s="178"/>
      <c r="OWJ43" s="178"/>
      <c r="OWK43" s="178"/>
      <c r="OWL43" s="178"/>
      <c r="OWM43" s="178"/>
      <c r="OWN43" s="179"/>
      <c r="OWO43" s="166"/>
      <c r="OWP43" s="178"/>
      <c r="OWQ43" s="178"/>
      <c r="OWR43" s="178"/>
      <c r="OWS43" s="178"/>
      <c r="OWT43" s="178"/>
      <c r="OWU43" s="178"/>
      <c r="OWV43" s="179"/>
      <c r="OWW43" s="166"/>
      <c r="OWX43" s="178"/>
      <c r="OWY43" s="178"/>
      <c r="OWZ43" s="178"/>
      <c r="OXA43" s="178"/>
      <c r="OXB43" s="178"/>
      <c r="OXC43" s="178"/>
      <c r="OXD43" s="179"/>
      <c r="OXE43" s="166"/>
      <c r="OXF43" s="178"/>
      <c r="OXG43" s="178"/>
      <c r="OXH43" s="178"/>
      <c r="OXI43" s="178"/>
      <c r="OXJ43" s="178"/>
      <c r="OXK43" s="178"/>
      <c r="OXL43" s="179"/>
      <c r="OXM43" s="166"/>
      <c r="OXN43" s="178"/>
      <c r="OXO43" s="178"/>
      <c r="OXP43" s="178"/>
      <c r="OXQ43" s="178"/>
      <c r="OXR43" s="178"/>
      <c r="OXS43" s="178"/>
      <c r="OXT43" s="179"/>
      <c r="OXU43" s="166"/>
      <c r="OXV43" s="178"/>
      <c r="OXW43" s="178"/>
      <c r="OXX43" s="178"/>
      <c r="OXY43" s="178"/>
      <c r="OXZ43" s="178"/>
      <c r="OYA43" s="178"/>
      <c r="OYB43" s="179"/>
      <c r="OYC43" s="166"/>
      <c r="OYD43" s="178"/>
      <c r="OYE43" s="178"/>
      <c r="OYF43" s="178"/>
      <c r="OYG43" s="178"/>
      <c r="OYH43" s="178"/>
      <c r="OYI43" s="178"/>
      <c r="OYJ43" s="179"/>
      <c r="OYK43" s="166"/>
      <c r="OYL43" s="178"/>
      <c r="OYM43" s="178"/>
      <c r="OYN43" s="178"/>
      <c r="OYO43" s="178"/>
      <c r="OYP43" s="178"/>
      <c r="OYQ43" s="178"/>
      <c r="OYR43" s="179"/>
      <c r="OYS43" s="166"/>
      <c r="OYT43" s="178"/>
      <c r="OYU43" s="178"/>
      <c r="OYV43" s="178"/>
      <c r="OYW43" s="178"/>
      <c r="OYX43" s="178"/>
      <c r="OYY43" s="178"/>
      <c r="OYZ43" s="179"/>
      <c r="OZA43" s="166"/>
      <c r="OZB43" s="178"/>
      <c r="OZC43" s="178"/>
      <c r="OZD43" s="178"/>
      <c r="OZE43" s="178"/>
      <c r="OZF43" s="178"/>
      <c r="OZG43" s="178"/>
      <c r="OZH43" s="179"/>
      <c r="OZI43" s="166"/>
      <c r="OZJ43" s="178"/>
      <c r="OZK43" s="178"/>
      <c r="OZL43" s="178"/>
      <c r="OZM43" s="178"/>
      <c r="OZN43" s="178"/>
      <c r="OZO43" s="178"/>
      <c r="OZP43" s="179"/>
      <c r="OZQ43" s="166"/>
      <c r="OZR43" s="178"/>
      <c r="OZS43" s="178"/>
      <c r="OZT43" s="178"/>
      <c r="OZU43" s="178"/>
      <c r="OZV43" s="178"/>
      <c r="OZW43" s="178"/>
      <c r="OZX43" s="179"/>
      <c r="OZY43" s="166"/>
      <c r="OZZ43" s="178"/>
      <c r="PAA43" s="178"/>
      <c r="PAB43" s="178"/>
      <c r="PAC43" s="178"/>
      <c r="PAD43" s="178"/>
      <c r="PAE43" s="178"/>
      <c r="PAF43" s="179"/>
      <c r="PAG43" s="166"/>
      <c r="PAH43" s="178"/>
      <c r="PAI43" s="178"/>
      <c r="PAJ43" s="178"/>
      <c r="PAK43" s="178"/>
      <c r="PAL43" s="178"/>
      <c r="PAM43" s="178"/>
      <c r="PAN43" s="179"/>
      <c r="PAO43" s="166"/>
      <c r="PAP43" s="178"/>
      <c r="PAQ43" s="178"/>
      <c r="PAR43" s="178"/>
      <c r="PAS43" s="178"/>
      <c r="PAT43" s="178"/>
      <c r="PAU43" s="178"/>
      <c r="PAV43" s="179"/>
      <c r="PAW43" s="166"/>
      <c r="PAX43" s="178"/>
      <c r="PAY43" s="178"/>
      <c r="PAZ43" s="178"/>
      <c r="PBA43" s="178"/>
      <c r="PBB43" s="178"/>
      <c r="PBC43" s="178"/>
      <c r="PBD43" s="179"/>
      <c r="PBE43" s="166"/>
      <c r="PBF43" s="178"/>
      <c r="PBG43" s="178"/>
      <c r="PBH43" s="178"/>
      <c r="PBI43" s="178"/>
      <c r="PBJ43" s="178"/>
      <c r="PBK43" s="178"/>
      <c r="PBL43" s="179"/>
      <c r="PBM43" s="166"/>
      <c r="PBN43" s="178"/>
      <c r="PBO43" s="178"/>
      <c r="PBP43" s="178"/>
      <c r="PBQ43" s="178"/>
      <c r="PBR43" s="178"/>
      <c r="PBS43" s="178"/>
      <c r="PBT43" s="179"/>
      <c r="PBU43" s="166"/>
      <c r="PBV43" s="178"/>
      <c r="PBW43" s="178"/>
      <c r="PBX43" s="178"/>
      <c r="PBY43" s="178"/>
      <c r="PBZ43" s="178"/>
      <c r="PCA43" s="178"/>
      <c r="PCB43" s="179"/>
      <c r="PCC43" s="166"/>
      <c r="PCD43" s="178"/>
      <c r="PCE43" s="178"/>
      <c r="PCF43" s="178"/>
      <c r="PCG43" s="178"/>
      <c r="PCH43" s="178"/>
      <c r="PCI43" s="178"/>
      <c r="PCJ43" s="179"/>
      <c r="PCK43" s="166"/>
      <c r="PCL43" s="178"/>
      <c r="PCM43" s="178"/>
      <c r="PCN43" s="178"/>
      <c r="PCO43" s="178"/>
      <c r="PCP43" s="178"/>
      <c r="PCQ43" s="178"/>
      <c r="PCR43" s="179"/>
      <c r="PCS43" s="166"/>
      <c r="PCT43" s="178"/>
      <c r="PCU43" s="178"/>
      <c r="PCV43" s="178"/>
      <c r="PCW43" s="178"/>
      <c r="PCX43" s="178"/>
      <c r="PCY43" s="178"/>
      <c r="PCZ43" s="179"/>
      <c r="PDA43" s="166"/>
      <c r="PDB43" s="178"/>
      <c r="PDC43" s="178"/>
      <c r="PDD43" s="178"/>
      <c r="PDE43" s="178"/>
      <c r="PDF43" s="178"/>
      <c r="PDG43" s="178"/>
      <c r="PDH43" s="179"/>
      <c r="PDI43" s="166"/>
      <c r="PDJ43" s="178"/>
      <c r="PDK43" s="178"/>
      <c r="PDL43" s="178"/>
      <c r="PDM43" s="178"/>
      <c r="PDN43" s="178"/>
      <c r="PDO43" s="178"/>
      <c r="PDP43" s="179"/>
      <c r="PDQ43" s="166"/>
      <c r="PDR43" s="178"/>
      <c r="PDS43" s="178"/>
      <c r="PDT43" s="178"/>
      <c r="PDU43" s="178"/>
      <c r="PDV43" s="178"/>
      <c r="PDW43" s="178"/>
      <c r="PDX43" s="179"/>
      <c r="PDY43" s="166"/>
      <c r="PDZ43" s="178"/>
      <c r="PEA43" s="178"/>
      <c r="PEB43" s="178"/>
      <c r="PEC43" s="178"/>
      <c r="PED43" s="178"/>
      <c r="PEE43" s="178"/>
      <c r="PEF43" s="179"/>
      <c r="PEG43" s="166"/>
      <c r="PEH43" s="178"/>
      <c r="PEI43" s="178"/>
      <c r="PEJ43" s="178"/>
      <c r="PEK43" s="178"/>
      <c r="PEL43" s="178"/>
      <c r="PEM43" s="178"/>
      <c r="PEN43" s="179"/>
      <c r="PEO43" s="166"/>
      <c r="PEP43" s="178"/>
      <c r="PEQ43" s="178"/>
      <c r="PER43" s="178"/>
      <c r="PES43" s="178"/>
      <c r="PET43" s="178"/>
      <c r="PEU43" s="178"/>
      <c r="PEV43" s="179"/>
      <c r="PEW43" s="166"/>
      <c r="PEX43" s="178"/>
      <c r="PEY43" s="178"/>
      <c r="PEZ43" s="178"/>
      <c r="PFA43" s="178"/>
      <c r="PFB43" s="178"/>
      <c r="PFC43" s="178"/>
      <c r="PFD43" s="179"/>
      <c r="PFE43" s="166"/>
      <c r="PFF43" s="178"/>
      <c r="PFG43" s="178"/>
      <c r="PFH43" s="178"/>
      <c r="PFI43" s="178"/>
      <c r="PFJ43" s="178"/>
      <c r="PFK43" s="178"/>
      <c r="PFL43" s="179"/>
      <c r="PFM43" s="166"/>
      <c r="PFN43" s="178"/>
      <c r="PFO43" s="178"/>
      <c r="PFP43" s="178"/>
      <c r="PFQ43" s="178"/>
      <c r="PFR43" s="178"/>
      <c r="PFS43" s="178"/>
      <c r="PFT43" s="179"/>
      <c r="PFU43" s="166"/>
      <c r="PFV43" s="178"/>
      <c r="PFW43" s="178"/>
      <c r="PFX43" s="178"/>
      <c r="PFY43" s="178"/>
      <c r="PFZ43" s="178"/>
      <c r="PGA43" s="178"/>
      <c r="PGB43" s="179"/>
      <c r="PGC43" s="166"/>
      <c r="PGD43" s="178"/>
      <c r="PGE43" s="178"/>
      <c r="PGF43" s="178"/>
      <c r="PGG43" s="178"/>
      <c r="PGH43" s="178"/>
      <c r="PGI43" s="178"/>
      <c r="PGJ43" s="179"/>
      <c r="PGK43" s="166"/>
      <c r="PGL43" s="178"/>
      <c r="PGM43" s="178"/>
      <c r="PGN43" s="178"/>
      <c r="PGO43" s="178"/>
      <c r="PGP43" s="178"/>
      <c r="PGQ43" s="178"/>
      <c r="PGR43" s="179"/>
      <c r="PGS43" s="166"/>
      <c r="PGT43" s="178"/>
      <c r="PGU43" s="178"/>
      <c r="PGV43" s="178"/>
      <c r="PGW43" s="178"/>
      <c r="PGX43" s="178"/>
      <c r="PGY43" s="178"/>
      <c r="PGZ43" s="179"/>
      <c r="PHA43" s="166"/>
      <c r="PHB43" s="178"/>
      <c r="PHC43" s="178"/>
      <c r="PHD43" s="178"/>
      <c r="PHE43" s="178"/>
      <c r="PHF43" s="178"/>
      <c r="PHG43" s="178"/>
      <c r="PHH43" s="179"/>
      <c r="PHI43" s="166"/>
      <c r="PHJ43" s="178"/>
      <c r="PHK43" s="178"/>
      <c r="PHL43" s="178"/>
      <c r="PHM43" s="178"/>
      <c r="PHN43" s="178"/>
      <c r="PHO43" s="178"/>
      <c r="PHP43" s="179"/>
      <c r="PHQ43" s="166"/>
      <c r="PHR43" s="178"/>
      <c r="PHS43" s="178"/>
      <c r="PHT43" s="178"/>
      <c r="PHU43" s="178"/>
      <c r="PHV43" s="178"/>
      <c r="PHW43" s="178"/>
      <c r="PHX43" s="179"/>
      <c r="PHY43" s="166"/>
      <c r="PHZ43" s="178"/>
      <c r="PIA43" s="178"/>
      <c r="PIB43" s="178"/>
      <c r="PIC43" s="178"/>
      <c r="PID43" s="178"/>
      <c r="PIE43" s="178"/>
      <c r="PIF43" s="179"/>
      <c r="PIG43" s="166"/>
      <c r="PIH43" s="178"/>
      <c r="PII43" s="178"/>
      <c r="PIJ43" s="178"/>
      <c r="PIK43" s="178"/>
      <c r="PIL43" s="178"/>
      <c r="PIM43" s="178"/>
      <c r="PIN43" s="179"/>
      <c r="PIO43" s="166"/>
      <c r="PIP43" s="178"/>
      <c r="PIQ43" s="178"/>
      <c r="PIR43" s="178"/>
      <c r="PIS43" s="178"/>
      <c r="PIT43" s="178"/>
      <c r="PIU43" s="178"/>
      <c r="PIV43" s="179"/>
      <c r="PIW43" s="166"/>
      <c r="PIX43" s="178"/>
      <c r="PIY43" s="178"/>
      <c r="PIZ43" s="178"/>
      <c r="PJA43" s="178"/>
      <c r="PJB43" s="178"/>
      <c r="PJC43" s="178"/>
      <c r="PJD43" s="179"/>
      <c r="PJE43" s="166"/>
      <c r="PJF43" s="178"/>
      <c r="PJG43" s="178"/>
      <c r="PJH43" s="178"/>
      <c r="PJI43" s="178"/>
      <c r="PJJ43" s="178"/>
      <c r="PJK43" s="178"/>
      <c r="PJL43" s="179"/>
      <c r="PJM43" s="166"/>
      <c r="PJN43" s="178"/>
      <c r="PJO43" s="178"/>
      <c r="PJP43" s="178"/>
      <c r="PJQ43" s="178"/>
      <c r="PJR43" s="178"/>
      <c r="PJS43" s="178"/>
      <c r="PJT43" s="179"/>
      <c r="PJU43" s="166"/>
      <c r="PJV43" s="178"/>
      <c r="PJW43" s="178"/>
      <c r="PJX43" s="178"/>
      <c r="PJY43" s="178"/>
      <c r="PJZ43" s="178"/>
      <c r="PKA43" s="178"/>
      <c r="PKB43" s="179"/>
      <c r="PKC43" s="166"/>
      <c r="PKD43" s="178"/>
      <c r="PKE43" s="178"/>
      <c r="PKF43" s="178"/>
      <c r="PKG43" s="178"/>
      <c r="PKH43" s="178"/>
      <c r="PKI43" s="178"/>
      <c r="PKJ43" s="179"/>
      <c r="PKK43" s="166"/>
      <c r="PKL43" s="178"/>
      <c r="PKM43" s="178"/>
      <c r="PKN43" s="178"/>
      <c r="PKO43" s="178"/>
      <c r="PKP43" s="178"/>
      <c r="PKQ43" s="178"/>
      <c r="PKR43" s="179"/>
      <c r="PKS43" s="166"/>
      <c r="PKT43" s="178"/>
      <c r="PKU43" s="178"/>
      <c r="PKV43" s="178"/>
      <c r="PKW43" s="178"/>
      <c r="PKX43" s="178"/>
      <c r="PKY43" s="178"/>
      <c r="PKZ43" s="179"/>
      <c r="PLA43" s="166"/>
      <c r="PLB43" s="178"/>
      <c r="PLC43" s="178"/>
      <c r="PLD43" s="178"/>
      <c r="PLE43" s="178"/>
      <c r="PLF43" s="178"/>
      <c r="PLG43" s="178"/>
      <c r="PLH43" s="179"/>
      <c r="PLI43" s="166"/>
      <c r="PLJ43" s="178"/>
      <c r="PLK43" s="178"/>
      <c r="PLL43" s="178"/>
      <c r="PLM43" s="178"/>
      <c r="PLN43" s="178"/>
      <c r="PLO43" s="178"/>
      <c r="PLP43" s="179"/>
      <c r="PLQ43" s="166"/>
      <c r="PLR43" s="178"/>
      <c r="PLS43" s="178"/>
      <c r="PLT43" s="178"/>
      <c r="PLU43" s="178"/>
      <c r="PLV43" s="178"/>
      <c r="PLW43" s="178"/>
      <c r="PLX43" s="179"/>
      <c r="PLY43" s="166"/>
      <c r="PLZ43" s="178"/>
      <c r="PMA43" s="178"/>
      <c r="PMB43" s="178"/>
      <c r="PMC43" s="178"/>
      <c r="PMD43" s="178"/>
      <c r="PME43" s="178"/>
      <c r="PMF43" s="179"/>
      <c r="PMG43" s="166"/>
      <c r="PMH43" s="178"/>
      <c r="PMI43" s="178"/>
      <c r="PMJ43" s="178"/>
      <c r="PMK43" s="178"/>
      <c r="PML43" s="178"/>
      <c r="PMM43" s="178"/>
      <c r="PMN43" s="179"/>
      <c r="PMO43" s="166"/>
      <c r="PMP43" s="178"/>
      <c r="PMQ43" s="178"/>
      <c r="PMR43" s="178"/>
      <c r="PMS43" s="178"/>
      <c r="PMT43" s="178"/>
      <c r="PMU43" s="178"/>
      <c r="PMV43" s="179"/>
      <c r="PMW43" s="166"/>
      <c r="PMX43" s="178"/>
      <c r="PMY43" s="178"/>
      <c r="PMZ43" s="178"/>
      <c r="PNA43" s="178"/>
      <c r="PNB43" s="178"/>
      <c r="PNC43" s="178"/>
      <c r="PND43" s="179"/>
      <c r="PNE43" s="166"/>
      <c r="PNF43" s="178"/>
      <c r="PNG43" s="178"/>
      <c r="PNH43" s="178"/>
      <c r="PNI43" s="178"/>
      <c r="PNJ43" s="178"/>
      <c r="PNK43" s="178"/>
      <c r="PNL43" s="179"/>
      <c r="PNM43" s="166"/>
      <c r="PNN43" s="178"/>
      <c r="PNO43" s="178"/>
      <c r="PNP43" s="178"/>
      <c r="PNQ43" s="178"/>
      <c r="PNR43" s="178"/>
      <c r="PNS43" s="178"/>
      <c r="PNT43" s="179"/>
      <c r="PNU43" s="166"/>
      <c r="PNV43" s="178"/>
      <c r="PNW43" s="178"/>
      <c r="PNX43" s="178"/>
      <c r="PNY43" s="178"/>
      <c r="PNZ43" s="178"/>
      <c r="POA43" s="178"/>
      <c r="POB43" s="179"/>
      <c r="POC43" s="166"/>
      <c r="POD43" s="178"/>
      <c r="POE43" s="178"/>
      <c r="POF43" s="178"/>
      <c r="POG43" s="178"/>
      <c r="POH43" s="178"/>
      <c r="POI43" s="178"/>
      <c r="POJ43" s="179"/>
      <c r="POK43" s="166"/>
      <c r="POL43" s="178"/>
      <c r="POM43" s="178"/>
      <c r="PON43" s="178"/>
      <c r="POO43" s="178"/>
      <c r="POP43" s="178"/>
      <c r="POQ43" s="178"/>
      <c r="POR43" s="179"/>
      <c r="POS43" s="166"/>
      <c r="POT43" s="178"/>
      <c r="POU43" s="178"/>
      <c r="POV43" s="178"/>
      <c r="POW43" s="178"/>
      <c r="POX43" s="178"/>
      <c r="POY43" s="178"/>
      <c r="POZ43" s="179"/>
      <c r="PPA43" s="166"/>
      <c r="PPB43" s="178"/>
      <c r="PPC43" s="178"/>
      <c r="PPD43" s="178"/>
      <c r="PPE43" s="178"/>
      <c r="PPF43" s="178"/>
      <c r="PPG43" s="178"/>
      <c r="PPH43" s="179"/>
      <c r="PPI43" s="166"/>
      <c r="PPJ43" s="178"/>
      <c r="PPK43" s="178"/>
      <c r="PPL43" s="178"/>
      <c r="PPM43" s="178"/>
      <c r="PPN43" s="178"/>
      <c r="PPO43" s="178"/>
      <c r="PPP43" s="179"/>
      <c r="PPQ43" s="166"/>
      <c r="PPR43" s="178"/>
      <c r="PPS43" s="178"/>
      <c r="PPT43" s="178"/>
      <c r="PPU43" s="178"/>
      <c r="PPV43" s="178"/>
      <c r="PPW43" s="178"/>
      <c r="PPX43" s="179"/>
      <c r="PPY43" s="166"/>
      <c r="PPZ43" s="178"/>
      <c r="PQA43" s="178"/>
      <c r="PQB43" s="178"/>
      <c r="PQC43" s="178"/>
      <c r="PQD43" s="178"/>
      <c r="PQE43" s="178"/>
      <c r="PQF43" s="179"/>
      <c r="PQG43" s="166"/>
      <c r="PQH43" s="178"/>
      <c r="PQI43" s="178"/>
      <c r="PQJ43" s="178"/>
      <c r="PQK43" s="178"/>
      <c r="PQL43" s="178"/>
      <c r="PQM43" s="178"/>
      <c r="PQN43" s="179"/>
      <c r="PQO43" s="166"/>
      <c r="PQP43" s="178"/>
      <c r="PQQ43" s="178"/>
      <c r="PQR43" s="178"/>
      <c r="PQS43" s="178"/>
      <c r="PQT43" s="178"/>
      <c r="PQU43" s="178"/>
      <c r="PQV43" s="179"/>
      <c r="PQW43" s="166"/>
      <c r="PQX43" s="178"/>
      <c r="PQY43" s="178"/>
      <c r="PQZ43" s="178"/>
      <c r="PRA43" s="178"/>
      <c r="PRB43" s="178"/>
      <c r="PRC43" s="178"/>
      <c r="PRD43" s="179"/>
      <c r="PRE43" s="166"/>
      <c r="PRF43" s="178"/>
      <c r="PRG43" s="178"/>
      <c r="PRH43" s="178"/>
      <c r="PRI43" s="178"/>
      <c r="PRJ43" s="178"/>
      <c r="PRK43" s="178"/>
      <c r="PRL43" s="179"/>
      <c r="PRM43" s="166"/>
      <c r="PRN43" s="178"/>
      <c r="PRO43" s="178"/>
      <c r="PRP43" s="178"/>
      <c r="PRQ43" s="178"/>
      <c r="PRR43" s="178"/>
      <c r="PRS43" s="178"/>
      <c r="PRT43" s="179"/>
      <c r="PRU43" s="166"/>
      <c r="PRV43" s="178"/>
      <c r="PRW43" s="178"/>
      <c r="PRX43" s="178"/>
      <c r="PRY43" s="178"/>
      <c r="PRZ43" s="178"/>
      <c r="PSA43" s="178"/>
      <c r="PSB43" s="179"/>
      <c r="PSC43" s="166"/>
      <c r="PSD43" s="178"/>
      <c r="PSE43" s="178"/>
      <c r="PSF43" s="178"/>
      <c r="PSG43" s="178"/>
      <c r="PSH43" s="178"/>
      <c r="PSI43" s="178"/>
      <c r="PSJ43" s="179"/>
      <c r="PSK43" s="166"/>
      <c r="PSL43" s="178"/>
      <c r="PSM43" s="178"/>
      <c r="PSN43" s="178"/>
      <c r="PSO43" s="178"/>
      <c r="PSP43" s="178"/>
      <c r="PSQ43" s="178"/>
      <c r="PSR43" s="179"/>
      <c r="PSS43" s="166"/>
      <c r="PST43" s="178"/>
      <c r="PSU43" s="178"/>
      <c r="PSV43" s="178"/>
      <c r="PSW43" s="178"/>
      <c r="PSX43" s="178"/>
      <c r="PSY43" s="178"/>
      <c r="PSZ43" s="179"/>
      <c r="PTA43" s="166"/>
      <c r="PTB43" s="178"/>
      <c r="PTC43" s="178"/>
      <c r="PTD43" s="178"/>
      <c r="PTE43" s="178"/>
      <c r="PTF43" s="178"/>
      <c r="PTG43" s="178"/>
      <c r="PTH43" s="179"/>
      <c r="PTI43" s="166"/>
      <c r="PTJ43" s="178"/>
      <c r="PTK43" s="178"/>
      <c r="PTL43" s="178"/>
      <c r="PTM43" s="178"/>
      <c r="PTN43" s="178"/>
      <c r="PTO43" s="178"/>
      <c r="PTP43" s="179"/>
      <c r="PTQ43" s="166"/>
      <c r="PTR43" s="178"/>
      <c r="PTS43" s="178"/>
      <c r="PTT43" s="178"/>
      <c r="PTU43" s="178"/>
      <c r="PTV43" s="178"/>
      <c r="PTW43" s="178"/>
      <c r="PTX43" s="179"/>
      <c r="PTY43" s="166"/>
      <c r="PTZ43" s="178"/>
      <c r="PUA43" s="178"/>
      <c r="PUB43" s="178"/>
      <c r="PUC43" s="178"/>
      <c r="PUD43" s="178"/>
      <c r="PUE43" s="178"/>
      <c r="PUF43" s="179"/>
      <c r="PUG43" s="166"/>
      <c r="PUH43" s="178"/>
      <c r="PUI43" s="178"/>
      <c r="PUJ43" s="178"/>
      <c r="PUK43" s="178"/>
      <c r="PUL43" s="178"/>
      <c r="PUM43" s="178"/>
      <c r="PUN43" s="179"/>
      <c r="PUO43" s="166"/>
      <c r="PUP43" s="178"/>
      <c r="PUQ43" s="178"/>
      <c r="PUR43" s="178"/>
      <c r="PUS43" s="178"/>
      <c r="PUT43" s="178"/>
      <c r="PUU43" s="178"/>
      <c r="PUV43" s="179"/>
      <c r="PUW43" s="166"/>
      <c r="PUX43" s="178"/>
      <c r="PUY43" s="178"/>
      <c r="PUZ43" s="178"/>
      <c r="PVA43" s="178"/>
      <c r="PVB43" s="178"/>
      <c r="PVC43" s="178"/>
      <c r="PVD43" s="179"/>
      <c r="PVE43" s="166"/>
      <c r="PVF43" s="178"/>
      <c r="PVG43" s="178"/>
      <c r="PVH43" s="178"/>
      <c r="PVI43" s="178"/>
      <c r="PVJ43" s="178"/>
      <c r="PVK43" s="178"/>
      <c r="PVL43" s="179"/>
      <c r="PVM43" s="166"/>
      <c r="PVN43" s="178"/>
      <c r="PVO43" s="178"/>
      <c r="PVP43" s="178"/>
      <c r="PVQ43" s="178"/>
      <c r="PVR43" s="178"/>
      <c r="PVS43" s="178"/>
      <c r="PVT43" s="179"/>
      <c r="PVU43" s="166"/>
      <c r="PVV43" s="178"/>
      <c r="PVW43" s="178"/>
      <c r="PVX43" s="178"/>
      <c r="PVY43" s="178"/>
      <c r="PVZ43" s="178"/>
      <c r="PWA43" s="178"/>
      <c r="PWB43" s="179"/>
      <c r="PWC43" s="166"/>
      <c r="PWD43" s="178"/>
      <c r="PWE43" s="178"/>
      <c r="PWF43" s="178"/>
      <c r="PWG43" s="178"/>
      <c r="PWH43" s="178"/>
      <c r="PWI43" s="178"/>
      <c r="PWJ43" s="179"/>
      <c r="PWK43" s="166"/>
      <c r="PWL43" s="178"/>
      <c r="PWM43" s="178"/>
      <c r="PWN43" s="178"/>
      <c r="PWO43" s="178"/>
      <c r="PWP43" s="178"/>
      <c r="PWQ43" s="178"/>
      <c r="PWR43" s="179"/>
      <c r="PWS43" s="166"/>
      <c r="PWT43" s="178"/>
      <c r="PWU43" s="178"/>
      <c r="PWV43" s="178"/>
      <c r="PWW43" s="178"/>
      <c r="PWX43" s="178"/>
      <c r="PWY43" s="178"/>
      <c r="PWZ43" s="179"/>
      <c r="PXA43" s="166"/>
      <c r="PXB43" s="178"/>
      <c r="PXC43" s="178"/>
      <c r="PXD43" s="178"/>
      <c r="PXE43" s="178"/>
      <c r="PXF43" s="178"/>
      <c r="PXG43" s="178"/>
      <c r="PXH43" s="179"/>
      <c r="PXI43" s="166"/>
      <c r="PXJ43" s="178"/>
      <c r="PXK43" s="178"/>
      <c r="PXL43" s="178"/>
      <c r="PXM43" s="178"/>
      <c r="PXN43" s="178"/>
      <c r="PXO43" s="178"/>
      <c r="PXP43" s="179"/>
      <c r="PXQ43" s="166"/>
      <c r="PXR43" s="178"/>
      <c r="PXS43" s="178"/>
      <c r="PXT43" s="178"/>
      <c r="PXU43" s="178"/>
      <c r="PXV43" s="178"/>
      <c r="PXW43" s="178"/>
      <c r="PXX43" s="179"/>
      <c r="PXY43" s="166"/>
      <c r="PXZ43" s="178"/>
      <c r="PYA43" s="178"/>
      <c r="PYB43" s="178"/>
      <c r="PYC43" s="178"/>
      <c r="PYD43" s="178"/>
      <c r="PYE43" s="178"/>
      <c r="PYF43" s="179"/>
      <c r="PYG43" s="166"/>
      <c r="PYH43" s="178"/>
      <c r="PYI43" s="178"/>
      <c r="PYJ43" s="178"/>
      <c r="PYK43" s="178"/>
      <c r="PYL43" s="178"/>
      <c r="PYM43" s="178"/>
      <c r="PYN43" s="179"/>
      <c r="PYO43" s="166"/>
      <c r="PYP43" s="178"/>
      <c r="PYQ43" s="178"/>
      <c r="PYR43" s="178"/>
      <c r="PYS43" s="178"/>
      <c r="PYT43" s="178"/>
      <c r="PYU43" s="178"/>
      <c r="PYV43" s="179"/>
      <c r="PYW43" s="166"/>
      <c r="PYX43" s="178"/>
      <c r="PYY43" s="178"/>
      <c r="PYZ43" s="178"/>
      <c r="PZA43" s="178"/>
      <c r="PZB43" s="178"/>
      <c r="PZC43" s="178"/>
      <c r="PZD43" s="179"/>
      <c r="PZE43" s="166"/>
      <c r="PZF43" s="178"/>
      <c r="PZG43" s="178"/>
      <c r="PZH43" s="178"/>
      <c r="PZI43" s="178"/>
      <c r="PZJ43" s="178"/>
      <c r="PZK43" s="178"/>
      <c r="PZL43" s="179"/>
      <c r="PZM43" s="166"/>
      <c r="PZN43" s="178"/>
      <c r="PZO43" s="178"/>
      <c r="PZP43" s="178"/>
      <c r="PZQ43" s="178"/>
      <c r="PZR43" s="178"/>
      <c r="PZS43" s="178"/>
      <c r="PZT43" s="179"/>
      <c r="PZU43" s="166"/>
      <c r="PZV43" s="178"/>
      <c r="PZW43" s="178"/>
      <c r="PZX43" s="178"/>
      <c r="PZY43" s="178"/>
      <c r="PZZ43" s="178"/>
      <c r="QAA43" s="178"/>
      <c r="QAB43" s="179"/>
      <c r="QAC43" s="166"/>
      <c r="QAD43" s="178"/>
      <c r="QAE43" s="178"/>
      <c r="QAF43" s="178"/>
      <c r="QAG43" s="178"/>
      <c r="QAH43" s="178"/>
      <c r="QAI43" s="178"/>
      <c r="QAJ43" s="179"/>
      <c r="QAK43" s="166"/>
      <c r="QAL43" s="178"/>
      <c r="QAM43" s="178"/>
      <c r="QAN43" s="178"/>
      <c r="QAO43" s="178"/>
      <c r="QAP43" s="178"/>
      <c r="QAQ43" s="178"/>
      <c r="QAR43" s="179"/>
      <c r="QAS43" s="166"/>
      <c r="QAT43" s="178"/>
      <c r="QAU43" s="178"/>
      <c r="QAV43" s="178"/>
      <c r="QAW43" s="178"/>
      <c r="QAX43" s="178"/>
      <c r="QAY43" s="178"/>
      <c r="QAZ43" s="179"/>
      <c r="QBA43" s="166"/>
      <c r="QBB43" s="178"/>
      <c r="QBC43" s="178"/>
      <c r="QBD43" s="178"/>
      <c r="QBE43" s="178"/>
      <c r="QBF43" s="178"/>
      <c r="QBG43" s="178"/>
      <c r="QBH43" s="179"/>
      <c r="QBI43" s="166"/>
      <c r="QBJ43" s="178"/>
      <c r="QBK43" s="178"/>
      <c r="QBL43" s="178"/>
      <c r="QBM43" s="178"/>
      <c r="QBN43" s="178"/>
      <c r="QBO43" s="178"/>
      <c r="QBP43" s="179"/>
      <c r="QBQ43" s="166"/>
      <c r="QBR43" s="178"/>
      <c r="QBS43" s="178"/>
      <c r="QBT43" s="178"/>
      <c r="QBU43" s="178"/>
      <c r="QBV43" s="178"/>
      <c r="QBW43" s="178"/>
      <c r="QBX43" s="179"/>
      <c r="QBY43" s="166"/>
      <c r="QBZ43" s="178"/>
      <c r="QCA43" s="178"/>
      <c r="QCB43" s="178"/>
      <c r="QCC43" s="178"/>
      <c r="QCD43" s="178"/>
      <c r="QCE43" s="178"/>
      <c r="QCF43" s="179"/>
      <c r="QCG43" s="166"/>
      <c r="QCH43" s="178"/>
      <c r="QCI43" s="178"/>
      <c r="QCJ43" s="178"/>
      <c r="QCK43" s="178"/>
      <c r="QCL43" s="178"/>
      <c r="QCM43" s="178"/>
      <c r="QCN43" s="179"/>
      <c r="QCO43" s="166"/>
      <c r="QCP43" s="178"/>
      <c r="QCQ43" s="178"/>
      <c r="QCR43" s="178"/>
      <c r="QCS43" s="178"/>
      <c r="QCT43" s="178"/>
      <c r="QCU43" s="178"/>
      <c r="QCV43" s="179"/>
      <c r="QCW43" s="166"/>
      <c r="QCX43" s="178"/>
      <c r="QCY43" s="178"/>
      <c r="QCZ43" s="178"/>
      <c r="QDA43" s="178"/>
      <c r="QDB43" s="178"/>
      <c r="QDC43" s="178"/>
      <c r="QDD43" s="179"/>
      <c r="QDE43" s="166"/>
      <c r="QDF43" s="178"/>
      <c r="QDG43" s="178"/>
      <c r="QDH43" s="178"/>
      <c r="QDI43" s="178"/>
      <c r="QDJ43" s="178"/>
      <c r="QDK43" s="178"/>
      <c r="QDL43" s="179"/>
      <c r="QDM43" s="166"/>
      <c r="QDN43" s="178"/>
      <c r="QDO43" s="178"/>
      <c r="QDP43" s="178"/>
      <c r="QDQ43" s="178"/>
      <c r="QDR43" s="178"/>
      <c r="QDS43" s="178"/>
      <c r="QDT43" s="179"/>
      <c r="QDU43" s="166"/>
      <c r="QDV43" s="178"/>
      <c r="QDW43" s="178"/>
      <c r="QDX43" s="178"/>
      <c r="QDY43" s="178"/>
      <c r="QDZ43" s="178"/>
      <c r="QEA43" s="178"/>
      <c r="QEB43" s="179"/>
      <c r="QEC43" s="166"/>
      <c r="QED43" s="178"/>
      <c r="QEE43" s="178"/>
      <c r="QEF43" s="178"/>
      <c r="QEG43" s="178"/>
      <c r="QEH43" s="178"/>
      <c r="QEI43" s="178"/>
      <c r="QEJ43" s="179"/>
      <c r="QEK43" s="166"/>
      <c r="QEL43" s="178"/>
      <c r="QEM43" s="178"/>
      <c r="QEN43" s="178"/>
      <c r="QEO43" s="178"/>
      <c r="QEP43" s="178"/>
      <c r="QEQ43" s="178"/>
      <c r="QER43" s="179"/>
      <c r="QES43" s="166"/>
      <c r="QET43" s="178"/>
      <c r="QEU43" s="178"/>
      <c r="QEV43" s="178"/>
      <c r="QEW43" s="178"/>
      <c r="QEX43" s="178"/>
      <c r="QEY43" s="178"/>
      <c r="QEZ43" s="179"/>
      <c r="QFA43" s="166"/>
      <c r="QFB43" s="178"/>
      <c r="QFC43" s="178"/>
      <c r="QFD43" s="178"/>
      <c r="QFE43" s="178"/>
      <c r="QFF43" s="178"/>
      <c r="QFG43" s="178"/>
      <c r="QFH43" s="179"/>
      <c r="QFI43" s="166"/>
      <c r="QFJ43" s="178"/>
      <c r="QFK43" s="178"/>
      <c r="QFL43" s="178"/>
      <c r="QFM43" s="178"/>
      <c r="QFN43" s="178"/>
      <c r="QFO43" s="178"/>
      <c r="QFP43" s="179"/>
      <c r="QFQ43" s="166"/>
      <c r="QFR43" s="178"/>
      <c r="QFS43" s="178"/>
      <c r="QFT43" s="178"/>
      <c r="QFU43" s="178"/>
      <c r="QFV43" s="178"/>
      <c r="QFW43" s="178"/>
      <c r="QFX43" s="179"/>
      <c r="QFY43" s="166"/>
      <c r="QFZ43" s="178"/>
      <c r="QGA43" s="178"/>
      <c r="QGB43" s="178"/>
      <c r="QGC43" s="178"/>
      <c r="QGD43" s="178"/>
      <c r="QGE43" s="178"/>
      <c r="QGF43" s="179"/>
      <c r="QGG43" s="166"/>
      <c r="QGH43" s="178"/>
      <c r="QGI43" s="178"/>
      <c r="QGJ43" s="178"/>
      <c r="QGK43" s="178"/>
      <c r="QGL43" s="178"/>
      <c r="QGM43" s="178"/>
      <c r="QGN43" s="179"/>
      <c r="QGO43" s="166"/>
      <c r="QGP43" s="178"/>
      <c r="QGQ43" s="178"/>
      <c r="QGR43" s="178"/>
      <c r="QGS43" s="178"/>
      <c r="QGT43" s="178"/>
      <c r="QGU43" s="178"/>
      <c r="QGV43" s="179"/>
      <c r="QGW43" s="166"/>
      <c r="QGX43" s="178"/>
      <c r="QGY43" s="178"/>
      <c r="QGZ43" s="178"/>
      <c r="QHA43" s="178"/>
      <c r="QHB43" s="178"/>
      <c r="QHC43" s="178"/>
      <c r="QHD43" s="179"/>
      <c r="QHE43" s="166"/>
      <c r="QHF43" s="178"/>
      <c r="QHG43" s="178"/>
      <c r="QHH43" s="178"/>
      <c r="QHI43" s="178"/>
      <c r="QHJ43" s="178"/>
      <c r="QHK43" s="178"/>
      <c r="QHL43" s="179"/>
      <c r="QHM43" s="166"/>
      <c r="QHN43" s="178"/>
      <c r="QHO43" s="178"/>
      <c r="QHP43" s="178"/>
      <c r="QHQ43" s="178"/>
      <c r="QHR43" s="178"/>
      <c r="QHS43" s="178"/>
      <c r="QHT43" s="179"/>
      <c r="QHU43" s="166"/>
      <c r="QHV43" s="178"/>
      <c r="QHW43" s="178"/>
      <c r="QHX43" s="178"/>
      <c r="QHY43" s="178"/>
      <c r="QHZ43" s="178"/>
      <c r="QIA43" s="178"/>
      <c r="QIB43" s="179"/>
      <c r="QIC43" s="166"/>
      <c r="QID43" s="178"/>
      <c r="QIE43" s="178"/>
      <c r="QIF43" s="178"/>
      <c r="QIG43" s="178"/>
      <c r="QIH43" s="178"/>
      <c r="QII43" s="178"/>
      <c r="QIJ43" s="179"/>
      <c r="QIK43" s="166"/>
      <c r="QIL43" s="178"/>
      <c r="QIM43" s="178"/>
      <c r="QIN43" s="178"/>
      <c r="QIO43" s="178"/>
      <c r="QIP43" s="178"/>
      <c r="QIQ43" s="178"/>
      <c r="QIR43" s="179"/>
      <c r="QIS43" s="166"/>
      <c r="QIT43" s="178"/>
      <c r="QIU43" s="178"/>
      <c r="QIV43" s="178"/>
      <c r="QIW43" s="178"/>
      <c r="QIX43" s="178"/>
      <c r="QIY43" s="178"/>
      <c r="QIZ43" s="179"/>
      <c r="QJA43" s="166"/>
      <c r="QJB43" s="178"/>
      <c r="QJC43" s="178"/>
      <c r="QJD43" s="178"/>
      <c r="QJE43" s="178"/>
      <c r="QJF43" s="178"/>
      <c r="QJG43" s="178"/>
      <c r="QJH43" s="179"/>
      <c r="QJI43" s="166"/>
      <c r="QJJ43" s="178"/>
      <c r="QJK43" s="178"/>
      <c r="QJL43" s="178"/>
      <c r="QJM43" s="178"/>
      <c r="QJN43" s="178"/>
      <c r="QJO43" s="178"/>
      <c r="QJP43" s="179"/>
      <c r="QJQ43" s="166"/>
      <c r="QJR43" s="178"/>
      <c r="QJS43" s="178"/>
      <c r="QJT43" s="178"/>
      <c r="QJU43" s="178"/>
      <c r="QJV43" s="178"/>
      <c r="QJW43" s="178"/>
      <c r="QJX43" s="179"/>
      <c r="QJY43" s="166"/>
      <c r="QJZ43" s="178"/>
      <c r="QKA43" s="178"/>
      <c r="QKB43" s="178"/>
      <c r="QKC43" s="178"/>
      <c r="QKD43" s="178"/>
      <c r="QKE43" s="178"/>
      <c r="QKF43" s="179"/>
      <c r="QKG43" s="166"/>
      <c r="QKH43" s="178"/>
      <c r="QKI43" s="178"/>
      <c r="QKJ43" s="178"/>
      <c r="QKK43" s="178"/>
      <c r="QKL43" s="178"/>
      <c r="QKM43" s="178"/>
      <c r="QKN43" s="179"/>
      <c r="QKO43" s="166"/>
      <c r="QKP43" s="178"/>
      <c r="QKQ43" s="178"/>
      <c r="QKR43" s="178"/>
      <c r="QKS43" s="178"/>
      <c r="QKT43" s="178"/>
      <c r="QKU43" s="178"/>
      <c r="QKV43" s="179"/>
      <c r="QKW43" s="166"/>
      <c r="QKX43" s="178"/>
      <c r="QKY43" s="178"/>
      <c r="QKZ43" s="178"/>
      <c r="QLA43" s="178"/>
      <c r="QLB43" s="178"/>
      <c r="QLC43" s="178"/>
      <c r="QLD43" s="179"/>
      <c r="QLE43" s="166"/>
      <c r="QLF43" s="178"/>
      <c r="QLG43" s="178"/>
      <c r="QLH43" s="178"/>
      <c r="QLI43" s="178"/>
      <c r="QLJ43" s="178"/>
      <c r="QLK43" s="178"/>
      <c r="QLL43" s="179"/>
      <c r="QLM43" s="166"/>
      <c r="QLN43" s="178"/>
      <c r="QLO43" s="178"/>
      <c r="QLP43" s="178"/>
      <c r="QLQ43" s="178"/>
      <c r="QLR43" s="178"/>
      <c r="QLS43" s="178"/>
      <c r="QLT43" s="179"/>
      <c r="QLU43" s="166"/>
      <c r="QLV43" s="178"/>
      <c r="QLW43" s="178"/>
      <c r="QLX43" s="178"/>
      <c r="QLY43" s="178"/>
      <c r="QLZ43" s="178"/>
      <c r="QMA43" s="178"/>
      <c r="QMB43" s="179"/>
      <c r="QMC43" s="166"/>
      <c r="QMD43" s="178"/>
      <c r="QME43" s="178"/>
      <c r="QMF43" s="178"/>
      <c r="QMG43" s="178"/>
      <c r="QMH43" s="178"/>
      <c r="QMI43" s="178"/>
      <c r="QMJ43" s="179"/>
      <c r="QMK43" s="166"/>
      <c r="QML43" s="178"/>
      <c r="QMM43" s="178"/>
      <c r="QMN43" s="178"/>
      <c r="QMO43" s="178"/>
      <c r="QMP43" s="178"/>
      <c r="QMQ43" s="178"/>
      <c r="QMR43" s="179"/>
      <c r="QMS43" s="166"/>
      <c r="QMT43" s="178"/>
      <c r="QMU43" s="178"/>
      <c r="QMV43" s="178"/>
      <c r="QMW43" s="178"/>
      <c r="QMX43" s="178"/>
      <c r="QMY43" s="178"/>
      <c r="QMZ43" s="179"/>
      <c r="QNA43" s="166"/>
      <c r="QNB43" s="178"/>
      <c r="QNC43" s="178"/>
      <c r="QND43" s="178"/>
      <c r="QNE43" s="178"/>
      <c r="QNF43" s="178"/>
      <c r="QNG43" s="178"/>
      <c r="QNH43" s="179"/>
      <c r="QNI43" s="166"/>
      <c r="QNJ43" s="178"/>
      <c r="QNK43" s="178"/>
      <c r="QNL43" s="178"/>
      <c r="QNM43" s="178"/>
      <c r="QNN43" s="178"/>
      <c r="QNO43" s="178"/>
      <c r="QNP43" s="179"/>
      <c r="QNQ43" s="166"/>
      <c r="QNR43" s="178"/>
      <c r="QNS43" s="178"/>
      <c r="QNT43" s="178"/>
      <c r="QNU43" s="178"/>
      <c r="QNV43" s="178"/>
      <c r="QNW43" s="178"/>
      <c r="QNX43" s="179"/>
      <c r="QNY43" s="166"/>
      <c r="QNZ43" s="178"/>
      <c r="QOA43" s="178"/>
      <c r="QOB43" s="178"/>
      <c r="QOC43" s="178"/>
      <c r="QOD43" s="178"/>
      <c r="QOE43" s="178"/>
      <c r="QOF43" s="179"/>
      <c r="QOG43" s="166"/>
      <c r="QOH43" s="178"/>
      <c r="QOI43" s="178"/>
      <c r="QOJ43" s="178"/>
      <c r="QOK43" s="178"/>
      <c r="QOL43" s="178"/>
      <c r="QOM43" s="178"/>
      <c r="QON43" s="179"/>
      <c r="QOO43" s="166"/>
      <c r="QOP43" s="178"/>
      <c r="QOQ43" s="178"/>
      <c r="QOR43" s="178"/>
      <c r="QOS43" s="178"/>
      <c r="QOT43" s="178"/>
      <c r="QOU43" s="178"/>
      <c r="QOV43" s="179"/>
      <c r="QOW43" s="166"/>
      <c r="QOX43" s="178"/>
      <c r="QOY43" s="178"/>
      <c r="QOZ43" s="178"/>
      <c r="QPA43" s="178"/>
      <c r="QPB43" s="178"/>
      <c r="QPC43" s="178"/>
      <c r="QPD43" s="179"/>
      <c r="QPE43" s="166"/>
      <c r="QPF43" s="178"/>
      <c r="QPG43" s="178"/>
      <c r="QPH43" s="178"/>
      <c r="QPI43" s="178"/>
      <c r="QPJ43" s="178"/>
      <c r="QPK43" s="178"/>
      <c r="QPL43" s="179"/>
      <c r="QPM43" s="166"/>
      <c r="QPN43" s="178"/>
      <c r="QPO43" s="178"/>
      <c r="QPP43" s="178"/>
      <c r="QPQ43" s="178"/>
      <c r="QPR43" s="178"/>
      <c r="QPS43" s="178"/>
      <c r="QPT43" s="179"/>
      <c r="QPU43" s="166"/>
      <c r="QPV43" s="178"/>
      <c r="QPW43" s="178"/>
      <c r="QPX43" s="178"/>
      <c r="QPY43" s="178"/>
      <c r="QPZ43" s="178"/>
      <c r="QQA43" s="178"/>
      <c r="QQB43" s="179"/>
      <c r="QQC43" s="166"/>
      <c r="QQD43" s="178"/>
      <c r="QQE43" s="178"/>
      <c r="QQF43" s="178"/>
      <c r="QQG43" s="178"/>
      <c r="QQH43" s="178"/>
      <c r="QQI43" s="178"/>
      <c r="QQJ43" s="179"/>
      <c r="QQK43" s="166"/>
      <c r="QQL43" s="178"/>
      <c r="QQM43" s="178"/>
      <c r="QQN43" s="178"/>
      <c r="QQO43" s="178"/>
      <c r="QQP43" s="178"/>
      <c r="QQQ43" s="178"/>
      <c r="QQR43" s="179"/>
      <c r="QQS43" s="166"/>
      <c r="QQT43" s="178"/>
      <c r="QQU43" s="178"/>
      <c r="QQV43" s="178"/>
      <c r="QQW43" s="178"/>
      <c r="QQX43" s="178"/>
      <c r="QQY43" s="178"/>
      <c r="QQZ43" s="179"/>
      <c r="QRA43" s="166"/>
      <c r="QRB43" s="178"/>
      <c r="QRC43" s="178"/>
      <c r="QRD43" s="178"/>
      <c r="QRE43" s="178"/>
      <c r="QRF43" s="178"/>
      <c r="QRG43" s="178"/>
      <c r="QRH43" s="179"/>
      <c r="QRI43" s="166"/>
      <c r="QRJ43" s="178"/>
      <c r="QRK43" s="178"/>
      <c r="QRL43" s="178"/>
      <c r="QRM43" s="178"/>
      <c r="QRN43" s="178"/>
      <c r="QRO43" s="178"/>
      <c r="QRP43" s="179"/>
      <c r="QRQ43" s="166"/>
      <c r="QRR43" s="178"/>
      <c r="QRS43" s="178"/>
      <c r="QRT43" s="178"/>
      <c r="QRU43" s="178"/>
      <c r="QRV43" s="178"/>
      <c r="QRW43" s="178"/>
      <c r="QRX43" s="179"/>
      <c r="QRY43" s="166"/>
      <c r="QRZ43" s="178"/>
      <c r="QSA43" s="178"/>
      <c r="QSB43" s="178"/>
      <c r="QSC43" s="178"/>
      <c r="QSD43" s="178"/>
      <c r="QSE43" s="178"/>
      <c r="QSF43" s="179"/>
      <c r="QSG43" s="166"/>
      <c r="QSH43" s="178"/>
      <c r="QSI43" s="178"/>
      <c r="QSJ43" s="178"/>
      <c r="QSK43" s="178"/>
      <c r="QSL43" s="178"/>
      <c r="QSM43" s="178"/>
      <c r="QSN43" s="179"/>
      <c r="QSO43" s="166"/>
      <c r="QSP43" s="178"/>
      <c r="QSQ43" s="178"/>
      <c r="QSR43" s="178"/>
      <c r="QSS43" s="178"/>
      <c r="QST43" s="178"/>
      <c r="QSU43" s="178"/>
      <c r="QSV43" s="179"/>
      <c r="QSW43" s="166"/>
      <c r="QSX43" s="178"/>
      <c r="QSY43" s="178"/>
      <c r="QSZ43" s="178"/>
      <c r="QTA43" s="178"/>
      <c r="QTB43" s="178"/>
      <c r="QTC43" s="178"/>
      <c r="QTD43" s="179"/>
      <c r="QTE43" s="166"/>
      <c r="QTF43" s="178"/>
      <c r="QTG43" s="178"/>
      <c r="QTH43" s="178"/>
      <c r="QTI43" s="178"/>
      <c r="QTJ43" s="178"/>
      <c r="QTK43" s="178"/>
      <c r="QTL43" s="179"/>
      <c r="QTM43" s="166"/>
      <c r="QTN43" s="178"/>
      <c r="QTO43" s="178"/>
      <c r="QTP43" s="178"/>
      <c r="QTQ43" s="178"/>
      <c r="QTR43" s="178"/>
      <c r="QTS43" s="178"/>
      <c r="QTT43" s="179"/>
      <c r="QTU43" s="166"/>
      <c r="QTV43" s="178"/>
      <c r="QTW43" s="178"/>
      <c r="QTX43" s="178"/>
      <c r="QTY43" s="178"/>
      <c r="QTZ43" s="178"/>
      <c r="QUA43" s="178"/>
      <c r="QUB43" s="179"/>
      <c r="QUC43" s="166"/>
      <c r="QUD43" s="178"/>
      <c r="QUE43" s="178"/>
      <c r="QUF43" s="178"/>
      <c r="QUG43" s="178"/>
      <c r="QUH43" s="178"/>
      <c r="QUI43" s="178"/>
      <c r="QUJ43" s="179"/>
      <c r="QUK43" s="166"/>
      <c r="QUL43" s="178"/>
      <c r="QUM43" s="178"/>
      <c r="QUN43" s="178"/>
      <c r="QUO43" s="178"/>
      <c r="QUP43" s="178"/>
      <c r="QUQ43" s="178"/>
      <c r="QUR43" s="179"/>
      <c r="QUS43" s="166"/>
      <c r="QUT43" s="178"/>
      <c r="QUU43" s="178"/>
      <c r="QUV43" s="178"/>
      <c r="QUW43" s="178"/>
      <c r="QUX43" s="178"/>
      <c r="QUY43" s="178"/>
      <c r="QUZ43" s="179"/>
      <c r="QVA43" s="166"/>
      <c r="QVB43" s="178"/>
      <c r="QVC43" s="178"/>
      <c r="QVD43" s="178"/>
      <c r="QVE43" s="178"/>
      <c r="QVF43" s="178"/>
      <c r="QVG43" s="178"/>
      <c r="QVH43" s="179"/>
      <c r="QVI43" s="166"/>
      <c r="QVJ43" s="178"/>
      <c r="QVK43" s="178"/>
      <c r="QVL43" s="178"/>
      <c r="QVM43" s="178"/>
      <c r="QVN43" s="178"/>
      <c r="QVO43" s="178"/>
      <c r="QVP43" s="179"/>
      <c r="QVQ43" s="166"/>
      <c r="QVR43" s="178"/>
      <c r="QVS43" s="178"/>
      <c r="QVT43" s="178"/>
      <c r="QVU43" s="178"/>
      <c r="QVV43" s="178"/>
      <c r="QVW43" s="178"/>
      <c r="QVX43" s="179"/>
      <c r="QVY43" s="166"/>
      <c r="QVZ43" s="178"/>
      <c r="QWA43" s="178"/>
      <c r="QWB43" s="178"/>
      <c r="QWC43" s="178"/>
      <c r="QWD43" s="178"/>
      <c r="QWE43" s="178"/>
      <c r="QWF43" s="179"/>
      <c r="QWG43" s="166"/>
      <c r="QWH43" s="178"/>
      <c r="QWI43" s="178"/>
      <c r="QWJ43" s="178"/>
      <c r="QWK43" s="178"/>
      <c r="QWL43" s="178"/>
      <c r="QWM43" s="178"/>
      <c r="QWN43" s="179"/>
      <c r="QWO43" s="166"/>
      <c r="QWP43" s="178"/>
      <c r="QWQ43" s="178"/>
      <c r="QWR43" s="178"/>
      <c r="QWS43" s="178"/>
      <c r="QWT43" s="178"/>
      <c r="QWU43" s="178"/>
      <c r="QWV43" s="179"/>
      <c r="QWW43" s="166"/>
      <c r="QWX43" s="178"/>
      <c r="QWY43" s="178"/>
      <c r="QWZ43" s="178"/>
      <c r="QXA43" s="178"/>
      <c r="QXB43" s="178"/>
      <c r="QXC43" s="178"/>
      <c r="QXD43" s="179"/>
      <c r="QXE43" s="166"/>
      <c r="QXF43" s="178"/>
      <c r="QXG43" s="178"/>
      <c r="QXH43" s="178"/>
      <c r="QXI43" s="178"/>
      <c r="QXJ43" s="178"/>
      <c r="QXK43" s="178"/>
      <c r="QXL43" s="179"/>
      <c r="QXM43" s="166"/>
      <c r="QXN43" s="178"/>
      <c r="QXO43" s="178"/>
      <c r="QXP43" s="178"/>
      <c r="QXQ43" s="178"/>
      <c r="QXR43" s="178"/>
      <c r="QXS43" s="178"/>
      <c r="QXT43" s="179"/>
      <c r="QXU43" s="166"/>
      <c r="QXV43" s="178"/>
      <c r="QXW43" s="178"/>
      <c r="QXX43" s="178"/>
      <c r="QXY43" s="178"/>
      <c r="QXZ43" s="178"/>
      <c r="QYA43" s="178"/>
      <c r="QYB43" s="179"/>
      <c r="QYC43" s="166"/>
      <c r="QYD43" s="178"/>
      <c r="QYE43" s="178"/>
      <c r="QYF43" s="178"/>
      <c r="QYG43" s="178"/>
      <c r="QYH43" s="178"/>
      <c r="QYI43" s="178"/>
      <c r="QYJ43" s="179"/>
      <c r="QYK43" s="166"/>
      <c r="QYL43" s="178"/>
      <c r="QYM43" s="178"/>
      <c r="QYN43" s="178"/>
      <c r="QYO43" s="178"/>
      <c r="QYP43" s="178"/>
      <c r="QYQ43" s="178"/>
      <c r="QYR43" s="179"/>
      <c r="QYS43" s="166"/>
      <c r="QYT43" s="178"/>
      <c r="QYU43" s="178"/>
      <c r="QYV43" s="178"/>
      <c r="QYW43" s="178"/>
      <c r="QYX43" s="178"/>
      <c r="QYY43" s="178"/>
      <c r="QYZ43" s="179"/>
      <c r="QZA43" s="166"/>
      <c r="QZB43" s="178"/>
      <c r="QZC43" s="178"/>
      <c r="QZD43" s="178"/>
      <c r="QZE43" s="178"/>
      <c r="QZF43" s="178"/>
      <c r="QZG43" s="178"/>
      <c r="QZH43" s="179"/>
      <c r="QZI43" s="166"/>
      <c r="QZJ43" s="178"/>
      <c r="QZK43" s="178"/>
      <c r="QZL43" s="178"/>
      <c r="QZM43" s="178"/>
      <c r="QZN43" s="178"/>
      <c r="QZO43" s="178"/>
      <c r="QZP43" s="179"/>
      <c r="QZQ43" s="166"/>
      <c r="QZR43" s="178"/>
      <c r="QZS43" s="178"/>
      <c r="QZT43" s="178"/>
      <c r="QZU43" s="178"/>
      <c r="QZV43" s="178"/>
      <c r="QZW43" s="178"/>
      <c r="QZX43" s="179"/>
      <c r="QZY43" s="166"/>
      <c r="QZZ43" s="178"/>
      <c r="RAA43" s="178"/>
      <c r="RAB43" s="178"/>
      <c r="RAC43" s="178"/>
      <c r="RAD43" s="178"/>
      <c r="RAE43" s="178"/>
      <c r="RAF43" s="179"/>
      <c r="RAG43" s="166"/>
      <c r="RAH43" s="178"/>
      <c r="RAI43" s="178"/>
      <c r="RAJ43" s="178"/>
      <c r="RAK43" s="178"/>
      <c r="RAL43" s="178"/>
      <c r="RAM43" s="178"/>
      <c r="RAN43" s="179"/>
      <c r="RAO43" s="166"/>
      <c r="RAP43" s="178"/>
      <c r="RAQ43" s="178"/>
      <c r="RAR43" s="178"/>
      <c r="RAS43" s="178"/>
      <c r="RAT43" s="178"/>
      <c r="RAU43" s="178"/>
      <c r="RAV43" s="179"/>
      <c r="RAW43" s="166"/>
      <c r="RAX43" s="178"/>
      <c r="RAY43" s="178"/>
      <c r="RAZ43" s="178"/>
      <c r="RBA43" s="178"/>
      <c r="RBB43" s="178"/>
      <c r="RBC43" s="178"/>
      <c r="RBD43" s="179"/>
      <c r="RBE43" s="166"/>
      <c r="RBF43" s="178"/>
      <c r="RBG43" s="178"/>
      <c r="RBH43" s="178"/>
      <c r="RBI43" s="178"/>
      <c r="RBJ43" s="178"/>
      <c r="RBK43" s="178"/>
      <c r="RBL43" s="179"/>
      <c r="RBM43" s="166"/>
      <c r="RBN43" s="178"/>
      <c r="RBO43" s="178"/>
      <c r="RBP43" s="178"/>
      <c r="RBQ43" s="178"/>
      <c r="RBR43" s="178"/>
      <c r="RBS43" s="178"/>
      <c r="RBT43" s="179"/>
      <c r="RBU43" s="166"/>
      <c r="RBV43" s="178"/>
      <c r="RBW43" s="178"/>
      <c r="RBX43" s="178"/>
      <c r="RBY43" s="178"/>
      <c r="RBZ43" s="178"/>
      <c r="RCA43" s="178"/>
      <c r="RCB43" s="179"/>
      <c r="RCC43" s="166"/>
      <c r="RCD43" s="178"/>
      <c r="RCE43" s="178"/>
      <c r="RCF43" s="178"/>
      <c r="RCG43" s="178"/>
      <c r="RCH43" s="178"/>
      <c r="RCI43" s="178"/>
      <c r="RCJ43" s="179"/>
      <c r="RCK43" s="166"/>
      <c r="RCL43" s="178"/>
      <c r="RCM43" s="178"/>
      <c r="RCN43" s="178"/>
      <c r="RCO43" s="178"/>
      <c r="RCP43" s="178"/>
      <c r="RCQ43" s="178"/>
      <c r="RCR43" s="179"/>
      <c r="RCS43" s="166"/>
      <c r="RCT43" s="178"/>
      <c r="RCU43" s="178"/>
      <c r="RCV43" s="178"/>
      <c r="RCW43" s="178"/>
      <c r="RCX43" s="178"/>
      <c r="RCY43" s="178"/>
      <c r="RCZ43" s="179"/>
      <c r="RDA43" s="166"/>
      <c r="RDB43" s="178"/>
      <c r="RDC43" s="178"/>
      <c r="RDD43" s="178"/>
      <c r="RDE43" s="178"/>
      <c r="RDF43" s="178"/>
      <c r="RDG43" s="178"/>
      <c r="RDH43" s="179"/>
      <c r="RDI43" s="166"/>
      <c r="RDJ43" s="178"/>
      <c r="RDK43" s="178"/>
      <c r="RDL43" s="178"/>
      <c r="RDM43" s="178"/>
      <c r="RDN43" s="178"/>
      <c r="RDO43" s="178"/>
      <c r="RDP43" s="179"/>
      <c r="RDQ43" s="166"/>
      <c r="RDR43" s="178"/>
      <c r="RDS43" s="178"/>
      <c r="RDT43" s="178"/>
      <c r="RDU43" s="178"/>
      <c r="RDV43" s="178"/>
      <c r="RDW43" s="178"/>
      <c r="RDX43" s="179"/>
      <c r="RDY43" s="166"/>
      <c r="RDZ43" s="178"/>
      <c r="REA43" s="178"/>
      <c r="REB43" s="178"/>
      <c r="REC43" s="178"/>
      <c r="RED43" s="178"/>
      <c r="REE43" s="178"/>
      <c r="REF43" s="179"/>
      <c r="REG43" s="166"/>
      <c r="REH43" s="178"/>
      <c r="REI43" s="178"/>
      <c r="REJ43" s="178"/>
      <c r="REK43" s="178"/>
      <c r="REL43" s="178"/>
      <c r="REM43" s="178"/>
      <c r="REN43" s="179"/>
      <c r="REO43" s="166"/>
      <c r="REP43" s="178"/>
      <c r="REQ43" s="178"/>
      <c r="RER43" s="178"/>
      <c r="RES43" s="178"/>
      <c r="RET43" s="178"/>
      <c r="REU43" s="178"/>
      <c r="REV43" s="179"/>
      <c r="REW43" s="166"/>
      <c r="REX43" s="178"/>
      <c r="REY43" s="178"/>
      <c r="REZ43" s="178"/>
      <c r="RFA43" s="178"/>
      <c r="RFB43" s="178"/>
      <c r="RFC43" s="178"/>
      <c r="RFD43" s="179"/>
      <c r="RFE43" s="166"/>
      <c r="RFF43" s="178"/>
      <c r="RFG43" s="178"/>
      <c r="RFH43" s="178"/>
      <c r="RFI43" s="178"/>
      <c r="RFJ43" s="178"/>
      <c r="RFK43" s="178"/>
      <c r="RFL43" s="179"/>
      <c r="RFM43" s="166"/>
      <c r="RFN43" s="178"/>
      <c r="RFO43" s="178"/>
      <c r="RFP43" s="178"/>
      <c r="RFQ43" s="178"/>
      <c r="RFR43" s="178"/>
      <c r="RFS43" s="178"/>
      <c r="RFT43" s="179"/>
      <c r="RFU43" s="166"/>
      <c r="RFV43" s="178"/>
      <c r="RFW43" s="178"/>
      <c r="RFX43" s="178"/>
      <c r="RFY43" s="178"/>
      <c r="RFZ43" s="178"/>
      <c r="RGA43" s="178"/>
      <c r="RGB43" s="179"/>
      <c r="RGC43" s="166"/>
      <c r="RGD43" s="178"/>
      <c r="RGE43" s="178"/>
      <c r="RGF43" s="178"/>
      <c r="RGG43" s="178"/>
      <c r="RGH43" s="178"/>
      <c r="RGI43" s="178"/>
      <c r="RGJ43" s="179"/>
      <c r="RGK43" s="166"/>
      <c r="RGL43" s="178"/>
      <c r="RGM43" s="178"/>
      <c r="RGN43" s="178"/>
      <c r="RGO43" s="178"/>
      <c r="RGP43" s="178"/>
      <c r="RGQ43" s="178"/>
      <c r="RGR43" s="179"/>
      <c r="RGS43" s="166"/>
      <c r="RGT43" s="178"/>
      <c r="RGU43" s="178"/>
      <c r="RGV43" s="178"/>
      <c r="RGW43" s="178"/>
      <c r="RGX43" s="178"/>
      <c r="RGY43" s="178"/>
      <c r="RGZ43" s="179"/>
      <c r="RHA43" s="166"/>
      <c r="RHB43" s="178"/>
      <c r="RHC43" s="178"/>
      <c r="RHD43" s="178"/>
      <c r="RHE43" s="178"/>
      <c r="RHF43" s="178"/>
      <c r="RHG43" s="178"/>
      <c r="RHH43" s="179"/>
      <c r="RHI43" s="166"/>
      <c r="RHJ43" s="178"/>
      <c r="RHK43" s="178"/>
      <c r="RHL43" s="178"/>
      <c r="RHM43" s="178"/>
      <c r="RHN43" s="178"/>
      <c r="RHO43" s="178"/>
      <c r="RHP43" s="179"/>
      <c r="RHQ43" s="166"/>
      <c r="RHR43" s="178"/>
      <c r="RHS43" s="178"/>
      <c r="RHT43" s="178"/>
      <c r="RHU43" s="178"/>
      <c r="RHV43" s="178"/>
      <c r="RHW43" s="178"/>
      <c r="RHX43" s="179"/>
      <c r="RHY43" s="166"/>
      <c r="RHZ43" s="178"/>
      <c r="RIA43" s="178"/>
      <c r="RIB43" s="178"/>
      <c r="RIC43" s="178"/>
      <c r="RID43" s="178"/>
      <c r="RIE43" s="178"/>
      <c r="RIF43" s="179"/>
      <c r="RIG43" s="166"/>
      <c r="RIH43" s="178"/>
      <c r="RII43" s="178"/>
      <c r="RIJ43" s="178"/>
      <c r="RIK43" s="178"/>
      <c r="RIL43" s="178"/>
      <c r="RIM43" s="178"/>
      <c r="RIN43" s="179"/>
      <c r="RIO43" s="166"/>
      <c r="RIP43" s="178"/>
      <c r="RIQ43" s="178"/>
      <c r="RIR43" s="178"/>
      <c r="RIS43" s="178"/>
      <c r="RIT43" s="178"/>
      <c r="RIU43" s="178"/>
      <c r="RIV43" s="179"/>
      <c r="RIW43" s="166"/>
      <c r="RIX43" s="178"/>
      <c r="RIY43" s="178"/>
      <c r="RIZ43" s="178"/>
      <c r="RJA43" s="178"/>
      <c r="RJB43" s="178"/>
      <c r="RJC43" s="178"/>
      <c r="RJD43" s="179"/>
      <c r="RJE43" s="166"/>
      <c r="RJF43" s="178"/>
      <c r="RJG43" s="178"/>
      <c r="RJH43" s="178"/>
      <c r="RJI43" s="178"/>
      <c r="RJJ43" s="178"/>
      <c r="RJK43" s="178"/>
      <c r="RJL43" s="179"/>
      <c r="RJM43" s="166"/>
      <c r="RJN43" s="178"/>
      <c r="RJO43" s="178"/>
      <c r="RJP43" s="178"/>
      <c r="RJQ43" s="178"/>
      <c r="RJR43" s="178"/>
      <c r="RJS43" s="178"/>
      <c r="RJT43" s="179"/>
      <c r="RJU43" s="166"/>
      <c r="RJV43" s="178"/>
      <c r="RJW43" s="178"/>
      <c r="RJX43" s="178"/>
      <c r="RJY43" s="178"/>
      <c r="RJZ43" s="178"/>
      <c r="RKA43" s="178"/>
      <c r="RKB43" s="179"/>
      <c r="RKC43" s="166"/>
      <c r="RKD43" s="178"/>
      <c r="RKE43" s="178"/>
      <c r="RKF43" s="178"/>
      <c r="RKG43" s="178"/>
      <c r="RKH43" s="178"/>
      <c r="RKI43" s="178"/>
      <c r="RKJ43" s="179"/>
      <c r="RKK43" s="166"/>
      <c r="RKL43" s="178"/>
      <c r="RKM43" s="178"/>
      <c r="RKN43" s="178"/>
      <c r="RKO43" s="178"/>
      <c r="RKP43" s="178"/>
      <c r="RKQ43" s="178"/>
      <c r="RKR43" s="179"/>
      <c r="RKS43" s="166"/>
      <c r="RKT43" s="178"/>
      <c r="RKU43" s="178"/>
      <c r="RKV43" s="178"/>
      <c r="RKW43" s="178"/>
      <c r="RKX43" s="178"/>
      <c r="RKY43" s="178"/>
      <c r="RKZ43" s="179"/>
      <c r="RLA43" s="166"/>
      <c r="RLB43" s="178"/>
      <c r="RLC43" s="178"/>
      <c r="RLD43" s="178"/>
      <c r="RLE43" s="178"/>
      <c r="RLF43" s="178"/>
      <c r="RLG43" s="178"/>
      <c r="RLH43" s="179"/>
      <c r="RLI43" s="166"/>
      <c r="RLJ43" s="178"/>
      <c r="RLK43" s="178"/>
      <c r="RLL43" s="178"/>
      <c r="RLM43" s="178"/>
      <c r="RLN43" s="178"/>
      <c r="RLO43" s="178"/>
      <c r="RLP43" s="179"/>
      <c r="RLQ43" s="166"/>
      <c r="RLR43" s="178"/>
      <c r="RLS43" s="178"/>
      <c r="RLT43" s="178"/>
      <c r="RLU43" s="178"/>
      <c r="RLV43" s="178"/>
      <c r="RLW43" s="178"/>
      <c r="RLX43" s="179"/>
      <c r="RLY43" s="166"/>
      <c r="RLZ43" s="178"/>
      <c r="RMA43" s="178"/>
      <c r="RMB43" s="178"/>
      <c r="RMC43" s="178"/>
      <c r="RMD43" s="178"/>
      <c r="RME43" s="178"/>
      <c r="RMF43" s="179"/>
      <c r="RMG43" s="166"/>
      <c r="RMH43" s="178"/>
      <c r="RMI43" s="178"/>
      <c r="RMJ43" s="178"/>
      <c r="RMK43" s="178"/>
      <c r="RML43" s="178"/>
      <c r="RMM43" s="178"/>
      <c r="RMN43" s="179"/>
      <c r="RMO43" s="166"/>
      <c r="RMP43" s="178"/>
      <c r="RMQ43" s="178"/>
      <c r="RMR43" s="178"/>
      <c r="RMS43" s="178"/>
      <c r="RMT43" s="178"/>
      <c r="RMU43" s="178"/>
      <c r="RMV43" s="179"/>
      <c r="RMW43" s="166"/>
      <c r="RMX43" s="178"/>
      <c r="RMY43" s="178"/>
      <c r="RMZ43" s="178"/>
      <c r="RNA43" s="178"/>
      <c r="RNB43" s="178"/>
      <c r="RNC43" s="178"/>
      <c r="RND43" s="179"/>
      <c r="RNE43" s="166"/>
      <c r="RNF43" s="178"/>
      <c r="RNG43" s="178"/>
      <c r="RNH43" s="178"/>
      <c r="RNI43" s="178"/>
      <c r="RNJ43" s="178"/>
      <c r="RNK43" s="178"/>
      <c r="RNL43" s="179"/>
      <c r="RNM43" s="166"/>
      <c r="RNN43" s="178"/>
      <c r="RNO43" s="178"/>
      <c r="RNP43" s="178"/>
      <c r="RNQ43" s="178"/>
      <c r="RNR43" s="178"/>
      <c r="RNS43" s="178"/>
      <c r="RNT43" s="179"/>
      <c r="RNU43" s="166"/>
      <c r="RNV43" s="178"/>
      <c r="RNW43" s="178"/>
      <c r="RNX43" s="178"/>
      <c r="RNY43" s="178"/>
      <c r="RNZ43" s="178"/>
      <c r="ROA43" s="178"/>
      <c r="ROB43" s="179"/>
      <c r="ROC43" s="166"/>
      <c r="ROD43" s="178"/>
      <c r="ROE43" s="178"/>
      <c r="ROF43" s="178"/>
      <c r="ROG43" s="178"/>
      <c r="ROH43" s="178"/>
      <c r="ROI43" s="178"/>
      <c r="ROJ43" s="179"/>
      <c r="ROK43" s="166"/>
      <c r="ROL43" s="178"/>
      <c r="ROM43" s="178"/>
      <c r="RON43" s="178"/>
      <c r="ROO43" s="178"/>
      <c r="ROP43" s="178"/>
      <c r="ROQ43" s="178"/>
      <c r="ROR43" s="179"/>
      <c r="ROS43" s="166"/>
      <c r="ROT43" s="178"/>
      <c r="ROU43" s="178"/>
      <c r="ROV43" s="178"/>
      <c r="ROW43" s="178"/>
      <c r="ROX43" s="178"/>
      <c r="ROY43" s="178"/>
      <c r="ROZ43" s="179"/>
      <c r="RPA43" s="166"/>
      <c r="RPB43" s="178"/>
      <c r="RPC43" s="178"/>
      <c r="RPD43" s="178"/>
      <c r="RPE43" s="178"/>
      <c r="RPF43" s="178"/>
      <c r="RPG43" s="178"/>
      <c r="RPH43" s="179"/>
      <c r="RPI43" s="166"/>
      <c r="RPJ43" s="178"/>
      <c r="RPK43" s="178"/>
      <c r="RPL43" s="178"/>
      <c r="RPM43" s="178"/>
      <c r="RPN43" s="178"/>
      <c r="RPO43" s="178"/>
      <c r="RPP43" s="179"/>
      <c r="RPQ43" s="166"/>
      <c r="RPR43" s="178"/>
      <c r="RPS43" s="178"/>
      <c r="RPT43" s="178"/>
      <c r="RPU43" s="178"/>
      <c r="RPV43" s="178"/>
      <c r="RPW43" s="178"/>
      <c r="RPX43" s="179"/>
      <c r="RPY43" s="166"/>
      <c r="RPZ43" s="178"/>
      <c r="RQA43" s="178"/>
      <c r="RQB43" s="178"/>
      <c r="RQC43" s="178"/>
      <c r="RQD43" s="178"/>
      <c r="RQE43" s="178"/>
      <c r="RQF43" s="179"/>
      <c r="RQG43" s="166"/>
      <c r="RQH43" s="178"/>
      <c r="RQI43" s="178"/>
      <c r="RQJ43" s="178"/>
      <c r="RQK43" s="178"/>
      <c r="RQL43" s="178"/>
      <c r="RQM43" s="178"/>
      <c r="RQN43" s="179"/>
      <c r="RQO43" s="166"/>
      <c r="RQP43" s="178"/>
      <c r="RQQ43" s="178"/>
      <c r="RQR43" s="178"/>
      <c r="RQS43" s="178"/>
      <c r="RQT43" s="178"/>
      <c r="RQU43" s="178"/>
      <c r="RQV43" s="179"/>
      <c r="RQW43" s="166"/>
      <c r="RQX43" s="178"/>
      <c r="RQY43" s="178"/>
      <c r="RQZ43" s="178"/>
      <c r="RRA43" s="178"/>
      <c r="RRB43" s="178"/>
      <c r="RRC43" s="178"/>
      <c r="RRD43" s="179"/>
      <c r="RRE43" s="166"/>
      <c r="RRF43" s="178"/>
      <c r="RRG43" s="178"/>
      <c r="RRH43" s="178"/>
      <c r="RRI43" s="178"/>
      <c r="RRJ43" s="178"/>
      <c r="RRK43" s="178"/>
      <c r="RRL43" s="179"/>
      <c r="RRM43" s="166"/>
      <c r="RRN43" s="178"/>
      <c r="RRO43" s="178"/>
      <c r="RRP43" s="178"/>
      <c r="RRQ43" s="178"/>
      <c r="RRR43" s="178"/>
      <c r="RRS43" s="178"/>
      <c r="RRT43" s="179"/>
      <c r="RRU43" s="166"/>
      <c r="RRV43" s="178"/>
      <c r="RRW43" s="178"/>
      <c r="RRX43" s="178"/>
      <c r="RRY43" s="178"/>
      <c r="RRZ43" s="178"/>
      <c r="RSA43" s="178"/>
      <c r="RSB43" s="179"/>
      <c r="RSC43" s="166"/>
      <c r="RSD43" s="178"/>
      <c r="RSE43" s="178"/>
      <c r="RSF43" s="178"/>
      <c r="RSG43" s="178"/>
      <c r="RSH43" s="178"/>
      <c r="RSI43" s="178"/>
      <c r="RSJ43" s="179"/>
      <c r="RSK43" s="166"/>
      <c r="RSL43" s="178"/>
      <c r="RSM43" s="178"/>
      <c r="RSN43" s="178"/>
      <c r="RSO43" s="178"/>
      <c r="RSP43" s="178"/>
      <c r="RSQ43" s="178"/>
      <c r="RSR43" s="179"/>
      <c r="RSS43" s="166"/>
      <c r="RST43" s="178"/>
      <c r="RSU43" s="178"/>
      <c r="RSV43" s="178"/>
      <c r="RSW43" s="178"/>
      <c r="RSX43" s="178"/>
      <c r="RSY43" s="178"/>
      <c r="RSZ43" s="179"/>
      <c r="RTA43" s="166"/>
      <c r="RTB43" s="178"/>
      <c r="RTC43" s="178"/>
      <c r="RTD43" s="178"/>
      <c r="RTE43" s="178"/>
      <c r="RTF43" s="178"/>
      <c r="RTG43" s="178"/>
      <c r="RTH43" s="179"/>
      <c r="RTI43" s="166"/>
      <c r="RTJ43" s="178"/>
      <c r="RTK43" s="178"/>
      <c r="RTL43" s="178"/>
      <c r="RTM43" s="178"/>
      <c r="RTN43" s="178"/>
      <c r="RTO43" s="178"/>
      <c r="RTP43" s="179"/>
      <c r="RTQ43" s="166"/>
      <c r="RTR43" s="178"/>
      <c r="RTS43" s="178"/>
      <c r="RTT43" s="178"/>
      <c r="RTU43" s="178"/>
      <c r="RTV43" s="178"/>
      <c r="RTW43" s="178"/>
      <c r="RTX43" s="179"/>
      <c r="RTY43" s="166"/>
      <c r="RTZ43" s="178"/>
      <c r="RUA43" s="178"/>
      <c r="RUB43" s="178"/>
      <c r="RUC43" s="178"/>
      <c r="RUD43" s="178"/>
      <c r="RUE43" s="178"/>
      <c r="RUF43" s="179"/>
      <c r="RUG43" s="166"/>
      <c r="RUH43" s="178"/>
      <c r="RUI43" s="178"/>
      <c r="RUJ43" s="178"/>
      <c r="RUK43" s="178"/>
      <c r="RUL43" s="178"/>
      <c r="RUM43" s="178"/>
      <c r="RUN43" s="179"/>
      <c r="RUO43" s="166"/>
      <c r="RUP43" s="178"/>
      <c r="RUQ43" s="178"/>
      <c r="RUR43" s="178"/>
      <c r="RUS43" s="178"/>
      <c r="RUT43" s="178"/>
      <c r="RUU43" s="178"/>
      <c r="RUV43" s="179"/>
      <c r="RUW43" s="166"/>
      <c r="RUX43" s="178"/>
      <c r="RUY43" s="178"/>
      <c r="RUZ43" s="178"/>
      <c r="RVA43" s="178"/>
      <c r="RVB43" s="178"/>
      <c r="RVC43" s="178"/>
      <c r="RVD43" s="179"/>
      <c r="RVE43" s="166"/>
      <c r="RVF43" s="178"/>
      <c r="RVG43" s="178"/>
      <c r="RVH43" s="178"/>
      <c r="RVI43" s="178"/>
      <c r="RVJ43" s="178"/>
      <c r="RVK43" s="178"/>
      <c r="RVL43" s="179"/>
      <c r="RVM43" s="166"/>
      <c r="RVN43" s="178"/>
      <c r="RVO43" s="178"/>
      <c r="RVP43" s="178"/>
      <c r="RVQ43" s="178"/>
      <c r="RVR43" s="178"/>
      <c r="RVS43" s="178"/>
      <c r="RVT43" s="179"/>
      <c r="RVU43" s="166"/>
      <c r="RVV43" s="178"/>
      <c r="RVW43" s="178"/>
      <c r="RVX43" s="178"/>
      <c r="RVY43" s="178"/>
      <c r="RVZ43" s="178"/>
      <c r="RWA43" s="178"/>
      <c r="RWB43" s="179"/>
      <c r="RWC43" s="166"/>
      <c r="RWD43" s="178"/>
      <c r="RWE43" s="178"/>
      <c r="RWF43" s="178"/>
      <c r="RWG43" s="178"/>
      <c r="RWH43" s="178"/>
      <c r="RWI43" s="178"/>
      <c r="RWJ43" s="179"/>
      <c r="RWK43" s="166"/>
      <c r="RWL43" s="178"/>
      <c r="RWM43" s="178"/>
      <c r="RWN43" s="178"/>
      <c r="RWO43" s="178"/>
      <c r="RWP43" s="178"/>
      <c r="RWQ43" s="178"/>
      <c r="RWR43" s="179"/>
      <c r="RWS43" s="166"/>
      <c r="RWT43" s="178"/>
      <c r="RWU43" s="178"/>
      <c r="RWV43" s="178"/>
      <c r="RWW43" s="178"/>
      <c r="RWX43" s="178"/>
      <c r="RWY43" s="178"/>
      <c r="RWZ43" s="179"/>
      <c r="RXA43" s="166"/>
      <c r="RXB43" s="178"/>
      <c r="RXC43" s="178"/>
      <c r="RXD43" s="178"/>
      <c r="RXE43" s="178"/>
      <c r="RXF43" s="178"/>
      <c r="RXG43" s="178"/>
      <c r="RXH43" s="179"/>
      <c r="RXI43" s="166"/>
      <c r="RXJ43" s="178"/>
      <c r="RXK43" s="178"/>
      <c r="RXL43" s="178"/>
      <c r="RXM43" s="178"/>
      <c r="RXN43" s="178"/>
      <c r="RXO43" s="178"/>
      <c r="RXP43" s="179"/>
      <c r="RXQ43" s="166"/>
      <c r="RXR43" s="178"/>
      <c r="RXS43" s="178"/>
      <c r="RXT43" s="178"/>
      <c r="RXU43" s="178"/>
      <c r="RXV43" s="178"/>
      <c r="RXW43" s="178"/>
      <c r="RXX43" s="179"/>
      <c r="RXY43" s="166"/>
      <c r="RXZ43" s="178"/>
      <c r="RYA43" s="178"/>
      <c r="RYB43" s="178"/>
      <c r="RYC43" s="178"/>
      <c r="RYD43" s="178"/>
      <c r="RYE43" s="178"/>
      <c r="RYF43" s="179"/>
      <c r="RYG43" s="166"/>
      <c r="RYH43" s="178"/>
      <c r="RYI43" s="178"/>
      <c r="RYJ43" s="178"/>
      <c r="RYK43" s="178"/>
      <c r="RYL43" s="178"/>
      <c r="RYM43" s="178"/>
      <c r="RYN43" s="179"/>
      <c r="RYO43" s="166"/>
      <c r="RYP43" s="178"/>
      <c r="RYQ43" s="178"/>
      <c r="RYR43" s="178"/>
      <c r="RYS43" s="178"/>
      <c r="RYT43" s="178"/>
      <c r="RYU43" s="178"/>
      <c r="RYV43" s="179"/>
      <c r="RYW43" s="166"/>
      <c r="RYX43" s="178"/>
      <c r="RYY43" s="178"/>
      <c r="RYZ43" s="178"/>
      <c r="RZA43" s="178"/>
      <c r="RZB43" s="178"/>
      <c r="RZC43" s="178"/>
      <c r="RZD43" s="179"/>
      <c r="RZE43" s="166"/>
      <c r="RZF43" s="178"/>
      <c r="RZG43" s="178"/>
      <c r="RZH43" s="178"/>
      <c r="RZI43" s="178"/>
      <c r="RZJ43" s="178"/>
      <c r="RZK43" s="178"/>
      <c r="RZL43" s="179"/>
      <c r="RZM43" s="166"/>
      <c r="RZN43" s="178"/>
      <c r="RZO43" s="178"/>
      <c r="RZP43" s="178"/>
      <c r="RZQ43" s="178"/>
      <c r="RZR43" s="178"/>
      <c r="RZS43" s="178"/>
      <c r="RZT43" s="179"/>
      <c r="RZU43" s="166"/>
      <c r="RZV43" s="178"/>
      <c r="RZW43" s="178"/>
      <c r="RZX43" s="178"/>
      <c r="RZY43" s="178"/>
      <c r="RZZ43" s="178"/>
      <c r="SAA43" s="178"/>
      <c r="SAB43" s="179"/>
      <c r="SAC43" s="166"/>
      <c r="SAD43" s="178"/>
      <c r="SAE43" s="178"/>
      <c r="SAF43" s="178"/>
      <c r="SAG43" s="178"/>
      <c r="SAH43" s="178"/>
      <c r="SAI43" s="178"/>
      <c r="SAJ43" s="179"/>
      <c r="SAK43" s="166"/>
      <c r="SAL43" s="178"/>
      <c r="SAM43" s="178"/>
      <c r="SAN43" s="178"/>
      <c r="SAO43" s="178"/>
      <c r="SAP43" s="178"/>
      <c r="SAQ43" s="178"/>
      <c r="SAR43" s="179"/>
      <c r="SAS43" s="166"/>
      <c r="SAT43" s="178"/>
      <c r="SAU43" s="178"/>
      <c r="SAV43" s="178"/>
      <c r="SAW43" s="178"/>
      <c r="SAX43" s="178"/>
      <c r="SAY43" s="178"/>
      <c r="SAZ43" s="179"/>
      <c r="SBA43" s="166"/>
      <c r="SBB43" s="178"/>
      <c r="SBC43" s="178"/>
      <c r="SBD43" s="178"/>
      <c r="SBE43" s="178"/>
      <c r="SBF43" s="178"/>
      <c r="SBG43" s="178"/>
      <c r="SBH43" s="179"/>
      <c r="SBI43" s="166"/>
      <c r="SBJ43" s="178"/>
      <c r="SBK43" s="178"/>
      <c r="SBL43" s="178"/>
      <c r="SBM43" s="178"/>
      <c r="SBN43" s="178"/>
      <c r="SBO43" s="178"/>
      <c r="SBP43" s="179"/>
      <c r="SBQ43" s="166"/>
      <c r="SBR43" s="178"/>
      <c r="SBS43" s="178"/>
      <c r="SBT43" s="178"/>
      <c r="SBU43" s="178"/>
      <c r="SBV43" s="178"/>
      <c r="SBW43" s="178"/>
      <c r="SBX43" s="179"/>
      <c r="SBY43" s="166"/>
      <c r="SBZ43" s="178"/>
      <c r="SCA43" s="178"/>
      <c r="SCB43" s="178"/>
      <c r="SCC43" s="178"/>
      <c r="SCD43" s="178"/>
      <c r="SCE43" s="178"/>
      <c r="SCF43" s="179"/>
      <c r="SCG43" s="166"/>
      <c r="SCH43" s="178"/>
      <c r="SCI43" s="178"/>
      <c r="SCJ43" s="178"/>
      <c r="SCK43" s="178"/>
      <c r="SCL43" s="178"/>
      <c r="SCM43" s="178"/>
      <c r="SCN43" s="179"/>
      <c r="SCO43" s="166"/>
      <c r="SCP43" s="178"/>
      <c r="SCQ43" s="178"/>
      <c r="SCR43" s="178"/>
      <c r="SCS43" s="178"/>
      <c r="SCT43" s="178"/>
      <c r="SCU43" s="178"/>
      <c r="SCV43" s="179"/>
      <c r="SCW43" s="166"/>
      <c r="SCX43" s="178"/>
      <c r="SCY43" s="178"/>
      <c r="SCZ43" s="178"/>
      <c r="SDA43" s="178"/>
      <c r="SDB43" s="178"/>
      <c r="SDC43" s="178"/>
      <c r="SDD43" s="179"/>
      <c r="SDE43" s="166"/>
      <c r="SDF43" s="178"/>
      <c r="SDG43" s="178"/>
      <c r="SDH43" s="178"/>
      <c r="SDI43" s="178"/>
      <c r="SDJ43" s="178"/>
      <c r="SDK43" s="178"/>
      <c r="SDL43" s="179"/>
      <c r="SDM43" s="166"/>
      <c r="SDN43" s="178"/>
      <c r="SDO43" s="178"/>
      <c r="SDP43" s="178"/>
      <c r="SDQ43" s="178"/>
      <c r="SDR43" s="178"/>
      <c r="SDS43" s="178"/>
      <c r="SDT43" s="179"/>
      <c r="SDU43" s="166"/>
      <c r="SDV43" s="178"/>
      <c r="SDW43" s="178"/>
      <c r="SDX43" s="178"/>
      <c r="SDY43" s="178"/>
      <c r="SDZ43" s="178"/>
      <c r="SEA43" s="178"/>
      <c r="SEB43" s="179"/>
      <c r="SEC43" s="166"/>
      <c r="SED43" s="178"/>
      <c r="SEE43" s="178"/>
      <c r="SEF43" s="178"/>
      <c r="SEG43" s="178"/>
      <c r="SEH43" s="178"/>
      <c r="SEI43" s="178"/>
      <c r="SEJ43" s="179"/>
      <c r="SEK43" s="166"/>
      <c r="SEL43" s="178"/>
      <c r="SEM43" s="178"/>
      <c r="SEN43" s="178"/>
      <c r="SEO43" s="178"/>
      <c r="SEP43" s="178"/>
      <c r="SEQ43" s="178"/>
      <c r="SER43" s="179"/>
      <c r="SES43" s="166"/>
      <c r="SET43" s="178"/>
      <c r="SEU43" s="178"/>
      <c r="SEV43" s="178"/>
      <c r="SEW43" s="178"/>
      <c r="SEX43" s="178"/>
      <c r="SEY43" s="178"/>
      <c r="SEZ43" s="179"/>
      <c r="SFA43" s="166"/>
      <c r="SFB43" s="178"/>
      <c r="SFC43" s="178"/>
      <c r="SFD43" s="178"/>
      <c r="SFE43" s="178"/>
      <c r="SFF43" s="178"/>
      <c r="SFG43" s="178"/>
      <c r="SFH43" s="179"/>
      <c r="SFI43" s="166"/>
      <c r="SFJ43" s="178"/>
      <c r="SFK43" s="178"/>
      <c r="SFL43" s="178"/>
      <c r="SFM43" s="178"/>
      <c r="SFN43" s="178"/>
      <c r="SFO43" s="178"/>
      <c r="SFP43" s="179"/>
      <c r="SFQ43" s="166"/>
      <c r="SFR43" s="178"/>
      <c r="SFS43" s="178"/>
      <c r="SFT43" s="178"/>
      <c r="SFU43" s="178"/>
      <c r="SFV43" s="178"/>
      <c r="SFW43" s="178"/>
      <c r="SFX43" s="179"/>
      <c r="SFY43" s="166"/>
      <c r="SFZ43" s="178"/>
      <c r="SGA43" s="178"/>
      <c r="SGB43" s="178"/>
      <c r="SGC43" s="178"/>
      <c r="SGD43" s="178"/>
      <c r="SGE43" s="178"/>
      <c r="SGF43" s="179"/>
      <c r="SGG43" s="166"/>
      <c r="SGH43" s="178"/>
      <c r="SGI43" s="178"/>
      <c r="SGJ43" s="178"/>
      <c r="SGK43" s="178"/>
      <c r="SGL43" s="178"/>
      <c r="SGM43" s="178"/>
      <c r="SGN43" s="179"/>
      <c r="SGO43" s="166"/>
      <c r="SGP43" s="178"/>
      <c r="SGQ43" s="178"/>
      <c r="SGR43" s="178"/>
      <c r="SGS43" s="178"/>
      <c r="SGT43" s="178"/>
      <c r="SGU43" s="178"/>
      <c r="SGV43" s="179"/>
      <c r="SGW43" s="166"/>
      <c r="SGX43" s="178"/>
      <c r="SGY43" s="178"/>
      <c r="SGZ43" s="178"/>
      <c r="SHA43" s="178"/>
      <c r="SHB43" s="178"/>
      <c r="SHC43" s="178"/>
      <c r="SHD43" s="179"/>
      <c r="SHE43" s="166"/>
      <c r="SHF43" s="178"/>
      <c r="SHG43" s="178"/>
      <c r="SHH43" s="178"/>
      <c r="SHI43" s="178"/>
      <c r="SHJ43" s="178"/>
      <c r="SHK43" s="178"/>
      <c r="SHL43" s="179"/>
      <c r="SHM43" s="166"/>
      <c r="SHN43" s="178"/>
      <c r="SHO43" s="178"/>
      <c r="SHP43" s="178"/>
      <c r="SHQ43" s="178"/>
      <c r="SHR43" s="178"/>
      <c r="SHS43" s="178"/>
      <c r="SHT43" s="179"/>
      <c r="SHU43" s="166"/>
      <c r="SHV43" s="178"/>
      <c r="SHW43" s="178"/>
      <c r="SHX43" s="178"/>
      <c r="SHY43" s="178"/>
      <c r="SHZ43" s="178"/>
      <c r="SIA43" s="178"/>
      <c r="SIB43" s="179"/>
      <c r="SIC43" s="166"/>
      <c r="SID43" s="178"/>
      <c r="SIE43" s="178"/>
      <c r="SIF43" s="178"/>
      <c r="SIG43" s="178"/>
      <c r="SIH43" s="178"/>
      <c r="SII43" s="178"/>
      <c r="SIJ43" s="179"/>
      <c r="SIK43" s="166"/>
      <c r="SIL43" s="178"/>
      <c r="SIM43" s="178"/>
      <c r="SIN43" s="178"/>
      <c r="SIO43" s="178"/>
      <c r="SIP43" s="178"/>
      <c r="SIQ43" s="178"/>
      <c r="SIR43" s="179"/>
      <c r="SIS43" s="166"/>
      <c r="SIT43" s="178"/>
      <c r="SIU43" s="178"/>
      <c r="SIV43" s="178"/>
      <c r="SIW43" s="178"/>
      <c r="SIX43" s="178"/>
      <c r="SIY43" s="178"/>
      <c r="SIZ43" s="179"/>
      <c r="SJA43" s="166"/>
      <c r="SJB43" s="178"/>
      <c r="SJC43" s="178"/>
      <c r="SJD43" s="178"/>
      <c r="SJE43" s="178"/>
      <c r="SJF43" s="178"/>
      <c r="SJG43" s="178"/>
      <c r="SJH43" s="179"/>
      <c r="SJI43" s="166"/>
      <c r="SJJ43" s="178"/>
      <c r="SJK43" s="178"/>
      <c r="SJL43" s="178"/>
      <c r="SJM43" s="178"/>
      <c r="SJN43" s="178"/>
      <c r="SJO43" s="178"/>
      <c r="SJP43" s="179"/>
      <c r="SJQ43" s="166"/>
      <c r="SJR43" s="178"/>
      <c r="SJS43" s="178"/>
      <c r="SJT43" s="178"/>
      <c r="SJU43" s="178"/>
      <c r="SJV43" s="178"/>
      <c r="SJW43" s="178"/>
      <c r="SJX43" s="179"/>
      <c r="SJY43" s="166"/>
      <c r="SJZ43" s="178"/>
      <c r="SKA43" s="178"/>
      <c r="SKB43" s="178"/>
      <c r="SKC43" s="178"/>
      <c r="SKD43" s="178"/>
      <c r="SKE43" s="178"/>
      <c r="SKF43" s="179"/>
      <c r="SKG43" s="166"/>
      <c r="SKH43" s="178"/>
      <c r="SKI43" s="178"/>
      <c r="SKJ43" s="178"/>
      <c r="SKK43" s="178"/>
      <c r="SKL43" s="178"/>
      <c r="SKM43" s="178"/>
      <c r="SKN43" s="179"/>
      <c r="SKO43" s="166"/>
      <c r="SKP43" s="178"/>
      <c r="SKQ43" s="178"/>
      <c r="SKR43" s="178"/>
      <c r="SKS43" s="178"/>
      <c r="SKT43" s="178"/>
      <c r="SKU43" s="178"/>
      <c r="SKV43" s="179"/>
      <c r="SKW43" s="166"/>
      <c r="SKX43" s="178"/>
      <c r="SKY43" s="178"/>
      <c r="SKZ43" s="178"/>
      <c r="SLA43" s="178"/>
      <c r="SLB43" s="178"/>
      <c r="SLC43" s="178"/>
      <c r="SLD43" s="179"/>
      <c r="SLE43" s="166"/>
      <c r="SLF43" s="178"/>
      <c r="SLG43" s="178"/>
      <c r="SLH43" s="178"/>
      <c r="SLI43" s="178"/>
      <c r="SLJ43" s="178"/>
      <c r="SLK43" s="178"/>
      <c r="SLL43" s="179"/>
      <c r="SLM43" s="166"/>
      <c r="SLN43" s="178"/>
      <c r="SLO43" s="178"/>
      <c r="SLP43" s="178"/>
      <c r="SLQ43" s="178"/>
      <c r="SLR43" s="178"/>
      <c r="SLS43" s="178"/>
      <c r="SLT43" s="179"/>
      <c r="SLU43" s="166"/>
      <c r="SLV43" s="178"/>
      <c r="SLW43" s="178"/>
      <c r="SLX43" s="178"/>
      <c r="SLY43" s="178"/>
      <c r="SLZ43" s="178"/>
      <c r="SMA43" s="178"/>
      <c r="SMB43" s="179"/>
      <c r="SMC43" s="166"/>
      <c r="SMD43" s="178"/>
      <c r="SME43" s="178"/>
      <c r="SMF43" s="178"/>
      <c r="SMG43" s="178"/>
      <c r="SMH43" s="178"/>
      <c r="SMI43" s="178"/>
      <c r="SMJ43" s="179"/>
      <c r="SMK43" s="166"/>
      <c r="SML43" s="178"/>
      <c r="SMM43" s="178"/>
      <c r="SMN43" s="178"/>
      <c r="SMO43" s="178"/>
      <c r="SMP43" s="178"/>
      <c r="SMQ43" s="178"/>
      <c r="SMR43" s="179"/>
      <c r="SMS43" s="166"/>
      <c r="SMT43" s="178"/>
      <c r="SMU43" s="178"/>
      <c r="SMV43" s="178"/>
      <c r="SMW43" s="178"/>
      <c r="SMX43" s="178"/>
      <c r="SMY43" s="178"/>
      <c r="SMZ43" s="179"/>
      <c r="SNA43" s="166"/>
      <c r="SNB43" s="178"/>
      <c r="SNC43" s="178"/>
      <c r="SND43" s="178"/>
      <c r="SNE43" s="178"/>
      <c r="SNF43" s="178"/>
      <c r="SNG43" s="178"/>
      <c r="SNH43" s="179"/>
      <c r="SNI43" s="166"/>
      <c r="SNJ43" s="178"/>
      <c r="SNK43" s="178"/>
      <c r="SNL43" s="178"/>
      <c r="SNM43" s="178"/>
      <c r="SNN43" s="178"/>
      <c r="SNO43" s="178"/>
      <c r="SNP43" s="179"/>
      <c r="SNQ43" s="166"/>
      <c r="SNR43" s="178"/>
      <c r="SNS43" s="178"/>
      <c r="SNT43" s="178"/>
      <c r="SNU43" s="178"/>
      <c r="SNV43" s="178"/>
      <c r="SNW43" s="178"/>
      <c r="SNX43" s="179"/>
      <c r="SNY43" s="166"/>
      <c r="SNZ43" s="178"/>
      <c r="SOA43" s="178"/>
      <c r="SOB43" s="178"/>
      <c r="SOC43" s="178"/>
      <c r="SOD43" s="178"/>
      <c r="SOE43" s="178"/>
      <c r="SOF43" s="179"/>
      <c r="SOG43" s="166"/>
      <c r="SOH43" s="178"/>
      <c r="SOI43" s="178"/>
      <c r="SOJ43" s="178"/>
      <c r="SOK43" s="178"/>
      <c r="SOL43" s="178"/>
      <c r="SOM43" s="178"/>
      <c r="SON43" s="179"/>
      <c r="SOO43" s="166"/>
      <c r="SOP43" s="178"/>
      <c r="SOQ43" s="178"/>
      <c r="SOR43" s="178"/>
      <c r="SOS43" s="178"/>
      <c r="SOT43" s="178"/>
      <c r="SOU43" s="178"/>
      <c r="SOV43" s="179"/>
      <c r="SOW43" s="166"/>
      <c r="SOX43" s="178"/>
      <c r="SOY43" s="178"/>
      <c r="SOZ43" s="178"/>
      <c r="SPA43" s="178"/>
      <c r="SPB43" s="178"/>
      <c r="SPC43" s="178"/>
      <c r="SPD43" s="179"/>
      <c r="SPE43" s="166"/>
      <c r="SPF43" s="178"/>
      <c r="SPG43" s="178"/>
      <c r="SPH43" s="178"/>
      <c r="SPI43" s="178"/>
      <c r="SPJ43" s="178"/>
      <c r="SPK43" s="178"/>
      <c r="SPL43" s="179"/>
      <c r="SPM43" s="166"/>
      <c r="SPN43" s="178"/>
      <c r="SPO43" s="178"/>
      <c r="SPP43" s="178"/>
      <c r="SPQ43" s="178"/>
      <c r="SPR43" s="178"/>
      <c r="SPS43" s="178"/>
      <c r="SPT43" s="179"/>
      <c r="SPU43" s="166"/>
      <c r="SPV43" s="178"/>
      <c r="SPW43" s="178"/>
      <c r="SPX43" s="178"/>
      <c r="SPY43" s="178"/>
      <c r="SPZ43" s="178"/>
      <c r="SQA43" s="178"/>
      <c r="SQB43" s="179"/>
      <c r="SQC43" s="166"/>
      <c r="SQD43" s="178"/>
      <c r="SQE43" s="178"/>
      <c r="SQF43" s="178"/>
      <c r="SQG43" s="178"/>
      <c r="SQH43" s="178"/>
      <c r="SQI43" s="178"/>
      <c r="SQJ43" s="179"/>
      <c r="SQK43" s="166"/>
      <c r="SQL43" s="178"/>
      <c r="SQM43" s="178"/>
      <c r="SQN43" s="178"/>
      <c r="SQO43" s="178"/>
      <c r="SQP43" s="178"/>
      <c r="SQQ43" s="178"/>
      <c r="SQR43" s="179"/>
      <c r="SQS43" s="166"/>
      <c r="SQT43" s="178"/>
      <c r="SQU43" s="178"/>
      <c r="SQV43" s="178"/>
      <c r="SQW43" s="178"/>
      <c r="SQX43" s="178"/>
      <c r="SQY43" s="178"/>
      <c r="SQZ43" s="179"/>
      <c r="SRA43" s="166"/>
      <c r="SRB43" s="178"/>
      <c r="SRC43" s="178"/>
      <c r="SRD43" s="178"/>
      <c r="SRE43" s="178"/>
      <c r="SRF43" s="178"/>
      <c r="SRG43" s="178"/>
      <c r="SRH43" s="179"/>
      <c r="SRI43" s="166"/>
      <c r="SRJ43" s="178"/>
      <c r="SRK43" s="178"/>
      <c r="SRL43" s="178"/>
      <c r="SRM43" s="178"/>
      <c r="SRN43" s="178"/>
      <c r="SRO43" s="178"/>
      <c r="SRP43" s="179"/>
      <c r="SRQ43" s="166"/>
      <c r="SRR43" s="178"/>
      <c r="SRS43" s="178"/>
      <c r="SRT43" s="178"/>
      <c r="SRU43" s="178"/>
      <c r="SRV43" s="178"/>
      <c r="SRW43" s="178"/>
      <c r="SRX43" s="179"/>
      <c r="SRY43" s="166"/>
      <c r="SRZ43" s="178"/>
      <c r="SSA43" s="178"/>
      <c r="SSB43" s="178"/>
      <c r="SSC43" s="178"/>
      <c r="SSD43" s="178"/>
      <c r="SSE43" s="178"/>
      <c r="SSF43" s="179"/>
      <c r="SSG43" s="166"/>
      <c r="SSH43" s="178"/>
      <c r="SSI43" s="178"/>
      <c r="SSJ43" s="178"/>
      <c r="SSK43" s="178"/>
      <c r="SSL43" s="178"/>
      <c r="SSM43" s="178"/>
      <c r="SSN43" s="179"/>
      <c r="SSO43" s="166"/>
      <c r="SSP43" s="178"/>
      <c r="SSQ43" s="178"/>
      <c r="SSR43" s="178"/>
      <c r="SSS43" s="178"/>
      <c r="SST43" s="178"/>
      <c r="SSU43" s="178"/>
      <c r="SSV43" s="179"/>
      <c r="SSW43" s="166"/>
      <c r="SSX43" s="178"/>
      <c r="SSY43" s="178"/>
      <c r="SSZ43" s="178"/>
      <c r="STA43" s="178"/>
      <c r="STB43" s="178"/>
      <c r="STC43" s="178"/>
      <c r="STD43" s="179"/>
      <c r="STE43" s="166"/>
      <c r="STF43" s="178"/>
      <c r="STG43" s="178"/>
      <c r="STH43" s="178"/>
      <c r="STI43" s="178"/>
      <c r="STJ43" s="178"/>
      <c r="STK43" s="178"/>
      <c r="STL43" s="179"/>
      <c r="STM43" s="166"/>
      <c r="STN43" s="178"/>
      <c r="STO43" s="178"/>
      <c r="STP43" s="178"/>
      <c r="STQ43" s="178"/>
      <c r="STR43" s="178"/>
      <c r="STS43" s="178"/>
      <c r="STT43" s="179"/>
      <c r="STU43" s="166"/>
      <c r="STV43" s="178"/>
      <c r="STW43" s="178"/>
      <c r="STX43" s="178"/>
      <c r="STY43" s="178"/>
      <c r="STZ43" s="178"/>
      <c r="SUA43" s="178"/>
      <c r="SUB43" s="179"/>
      <c r="SUC43" s="166"/>
      <c r="SUD43" s="178"/>
      <c r="SUE43" s="178"/>
      <c r="SUF43" s="178"/>
      <c r="SUG43" s="178"/>
      <c r="SUH43" s="178"/>
      <c r="SUI43" s="178"/>
      <c r="SUJ43" s="179"/>
      <c r="SUK43" s="166"/>
      <c r="SUL43" s="178"/>
      <c r="SUM43" s="178"/>
      <c r="SUN43" s="178"/>
      <c r="SUO43" s="178"/>
      <c r="SUP43" s="178"/>
      <c r="SUQ43" s="178"/>
      <c r="SUR43" s="179"/>
      <c r="SUS43" s="166"/>
      <c r="SUT43" s="178"/>
      <c r="SUU43" s="178"/>
      <c r="SUV43" s="178"/>
      <c r="SUW43" s="178"/>
      <c r="SUX43" s="178"/>
      <c r="SUY43" s="178"/>
      <c r="SUZ43" s="179"/>
      <c r="SVA43" s="166"/>
      <c r="SVB43" s="178"/>
      <c r="SVC43" s="178"/>
      <c r="SVD43" s="178"/>
      <c r="SVE43" s="178"/>
      <c r="SVF43" s="178"/>
      <c r="SVG43" s="178"/>
      <c r="SVH43" s="179"/>
      <c r="SVI43" s="166"/>
      <c r="SVJ43" s="178"/>
      <c r="SVK43" s="178"/>
      <c r="SVL43" s="178"/>
      <c r="SVM43" s="178"/>
      <c r="SVN43" s="178"/>
      <c r="SVO43" s="178"/>
      <c r="SVP43" s="179"/>
      <c r="SVQ43" s="166"/>
      <c r="SVR43" s="178"/>
      <c r="SVS43" s="178"/>
      <c r="SVT43" s="178"/>
      <c r="SVU43" s="178"/>
      <c r="SVV43" s="178"/>
      <c r="SVW43" s="178"/>
      <c r="SVX43" s="179"/>
      <c r="SVY43" s="166"/>
      <c r="SVZ43" s="178"/>
      <c r="SWA43" s="178"/>
      <c r="SWB43" s="178"/>
      <c r="SWC43" s="178"/>
      <c r="SWD43" s="178"/>
      <c r="SWE43" s="178"/>
      <c r="SWF43" s="179"/>
      <c r="SWG43" s="166"/>
      <c r="SWH43" s="178"/>
      <c r="SWI43" s="178"/>
      <c r="SWJ43" s="178"/>
      <c r="SWK43" s="178"/>
      <c r="SWL43" s="178"/>
      <c r="SWM43" s="178"/>
      <c r="SWN43" s="179"/>
      <c r="SWO43" s="166"/>
      <c r="SWP43" s="178"/>
      <c r="SWQ43" s="178"/>
      <c r="SWR43" s="178"/>
      <c r="SWS43" s="178"/>
      <c r="SWT43" s="178"/>
      <c r="SWU43" s="178"/>
      <c r="SWV43" s="179"/>
      <c r="SWW43" s="166"/>
      <c r="SWX43" s="178"/>
      <c r="SWY43" s="178"/>
      <c r="SWZ43" s="178"/>
      <c r="SXA43" s="178"/>
      <c r="SXB43" s="178"/>
      <c r="SXC43" s="178"/>
      <c r="SXD43" s="179"/>
      <c r="SXE43" s="166"/>
      <c r="SXF43" s="178"/>
      <c r="SXG43" s="178"/>
      <c r="SXH43" s="178"/>
      <c r="SXI43" s="178"/>
      <c r="SXJ43" s="178"/>
      <c r="SXK43" s="178"/>
      <c r="SXL43" s="179"/>
      <c r="SXM43" s="166"/>
      <c r="SXN43" s="178"/>
      <c r="SXO43" s="178"/>
      <c r="SXP43" s="178"/>
      <c r="SXQ43" s="178"/>
      <c r="SXR43" s="178"/>
      <c r="SXS43" s="178"/>
      <c r="SXT43" s="179"/>
      <c r="SXU43" s="166"/>
      <c r="SXV43" s="178"/>
      <c r="SXW43" s="178"/>
      <c r="SXX43" s="178"/>
      <c r="SXY43" s="178"/>
      <c r="SXZ43" s="178"/>
      <c r="SYA43" s="178"/>
      <c r="SYB43" s="179"/>
      <c r="SYC43" s="166"/>
      <c r="SYD43" s="178"/>
      <c r="SYE43" s="178"/>
      <c r="SYF43" s="178"/>
      <c r="SYG43" s="178"/>
      <c r="SYH43" s="178"/>
      <c r="SYI43" s="178"/>
      <c r="SYJ43" s="179"/>
      <c r="SYK43" s="166"/>
      <c r="SYL43" s="178"/>
      <c r="SYM43" s="178"/>
      <c r="SYN43" s="178"/>
      <c r="SYO43" s="178"/>
      <c r="SYP43" s="178"/>
      <c r="SYQ43" s="178"/>
      <c r="SYR43" s="179"/>
      <c r="SYS43" s="166"/>
      <c r="SYT43" s="178"/>
      <c r="SYU43" s="178"/>
      <c r="SYV43" s="178"/>
      <c r="SYW43" s="178"/>
      <c r="SYX43" s="178"/>
      <c r="SYY43" s="178"/>
      <c r="SYZ43" s="179"/>
      <c r="SZA43" s="166"/>
      <c r="SZB43" s="178"/>
      <c r="SZC43" s="178"/>
      <c r="SZD43" s="178"/>
      <c r="SZE43" s="178"/>
      <c r="SZF43" s="178"/>
      <c r="SZG43" s="178"/>
      <c r="SZH43" s="179"/>
      <c r="SZI43" s="166"/>
      <c r="SZJ43" s="178"/>
      <c r="SZK43" s="178"/>
      <c r="SZL43" s="178"/>
      <c r="SZM43" s="178"/>
      <c r="SZN43" s="178"/>
      <c r="SZO43" s="178"/>
      <c r="SZP43" s="179"/>
      <c r="SZQ43" s="166"/>
      <c r="SZR43" s="178"/>
      <c r="SZS43" s="178"/>
      <c r="SZT43" s="178"/>
      <c r="SZU43" s="178"/>
      <c r="SZV43" s="178"/>
      <c r="SZW43" s="178"/>
      <c r="SZX43" s="179"/>
      <c r="SZY43" s="166"/>
      <c r="SZZ43" s="178"/>
      <c r="TAA43" s="178"/>
      <c r="TAB43" s="178"/>
      <c r="TAC43" s="178"/>
      <c r="TAD43" s="178"/>
      <c r="TAE43" s="178"/>
      <c r="TAF43" s="179"/>
      <c r="TAG43" s="166"/>
      <c r="TAH43" s="178"/>
      <c r="TAI43" s="178"/>
      <c r="TAJ43" s="178"/>
      <c r="TAK43" s="178"/>
      <c r="TAL43" s="178"/>
      <c r="TAM43" s="178"/>
      <c r="TAN43" s="179"/>
      <c r="TAO43" s="166"/>
      <c r="TAP43" s="178"/>
      <c r="TAQ43" s="178"/>
      <c r="TAR43" s="178"/>
      <c r="TAS43" s="178"/>
      <c r="TAT43" s="178"/>
      <c r="TAU43" s="178"/>
      <c r="TAV43" s="179"/>
      <c r="TAW43" s="166"/>
      <c r="TAX43" s="178"/>
      <c r="TAY43" s="178"/>
      <c r="TAZ43" s="178"/>
      <c r="TBA43" s="178"/>
      <c r="TBB43" s="178"/>
      <c r="TBC43" s="178"/>
      <c r="TBD43" s="179"/>
      <c r="TBE43" s="166"/>
      <c r="TBF43" s="178"/>
      <c r="TBG43" s="178"/>
      <c r="TBH43" s="178"/>
      <c r="TBI43" s="178"/>
      <c r="TBJ43" s="178"/>
      <c r="TBK43" s="178"/>
      <c r="TBL43" s="179"/>
      <c r="TBM43" s="166"/>
      <c r="TBN43" s="178"/>
      <c r="TBO43" s="178"/>
      <c r="TBP43" s="178"/>
      <c r="TBQ43" s="178"/>
      <c r="TBR43" s="178"/>
      <c r="TBS43" s="178"/>
      <c r="TBT43" s="179"/>
      <c r="TBU43" s="166"/>
      <c r="TBV43" s="178"/>
      <c r="TBW43" s="178"/>
      <c r="TBX43" s="178"/>
      <c r="TBY43" s="178"/>
      <c r="TBZ43" s="178"/>
      <c r="TCA43" s="178"/>
      <c r="TCB43" s="179"/>
      <c r="TCC43" s="166"/>
      <c r="TCD43" s="178"/>
      <c r="TCE43" s="178"/>
      <c r="TCF43" s="178"/>
      <c r="TCG43" s="178"/>
      <c r="TCH43" s="178"/>
      <c r="TCI43" s="178"/>
      <c r="TCJ43" s="179"/>
      <c r="TCK43" s="166"/>
      <c r="TCL43" s="178"/>
      <c r="TCM43" s="178"/>
      <c r="TCN43" s="178"/>
      <c r="TCO43" s="178"/>
      <c r="TCP43" s="178"/>
      <c r="TCQ43" s="178"/>
      <c r="TCR43" s="179"/>
      <c r="TCS43" s="166"/>
      <c r="TCT43" s="178"/>
      <c r="TCU43" s="178"/>
      <c r="TCV43" s="178"/>
      <c r="TCW43" s="178"/>
      <c r="TCX43" s="178"/>
      <c r="TCY43" s="178"/>
      <c r="TCZ43" s="179"/>
      <c r="TDA43" s="166"/>
      <c r="TDB43" s="178"/>
      <c r="TDC43" s="178"/>
      <c r="TDD43" s="178"/>
      <c r="TDE43" s="178"/>
      <c r="TDF43" s="178"/>
      <c r="TDG43" s="178"/>
      <c r="TDH43" s="179"/>
      <c r="TDI43" s="166"/>
      <c r="TDJ43" s="178"/>
      <c r="TDK43" s="178"/>
      <c r="TDL43" s="178"/>
      <c r="TDM43" s="178"/>
      <c r="TDN43" s="178"/>
      <c r="TDO43" s="178"/>
      <c r="TDP43" s="179"/>
      <c r="TDQ43" s="166"/>
      <c r="TDR43" s="178"/>
      <c r="TDS43" s="178"/>
      <c r="TDT43" s="178"/>
      <c r="TDU43" s="178"/>
      <c r="TDV43" s="178"/>
      <c r="TDW43" s="178"/>
      <c r="TDX43" s="179"/>
      <c r="TDY43" s="166"/>
      <c r="TDZ43" s="178"/>
      <c r="TEA43" s="178"/>
      <c r="TEB43" s="178"/>
      <c r="TEC43" s="178"/>
      <c r="TED43" s="178"/>
      <c r="TEE43" s="178"/>
      <c r="TEF43" s="179"/>
      <c r="TEG43" s="166"/>
      <c r="TEH43" s="178"/>
      <c r="TEI43" s="178"/>
      <c r="TEJ43" s="178"/>
      <c r="TEK43" s="178"/>
      <c r="TEL43" s="178"/>
      <c r="TEM43" s="178"/>
      <c r="TEN43" s="179"/>
      <c r="TEO43" s="166"/>
      <c r="TEP43" s="178"/>
      <c r="TEQ43" s="178"/>
      <c r="TER43" s="178"/>
      <c r="TES43" s="178"/>
      <c r="TET43" s="178"/>
      <c r="TEU43" s="178"/>
      <c r="TEV43" s="179"/>
      <c r="TEW43" s="166"/>
      <c r="TEX43" s="178"/>
      <c r="TEY43" s="178"/>
      <c r="TEZ43" s="178"/>
      <c r="TFA43" s="178"/>
      <c r="TFB43" s="178"/>
      <c r="TFC43" s="178"/>
      <c r="TFD43" s="179"/>
      <c r="TFE43" s="166"/>
      <c r="TFF43" s="178"/>
      <c r="TFG43" s="178"/>
      <c r="TFH43" s="178"/>
      <c r="TFI43" s="178"/>
      <c r="TFJ43" s="178"/>
      <c r="TFK43" s="178"/>
      <c r="TFL43" s="179"/>
      <c r="TFM43" s="166"/>
      <c r="TFN43" s="178"/>
      <c r="TFO43" s="178"/>
      <c r="TFP43" s="178"/>
      <c r="TFQ43" s="178"/>
      <c r="TFR43" s="178"/>
      <c r="TFS43" s="178"/>
      <c r="TFT43" s="179"/>
      <c r="TFU43" s="166"/>
      <c r="TFV43" s="178"/>
      <c r="TFW43" s="178"/>
      <c r="TFX43" s="178"/>
      <c r="TFY43" s="178"/>
      <c r="TFZ43" s="178"/>
      <c r="TGA43" s="178"/>
      <c r="TGB43" s="179"/>
      <c r="TGC43" s="166"/>
      <c r="TGD43" s="178"/>
      <c r="TGE43" s="178"/>
      <c r="TGF43" s="178"/>
      <c r="TGG43" s="178"/>
      <c r="TGH43" s="178"/>
      <c r="TGI43" s="178"/>
      <c r="TGJ43" s="179"/>
      <c r="TGK43" s="166"/>
      <c r="TGL43" s="178"/>
      <c r="TGM43" s="178"/>
      <c r="TGN43" s="178"/>
      <c r="TGO43" s="178"/>
      <c r="TGP43" s="178"/>
      <c r="TGQ43" s="178"/>
      <c r="TGR43" s="179"/>
      <c r="TGS43" s="166"/>
      <c r="TGT43" s="178"/>
      <c r="TGU43" s="178"/>
      <c r="TGV43" s="178"/>
      <c r="TGW43" s="178"/>
      <c r="TGX43" s="178"/>
      <c r="TGY43" s="178"/>
      <c r="TGZ43" s="179"/>
      <c r="THA43" s="166"/>
      <c r="THB43" s="178"/>
      <c r="THC43" s="178"/>
      <c r="THD43" s="178"/>
      <c r="THE43" s="178"/>
      <c r="THF43" s="178"/>
      <c r="THG43" s="178"/>
      <c r="THH43" s="179"/>
      <c r="THI43" s="166"/>
      <c r="THJ43" s="178"/>
      <c r="THK43" s="178"/>
      <c r="THL43" s="178"/>
      <c r="THM43" s="178"/>
      <c r="THN43" s="178"/>
      <c r="THO43" s="178"/>
      <c r="THP43" s="179"/>
      <c r="THQ43" s="166"/>
      <c r="THR43" s="178"/>
      <c r="THS43" s="178"/>
      <c r="THT43" s="178"/>
      <c r="THU43" s="178"/>
      <c r="THV43" s="178"/>
      <c r="THW43" s="178"/>
      <c r="THX43" s="179"/>
      <c r="THY43" s="166"/>
      <c r="THZ43" s="178"/>
      <c r="TIA43" s="178"/>
      <c r="TIB43" s="178"/>
      <c r="TIC43" s="178"/>
      <c r="TID43" s="178"/>
      <c r="TIE43" s="178"/>
      <c r="TIF43" s="179"/>
      <c r="TIG43" s="166"/>
      <c r="TIH43" s="178"/>
      <c r="TII43" s="178"/>
      <c r="TIJ43" s="178"/>
      <c r="TIK43" s="178"/>
      <c r="TIL43" s="178"/>
      <c r="TIM43" s="178"/>
      <c r="TIN43" s="179"/>
      <c r="TIO43" s="166"/>
      <c r="TIP43" s="178"/>
      <c r="TIQ43" s="178"/>
      <c r="TIR43" s="178"/>
      <c r="TIS43" s="178"/>
      <c r="TIT43" s="178"/>
      <c r="TIU43" s="178"/>
      <c r="TIV43" s="179"/>
      <c r="TIW43" s="166"/>
      <c r="TIX43" s="178"/>
      <c r="TIY43" s="178"/>
      <c r="TIZ43" s="178"/>
      <c r="TJA43" s="178"/>
      <c r="TJB43" s="178"/>
      <c r="TJC43" s="178"/>
      <c r="TJD43" s="179"/>
      <c r="TJE43" s="166"/>
      <c r="TJF43" s="178"/>
      <c r="TJG43" s="178"/>
      <c r="TJH43" s="178"/>
      <c r="TJI43" s="178"/>
      <c r="TJJ43" s="178"/>
      <c r="TJK43" s="178"/>
      <c r="TJL43" s="179"/>
      <c r="TJM43" s="166"/>
      <c r="TJN43" s="178"/>
      <c r="TJO43" s="178"/>
      <c r="TJP43" s="178"/>
      <c r="TJQ43" s="178"/>
      <c r="TJR43" s="178"/>
      <c r="TJS43" s="178"/>
      <c r="TJT43" s="179"/>
      <c r="TJU43" s="166"/>
      <c r="TJV43" s="178"/>
      <c r="TJW43" s="178"/>
      <c r="TJX43" s="178"/>
      <c r="TJY43" s="178"/>
      <c r="TJZ43" s="178"/>
      <c r="TKA43" s="178"/>
      <c r="TKB43" s="179"/>
      <c r="TKC43" s="166"/>
      <c r="TKD43" s="178"/>
      <c r="TKE43" s="178"/>
      <c r="TKF43" s="178"/>
      <c r="TKG43" s="178"/>
      <c r="TKH43" s="178"/>
      <c r="TKI43" s="178"/>
      <c r="TKJ43" s="179"/>
      <c r="TKK43" s="166"/>
      <c r="TKL43" s="178"/>
      <c r="TKM43" s="178"/>
      <c r="TKN43" s="178"/>
      <c r="TKO43" s="178"/>
      <c r="TKP43" s="178"/>
      <c r="TKQ43" s="178"/>
      <c r="TKR43" s="179"/>
      <c r="TKS43" s="166"/>
      <c r="TKT43" s="178"/>
      <c r="TKU43" s="178"/>
      <c r="TKV43" s="178"/>
      <c r="TKW43" s="178"/>
      <c r="TKX43" s="178"/>
      <c r="TKY43" s="178"/>
      <c r="TKZ43" s="179"/>
      <c r="TLA43" s="166"/>
      <c r="TLB43" s="178"/>
      <c r="TLC43" s="178"/>
      <c r="TLD43" s="178"/>
      <c r="TLE43" s="178"/>
      <c r="TLF43" s="178"/>
      <c r="TLG43" s="178"/>
      <c r="TLH43" s="179"/>
      <c r="TLI43" s="166"/>
      <c r="TLJ43" s="178"/>
      <c r="TLK43" s="178"/>
      <c r="TLL43" s="178"/>
      <c r="TLM43" s="178"/>
      <c r="TLN43" s="178"/>
      <c r="TLO43" s="178"/>
      <c r="TLP43" s="179"/>
      <c r="TLQ43" s="166"/>
      <c r="TLR43" s="178"/>
      <c r="TLS43" s="178"/>
      <c r="TLT43" s="178"/>
      <c r="TLU43" s="178"/>
      <c r="TLV43" s="178"/>
      <c r="TLW43" s="178"/>
      <c r="TLX43" s="179"/>
      <c r="TLY43" s="166"/>
      <c r="TLZ43" s="178"/>
      <c r="TMA43" s="178"/>
      <c r="TMB43" s="178"/>
      <c r="TMC43" s="178"/>
      <c r="TMD43" s="178"/>
      <c r="TME43" s="178"/>
      <c r="TMF43" s="179"/>
      <c r="TMG43" s="166"/>
      <c r="TMH43" s="178"/>
      <c r="TMI43" s="178"/>
      <c r="TMJ43" s="178"/>
      <c r="TMK43" s="178"/>
      <c r="TML43" s="178"/>
      <c r="TMM43" s="178"/>
      <c r="TMN43" s="179"/>
      <c r="TMO43" s="166"/>
      <c r="TMP43" s="178"/>
      <c r="TMQ43" s="178"/>
      <c r="TMR43" s="178"/>
      <c r="TMS43" s="178"/>
      <c r="TMT43" s="178"/>
      <c r="TMU43" s="178"/>
      <c r="TMV43" s="179"/>
      <c r="TMW43" s="166"/>
      <c r="TMX43" s="178"/>
      <c r="TMY43" s="178"/>
      <c r="TMZ43" s="178"/>
      <c r="TNA43" s="178"/>
      <c r="TNB43" s="178"/>
      <c r="TNC43" s="178"/>
      <c r="TND43" s="179"/>
      <c r="TNE43" s="166"/>
      <c r="TNF43" s="178"/>
      <c r="TNG43" s="178"/>
      <c r="TNH43" s="178"/>
      <c r="TNI43" s="178"/>
      <c r="TNJ43" s="178"/>
      <c r="TNK43" s="178"/>
      <c r="TNL43" s="179"/>
      <c r="TNM43" s="166"/>
      <c r="TNN43" s="178"/>
      <c r="TNO43" s="178"/>
      <c r="TNP43" s="178"/>
      <c r="TNQ43" s="178"/>
      <c r="TNR43" s="178"/>
      <c r="TNS43" s="178"/>
      <c r="TNT43" s="179"/>
      <c r="TNU43" s="166"/>
      <c r="TNV43" s="178"/>
      <c r="TNW43" s="178"/>
      <c r="TNX43" s="178"/>
      <c r="TNY43" s="178"/>
      <c r="TNZ43" s="178"/>
      <c r="TOA43" s="178"/>
      <c r="TOB43" s="179"/>
      <c r="TOC43" s="166"/>
      <c r="TOD43" s="178"/>
      <c r="TOE43" s="178"/>
      <c r="TOF43" s="178"/>
      <c r="TOG43" s="178"/>
      <c r="TOH43" s="178"/>
      <c r="TOI43" s="178"/>
      <c r="TOJ43" s="179"/>
      <c r="TOK43" s="166"/>
      <c r="TOL43" s="178"/>
      <c r="TOM43" s="178"/>
      <c r="TON43" s="178"/>
      <c r="TOO43" s="178"/>
      <c r="TOP43" s="178"/>
      <c r="TOQ43" s="178"/>
      <c r="TOR43" s="179"/>
      <c r="TOS43" s="166"/>
      <c r="TOT43" s="178"/>
      <c r="TOU43" s="178"/>
      <c r="TOV43" s="178"/>
      <c r="TOW43" s="178"/>
      <c r="TOX43" s="178"/>
      <c r="TOY43" s="178"/>
      <c r="TOZ43" s="179"/>
      <c r="TPA43" s="166"/>
      <c r="TPB43" s="178"/>
      <c r="TPC43" s="178"/>
      <c r="TPD43" s="178"/>
      <c r="TPE43" s="178"/>
      <c r="TPF43" s="178"/>
      <c r="TPG43" s="178"/>
      <c r="TPH43" s="179"/>
      <c r="TPI43" s="166"/>
      <c r="TPJ43" s="178"/>
      <c r="TPK43" s="178"/>
      <c r="TPL43" s="178"/>
      <c r="TPM43" s="178"/>
      <c r="TPN43" s="178"/>
      <c r="TPO43" s="178"/>
      <c r="TPP43" s="179"/>
      <c r="TPQ43" s="166"/>
      <c r="TPR43" s="178"/>
      <c r="TPS43" s="178"/>
      <c r="TPT43" s="178"/>
      <c r="TPU43" s="178"/>
      <c r="TPV43" s="178"/>
      <c r="TPW43" s="178"/>
      <c r="TPX43" s="179"/>
      <c r="TPY43" s="166"/>
      <c r="TPZ43" s="178"/>
      <c r="TQA43" s="178"/>
      <c r="TQB43" s="178"/>
      <c r="TQC43" s="178"/>
      <c r="TQD43" s="178"/>
      <c r="TQE43" s="178"/>
      <c r="TQF43" s="179"/>
      <c r="TQG43" s="166"/>
      <c r="TQH43" s="178"/>
      <c r="TQI43" s="178"/>
      <c r="TQJ43" s="178"/>
      <c r="TQK43" s="178"/>
      <c r="TQL43" s="178"/>
      <c r="TQM43" s="178"/>
      <c r="TQN43" s="179"/>
      <c r="TQO43" s="166"/>
      <c r="TQP43" s="178"/>
      <c r="TQQ43" s="178"/>
      <c r="TQR43" s="178"/>
      <c r="TQS43" s="178"/>
      <c r="TQT43" s="178"/>
      <c r="TQU43" s="178"/>
      <c r="TQV43" s="179"/>
      <c r="TQW43" s="166"/>
      <c r="TQX43" s="178"/>
      <c r="TQY43" s="178"/>
      <c r="TQZ43" s="178"/>
      <c r="TRA43" s="178"/>
      <c r="TRB43" s="178"/>
      <c r="TRC43" s="178"/>
      <c r="TRD43" s="179"/>
      <c r="TRE43" s="166"/>
      <c r="TRF43" s="178"/>
      <c r="TRG43" s="178"/>
      <c r="TRH43" s="178"/>
      <c r="TRI43" s="178"/>
      <c r="TRJ43" s="178"/>
      <c r="TRK43" s="178"/>
      <c r="TRL43" s="179"/>
      <c r="TRM43" s="166"/>
      <c r="TRN43" s="178"/>
      <c r="TRO43" s="178"/>
      <c r="TRP43" s="178"/>
      <c r="TRQ43" s="178"/>
      <c r="TRR43" s="178"/>
      <c r="TRS43" s="178"/>
      <c r="TRT43" s="179"/>
      <c r="TRU43" s="166"/>
      <c r="TRV43" s="178"/>
      <c r="TRW43" s="178"/>
      <c r="TRX43" s="178"/>
      <c r="TRY43" s="178"/>
      <c r="TRZ43" s="178"/>
      <c r="TSA43" s="178"/>
      <c r="TSB43" s="179"/>
      <c r="TSC43" s="166"/>
      <c r="TSD43" s="178"/>
      <c r="TSE43" s="178"/>
      <c r="TSF43" s="178"/>
      <c r="TSG43" s="178"/>
      <c r="TSH43" s="178"/>
      <c r="TSI43" s="178"/>
      <c r="TSJ43" s="179"/>
      <c r="TSK43" s="166"/>
      <c r="TSL43" s="178"/>
      <c r="TSM43" s="178"/>
      <c r="TSN43" s="178"/>
      <c r="TSO43" s="178"/>
      <c r="TSP43" s="178"/>
      <c r="TSQ43" s="178"/>
      <c r="TSR43" s="179"/>
      <c r="TSS43" s="166"/>
      <c r="TST43" s="178"/>
      <c r="TSU43" s="178"/>
      <c r="TSV43" s="178"/>
      <c r="TSW43" s="178"/>
      <c r="TSX43" s="178"/>
      <c r="TSY43" s="178"/>
      <c r="TSZ43" s="179"/>
      <c r="TTA43" s="166"/>
      <c r="TTB43" s="178"/>
      <c r="TTC43" s="178"/>
      <c r="TTD43" s="178"/>
      <c r="TTE43" s="178"/>
      <c r="TTF43" s="178"/>
      <c r="TTG43" s="178"/>
      <c r="TTH43" s="179"/>
      <c r="TTI43" s="166"/>
      <c r="TTJ43" s="178"/>
      <c r="TTK43" s="178"/>
      <c r="TTL43" s="178"/>
      <c r="TTM43" s="178"/>
      <c r="TTN43" s="178"/>
      <c r="TTO43" s="178"/>
      <c r="TTP43" s="179"/>
      <c r="TTQ43" s="166"/>
      <c r="TTR43" s="178"/>
      <c r="TTS43" s="178"/>
      <c r="TTT43" s="178"/>
      <c r="TTU43" s="178"/>
      <c r="TTV43" s="178"/>
      <c r="TTW43" s="178"/>
      <c r="TTX43" s="179"/>
      <c r="TTY43" s="166"/>
      <c r="TTZ43" s="178"/>
      <c r="TUA43" s="178"/>
      <c r="TUB43" s="178"/>
      <c r="TUC43" s="178"/>
      <c r="TUD43" s="178"/>
      <c r="TUE43" s="178"/>
      <c r="TUF43" s="179"/>
      <c r="TUG43" s="166"/>
      <c r="TUH43" s="178"/>
      <c r="TUI43" s="178"/>
      <c r="TUJ43" s="178"/>
      <c r="TUK43" s="178"/>
      <c r="TUL43" s="178"/>
      <c r="TUM43" s="178"/>
      <c r="TUN43" s="179"/>
      <c r="TUO43" s="166"/>
      <c r="TUP43" s="178"/>
      <c r="TUQ43" s="178"/>
      <c r="TUR43" s="178"/>
      <c r="TUS43" s="178"/>
      <c r="TUT43" s="178"/>
      <c r="TUU43" s="178"/>
      <c r="TUV43" s="179"/>
      <c r="TUW43" s="166"/>
      <c r="TUX43" s="178"/>
      <c r="TUY43" s="178"/>
      <c r="TUZ43" s="178"/>
      <c r="TVA43" s="178"/>
      <c r="TVB43" s="178"/>
      <c r="TVC43" s="178"/>
      <c r="TVD43" s="179"/>
      <c r="TVE43" s="166"/>
      <c r="TVF43" s="178"/>
      <c r="TVG43" s="178"/>
      <c r="TVH43" s="178"/>
      <c r="TVI43" s="178"/>
      <c r="TVJ43" s="178"/>
      <c r="TVK43" s="178"/>
      <c r="TVL43" s="179"/>
      <c r="TVM43" s="166"/>
      <c r="TVN43" s="178"/>
      <c r="TVO43" s="178"/>
      <c r="TVP43" s="178"/>
      <c r="TVQ43" s="178"/>
      <c r="TVR43" s="178"/>
      <c r="TVS43" s="178"/>
      <c r="TVT43" s="179"/>
      <c r="TVU43" s="166"/>
      <c r="TVV43" s="178"/>
      <c r="TVW43" s="178"/>
      <c r="TVX43" s="178"/>
      <c r="TVY43" s="178"/>
      <c r="TVZ43" s="178"/>
      <c r="TWA43" s="178"/>
      <c r="TWB43" s="179"/>
      <c r="TWC43" s="166"/>
      <c r="TWD43" s="178"/>
      <c r="TWE43" s="178"/>
      <c r="TWF43" s="178"/>
      <c r="TWG43" s="178"/>
      <c r="TWH43" s="178"/>
      <c r="TWI43" s="178"/>
      <c r="TWJ43" s="179"/>
      <c r="TWK43" s="166"/>
      <c r="TWL43" s="178"/>
      <c r="TWM43" s="178"/>
      <c r="TWN43" s="178"/>
      <c r="TWO43" s="178"/>
      <c r="TWP43" s="178"/>
      <c r="TWQ43" s="178"/>
      <c r="TWR43" s="179"/>
      <c r="TWS43" s="166"/>
      <c r="TWT43" s="178"/>
      <c r="TWU43" s="178"/>
      <c r="TWV43" s="178"/>
      <c r="TWW43" s="178"/>
      <c r="TWX43" s="178"/>
      <c r="TWY43" s="178"/>
      <c r="TWZ43" s="179"/>
      <c r="TXA43" s="166"/>
      <c r="TXB43" s="178"/>
      <c r="TXC43" s="178"/>
      <c r="TXD43" s="178"/>
      <c r="TXE43" s="178"/>
      <c r="TXF43" s="178"/>
      <c r="TXG43" s="178"/>
      <c r="TXH43" s="179"/>
      <c r="TXI43" s="166"/>
      <c r="TXJ43" s="178"/>
      <c r="TXK43" s="178"/>
      <c r="TXL43" s="178"/>
      <c r="TXM43" s="178"/>
      <c r="TXN43" s="178"/>
      <c r="TXO43" s="178"/>
      <c r="TXP43" s="179"/>
      <c r="TXQ43" s="166"/>
      <c r="TXR43" s="178"/>
      <c r="TXS43" s="178"/>
      <c r="TXT43" s="178"/>
      <c r="TXU43" s="178"/>
      <c r="TXV43" s="178"/>
      <c r="TXW43" s="178"/>
      <c r="TXX43" s="179"/>
      <c r="TXY43" s="166"/>
      <c r="TXZ43" s="178"/>
      <c r="TYA43" s="178"/>
      <c r="TYB43" s="178"/>
      <c r="TYC43" s="178"/>
      <c r="TYD43" s="178"/>
      <c r="TYE43" s="178"/>
      <c r="TYF43" s="179"/>
      <c r="TYG43" s="166"/>
      <c r="TYH43" s="178"/>
      <c r="TYI43" s="178"/>
      <c r="TYJ43" s="178"/>
      <c r="TYK43" s="178"/>
      <c r="TYL43" s="178"/>
      <c r="TYM43" s="178"/>
      <c r="TYN43" s="179"/>
      <c r="TYO43" s="166"/>
      <c r="TYP43" s="178"/>
      <c r="TYQ43" s="178"/>
      <c r="TYR43" s="178"/>
      <c r="TYS43" s="178"/>
      <c r="TYT43" s="178"/>
      <c r="TYU43" s="178"/>
      <c r="TYV43" s="179"/>
      <c r="TYW43" s="166"/>
      <c r="TYX43" s="178"/>
      <c r="TYY43" s="178"/>
      <c r="TYZ43" s="178"/>
      <c r="TZA43" s="178"/>
      <c r="TZB43" s="178"/>
      <c r="TZC43" s="178"/>
      <c r="TZD43" s="179"/>
      <c r="TZE43" s="166"/>
      <c r="TZF43" s="178"/>
      <c r="TZG43" s="178"/>
      <c r="TZH43" s="178"/>
      <c r="TZI43" s="178"/>
      <c r="TZJ43" s="178"/>
      <c r="TZK43" s="178"/>
      <c r="TZL43" s="179"/>
      <c r="TZM43" s="166"/>
      <c r="TZN43" s="178"/>
      <c r="TZO43" s="178"/>
      <c r="TZP43" s="178"/>
      <c r="TZQ43" s="178"/>
      <c r="TZR43" s="178"/>
      <c r="TZS43" s="178"/>
      <c r="TZT43" s="179"/>
      <c r="TZU43" s="166"/>
      <c r="TZV43" s="178"/>
      <c r="TZW43" s="178"/>
      <c r="TZX43" s="178"/>
      <c r="TZY43" s="178"/>
      <c r="TZZ43" s="178"/>
      <c r="UAA43" s="178"/>
      <c r="UAB43" s="179"/>
      <c r="UAC43" s="166"/>
      <c r="UAD43" s="178"/>
      <c r="UAE43" s="178"/>
      <c r="UAF43" s="178"/>
      <c r="UAG43" s="178"/>
      <c r="UAH43" s="178"/>
      <c r="UAI43" s="178"/>
      <c r="UAJ43" s="179"/>
      <c r="UAK43" s="166"/>
      <c r="UAL43" s="178"/>
      <c r="UAM43" s="178"/>
      <c r="UAN43" s="178"/>
      <c r="UAO43" s="178"/>
      <c r="UAP43" s="178"/>
      <c r="UAQ43" s="178"/>
      <c r="UAR43" s="179"/>
      <c r="UAS43" s="166"/>
      <c r="UAT43" s="178"/>
      <c r="UAU43" s="178"/>
      <c r="UAV43" s="178"/>
      <c r="UAW43" s="178"/>
      <c r="UAX43" s="178"/>
      <c r="UAY43" s="178"/>
      <c r="UAZ43" s="179"/>
      <c r="UBA43" s="166"/>
      <c r="UBB43" s="178"/>
      <c r="UBC43" s="178"/>
      <c r="UBD43" s="178"/>
      <c r="UBE43" s="178"/>
      <c r="UBF43" s="178"/>
      <c r="UBG43" s="178"/>
      <c r="UBH43" s="179"/>
      <c r="UBI43" s="166"/>
      <c r="UBJ43" s="178"/>
      <c r="UBK43" s="178"/>
      <c r="UBL43" s="178"/>
      <c r="UBM43" s="178"/>
      <c r="UBN43" s="178"/>
      <c r="UBO43" s="178"/>
      <c r="UBP43" s="179"/>
      <c r="UBQ43" s="166"/>
      <c r="UBR43" s="178"/>
      <c r="UBS43" s="178"/>
      <c r="UBT43" s="178"/>
      <c r="UBU43" s="178"/>
      <c r="UBV43" s="178"/>
      <c r="UBW43" s="178"/>
      <c r="UBX43" s="179"/>
      <c r="UBY43" s="166"/>
      <c r="UBZ43" s="178"/>
      <c r="UCA43" s="178"/>
      <c r="UCB43" s="178"/>
      <c r="UCC43" s="178"/>
      <c r="UCD43" s="178"/>
      <c r="UCE43" s="178"/>
      <c r="UCF43" s="179"/>
      <c r="UCG43" s="166"/>
      <c r="UCH43" s="178"/>
      <c r="UCI43" s="178"/>
      <c r="UCJ43" s="178"/>
      <c r="UCK43" s="178"/>
      <c r="UCL43" s="178"/>
      <c r="UCM43" s="178"/>
      <c r="UCN43" s="179"/>
      <c r="UCO43" s="166"/>
      <c r="UCP43" s="178"/>
      <c r="UCQ43" s="178"/>
      <c r="UCR43" s="178"/>
      <c r="UCS43" s="178"/>
      <c r="UCT43" s="178"/>
      <c r="UCU43" s="178"/>
      <c r="UCV43" s="179"/>
      <c r="UCW43" s="166"/>
      <c r="UCX43" s="178"/>
      <c r="UCY43" s="178"/>
      <c r="UCZ43" s="178"/>
      <c r="UDA43" s="178"/>
      <c r="UDB43" s="178"/>
      <c r="UDC43" s="178"/>
      <c r="UDD43" s="179"/>
      <c r="UDE43" s="166"/>
      <c r="UDF43" s="178"/>
      <c r="UDG43" s="178"/>
      <c r="UDH43" s="178"/>
      <c r="UDI43" s="178"/>
      <c r="UDJ43" s="178"/>
      <c r="UDK43" s="178"/>
      <c r="UDL43" s="179"/>
      <c r="UDM43" s="166"/>
      <c r="UDN43" s="178"/>
      <c r="UDO43" s="178"/>
      <c r="UDP43" s="178"/>
      <c r="UDQ43" s="178"/>
      <c r="UDR43" s="178"/>
      <c r="UDS43" s="178"/>
      <c r="UDT43" s="179"/>
      <c r="UDU43" s="166"/>
      <c r="UDV43" s="178"/>
      <c r="UDW43" s="178"/>
      <c r="UDX43" s="178"/>
      <c r="UDY43" s="178"/>
      <c r="UDZ43" s="178"/>
      <c r="UEA43" s="178"/>
      <c r="UEB43" s="179"/>
      <c r="UEC43" s="166"/>
      <c r="UED43" s="178"/>
      <c r="UEE43" s="178"/>
      <c r="UEF43" s="178"/>
      <c r="UEG43" s="178"/>
      <c r="UEH43" s="178"/>
      <c r="UEI43" s="178"/>
      <c r="UEJ43" s="179"/>
      <c r="UEK43" s="166"/>
      <c r="UEL43" s="178"/>
      <c r="UEM43" s="178"/>
      <c r="UEN43" s="178"/>
      <c r="UEO43" s="178"/>
      <c r="UEP43" s="178"/>
      <c r="UEQ43" s="178"/>
      <c r="UER43" s="179"/>
      <c r="UES43" s="166"/>
      <c r="UET43" s="178"/>
      <c r="UEU43" s="178"/>
      <c r="UEV43" s="178"/>
      <c r="UEW43" s="178"/>
      <c r="UEX43" s="178"/>
      <c r="UEY43" s="178"/>
      <c r="UEZ43" s="179"/>
      <c r="UFA43" s="166"/>
      <c r="UFB43" s="178"/>
      <c r="UFC43" s="178"/>
      <c r="UFD43" s="178"/>
      <c r="UFE43" s="178"/>
      <c r="UFF43" s="178"/>
      <c r="UFG43" s="178"/>
      <c r="UFH43" s="179"/>
      <c r="UFI43" s="166"/>
      <c r="UFJ43" s="178"/>
      <c r="UFK43" s="178"/>
      <c r="UFL43" s="178"/>
      <c r="UFM43" s="178"/>
      <c r="UFN43" s="178"/>
      <c r="UFO43" s="178"/>
      <c r="UFP43" s="179"/>
      <c r="UFQ43" s="166"/>
      <c r="UFR43" s="178"/>
      <c r="UFS43" s="178"/>
      <c r="UFT43" s="178"/>
      <c r="UFU43" s="178"/>
      <c r="UFV43" s="178"/>
      <c r="UFW43" s="178"/>
      <c r="UFX43" s="179"/>
      <c r="UFY43" s="166"/>
      <c r="UFZ43" s="178"/>
      <c r="UGA43" s="178"/>
      <c r="UGB43" s="178"/>
      <c r="UGC43" s="178"/>
      <c r="UGD43" s="178"/>
      <c r="UGE43" s="178"/>
      <c r="UGF43" s="179"/>
      <c r="UGG43" s="166"/>
      <c r="UGH43" s="178"/>
      <c r="UGI43" s="178"/>
      <c r="UGJ43" s="178"/>
      <c r="UGK43" s="178"/>
      <c r="UGL43" s="178"/>
      <c r="UGM43" s="178"/>
      <c r="UGN43" s="179"/>
      <c r="UGO43" s="166"/>
      <c r="UGP43" s="178"/>
      <c r="UGQ43" s="178"/>
      <c r="UGR43" s="178"/>
      <c r="UGS43" s="178"/>
      <c r="UGT43" s="178"/>
      <c r="UGU43" s="178"/>
      <c r="UGV43" s="179"/>
      <c r="UGW43" s="166"/>
      <c r="UGX43" s="178"/>
      <c r="UGY43" s="178"/>
      <c r="UGZ43" s="178"/>
      <c r="UHA43" s="178"/>
      <c r="UHB43" s="178"/>
      <c r="UHC43" s="178"/>
      <c r="UHD43" s="179"/>
      <c r="UHE43" s="166"/>
      <c r="UHF43" s="178"/>
      <c r="UHG43" s="178"/>
      <c r="UHH43" s="178"/>
      <c r="UHI43" s="178"/>
      <c r="UHJ43" s="178"/>
      <c r="UHK43" s="178"/>
      <c r="UHL43" s="179"/>
      <c r="UHM43" s="166"/>
      <c r="UHN43" s="178"/>
      <c r="UHO43" s="178"/>
      <c r="UHP43" s="178"/>
      <c r="UHQ43" s="178"/>
      <c r="UHR43" s="178"/>
      <c r="UHS43" s="178"/>
      <c r="UHT43" s="179"/>
      <c r="UHU43" s="166"/>
      <c r="UHV43" s="178"/>
      <c r="UHW43" s="178"/>
      <c r="UHX43" s="178"/>
      <c r="UHY43" s="178"/>
      <c r="UHZ43" s="178"/>
      <c r="UIA43" s="178"/>
      <c r="UIB43" s="179"/>
      <c r="UIC43" s="166"/>
      <c r="UID43" s="178"/>
      <c r="UIE43" s="178"/>
      <c r="UIF43" s="178"/>
      <c r="UIG43" s="178"/>
      <c r="UIH43" s="178"/>
      <c r="UII43" s="178"/>
      <c r="UIJ43" s="179"/>
      <c r="UIK43" s="166"/>
      <c r="UIL43" s="178"/>
      <c r="UIM43" s="178"/>
      <c r="UIN43" s="178"/>
      <c r="UIO43" s="178"/>
      <c r="UIP43" s="178"/>
      <c r="UIQ43" s="178"/>
      <c r="UIR43" s="179"/>
      <c r="UIS43" s="166"/>
      <c r="UIT43" s="178"/>
      <c r="UIU43" s="178"/>
      <c r="UIV43" s="178"/>
      <c r="UIW43" s="178"/>
      <c r="UIX43" s="178"/>
      <c r="UIY43" s="178"/>
      <c r="UIZ43" s="179"/>
      <c r="UJA43" s="166"/>
      <c r="UJB43" s="178"/>
      <c r="UJC43" s="178"/>
      <c r="UJD43" s="178"/>
      <c r="UJE43" s="178"/>
      <c r="UJF43" s="178"/>
      <c r="UJG43" s="178"/>
      <c r="UJH43" s="179"/>
      <c r="UJI43" s="166"/>
      <c r="UJJ43" s="178"/>
      <c r="UJK43" s="178"/>
      <c r="UJL43" s="178"/>
      <c r="UJM43" s="178"/>
      <c r="UJN43" s="178"/>
      <c r="UJO43" s="178"/>
      <c r="UJP43" s="179"/>
      <c r="UJQ43" s="166"/>
      <c r="UJR43" s="178"/>
      <c r="UJS43" s="178"/>
      <c r="UJT43" s="178"/>
      <c r="UJU43" s="178"/>
      <c r="UJV43" s="178"/>
      <c r="UJW43" s="178"/>
      <c r="UJX43" s="179"/>
      <c r="UJY43" s="166"/>
      <c r="UJZ43" s="178"/>
      <c r="UKA43" s="178"/>
      <c r="UKB43" s="178"/>
      <c r="UKC43" s="178"/>
      <c r="UKD43" s="178"/>
      <c r="UKE43" s="178"/>
      <c r="UKF43" s="179"/>
      <c r="UKG43" s="166"/>
      <c r="UKH43" s="178"/>
      <c r="UKI43" s="178"/>
      <c r="UKJ43" s="178"/>
      <c r="UKK43" s="178"/>
      <c r="UKL43" s="178"/>
      <c r="UKM43" s="178"/>
      <c r="UKN43" s="179"/>
      <c r="UKO43" s="166"/>
      <c r="UKP43" s="178"/>
      <c r="UKQ43" s="178"/>
      <c r="UKR43" s="178"/>
      <c r="UKS43" s="178"/>
      <c r="UKT43" s="178"/>
      <c r="UKU43" s="178"/>
      <c r="UKV43" s="179"/>
      <c r="UKW43" s="166"/>
      <c r="UKX43" s="178"/>
      <c r="UKY43" s="178"/>
      <c r="UKZ43" s="178"/>
      <c r="ULA43" s="178"/>
      <c r="ULB43" s="178"/>
      <c r="ULC43" s="178"/>
      <c r="ULD43" s="179"/>
      <c r="ULE43" s="166"/>
      <c r="ULF43" s="178"/>
      <c r="ULG43" s="178"/>
      <c r="ULH43" s="178"/>
      <c r="ULI43" s="178"/>
      <c r="ULJ43" s="178"/>
      <c r="ULK43" s="178"/>
      <c r="ULL43" s="179"/>
      <c r="ULM43" s="166"/>
      <c r="ULN43" s="178"/>
      <c r="ULO43" s="178"/>
      <c r="ULP43" s="178"/>
      <c r="ULQ43" s="178"/>
      <c r="ULR43" s="178"/>
      <c r="ULS43" s="178"/>
      <c r="ULT43" s="179"/>
      <c r="ULU43" s="166"/>
      <c r="ULV43" s="178"/>
      <c r="ULW43" s="178"/>
      <c r="ULX43" s="178"/>
      <c r="ULY43" s="178"/>
      <c r="ULZ43" s="178"/>
      <c r="UMA43" s="178"/>
      <c r="UMB43" s="179"/>
      <c r="UMC43" s="166"/>
      <c r="UMD43" s="178"/>
      <c r="UME43" s="178"/>
      <c r="UMF43" s="178"/>
      <c r="UMG43" s="178"/>
      <c r="UMH43" s="178"/>
      <c r="UMI43" s="178"/>
      <c r="UMJ43" s="179"/>
      <c r="UMK43" s="166"/>
      <c r="UML43" s="178"/>
      <c r="UMM43" s="178"/>
      <c r="UMN43" s="178"/>
      <c r="UMO43" s="178"/>
      <c r="UMP43" s="178"/>
      <c r="UMQ43" s="178"/>
      <c r="UMR43" s="179"/>
      <c r="UMS43" s="166"/>
      <c r="UMT43" s="178"/>
      <c r="UMU43" s="178"/>
      <c r="UMV43" s="178"/>
      <c r="UMW43" s="178"/>
      <c r="UMX43" s="178"/>
      <c r="UMY43" s="178"/>
      <c r="UMZ43" s="179"/>
      <c r="UNA43" s="166"/>
      <c r="UNB43" s="178"/>
      <c r="UNC43" s="178"/>
      <c r="UND43" s="178"/>
      <c r="UNE43" s="178"/>
      <c r="UNF43" s="178"/>
      <c r="UNG43" s="178"/>
      <c r="UNH43" s="179"/>
      <c r="UNI43" s="166"/>
      <c r="UNJ43" s="178"/>
      <c r="UNK43" s="178"/>
      <c r="UNL43" s="178"/>
      <c r="UNM43" s="178"/>
      <c r="UNN43" s="178"/>
      <c r="UNO43" s="178"/>
      <c r="UNP43" s="179"/>
      <c r="UNQ43" s="166"/>
      <c r="UNR43" s="178"/>
      <c r="UNS43" s="178"/>
      <c r="UNT43" s="178"/>
      <c r="UNU43" s="178"/>
      <c r="UNV43" s="178"/>
      <c r="UNW43" s="178"/>
      <c r="UNX43" s="179"/>
      <c r="UNY43" s="166"/>
      <c r="UNZ43" s="178"/>
      <c r="UOA43" s="178"/>
      <c r="UOB43" s="178"/>
      <c r="UOC43" s="178"/>
      <c r="UOD43" s="178"/>
      <c r="UOE43" s="178"/>
      <c r="UOF43" s="179"/>
      <c r="UOG43" s="166"/>
      <c r="UOH43" s="178"/>
      <c r="UOI43" s="178"/>
      <c r="UOJ43" s="178"/>
      <c r="UOK43" s="178"/>
      <c r="UOL43" s="178"/>
      <c r="UOM43" s="178"/>
      <c r="UON43" s="179"/>
      <c r="UOO43" s="166"/>
      <c r="UOP43" s="178"/>
      <c r="UOQ43" s="178"/>
      <c r="UOR43" s="178"/>
      <c r="UOS43" s="178"/>
      <c r="UOT43" s="178"/>
      <c r="UOU43" s="178"/>
      <c r="UOV43" s="179"/>
      <c r="UOW43" s="166"/>
      <c r="UOX43" s="178"/>
      <c r="UOY43" s="178"/>
      <c r="UOZ43" s="178"/>
      <c r="UPA43" s="178"/>
      <c r="UPB43" s="178"/>
      <c r="UPC43" s="178"/>
      <c r="UPD43" s="179"/>
      <c r="UPE43" s="166"/>
      <c r="UPF43" s="178"/>
      <c r="UPG43" s="178"/>
      <c r="UPH43" s="178"/>
      <c r="UPI43" s="178"/>
      <c r="UPJ43" s="178"/>
      <c r="UPK43" s="178"/>
      <c r="UPL43" s="179"/>
      <c r="UPM43" s="166"/>
      <c r="UPN43" s="178"/>
      <c r="UPO43" s="178"/>
      <c r="UPP43" s="178"/>
      <c r="UPQ43" s="178"/>
      <c r="UPR43" s="178"/>
      <c r="UPS43" s="178"/>
      <c r="UPT43" s="179"/>
      <c r="UPU43" s="166"/>
      <c r="UPV43" s="178"/>
      <c r="UPW43" s="178"/>
      <c r="UPX43" s="178"/>
      <c r="UPY43" s="178"/>
      <c r="UPZ43" s="178"/>
      <c r="UQA43" s="178"/>
      <c r="UQB43" s="179"/>
      <c r="UQC43" s="166"/>
      <c r="UQD43" s="178"/>
      <c r="UQE43" s="178"/>
      <c r="UQF43" s="178"/>
      <c r="UQG43" s="178"/>
      <c r="UQH43" s="178"/>
      <c r="UQI43" s="178"/>
      <c r="UQJ43" s="179"/>
      <c r="UQK43" s="166"/>
      <c r="UQL43" s="178"/>
      <c r="UQM43" s="178"/>
      <c r="UQN43" s="178"/>
      <c r="UQO43" s="178"/>
      <c r="UQP43" s="178"/>
      <c r="UQQ43" s="178"/>
      <c r="UQR43" s="179"/>
      <c r="UQS43" s="166"/>
      <c r="UQT43" s="178"/>
      <c r="UQU43" s="178"/>
      <c r="UQV43" s="178"/>
      <c r="UQW43" s="178"/>
      <c r="UQX43" s="178"/>
      <c r="UQY43" s="178"/>
      <c r="UQZ43" s="179"/>
      <c r="URA43" s="166"/>
      <c r="URB43" s="178"/>
      <c r="URC43" s="178"/>
      <c r="URD43" s="178"/>
      <c r="URE43" s="178"/>
      <c r="URF43" s="178"/>
      <c r="URG43" s="178"/>
      <c r="URH43" s="179"/>
      <c r="URI43" s="166"/>
      <c r="URJ43" s="178"/>
      <c r="URK43" s="178"/>
      <c r="URL43" s="178"/>
      <c r="URM43" s="178"/>
      <c r="URN43" s="178"/>
      <c r="URO43" s="178"/>
      <c r="URP43" s="179"/>
      <c r="URQ43" s="166"/>
      <c r="URR43" s="178"/>
      <c r="URS43" s="178"/>
      <c r="URT43" s="178"/>
      <c r="URU43" s="178"/>
      <c r="URV43" s="178"/>
      <c r="URW43" s="178"/>
      <c r="URX43" s="179"/>
      <c r="URY43" s="166"/>
      <c r="URZ43" s="178"/>
      <c r="USA43" s="178"/>
      <c r="USB43" s="178"/>
      <c r="USC43" s="178"/>
      <c r="USD43" s="178"/>
      <c r="USE43" s="178"/>
      <c r="USF43" s="179"/>
      <c r="USG43" s="166"/>
      <c r="USH43" s="178"/>
      <c r="USI43" s="178"/>
      <c r="USJ43" s="178"/>
      <c r="USK43" s="178"/>
      <c r="USL43" s="178"/>
      <c r="USM43" s="178"/>
      <c r="USN43" s="179"/>
      <c r="USO43" s="166"/>
      <c r="USP43" s="178"/>
      <c r="USQ43" s="178"/>
      <c r="USR43" s="178"/>
      <c r="USS43" s="178"/>
      <c r="UST43" s="178"/>
      <c r="USU43" s="178"/>
      <c r="USV43" s="179"/>
      <c r="USW43" s="166"/>
      <c r="USX43" s="178"/>
      <c r="USY43" s="178"/>
      <c r="USZ43" s="178"/>
      <c r="UTA43" s="178"/>
      <c r="UTB43" s="178"/>
      <c r="UTC43" s="178"/>
      <c r="UTD43" s="179"/>
      <c r="UTE43" s="166"/>
      <c r="UTF43" s="178"/>
      <c r="UTG43" s="178"/>
      <c r="UTH43" s="178"/>
      <c r="UTI43" s="178"/>
      <c r="UTJ43" s="178"/>
      <c r="UTK43" s="178"/>
      <c r="UTL43" s="179"/>
      <c r="UTM43" s="166"/>
      <c r="UTN43" s="178"/>
      <c r="UTO43" s="178"/>
      <c r="UTP43" s="178"/>
      <c r="UTQ43" s="178"/>
      <c r="UTR43" s="178"/>
      <c r="UTS43" s="178"/>
      <c r="UTT43" s="179"/>
      <c r="UTU43" s="166"/>
      <c r="UTV43" s="178"/>
      <c r="UTW43" s="178"/>
      <c r="UTX43" s="178"/>
      <c r="UTY43" s="178"/>
      <c r="UTZ43" s="178"/>
      <c r="UUA43" s="178"/>
      <c r="UUB43" s="179"/>
      <c r="UUC43" s="166"/>
      <c r="UUD43" s="178"/>
      <c r="UUE43" s="178"/>
      <c r="UUF43" s="178"/>
      <c r="UUG43" s="178"/>
      <c r="UUH43" s="178"/>
      <c r="UUI43" s="178"/>
      <c r="UUJ43" s="179"/>
      <c r="UUK43" s="166"/>
      <c r="UUL43" s="178"/>
      <c r="UUM43" s="178"/>
      <c r="UUN43" s="178"/>
      <c r="UUO43" s="178"/>
      <c r="UUP43" s="178"/>
      <c r="UUQ43" s="178"/>
      <c r="UUR43" s="179"/>
      <c r="UUS43" s="166"/>
      <c r="UUT43" s="178"/>
      <c r="UUU43" s="178"/>
      <c r="UUV43" s="178"/>
      <c r="UUW43" s="178"/>
      <c r="UUX43" s="178"/>
      <c r="UUY43" s="178"/>
      <c r="UUZ43" s="179"/>
      <c r="UVA43" s="166"/>
      <c r="UVB43" s="178"/>
      <c r="UVC43" s="178"/>
      <c r="UVD43" s="178"/>
      <c r="UVE43" s="178"/>
      <c r="UVF43" s="178"/>
      <c r="UVG43" s="178"/>
      <c r="UVH43" s="179"/>
      <c r="UVI43" s="166"/>
      <c r="UVJ43" s="178"/>
      <c r="UVK43" s="178"/>
      <c r="UVL43" s="178"/>
      <c r="UVM43" s="178"/>
      <c r="UVN43" s="178"/>
      <c r="UVO43" s="178"/>
      <c r="UVP43" s="179"/>
      <c r="UVQ43" s="166"/>
      <c r="UVR43" s="178"/>
      <c r="UVS43" s="178"/>
      <c r="UVT43" s="178"/>
      <c r="UVU43" s="178"/>
      <c r="UVV43" s="178"/>
      <c r="UVW43" s="178"/>
      <c r="UVX43" s="179"/>
      <c r="UVY43" s="166"/>
      <c r="UVZ43" s="178"/>
      <c r="UWA43" s="178"/>
      <c r="UWB43" s="178"/>
      <c r="UWC43" s="178"/>
      <c r="UWD43" s="178"/>
      <c r="UWE43" s="178"/>
      <c r="UWF43" s="179"/>
      <c r="UWG43" s="166"/>
      <c r="UWH43" s="178"/>
      <c r="UWI43" s="178"/>
      <c r="UWJ43" s="178"/>
      <c r="UWK43" s="178"/>
      <c r="UWL43" s="178"/>
      <c r="UWM43" s="178"/>
      <c r="UWN43" s="179"/>
      <c r="UWO43" s="166"/>
      <c r="UWP43" s="178"/>
      <c r="UWQ43" s="178"/>
      <c r="UWR43" s="178"/>
      <c r="UWS43" s="178"/>
      <c r="UWT43" s="178"/>
      <c r="UWU43" s="178"/>
      <c r="UWV43" s="179"/>
      <c r="UWW43" s="166"/>
      <c r="UWX43" s="178"/>
      <c r="UWY43" s="178"/>
      <c r="UWZ43" s="178"/>
      <c r="UXA43" s="178"/>
      <c r="UXB43" s="178"/>
      <c r="UXC43" s="178"/>
      <c r="UXD43" s="179"/>
      <c r="UXE43" s="166"/>
      <c r="UXF43" s="178"/>
      <c r="UXG43" s="178"/>
      <c r="UXH43" s="178"/>
      <c r="UXI43" s="178"/>
      <c r="UXJ43" s="178"/>
      <c r="UXK43" s="178"/>
      <c r="UXL43" s="179"/>
      <c r="UXM43" s="166"/>
      <c r="UXN43" s="178"/>
      <c r="UXO43" s="178"/>
      <c r="UXP43" s="178"/>
      <c r="UXQ43" s="178"/>
      <c r="UXR43" s="178"/>
      <c r="UXS43" s="178"/>
      <c r="UXT43" s="179"/>
      <c r="UXU43" s="166"/>
      <c r="UXV43" s="178"/>
      <c r="UXW43" s="178"/>
      <c r="UXX43" s="178"/>
      <c r="UXY43" s="178"/>
      <c r="UXZ43" s="178"/>
      <c r="UYA43" s="178"/>
      <c r="UYB43" s="179"/>
      <c r="UYC43" s="166"/>
      <c r="UYD43" s="178"/>
      <c r="UYE43" s="178"/>
      <c r="UYF43" s="178"/>
      <c r="UYG43" s="178"/>
      <c r="UYH43" s="178"/>
      <c r="UYI43" s="178"/>
      <c r="UYJ43" s="179"/>
      <c r="UYK43" s="166"/>
      <c r="UYL43" s="178"/>
      <c r="UYM43" s="178"/>
      <c r="UYN43" s="178"/>
      <c r="UYO43" s="178"/>
      <c r="UYP43" s="178"/>
      <c r="UYQ43" s="178"/>
      <c r="UYR43" s="179"/>
      <c r="UYS43" s="166"/>
      <c r="UYT43" s="178"/>
      <c r="UYU43" s="178"/>
      <c r="UYV43" s="178"/>
      <c r="UYW43" s="178"/>
      <c r="UYX43" s="178"/>
      <c r="UYY43" s="178"/>
      <c r="UYZ43" s="179"/>
      <c r="UZA43" s="166"/>
      <c r="UZB43" s="178"/>
      <c r="UZC43" s="178"/>
      <c r="UZD43" s="178"/>
      <c r="UZE43" s="178"/>
      <c r="UZF43" s="178"/>
      <c r="UZG43" s="178"/>
      <c r="UZH43" s="179"/>
      <c r="UZI43" s="166"/>
      <c r="UZJ43" s="178"/>
      <c r="UZK43" s="178"/>
      <c r="UZL43" s="178"/>
      <c r="UZM43" s="178"/>
      <c r="UZN43" s="178"/>
      <c r="UZO43" s="178"/>
      <c r="UZP43" s="179"/>
      <c r="UZQ43" s="166"/>
      <c r="UZR43" s="178"/>
      <c r="UZS43" s="178"/>
      <c r="UZT43" s="178"/>
      <c r="UZU43" s="178"/>
      <c r="UZV43" s="178"/>
      <c r="UZW43" s="178"/>
      <c r="UZX43" s="179"/>
      <c r="UZY43" s="166"/>
      <c r="UZZ43" s="178"/>
      <c r="VAA43" s="178"/>
      <c r="VAB43" s="178"/>
      <c r="VAC43" s="178"/>
      <c r="VAD43" s="178"/>
      <c r="VAE43" s="178"/>
      <c r="VAF43" s="179"/>
      <c r="VAG43" s="166"/>
      <c r="VAH43" s="178"/>
      <c r="VAI43" s="178"/>
      <c r="VAJ43" s="178"/>
      <c r="VAK43" s="178"/>
      <c r="VAL43" s="178"/>
      <c r="VAM43" s="178"/>
      <c r="VAN43" s="179"/>
      <c r="VAO43" s="166"/>
      <c r="VAP43" s="178"/>
      <c r="VAQ43" s="178"/>
      <c r="VAR43" s="178"/>
      <c r="VAS43" s="178"/>
      <c r="VAT43" s="178"/>
      <c r="VAU43" s="178"/>
      <c r="VAV43" s="179"/>
      <c r="VAW43" s="166"/>
      <c r="VAX43" s="178"/>
      <c r="VAY43" s="178"/>
      <c r="VAZ43" s="178"/>
      <c r="VBA43" s="178"/>
      <c r="VBB43" s="178"/>
      <c r="VBC43" s="178"/>
      <c r="VBD43" s="179"/>
      <c r="VBE43" s="166"/>
      <c r="VBF43" s="178"/>
      <c r="VBG43" s="178"/>
      <c r="VBH43" s="178"/>
      <c r="VBI43" s="178"/>
      <c r="VBJ43" s="178"/>
      <c r="VBK43" s="178"/>
      <c r="VBL43" s="179"/>
      <c r="VBM43" s="166"/>
      <c r="VBN43" s="178"/>
      <c r="VBO43" s="178"/>
      <c r="VBP43" s="178"/>
      <c r="VBQ43" s="178"/>
      <c r="VBR43" s="178"/>
      <c r="VBS43" s="178"/>
      <c r="VBT43" s="179"/>
      <c r="VBU43" s="166"/>
      <c r="VBV43" s="178"/>
      <c r="VBW43" s="178"/>
      <c r="VBX43" s="178"/>
      <c r="VBY43" s="178"/>
      <c r="VBZ43" s="178"/>
      <c r="VCA43" s="178"/>
      <c r="VCB43" s="179"/>
      <c r="VCC43" s="166"/>
      <c r="VCD43" s="178"/>
      <c r="VCE43" s="178"/>
      <c r="VCF43" s="178"/>
      <c r="VCG43" s="178"/>
      <c r="VCH43" s="178"/>
      <c r="VCI43" s="178"/>
      <c r="VCJ43" s="179"/>
      <c r="VCK43" s="166"/>
      <c r="VCL43" s="178"/>
      <c r="VCM43" s="178"/>
      <c r="VCN43" s="178"/>
      <c r="VCO43" s="178"/>
      <c r="VCP43" s="178"/>
      <c r="VCQ43" s="178"/>
      <c r="VCR43" s="179"/>
      <c r="VCS43" s="166"/>
      <c r="VCT43" s="178"/>
      <c r="VCU43" s="178"/>
      <c r="VCV43" s="178"/>
      <c r="VCW43" s="178"/>
      <c r="VCX43" s="178"/>
      <c r="VCY43" s="178"/>
      <c r="VCZ43" s="179"/>
      <c r="VDA43" s="166"/>
      <c r="VDB43" s="178"/>
      <c r="VDC43" s="178"/>
      <c r="VDD43" s="178"/>
      <c r="VDE43" s="178"/>
      <c r="VDF43" s="178"/>
      <c r="VDG43" s="178"/>
      <c r="VDH43" s="179"/>
      <c r="VDI43" s="166"/>
      <c r="VDJ43" s="178"/>
      <c r="VDK43" s="178"/>
      <c r="VDL43" s="178"/>
      <c r="VDM43" s="178"/>
      <c r="VDN43" s="178"/>
      <c r="VDO43" s="178"/>
      <c r="VDP43" s="179"/>
      <c r="VDQ43" s="166"/>
      <c r="VDR43" s="178"/>
      <c r="VDS43" s="178"/>
      <c r="VDT43" s="178"/>
      <c r="VDU43" s="178"/>
      <c r="VDV43" s="178"/>
      <c r="VDW43" s="178"/>
      <c r="VDX43" s="179"/>
      <c r="VDY43" s="166"/>
      <c r="VDZ43" s="178"/>
      <c r="VEA43" s="178"/>
      <c r="VEB43" s="178"/>
      <c r="VEC43" s="178"/>
      <c r="VED43" s="178"/>
      <c r="VEE43" s="178"/>
      <c r="VEF43" s="179"/>
      <c r="VEG43" s="166"/>
      <c r="VEH43" s="178"/>
      <c r="VEI43" s="178"/>
      <c r="VEJ43" s="178"/>
      <c r="VEK43" s="178"/>
      <c r="VEL43" s="178"/>
      <c r="VEM43" s="178"/>
      <c r="VEN43" s="179"/>
      <c r="VEO43" s="166"/>
      <c r="VEP43" s="178"/>
      <c r="VEQ43" s="178"/>
      <c r="VER43" s="178"/>
      <c r="VES43" s="178"/>
      <c r="VET43" s="178"/>
      <c r="VEU43" s="178"/>
      <c r="VEV43" s="179"/>
      <c r="VEW43" s="166"/>
      <c r="VEX43" s="178"/>
      <c r="VEY43" s="178"/>
      <c r="VEZ43" s="178"/>
      <c r="VFA43" s="178"/>
      <c r="VFB43" s="178"/>
      <c r="VFC43" s="178"/>
      <c r="VFD43" s="179"/>
      <c r="VFE43" s="166"/>
      <c r="VFF43" s="178"/>
      <c r="VFG43" s="178"/>
      <c r="VFH43" s="178"/>
      <c r="VFI43" s="178"/>
      <c r="VFJ43" s="178"/>
      <c r="VFK43" s="178"/>
      <c r="VFL43" s="179"/>
      <c r="VFM43" s="166"/>
      <c r="VFN43" s="178"/>
      <c r="VFO43" s="178"/>
      <c r="VFP43" s="178"/>
      <c r="VFQ43" s="178"/>
      <c r="VFR43" s="178"/>
      <c r="VFS43" s="178"/>
      <c r="VFT43" s="179"/>
      <c r="VFU43" s="166"/>
      <c r="VFV43" s="178"/>
      <c r="VFW43" s="178"/>
      <c r="VFX43" s="178"/>
      <c r="VFY43" s="178"/>
      <c r="VFZ43" s="178"/>
      <c r="VGA43" s="178"/>
      <c r="VGB43" s="179"/>
      <c r="VGC43" s="166"/>
      <c r="VGD43" s="178"/>
      <c r="VGE43" s="178"/>
      <c r="VGF43" s="178"/>
      <c r="VGG43" s="178"/>
      <c r="VGH43" s="178"/>
      <c r="VGI43" s="178"/>
      <c r="VGJ43" s="179"/>
      <c r="VGK43" s="166"/>
      <c r="VGL43" s="178"/>
      <c r="VGM43" s="178"/>
      <c r="VGN43" s="178"/>
      <c r="VGO43" s="178"/>
      <c r="VGP43" s="178"/>
      <c r="VGQ43" s="178"/>
      <c r="VGR43" s="179"/>
      <c r="VGS43" s="166"/>
      <c r="VGT43" s="178"/>
      <c r="VGU43" s="178"/>
      <c r="VGV43" s="178"/>
      <c r="VGW43" s="178"/>
      <c r="VGX43" s="178"/>
      <c r="VGY43" s="178"/>
      <c r="VGZ43" s="179"/>
      <c r="VHA43" s="166"/>
      <c r="VHB43" s="178"/>
      <c r="VHC43" s="178"/>
      <c r="VHD43" s="178"/>
      <c r="VHE43" s="178"/>
      <c r="VHF43" s="178"/>
      <c r="VHG43" s="178"/>
      <c r="VHH43" s="179"/>
      <c r="VHI43" s="166"/>
      <c r="VHJ43" s="178"/>
      <c r="VHK43" s="178"/>
      <c r="VHL43" s="178"/>
      <c r="VHM43" s="178"/>
      <c r="VHN43" s="178"/>
      <c r="VHO43" s="178"/>
      <c r="VHP43" s="179"/>
      <c r="VHQ43" s="166"/>
      <c r="VHR43" s="178"/>
      <c r="VHS43" s="178"/>
      <c r="VHT43" s="178"/>
      <c r="VHU43" s="178"/>
      <c r="VHV43" s="178"/>
      <c r="VHW43" s="178"/>
      <c r="VHX43" s="179"/>
      <c r="VHY43" s="166"/>
      <c r="VHZ43" s="178"/>
      <c r="VIA43" s="178"/>
      <c r="VIB43" s="178"/>
      <c r="VIC43" s="178"/>
      <c r="VID43" s="178"/>
      <c r="VIE43" s="178"/>
      <c r="VIF43" s="179"/>
      <c r="VIG43" s="166"/>
      <c r="VIH43" s="178"/>
      <c r="VII43" s="178"/>
      <c r="VIJ43" s="178"/>
      <c r="VIK43" s="178"/>
      <c r="VIL43" s="178"/>
      <c r="VIM43" s="178"/>
      <c r="VIN43" s="179"/>
      <c r="VIO43" s="166"/>
      <c r="VIP43" s="178"/>
      <c r="VIQ43" s="178"/>
      <c r="VIR43" s="178"/>
      <c r="VIS43" s="178"/>
      <c r="VIT43" s="178"/>
      <c r="VIU43" s="178"/>
      <c r="VIV43" s="179"/>
      <c r="VIW43" s="166"/>
      <c r="VIX43" s="178"/>
      <c r="VIY43" s="178"/>
      <c r="VIZ43" s="178"/>
      <c r="VJA43" s="178"/>
      <c r="VJB43" s="178"/>
      <c r="VJC43" s="178"/>
      <c r="VJD43" s="179"/>
      <c r="VJE43" s="166"/>
      <c r="VJF43" s="178"/>
      <c r="VJG43" s="178"/>
      <c r="VJH43" s="178"/>
      <c r="VJI43" s="178"/>
      <c r="VJJ43" s="178"/>
      <c r="VJK43" s="178"/>
      <c r="VJL43" s="179"/>
      <c r="VJM43" s="166"/>
      <c r="VJN43" s="178"/>
      <c r="VJO43" s="178"/>
      <c r="VJP43" s="178"/>
      <c r="VJQ43" s="178"/>
      <c r="VJR43" s="178"/>
      <c r="VJS43" s="178"/>
      <c r="VJT43" s="179"/>
      <c r="VJU43" s="166"/>
      <c r="VJV43" s="178"/>
      <c r="VJW43" s="178"/>
      <c r="VJX43" s="178"/>
      <c r="VJY43" s="178"/>
      <c r="VJZ43" s="178"/>
      <c r="VKA43" s="178"/>
      <c r="VKB43" s="179"/>
      <c r="VKC43" s="166"/>
      <c r="VKD43" s="178"/>
      <c r="VKE43" s="178"/>
      <c r="VKF43" s="178"/>
      <c r="VKG43" s="178"/>
      <c r="VKH43" s="178"/>
      <c r="VKI43" s="178"/>
      <c r="VKJ43" s="179"/>
      <c r="VKK43" s="166"/>
      <c r="VKL43" s="178"/>
      <c r="VKM43" s="178"/>
      <c r="VKN43" s="178"/>
      <c r="VKO43" s="178"/>
      <c r="VKP43" s="178"/>
      <c r="VKQ43" s="178"/>
      <c r="VKR43" s="179"/>
      <c r="VKS43" s="166"/>
      <c r="VKT43" s="178"/>
      <c r="VKU43" s="178"/>
      <c r="VKV43" s="178"/>
      <c r="VKW43" s="178"/>
      <c r="VKX43" s="178"/>
      <c r="VKY43" s="178"/>
      <c r="VKZ43" s="179"/>
      <c r="VLA43" s="166"/>
      <c r="VLB43" s="178"/>
      <c r="VLC43" s="178"/>
      <c r="VLD43" s="178"/>
      <c r="VLE43" s="178"/>
      <c r="VLF43" s="178"/>
      <c r="VLG43" s="178"/>
      <c r="VLH43" s="179"/>
      <c r="VLI43" s="166"/>
      <c r="VLJ43" s="178"/>
      <c r="VLK43" s="178"/>
      <c r="VLL43" s="178"/>
      <c r="VLM43" s="178"/>
      <c r="VLN43" s="178"/>
      <c r="VLO43" s="178"/>
      <c r="VLP43" s="179"/>
      <c r="VLQ43" s="166"/>
      <c r="VLR43" s="178"/>
      <c r="VLS43" s="178"/>
      <c r="VLT43" s="178"/>
      <c r="VLU43" s="178"/>
      <c r="VLV43" s="178"/>
      <c r="VLW43" s="178"/>
      <c r="VLX43" s="179"/>
      <c r="VLY43" s="166"/>
      <c r="VLZ43" s="178"/>
      <c r="VMA43" s="178"/>
      <c r="VMB43" s="178"/>
      <c r="VMC43" s="178"/>
      <c r="VMD43" s="178"/>
      <c r="VME43" s="178"/>
      <c r="VMF43" s="179"/>
      <c r="VMG43" s="166"/>
      <c r="VMH43" s="178"/>
      <c r="VMI43" s="178"/>
      <c r="VMJ43" s="178"/>
      <c r="VMK43" s="178"/>
      <c r="VML43" s="178"/>
      <c r="VMM43" s="178"/>
      <c r="VMN43" s="179"/>
      <c r="VMO43" s="166"/>
      <c r="VMP43" s="178"/>
      <c r="VMQ43" s="178"/>
      <c r="VMR43" s="178"/>
      <c r="VMS43" s="178"/>
      <c r="VMT43" s="178"/>
      <c r="VMU43" s="178"/>
      <c r="VMV43" s="179"/>
      <c r="VMW43" s="166"/>
      <c r="VMX43" s="178"/>
      <c r="VMY43" s="178"/>
      <c r="VMZ43" s="178"/>
      <c r="VNA43" s="178"/>
      <c r="VNB43" s="178"/>
      <c r="VNC43" s="178"/>
      <c r="VND43" s="179"/>
      <c r="VNE43" s="166"/>
      <c r="VNF43" s="178"/>
      <c r="VNG43" s="178"/>
      <c r="VNH43" s="178"/>
      <c r="VNI43" s="178"/>
      <c r="VNJ43" s="178"/>
      <c r="VNK43" s="178"/>
      <c r="VNL43" s="179"/>
      <c r="VNM43" s="166"/>
      <c r="VNN43" s="178"/>
      <c r="VNO43" s="178"/>
      <c r="VNP43" s="178"/>
      <c r="VNQ43" s="178"/>
      <c r="VNR43" s="178"/>
      <c r="VNS43" s="178"/>
      <c r="VNT43" s="179"/>
      <c r="VNU43" s="166"/>
      <c r="VNV43" s="178"/>
      <c r="VNW43" s="178"/>
      <c r="VNX43" s="178"/>
      <c r="VNY43" s="178"/>
      <c r="VNZ43" s="178"/>
      <c r="VOA43" s="178"/>
      <c r="VOB43" s="179"/>
      <c r="VOC43" s="166"/>
      <c r="VOD43" s="178"/>
      <c r="VOE43" s="178"/>
      <c r="VOF43" s="178"/>
      <c r="VOG43" s="178"/>
      <c r="VOH43" s="178"/>
      <c r="VOI43" s="178"/>
      <c r="VOJ43" s="179"/>
      <c r="VOK43" s="166"/>
      <c r="VOL43" s="178"/>
      <c r="VOM43" s="178"/>
      <c r="VON43" s="178"/>
      <c r="VOO43" s="178"/>
      <c r="VOP43" s="178"/>
      <c r="VOQ43" s="178"/>
      <c r="VOR43" s="179"/>
      <c r="VOS43" s="166"/>
      <c r="VOT43" s="178"/>
      <c r="VOU43" s="178"/>
      <c r="VOV43" s="178"/>
      <c r="VOW43" s="178"/>
      <c r="VOX43" s="178"/>
      <c r="VOY43" s="178"/>
      <c r="VOZ43" s="179"/>
      <c r="VPA43" s="166"/>
      <c r="VPB43" s="178"/>
      <c r="VPC43" s="178"/>
      <c r="VPD43" s="178"/>
      <c r="VPE43" s="178"/>
      <c r="VPF43" s="178"/>
      <c r="VPG43" s="178"/>
      <c r="VPH43" s="179"/>
      <c r="VPI43" s="166"/>
      <c r="VPJ43" s="178"/>
      <c r="VPK43" s="178"/>
      <c r="VPL43" s="178"/>
      <c r="VPM43" s="178"/>
      <c r="VPN43" s="178"/>
      <c r="VPO43" s="178"/>
      <c r="VPP43" s="179"/>
      <c r="VPQ43" s="166"/>
      <c r="VPR43" s="178"/>
      <c r="VPS43" s="178"/>
      <c r="VPT43" s="178"/>
      <c r="VPU43" s="178"/>
      <c r="VPV43" s="178"/>
      <c r="VPW43" s="178"/>
      <c r="VPX43" s="179"/>
      <c r="VPY43" s="166"/>
      <c r="VPZ43" s="178"/>
      <c r="VQA43" s="178"/>
      <c r="VQB43" s="178"/>
      <c r="VQC43" s="178"/>
      <c r="VQD43" s="178"/>
      <c r="VQE43" s="178"/>
      <c r="VQF43" s="179"/>
      <c r="VQG43" s="166"/>
      <c r="VQH43" s="178"/>
      <c r="VQI43" s="178"/>
      <c r="VQJ43" s="178"/>
      <c r="VQK43" s="178"/>
      <c r="VQL43" s="178"/>
      <c r="VQM43" s="178"/>
      <c r="VQN43" s="179"/>
      <c r="VQO43" s="166"/>
      <c r="VQP43" s="178"/>
      <c r="VQQ43" s="178"/>
      <c r="VQR43" s="178"/>
      <c r="VQS43" s="178"/>
      <c r="VQT43" s="178"/>
      <c r="VQU43" s="178"/>
      <c r="VQV43" s="179"/>
      <c r="VQW43" s="166"/>
      <c r="VQX43" s="178"/>
      <c r="VQY43" s="178"/>
      <c r="VQZ43" s="178"/>
      <c r="VRA43" s="178"/>
      <c r="VRB43" s="178"/>
      <c r="VRC43" s="178"/>
      <c r="VRD43" s="179"/>
      <c r="VRE43" s="166"/>
      <c r="VRF43" s="178"/>
      <c r="VRG43" s="178"/>
      <c r="VRH43" s="178"/>
      <c r="VRI43" s="178"/>
      <c r="VRJ43" s="178"/>
      <c r="VRK43" s="178"/>
      <c r="VRL43" s="179"/>
      <c r="VRM43" s="166"/>
      <c r="VRN43" s="178"/>
      <c r="VRO43" s="178"/>
      <c r="VRP43" s="178"/>
      <c r="VRQ43" s="178"/>
      <c r="VRR43" s="178"/>
      <c r="VRS43" s="178"/>
      <c r="VRT43" s="179"/>
      <c r="VRU43" s="166"/>
      <c r="VRV43" s="178"/>
      <c r="VRW43" s="178"/>
      <c r="VRX43" s="178"/>
      <c r="VRY43" s="178"/>
      <c r="VRZ43" s="178"/>
      <c r="VSA43" s="178"/>
      <c r="VSB43" s="179"/>
      <c r="VSC43" s="166"/>
      <c r="VSD43" s="178"/>
      <c r="VSE43" s="178"/>
      <c r="VSF43" s="178"/>
      <c r="VSG43" s="178"/>
      <c r="VSH43" s="178"/>
      <c r="VSI43" s="178"/>
      <c r="VSJ43" s="179"/>
      <c r="VSK43" s="166"/>
      <c r="VSL43" s="178"/>
      <c r="VSM43" s="178"/>
      <c r="VSN43" s="178"/>
      <c r="VSO43" s="178"/>
      <c r="VSP43" s="178"/>
      <c r="VSQ43" s="178"/>
      <c r="VSR43" s="179"/>
      <c r="VSS43" s="166"/>
      <c r="VST43" s="178"/>
      <c r="VSU43" s="178"/>
      <c r="VSV43" s="178"/>
      <c r="VSW43" s="178"/>
      <c r="VSX43" s="178"/>
      <c r="VSY43" s="178"/>
      <c r="VSZ43" s="179"/>
      <c r="VTA43" s="166"/>
      <c r="VTB43" s="178"/>
      <c r="VTC43" s="178"/>
      <c r="VTD43" s="178"/>
      <c r="VTE43" s="178"/>
      <c r="VTF43" s="178"/>
      <c r="VTG43" s="178"/>
      <c r="VTH43" s="179"/>
      <c r="VTI43" s="166"/>
      <c r="VTJ43" s="178"/>
      <c r="VTK43" s="178"/>
      <c r="VTL43" s="178"/>
      <c r="VTM43" s="178"/>
      <c r="VTN43" s="178"/>
      <c r="VTO43" s="178"/>
      <c r="VTP43" s="179"/>
      <c r="VTQ43" s="166"/>
      <c r="VTR43" s="178"/>
      <c r="VTS43" s="178"/>
      <c r="VTT43" s="178"/>
      <c r="VTU43" s="178"/>
      <c r="VTV43" s="178"/>
      <c r="VTW43" s="178"/>
      <c r="VTX43" s="179"/>
      <c r="VTY43" s="166"/>
      <c r="VTZ43" s="178"/>
      <c r="VUA43" s="178"/>
      <c r="VUB43" s="178"/>
      <c r="VUC43" s="178"/>
      <c r="VUD43" s="178"/>
      <c r="VUE43" s="178"/>
      <c r="VUF43" s="179"/>
      <c r="VUG43" s="166"/>
      <c r="VUH43" s="178"/>
      <c r="VUI43" s="178"/>
      <c r="VUJ43" s="178"/>
      <c r="VUK43" s="178"/>
      <c r="VUL43" s="178"/>
      <c r="VUM43" s="178"/>
      <c r="VUN43" s="179"/>
      <c r="VUO43" s="166"/>
      <c r="VUP43" s="178"/>
      <c r="VUQ43" s="178"/>
      <c r="VUR43" s="178"/>
      <c r="VUS43" s="178"/>
      <c r="VUT43" s="178"/>
      <c r="VUU43" s="178"/>
      <c r="VUV43" s="179"/>
      <c r="VUW43" s="166"/>
      <c r="VUX43" s="178"/>
      <c r="VUY43" s="178"/>
      <c r="VUZ43" s="178"/>
      <c r="VVA43" s="178"/>
      <c r="VVB43" s="178"/>
      <c r="VVC43" s="178"/>
      <c r="VVD43" s="179"/>
      <c r="VVE43" s="166"/>
      <c r="VVF43" s="178"/>
      <c r="VVG43" s="178"/>
      <c r="VVH43" s="178"/>
      <c r="VVI43" s="178"/>
      <c r="VVJ43" s="178"/>
      <c r="VVK43" s="178"/>
      <c r="VVL43" s="179"/>
      <c r="VVM43" s="166"/>
      <c r="VVN43" s="178"/>
      <c r="VVO43" s="178"/>
      <c r="VVP43" s="178"/>
      <c r="VVQ43" s="178"/>
      <c r="VVR43" s="178"/>
      <c r="VVS43" s="178"/>
      <c r="VVT43" s="179"/>
      <c r="VVU43" s="166"/>
      <c r="VVV43" s="178"/>
      <c r="VVW43" s="178"/>
      <c r="VVX43" s="178"/>
      <c r="VVY43" s="178"/>
      <c r="VVZ43" s="178"/>
      <c r="VWA43" s="178"/>
      <c r="VWB43" s="179"/>
      <c r="VWC43" s="166"/>
      <c r="VWD43" s="178"/>
      <c r="VWE43" s="178"/>
      <c r="VWF43" s="178"/>
      <c r="VWG43" s="178"/>
      <c r="VWH43" s="178"/>
      <c r="VWI43" s="178"/>
      <c r="VWJ43" s="179"/>
      <c r="VWK43" s="166"/>
      <c r="VWL43" s="178"/>
      <c r="VWM43" s="178"/>
      <c r="VWN43" s="178"/>
      <c r="VWO43" s="178"/>
      <c r="VWP43" s="178"/>
      <c r="VWQ43" s="178"/>
      <c r="VWR43" s="179"/>
      <c r="VWS43" s="166"/>
      <c r="VWT43" s="178"/>
      <c r="VWU43" s="178"/>
      <c r="VWV43" s="178"/>
      <c r="VWW43" s="178"/>
      <c r="VWX43" s="178"/>
      <c r="VWY43" s="178"/>
      <c r="VWZ43" s="179"/>
      <c r="VXA43" s="166"/>
      <c r="VXB43" s="178"/>
      <c r="VXC43" s="178"/>
      <c r="VXD43" s="178"/>
      <c r="VXE43" s="178"/>
      <c r="VXF43" s="178"/>
      <c r="VXG43" s="178"/>
      <c r="VXH43" s="179"/>
      <c r="VXI43" s="166"/>
      <c r="VXJ43" s="178"/>
      <c r="VXK43" s="178"/>
      <c r="VXL43" s="178"/>
      <c r="VXM43" s="178"/>
      <c r="VXN43" s="178"/>
      <c r="VXO43" s="178"/>
      <c r="VXP43" s="179"/>
      <c r="VXQ43" s="166"/>
      <c r="VXR43" s="178"/>
      <c r="VXS43" s="178"/>
      <c r="VXT43" s="178"/>
      <c r="VXU43" s="178"/>
      <c r="VXV43" s="178"/>
      <c r="VXW43" s="178"/>
      <c r="VXX43" s="179"/>
      <c r="VXY43" s="166"/>
      <c r="VXZ43" s="178"/>
      <c r="VYA43" s="178"/>
      <c r="VYB43" s="178"/>
      <c r="VYC43" s="178"/>
      <c r="VYD43" s="178"/>
      <c r="VYE43" s="178"/>
      <c r="VYF43" s="179"/>
      <c r="VYG43" s="166"/>
      <c r="VYH43" s="178"/>
      <c r="VYI43" s="178"/>
      <c r="VYJ43" s="178"/>
      <c r="VYK43" s="178"/>
      <c r="VYL43" s="178"/>
      <c r="VYM43" s="178"/>
      <c r="VYN43" s="179"/>
      <c r="VYO43" s="166"/>
      <c r="VYP43" s="178"/>
      <c r="VYQ43" s="178"/>
      <c r="VYR43" s="178"/>
      <c r="VYS43" s="178"/>
      <c r="VYT43" s="178"/>
      <c r="VYU43" s="178"/>
      <c r="VYV43" s="179"/>
      <c r="VYW43" s="166"/>
      <c r="VYX43" s="178"/>
      <c r="VYY43" s="178"/>
      <c r="VYZ43" s="178"/>
      <c r="VZA43" s="178"/>
      <c r="VZB43" s="178"/>
      <c r="VZC43" s="178"/>
      <c r="VZD43" s="179"/>
      <c r="VZE43" s="166"/>
      <c r="VZF43" s="178"/>
      <c r="VZG43" s="178"/>
      <c r="VZH43" s="178"/>
      <c r="VZI43" s="178"/>
      <c r="VZJ43" s="178"/>
      <c r="VZK43" s="178"/>
      <c r="VZL43" s="179"/>
      <c r="VZM43" s="166"/>
      <c r="VZN43" s="178"/>
      <c r="VZO43" s="178"/>
      <c r="VZP43" s="178"/>
      <c r="VZQ43" s="178"/>
      <c r="VZR43" s="178"/>
      <c r="VZS43" s="178"/>
      <c r="VZT43" s="179"/>
      <c r="VZU43" s="166"/>
      <c r="VZV43" s="178"/>
      <c r="VZW43" s="178"/>
      <c r="VZX43" s="178"/>
      <c r="VZY43" s="178"/>
      <c r="VZZ43" s="178"/>
      <c r="WAA43" s="178"/>
      <c r="WAB43" s="179"/>
      <c r="WAC43" s="166"/>
      <c r="WAD43" s="178"/>
      <c r="WAE43" s="178"/>
      <c r="WAF43" s="178"/>
      <c r="WAG43" s="178"/>
      <c r="WAH43" s="178"/>
      <c r="WAI43" s="178"/>
      <c r="WAJ43" s="179"/>
      <c r="WAK43" s="166"/>
      <c r="WAL43" s="178"/>
      <c r="WAM43" s="178"/>
      <c r="WAN43" s="178"/>
      <c r="WAO43" s="178"/>
      <c r="WAP43" s="178"/>
      <c r="WAQ43" s="178"/>
      <c r="WAR43" s="179"/>
      <c r="WAS43" s="166"/>
      <c r="WAT43" s="178"/>
      <c r="WAU43" s="178"/>
      <c r="WAV43" s="178"/>
      <c r="WAW43" s="178"/>
      <c r="WAX43" s="178"/>
      <c r="WAY43" s="178"/>
      <c r="WAZ43" s="179"/>
      <c r="WBA43" s="166"/>
      <c r="WBB43" s="178"/>
      <c r="WBC43" s="178"/>
      <c r="WBD43" s="178"/>
      <c r="WBE43" s="178"/>
      <c r="WBF43" s="178"/>
      <c r="WBG43" s="178"/>
      <c r="WBH43" s="179"/>
      <c r="WBI43" s="166"/>
      <c r="WBJ43" s="178"/>
      <c r="WBK43" s="178"/>
      <c r="WBL43" s="178"/>
      <c r="WBM43" s="178"/>
      <c r="WBN43" s="178"/>
      <c r="WBO43" s="178"/>
      <c r="WBP43" s="179"/>
      <c r="WBQ43" s="166"/>
      <c r="WBR43" s="178"/>
      <c r="WBS43" s="178"/>
      <c r="WBT43" s="178"/>
      <c r="WBU43" s="178"/>
      <c r="WBV43" s="178"/>
      <c r="WBW43" s="178"/>
      <c r="WBX43" s="179"/>
      <c r="WBY43" s="166"/>
      <c r="WBZ43" s="178"/>
      <c r="WCA43" s="178"/>
      <c r="WCB43" s="178"/>
      <c r="WCC43" s="178"/>
      <c r="WCD43" s="178"/>
      <c r="WCE43" s="178"/>
      <c r="WCF43" s="179"/>
      <c r="WCG43" s="166"/>
      <c r="WCH43" s="178"/>
      <c r="WCI43" s="178"/>
      <c r="WCJ43" s="178"/>
      <c r="WCK43" s="178"/>
      <c r="WCL43" s="178"/>
      <c r="WCM43" s="178"/>
      <c r="WCN43" s="179"/>
      <c r="WCO43" s="166"/>
      <c r="WCP43" s="178"/>
      <c r="WCQ43" s="178"/>
      <c r="WCR43" s="178"/>
      <c r="WCS43" s="178"/>
      <c r="WCT43" s="178"/>
      <c r="WCU43" s="178"/>
      <c r="WCV43" s="179"/>
      <c r="WCW43" s="166"/>
      <c r="WCX43" s="178"/>
      <c r="WCY43" s="178"/>
      <c r="WCZ43" s="178"/>
      <c r="WDA43" s="178"/>
      <c r="WDB43" s="178"/>
      <c r="WDC43" s="178"/>
      <c r="WDD43" s="179"/>
      <c r="WDE43" s="166"/>
      <c r="WDF43" s="178"/>
      <c r="WDG43" s="178"/>
      <c r="WDH43" s="178"/>
      <c r="WDI43" s="178"/>
      <c r="WDJ43" s="178"/>
      <c r="WDK43" s="178"/>
      <c r="WDL43" s="179"/>
      <c r="WDM43" s="166"/>
      <c r="WDN43" s="178"/>
      <c r="WDO43" s="178"/>
      <c r="WDP43" s="178"/>
      <c r="WDQ43" s="178"/>
      <c r="WDR43" s="178"/>
      <c r="WDS43" s="178"/>
      <c r="WDT43" s="179"/>
      <c r="WDU43" s="166"/>
      <c r="WDV43" s="178"/>
      <c r="WDW43" s="178"/>
      <c r="WDX43" s="178"/>
      <c r="WDY43" s="178"/>
      <c r="WDZ43" s="178"/>
      <c r="WEA43" s="178"/>
      <c r="WEB43" s="179"/>
      <c r="WEC43" s="166"/>
      <c r="WED43" s="178"/>
      <c r="WEE43" s="178"/>
      <c r="WEF43" s="178"/>
      <c r="WEG43" s="178"/>
      <c r="WEH43" s="178"/>
      <c r="WEI43" s="178"/>
      <c r="WEJ43" s="179"/>
      <c r="WEK43" s="166"/>
      <c r="WEL43" s="178"/>
      <c r="WEM43" s="178"/>
      <c r="WEN43" s="178"/>
      <c r="WEO43" s="178"/>
      <c r="WEP43" s="178"/>
      <c r="WEQ43" s="178"/>
      <c r="WER43" s="179"/>
      <c r="WES43" s="166"/>
      <c r="WET43" s="178"/>
      <c r="WEU43" s="178"/>
      <c r="WEV43" s="178"/>
      <c r="WEW43" s="178"/>
      <c r="WEX43" s="178"/>
      <c r="WEY43" s="178"/>
      <c r="WEZ43" s="179"/>
      <c r="WFA43" s="166"/>
      <c r="WFB43" s="178"/>
      <c r="WFC43" s="178"/>
      <c r="WFD43" s="178"/>
      <c r="WFE43" s="178"/>
      <c r="WFF43" s="178"/>
      <c r="WFG43" s="178"/>
      <c r="WFH43" s="179"/>
      <c r="WFI43" s="166"/>
      <c r="WFJ43" s="178"/>
      <c r="WFK43" s="178"/>
      <c r="WFL43" s="178"/>
      <c r="WFM43" s="178"/>
      <c r="WFN43" s="178"/>
      <c r="WFO43" s="178"/>
      <c r="WFP43" s="179"/>
      <c r="WFQ43" s="166"/>
      <c r="WFR43" s="178"/>
      <c r="WFS43" s="178"/>
      <c r="WFT43" s="178"/>
      <c r="WFU43" s="178"/>
      <c r="WFV43" s="178"/>
      <c r="WFW43" s="178"/>
      <c r="WFX43" s="179"/>
      <c r="WFY43" s="166"/>
      <c r="WFZ43" s="178"/>
      <c r="WGA43" s="178"/>
      <c r="WGB43" s="178"/>
      <c r="WGC43" s="178"/>
      <c r="WGD43" s="178"/>
      <c r="WGE43" s="178"/>
      <c r="WGF43" s="179"/>
      <c r="WGG43" s="166"/>
      <c r="WGH43" s="178"/>
      <c r="WGI43" s="178"/>
      <c r="WGJ43" s="178"/>
      <c r="WGK43" s="178"/>
      <c r="WGL43" s="178"/>
      <c r="WGM43" s="178"/>
      <c r="WGN43" s="179"/>
      <c r="WGO43" s="166"/>
      <c r="WGP43" s="178"/>
      <c r="WGQ43" s="178"/>
      <c r="WGR43" s="178"/>
      <c r="WGS43" s="178"/>
      <c r="WGT43" s="178"/>
      <c r="WGU43" s="178"/>
      <c r="WGV43" s="179"/>
      <c r="WGW43" s="166"/>
      <c r="WGX43" s="178"/>
      <c r="WGY43" s="178"/>
      <c r="WGZ43" s="178"/>
      <c r="WHA43" s="178"/>
      <c r="WHB43" s="178"/>
      <c r="WHC43" s="178"/>
      <c r="WHD43" s="179"/>
      <c r="WHE43" s="166"/>
      <c r="WHF43" s="178"/>
      <c r="WHG43" s="178"/>
      <c r="WHH43" s="178"/>
      <c r="WHI43" s="178"/>
      <c r="WHJ43" s="178"/>
      <c r="WHK43" s="178"/>
      <c r="WHL43" s="179"/>
      <c r="WHM43" s="166"/>
      <c r="WHN43" s="178"/>
      <c r="WHO43" s="178"/>
      <c r="WHP43" s="178"/>
      <c r="WHQ43" s="178"/>
      <c r="WHR43" s="178"/>
      <c r="WHS43" s="178"/>
      <c r="WHT43" s="179"/>
      <c r="WHU43" s="166"/>
      <c r="WHV43" s="178"/>
      <c r="WHW43" s="178"/>
      <c r="WHX43" s="178"/>
      <c r="WHY43" s="178"/>
      <c r="WHZ43" s="178"/>
      <c r="WIA43" s="178"/>
      <c r="WIB43" s="179"/>
      <c r="WIC43" s="166"/>
      <c r="WID43" s="178"/>
      <c r="WIE43" s="178"/>
      <c r="WIF43" s="178"/>
      <c r="WIG43" s="178"/>
      <c r="WIH43" s="178"/>
      <c r="WII43" s="178"/>
      <c r="WIJ43" s="179"/>
      <c r="WIK43" s="166"/>
      <c r="WIL43" s="178"/>
      <c r="WIM43" s="178"/>
      <c r="WIN43" s="178"/>
      <c r="WIO43" s="178"/>
      <c r="WIP43" s="178"/>
      <c r="WIQ43" s="178"/>
      <c r="WIR43" s="179"/>
      <c r="WIS43" s="166"/>
      <c r="WIT43" s="178"/>
      <c r="WIU43" s="178"/>
      <c r="WIV43" s="178"/>
      <c r="WIW43" s="178"/>
      <c r="WIX43" s="178"/>
      <c r="WIY43" s="178"/>
      <c r="WIZ43" s="179"/>
      <c r="WJA43" s="166"/>
      <c r="WJB43" s="178"/>
      <c r="WJC43" s="178"/>
      <c r="WJD43" s="178"/>
      <c r="WJE43" s="178"/>
      <c r="WJF43" s="178"/>
      <c r="WJG43" s="178"/>
      <c r="WJH43" s="179"/>
      <c r="WJI43" s="166"/>
      <c r="WJJ43" s="178"/>
      <c r="WJK43" s="178"/>
      <c r="WJL43" s="178"/>
      <c r="WJM43" s="178"/>
      <c r="WJN43" s="178"/>
      <c r="WJO43" s="178"/>
      <c r="WJP43" s="179"/>
      <c r="WJQ43" s="166"/>
      <c r="WJR43" s="178"/>
      <c r="WJS43" s="178"/>
      <c r="WJT43" s="178"/>
      <c r="WJU43" s="178"/>
      <c r="WJV43" s="178"/>
      <c r="WJW43" s="178"/>
      <c r="WJX43" s="179"/>
      <c r="WJY43" s="166"/>
      <c r="WJZ43" s="178"/>
      <c r="WKA43" s="178"/>
      <c r="WKB43" s="178"/>
      <c r="WKC43" s="178"/>
      <c r="WKD43" s="178"/>
      <c r="WKE43" s="178"/>
      <c r="WKF43" s="179"/>
      <c r="WKG43" s="166"/>
      <c r="WKH43" s="178"/>
      <c r="WKI43" s="178"/>
      <c r="WKJ43" s="178"/>
      <c r="WKK43" s="178"/>
      <c r="WKL43" s="178"/>
      <c r="WKM43" s="178"/>
      <c r="WKN43" s="179"/>
      <c r="WKO43" s="166"/>
      <c r="WKP43" s="178"/>
      <c r="WKQ43" s="178"/>
      <c r="WKR43" s="178"/>
      <c r="WKS43" s="178"/>
      <c r="WKT43" s="178"/>
      <c r="WKU43" s="178"/>
      <c r="WKV43" s="179"/>
      <c r="WKW43" s="166"/>
      <c r="WKX43" s="178"/>
      <c r="WKY43" s="178"/>
      <c r="WKZ43" s="178"/>
      <c r="WLA43" s="178"/>
      <c r="WLB43" s="178"/>
      <c r="WLC43" s="178"/>
      <c r="WLD43" s="179"/>
      <c r="WLE43" s="166"/>
      <c r="WLF43" s="178"/>
      <c r="WLG43" s="178"/>
      <c r="WLH43" s="178"/>
      <c r="WLI43" s="178"/>
      <c r="WLJ43" s="178"/>
      <c r="WLK43" s="178"/>
      <c r="WLL43" s="179"/>
      <c r="WLM43" s="166"/>
      <c r="WLN43" s="178"/>
      <c r="WLO43" s="178"/>
      <c r="WLP43" s="178"/>
      <c r="WLQ43" s="178"/>
      <c r="WLR43" s="178"/>
      <c r="WLS43" s="178"/>
      <c r="WLT43" s="179"/>
      <c r="WLU43" s="166"/>
      <c r="WLV43" s="178"/>
      <c r="WLW43" s="178"/>
      <c r="WLX43" s="178"/>
      <c r="WLY43" s="178"/>
      <c r="WLZ43" s="178"/>
      <c r="WMA43" s="178"/>
      <c r="WMB43" s="179"/>
      <c r="WMC43" s="166"/>
      <c r="WMD43" s="178"/>
      <c r="WME43" s="178"/>
      <c r="WMF43" s="178"/>
      <c r="WMG43" s="178"/>
      <c r="WMH43" s="178"/>
      <c r="WMI43" s="178"/>
      <c r="WMJ43" s="179"/>
      <c r="WMK43" s="166"/>
      <c r="WML43" s="178"/>
      <c r="WMM43" s="178"/>
      <c r="WMN43" s="178"/>
      <c r="WMO43" s="178"/>
      <c r="WMP43" s="178"/>
      <c r="WMQ43" s="178"/>
      <c r="WMR43" s="179"/>
      <c r="WMS43" s="166"/>
      <c r="WMT43" s="178"/>
      <c r="WMU43" s="178"/>
      <c r="WMV43" s="178"/>
      <c r="WMW43" s="178"/>
      <c r="WMX43" s="178"/>
      <c r="WMY43" s="178"/>
      <c r="WMZ43" s="179"/>
      <c r="WNA43" s="166"/>
      <c r="WNB43" s="178"/>
      <c r="WNC43" s="178"/>
      <c r="WND43" s="178"/>
      <c r="WNE43" s="178"/>
      <c r="WNF43" s="178"/>
      <c r="WNG43" s="178"/>
      <c r="WNH43" s="179"/>
      <c r="WNI43" s="166"/>
      <c r="WNJ43" s="178"/>
      <c r="WNK43" s="178"/>
      <c r="WNL43" s="178"/>
      <c r="WNM43" s="178"/>
      <c r="WNN43" s="178"/>
      <c r="WNO43" s="178"/>
      <c r="WNP43" s="179"/>
      <c r="WNQ43" s="166"/>
      <c r="WNR43" s="178"/>
      <c r="WNS43" s="178"/>
      <c r="WNT43" s="178"/>
      <c r="WNU43" s="178"/>
      <c r="WNV43" s="178"/>
      <c r="WNW43" s="178"/>
      <c r="WNX43" s="179"/>
      <c r="WNY43" s="166"/>
      <c r="WNZ43" s="178"/>
      <c r="WOA43" s="178"/>
      <c r="WOB43" s="178"/>
      <c r="WOC43" s="178"/>
      <c r="WOD43" s="178"/>
      <c r="WOE43" s="178"/>
      <c r="WOF43" s="179"/>
      <c r="WOG43" s="166"/>
      <c r="WOH43" s="178"/>
      <c r="WOI43" s="178"/>
      <c r="WOJ43" s="178"/>
      <c r="WOK43" s="178"/>
      <c r="WOL43" s="178"/>
      <c r="WOM43" s="178"/>
      <c r="WON43" s="179"/>
      <c r="WOO43" s="166"/>
      <c r="WOP43" s="178"/>
      <c r="WOQ43" s="178"/>
      <c r="WOR43" s="178"/>
      <c r="WOS43" s="178"/>
      <c r="WOT43" s="178"/>
      <c r="WOU43" s="178"/>
      <c r="WOV43" s="179"/>
      <c r="WOW43" s="166"/>
      <c r="WOX43" s="178"/>
      <c r="WOY43" s="178"/>
      <c r="WOZ43" s="178"/>
      <c r="WPA43" s="178"/>
      <c r="WPB43" s="178"/>
      <c r="WPC43" s="178"/>
      <c r="WPD43" s="179"/>
      <c r="WPE43" s="166"/>
      <c r="WPF43" s="178"/>
      <c r="WPG43" s="178"/>
      <c r="WPH43" s="178"/>
      <c r="WPI43" s="178"/>
      <c r="WPJ43" s="178"/>
      <c r="WPK43" s="178"/>
      <c r="WPL43" s="179"/>
      <c r="WPM43" s="166"/>
      <c r="WPN43" s="178"/>
      <c r="WPO43" s="178"/>
      <c r="WPP43" s="178"/>
      <c r="WPQ43" s="178"/>
      <c r="WPR43" s="178"/>
      <c r="WPS43" s="178"/>
      <c r="WPT43" s="179"/>
      <c r="WPU43" s="166"/>
      <c r="WPV43" s="178"/>
      <c r="WPW43" s="178"/>
      <c r="WPX43" s="178"/>
      <c r="WPY43" s="178"/>
      <c r="WPZ43" s="178"/>
      <c r="WQA43" s="178"/>
      <c r="WQB43" s="179"/>
      <c r="WQC43" s="166"/>
      <c r="WQD43" s="178"/>
      <c r="WQE43" s="178"/>
      <c r="WQF43" s="178"/>
      <c r="WQG43" s="178"/>
      <c r="WQH43" s="178"/>
      <c r="WQI43" s="178"/>
      <c r="WQJ43" s="179"/>
      <c r="WQK43" s="166"/>
      <c r="WQL43" s="178"/>
      <c r="WQM43" s="178"/>
      <c r="WQN43" s="178"/>
      <c r="WQO43" s="178"/>
      <c r="WQP43" s="178"/>
      <c r="WQQ43" s="178"/>
      <c r="WQR43" s="179"/>
      <c r="WQS43" s="166"/>
      <c r="WQT43" s="178"/>
      <c r="WQU43" s="178"/>
      <c r="WQV43" s="178"/>
      <c r="WQW43" s="178"/>
      <c r="WQX43" s="178"/>
      <c r="WQY43" s="178"/>
      <c r="WQZ43" s="179"/>
      <c r="WRA43" s="166"/>
      <c r="WRB43" s="178"/>
      <c r="WRC43" s="178"/>
      <c r="WRD43" s="178"/>
      <c r="WRE43" s="178"/>
      <c r="WRF43" s="178"/>
      <c r="WRG43" s="178"/>
      <c r="WRH43" s="179"/>
      <c r="WRI43" s="166"/>
      <c r="WRJ43" s="178"/>
      <c r="WRK43" s="178"/>
      <c r="WRL43" s="178"/>
      <c r="WRM43" s="178"/>
      <c r="WRN43" s="178"/>
      <c r="WRO43" s="178"/>
      <c r="WRP43" s="179"/>
      <c r="WRQ43" s="166"/>
      <c r="WRR43" s="178"/>
      <c r="WRS43" s="178"/>
      <c r="WRT43" s="178"/>
      <c r="WRU43" s="178"/>
      <c r="WRV43" s="178"/>
      <c r="WRW43" s="178"/>
      <c r="WRX43" s="179"/>
      <c r="WRY43" s="166"/>
      <c r="WRZ43" s="178"/>
      <c r="WSA43" s="178"/>
      <c r="WSB43" s="178"/>
      <c r="WSC43" s="178"/>
      <c r="WSD43" s="178"/>
      <c r="WSE43" s="178"/>
      <c r="WSF43" s="179"/>
      <c r="WSG43" s="166"/>
      <c r="WSH43" s="178"/>
      <c r="WSI43" s="178"/>
      <c r="WSJ43" s="178"/>
      <c r="WSK43" s="178"/>
      <c r="WSL43" s="178"/>
      <c r="WSM43" s="178"/>
      <c r="WSN43" s="179"/>
      <c r="WSO43" s="166"/>
      <c r="WSP43" s="178"/>
      <c r="WSQ43" s="178"/>
      <c r="WSR43" s="178"/>
      <c r="WSS43" s="178"/>
      <c r="WST43" s="178"/>
      <c r="WSU43" s="178"/>
      <c r="WSV43" s="179"/>
      <c r="WSW43" s="166"/>
      <c r="WSX43" s="178"/>
      <c r="WSY43" s="178"/>
      <c r="WSZ43" s="178"/>
      <c r="WTA43" s="178"/>
      <c r="WTB43" s="178"/>
      <c r="WTC43" s="178"/>
      <c r="WTD43" s="179"/>
      <c r="WTE43" s="166"/>
      <c r="WTF43" s="178"/>
      <c r="WTG43" s="178"/>
      <c r="WTH43" s="178"/>
      <c r="WTI43" s="178"/>
      <c r="WTJ43" s="178"/>
      <c r="WTK43" s="178"/>
      <c r="WTL43" s="179"/>
      <c r="WTM43" s="166"/>
      <c r="WTN43" s="178"/>
      <c r="WTO43" s="178"/>
      <c r="WTP43" s="178"/>
      <c r="WTQ43" s="178"/>
      <c r="WTR43" s="178"/>
      <c r="WTS43" s="178"/>
      <c r="WTT43" s="179"/>
      <c r="WTU43" s="166"/>
      <c r="WTV43" s="178"/>
      <c r="WTW43" s="178"/>
      <c r="WTX43" s="178"/>
      <c r="WTY43" s="178"/>
      <c r="WTZ43" s="178"/>
      <c r="WUA43" s="178"/>
      <c r="WUB43" s="179"/>
      <c r="WUC43" s="166"/>
      <c r="WUD43" s="178"/>
      <c r="WUE43" s="178"/>
      <c r="WUF43" s="178"/>
      <c r="WUG43" s="178"/>
      <c r="WUH43" s="178"/>
      <c r="WUI43" s="178"/>
      <c r="WUJ43" s="179"/>
      <c r="WUK43" s="166"/>
      <c r="WUL43" s="178"/>
      <c r="WUM43" s="178"/>
      <c r="WUN43" s="178"/>
      <c r="WUO43" s="178"/>
      <c r="WUP43" s="178"/>
      <c r="WUQ43" s="178"/>
      <c r="WUR43" s="179"/>
      <c r="WUS43" s="166"/>
      <c r="WUT43" s="178"/>
      <c r="WUU43" s="178"/>
      <c r="WUV43" s="178"/>
      <c r="WUW43" s="178"/>
      <c r="WUX43" s="178"/>
      <c r="WUY43" s="178"/>
      <c r="WUZ43" s="179"/>
      <c r="WVA43" s="166"/>
      <c r="WVB43" s="178"/>
      <c r="WVC43" s="178"/>
      <c r="WVD43" s="178"/>
      <c r="WVE43" s="178"/>
      <c r="WVF43" s="178"/>
      <c r="WVG43" s="178"/>
      <c r="WVH43" s="179"/>
      <c r="WVI43" s="166"/>
      <c r="WVJ43" s="178"/>
      <c r="WVK43" s="178"/>
      <c r="WVL43" s="178"/>
      <c r="WVM43" s="178"/>
      <c r="WVN43" s="178"/>
      <c r="WVO43" s="178"/>
      <c r="WVP43" s="179"/>
      <c r="WVQ43" s="166"/>
      <c r="WVR43" s="178"/>
      <c r="WVS43" s="178"/>
      <c r="WVT43" s="178"/>
      <c r="WVU43" s="178"/>
      <c r="WVV43" s="178"/>
      <c r="WVW43" s="178"/>
      <c r="WVX43" s="179"/>
      <c r="WVY43" s="166"/>
      <c r="WVZ43" s="178"/>
      <c r="WWA43" s="178"/>
      <c r="WWB43" s="178"/>
      <c r="WWC43" s="178"/>
      <c r="WWD43" s="178"/>
      <c r="WWE43" s="178"/>
      <c r="WWF43" s="179"/>
      <c r="WWG43" s="166"/>
      <c r="WWH43" s="178"/>
      <c r="WWI43" s="178"/>
      <c r="WWJ43" s="178"/>
      <c r="WWK43" s="178"/>
      <c r="WWL43" s="178"/>
      <c r="WWM43" s="178"/>
      <c r="WWN43" s="179"/>
      <c r="WWO43" s="166"/>
      <c r="WWP43" s="178"/>
      <c r="WWQ43" s="178"/>
      <c r="WWR43" s="178"/>
      <c r="WWS43" s="178"/>
      <c r="WWT43" s="178"/>
      <c r="WWU43" s="178"/>
      <c r="WWV43" s="179"/>
      <c r="WWW43" s="166"/>
      <c r="WWX43" s="178"/>
      <c r="WWY43" s="178"/>
      <c r="WWZ43" s="178"/>
      <c r="WXA43" s="178"/>
      <c r="WXB43" s="178"/>
      <c r="WXC43" s="178"/>
      <c r="WXD43" s="179"/>
      <c r="WXE43" s="166"/>
      <c r="WXF43" s="178"/>
      <c r="WXG43" s="178"/>
      <c r="WXH43" s="178"/>
      <c r="WXI43" s="178"/>
      <c r="WXJ43" s="178"/>
      <c r="WXK43" s="178"/>
      <c r="WXL43" s="179"/>
      <c r="WXM43" s="166"/>
      <c r="WXN43" s="178"/>
      <c r="WXO43" s="178"/>
      <c r="WXP43" s="178"/>
      <c r="WXQ43" s="178"/>
      <c r="WXR43" s="178"/>
      <c r="WXS43" s="178"/>
      <c r="WXT43" s="179"/>
      <c r="WXU43" s="166"/>
      <c r="WXV43" s="178"/>
      <c r="WXW43" s="178"/>
      <c r="WXX43" s="178"/>
      <c r="WXY43" s="178"/>
      <c r="WXZ43" s="178"/>
      <c r="WYA43" s="178"/>
      <c r="WYB43" s="179"/>
      <c r="WYC43" s="166"/>
      <c r="WYD43" s="178"/>
      <c r="WYE43" s="178"/>
      <c r="WYF43" s="178"/>
      <c r="WYG43" s="178"/>
      <c r="WYH43" s="178"/>
      <c r="WYI43" s="178"/>
      <c r="WYJ43" s="179"/>
      <c r="WYK43" s="166"/>
      <c r="WYL43" s="178"/>
      <c r="WYM43" s="178"/>
      <c r="WYN43" s="178"/>
      <c r="WYO43" s="178"/>
      <c r="WYP43" s="178"/>
      <c r="WYQ43" s="178"/>
      <c r="WYR43" s="179"/>
      <c r="WYS43" s="166"/>
      <c r="WYT43" s="178"/>
      <c r="WYU43" s="178"/>
      <c r="WYV43" s="178"/>
      <c r="WYW43" s="178"/>
      <c r="WYX43" s="178"/>
      <c r="WYY43" s="178"/>
      <c r="WYZ43" s="179"/>
      <c r="WZA43" s="166"/>
      <c r="WZB43" s="178"/>
      <c r="WZC43" s="178"/>
      <c r="WZD43" s="178"/>
      <c r="WZE43" s="178"/>
      <c r="WZF43" s="178"/>
      <c r="WZG43" s="178"/>
      <c r="WZH43" s="179"/>
      <c r="WZI43" s="166"/>
      <c r="WZJ43" s="178"/>
      <c r="WZK43" s="178"/>
      <c r="WZL43" s="178"/>
      <c r="WZM43" s="178"/>
      <c r="WZN43" s="178"/>
      <c r="WZO43" s="178"/>
      <c r="WZP43" s="179"/>
      <c r="WZQ43" s="166"/>
      <c r="WZR43" s="178"/>
      <c r="WZS43" s="178"/>
      <c r="WZT43" s="178"/>
      <c r="WZU43" s="178"/>
      <c r="WZV43" s="178"/>
      <c r="WZW43" s="178"/>
      <c r="WZX43" s="179"/>
      <c r="WZY43" s="166"/>
      <c r="WZZ43" s="178"/>
      <c r="XAA43" s="178"/>
      <c r="XAB43" s="178"/>
      <c r="XAC43" s="178"/>
      <c r="XAD43" s="178"/>
      <c r="XAE43" s="178"/>
      <c r="XAF43" s="179"/>
      <c r="XAG43" s="166"/>
      <c r="XAH43" s="178"/>
      <c r="XAI43" s="178"/>
      <c r="XAJ43" s="178"/>
      <c r="XAK43" s="178"/>
      <c r="XAL43" s="178"/>
      <c r="XAM43" s="178"/>
      <c r="XAN43" s="179"/>
      <c r="XAO43" s="166"/>
      <c r="XAP43" s="178"/>
      <c r="XAQ43" s="178"/>
      <c r="XAR43" s="178"/>
      <c r="XAS43" s="178"/>
      <c r="XAT43" s="178"/>
      <c r="XAU43" s="178"/>
      <c r="XAV43" s="179"/>
      <c r="XAW43" s="166"/>
      <c r="XAX43" s="178"/>
      <c r="XAY43" s="178"/>
      <c r="XAZ43" s="178"/>
      <c r="XBA43" s="178"/>
      <c r="XBB43" s="178"/>
      <c r="XBC43" s="178"/>
      <c r="XBD43" s="179"/>
      <c r="XBE43" s="166"/>
      <c r="XBF43" s="178"/>
      <c r="XBG43" s="178"/>
      <c r="XBH43" s="178"/>
      <c r="XBI43" s="178"/>
      <c r="XBJ43" s="178"/>
      <c r="XBK43" s="178"/>
      <c r="XBL43" s="179"/>
      <c r="XBM43" s="166"/>
      <c r="XBN43" s="178"/>
      <c r="XBO43" s="178"/>
      <c r="XBP43" s="178"/>
      <c r="XBQ43" s="178"/>
      <c r="XBR43" s="178"/>
      <c r="XBS43" s="178"/>
      <c r="XBT43" s="179"/>
      <c r="XBU43" s="166"/>
      <c r="XBV43" s="178"/>
      <c r="XBW43" s="178"/>
      <c r="XBX43" s="178"/>
      <c r="XBY43" s="178"/>
      <c r="XBZ43" s="178"/>
      <c r="XCA43" s="178"/>
      <c r="XCB43" s="179"/>
      <c r="XCC43" s="166"/>
      <c r="XCD43" s="178"/>
      <c r="XCE43" s="178"/>
      <c r="XCF43" s="178"/>
      <c r="XCG43" s="178"/>
      <c r="XCH43" s="178"/>
      <c r="XCI43" s="178"/>
      <c r="XCJ43" s="179"/>
      <c r="XCK43" s="166"/>
      <c r="XCL43" s="178"/>
      <c r="XCM43" s="178"/>
      <c r="XCN43" s="178"/>
      <c r="XCO43" s="178"/>
      <c r="XCP43" s="178"/>
      <c r="XCQ43" s="178"/>
      <c r="XCR43" s="179"/>
      <c r="XCS43" s="166"/>
      <c r="XCT43" s="178"/>
      <c r="XCU43" s="178"/>
      <c r="XCV43" s="178"/>
      <c r="XCW43" s="178"/>
      <c r="XCX43" s="178"/>
      <c r="XCY43" s="178"/>
      <c r="XCZ43" s="179"/>
      <c r="XDA43" s="166"/>
      <c r="XDB43" s="178"/>
      <c r="XDC43" s="178"/>
      <c r="XDD43" s="178"/>
      <c r="XDE43" s="178"/>
      <c r="XDF43" s="178"/>
      <c r="XDG43" s="178"/>
      <c r="XDH43" s="179"/>
      <c r="XDI43" s="166"/>
      <c r="XDJ43" s="178"/>
      <c r="XDK43" s="178"/>
      <c r="XDL43" s="178"/>
      <c r="XDM43" s="178"/>
      <c r="XDN43" s="178"/>
      <c r="XDO43" s="178"/>
      <c r="XDP43" s="179"/>
      <c r="XDQ43" s="166"/>
      <c r="XDR43" s="178"/>
      <c r="XDS43" s="178"/>
      <c r="XDT43" s="178"/>
      <c r="XDU43" s="178"/>
      <c r="XDV43" s="178"/>
      <c r="XDW43" s="178"/>
      <c r="XDX43" s="179"/>
      <c r="XDY43" s="166"/>
      <c r="XDZ43" s="178"/>
      <c r="XEA43" s="178"/>
      <c r="XEB43" s="178"/>
      <c r="XEC43" s="178"/>
      <c r="XED43" s="178"/>
      <c r="XEE43" s="178"/>
      <c r="XEF43" s="179"/>
      <c r="XEG43" s="166"/>
      <c r="XEH43" s="178"/>
      <c r="XEI43" s="178"/>
      <c r="XEJ43" s="178"/>
      <c r="XEK43" s="178"/>
      <c r="XEL43" s="178"/>
      <c r="XEM43" s="178"/>
      <c r="XEN43" s="179"/>
      <c r="XEO43" s="166"/>
      <c r="XEP43" s="178"/>
      <c r="XEQ43" s="178"/>
      <c r="XER43" s="178"/>
      <c r="XES43" s="178"/>
      <c r="XET43" s="178"/>
      <c r="XEU43" s="178"/>
    </row>
    <row r="44" spans="2:16375" s="177" customFormat="1">
      <c r="B44" s="169" t="s">
        <v>1608</v>
      </c>
      <c r="C44" s="170" t="s">
        <v>1609</v>
      </c>
      <c r="D44" s="161">
        <v>2241</v>
      </c>
      <c r="E44" s="161">
        <v>221</v>
      </c>
      <c r="F44" s="161">
        <v>2020</v>
      </c>
      <c r="G44" s="162">
        <v>9.1402714932126692</v>
      </c>
    </row>
    <row r="45" spans="2:16375" s="177" customFormat="1" outlineLevel="1">
      <c r="B45" s="169" t="s">
        <v>1235</v>
      </c>
      <c r="C45" s="170" t="s">
        <v>900</v>
      </c>
      <c r="D45" s="161">
        <v>0</v>
      </c>
      <c r="E45" s="161">
        <v>0</v>
      </c>
      <c r="F45" s="161">
        <v>0</v>
      </c>
      <c r="G45" s="162">
        <v>0</v>
      </c>
    </row>
    <row r="46" spans="2:16375" s="149" customFormat="1">
      <c r="B46" s="174" t="s">
        <v>1679</v>
      </c>
      <c r="C46" s="175" t="s">
        <v>1581</v>
      </c>
      <c r="D46" s="167">
        <v>21737</v>
      </c>
      <c r="E46" s="167">
        <v>19388</v>
      </c>
      <c r="F46" s="167">
        <v>2349</v>
      </c>
      <c r="G46" s="168">
        <v>0.12115741695894378</v>
      </c>
      <c r="H46" s="166"/>
      <c r="I46" s="166"/>
      <c r="J46" s="178"/>
      <c r="K46" s="178"/>
      <c r="L46" s="178"/>
      <c r="M46" s="178"/>
      <c r="N46" s="178"/>
      <c r="O46" s="178"/>
      <c r="P46" s="179"/>
      <c r="Q46" s="166"/>
      <c r="R46" s="178"/>
      <c r="S46" s="178"/>
      <c r="T46" s="178"/>
      <c r="U46" s="178"/>
      <c r="V46" s="178"/>
      <c r="W46" s="178"/>
      <c r="X46" s="179"/>
      <c r="Y46" s="166"/>
      <c r="Z46" s="178"/>
      <c r="AA46" s="178"/>
      <c r="AB46" s="178"/>
      <c r="AC46" s="178"/>
      <c r="AD46" s="178"/>
      <c r="AE46" s="178"/>
      <c r="AF46" s="179"/>
      <c r="AG46" s="166"/>
      <c r="AH46" s="178"/>
      <c r="AI46" s="178"/>
      <c r="AJ46" s="178"/>
      <c r="AK46" s="178"/>
      <c r="AL46" s="178"/>
      <c r="AM46" s="178"/>
      <c r="AN46" s="179"/>
      <c r="AO46" s="166"/>
      <c r="AP46" s="178"/>
      <c r="AQ46" s="178"/>
      <c r="AR46" s="178"/>
      <c r="AS46" s="178"/>
      <c r="AT46" s="178"/>
      <c r="AU46" s="178"/>
      <c r="AV46" s="179"/>
      <c r="AW46" s="166"/>
      <c r="AX46" s="178"/>
      <c r="AY46" s="178"/>
      <c r="AZ46" s="178"/>
      <c r="BA46" s="178"/>
      <c r="BB46" s="178"/>
      <c r="BC46" s="178"/>
      <c r="BD46" s="179"/>
      <c r="BE46" s="166"/>
      <c r="BF46" s="178"/>
      <c r="BG46" s="178"/>
      <c r="BH46" s="178"/>
      <c r="BI46" s="178"/>
      <c r="BJ46" s="178"/>
      <c r="BK46" s="178"/>
      <c r="BL46" s="179"/>
      <c r="BM46" s="166"/>
      <c r="BN46" s="178"/>
      <c r="BO46" s="178"/>
      <c r="BP46" s="178"/>
      <c r="BQ46" s="178"/>
      <c r="BR46" s="178"/>
      <c r="BS46" s="178"/>
      <c r="BT46" s="179"/>
      <c r="BU46" s="166"/>
      <c r="BV46" s="178"/>
      <c r="BW46" s="178"/>
      <c r="BX46" s="178"/>
      <c r="BY46" s="178"/>
      <c r="BZ46" s="178"/>
      <c r="CA46" s="178"/>
      <c r="CB46" s="179"/>
      <c r="CC46" s="166"/>
      <c r="CD46" s="178"/>
      <c r="CE46" s="178"/>
      <c r="CF46" s="178"/>
      <c r="CG46" s="178"/>
      <c r="CH46" s="178"/>
      <c r="CI46" s="178"/>
      <c r="CJ46" s="179"/>
      <c r="CK46" s="166"/>
      <c r="CL46" s="178"/>
      <c r="CM46" s="178"/>
      <c r="CN46" s="178"/>
      <c r="CO46" s="178"/>
      <c r="CP46" s="178"/>
      <c r="CQ46" s="178"/>
      <c r="CR46" s="179"/>
      <c r="CS46" s="166"/>
      <c r="CT46" s="178"/>
      <c r="CU46" s="178"/>
      <c r="CV46" s="178"/>
      <c r="CW46" s="178"/>
      <c r="CX46" s="178"/>
      <c r="CY46" s="178"/>
      <c r="CZ46" s="179"/>
      <c r="DA46" s="166"/>
      <c r="DB46" s="178"/>
      <c r="DC46" s="178"/>
      <c r="DD46" s="178"/>
      <c r="DE46" s="178"/>
      <c r="DF46" s="178"/>
      <c r="DG46" s="178"/>
      <c r="DH46" s="179"/>
      <c r="DI46" s="166"/>
      <c r="DJ46" s="178"/>
      <c r="DK46" s="178"/>
      <c r="DL46" s="178"/>
      <c r="DM46" s="178"/>
      <c r="DN46" s="178"/>
      <c r="DO46" s="178"/>
      <c r="DP46" s="179"/>
      <c r="DQ46" s="166"/>
      <c r="DR46" s="178"/>
      <c r="DS46" s="178"/>
      <c r="DT46" s="178"/>
      <c r="DU46" s="178"/>
      <c r="DV46" s="178"/>
      <c r="DW46" s="178"/>
      <c r="DX46" s="179"/>
      <c r="DY46" s="166"/>
      <c r="DZ46" s="178"/>
      <c r="EA46" s="178"/>
      <c r="EB46" s="178"/>
      <c r="EC46" s="178"/>
      <c r="ED46" s="178"/>
      <c r="EE46" s="178"/>
      <c r="EF46" s="179"/>
      <c r="EG46" s="166"/>
      <c r="EH46" s="178"/>
      <c r="EI46" s="178"/>
      <c r="EJ46" s="178"/>
      <c r="EK46" s="178"/>
      <c r="EL46" s="178"/>
      <c r="EM46" s="178"/>
      <c r="EN46" s="179"/>
      <c r="EO46" s="166"/>
      <c r="EP46" s="178"/>
      <c r="EQ46" s="178"/>
      <c r="ER46" s="178"/>
      <c r="ES46" s="178"/>
      <c r="ET46" s="178"/>
      <c r="EU46" s="178"/>
      <c r="EV46" s="179"/>
      <c r="EW46" s="166"/>
      <c r="EX46" s="178"/>
      <c r="EY46" s="178"/>
      <c r="EZ46" s="178"/>
      <c r="FA46" s="178"/>
      <c r="FB46" s="178"/>
      <c r="FC46" s="178"/>
      <c r="FD46" s="179"/>
      <c r="FE46" s="166"/>
      <c r="FF46" s="178"/>
      <c r="FG46" s="178"/>
      <c r="FH46" s="178"/>
      <c r="FI46" s="178"/>
      <c r="FJ46" s="178"/>
      <c r="FK46" s="178"/>
      <c r="FL46" s="179"/>
      <c r="FM46" s="166"/>
      <c r="FN46" s="178"/>
      <c r="FO46" s="178"/>
      <c r="FP46" s="178"/>
      <c r="FQ46" s="178"/>
      <c r="FR46" s="178"/>
      <c r="FS46" s="178"/>
      <c r="FT46" s="179"/>
      <c r="FU46" s="166"/>
      <c r="FV46" s="178"/>
      <c r="FW46" s="178"/>
      <c r="FX46" s="178"/>
      <c r="FY46" s="178"/>
      <c r="FZ46" s="178"/>
      <c r="GA46" s="178"/>
      <c r="GB46" s="179"/>
      <c r="GC46" s="166"/>
      <c r="GD46" s="178"/>
      <c r="GE46" s="178"/>
      <c r="GF46" s="178"/>
      <c r="GG46" s="178"/>
      <c r="GH46" s="178"/>
      <c r="GI46" s="178"/>
      <c r="GJ46" s="179"/>
      <c r="GK46" s="166"/>
      <c r="GL46" s="178"/>
      <c r="GM46" s="178"/>
      <c r="GN46" s="178"/>
      <c r="GO46" s="178"/>
      <c r="GP46" s="178"/>
      <c r="GQ46" s="178"/>
      <c r="GR46" s="179"/>
      <c r="GS46" s="166"/>
      <c r="GT46" s="178"/>
      <c r="GU46" s="178"/>
      <c r="GV46" s="178"/>
      <c r="GW46" s="178"/>
      <c r="GX46" s="178"/>
      <c r="GY46" s="178"/>
      <c r="GZ46" s="179"/>
      <c r="HA46" s="166"/>
      <c r="HB46" s="178"/>
      <c r="HC46" s="178"/>
      <c r="HD46" s="178"/>
      <c r="HE46" s="178"/>
      <c r="HF46" s="178"/>
      <c r="HG46" s="178"/>
      <c r="HH46" s="179"/>
      <c r="HI46" s="166"/>
      <c r="HJ46" s="178"/>
      <c r="HK46" s="178"/>
      <c r="HL46" s="178"/>
      <c r="HM46" s="178"/>
      <c r="HN46" s="178"/>
      <c r="HO46" s="178"/>
      <c r="HP46" s="179"/>
      <c r="HQ46" s="166"/>
      <c r="HR46" s="178"/>
      <c r="HS46" s="178"/>
      <c r="HT46" s="178"/>
      <c r="HU46" s="178"/>
      <c r="HV46" s="178"/>
      <c r="HW46" s="178"/>
      <c r="HX46" s="179"/>
      <c r="HY46" s="166"/>
      <c r="HZ46" s="178"/>
      <c r="IA46" s="178"/>
      <c r="IB46" s="178"/>
      <c r="IC46" s="178"/>
      <c r="ID46" s="178"/>
      <c r="IE46" s="178"/>
      <c r="IF46" s="179"/>
      <c r="IG46" s="166"/>
      <c r="IH46" s="178"/>
      <c r="II46" s="178"/>
      <c r="IJ46" s="178"/>
      <c r="IK46" s="178"/>
      <c r="IL46" s="178"/>
      <c r="IM46" s="178"/>
      <c r="IN46" s="179"/>
      <c r="IO46" s="166"/>
      <c r="IP46" s="178"/>
      <c r="IQ46" s="178"/>
      <c r="IR46" s="178"/>
      <c r="IS46" s="178"/>
      <c r="IT46" s="178"/>
      <c r="IU46" s="178"/>
      <c r="IV46" s="179"/>
      <c r="IW46" s="166"/>
      <c r="IX46" s="178"/>
      <c r="IY46" s="178"/>
      <c r="IZ46" s="178"/>
      <c r="JA46" s="178"/>
      <c r="JB46" s="178"/>
      <c r="JC46" s="178"/>
      <c r="JD46" s="179"/>
      <c r="JE46" s="166"/>
      <c r="JF46" s="178"/>
      <c r="JG46" s="178"/>
      <c r="JH46" s="178"/>
      <c r="JI46" s="178"/>
      <c r="JJ46" s="178"/>
      <c r="JK46" s="178"/>
      <c r="JL46" s="179"/>
      <c r="JM46" s="166"/>
      <c r="JN46" s="178"/>
      <c r="JO46" s="178"/>
      <c r="JP46" s="178"/>
      <c r="JQ46" s="178"/>
      <c r="JR46" s="178"/>
      <c r="JS46" s="178"/>
      <c r="JT46" s="179"/>
      <c r="JU46" s="166"/>
      <c r="JV46" s="178"/>
      <c r="JW46" s="178"/>
      <c r="JX46" s="178"/>
      <c r="JY46" s="178"/>
      <c r="JZ46" s="178"/>
      <c r="KA46" s="178"/>
      <c r="KB46" s="179"/>
      <c r="KC46" s="166"/>
      <c r="KD46" s="178"/>
      <c r="KE46" s="178"/>
      <c r="KF46" s="178"/>
      <c r="KG46" s="178"/>
      <c r="KH46" s="178"/>
      <c r="KI46" s="178"/>
      <c r="KJ46" s="179"/>
      <c r="KK46" s="166"/>
      <c r="KL46" s="178"/>
      <c r="KM46" s="178"/>
      <c r="KN46" s="178"/>
      <c r="KO46" s="178"/>
      <c r="KP46" s="178"/>
      <c r="KQ46" s="178"/>
      <c r="KR46" s="179"/>
      <c r="KS46" s="166"/>
      <c r="KT46" s="178"/>
      <c r="KU46" s="178"/>
      <c r="KV46" s="178"/>
      <c r="KW46" s="178"/>
      <c r="KX46" s="178"/>
      <c r="KY46" s="178"/>
      <c r="KZ46" s="179"/>
      <c r="LA46" s="166"/>
      <c r="LB46" s="178"/>
      <c r="LC46" s="178"/>
      <c r="LD46" s="178"/>
      <c r="LE46" s="178"/>
      <c r="LF46" s="178"/>
      <c r="LG46" s="178"/>
      <c r="LH46" s="179"/>
      <c r="LI46" s="166"/>
      <c r="LJ46" s="178"/>
      <c r="LK46" s="178"/>
      <c r="LL46" s="178"/>
      <c r="LM46" s="178"/>
      <c r="LN46" s="178"/>
      <c r="LO46" s="178"/>
      <c r="LP46" s="179"/>
      <c r="LQ46" s="166"/>
      <c r="LR46" s="178"/>
      <c r="LS46" s="178"/>
      <c r="LT46" s="178"/>
      <c r="LU46" s="178"/>
      <c r="LV46" s="178"/>
      <c r="LW46" s="178"/>
      <c r="LX46" s="179"/>
      <c r="LY46" s="166"/>
      <c r="LZ46" s="178"/>
      <c r="MA46" s="178"/>
      <c r="MB46" s="178"/>
      <c r="MC46" s="178"/>
      <c r="MD46" s="178"/>
      <c r="ME46" s="178"/>
      <c r="MF46" s="179"/>
      <c r="MG46" s="166"/>
      <c r="MH46" s="178"/>
      <c r="MI46" s="178"/>
      <c r="MJ46" s="178"/>
      <c r="MK46" s="178"/>
      <c r="ML46" s="178"/>
      <c r="MM46" s="178"/>
      <c r="MN46" s="179"/>
      <c r="MO46" s="166"/>
      <c r="MP46" s="178"/>
      <c r="MQ46" s="178"/>
      <c r="MR46" s="178"/>
      <c r="MS46" s="178"/>
      <c r="MT46" s="178"/>
      <c r="MU46" s="178"/>
      <c r="MV46" s="179"/>
      <c r="MW46" s="166"/>
      <c r="MX46" s="178"/>
      <c r="MY46" s="178"/>
      <c r="MZ46" s="178"/>
      <c r="NA46" s="178"/>
      <c r="NB46" s="178"/>
      <c r="NC46" s="178"/>
      <c r="ND46" s="179"/>
      <c r="NE46" s="166"/>
      <c r="NF46" s="178"/>
      <c r="NG46" s="178"/>
      <c r="NH46" s="178"/>
      <c r="NI46" s="178"/>
      <c r="NJ46" s="178"/>
      <c r="NK46" s="178"/>
      <c r="NL46" s="179"/>
      <c r="NM46" s="166"/>
      <c r="NN46" s="178"/>
      <c r="NO46" s="178"/>
      <c r="NP46" s="178"/>
      <c r="NQ46" s="178"/>
      <c r="NR46" s="178"/>
      <c r="NS46" s="178"/>
      <c r="NT46" s="179"/>
      <c r="NU46" s="166"/>
      <c r="NV46" s="178"/>
      <c r="NW46" s="178"/>
      <c r="NX46" s="178"/>
      <c r="NY46" s="178"/>
      <c r="NZ46" s="178"/>
      <c r="OA46" s="178"/>
      <c r="OB46" s="179"/>
      <c r="OC46" s="166"/>
      <c r="OD46" s="178"/>
      <c r="OE46" s="178"/>
      <c r="OF46" s="178"/>
      <c r="OG46" s="178"/>
      <c r="OH46" s="178"/>
      <c r="OI46" s="178"/>
      <c r="OJ46" s="179"/>
      <c r="OK46" s="166"/>
      <c r="OL46" s="178"/>
      <c r="OM46" s="178"/>
      <c r="ON46" s="178"/>
      <c r="OO46" s="178"/>
      <c r="OP46" s="178"/>
      <c r="OQ46" s="178"/>
      <c r="OR46" s="179"/>
      <c r="OS46" s="166"/>
      <c r="OT46" s="178"/>
      <c r="OU46" s="178"/>
      <c r="OV46" s="178"/>
      <c r="OW46" s="178"/>
      <c r="OX46" s="178"/>
      <c r="OY46" s="178"/>
      <c r="OZ46" s="179"/>
      <c r="PA46" s="166"/>
      <c r="PB46" s="178"/>
      <c r="PC46" s="178"/>
      <c r="PD46" s="178"/>
      <c r="PE46" s="178"/>
      <c r="PF46" s="178"/>
      <c r="PG46" s="178"/>
      <c r="PH46" s="179"/>
      <c r="PI46" s="166"/>
      <c r="PJ46" s="178"/>
      <c r="PK46" s="178"/>
      <c r="PL46" s="178"/>
      <c r="PM46" s="178"/>
      <c r="PN46" s="178"/>
      <c r="PO46" s="178"/>
      <c r="PP46" s="179"/>
      <c r="PQ46" s="166"/>
      <c r="PR46" s="178"/>
      <c r="PS46" s="178"/>
      <c r="PT46" s="178"/>
      <c r="PU46" s="178"/>
      <c r="PV46" s="178"/>
      <c r="PW46" s="178"/>
      <c r="PX46" s="179"/>
      <c r="PY46" s="166"/>
      <c r="PZ46" s="178"/>
      <c r="QA46" s="178"/>
      <c r="QB46" s="178"/>
      <c r="QC46" s="178"/>
      <c r="QD46" s="178"/>
      <c r="QE46" s="178"/>
      <c r="QF46" s="179"/>
      <c r="QG46" s="166"/>
      <c r="QH46" s="178"/>
      <c r="QI46" s="178"/>
      <c r="QJ46" s="178"/>
      <c r="QK46" s="178"/>
      <c r="QL46" s="178"/>
      <c r="QM46" s="178"/>
      <c r="QN46" s="179"/>
      <c r="QO46" s="166"/>
      <c r="QP46" s="178"/>
      <c r="QQ46" s="178"/>
      <c r="QR46" s="178"/>
      <c r="QS46" s="178"/>
      <c r="QT46" s="178"/>
      <c r="QU46" s="178"/>
      <c r="QV46" s="179"/>
      <c r="QW46" s="166"/>
      <c r="QX46" s="178"/>
      <c r="QY46" s="178"/>
      <c r="QZ46" s="178"/>
      <c r="RA46" s="178"/>
      <c r="RB46" s="178"/>
      <c r="RC46" s="178"/>
      <c r="RD46" s="179"/>
      <c r="RE46" s="166"/>
      <c r="RF46" s="178"/>
      <c r="RG46" s="178"/>
      <c r="RH46" s="178"/>
      <c r="RI46" s="178"/>
      <c r="RJ46" s="178"/>
      <c r="RK46" s="178"/>
      <c r="RL46" s="179"/>
      <c r="RM46" s="166"/>
      <c r="RN46" s="178"/>
      <c r="RO46" s="178"/>
      <c r="RP46" s="178"/>
      <c r="RQ46" s="178"/>
      <c r="RR46" s="178"/>
      <c r="RS46" s="178"/>
      <c r="RT46" s="179"/>
      <c r="RU46" s="166"/>
      <c r="RV46" s="178"/>
      <c r="RW46" s="178"/>
      <c r="RX46" s="178"/>
      <c r="RY46" s="178"/>
      <c r="RZ46" s="178"/>
      <c r="SA46" s="178"/>
      <c r="SB46" s="179"/>
      <c r="SC46" s="166"/>
      <c r="SD46" s="178"/>
      <c r="SE46" s="178"/>
      <c r="SF46" s="178"/>
      <c r="SG46" s="178"/>
      <c r="SH46" s="178"/>
      <c r="SI46" s="178"/>
      <c r="SJ46" s="179"/>
      <c r="SK46" s="166"/>
      <c r="SL46" s="178"/>
      <c r="SM46" s="178"/>
      <c r="SN46" s="178"/>
      <c r="SO46" s="178"/>
      <c r="SP46" s="178"/>
      <c r="SQ46" s="178"/>
      <c r="SR46" s="179"/>
      <c r="SS46" s="166"/>
      <c r="ST46" s="178"/>
      <c r="SU46" s="178"/>
      <c r="SV46" s="178"/>
      <c r="SW46" s="178"/>
      <c r="SX46" s="178"/>
      <c r="SY46" s="178"/>
      <c r="SZ46" s="179"/>
      <c r="TA46" s="166"/>
      <c r="TB46" s="178"/>
      <c r="TC46" s="178"/>
      <c r="TD46" s="178"/>
      <c r="TE46" s="178"/>
      <c r="TF46" s="178"/>
      <c r="TG46" s="178"/>
      <c r="TH46" s="179"/>
      <c r="TI46" s="166"/>
      <c r="TJ46" s="178"/>
      <c r="TK46" s="178"/>
      <c r="TL46" s="178"/>
      <c r="TM46" s="178"/>
      <c r="TN46" s="178"/>
      <c r="TO46" s="178"/>
      <c r="TP46" s="179"/>
      <c r="TQ46" s="166"/>
      <c r="TR46" s="178"/>
      <c r="TS46" s="178"/>
      <c r="TT46" s="178"/>
      <c r="TU46" s="178"/>
      <c r="TV46" s="178"/>
      <c r="TW46" s="178"/>
      <c r="TX46" s="179"/>
      <c r="TY46" s="166"/>
      <c r="TZ46" s="178"/>
      <c r="UA46" s="178"/>
      <c r="UB46" s="178"/>
      <c r="UC46" s="178"/>
      <c r="UD46" s="178"/>
      <c r="UE46" s="178"/>
      <c r="UF46" s="179"/>
      <c r="UG46" s="166"/>
      <c r="UH46" s="178"/>
      <c r="UI46" s="178"/>
      <c r="UJ46" s="178"/>
      <c r="UK46" s="178"/>
      <c r="UL46" s="178"/>
      <c r="UM46" s="178"/>
      <c r="UN46" s="179"/>
      <c r="UO46" s="166"/>
      <c r="UP46" s="178"/>
      <c r="UQ46" s="178"/>
      <c r="UR46" s="178"/>
      <c r="US46" s="178"/>
      <c r="UT46" s="178"/>
      <c r="UU46" s="178"/>
      <c r="UV46" s="179"/>
      <c r="UW46" s="166"/>
      <c r="UX46" s="178"/>
      <c r="UY46" s="178"/>
      <c r="UZ46" s="178"/>
      <c r="VA46" s="178"/>
      <c r="VB46" s="178"/>
      <c r="VC46" s="178"/>
      <c r="VD46" s="179"/>
      <c r="VE46" s="166"/>
      <c r="VF46" s="178"/>
      <c r="VG46" s="178"/>
      <c r="VH46" s="178"/>
      <c r="VI46" s="178"/>
      <c r="VJ46" s="178"/>
      <c r="VK46" s="178"/>
      <c r="VL46" s="179"/>
      <c r="VM46" s="166"/>
      <c r="VN46" s="178"/>
      <c r="VO46" s="178"/>
      <c r="VP46" s="178"/>
      <c r="VQ46" s="178"/>
      <c r="VR46" s="178"/>
      <c r="VS46" s="178"/>
      <c r="VT46" s="179"/>
      <c r="VU46" s="166"/>
      <c r="VV46" s="178"/>
      <c r="VW46" s="178"/>
      <c r="VX46" s="178"/>
      <c r="VY46" s="178"/>
      <c r="VZ46" s="178"/>
      <c r="WA46" s="178"/>
      <c r="WB46" s="179"/>
      <c r="WC46" s="166"/>
      <c r="WD46" s="178"/>
      <c r="WE46" s="178"/>
      <c r="WF46" s="178"/>
      <c r="WG46" s="178"/>
      <c r="WH46" s="178"/>
      <c r="WI46" s="178"/>
      <c r="WJ46" s="179"/>
      <c r="WK46" s="166"/>
      <c r="WL46" s="178"/>
      <c r="WM46" s="178"/>
      <c r="WN46" s="178"/>
      <c r="WO46" s="178"/>
      <c r="WP46" s="178"/>
      <c r="WQ46" s="178"/>
      <c r="WR46" s="179"/>
      <c r="WS46" s="166"/>
      <c r="WT46" s="178"/>
      <c r="WU46" s="178"/>
      <c r="WV46" s="178"/>
      <c r="WW46" s="178"/>
      <c r="WX46" s="178"/>
      <c r="WY46" s="178"/>
      <c r="WZ46" s="179"/>
      <c r="XA46" s="166"/>
      <c r="XB46" s="178"/>
      <c r="XC46" s="178"/>
      <c r="XD46" s="178"/>
      <c r="XE46" s="178"/>
      <c r="XF46" s="178"/>
      <c r="XG46" s="178"/>
      <c r="XH46" s="179"/>
      <c r="XI46" s="166"/>
      <c r="XJ46" s="178"/>
      <c r="XK46" s="178"/>
      <c r="XL46" s="178"/>
      <c r="XM46" s="178"/>
      <c r="XN46" s="178"/>
      <c r="XO46" s="178"/>
      <c r="XP46" s="179"/>
      <c r="XQ46" s="166"/>
      <c r="XR46" s="178"/>
      <c r="XS46" s="178"/>
      <c r="XT46" s="178"/>
      <c r="XU46" s="178"/>
      <c r="XV46" s="178"/>
      <c r="XW46" s="178"/>
      <c r="XX46" s="179"/>
      <c r="XY46" s="166"/>
      <c r="XZ46" s="178"/>
      <c r="YA46" s="178"/>
      <c r="YB46" s="178"/>
      <c r="YC46" s="178"/>
      <c r="YD46" s="178"/>
      <c r="YE46" s="178"/>
      <c r="YF46" s="179"/>
      <c r="YG46" s="166"/>
      <c r="YH46" s="178"/>
      <c r="YI46" s="178"/>
      <c r="YJ46" s="178"/>
      <c r="YK46" s="178"/>
      <c r="YL46" s="178"/>
      <c r="YM46" s="178"/>
      <c r="YN46" s="179"/>
      <c r="YO46" s="166"/>
      <c r="YP46" s="178"/>
      <c r="YQ46" s="178"/>
      <c r="YR46" s="178"/>
      <c r="YS46" s="178"/>
      <c r="YT46" s="178"/>
      <c r="YU46" s="178"/>
      <c r="YV46" s="179"/>
      <c r="YW46" s="166"/>
      <c r="YX46" s="178"/>
      <c r="YY46" s="178"/>
      <c r="YZ46" s="178"/>
      <c r="ZA46" s="178"/>
      <c r="ZB46" s="178"/>
      <c r="ZC46" s="178"/>
      <c r="ZD46" s="179"/>
      <c r="ZE46" s="166"/>
      <c r="ZF46" s="178"/>
      <c r="ZG46" s="178"/>
      <c r="ZH46" s="178"/>
      <c r="ZI46" s="178"/>
      <c r="ZJ46" s="178"/>
      <c r="ZK46" s="178"/>
      <c r="ZL46" s="179"/>
      <c r="ZM46" s="166"/>
      <c r="ZN46" s="178"/>
      <c r="ZO46" s="178"/>
      <c r="ZP46" s="178"/>
      <c r="ZQ46" s="178"/>
      <c r="ZR46" s="178"/>
      <c r="ZS46" s="178"/>
      <c r="ZT46" s="179"/>
      <c r="ZU46" s="166"/>
      <c r="ZV46" s="178"/>
      <c r="ZW46" s="178"/>
      <c r="ZX46" s="178"/>
      <c r="ZY46" s="178"/>
      <c r="ZZ46" s="178"/>
      <c r="AAA46" s="178"/>
      <c r="AAB46" s="179"/>
      <c r="AAC46" s="166"/>
      <c r="AAD46" s="178"/>
      <c r="AAE46" s="178"/>
      <c r="AAF46" s="178"/>
      <c r="AAG46" s="178"/>
      <c r="AAH46" s="178"/>
      <c r="AAI46" s="178"/>
      <c r="AAJ46" s="179"/>
      <c r="AAK46" s="166"/>
      <c r="AAL46" s="178"/>
      <c r="AAM46" s="178"/>
      <c r="AAN46" s="178"/>
      <c r="AAO46" s="178"/>
      <c r="AAP46" s="178"/>
      <c r="AAQ46" s="178"/>
      <c r="AAR46" s="179"/>
      <c r="AAS46" s="166"/>
      <c r="AAT46" s="178"/>
      <c r="AAU46" s="178"/>
      <c r="AAV46" s="178"/>
      <c r="AAW46" s="178"/>
      <c r="AAX46" s="178"/>
      <c r="AAY46" s="178"/>
      <c r="AAZ46" s="179"/>
      <c r="ABA46" s="166"/>
      <c r="ABB46" s="178"/>
      <c r="ABC46" s="178"/>
      <c r="ABD46" s="178"/>
      <c r="ABE46" s="178"/>
      <c r="ABF46" s="178"/>
      <c r="ABG46" s="178"/>
      <c r="ABH46" s="179"/>
      <c r="ABI46" s="166"/>
      <c r="ABJ46" s="178"/>
      <c r="ABK46" s="178"/>
      <c r="ABL46" s="178"/>
      <c r="ABM46" s="178"/>
      <c r="ABN46" s="178"/>
      <c r="ABO46" s="178"/>
      <c r="ABP46" s="179"/>
      <c r="ABQ46" s="166"/>
      <c r="ABR46" s="178"/>
      <c r="ABS46" s="178"/>
      <c r="ABT46" s="178"/>
      <c r="ABU46" s="178"/>
      <c r="ABV46" s="178"/>
      <c r="ABW46" s="178"/>
      <c r="ABX46" s="179"/>
      <c r="ABY46" s="166"/>
      <c r="ABZ46" s="178"/>
      <c r="ACA46" s="178"/>
      <c r="ACB46" s="178"/>
      <c r="ACC46" s="178"/>
      <c r="ACD46" s="178"/>
      <c r="ACE46" s="178"/>
      <c r="ACF46" s="179"/>
      <c r="ACG46" s="166"/>
      <c r="ACH46" s="178"/>
      <c r="ACI46" s="178"/>
      <c r="ACJ46" s="178"/>
      <c r="ACK46" s="178"/>
      <c r="ACL46" s="178"/>
      <c r="ACM46" s="178"/>
      <c r="ACN46" s="179"/>
      <c r="ACO46" s="166"/>
      <c r="ACP46" s="178"/>
      <c r="ACQ46" s="178"/>
      <c r="ACR46" s="178"/>
      <c r="ACS46" s="178"/>
      <c r="ACT46" s="178"/>
      <c r="ACU46" s="178"/>
      <c r="ACV46" s="179"/>
      <c r="ACW46" s="166"/>
      <c r="ACX46" s="178"/>
      <c r="ACY46" s="178"/>
      <c r="ACZ46" s="178"/>
      <c r="ADA46" s="178"/>
      <c r="ADB46" s="178"/>
      <c r="ADC46" s="178"/>
      <c r="ADD46" s="179"/>
      <c r="ADE46" s="166"/>
      <c r="ADF46" s="178"/>
      <c r="ADG46" s="178"/>
      <c r="ADH46" s="178"/>
      <c r="ADI46" s="178"/>
      <c r="ADJ46" s="178"/>
      <c r="ADK46" s="178"/>
      <c r="ADL46" s="179"/>
      <c r="ADM46" s="166"/>
      <c r="ADN46" s="178"/>
      <c r="ADO46" s="178"/>
      <c r="ADP46" s="178"/>
      <c r="ADQ46" s="178"/>
      <c r="ADR46" s="178"/>
      <c r="ADS46" s="178"/>
      <c r="ADT46" s="179"/>
      <c r="ADU46" s="166"/>
      <c r="ADV46" s="178"/>
      <c r="ADW46" s="178"/>
      <c r="ADX46" s="178"/>
      <c r="ADY46" s="178"/>
      <c r="ADZ46" s="178"/>
      <c r="AEA46" s="178"/>
      <c r="AEB46" s="179"/>
      <c r="AEC46" s="166"/>
      <c r="AED46" s="178"/>
      <c r="AEE46" s="178"/>
      <c r="AEF46" s="178"/>
      <c r="AEG46" s="178"/>
      <c r="AEH46" s="178"/>
      <c r="AEI46" s="178"/>
      <c r="AEJ46" s="179"/>
      <c r="AEK46" s="166"/>
      <c r="AEL46" s="178"/>
      <c r="AEM46" s="178"/>
      <c r="AEN46" s="178"/>
      <c r="AEO46" s="178"/>
      <c r="AEP46" s="178"/>
      <c r="AEQ46" s="178"/>
      <c r="AER46" s="179"/>
      <c r="AES46" s="166"/>
      <c r="AET46" s="178"/>
      <c r="AEU46" s="178"/>
      <c r="AEV46" s="178"/>
      <c r="AEW46" s="178"/>
      <c r="AEX46" s="178"/>
      <c r="AEY46" s="178"/>
      <c r="AEZ46" s="179"/>
      <c r="AFA46" s="166"/>
      <c r="AFB46" s="178"/>
      <c r="AFC46" s="178"/>
      <c r="AFD46" s="178"/>
      <c r="AFE46" s="178"/>
      <c r="AFF46" s="178"/>
      <c r="AFG46" s="178"/>
      <c r="AFH46" s="179"/>
      <c r="AFI46" s="166"/>
      <c r="AFJ46" s="178"/>
      <c r="AFK46" s="178"/>
      <c r="AFL46" s="178"/>
      <c r="AFM46" s="178"/>
      <c r="AFN46" s="178"/>
      <c r="AFO46" s="178"/>
      <c r="AFP46" s="179"/>
      <c r="AFQ46" s="166"/>
      <c r="AFR46" s="178"/>
      <c r="AFS46" s="178"/>
      <c r="AFT46" s="178"/>
      <c r="AFU46" s="178"/>
      <c r="AFV46" s="178"/>
      <c r="AFW46" s="178"/>
      <c r="AFX46" s="179"/>
      <c r="AFY46" s="166"/>
      <c r="AFZ46" s="178"/>
      <c r="AGA46" s="178"/>
      <c r="AGB46" s="178"/>
      <c r="AGC46" s="178"/>
      <c r="AGD46" s="178"/>
      <c r="AGE46" s="178"/>
      <c r="AGF46" s="179"/>
      <c r="AGG46" s="166"/>
      <c r="AGH46" s="178"/>
      <c r="AGI46" s="178"/>
      <c r="AGJ46" s="178"/>
      <c r="AGK46" s="178"/>
      <c r="AGL46" s="178"/>
      <c r="AGM46" s="178"/>
      <c r="AGN46" s="179"/>
      <c r="AGO46" s="166"/>
      <c r="AGP46" s="178"/>
      <c r="AGQ46" s="178"/>
      <c r="AGR46" s="178"/>
      <c r="AGS46" s="178"/>
      <c r="AGT46" s="178"/>
      <c r="AGU46" s="178"/>
      <c r="AGV46" s="179"/>
      <c r="AGW46" s="166"/>
      <c r="AGX46" s="178"/>
      <c r="AGY46" s="178"/>
      <c r="AGZ46" s="178"/>
      <c r="AHA46" s="178"/>
      <c r="AHB46" s="178"/>
      <c r="AHC46" s="178"/>
      <c r="AHD46" s="179"/>
      <c r="AHE46" s="166"/>
      <c r="AHF46" s="178"/>
      <c r="AHG46" s="178"/>
      <c r="AHH46" s="178"/>
      <c r="AHI46" s="178"/>
      <c r="AHJ46" s="178"/>
      <c r="AHK46" s="178"/>
      <c r="AHL46" s="179"/>
      <c r="AHM46" s="166"/>
      <c r="AHN46" s="178"/>
      <c r="AHO46" s="178"/>
      <c r="AHP46" s="178"/>
      <c r="AHQ46" s="178"/>
      <c r="AHR46" s="178"/>
      <c r="AHS46" s="178"/>
      <c r="AHT46" s="179"/>
      <c r="AHU46" s="166"/>
      <c r="AHV46" s="178"/>
      <c r="AHW46" s="178"/>
      <c r="AHX46" s="178"/>
      <c r="AHY46" s="178"/>
      <c r="AHZ46" s="178"/>
      <c r="AIA46" s="178"/>
      <c r="AIB46" s="179"/>
      <c r="AIC46" s="166"/>
      <c r="AID46" s="178"/>
      <c r="AIE46" s="178"/>
      <c r="AIF46" s="178"/>
      <c r="AIG46" s="178"/>
      <c r="AIH46" s="178"/>
      <c r="AII46" s="178"/>
      <c r="AIJ46" s="179"/>
      <c r="AIK46" s="166"/>
      <c r="AIL46" s="178"/>
      <c r="AIM46" s="178"/>
      <c r="AIN46" s="178"/>
      <c r="AIO46" s="178"/>
      <c r="AIP46" s="178"/>
      <c r="AIQ46" s="178"/>
      <c r="AIR46" s="179"/>
      <c r="AIS46" s="166"/>
      <c r="AIT46" s="178"/>
      <c r="AIU46" s="178"/>
      <c r="AIV46" s="178"/>
      <c r="AIW46" s="178"/>
      <c r="AIX46" s="178"/>
      <c r="AIY46" s="178"/>
      <c r="AIZ46" s="179"/>
      <c r="AJA46" s="166"/>
      <c r="AJB46" s="178"/>
      <c r="AJC46" s="178"/>
      <c r="AJD46" s="178"/>
      <c r="AJE46" s="178"/>
      <c r="AJF46" s="178"/>
      <c r="AJG46" s="178"/>
      <c r="AJH46" s="179"/>
      <c r="AJI46" s="166"/>
      <c r="AJJ46" s="178"/>
      <c r="AJK46" s="178"/>
      <c r="AJL46" s="178"/>
      <c r="AJM46" s="178"/>
      <c r="AJN46" s="178"/>
      <c r="AJO46" s="178"/>
      <c r="AJP46" s="179"/>
      <c r="AJQ46" s="166"/>
      <c r="AJR46" s="178"/>
      <c r="AJS46" s="178"/>
      <c r="AJT46" s="178"/>
      <c r="AJU46" s="178"/>
      <c r="AJV46" s="178"/>
      <c r="AJW46" s="178"/>
      <c r="AJX46" s="179"/>
      <c r="AJY46" s="166"/>
      <c r="AJZ46" s="178"/>
      <c r="AKA46" s="178"/>
      <c r="AKB46" s="178"/>
      <c r="AKC46" s="178"/>
      <c r="AKD46" s="178"/>
      <c r="AKE46" s="178"/>
      <c r="AKF46" s="179"/>
      <c r="AKG46" s="166"/>
      <c r="AKH46" s="178"/>
      <c r="AKI46" s="178"/>
      <c r="AKJ46" s="178"/>
      <c r="AKK46" s="178"/>
      <c r="AKL46" s="178"/>
      <c r="AKM46" s="178"/>
      <c r="AKN46" s="179"/>
      <c r="AKO46" s="166"/>
      <c r="AKP46" s="178"/>
      <c r="AKQ46" s="178"/>
      <c r="AKR46" s="178"/>
      <c r="AKS46" s="178"/>
      <c r="AKT46" s="178"/>
      <c r="AKU46" s="178"/>
      <c r="AKV46" s="179"/>
      <c r="AKW46" s="166"/>
      <c r="AKX46" s="178"/>
      <c r="AKY46" s="178"/>
      <c r="AKZ46" s="178"/>
      <c r="ALA46" s="178"/>
      <c r="ALB46" s="178"/>
      <c r="ALC46" s="178"/>
      <c r="ALD46" s="179"/>
      <c r="ALE46" s="166"/>
      <c r="ALF46" s="178"/>
      <c r="ALG46" s="178"/>
      <c r="ALH46" s="178"/>
      <c r="ALI46" s="178"/>
      <c r="ALJ46" s="178"/>
      <c r="ALK46" s="178"/>
      <c r="ALL46" s="179"/>
      <c r="ALM46" s="166"/>
      <c r="ALN46" s="178"/>
      <c r="ALO46" s="178"/>
      <c r="ALP46" s="178"/>
      <c r="ALQ46" s="178"/>
      <c r="ALR46" s="178"/>
      <c r="ALS46" s="178"/>
      <c r="ALT46" s="179"/>
      <c r="ALU46" s="166"/>
      <c r="ALV46" s="178"/>
      <c r="ALW46" s="178"/>
      <c r="ALX46" s="178"/>
      <c r="ALY46" s="178"/>
      <c r="ALZ46" s="178"/>
      <c r="AMA46" s="178"/>
      <c r="AMB46" s="179"/>
      <c r="AMC46" s="166"/>
      <c r="AMD46" s="178"/>
      <c r="AME46" s="178"/>
      <c r="AMF46" s="178"/>
      <c r="AMG46" s="178"/>
      <c r="AMH46" s="178"/>
      <c r="AMI46" s="178"/>
      <c r="AMJ46" s="179"/>
      <c r="AMK46" s="166"/>
      <c r="AML46" s="178"/>
      <c r="AMM46" s="178"/>
      <c r="AMN46" s="178"/>
      <c r="AMO46" s="178"/>
      <c r="AMP46" s="178"/>
      <c r="AMQ46" s="178"/>
      <c r="AMR46" s="179"/>
      <c r="AMS46" s="166"/>
      <c r="AMT46" s="178"/>
      <c r="AMU46" s="178"/>
      <c r="AMV46" s="178"/>
      <c r="AMW46" s="178"/>
      <c r="AMX46" s="178"/>
      <c r="AMY46" s="178"/>
      <c r="AMZ46" s="179"/>
      <c r="ANA46" s="166"/>
      <c r="ANB46" s="178"/>
      <c r="ANC46" s="178"/>
      <c r="AND46" s="178"/>
      <c r="ANE46" s="178"/>
      <c r="ANF46" s="178"/>
      <c r="ANG46" s="178"/>
      <c r="ANH46" s="179"/>
      <c r="ANI46" s="166"/>
      <c r="ANJ46" s="178"/>
      <c r="ANK46" s="178"/>
      <c r="ANL46" s="178"/>
      <c r="ANM46" s="178"/>
      <c r="ANN46" s="178"/>
      <c r="ANO46" s="178"/>
      <c r="ANP46" s="179"/>
      <c r="ANQ46" s="166"/>
      <c r="ANR46" s="178"/>
      <c r="ANS46" s="178"/>
      <c r="ANT46" s="178"/>
      <c r="ANU46" s="178"/>
      <c r="ANV46" s="178"/>
      <c r="ANW46" s="178"/>
      <c r="ANX46" s="179"/>
      <c r="ANY46" s="166"/>
      <c r="ANZ46" s="178"/>
      <c r="AOA46" s="178"/>
      <c r="AOB46" s="178"/>
      <c r="AOC46" s="178"/>
      <c r="AOD46" s="178"/>
      <c r="AOE46" s="178"/>
      <c r="AOF46" s="179"/>
      <c r="AOG46" s="166"/>
      <c r="AOH46" s="178"/>
      <c r="AOI46" s="178"/>
      <c r="AOJ46" s="178"/>
      <c r="AOK46" s="178"/>
      <c r="AOL46" s="178"/>
      <c r="AOM46" s="178"/>
      <c r="AON46" s="179"/>
      <c r="AOO46" s="166"/>
      <c r="AOP46" s="178"/>
      <c r="AOQ46" s="178"/>
      <c r="AOR46" s="178"/>
      <c r="AOS46" s="178"/>
      <c r="AOT46" s="178"/>
      <c r="AOU46" s="178"/>
      <c r="AOV46" s="179"/>
      <c r="AOW46" s="166"/>
      <c r="AOX46" s="178"/>
      <c r="AOY46" s="178"/>
      <c r="AOZ46" s="178"/>
      <c r="APA46" s="178"/>
      <c r="APB46" s="178"/>
      <c r="APC46" s="178"/>
      <c r="APD46" s="179"/>
      <c r="APE46" s="166"/>
      <c r="APF46" s="178"/>
      <c r="APG46" s="178"/>
      <c r="APH46" s="178"/>
      <c r="API46" s="178"/>
      <c r="APJ46" s="178"/>
      <c r="APK46" s="178"/>
      <c r="APL46" s="179"/>
      <c r="APM46" s="166"/>
      <c r="APN46" s="178"/>
      <c r="APO46" s="178"/>
      <c r="APP46" s="178"/>
      <c r="APQ46" s="178"/>
      <c r="APR46" s="178"/>
      <c r="APS46" s="178"/>
      <c r="APT46" s="179"/>
      <c r="APU46" s="166"/>
      <c r="APV46" s="178"/>
      <c r="APW46" s="178"/>
      <c r="APX46" s="178"/>
      <c r="APY46" s="178"/>
      <c r="APZ46" s="178"/>
      <c r="AQA46" s="178"/>
      <c r="AQB46" s="179"/>
      <c r="AQC46" s="166"/>
      <c r="AQD46" s="178"/>
      <c r="AQE46" s="178"/>
      <c r="AQF46" s="178"/>
      <c r="AQG46" s="178"/>
      <c r="AQH46" s="178"/>
      <c r="AQI46" s="178"/>
      <c r="AQJ46" s="179"/>
      <c r="AQK46" s="166"/>
      <c r="AQL46" s="178"/>
      <c r="AQM46" s="178"/>
      <c r="AQN46" s="178"/>
      <c r="AQO46" s="178"/>
      <c r="AQP46" s="178"/>
      <c r="AQQ46" s="178"/>
      <c r="AQR46" s="179"/>
      <c r="AQS46" s="166"/>
      <c r="AQT46" s="178"/>
      <c r="AQU46" s="178"/>
      <c r="AQV46" s="178"/>
      <c r="AQW46" s="178"/>
      <c r="AQX46" s="178"/>
      <c r="AQY46" s="178"/>
      <c r="AQZ46" s="179"/>
      <c r="ARA46" s="166"/>
      <c r="ARB46" s="178"/>
      <c r="ARC46" s="178"/>
      <c r="ARD46" s="178"/>
      <c r="ARE46" s="178"/>
      <c r="ARF46" s="178"/>
      <c r="ARG46" s="178"/>
      <c r="ARH46" s="179"/>
      <c r="ARI46" s="166"/>
      <c r="ARJ46" s="178"/>
      <c r="ARK46" s="178"/>
      <c r="ARL46" s="178"/>
      <c r="ARM46" s="178"/>
      <c r="ARN46" s="178"/>
      <c r="ARO46" s="178"/>
      <c r="ARP46" s="179"/>
      <c r="ARQ46" s="166"/>
      <c r="ARR46" s="178"/>
      <c r="ARS46" s="178"/>
      <c r="ART46" s="178"/>
      <c r="ARU46" s="178"/>
      <c r="ARV46" s="178"/>
      <c r="ARW46" s="178"/>
      <c r="ARX46" s="179"/>
      <c r="ARY46" s="166"/>
      <c r="ARZ46" s="178"/>
      <c r="ASA46" s="178"/>
      <c r="ASB46" s="178"/>
      <c r="ASC46" s="178"/>
      <c r="ASD46" s="178"/>
      <c r="ASE46" s="178"/>
      <c r="ASF46" s="179"/>
      <c r="ASG46" s="166"/>
      <c r="ASH46" s="178"/>
      <c r="ASI46" s="178"/>
      <c r="ASJ46" s="178"/>
      <c r="ASK46" s="178"/>
      <c r="ASL46" s="178"/>
      <c r="ASM46" s="178"/>
      <c r="ASN46" s="179"/>
      <c r="ASO46" s="166"/>
      <c r="ASP46" s="178"/>
      <c r="ASQ46" s="178"/>
      <c r="ASR46" s="178"/>
      <c r="ASS46" s="178"/>
      <c r="AST46" s="178"/>
      <c r="ASU46" s="178"/>
      <c r="ASV46" s="179"/>
      <c r="ASW46" s="166"/>
      <c r="ASX46" s="178"/>
      <c r="ASY46" s="178"/>
      <c r="ASZ46" s="178"/>
      <c r="ATA46" s="178"/>
      <c r="ATB46" s="178"/>
      <c r="ATC46" s="178"/>
      <c r="ATD46" s="179"/>
      <c r="ATE46" s="166"/>
      <c r="ATF46" s="178"/>
      <c r="ATG46" s="178"/>
      <c r="ATH46" s="178"/>
      <c r="ATI46" s="178"/>
      <c r="ATJ46" s="178"/>
      <c r="ATK46" s="178"/>
      <c r="ATL46" s="179"/>
      <c r="ATM46" s="166"/>
      <c r="ATN46" s="178"/>
      <c r="ATO46" s="178"/>
      <c r="ATP46" s="178"/>
      <c r="ATQ46" s="178"/>
      <c r="ATR46" s="178"/>
      <c r="ATS46" s="178"/>
      <c r="ATT46" s="179"/>
      <c r="ATU46" s="166"/>
      <c r="ATV46" s="178"/>
      <c r="ATW46" s="178"/>
      <c r="ATX46" s="178"/>
      <c r="ATY46" s="178"/>
      <c r="ATZ46" s="178"/>
      <c r="AUA46" s="178"/>
      <c r="AUB46" s="179"/>
      <c r="AUC46" s="166"/>
      <c r="AUD46" s="178"/>
      <c r="AUE46" s="178"/>
      <c r="AUF46" s="178"/>
      <c r="AUG46" s="178"/>
      <c r="AUH46" s="178"/>
      <c r="AUI46" s="178"/>
      <c r="AUJ46" s="179"/>
      <c r="AUK46" s="166"/>
      <c r="AUL46" s="178"/>
      <c r="AUM46" s="178"/>
      <c r="AUN46" s="178"/>
      <c r="AUO46" s="178"/>
      <c r="AUP46" s="178"/>
      <c r="AUQ46" s="178"/>
      <c r="AUR46" s="179"/>
      <c r="AUS46" s="166"/>
      <c r="AUT46" s="178"/>
      <c r="AUU46" s="178"/>
      <c r="AUV46" s="178"/>
      <c r="AUW46" s="178"/>
      <c r="AUX46" s="178"/>
      <c r="AUY46" s="178"/>
      <c r="AUZ46" s="179"/>
      <c r="AVA46" s="166"/>
      <c r="AVB46" s="178"/>
      <c r="AVC46" s="178"/>
      <c r="AVD46" s="178"/>
      <c r="AVE46" s="178"/>
      <c r="AVF46" s="178"/>
      <c r="AVG46" s="178"/>
      <c r="AVH46" s="179"/>
      <c r="AVI46" s="166"/>
      <c r="AVJ46" s="178"/>
      <c r="AVK46" s="178"/>
      <c r="AVL46" s="178"/>
      <c r="AVM46" s="178"/>
      <c r="AVN46" s="178"/>
      <c r="AVO46" s="178"/>
      <c r="AVP46" s="179"/>
      <c r="AVQ46" s="166"/>
      <c r="AVR46" s="178"/>
      <c r="AVS46" s="178"/>
      <c r="AVT46" s="178"/>
      <c r="AVU46" s="178"/>
      <c r="AVV46" s="178"/>
      <c r="AVW46" s="178"/>
      <c r="AVX46" s="179"/>
      <c r="AVY46" s="166"/>
      <c r="AVZ46" s="178"/>
      <c r="AWA46" s="178"/>
      <c r="AWB46" s="178"/>
      <c r="AWC46" s="178"/>
      <c r="AWD46" s="178"/>
      <c r="AWE46" s="178"/>
      <c r="AWF46" s="179"/>
      <c r="AWG46" s="166"/>
      <c r="AWH46" s="178"/>
      <c r="AWI46" s="178"/>
      <c r="AWJ46" s="178"/>
      <c r="AWK46" s="178"/>
      <c r="AWL46" s="178"/>
      <c r="AWM46" s="178"/>
      <c r="AWN46" s="179"/>
      <c r="AWO46" s="166"/>
      <c r="AWP46" s="178"/>
      <c r="AWQ46" s="178"/>
      <c r="AWR46" s="178"/>
      <c r="AWS46" s="178"/>
      <c r="AWT46" s="178"/>
      <c r="AWU46" s="178"/>
      <c r="AWV46" s="179"/>
      <c r="AWW46" s="166"/>
      <c r="AWX46" s="178"/>
      <c r="AWY46" s="178"/>
      <c r="AWZ46" s="178"/>
      <c r="AXA46" s="178"/>
      <c r="AXB46" s="178"/>
      <c r="AXC46" s="178"/>
      <c r="AXD46" s="179"/>
      <c r="AXE46" s="166"/>
      <c r="AXF46" s="178"/>
      <c r="AXG46" s="178"/>
      <c r="AXH46" s="178"/>
      <c r="AXI46" s="178"/>
      <c r="AXJ46" s="178"/>
      <c r="AXK46" s="178"/>
      <c r="AXL46" s="179"/>
      <c r="AXM46" s="166"/>
      <c r="AXN46" s="178"/>
      <c r="AXO46" s="178"/>
      <c r="AXP46" s="178"/>
      <c r="AXQ46" s="178"/>
      <c r="AXR46" s="178"/>
      <c r="AXS46" s="178"/>
      <c r="AXT46" s="179"/>
      <c r="AXU46" s="166"/>
      <c r="AXV46" s="178"/>
      <c r="AXW46" s="178"/>
      <c r="AXX46" s="178"/>
      <c r="AXY46" s="178"/>
      <c r="AXZ46" s="178"/>
      <c r="AYA46" s="178"/>
      <c r="AYB46" s="179"/>
      <c r="AYC46" s="166"/>
      <c r="AYD46" s="178"/>
      <c r="AYE46" s="178"/>
      <c r="AYF46" s="178"/>
      <c r="AYG46" s="178"/>
      <c r="AYH46" s="178"/>
      <c r="AYI46" s="178"/>
      <c r="AYJ46" s="179"/>
      <c r="AYK46" s="166"/>
      <c r="AYL46" s="178"/>
      <c r="AYM46" s="178"/>
      <c r="AYN46" s="178"/>
      <c r="AYO46" s="178"/>
      <c r="AYP46" s="178"/>
      <c r="AYQ46" s="178"/>
      <c r="AYR46" s="179"/>
      <c r="AYS46" s="166"/>
      <c r="AYT46" s="178"/>
      <c r="AYU46" s="178"/>
      <c r="AYV46" s="178"/>
      <c r="AYW46" s="178"/>
      <c r="AYX46" s="178"/>
      <c r="AYY46" s="178"/>
      <c r="AYZ46" s="179"/>
      <c r="AZA46" s="166"/>
      <c r="AZB46" s="178"/>
      <c r="AZC46" s="178"/>
      <c r="AZD46" s="178"/>
      <c r="AZE46" s="178"/>
      <c r="AZF46" s="178"/>
      <c r="AZG46" s="178"/>
      <c r="AZH46" s="179"/>
      <c r="AZI46" s="166"/>
      <c r="AZJ46" s="178"/>
      <c r="AZK46" s="178"/>
      <c r="AZL46" s="178"/>
      <c r="AZM46" s="178"/>
      <c r="AZN46" s="178"/>
      <c r="AZO46" s="178"/>
      <c r="AZP46" s="179"/>
      <c r="AZQ46" s="166"/>
      <c r="AZR46" s="178"/>
      <c r="AZS46" s="178"/>
      <c r="AZT46" s="178"/>
      <c r="AZU46" s="178"/>
      <c r="AZV46" s="178"/>
      <c r="AZW46" s="178"/>
      <c r="AZX46" s="179"/>
      <c r="AZY46" s="166"/>
      <c r="AZZ46" s="178"/>
      <c r="BAA46" s="178"/>
      <c r="BAB46" s="178"/>
      <c r="BAC46" s="178"/>
      <c r="BAD46" s="178"/>
      <c r="BAE46" s="178"/>
      <c r="BAF46" s="179"/>
      <c r="BAG46" s="166"/>
      <c r="BAH46" s="178"/>
      <c r="BAI46" s="178"/>
      <c r="BAJ46" s="178"/>
      <c r="BAK46" s="178"/>
      <c r="BAL46" s="178"/>
      <c r="BAM46" s="178"/>
      <c r="BAN46" s="179"/>
      <c r="BAO46" s="166"/>
      <c r="BAP46" s="178"/>
      <c r="BAQ46" s="178"/>
      <c r="BAR46" s="178"/>
      <c r="BAS46" s="178"/>
      <c r="BAT46" s="178"/>
      <c r="BAU46" s="178"/>
      <c r="BAV46" s="179"/>
      <c r="BAW46" s="166"/>
      <c r="BAX46" s="178"/>
      <c r="BAY46" s="178"/>
      <c r="BAZ46" s="178"/>
      <c r="BBA46" s="178"/>
      <c r="BBB46" s="178"/>
      <c r="BBC46" s="178"/>
      <c r="BBD46" s="179"/>
      <c r="BBE46" s="166"/>
      <c r="BBF46" s="178"/>
      <c r="BBG46" s="178"/>
      <c r="BBH46" s="178"/>
      <c r="BBI46" s="178"/>
      <c r="BBJ46" s="178"/>
      <c r="BBK46" s="178"/>
      <c r="BBL46" s="179"/>
      <c r="BBM46" s="166"/>
      <c r="BBN46" s="178"/>
      <c r="BBO46" s="178"/>
      <c r="BBP46" s="178"/>
      <c r="BBQ46" s="178"/>
      <c r="BBR46" s="178"/>
      <c r="BBS46" s="178"/>
      <c r="BBT46" s="179"/>
      <c r="BBU46" s="166"/>
      <c r="BBV46" s="178"/>
      <c r="BBW46" s="178"/>
      <c r="BBX46" s="178"/>
      <c r="BBY46" s="178"/>
      <c r="BBZ46" s="178"/>
      <c r="BCA46" s="178"/>
      <c r="BCB46" s="179"/>
      <c r="BCC46" s="166"/>
      <c r="BCD46" s="178"/>
      <c r="BCE46" s="178"/>
      <c r="BCF46" s="178"/>
      <c r="BCG46" s="178"/>
      <c r="BCH46" s="178"/>
      <c r="BCI46" s="178"/>
      <c r="BCJ46" s="179"/>
      <c r="BCK46" s="166"/>
      <c r="BCL46" s="178"/>
      <c r="BCM46" s="178"/>
      <c r="BCN46" s="178"/>
      <c r="BCO46" s="178"/>
      <c r="BCP46" s="178"/>
      <c r="BCQ46" s="178"/>
      <c r="BCR46" s="179"/>
      <c r="BCS46" s="166"/>
      <c r="BCT46" s="178"/>
      <c r="BCU46" s="178"/>
      <c r="BCV46" s="178"/>
      <c r="BCW46" s="178"/>
      <c r="BCX46" s="178"/>
      <c r="BCY46" s="178"/>
      <c r="BCZ46" s="179"/>
      <c r="BDA46" s="166"/>
      <c r="BDB46" s="178"/>
      <c r="BDC46" s="178"/>
      <c r="BDD46" s="178"/>
      <c r="BDE46" s="178"/>
      <c r="BDF46" s="178"/>
      <c r="BDG46" s="178"/>
      <c r="BDH46" s="179"/>
      <c r="BDI46" s="166"/>
      <c r="BDJ46" s="178"/>
      <c r="BDK46" s="178"/>
      <c r="BDL46" s="178"/>
      <c r="BDM46" s="178"/>
      <c r="BDN46" s="178"/>
      <c r="BDO46" s="178"/>
      <c r="BDP46" s="179"/>
      <c r="BDQ46" s="166"/>
      <c r="BDR46" s="178"/>
      <c r="BDS46" s="178"/>
      <c r="BDT46" s="178"/>
      <c r="BDU46" s="178"/>
      <c r="BDV46" s="178"/>
      <c r="BDW46" s="178"/>
      <c r="BDX46" s="179"/>
      <c r="BDY46" s="166"/>
      <c r="BDZ46" s="178"/>
      <c r="BEA46" s="178"/>
      <c r="BEB46" s="178"/>
      <c r="BEC46" s="178"/>
      <c r="BED46" s="178"/>
      <c r="BEE46" s="178"/>
      <c r="BEF46" s="179"/>
      <c r="BEG46" s="166"/>
      <c r="BEH46" s="178"/>
      <c r="BEI46" s="178"/>
      <c r="BEJ46" s="178"/>
      <c r="BEK46" s="178"/>
      <c r="BEL46" s="178"/>
      <c r="BEM46" s="178"/>
      <c r="BEN46" s="179"/>
      <c r="BEO46" s="166"/>
      <c r="BEP46" s="178"/>
      <c r="BEQ46" s="178"/>
      <c r="BER46" s="178"/>
      <c r="BES46" s="178"/>
      <c r="BET46" s="178"/>
      <c r="BEU46" s="178"/>
      <c r="BEV46" s="179"/>
      <c r="BEW46" s="166"/>
      <c r="BEX46" s="178"/>
      <c r="BEY46" s="178"/>
      <c r="BEZ46" s="178"/>
      <c r="BFA46" s="178"/>
      <c r="BFB46" s="178"/>
      <c r="BFC46" s="178"/>
      <c r="BFD46" s="179"/>
      <c r="BFE46" s="166"/>
      <c r="BFF46" s="178"/>
      <c r="BFG46" s="178"/>
      <c r="BFH46" s="178"/>
      <c r="BFI46" s="178"/>
      <c r="BFJ46" s="178"/>
      <c r="BFK46" s="178"/>
      <c r="BFL46" s="179"/>
      <c r="BFM46" s="166"/>
      <c r="BFN46" s="178"/>
      <c r="BFO46" s="178"/>
      <c r="BFP46" s="178"/>
      <c r="BFQ46" s="178"/>
      <c r="BFR46" s="178"/>
      <c r="BFS46" s="178"/>
      <c r="BFT46" s="179"/>
      <c r="BFU46" s="166"/>
      <c r="BFV46" s="178"/>
      <c r="BFW46" s="178"/>
      <c r="BFX46" s="178"/>
      <c r="BFY46" s="178"/>
      <c r="BFZ46" s="178"/>
      <c r="BGA46" s="178"/>
      <c r="BGB46" s="179"/>
      <c r="BGC46" s="166"/>
      <c r="BGD46" s="178"/>
      <c r="BGE46" s="178"/>
      <c r="BGF46" s="178"/>
      <c r="BGG46" s="178"/>
      <c r="BGH46" s="178"/>
      <c r="BGI46" s="178"/>
      <c r="BGJ46" s="179"/>
      <c r="BGK46" s="166"/>
      <c r="BGL46" s="178"/>
      <c r="BGM46" s="178"/>
      <c r="BGN46" s="178"/>
      <c r="BGO46" s="178"/>
      <c r="BGP46" s="178"/>
      <c r="BGQ46" s="178"/>
      <c r="BGR46" s="179"/>
      <c r="BGS46" s="166"/>
      <c r="BGT46" s="178"/>
      <c r="BGU46" s="178"/>
      <c r="BGV46" s="178"/>
      <c r="BGW46" s="178"/>
      <c r="BGX46" s="178"/>
      <c r="BGY46" s="178"/>
      <c r="BGZ46" s="179"/>
      <c r="BHA46" s="166"/>
      <c r="BHB46" s="178"/>
      <c r="BHC46" s="178"/>
      <c r="BHD46" s="178"/>
      <c r="BHE46" s="178"/>
      <c r="BHF46" s="178"/>
      <c r="BHG46" s="178"/>
      <c r="BHH46" s="179"/>
      <c r="BHI46" s="166"/>
      <c r="BHJ46" s="178"/>
      <c r="BHK46" s="178"/>
      <c r="BHL46" s="178"/>
      <c r="BHM46" s="178"/>
      <c r="BHN46" s="178"/>
      <c r="BHO46" s="178"/>
      <c r="BHP46" s="179"/>
      <c r="BHQ46" s="166"/>
      <c r="BHR46" s="178"/>
      <c r="BHS46" s="178"/>
      <c r="BHT46" s="178"/>
      <c r="BHU46" s="178"/>
      <c r="BHV46" s="178"/>
      <c r="BHW46" s="178"/>
      <c r="BHX46" s="179"/>
      <c r="BHY46" s="166"/>
      <c r="BHZ46" s="178"/>
      <c r="BIA46" s="178"/>
      <c r="BIB46" s="178"/>
      <c r="BIC46" s="178"/>
      <c r="BID46" s="178"/>
      <c r="BIE46" s="178"/>
      <c r="BIF46" s="179"/>
      <c r="BIG46" s="166"/>
      <c r="BIH46" s="178"/>
      <c r="BII46" s="178"/>
      <c r="BIJ46" s="178"/>
      <c r="BIK46" s="178"/>
      <c r="BIL46" s="178"/>
      <c r="BIM46" s="178"/>
      <c r="BIN46" s="179"/>
      <c r="BIO46" s="166"/>
      <c r="BIP46" s="178"/>
      <c r="BIQ46" s="178"/>
      <c r="BIR46" s="178"/>
      <c r="BIS46" s="178"/>
      <c r="BIT46" s="178"/>
      <c r="BIU46" s="178"/>
      <c r="BIV46" s="179"/>
      <c r="BIW46" s="166"/>
      <c r="BIX46" s="178"/>
      <c r="BIY46" s="178"/>
      <c r="BIZ46" s="178"/>
      <c r="BJA46" s="178"/>
      <c r="BJB46" s="178"/>
      <c r="BJC46" s="178"/>
      <c r="BJD46" s="179"/>
      <c r="BJE46" s="166"/>
      <c r="BJF46" s="178"/>
      <c r="BJG46" s="178"/>
      <c r="BJH46" s="178"/>
      <c r="BJI46" s="178"/>
      <c r="BJJ46" s="178"/>
      <c r="BJK46" s="178"/>
      <c r="BJL46" s="179"/>
      <c r="BJM46" s="166"/>
      <c r="BJN46" s="178"/>
      <c r="BJO46" s="178"/>
      <c r="BJP46" s="178"/>
      <c r="BJQ46" s="178"/>
      <c r="BJR46" s="178"/>
      <c r="BJS46" s="178"/>
      <c r="BJT46" s="179"/>
      <c r="BJU46" s="166"/>
      <c r="BJV46" s="178"/>
      <c r="BJW46" s="178"/>
      <c r="BJX46" s="178"/>
      <c r="BJY46" s="178"/>
      <c r="BJZ46" s="178"/>
      <c r="BKA46" s="178"/>
      <c r="BKB46" s="179"/>
      <c r="BKC46" s="166"/>
      <c r="BKD46" s="178"/>
      <c r="BKE46" s="178"/>
      <c r="BKF46" s="178"/>
      <c r="BKG46" s="178"/>
      <c r="BKH46" s="178"/>
      <c r="BKI46" s="178"/>
      <c r="BKJ46" s="179"/>
      <c r="BKK46" s="166"/>
      <c r="BKL46" s="178"/>
      <c r="BKM46" s="178"/>
      <c r="BKN46" s="178"/>
      <c r="BKO46" s="178"/>
      <c r="BKP46" s="178"/>
      <c r="BKQ46" s="178"/>
      <c r="BKR46" s="179"/>
      <c r="BKS46" s="166"/>
      <c r="BKT46" s="178"/>
      <c r="BKU46" s="178"/>
      <c r="BKV46" s="178"/>
      <c r="BKW46" s="178"/>
      <c r="BKX46" s="178"/>
      <c r="BKY46" s="178"/>
      <c r="BKZ46" s="179"/>
      <c r="BLA46" s="166"/>
      <c r="BLB46" s="178"/>
      <c r="BLC46" s="178"/>
      <c r="BLD46" s="178"/>
      <c r="BLE46" s="178"/>
      <c r="BLF46" s="178"/>
      <c r="BLG46" s="178"/>
      <c r="BLH46" s="179"/>
      <c r="BLI46" s="166"/>
      <c r="BLJ46" s="178"/>
      <c r="BLK46" s="178"/>
      <c r="BLL46" s="178"/>
      <c r="BLM46" s="178"/>
      <c r="BLN46" s="178"/>
      <c r="BLO46" s="178"/>
      <c r="BLP46" s="179"/>
      <c r="BLQ46" s="166"/>
      <c r="BLR46" s="178"/>
      <c r="BLS46" s="178"/>
      <c r="BLT46" s="178"/>
      <c r="BLU46" s="178"/>
      <c r="BLV46" s="178"/>
      <c r="BLW46" s="178"/>
      <c r="BLX46" s="179"/>
      <c r="BLY46" s="166"/>
      <c r="BLZ46" s="178"/>
      <c r="BMA46" s="178"/>
      <c r="BMB46" s="178"/>
      <c r="BMC46" s="178"/>
      <c r="BMD46" s="178"/>
      <c r="BME46" s="178"/>
      <c r="BMF46" s="179"/>
      <c r="BMG46" s="166"/>
      <c r="BMH46" s="178"/>
      <c r="BMI46" s="178"/>
      <c r="BMJ46" s="178"/>
      <c r="BMK46" s="178"/>
      <c r="BML46" s="178"/>
      <c r="BMM46" s="178"/>
      <c r="BMN46" s="179"/>
      <c r="BMO46" s="166"/>
      <c r="BMP46" s="178"/>
      <c r="BMQ46" s="178"/>
      <c r="BMR46" s="178"/>
      <c r="BMS46" s="178"/>
      <c r="BMT46" s="178"/>
      <c r="BMU46" s="178"/>
      <c r="BMV46" s="179"/>
      <c r="BMW46" s="166"/>
      <c r="BMX46" s="178"/>
      <c r="BMY46" s="178"/>
      <c r="BMZ46" s="178"/>
      <c r="BNA46" s="178"/>
      <c r="BNB46" s="178"/>
      <c r="BNC46" s="178"/>
      <c r="BND46" s="179"/>
      <c r="BNE46" s="166"/>
      <c r="BNF46" s="178"/>
      <c r="BNG46" s="178"/>
      <c r="BNH46" s="178"/>
      <c r="BNI46" s="178"/>
      <c r="BNJ46" s="178"/>
      <c r="BNK46" s="178"/>
      <c r="BNL46" s="179"/>
      <c r="BNM46" s="166"/>
      <c r="BNN46" s="178"/>
      <c r="BNO46" s="178"/>
      <c r="BNP46" s="178"/>
      <c r="BNQ46" s="178"/>
      <c r="BNR46" s="178"/>
      <c r="BNS46" s="178"/>
      <c r="BNT46" s="179"/>
      <c r="BNU46" s="166"/>
      <c r="BNV46" s="178"/>
      <c r="BNW46" s="178"/>
      <c r="BNX46" s="178"/>
      <c r="BNY46" s="178"/>
      <c r="BNZ46" s="178"/>
      <c r="BOA46" s="178"/>
      <c r="BOB46" s="179"/>
      <c r="BOC46" s="166"/>
      <c r="BOD46" s="178"/>
      <c r="BOE46" s="178"/>
      <c r="BOF46" s="178"/>
      <c r="BOG46" s="178"/>
      <c r="BOH46" s="178"/>
      <c r="BOI46" s="178"/>
      <c r="BOJ46" s="179"/>
      <c r="BOK46" s="166"/>
      <c r="BOL46" s="178"/>
      <c r="BOM46" s="178"/>
      <c r="BON46" s="178"/>
      <c r="BOO46" s="178"/>
      <c r="BOP46" s="178"/>
      <c r="BOQ46" s="178"/>
      <c r="BOR46" s="179"/>
      <c r="BOS46" s="166"/>
      <c r="BOT46" s="178"/>
      <c r="BOU46" s="178"/>
      <c r="BOV46" s="178"/>
      <c r="BOW46" s="178"/>
      <c r="BOX46" s="178"/>
      <c r="BOY46" s="178"/>
      <c r="BOZ46" s="179"/>
      <c r="BPA46" s="166"/>
      <c r="BPB46" s="178"/>
      <c r="BPC46" s="178"/>
      <c r="BPD46" s="178"/>
      <c r="BPE46" s="178"/>
      <c r="BPF46" s="178"/>
      <c r="BPG46" s="178"/>
      <c r="BPH46" s="179"/>
      <c r="BPI46" s="166"/>
      <c r="BPJ46" s="178"/>
      <c r="BPK46" s="178"/>
      <c r="BPL46" s="178"/>
      <c r="BPM46" s="178"/>
      <c r="BPN46" s="178"/>
      <c r="BPO46" s="178"/>
      <c r="BPP46" s="179"/>
      <c r="BPQ46" s="166"/>
      <c r="BPR46" s="178"/>
      <c r="BPS46" s="178"/>
      <c r="BPT46" s="178"/>
      <c r="BPU46" s="178"/>
      <c r="BPV46" s="178"/>
      <c r="BPW46" s="178"/>
      <c r="BPX46" s="179"/>
      <c r="BPY46" s="166"/>
      <c r="BPZ46" s="178"/>
      <c r="BQA46" s="178"/>
      <c r="BQB46" s="178"/>
      <c r="BQC46" s="178"/>
      <c r="BQD46" s="178"/>
      <c r="BQE46" s="178"/>
      <c r="BQF46" s="179"/>
      <c r="BQG46" s="166"/>
      <c r="BQH46" s="178"/>
      <c r="BQI46" s="178"/>
      <c r="BQJ46" s="178"/>
      <c r="BQK46" s="178"/>
      <c r="BQL46" s="178"/>
      <c r="BQM46" s="178"/>
      <c r="BQN46" s="179"/>
      <c r="BQO46" s="166"/>
      <c r="BQP46" s="178"/>
      <c r="BQQ46" s="178"/>
      <c r="BQR46" s="178"/>
      <c r="BQS46" s="178"/>
      <c r="BQT46" s="178"/>
      <c r="BQU46" s="178"/>
      <c r="BQV46" s="179"/>
      <c r="BQW46" s="166"/>
      <c r="BQX46" s="178"/>
      <c r="BQY46" s="178"/>
      <c r="BQZ46" s="178"/>
      <c r="BRA46" s="178"/>
      <c r="BRB46" s="178"/>
      <c r="BRC46" s="178"/>
      <c r="BRD46" s="179"/>
      <c r="BRE46" s="166"/>
      <c r="BRF46" s="178"/>
      <c r="BRG46" s="178"/>
      <c r="BRH46" s="178"/>
      <c r="BRI46" s="178"/>
      <c r="BRJ46" s="178"/>
      <c r="BRK46" s="178"/>
      <c r="BRL46" s="179"/>
      <c r="BRM46" s="166"/>
      <c r="BRN46" s="178"/>
      <c r="BRO46" s="178"/>
      <c r="BRP46" s="178"/>
      <c r="BRQ46" s="178"/>
      <c r="BRR46" s="178"/>
      <c r="BRS46" s="178"/>
      <c r="BRT46" s="179"/>
      <c r="BRU46" s="166"/>
      <c r="BRV46" s="178"/>
      <c r="BRW46" s="178"/>
      <c r="BRX46" s="178"/>
      <c r="BRY46" s="178"/>
      <c r="BRZ46" s="178"/>
      <c r="BSA46" s="178"/>
      <c r="BSB46" s="179"/>
      <c r="BSC46" s="166"/>
      <c r="BSD46" s="178"/>
      <c r="BSE46" s="178"/>
      <c r="BSF46" s="178"/>
      <c r="BSG46" s="178"/>
      <c r="BSH46" s="178"/>
      <c r="BSI46" s="178"/>
      <c r="BSJ46" s="179"/>
      <c r="BSK46" s="166"/>
      <c r="BSL46" s="178"/>
      <c r="BSM46" s="178"/>
      <c r="BSN46" s="178"/>
      <c r="BSO46" s="178"/>
      <c r="BSP46" s="178"/>
      <c r="BSQ46" s="178"/>
      <c r="BSR46" s="179"/>
      <c r="BSS46" s="166"/>
      <c r="BST46" s="178"/>
      <c r="BSU46" s="178"/>
      <c r="BSV46" s="178"/>
      <c r="BSW46" s="178"/>
      <c r="BSX46" s="178"/>
      <c r="BSY46" s="178"/>
      <c r="BSZ46" s="179"/>
      <c r="BTA46" s="166"/>
      <c r="BTB46" s="178"/>
      <c r="BTC46" s="178"/>
      <c r="BTD46" s="178"/>
      <c r="BTE46" s="178"/>
      <c r="BTF46" s="178"/>
      <c r="BTG46" s="178"/>
      <c r="BTH46" s="179"/>
      <c r="BTI46" s="166"/>
      <c r="BTJ46" s="178"/>
      <c r="BTK46" s="178"/>
      <c r="BTL46" s="178"/>
      <c r="BTM46" s="178"/>
      <c r="BTN46" s="178"/>
      <c r="BTO46" s="178"/>
      <c r="BTP46" s="179"/>
      <c r="BTQ46" s="166"/>
      <c r="BTR46" s="178"/>
      <c r="BTS46" s="178"/>
      <c r="BTT46" s="178"/>
      <c r="BTU46" s="178"/>
      <c r="BTV46" s="178"/>
      <c r="BTW46" s="178"/>
      <c r="BTX46" s="179"/>
      <c r="BTY46" s="166"/>
      <c r="BTZ46" s="178"/>
      <c r="BUA46" s="178"/>
      <c r="BUB46" s="178"/>
      <c r="BUC46" s="178"/>
      <c r="BUD46" s="178"/>
      <c r="BUE46" s="178"/>
      <c r="BUF46" s="179"/>
      <c r="BUG46" s="166"/>
      <c r="BUH46" s="178"/>
      <c r="BUI46" s="178"/>
      <c r="BUJ46" s="178"/>
      <c r="BUK46" s="178"/>
      <c r="BUL46" s="178"/>
      <c r="BUM46" s="178"/>
      <c r="BUN46" s="179"/>
      <c r="BUO46" s="166"/>
      <c r="BUP46" s="178"/>
      <c r="BUQ46" s="178"/>
      <c r="BUR46" s="178"/>
      <c r="BUS46" s="178"/>
      <c r="BUT46" s="178"/>
      <c r="BUU46" s="178"/>
      <c r="BUV46" s="179"/>
      <c r="BUW46" s="166"/>
      <c r="BUX46" s="178"/>
      <c r="BUY46" s="178"/>
      <c r="BUZ46" s="178"/>
      <c r="BVA46" s="178"/>
      <c r="BVB46" s="178"/>
      <c r="BVC46" s="178"/>
      <c r="BVD46" s="179"/>
      <c r="BVE46" s="166"/>
      <c r="BVF46" s="178"/>
      <c r="BVG46" s="178"/>
      <c r="BVH46" s="178"/>
      <c r="BVI46" s="178"/>
      <c r="BVJ46" s="178"/>
      <c r="BVK46" s="178"/>
      <c r="BVL46" s="179"/>
      <c r="BVM46" s="166"/>
      <c r="BVN46" s="178"/>
      <c r="BVO46" s="178"/>
      <c r="BVP46" s="178"/>
      <c r="BVQ46" s="178"/>
      <c r="BVR46" s="178"/>
      <c r="BVS46" s="178"/>
      <c r="BVT46" s="179"/>
      <c r="BVU46" s="166"/>
      <c r="BVV46" s="178"/>
      <c r="BVW46" s="178"/>
      <c r="BVX46" s="178"/>
      <c r="BVY46" s="178"/>
      <c r="BVZ46" s="178"/>
      <c r="BWA46" s="178"/>
      <c r="BWB46" s="179"/>
      <c r="BWC46" s="166"/>
      <c r="BWD46" s="178"/>
      <c r="BWE46" s="178"/>
      <c r="BWF46" s="178"/>
      <c r="BWG46" s="178"/>
      <c r="BWH46" s="178"/>
      <c r="BWI46" s="178"/>
      <c r="BWJ46" s="179"/>
      <c r="BWK46" s="166"/>
      <c r="BWL46" s="178"/>
      <c r="BWM46" s="178"/>
      <c r="BWN46" s="178"/>
      <c r="BWO46" s="178"/>
      <c r="BWP46" s="178"/>
      <c r="BWQ46" s="178"/>
      <c r="BWR46" s="179"/>
      <c r="BWS46" s="166"/>
      <c r="BWT46" s="178"/>
      <c r="BWU46" s="178"/>
      <c r="BWV46" s="178"/>
      <c r="BWW46" s="178"/>
      <c r="BWX46" s="178"/>
      <c r="BWY46" s="178"/>
      <c r="BWZ46" s="179"/>
      <c r="BXA46" s="166"/>
      <c r="BXB46" s="178"/>
      <c r="BXC46" s="178"/>
      <c r="BXD46" s="178"/>
      <c r="BXE46" s="178"/>
      <c r="BXF46" s="178"/>
      <c r="BXG46" s="178"/>
      <c r="BXH46" s="179"/>
      <c r="BXI46" s="166"/>
      <c r="BXJ46" s="178"/>
      <c r="BXK46" s="178"/>
      <c r="BXL46" s="178"/>
      <c r="BXM46" s="178"/>
      <c r="BXN46" s="178"/>
      <c r="BXO46" s="178"/>
      <c r="BXP46" s="179"/>
      <c r="BXQ46" s="166"/>
      <c r="BXR46" s="178"/>
      <c r="BXS46" s="178"/>
      <c r="BXT46" s="178"/>
      <c r="BXU46" s="178"/>
      <c r="BXV46" s="178"/>
      <c r="BXW46" s="178"/>
      <c r="BXX46" s="179"/>
      <c r="BXY46" s="166"/>
      <c r="BXZ46" s="178"/>
      <c r="BYA46" s="178"/>
      <c r="BYB46" s="178"/>
      <c r="BYC46" s="178"/>
      <c r="BYD46" s="178"/>
      <c r="BYE46" s="178"/>
      <c r="BYF46" s="179"/>
      <c r="BYG46" s="166"/>
      <c r="BYH46" s="178"/>
      <c r="BYI46" s="178"/>
      <c r="BYJ46" s="178"/>
      <c r="BYK46" s="178"/>
      <c r="BYL46" s="178"/>
      <c r="BYM46" s="178"/>
      <c r="BYN46" s="179"/>
      <c r="BYO46" s="166"/>
      <c r="BYP46" s="178"/>
      <c r="BYQ46" s="178"/>
      <c r="BYR46" s="178"/>
      <c r="BYS46" s="178"/>
      <c r="BYT46" s="178"/>
      <c r="BYU46" s="178"/>
      <c r="BYV46" s="179"/>
      <c r="BYW46" s="166"/>
      <c r="BYX46" s="178"/>
      <c r="BYY46" s="178"/>
      <c r="BYZ46" s="178"/>
      <c r="BZA46" s="178"/>
      <c r="BZB46" s="178"/>
      <c r="BZC46" s="178"/>
      <c r="BZD46" s="179"/>
      <c r="BZE46" s="166"/>
      <c r="BZF46" s="178"/>
      <c r="BZG46" s="178"/>
      <c r="BZH46" s="178"/>
      <c r="BZI46" s="178"/>
      <c r="BZJ46" s="178"/>
      <c r="BZK46" s="178"/>
      <c r="BZL46" s="179"/>
      <c r="BZM46" s="166"/>
      <c r="BZN46" s="178"/>
      <c r="BZO46" s="178"/>
      <c r="BZP46" s="178"/>
      <c r="BZQ46" s="178"/>
      <c r="BZR46" s="178"/>
      <c r="BZS46" s="178"/>
      <c r="BZT46" s="179"/>
      <c r="BZU46" s="166"/>
      <c r="BZV46" s="178"/>
      <c r="BZW46" s="178"/>
      <c r="BZX46" s="178"/>
      <c r="BZY46" s="178"/>
      <c r="BZZ46" s="178"/>
      <c r="CAA46" s="178"/>
      <c r="CAB46" s="179"/>
      <c r="CAC46" s="166"/>
      <c r="CAD46" s="178"/>
      <c r="CAE46" s="178"/>
      <c r="CAF46" s="178"/>
      <c r="CAG46" s="178"/>
      <c r="CAH46" s="178"/>
      <c r="CAI46" s="178"/>
      <c r="CAJ46" s="179"/>
      <c r="CAK46" s="166"/>
      <c r="CAL46" s="178"/>
      <c r="CAM46" s="178"/>
      <c r="CAN46" s="178"/>
      <c r="CAO46" s="178"/>
      <c r="CAP46" s="178"/>
      <c r="CAQ46" s="178"/>
      <c r="CAR46" s="179"/>
      <c r="CAS46" s="166"/>
      <c r="CAT46" s="178"/>
      <c r="CAU46" s="178"/>
      <c r="CAV46" s="178"/>
      <c r="CAW46" s="178"/>
      <c r="CAX46" s="178"/>
      <c r="CAY46" s="178"/>
      <c r="CAZ46" s="179"/>
      <c r="CBA46" s="166"/>
      <c r="CBB46" s="178"/>
      <c r="CBC46" s="178"/>
      <c r="CBD46" s="178"/>
      <c r="CBE46" s="178"/>
      <c r="CBF46" s="178"/>
      <c r="CBG46" s="178"/>
      <c r="CBH46" s="179"/>
      <c r="CBI46" s="166"/>
      <c r="CBJ46" s="178"/>
      <c r="CBK46" s="178"/>
      <c r="CBL46" s="178"/>
      <c r="CBM46" s="178"/>
      <c r="CBN46" s="178"/>
      <c r="CBO46" s="178"/>
      <c r="CBP46" s="179"/>
      <c r="CBQ46" s="166"/>
      <c r="CBR46" s="178"/>
      <c r="CBS46" s="178"/>
      <c r="CBT46" s="178"/>
      <c r="CBU46" s="178"/>
      <c r="CBV46" s="178"/>
      <c r="CBW46" s="178"/>
      <c r="CBX46" s="179"/>
      <c r="CBY46" s="166"/>
      <c r="CBZ46" s="178"/>
      <c r="CCA46" s="178"/>
      <c r="CCB46" s="178"/>
      <c r="CCC46" s="178"/>
      <c r="CCD46" s="178"/>
      <c r="CCE46" s="178"/>
      <c r="CCF46" s="179"/>
      <c r="CCG46" s="166"/>
      <c r="CCH46" s="178"/>
      <c r="CCI46" s="178"/>
      <c r="CCJ46" s="178"/>
      <c r="CCK46" s="178"/>
      <c r="CCL46" s="178"/>
      <c r="CCM46" s="178"/>
      <c r="CCN46" s="179"/>
      <c r="CCO46" s="166"/>
      <c r="CCP46" s="178"/>
      <c r="CCQ46" s="178"/>
      <c r="CCR46" s="178"/>
      <c r="CCS46" s="178"/>
      <c r="CCT46" s="178"/>
      <c r="CCU46" s="178"/>
      <c r="CCV46" s="179"/>
      <c r="CCW46" s="166"/>
      <c r="CCX46" s="178"/>
      <c r="CCY46" s="178"/>
      <c r="CCZ46" s="178"/>
      <c r="CDA46" s="178"/>
      <c r="CDB46" s="178"/>
      <c r="CDC46" s="178"/>
      <c r="CDD46" s="179"/>
      <c r="CDE46" s="166"/>
      <c r="CDF46" s="178"/>
      <c r="CDG46" s="178"/>
      <c r="CDH46" s="178"/>
      <c r="CDI46" s="178"/>
      <c r="CDJ46" s="178"/>
      <c r="CDK46" s="178"/>
      <c r="CDL46" s="179"/>
      <c r="CDM46" s="166"/>
      <c r="CDN46" s="178"/>
      <c r="CDO46" s="178"/>
      <c r="CDP46" s="178"/>
      <c r="CDQ46" s="178"/>
      <c r="CDR46" s="178"/>
      <c r="CDS46" s="178"/>
      <c r="CDT46" s="179"/>
      <c r="CDU46" s="166"/>
      <c r="CDV46" s="178"/>
      <c r="CDW46" s="178"/>
      <c r="CDX46" s="178"/>
      <c r="CDY46" s="178"/>
      <c r="CDZ46" s="178"/>
      <c r="CEA46" s="178"/>
      <c r="CEB46" s="179"/>
      <c r="CEC46" s="166"/>
      <c r="CED46" s="178"/>
      <c r="CEE46" s="178"/>
      <c r="CEF46" s="178"/>
      <c r="CEG46" s="178"/>
      <c r="CEH46" s="178"/>
      <c r="CEI46" s="178"/>
      <c r="CEJ46" s="179"/>
      <c r="CEK46" s="166"/>
      <c r="CEL46" s="178"/>
      <c r="CEM46" s="178"/>
      <c r="CEN46" s="178"/>
      <c r="CEO46" s="178"/>
      <c r="CEP46" s="178"/>
      <c r="CEQ46" s="178"/>
      <c r="CER46" s="179"/>
      <c r="CES46" s="166"/>
      <c r="CET46" s="178"/>
      <c r="CEU46" s="178"/>
      <c r="CEV46" s="178"/>
      <c r="CEW46" s="178"/>
      <c r="CEX46" s="178"/>
      <c r="CEY46" s="178"/>
      <c r="CEZ46" s="179"/>
      <c r="CFA46" s="166"/>
      <c r="CFB46" s="178"/>
      <c r="CFC46" s="178"/>
      <c r="CFD46" s="178"/>
      <c r="CFE46" s="178"/>
      <c r="CFF46" s="178"/>
      <c r="CFG46" s="178"/>
      <c r="CFH46" s="179"/>
      <c r="CFI46" s="166"/>
      <c r="CFJ46" s="178"/>
      <c r="CFK46" s="178"/>
      <c r="CFL46" s="178"/>
      <c r="CFM46" s="178"/>
      <c r="CFN46" s="178"/>
      <c r="CFO46" s="178"/>
      <c r="CFP46" s="179"/>
      <c r="CFQ46" s="166"/>
      <c r="CFR46" s="178"/>
      <c r="CFS46" s="178"/>
      <c r="CFT46" s="178"/>
      <c r="CFU46" s="178"/>
      <c r="CFV46" s="178"/>
      <c r="CFW46" s="178"/>
      <c r="CFX46" s="179"/>
      <c r="CFY46" s="166"/>
      <c r="CFZ46" s="178"/>
      <c r="CGA46" s="178"/>
      <c r="CGB46" s="178"/>
      <c r="CGC46" s="178"/>
      <c r="CGD46" s="178"/>
      <c r="CGE46" s="178"/>
      <c r="CGF46" s="179"/>
      <c r="CGG46" s="166"/>
      <c r="CGH46" s="178"/>
      <c r="CGI46" s="178"/>
      <c r="CGJ46" s="178"/>
      <c r="CGK46" s="178"/>
      <c r="CGL46" s="178"/>
      <c r="CGM46" s="178"/>
      <c r="CGN46" s="179"/>
      <c r="CGO46" s="166"/>
      <c r="CGP46" s="178"/>
      <c r="CGQ46" s="178"/>
      <c r="CGR46" s="178"/>
      <c r="CGS46" s="178"/>
      <c r="CGT46" s="178"/>
      <c r="CGU46" s="178"/>
      <c r="CGV46" s="179"/>
      <c r="CGW46" s="166"/>
      <c r="CGX46" s="178"/>
      <c r="CGY46" s="178"/>
      <c r="CGZ46" s="178"/>
      <c r="CHA46" s="178"/>
      <c r="CHB46" s="178"/>
      <c r="CHC46" s="178"/>
      <c r="CHD46" s="179"/>
      <c r="CHE46" s="166"/>
      <c r="CHF46" s="178"/>
      <c r="CHG46" s="178"/>
      <c r="CHH46" s="178"/>
      <c r="CHI46" s="178"/>
      <c r="CHJ46" s="178"/>
      <c r="CHK46" s="178"/>
      <c r="CHL46" s="179"/>
      <c r="CHM46" s="166"/>
      <c r="CHN46" s="178"/>
      <c r="CHO46" s="178"/>
      <c r="CHP46" s="178"/>
      <c r="CHQ46" s="178"/>
      <c r="CHR46" s="178"/>
      <c r="CHS46" s="178"/>
      <c r="CHT46" s="179"/>
      <c r="CHU46" s="166"/>
      <c r="CHV46" s="178"/>
      <c r="CHW46" s="178"/>
      <c r="CHX46" s="178"/>
      <c r="CHY46" s="178"/>
      <c r="CHZ46" s="178"/>
      <c r="CIA46" s="178"/>
      <c r="CIB46" s="179"/>
      <c r="CIC46" s="166"/>
      <c r="CID46" s="178"/>
      <c r="CIE46" s="178"/>
      <c r="CIF46" s="178"/>
      <c r="CIG46" s="178"/>
      <c r="CIH46" s="178"/>
      <c r="CII46" s="178"/>
      <c r="CIJ46" s="179"/>
      <c r="CIK46" s="166"/>
      <c r="CIL46" s="178"/>
      <c r="CIM46" s="178"/>
      <c r="CIN46" s="178"/>
      <c r="CIO46" s="178"/>
      <c r="CIP46" s="178"/>
      <c r="CIQ46" s="178"/>
      <c r="CIR46" s="179"/>
      <c r="CIS46" s="166"/>
      <c r="CIT46" s="178"/>
      <c r="CIU46" s="178"/>
      <c r="CIV46" s="178"/>
      <c r="CIW46" s="178"/>
      <c r="CIX46" s="178"/>
      <c r="CIY46" s="178"/>
      <c r="CIZ46" s="179"/>
      <c r="CJA46" s="166"/>
      <c r="CJB46" s="178"/>
      <c r="CJC46" s="178"/>
      <c r="CJD46" s="178"/>
      <c r="CJE46" s="178"/>
      <c r="CJF46" s="178"/>
      <c r="CJG46" s="178"/>
      <c r="CJH46" s="179"/>
      <c r="CJI46" s="166"/>
      <c r="CJJ46" s="178"/>
      <c r="CJK46" s="178"/>
      <c r="CJL46" s="178"/>
      <c r="CJM46" s="178"/>
      <c r="CJN46" s="178"/>
      <c r="CJO46" s="178"/>
      <c r="CJP46" s="179"/>
      <c r="CJQ46" s="166"/>
      <c r="CJR46" s="178"/>
      <c r="CJS46" s="178"/>
      <c r="CJT46" s="178"/>
      <c r="CJU46" s="178"/>
      <c r="CJV46" s="178"/>
      <c r="CJW46" s="178"/>
      <c r="CJX46" s="179"/>
      <c r="CJY46" s="166"/>
      <c r="CJZ46" s="178"/>
      <c r="CKA46" s="178"/>
      <c r="CKB46" s="178"/>
      <c r="CKC46" s="178"/>
      <c r="CKD46" s="178"/>
      <c r="CKE46" s="178"/>
      <c r="CKF46" s="179"/>
      <c r="CKG46" s="166"/>
      <c r="CKH46" s="178"/>
      <c r="CKI46" s="178"/>
      <c r="CKJ46" s="178"/>
      <c r="CKK46" s="178"/>
      <c r="CKL46" s="178"/>
      <c r="CKM46" s="178"/>
      <c r="CKN46" s="179"/>
      <c r="CKO46" s="166"/>
      <c r="CKP46" s="178"/>
      <c r="CKQ46" s="178"/>
      <c r="CKR46" s="178"/>
      <c r="CKS46" s="178"/>
      <c r="CKT46" s="178"/>
      <c r="CKU46" s="178"/>
      <c r="CKV46" s="179"/>
      <c r="CKW46" s="166"/>
      <c r="CKX46" s="178"/>
      <c r="CKY46" s="178"/>
      <c r="CKZ46" s="178"/>
      <c r="CLA46" s="178"/>
      <c r="CLB46" s="178"/>
      <c r="CLC46" s="178"/>
      <c r="CLD46" s="179"/>
      <c r="CLE46" s="166"/>
      <c r="CLF46" s="178"/>
      <c r="CLG46" s="178"/>
      <c r="CLH46" s="178"/>
      <c r="CLI46" s="178"/>
      <c r="CLJ46" s="178"/>
      <c r="CLK46" s="178"/>
      <c r="CLL46" s="179"/>
      <c r="CLM46" s="166"/>
      <c r="CLN46" s="178"/>
      <c r="CLO46" s="178"/>
      <c r="CLP46" s="178"/>
      <c r="CLQ46" s="178"/>
      <c r="CLR46" s="178"/>
      <c r="CLS46" s="178"/>
      <c r="CLT46" s="179"/>
      <c r="CLU46" s="166"/>
      <c r="CLV46" s="178"/>
      <c r="CLW46" s="178"/>
      <c r="CLX46" s="178"/>
      <c r="CLY46" s="178"/>
      <c r="CLZ46" s="178"/>
      <c r="CMA46" s="178"/>
      <c r="CMB46" s="179"/>
      <c r="CMC46" s="166"/>
      <c r="CMD46" s="178"/>
      <c r="CME46" s="178"/>
      <c r="CMF46" s="178"/>
      <c r="CMG46" s="178"/>
      <c r="CMH46" s="178"/>
      <c r="CMI46" s="178"/>
      <c r="CMJ46" s="179"/>
      <c r="CMK46" s="166"/>
      <c r="CML46" s="178"/>
      <c r="CMM46" s="178"/>
      <c r="CMN46" s="178"/>
      <c r="CMO46" s="178"/>
      <c r="CMP46" s="178"/>
      <c r="CMQ46" s="178"/>
      <c r="CMR46" s="179"/>
      <c r="CMS46" s="166"/>
      <c r="CMT46" s="178"/>
      <c r="CMU46" s="178"/>
      <c r="CMV46" s="178"/>
      <c r="CMW46" s="178"/>
      <c r="CMX46" s="178"/>
      <c r="CMY46" s="178"/>
      <c r="CMZ46" s="179"/>
      <c r="CNA46" s="166"/>
      <c r="CNB46" s="178"/>
      <c r="CNC46" s="178"/>
      <c r="CND46" s="178"/>
      <c r="CNE46" s="178"/>
      <c r="CNF46" s="178"/>
      <c r="CNG46" s="178"/>
      <c r="CNH46" s="179"/>
      <c r="CNI46" s="166"/>
      <c r="CNJ46" s="178"/>
      <c r="CNK46" s="178"/>
      <c r="CNL46" s="178"/>
      <c r="CNM46" s="178"/>
      <c r="CNN46" s="178"/>
      <c r="CNO46" s="178"/>
      <c r="CNP46" s="179"/>
      <c r="CNQ46" s="166"/>
      <c r="CNR46" s="178"/>
      <c r="CNS46" s="178"/>
      <c r="CNT46" s="178"/>
      <c r="CNU46" s="178"/>
      <c r="CNV46" s="178"/>
      <c r="CNW46" s="178"/>
      <c r="CNX46" s="179"/>
      <c r="CNY46" s="166"/>
      <c r="CNZ46" s="178"/>
      <c r="COA46" s="178"/>
      <c r="COB46" s="178"/>
      <c r="COC46" s="178"/>
      <c r="COD46" s="178"/>
      <c r="COE46" s="178"/>
      <c r="COF46" s="179"/>
      <c r="COG46" s="166"/>
      <c r="COH46" s="178"/>
      <c r="COI46" s="178"/>
      <c r="COJ46" s="178"/>
      <c r="COK46" s="178"/>
      <c r="COL46" s="178"/>
      <c r="COM46" s="178"/>
      <c r="CON46" s="179"/>
      <c r="COO46" s="166"/>
      <c r="COP46" s="178"/>
      <c r="COQ46" s="178"/>
      <c r="COR46" s="178"/>
      <c r="COS46" s="178"/>
      <c r="COT46" s="178"/>
      <c r="COU46" s="178"/>
      <c r="COV46" s="179"/>
      <c r="COW46" s="166"/>
      <c r="COX46" s="178"/>
      <c r="COY46" s="178"/>
      <c r="COZ46" s="178"/>
      <c r="CPA46" s="178"/>
      <c r="CPB46" s="178"/>
      <c r="CPC46" s="178"/>
      <c r="CPD46" s="179"/>
      <c r="CPE46" s="166"/>
      <c r="CPF46" s="178"/>
      <c r="CPG46" s="178"/>
      <c r="CPH46" s="178"/>
      <c r="CPI46" s="178"/>
      <c r="CPJ46" s="178"/>
      <c r="CPK46" s="178"/>
      <c r="CPL46" s="179"/>
      <c r="CPM46" s="166"/>
      <c r="CPN46" s="178"/>
      <c r="CPO46" s="178"/>
      <c r="CPP46" s="178"/>
      <c r="CPQ46" s="178"/>
      <c r="CPR46" s="178"/>
      <c r="CPS46" s="178"/>
      <c r="CPT46" s="179"/>
      <c r="CPU46" s="166"/>
      <c r="CPV46" s="178"/>
      <c r="CPW46" s="178"/>
      <c r="CPX46" s="178"/>
      <c r="CPY46" s="178"/>
      <c r="CPZ46" s="178"/>
      <c r="CQA46" s="178"/>
      <c r="CQB46" s="179"/>
      <c r="CQC46" s="166"/>
      <c r="CQD46" s="178"/>
      <c r="CQE46" s="178"/>
      <c r="CQF46" s="178"/>
      <c r="CQG46" s="178"/>
      <c r="CQH46" s="178"/>
      <c r="CQI46" s="178"/>
      <c r="CQJ46" s="179"/>
      <c r="CQK46" s="166"/>
      <c r="CQL46" s="178"/>
      <c r="CQM46" s="178"/>
      <c r="CQN46" s="178"/>
      <c r="CQO46" s="178"/>
      <c r="CQP46" s="178"/>
      <c r="CQQ46" s="178"/>
      <c r="CQR46" s="179"/>
      <c r="CQS46" s="166"/>
      <c r="CQT46" s="178"/>
      <c r="CQU46" s="178"/>
      <c r="CQV46" s="178"/>
      <c r="CQW46" s="178"/>
      <c r="CQX46" s="178"/>
      <c r="CQY46" s="178"/>
      <c r="CQZ46" s="179"/>
      <c r="CRA46" s="166"/>
      <c r="CRB46" s="178"/>
      <c r="CRC46" s="178"/>
      <c r="CRD46" s="178"/>
      <c r="CRE46" s="178"/>
      <c r="CRF46" s="178"/>
      <c r="CRG46" s="178"/>
      <c r="CRH46" s="179"/>
      <c r="CRI46" s="166"/>
      <c r="CRJ46" s="178"/>
      <c r="CRK46" s="178"/>
      <c r="CRL46" s="178"/>
      <c r="CRM46" s="178"/>
      <c r="CRN46" s="178"/>
      <c r="CRO46" s="178"/>
      <c r="CRP46" s="179"/>
      <c r="CRQ46" s="166"/>
      <c r="CRR46" s="178"/>
      <c r="CRS46" s="178"/>
      <c r="CRT46" s="178"/>
      <c r="CRU46" s="178"/>
      <c r="CRV46" s="178"/>
      <c r="CRW46" s="178"/>
      <c r="CRX46" s="179"/>
      <c r="CRY46" s="166"/>
      <c r="CRZ46" s="178"/>
      <c r="CSA46" s="178"/>
      <c r="CSB46" s="178"/>
      <c r="CSC46" s="178"/>
      <c r="CSD46" s="178"/>
      <c r="CSE46" s="178"/>
      <c r="CSF46" s="179"/>
      <c r="CSG46" s="166"/>
      <c r="CSH46" s="178"/>
      <c r="CSI46" s="178"/>
      <c r="CSJ46" s="178"/>
      <c r="CSK46" s="178"/>
      <c r="CSL46" s="178"/>
      <c r="CSM46" s="178"/>
      <c r="CSN46" s="179"/>
      <c r="CSO46" s="166"/>
      <c r="CSP46" s="178"/>
      <c r="CSQ46" s="178"/>
      <c r="CSR46" s="178"/>
      <c r="CSS46" s="178"/>
      <c r="CST46" s="178"/>
      <c r="CSU46" s="178"/>
      <c r="CSV46" s="179"/>
      <c r="CSW46" s="166"/>
      <c r="CSX46" s="178"/>
      <c r="CSY46" s="178"/>
      <c r="CSZ46" s="178"/>
      <c r="CTA46" s="178"/>
      <c r="CTB46" s="178"/>
      <c r="CTC46" s="178"/>
      <c r="CTD46" s="179"/>
      <c r="CTE46" s="166"/>
      <c r="CTF46" s="178"/>
      <c r="CTG46" s="178"/>
      <c r="CTH46" s="178"/>
      <c r="CTI46" s="178"/>
      <c r="CTJ46" s="178"/>
      <c r="CTK46" s="178"/>
      <c r="CTL46" s="179"/>
      <c r="CTM46" s="166"/>
      <c r="CTN46" s="178"/>
      <c r="CTO46" s="178"/>
      <c r="CTP46" s="178"/>
      <c r="CTQ46" s="178"/>
      <c r="CTR46" s="178"/>
      <c r="CTS46" s="178"/>
      <c r="CTT46" s="179"/>
      <c r="CTU46" s="166"/>
      <c r="CTV46" s="178"/>
      <c r="CTW46" s="178"/>
      <c r="CTX46" s="178"/>
      <c r="CTY46" s="178"/>
      <c r="CTZ46" s="178"/>
      <c r="CUA46" s="178"/>
      <c r="CUB46" s="179"/>
      <c r="CUC46" s="166"/>
      <c r="CUD46" s="178"/>
      <c r="CUE46" s="178"/>
      <c r="CUF46" s="178"/>
      <c r="CUG46" s="178"/>
      <c r="CUH46" s="178"/>
      <c r="CUI46" s="178"/>
      <c r="CUJ46" s="179"/>
      <c r="CUK46" s="166"/>
      <c r="CUL46" s="178"/>
      <c r="CUM46" s="178"/>
      <c r="CUN46" s="178"/>
      <c r="CUO46" s="178"/>
      <c r="CUP46" s="178"/>
      <c r="CUQ46" s="178"/>
      <c r="CUR46" s="179"/>
      <c r="CUS46" s="166"/>
      <c r="CUT46" s="178"/>
      <c r="CUU46" s="178"/>
      <c r="CUV46" s="178"/>
      <c r="CUW46" s="178"/>
      <c r="CUX46" s="178"/>
      <c r="CUY46" s="178"/>
      <c r="CUZ46" s="179"/>
      <c r="CVA46" s="166"/>
      <c r="CVB46" s="178"/>
      <c r="CVC46" s="178"/>
      <c r="CVD46" s="178"/>
      <c r="CVE46" s="178"/>
      <c r="CVF46" s="178"/>
      <c r="CVG46" s="178"/>
      <c r="CVH46" s="179"/>
      <c r="CVI46" s="166"/>
      <c r="CVJ46" s="178"/>
      <c r="CVK46" s="178"/>
      <c r="CVL46" s="178"/>
      <c r="CVM46" s="178"/>
      <c r="CVN46" s="178"/>
      <c r="CVO46" s="178"/>
      <c r="CVP46" s="179"/>
      <c r="CVQ46" s="166"/>
      <c r="CVR46" s="178"/>
      <c r="CVS46" s="178"/>
      <c r="CVT46" s="178"/>
      <c r="CVU46" s="178"/>
      <c r="CVV46" s="178"/>
      <c r="CVW46" s="178"/>
      <c r="CVX46" s="179"/>
      <c r="CVY46" s="166"/>
      <c r="CVZ46" s="178"/>
      <c r="CWA46" s="178"/>
      <c r="CWB46" s="178"/>
      <c r="CWC46" s="178"/>
      <c r="CWD46" s="178"/>
      <c r="CWE46" s="178"/>
      <c r="CWF46" s="179"/>
      <c r="CWG46" s="166"/>
      <c r="CWH46" s="178"/>
      <c r="CWI46" s="178"/>
      <c r="CWJ46" s="178"/>
      <c r="CWK46" s="178"/>
      <c r="CWL46" s="178"/>
      <c r="CWM46" s="178"/>
      <c r="CWN46" s="179"/>
      <c r="CWO46" s="166"/>
      <c r="CWP46" s="178"/>
      <c r="CWQ46" s="178"/>
      <c r="CWR46" s="178"/>
      <c r="CWS46" s="178"/>
      <c r="CWT46" s="178"/>
      <c r="CWU46" s="178"/>
      <c r="CWV46" s="179"/>
      <c r="CWW46" s="166"/>
      <c r="CWX46" s="178"/>
      <c r="CWY46" s="178"/>
      <c r="CWZ46" s="178"/>
      <c r="CXA46" s="178"/>
      <c r="CXB46" s="178"/>
      <c r="CXC46" s="178"/>
      <c r="CXD46" s="179"/>
      <c r="CXE46" s="166"/>
      <c r="CXF46" s="178"/>
      <c r="CXG46" s="178"/>
      <c r="CXH46" s="178"/>
      <c r="CXI46" s="178"/>
      <c r="CXJ46" s="178"/>
      <c r="CXK46" s="178"/>
      <c r="CXL46" s="179"/>
      <c r="CXM46" s="166"/>
      <c r="CXN46" s="178"/>
      <c r="CXO46" s="178"/>
      <c r="CXP46" s="178"/>
      <c r="CXQ46" s="178"/>
      <c r="CXR46" s="178"/>
      <c r="CXS46" s="178"/>
      <c r="CXT46" s="179"/>
      <c r="CXU46" s="166"/>
      <c r="CXV46" s="178"/>
      <c r="CXW46" s="178"/>
      <c r="CXX46" s="178"/>
      <c r="CXY46" s="178"/>
      <c r="CXZ46" s="178"/>
      <c r="CYA46" s="178"/>
      <c r="CYB46" s="179"/>
      <c r="CYC46" s="166"/>
      <c r="CYD46" s="178"/>
      <c r="CYE46" s="178"/>
      <c r="CYF46" s="178"/>
      <c r="CYG46" s="178"/>
      <c r="CYH46" s="178"/>
      <c r="CYI46" s="178"/>
      <c r="CYJ46" s="179"/>
      <c r="CYK46" s="166"/>
      <c r="CYL46" s="178"/>
      <c r="CYM46" s="178"/>
      <c r="CYN46" s="178"/>
      <c r="CYO46" s="178"/>
      <c r="CYP46" s="178"/>
      <c r="CYQ46" s="178"/>
      <c r="CYR46" s="179"/>
      <c r="CYS46" s="166"/>
      <c r="CYT46" s="178"/>
      <c r="CYU46" s="178"/>
      <c r="CYV46" s="178"/>
      <c r="CYW46" s="178"/>
      <c r="CYX46" s="178"/>
      <c r="CYY46" s="178"/>
      <c r="CYZ46" s="179"/>
      <c r="CZA46" s="166"/>
      <c r="CZB46" s="178"/>
      <c r="CZC46" s="178"/>
      <c r="CZD46" s="178"/>
      <c r="CZE46" s="178"/>
      <c r="CZF46" s="178"/>
      <c r="CZG46" s="178"/>
      <c r="CZH46" s="179"/>
      <c r="CZI46" s="166"/>
      <c r="CZJ46" s="178"/>
      <c r="CZK46" s="178"/>
      <c r="CZL46" s="178"/>
      <c r="CZM46" s="178"/>
      <c r="CZN46" s="178"/>
      <c r="CZO46" s="178"/>
      <c r="CZP46" s="179"/>
      <c r="CZQ46" s="166"/>
      <c r="CZR46" s="178"/>
      <c r="CZS46" s="178"/>
      <c r="CZT46" s="178"/>
      <c r="CZU46" s="178"/>
      <c r="CZV46" s="178"/>
      <c r="CZW46" s="178"/>
      <c r="CZX46" s="179"/>
      <c r="CZY46" s="166"/>
      <c r="CZZ46" s="178"/>
      <c r="DAA46" s="178"/>
      <c r="DAB46" s="178"/>
      <c r="DAC46" s="178"/>
      <c r="DAD46" s="178"/>
      <c r="DAE46" s="178"/>
      <c r="DAF46" s="179"/>
      <c r="DAG46" s="166"/>
      <c r="DAH46" s="178"/>
      <c r="DAI46" s="178"/>
      <c r="DAJ46" s="178"/>
      <c r="DAK46" s="178"/>
      <c r="DAL46" s="178"/>
      <c r="DAM46" s="178"/>
      <c r="DAN46" s="179"/>
      <c r="DAO46" s="166"/>
      <c r="DAP46" s="178"/>
      <c r="DAQ46" s="178"/>
      <c r="DAR46" s="178"/>
      <c r="DAS46" s="178"/>
      <c r="DAT46" s="178"/>
      <c r="DAU46" s="178"/>
      <c r="DAV46" s="179"/>
      <c r="DAW46" s="166"/>
      <c r="DAX46" s="178"/>
      <c r="DAY46" s="178"/>
      <c r="DAZ46" s="178"/>
      <c r="DBA46" s="178"/>
      <c r="DBB46" s="178"/>
      <c r="DBC46" s="178"/>
      <c r="DBD46" s="179"/>
      <c r="DBE46" s="166"/>
      <c r="DBF46" s="178"/>
      <c r="DBG46" s="178"/>
      <c r="DBH46" s="178"/>
      <c r="DBI46" s="178"/>
      <c r="DBJ46" s="178"/>
      <c r="DBK46" s="178"/>
      <c r="DBL46" s="179"/>
      <c r="DBM46" s="166"/>
      <c r="DBN46" s="178"/>
      <c r="DBO46" s="178"/>
      <c r="DBP46" s="178"/>
      <c r="DBQ46" s="178"/>
      <c r="DBR46" s="178"/>
      <c r="DBS46" s="178"/>
      <c r="DBT46" s="179"/>
      <c r="DBU46" s="166"/>
      <c r="DBV46" s="178"/>
      <c r="DBW46" s="178"/>
      <c r="DBX46" s="178"/>
      <c r="DBY46" s="178"/>
      <c r="DBZ46" s="178"/>
      <c r="DCA46" s="178"/>
      <c r="DCB46" s="179"/>
      <c r="DCC46" s="166"/>
      <c r="DCD46" s="178"/>
      <c r="DCE46" s="178"/>
      <c r="DCF46" s="178"/>
      <c r="DCG46" s="178"/>
      <c r="DCH46" s="178"/>
      <c r="DCI46" s="178"/>
      <c r="DCJ46" s="179"/>
      <c r="DCK46" s="166"/>
      <c r="DCL46" s="178"/>
      <c r="DCM46" s="178"/>
      <c r="DCN46" s="178"/>
      <c r="DCO46" s="178"/>
      <c r="DCP46" s="178"/>
      <c r="DCQ46" s="178"/>
      <c r="DCR46" s="179"/>
      <c r="DCS46" s="166"/>
      <c r="DCT46" s="178"/>
      <c r="DCU46" s="178"/>
      <c r="DCV46" s="178"/>
      <c r="DCW46" s="178"/>
      <c r="DCX46" s="178"/>
      <c r="DCY46" s="178"/>
      <c r="DCZ46" s="179"/>
      <c r="DDA46" s="166"/>
      <c r="DDB46" s="178"/>
      <c r="DDC46" s="178"/>
      <c r="DDD46" s="178"/>
      <c r="DDE46" s="178"/>
      <c r="DDF46" s="178"/>
      <c r="DDG46" s="178"/>
      <c r="DDH46" s="179"/>
      <c r="DDI46" s="166"/>
      <c r="DDJ46" s="178"/>
      <c r="DDK46" s="178"/>
      <c r="DDL46" s="178"/>
      <c r="DDM46" s="178"/>
      <c r="DDN46" s="178"/>
      <c r="DDO46" s="178"/>
      <c r="DDP46" s="179"/>
      <c r="DDQ46" s="166"/>
      <c r="DDR46" s="178"/>
      <c r="DDS46" s="178"/>
      <c r="DDT46" s="178"/>
      <c r="DDU46" s="178"/>
      <c r="DDV46" s="178"/>
      <c r="DDW46" s="178"/>
      <c r="DDX46" s="179"/>
      <c r="DDY46" s="166"/>
      <c r="DDZ46" s="178"/>
      <c r="DEA46" s="178"/>
      <c r="DEB46" s="178"/>
      <c r="DEC46" s="178"/>
      <c r="DED46" s="178"/>
      <c r="DEE46" s="178"/>
      <c r="DEF46" s="179"/>
      <c r="DEG46" s="166"/>
      <c r="DEH46" s="178"/>
      <c r="DEI46" s="178"/>
      <c r="DEJ46" s="178"/>
      <c r="DEK46" s="178"/>
      <c r="DEL46" s="178"/>
      <c r="DEM46" s="178"/>
      <c r="DEN46" s="179"/>
      <c r="DEO46" s="166"/>
      <c r="DEP46" s="178"/>
      <c r="DEQ46" s="178"/>
      <c r="DER46" s="178"/>
      <c r="DES46" s="178"/>
      <c r="DET46" s="178"/>
      <c r="DEU46" s="178"/>
      <c r="DEV46" s="179"/>
      <c r="DEW46" s="166"/>
      <c r="DEX46" s="178"/>
      <c r="DEY46" s="178"/>
      <c r="DEZ46" s="178"/>
      <c r="DFA46" s="178"/>
      <c r="DFB46" s="178"/>
      <c r="DFC46" s="178"/>
      <c r="DFD46" s="179"/>
      <c r="DFE46" s="166"/>
      <c r="DFF46" s="178"/>
      <c r="DFG46" s="178"/>
      <c r="DFH46" s="178"/>
      <c r="DFI46" s="178"/>
      <c r="DFJ46" s="178"/>
      <c r="DFK46" s="178"/>
      <c r="DFL46" s="179"/>
      <c r="DFM46" s="166"/>
      <c r="DFN46" s="178"/>
      <c r="DFO46" s="178"/>
      <c r="DFP46" s="178"/>
      <c r="DFQ46" s="178"/>
      <c r="DFR46" s="178"/>
      <c r="DFS46" s="178"/>
      <c r="DFT46" s="179"/>
      <c r="DFU46" s="166"/>
      <c r="DFV46" s="178"/>
      <c r="DFW46" s="178"/>
      <c r="DFX46" s="178"/>
      <c r="DFY46" s="178"/>
      <c r="DFZ46" s="178"/>
      <c r="DGA46" s="178"/>
      <c r="DGB46" s="179"/>
      <c r="DGC46" s="166"/>
      <c r="DGD46" s="178"/>
      <c r="DGE46" s="178"/>
      <c r="DGF46" s="178"/>
      <c r="DGG46" s="178"/>
      <c r="DGH46" s="178"/>
      <c r="DGI46" s="178"/>
      <c r="DGJ46" s="179"/>
      <c r="DGK46" s="166"/>
      <c r="DGL46" s="178"/>
      <c r="DGM46" s="178"/>
      <c r="DGN46" s="178"/>
      <c r="DGO46" s="178"/>
      <c r="DGP46" s="178"/>
      <c r="DGQ46" s="178"/>
      <c r="DGR46" s="179"/>
      <c r="DGS46" s="166"/>
      <c r="DGT46" s="178"/>
      <c r="DGU46" s="178"/>
      <c r="DGV46" s="178"/>
      <c r="DGW46" s="178"/>
      <c r="DGX46" s="178"/>
      <c r="DGY46" s="178"/>
      <c r="DGZ46" s="179"/>
      <c r="DHA46" s="166"/>
      <c r="DHB46" s="178"/>
      <c r="DHC46" s="178"/>
      <c r="DHD46" s="178"/>
      <c r="DHE46" s="178"/>
      <c r="DHF46" s="178"/>
      <c r="DHG46" s="178"/>
      <c r="DHH46" s="179"/>
      <c r="DHI46" s="166"/>
      <c r="DHJ46" s="178"/>
      <c r="DHK46" s="178"/>
      <c r="DHL46" s="178"/>
      <c r="DHM46" s="178"/>
      <c r="DHN46" s="178"/>
      <c r="DHO46" s="178"/>
      <c r="DHP46" s="179"/>
      <c r="DHQ46" s="166"/>
      <c r="DHR46" s="178"/>
      <c r="DHS46" s="178"/>
      <c r="DHT46" s="178"/>
      <c r="DHU46" s="178"/>
      <c r="DHV46" s="178"/>
      <c r="DHW46" s="178"/>
      <c r="DHX46" s="179"/>
      <c r="DHY46" s="166"/>
      <c r="DHZ46" s="178"/>
      <c r="DIA46" s="178"/>
      <c r="DIB46" s="178"/>
      <c r="DIC46" s="178"/>
      <c r="DID46" s="178"/>
      <c r="DIE46" s="178"/>
      <c r="DIF46" s="179"/>
      <c r="DIG46" s="166"/>
      <c r="DIH46" s="178"/>
      <c r="DII46" s="178"/>
      <c r="DIJ46" s="178"/>
      <c r="DIK46" s="178"/>
      <c r="DIL46" s="178"/>
      <c r="DIM46" s="178"/>
      <c r="DIN46" s="179"/>
      <c r="DIO46" s="166"/>
      <c r="DIP46" s="178"/>
      <c r="DIQ46" s="178"/>
      <c r="DIR46" s="178"/>
      <c r="DIS46" s="178"/>
      <c r="DIT46" s="178"/>
      <c r="DIU46" s="178"/>
      <c r="DIV46" s="179"/>
      <c r="DIW46" s="166"/>
      <c r="DIX46" s="178"/>
      <c r="DIY46" s="178"/>
      <c r="DIZ46" s="178"/>
      <c r="DJA46" s="178"/>
      <c r="DJB46" s="178"/>
      <c r="DJC46" s="178"/>
      <c r="DJD46" s="179"/>
      <c r="DJE46" s="166"/>
      <c r="DJF46" s="178"/>
      <c r="DJG46" s="178"/>
      <c r="DJH46" s="178"/>
      <c r="DJI46" s="178"/>
      <c r="DJJ46" s="178"/>
      <c r="DJK46" s="178"/>
      <c r="DJL46" s="179"/>
      <c r="DJM46" s="166"/>
      <c r="DJN46" s="178"/>
      <c r="DJO46" s="178"/>
      <c r="DJP46" s="178"/>
      <c r="DJQ46" s="178"/>
      <c r="DJR46" s="178"/>
      <c r="DJS46" s="178"/>
      <c r="DJT46" s="179"/>
      <c r="DJU46" s="166"/>
      <c r="DJV46" s="178"/>
      <c r="DJW46" s="178"/>
      <c r="DJX46" s="178"/>
      <c r="DJY46" s="178"/>
      <c r="DJZ46" s="178"/>
      <c r="DKA46" s="178"/>
      <c r="DKB46" s="179"/>
      <c r="DKC46" s="166"/>
      <c r="DKD46" s="178"/>
      <c r="DKE46" s="178"/>
      <c r="DKF46" s="178"/>
      <c r="DKG46" s="178"/>
      <c r="DKH46" s="178"/>
      <c r="DKI46" s="178"/>
      <c r="DKJ46" s="179"/>
      <c r="DKK46" s="166"/>
      <c r="DKL46" s="178"/>
      <c r="DKM46" s="178"/>
      <c r="DKN46" s="178"/>
      <c r="DKO46" s="178"/>
      <c r="DKP46" s="178"/>
      <c r="DKQ46" s="178"/>
      <c r="DKR46" s="179"/>
      <c r="DKS46" s="166"/>
      <c r="DKT46" s="178"/>
      <c r="DKU46" s="178"/>
      <c r="DKV46" s="178"/>
      <c r="DKW46" s="178"/>
      <c r="DKX46" s="178"/>
      <c r="DKY46" s="178"/>
      <c r="DKZ46" s="179"/>
      <c r="DLA46" s="166"/>
      <c r="DLB46" s="178"/>
      <c r="DLC46" s="178"/>
      <c r="DLD46" s="178"/>
      <c r="DLE46" s="178"/>
      <c r="DLF46" s="178"/>
      <c r="DLG46" s="178"/>
      <c r="DLH46" s="179"/>
      <c r="DLI46" s="166"/>
      <c r="DLJ46" s="178"/>
      <c r="DLK46" s="178"/>
      <c r="DLL46" s="178"/>
      <c r="DLM46" s="178"/>
      <c r="DLN46" s="178"/>
      <c r="DLO46" s="178"/>
      <c r="DLP46" s="179"/>
      <c r="DLQ46" s="166"/>
      <c r="DLR46" s="178"/>
      <c r="DLS46" s="178"/>
      <c r="DLT46" s="178"/>
      <c r="DLU46" s="178"/>
      <c r="DLV46" s="178"/>
      <c r="DLW46" s="178"/>
      <c r="DLX46" s="179"/>
      <c r="DLY46" s="166"/>
      <c r="DLZ46" s="178"/>
      <c r="DMA46" s="178"/>
      <c r="DMB46" s="178"/>
      <c r="DMC46" s="178"/>
      <c r="DMD46" s="178"/>
      <c r="DME46" s="178"/>
      <c r="DMF46" s="179"/>
      <c r="DMG46" s="166"/>
      <c r="DMH46" s="178"/>
      <c r="DMI46" s="178"/>
      <c r="DMJ46" s="178"/>
      <c r="DMK46" s="178"/>
      <c r="DML46" s="178"/>
      <c r="DMM46" s="178"/>
      <c r="DMN46" s="179"/>
      <c r="DMO46" s="166"/>
      <c r="DMP46" s="178"/>
      <c r="DMQ46" s="178"/>
      <c r="DMR46" s="178"/>
      <c r="DMS46" s="178"/>
      <c r="DMT46" s="178"/>
      <c r="DMU46" s="178"/>
      <c r="DMV46" s="179"/>
      <c r="DMW46" s="166"/>
      <c r="DMX46" s="178"/>
      <c r="DMY46" s="178"/>
      <c r="DMZ46" s="178"/>
      <c r="DNA46" s="178"/>
      <c r="DNB46" s="178"/>
      <c r="DNC46" s="178"/>
      <c r="DND46" s="179"/>
      <c r="DNE46" s="166"/>
      <c r="DNF46" s="178"/>
      <c r="DNG46" s="178"/>
      <c r="DNH46" s="178"/>
      <c r="DNI46" s="178"/>
      <c r="DNJ46" s="178"/>
      <c r="DNK46" s="178"/>
      <c r="DNL46" s="179"/>
      <c r="DNM46" s="166"/>
      <c r="DNN46" s="178"/>
      <c r="DNO46" s="178"/>
      <c r="DNP46" s="178"/>
      <c r="DNQ46" s="178"/>
      <c r="DNR46" s="178"/>
      <c r="DNS46" s="178"/>
      <c r="DNT46" s="179"/>
      <c r="DNU46" s="166"/>
      <c r="DNV46" s="178"/>
      <c r="DNW46" s="178"/>
      <c r="DNX46" s="178"/>
      <c r="DNY46" s="178"/>
      <c r="DNZ46" s="178"/>
      <c r="DOA46" s="178"/>
      <c r="DOB46" s="179"/>
      <c r="DOC46" s="166"/>
      <c r="DOD46" s="178"/>
      <c r="DOE46" s="178"/>
      <c r="DOF46" s="178"/>
      <c r="DOG46" s="178"/>
      <c r="DOH46" s="178"/>
      <c r="DOI46" s="178"/>
      <c r="DOJ46" s="179"/>
      <c r="DOK46" s="166"/>
      <c r="DOL46" s="178"/>
      <c r="DOM46" s="178"/>
      <c r="DON46" s="178"/>
      <c r="DOO46" s="178"/>
      <c r="DOP46" s="178"/>
      <c r="DOQ46" s="178"/>
      <c r="DOR46" s="179"/>
      <c r="DOS46" s="166"/>
      <c r="DOT46" s="178"/>
      <c r="DOU46" s="178"/>
      <c r="DOV46" s="178"/>
      <c r="DOW46" s="178"/>
      <c r="DOX46" s="178"/>
      <c r="DOY46" s="178"/>
      <c r="DOZ46" s="179"/>
      <c r="DPA46" s="166"/>
      <c r="DPB46" s="178"/>
      <c r="DPC46" s="178"/>
      <c r="DPD46" s="178"/>
      <c r="DPE46" s="178"/>
      <c r="DPF46" s="178"/>
      <c r="DPG46" s="178"/>
      <c r="DPH46" s="179"/>
      <c r="DPI46" s="166"/>
      <c r="DPJ46" s="178"/>
      <c r="DPK46" s="178"/>
      <c r="DPL46" s="178"/>
      <c r="DPM46" s="178"/>
      <c r="DPN46" s="178"/>
      <c r="DPO46" s="178"/>
      <c r="DPP46" s="179"/>
      <c r="DPQ46" s="166"/>
      <c r="DPR46" s="178"/>
      <c r="DPS46" s="178"/>
      <c r="DPT46" s="178"/>
      <c r="DPU46" s="178"/>
      <c r="DPV46" s="178"/>
      <c r="DPW46" s="178"/>
      <c r="DPX46" s="179"/>
      <c r="DPY46" s="166"/>
      <c r="DPZ46" s="178"/>
      <c r="DQA46" s="178"/>
      <c r="DQB46" s="178"/>
      <c r="DQC46" s="178"/>
      <c r="DQD46" s="178"/>
      <c r="DQE46" s="178"/>
      <c r="DQF46" s="179"/>
      <c r="DQG46" s="166"/>
      <c r="DQH46" s="178"/>
      <c r="DQI46" s="178"/>
      <c r="DQJ46" s="178"/>
      <c r="DQK46" s="178"/>
      <c r="DQL46" s="178"/>
      <c r="DQM46" s="178"/>
      <c r="DQN46" s="179"/>
      <c r="DQO46" s="166"/>
      <c r="DQP46" s="178"/>
      <c r="DQQ46" s="178"/>
      <c r="DQR46" s="178"/>
      <c r="DQS46" s="178"/>
      <c r="DQT46" s="178"/>
      <c r="DQU46" s="178"/>
      <c r="DQV46" s="179"/>
      <c r="DQW46" s="166"/>
      <c r="DQX46" s="178"/>
      <c r="DQY46" s="178"/>
      <c r="DQZ46" s="178"/>
      <c r="DRA46" s="178"/>
      <c r="DRB46" s="178"/>
      <c r="DRC46" s="178"/>
      <c r="DRD46" s="179"/>
      <c r="DRE46" s="166"/>
      <c r="DRF46" s="178"/>
      <c r="DRG46" s="178"/>
      <c r="DRH46" s="178"/>
      <c r="DRI46" s="178"/>
      <c r="DRJ46" s="178"/>
      <c r="DRK46" s="178"/>
      <c r="DRL46" s="179"/>
      <c r="DRM46" s="166"/>
      <c r="DRN46" s="178"/>
      <c r="DRO46" s="178"/>
      <c r="DRP46" s="178"/>
      <c r="DRQ46" s="178"/>
      <c r="DRR46" s="178"/>
      <c r="DRS46" s="178"/>
      <c r="DRT46" s="179"/>
      <c r="DRU46" s="166"/>
      <c r="DRV46" s="178"/>
      <c r="DRW46" s="178"/>
      <c r="DRX46" s="178"/>
      <c r="DRY46" s="178"/>
      <c r="DRZ46" s="178"/>
      <c r="DSA46" s="178"/>
      <c r="DSB46" s="179"/>
      <c r="DSC46" s="166"/>
      <c r="DSD46" s="178"/>
      <c r="DSE46" s="178"/>
      <c r="DSF46" s="178"/>
      <c r="DSG46" s="178"/>
      <c r="DSH46" s="178"/>
      <c r="DSI46" s="178"/>
      <c r="DSJ46" s="179"/>
      <c r="DSK46" s="166"/>
      <c r="DSL46" s="178"/>
      <c r="DSM46" s="178"/>
      <c r="DSN46" s="178"/>
      <c r="DSO46" s="178"/>
      <c r="DSP46" s="178"/>
      <c r="DSQ46" s="178"/>
      <c r="DSR46" s="179"/>
      <c r="DSS46" s="166"/>
      <c r="DST46" s="178"/>
      <c r="DSU46" s="178"/>
      <c r="DSV46" s="178"/>
      <c r="DSW46" s="178"/>
      <c r="DSX46" s="178"/>
      <c r="DSY46" s="178"/>
      <c r="DSZ46" s="179"/>
      <c r="DTA46" s="166"/>
      <c r="DTB46" s="178"/>
      <c r="DTC46" s="178"/>
      <c r="DTD46" s="178"/>
      <c r="DTE46" s="178"/>
      <c r="DTF46" s="178"/>
      <c r="DTG46" s="178"/>
      <c r="DTH46" s="179"/>
      <c r="DTI46" s="166"/>
      <c r="DTJ46" s="178"/>
      <c r="DTK46" s="178"/>
      <c r="DTL46" s="178"/>
      <c r="DTM46" s="178"/>
      <c r="DTN46" s="178"/>
      <c r="DTO46" s="178"/>
      <c r="DTP46" s="179"/>
      <c r="DTQ46" s="166"/>
      <c r="DTR46" s="178"/>
      <c r="DTS46" s="178"/>
      <c r="DTT46" s="178"/>
      <c r="DTU46" s="178"/>
      <c r="DTV46" s="178"/>
      <c r="DTW46" s="178"/>
      <c r="DTX46" s="179"/>
      <c r="DTY46" s="166"/>
      <c r="DTZ46" s="178"/>
      <c r="DUA46" s="178"/>
      <c r="DUB46" s="178"/>
      <c r="DUC46" s="178"/>
      <c r="DUD46" s="178"/>
      <c r="DUE46" s="178"/>
      <c r="DUF46" s="179"/>
      <c r="DUG46" s="166"/>
      <c r="DUH46" s="178"/>
      <c r="DUI46" s="178"/>
      <c r="DUJ46" s="178"/>
      <c r="DUK46" s="178"/>
      <c r="DUL46" s="178"/>
      <c r="DUM46" s="178"/>
      <c r="DUN46" s="179"/>
      <c r="DUO46" s="166"/>
      <c r="DUP46" s="178"/>
      <c r="DUQ46" s="178"/>
      <c r="DUR46" s="178"/>
      <c r="DUS46" s="178"/>
      <c r="DUT46" s="178"/>
      <c r="DUU46" s="178"/>
      <c r="DUV46" s="179"/>
      <c r="DUW46" s="166"/>
      <c r="DUX46" s="178"/>
      <c r="DUY46" s="178"/>
      <c r="DUZ46" s="178"/>
      <c r="DVA46" s="178"/>
      <c r="DVB46" s="178"/>
      <c r="DVC46" s="178"/>
      <c r="DVD46" s="179"/>
      <c r="DVE46" s="166"/>
      <c r="DVF46" s="178"/>
      <c r="DVG46" s="178"/>
      <c r="DVH46" s="178"/>
      <c r="DVI46" s="178"/>
      <c r="DVJ46" s="178"/>
      <c r="DVK46" s="178"/>
      <c r="DVL46" s="179"/>
      <c r="DVM46" s="166"/>
      <c r="DVN46" s="178"/>
      <c r="DVO46" s="178"/>
      <c r="DVP46" s="178"/>
      <c r="DVQ46" s="178"/>
      <c r="DVR46" s="178"/>
      <c r="DVS46" s="178"/>
      <c r="DVT46" s="179"/>
      <c r="DVU46" s="166"/>
      <c r="DVV46" s="178"/>
      <c r="DVW46" s="178"/>
      <c r="DVX46" s="178"/>
      <c r="DVY46" s="178"/>
      <c r="DVZ46" s="178"/>
      <c r="DWA46" s="178"/>
      <c r="DWB46" s="179"/>
      <c r="DWC46" s="166"/>
      <c r="DWD46" s="178"/>
      <c r="DWE46" s="178"/>
      <c r="DWF46" s="178"/>
      <c r="DWG46" s="178"/>
      <c r="DWH46" s="178"/>
      <c r="DWI46" s="178"/>
      <c r="DWJ46" s="179"/>
      <c r="DWK46" s="166"/>
      <c r="DWL46" s="178"/>
      <c r="DWM46" s="178"/>
      <c r="DWN46" s="178"/>
      <c r="DWO46" s="178"/>
      <c r="DWP46" s="178"/>
      <c r="DWQ46" s="178"/>
      <c r="DWR46" s="179"/>
      <c r="DWS46" s="166"/>
      <c r="DWT46" s="178"/>
      <c r="DWU46" s="178"/>
      <c r="DWV46" s="178"/>
      <c r="DWW46" s="178"/>
      <c r="DWX46" s="178"/>
      <c r="DWY46" s="178"/>
      <c r="DWZ46" s="179"/>
      <c r="DXA46" s="166"/>
      <c r="DXB46" s="178"/>
      <c r="DXC46" s="178"/>
      <c r="DXD46" s="178"/>
      <c r="DXE46" s="178"/>
      <c r="DXF46" s="178"/>
      <c r="DXG46" s="178"/>
      <c r="DXH46" s="179"/>
      <c r="DXI46" s="166"/>
      <c r="DXJ46" s="178"/>
      <c r="DXK46" s="178"/>
      <c r="DXL46" s="178"/>
      <c r="DXM46" s="178"/>
      <c r="DXN46" s="178"/>
      <c r="DXO46" s="178"/>
      <c r="DXP46" s="179"/>
      <c r="DXQ46" s="166"/>
      <c r="DXR46" s="178"/>
      <c r="DXS46" s="178"/>
      <c r="DXT46" s="178"/>
      <c r="DXU46" s="178"/>
      <c r="DXV46" s="178"/>
      <c r="DXW46" s="178"/>
      <c r="DXX46" s="179"/>
      <c r="DXY46" s="166"/>
      <c r="DXZ46" s="178"/>
      <c r="DYA46" s="178"/>
      <c r="DYB46" s="178"/>
      <c r="DYC46" s="178"/>
      <c r="DYD46" s="178"/>
      <c r="DYE46" s="178"/>
      <c r="DYF46" s="179"/>
      <c r="DYG46" s="166"/>
      <c r="DYH46" s="178"/>
      <c r="DYI46" s="178"/>
      <c r="DYJ46" s="178"/>
      <c r="DYK46" s="178"/>
      <c r="DYL46" s="178"/>
      <c r="DYM46" s="178"/>
      <c r="DYN46" s="179"/>
      <c r="DYO46" s="166"/>
      <c r="DYP46" s="178"/>
      <c r="DYQ46" s="178"/>
      <c r="DYR46" s="178"/>
      <c r="DYS46" s="178"/>
      <c r="DYT46" s="178"/>
      <c r="DYU46" s="178"/>
      <c r="DYV46" s="179"/>
      <c r="DYW46" s="166"/>
      <c r="DYX46" s="178"/>
      <c r="DYY46" s="178"/>
      <c r="DYZ46" s="178"/>
      <c r="DZA46" s="178"/>
      <c r="DZB46" s="178"/>
      <c r="DZC46" s="178"/>
      <c r="DZD46" s="179"/>
      <c r="DZE46" s="166"/>
      <c r="DZF46" s="178"/>
      <c r="DZG46" s="178"/>
      <c r="DZH46" s="178"/>
      <c r="DZI46" s="178"/>
      <c r="DZJ46" s="178"/>
      <c r="DZK46" s="178"/>
      <c r="DZL46" s="179"/>
      <c r="DZM46" s="166"/>
      <c r="DZN46" s="178"/>
      <c r="DZO46" s="178"/>
      <c r="DZP46" s="178"/>
      <c r="DZQ46" s="178"/>
      <c r="DZR46" s="178"/>
      <c r="DZS46" s="178"/>
      <c r="DZT46" s="179"/>
      <c r="DZU46" s="166"/>
      <c r="DZV46" s="178"/>
      <c r="DZW46" s="178"/>
      <c r="DZX46" s="178"/>
      <c r="DZY46" s="178"/>
      <c r="DZZ46" s="178"/>
      <c r="EAA46" s="178"/>
      <c r="EAB46" s="179"/>
      <c r="EAC46" s="166"/>
      <c r="EAD46" s="178"/>
      <c r="EAE46" s="178"/>
      <c r="EAF46" s="178"/>
      <c r="EAG46" s="178"/>
      <c r="EAH46" s="178"/>
      <c r="EAI46" s="178"/>
      <c r="EAJ46" s="179"/>
      <c r="EAK46" s="166"/>
      <c r="EAL46" s="178"/>
      <c r="EAM46" s="178"/>
      <c r="EAN46" s="178"/>
      <c r="EAO46" s="178"/>
      <c r="EAP46" s="178"/>
      <c r="EAQ46" s="178"/>
      <c r="EAR46" s="179"/>
      <c r="EAS46" s="166"/>
      <c r="EAT46" s="178"/>
      <c r="EAU46" s="178"/>
      <c r="EAV46" s="178"/>
      <c r="EAW46" s="178"/>
      <c r="EAX46" s="178"/>
      <c r="EAY46" s="178"/>
      <c r="EAZ46" s="179"/>
      <c r="EBA46" s="166"/>
      <c r="EBB46" s="178"/>
      <c r="EBC46" s="178"/>
      <c r="EBD46" s="178"/>
      <c r="EBE46" s="178"/>
      <c r="EBF46" s="178"/>
      <c r="EBG46" s="178"/>
      <c r="EBH46" s="179"/>
      <c r="EBI46" s="166"/>
      <c r="EBJ46" s="178"/>
      <c r="EBK46" s="178"/>
      <c r="EBL46" s="178"/>
      <c r="EBM46" s="178"/>
      <c r="EBN46" s="178"/>
      <c r="EBO46" s="178"/>
      <c r="EBP46" s="179"/>
      <c r="EBQ46" s="166"/>
      <c r="EBR46" s="178"/>
      <c r="EBS46" s="178"/>
      <c r="EBT46" s="178"/>
      <c r="EBU46" s="178"/>
      <c r="EBV46" s="178"/>
      <c r="EBW46" s="178"/>
      <c r="EBX46" s="179"/>
      <c r="EBY46" s="166"/>
      <c r="EBZ46" s="178"/>
      <c r="ECA46" s="178"/>
      <c r="ECB46" s="178"/>
      <c r="ECC46" s="178"/>
      <c r="ECD46" s="178"/>
      <c r="ECE46" s="178"/>
      <c r="ECF46" s="179"/>
      <c r="ECG46" s="166"/>
      <c r="ECH46" s="178"/>
      <c r="ECI46" s="178"/>
      <c r="ECJ46" s="178"/>
      <c r="ECK46" s="178"/>
      <c r="ECL46" s="178"/>
      <c r="ECM46" s="178"/>
      <c r="ECN46" s="179"/>
      <c r="ECO46" s="166"/>
      <c r="ECP46" s="178"/>
      <c r="ECQ46" s="178"/>
      <c r="ECR46" s="178"/>
      <c r="ECS46" s="178"/>
      <c r="ECT46" s="178"/>
      <c r="ECU46" s="178"/>
      <c r="ECV46" s="179"/>
      <c r="ECW46" s="166"/>
      <c r="ECX46" s="178"/>
      <c r="ECY46" s="178"/>
      <c r="ECZ46" s="178"/>
      <c r="EDA46" s="178"/>
      <c r="EDB46" s="178"/>
      <c r="EDC46" s="178"/>
      <c r="EDD46" s="179"/>
      <c r="EDE46" s="166"/>
      <c r="EDF46" s="178"/>
      <c r="EDG46" s="178"/>
      <c r="EDH46" s="178"/>
      <c r="EDI46" s="178"/>
      <c r="EDJ46" s="178"/>
      <c r="EDK46" s="178"/>
      <c r="EDL46" s="179"/>
      <c r="EDM46" s="166"/>
      <c r="EDN46" s="178"/>
      <c r="EDO46" s="178"/>
      <c r="EDP46" s="178"/>
      <c r="EDQ46" s="178"/>
      <c r="EDR46" s="178"/>
      <c r="EDS46" s="178"/>
      <c r="EDT46" s="179"/>
      <c r="EDU46" s="166"/>
      <c r="EDV46" s="178"/>
      <c r="EDW46" s="178"/>
      <c r="EDX46" s="178"/>
      <c r="EDY46" s="178"/>
      <c r="EDZ46" s="178"/>
      <c r="EEA46" s="178"/>
      <c r="EEB46" s="179"/>
      <c r="EEC46" s="166"/>
      <c r="EED46" s="178"/>
      <c r="EEE46" s="178"/>
      <c r="EEF46" s="178"/>
      <c r="EEG46" s="178"/>
      <c r="EEH46" s="178"/>
      <c r="EEI46" s="178"/>
      <c r="EEJ46" s="179"/>
      <c r="EEK46" s="166"/>
      <c r="EEL46" s="178"/>
      <c r="EEM46" s="178"/>
      <c r="EEN46" s="178"/>
      <c r="EEO46" s="178"/>
      <c r="EEP46" s="178"/>
      <c r="EEQ46" s="178"/>
      <c r="EER46" s="179"/>
      <c r="EES46" s="166"/>
      <c r="EET46" s="178"/>
      <c r="EEU46" s="178"/>
      <c r="EEV46" s="178"/>
      <c r="EEW46" s="178"/>
      <c r="EEX46" s="178"/>
      <c r="EEY46" s="178"/>
      <c r="EEZ46" s="179"/>
      <c r="EFA46" s="166"/>
      <c r="EFB46" s="178"/>
      <c r="EFC46" s="178"/>
      <c r="EFD46" s="178"/>
      <c r="EFE46" s="178"/>
      <c r="EFF46" s="178"/>
      <c r="EFG46" s="178"/>
      <c r="EFH46" s="179"/>
      <c r="EFI46" s="166"/>
      <c r="EFJ46" s="178"/>
      <c r="EFK46" s="178"/>
      <c r="EFL46" s="178"/>
      <c r="EFM46" s="178"/>
      <c r="EFN46" s="178"/>
      <c r="EFO46" s="178"/>
      <c r="EFP46" s="179"/>
      <c r="EFQ46" s="166"/>
      <c r="EFR46" s="178"/>
      <c r="EFS46" s="178"/>
      <c r="EFT46" s="178"/>
      <c r="EFU46" s="178"/>
      <c r="EFV46" s="178"/>
      <c r="EFW46" s="178"/>
      <c r="EFX46" s="179"/>
      <c r="EFY46" s="166"/>
      <c r="EFZ46" s="178"/>
      <c r="EGA46" s="178"/>
      <c r="EGB46" s="178"/>
      <c r="EGC46" s="178"/>
      <c r="EGD46" s="178"/>
      <c r="EGE46" s="178"/>
      <c r="EGF46" s="179"/>
      <c r="EGG46" s="166"/>
      <c r="EGH46" s="178"/>
      <c r="EGI46" s="178"/>
      <c r="EGJ46" s="178"/>
      <c r="EGK46" s="178"/>
      <c r="EGL46" s="178"/>
      <c r="EGM46" s="178"/>
      <c r="EGN46" s="179"/>
      <c r="EGO46" s="166"/>
      <c r="EGP46" s="178"/>
      <c r="EGQ46" s="178"/>
      <c r="EGR46" s="178"/>
      <c r="EGS46" s="178"/>
      <c r="EGT46" s="178"/>
      <c r="EGU46" s="178"/>
      <c r="EGV46" s="179"/>
      <c r="EGW46" s="166"/>
      <c r="EGX46" s="178"/>
      <c r="EGY46" s="178"/>
      <c r="EGZ46" s="178"/>
      <c r="EHA46" s="178"/>
      <c r="EHB46" s="178"/>
      <c r="EHC46" s="178"/>
      <c r="EHD46" s="179"/>
      <c r="EHE46" s="166"/>
      <c r="EHF46" s="178"/>
      <c r="EHG46" s="178"/>
      <c r="EHH46" s="178"/>
      <c r="EHI46" s="178"/>
      <c r="EHJ46" s="178"/>
      <c r="EHK46" s="178"/>
      <c r="EHL46" s="179"/>
      <c r="EHM46" s="166"/>
      <c r="EHN46" s="178"/>
      <c r="EHO46" s="178"/>
      <c r="EHP46" s="178"/>
      <c r="EHQ46" s="178"/>
      <c r="EHR46" s="178"/>
      <c r="EHS46" s="178"/>
      <c r="EHT46" s="179"/>
      <c r="EHU46" s="166"/>
      <c r="EHV46" s="178"/>
      <c r="EHW46" s="178"/>
      <c r="EHX46" s="178"/>
      <c r="EHY46" s="178"/>
      <c r="EHZ46" s="178"/>
      <c r="EIA46" s="178"/>
      <c r="EIB46" s="179"/>
      <c r="EIC46" s="166"/>
      <c r="EID46" s="178"/>
      <c r="EIE46" s="178"/>
      <c r="EIF46" s="178"/>
      <c r="EIG46" s="178"/>
      <c r="EIH46" s="178"/>
      <c r="EII46" s="178"/>
      <c r="EIJ46" s="179"/>
      <c r="EIK46" s="166"/>
      <c r="EIL46" s="178"/>
      <c r="EIM46" s="178"/>
      <c r="EIN46" s="178"/>
      <c r="EIO46" s="178"/>
      <c r="EIP46" s="178"/>
      <c r="EIQ46" s="178"/>
      <c r="EIR46" s="179"/>
      <c r="EIS46" s="166"/>
      <c r="EIT46" s="178"/>
      <c r="EIU46" s="178"/>
      <c r="EIV46" s="178"/>
      <c r="EIW46" s="178"/>
      <c r="EIX46" s="178"/>
      <c r="EIY46" s="178"/>
      <c r="EIZ46" s="179"/>
      <c r="EJA46" s="166"/>
      <c r="EJB46" s="178"/>
      <c r="EJC46" s="178"/>
      <c r="EJD46" s="178"/>
      <c r="EJE46" s="178"/>
      <c r="EJF46" s="178"/>
      <c r="EJG46" s="178"/>
      <c r="EJH46" s="179"/>
      <c r="EJI46" s="166"/>
      <c r="EJJ46" s="178"/>
      <c r="EJK46" s="178"/>
      <c r="EJL46" s="178"/>
      <c r="EJM46" s="178"/>
      <c r="EJN46" s="178"/>
      <c r="EJO46" s="178"/>
      <c r="EJP46" s="179"/>
      <c r="EJQ46" s="166"/>
      <c r="EJR46" s="178"/>
      <c r="EJS46" s="178"/>
      <c r="EJT46" s="178"/>
      <c r="EJU46" s="178"/>
      <c r="EJV46" s="178"/>
      <c r="EJW46" s="178"/>
      <c r="EJX46" s="179"/>
      <c r="EJY46" s="166"/>
      <c r="EJZ46" s="178"/>
      <c r="EKA46" s="178"/>
      <c r="EKB46" s="178"/>
      <c r="EKC46" s="178"/>
      <c r="EKD46" s="178"/>
      <c r="EKE46" s="178"/>
      <c r="EKF46" s="179"/>
      <c r="EKG46" s="166"/>
      <c r="EKH46" s="178"/>
      <c r="EKI46" s="178"/>
      <c r="EKJ46" s="178"/>
      <c r="EKK46" s="178"/>
      <c r="EKL46" s="178"/>
      <c r="EKM46" s="178"/>
      <c r="EKN46" s="179"/>
      <c r="EKO46" s="166"/>
      <c r="EKP46" s="178"/>
      <c r="EKQ46" s="178"/>
      <c r="EKR46" s="178"/>
      <c r="EKS46" s="178"/>
      <c r="EKT46" s="178"/>
      <c r="EKU46" s="178"/>
      <c r="EKV46" s="179"/>
      <c r="EKW46" s="166"/>
      <c r="EKX46" s="178"/>
      <c r="EKY46" s="178"/>
      <c r="EKZ46" s="178"/>
      <c r="ELA46" s="178"/>
      <c r="ELB46" s="178"/>
      <c r="ELC46" s="178"/>
      <c r="ELD46" s="179"/>
      <c r="ELE46" s="166"/>
      <c r="ELF46" s="178"/>
      <c r="ELG46" s="178"/>
      <c r="ELH46" s="178"/>
      <c r="ELI46" s="178"/>
      <c r="ELJ46" s="178"/>
      <c r="ELK46" s="178"/>
      <c r="ELL46" s="179"/>
      <c r="ELM46" s="166"/>
      <c r="ELN46" s="178"/>
      <c r="ELO46" s="178"/>
      <c r="ELP46" s="178"/>
      <c r="ELQ46" s="178"/>
      <c r="ELR46" s="178"/>
      <c r="ELS46" s="178"/>
      <c r="ELT46" s="179"/>
      <c r="ELU46" s="166"/>
      <c r="ELV46" s="178"/>
      <c r="ELW46" s="178"/>
      <c r="ELX46" s="178"/>
      <c r="ELY46" s="178"/>
      <c r="ELZ46" s="178"/>
      <c r="EMA46" s="178"/>
      <c r="EMB46" s="179"/>
      <c r="EMC46" s="166"/>
      <c r="EMD46" s="178"/>
      <c r="EME46" s="178"/>
      <c r="EMF46" s="178"/>
      <c r="EMG46" s="178"/>
      <c r="EMH46" s="178"/>
      <c r="EMI46" s="178"/>
      <c r="EMJ46" s="179"/>
      <c r="EMK46" s="166"/>
      <c r="EML46" s="178"/>
      <c r="EMM46" s="178"/>
      <c r="EMN46" s="178"/>
      <c r="EMO46" s="178"/>
      <c r="EMP46" s="178"/>
      <c r="EMQ46" s="178"/>
      <c r="EMR46" s="179"/>
      <c r="EMS46" s="166"/>
      <c r="EMT46" s="178"/>
      <c r="EMU46" s="178"/>
      <c r="EMV46" s="178"/>
      <c r="EMW46" s="178"/>
      <c r="EMX46" s="178"/>
      <c r="EMY46" s="178"/>
      <c r="EMZ46" s="179"/>
      <c r="ENA46" s="166"/>
      <c r="ENB46" s="178"/>
      <c r="ENC46" s="178"/>
      <c r="END46" s="178"/>
      <c r="ENE46" s="178"/>
      <c r="ENF46" s="178"/>
      <c r="ENG46" s="178"/>
      <c r="ENH46" s="179"/>
      <c r="ENI46" s="166"/>
      <c r="ENJ46" s="178"/>
      <c r="ENK46" s="178"/>
      <c r="ENL46" s="178"/>
      <c r="ENM46" s="178"/>
      <c r="ENN46" s="178"/>
      <c r="ENO46" s="178"/>
      <c r="ENP46" s="179"/>
      <c r="ENQ46" s="166"/>
      <c r="ENR46" s="178"/>
      <c r="ENS46" s="178"/>
      <c r="ENT46" s="178"/>
      <c r="ENU46" s="178"/>
      <c r="ENV46" s="178"/>
      <c r="ENW46" s="178"/>
      <c r="ENX46" s="179"/>
      <c r="ENY46" s="166"/>
      <c r="ENZ46" s="178"/>
      <c r="EOA46" s="178"/>
      <c r="EOB46" s="178"/>
      <c r="EOC46" s="178"/>
      <c r="EOD46" s="178"/>
      <c r="EOE46" s="178"/>
      <c r="EOF46" s="179"/>
      <c r="EOG46" s="166"/>
      <c r="EOH46" s="178"/>
      <c r="EOI46" s="178"/>
      <c r="EOJ46" s="178"/>
      <c r="EOK46" s="178"/>
      <c r="EOL46" s="178"/>
      <c r="EOM46" s="178"/>
      <c r="EON46" s="179"/>
      <c r="EOO46" s="166"/>
      <c r="EOP46" s="178"/>
      <c r="EOQ46" s="178"/>
      <c r="EOR46" s="178"/>
      <c r="EOS46" s="178"/>
      <c r="EOT46" s="178"/>
      <c r="EOU46" s="178"/>
      <c r="EOV46" s="179"/>
      <c r="EOW46" s="166"/>
      <c r="EOX46" s="178"/>
      <c r="EOY46" s="178"/>
      <c r="EOZ46" s="178"/>
      <c r="EPA46" s="178"/>
      <c r="EPB46" s="178"/>
      <c r="EPC46" s="178"/>
      <c r="EPD46" s="179"/>
      <c r="EPE46" s="166"/>
      <c r="EPF46" s="178"/>
      <c r="EPG46" s="178"/>
      <c r="EPH46" s="178"/>
      <c r="EPI46" s="178"/>
      <c r="EPJ46" s="178"/>
      <c r="EPK46" s="178"/>
      <c r="EPL46" s="179"/>
      <c r="EPM46" s="166"/>
      <c r="EPN46" s="178"/>
      <c r="EPO46" s="178"/>
      <c r="EPP46" s="178"/>
      <c r="EPQ46" s="178"/>
      <c r="EPR46" s="178"/>
      <c r="EPS46" s="178"/>
      <c r="EPT46" s="179"/>
      <c r="EPU46" s="166"/>
      <c r="EPV46" s="178"/>
      <c r="EPW46" s="178"/>
      <c r="EPX46" s="178"/>
      <c r="EPY46" s="178"/>
      <c r="EPZ46" s="178"/>
      <c r="EQA46" s="178"/>
      <c r="EQB46" s="179"/>
      <c r="EQC46" s="166"/>
      <c r="EQD46" s="178"/>
      <c r="EQE46" s="178"/>
      <c r="EQF46" s="178"/>
      <c r="EQG46" s="178"/>
      <c r="EQH46" s="178"/>
      <c r="EQI46" s="178"/>
      <c r="EQJ46" s="179"/>
      <c r="EQK46" s="166"/>
      <c r="EQL46" s="178"/>
      <c r="EQM46" s="178"/>
      <c r="EQN46" s="178"/>
      <c r="EQO46" s="178"/>
      <c r="EQP46" s="178"/>
      <c r="EQQ46" s="178"/>
      <c r="EQR46" s="179"/>
      <c r="EQS46" s="166"/>
      <c r="EQT46" s="178"/>
      <c r="EQU46" s="178"/>
      <c r="EQV46" s="178"/>
      <c r="EQW46" s="178"/>
      <c r="EQX46" s="178"/>
      <c r="EQY46" s="178"/>
      <c r="EQZ46" s="179"/>
      <c r="ERA46" s="166"/>
      <c r="ERB46" s="178"/>
      <c r="ERC46" s="178"/>
      <c r="ERD46" s="178"/>
      <c r="ERE46" s="178"/>
      <c r="ERF46" s="178"/>
      <c r="ERG46" s="178"/>
      <c r="ERH46" s="179"/>
      <c r="ERI46" s="166"/>
      <c r="ERJ46" s="178"/>
      <c r="ERK46" s="178"/>
      <c r="ERL46" s="178"/>
      <c r="ERM46" s="178"/>
      <c r="ERN46" s="178"/>
      <c r="ERO46" s="178"/>
      <c r="ERP46" s="179"/>
      <c r="ERQ46" s="166"/>
      <c r="ERR46" s="178"/>
      <c r="ERS46" s="178"/>
      <c r="ERT46" s="178"/>
      <c r="ERU46" s="178"/>
      <c r="ERV46" s="178"/>
      <c r="ERW46" s="178"/>
      <c r="ERX46" s="179"/>
      <c r="ERY46" s="166"/>
      <c r="ERZ46" s="178"/>
      <c r="ESA46" s="178"/>
      <c r="ESB46" s="178"/>
      <c r="ESC46" s="178"/>
      <c r="ESD46" s="178"/>
      <c r="ESE46" s="178"/>
      <c r="ESF46" s="179"/>
      <c r="ESG46" s="166"/>
      <c r="ESH46" s="178"/>
      <c r="ESI46" s="178"/>
      <c r="ESJ46" s="178"/>
      <c r="ESK46" s="178"/>
      <c r="ESL46" s="178"/>
      <c r="ESM46" s="178"/>
      <c r="ESN46" s="179"/>
      <c r="ESO46" s="166"/>
      <c r="ESP46" s="178"/>
      <c r="ESQ46" s="178"/>
      <c r="ESR46" s="178"/>
      <c r="ESS46" s="178"/>
      <c r="EST46" s="178"/>
      <c r="ESU46" s="178"/>
      <c r="ESV46" s="179"/>
      <c r="ESW46" s="166"/>
      <c r="ESX46" s="178"/>
      <c r="ESY46" s="178"/>
      <c r="ESZ46" s="178"/>
      <c r="ETA46" s="178"/>
      <c r="ETB46" s="178"/>
      <c r="ETC46" s="178"/>
      <c r="ETD46" s="179"/>
      <c r="ETE46" s="166"/>
      <c r="ETF46" s="178"/>
      <c r="ETG46" s="178"/>
      <c r="ETH46" s="178"/>
      <c r="ETI46" s="178"/>
      <c r="ETJ46" s="178"/>
      <c r="ETK46" s="178"/>
      <c r="ETL46" s="179"/>
      <c r="ETM46" s="166"/>
      <c r="ETN46" s="178"/>
      <c r="ETO46" s="178"/>
      <c r="ETP46" s="178"/>
      <c r="ETQ46" s="178"/>
      <c r="ETR46" s="178"/>
      <c r="ETS46" s="178"/>
      <c r="ETT46" s="179"/>
      <c r="ETU46" s="166"/>
      <c r="ETV46" s="178"/>
      <c r="ETW46" s="178"/>
      <c r="ETX46" s="178"/>
      <c r="ETY46" s="178"/>
      <c r="ETZ46" s="178"/>
      <c r="EUA46" s="178"/>
      <c r="EUB46" s="179"/>
      <c r="EUC46" s="166"/>
      <c r="EUD46" s="178"/>
      <c r="EUE46" s="178"/>
      <c r="EUF46" s="178"/>
      <c r="EUG46" s="178"/>
      <c r="EUH46" s="178"/>
      <c r="EUI46" s="178"/>
      <c r="EUJ46" s="179"/>
      <c r="EUK46" s="166"/>
      <c r="EUL46" s="178"/>
      <c r="EUM46" s="178"/>
      <c r="EUN46" s="178"/>
      <c r="EUO46" s="178"/>
      <c r="EUP46" s="178"/>
      <c r="EUQ46" s="178"/>
      <c r="EUR46" s="179"/>
      <c r="EUS46" s="166"/>
      <c r="EUT46" s="178"/>
      <c r="EUU46" s="178"/>
      <c r="EUV46" s="178"/>
      <c r="EUW46" s="178"/>
      <c r="EUX46" s="178"/>
      <c r="EUY46" s="178"/>
      <c r="EUZ46" s="179"/>
      <c r="EVA46" s="166"/>
      <c r="EVB46" s="178"/>
      <c r="EVC46" s="178"/>
      <c r="EVD46" s="178"/>
      <c r="EVE46" s="178"/>
      <c r="EVF46" s="178"/>
      <c r="EVG46" s="178"/>
      <c r="EVH46" s="179"/>
      <c r="EVI46" s="166"/>
      <c r="EVJ46" s="178"/>
      <c r="EVK46" s="178"/>
      <c r="EVL46" s="178"/>
      <c r="EVM46" s="178"/>
      <c r="EVN46" s="178"/>
      <c r="EVO46" s="178"/>
      <c r="EVP46" s="179"/>
      <c r="EVQ46" s="166"/>
      <c r="EVR46" s="178"/>
      <c r="EVS46" s="178"/>
      <c r="EVT46" s="178"/>
      <c r="EVU46" s="178"/>
      <c r="EVV46" s="178"/>
      <c r="EVW46" s="178"/>
      <c r="EVX46" s="179"/>
      <c r="EVY46" s="166"/>
      <c r="EVZ46" s="178"/>
      <c r="EWA46" s="178"/>
      <c r="EWB46" s="178"/>
      <c r="EWC46" s="178"/>
      <c r="EWD46" s="178"/>
      <c r="EWE46" s="178"/>
      <c r="EWF46" s="179"/>
      <c r="EWG46" s="166"/>
      <c r="EWH46" s="178"/>
      <c r="EWI46" s="178"/>
      <c r="EWJ46" s="178"/>
      <c r="EWK46" s="178"/>
      <c r="EWL46" s="178"/>
      <c r="EWM46" s="178"/>
      <c r="EWN46" s="179"/>
      <c r="EWO46" s="166"/>
      <c r="EWP46" s="178"/>
      <c r="EWQ46" s="178"/>
      <c r="EWR46" s="178"/>
      <c r="EWS46" s="178"/>
      <c r="EWT46" s="178"/>
      <c r="EWU46" s="178"/>
      <c r="EWV46" s="179"/>
      <c r="EWW46" s="166"/>
      <c r="EWX46" s="178"/>
      <c r="EWY46" s="178"/>
      <c r="EWZ46" s="178"/>
      <c r="EXA46" s="178"/>
      <c r="EXB46" s="178"/>
      <c r="EXC46" s="178"/>
      <c r="EXD46" s="179"/>
      <c r="EXE46" s="166"/>
      <c r="EXF46" s="178"/>
      <c r="EXG46" s="178"/>
      <c r="EXH46" s="178"/>
      <c r="EXI46" s="178"/>
      <c r="EXJ46" s="178"/>
      <c r="EXK46" s="178"/>
      <c r="EXL46" s="179"/>
      <c r="EXM46" s="166"/>
      <c r="EXN46" s="178"/>
      <c r="EXO46" s="178"/>
      <c r="EXP46" s="178"/>
      <c r="EXQ46" s="178"/>
      <c r="EXR46" s="178"/>
      <c r="EXS46" s="178"/>
      <c r="EXT46" s="179"/>
      <c r="EXU46" s="166"/>
      <c r="EXV46" s="178"/>
      <c r="EXW46" s="178"/>
      <c r="EXX46" s="178"/>
      <c r="EXY46" s="178"/>
      <c r="EXZ46" s="178"/>
      <c r="EYA46" s="178"/>
      <c r="EYB46" s="179"/>
      <c r="EYC46" s="166"/>
      <c r="EYD46" s="178"/>
      <c r="EYE46" s="178"/>
      <c r="EYF46" s="178"/>
      <c r="EYG46" s="178"/>
      <c r="EYH46" s="178"/>
      <c r="EYI46" s="178"/>
      <c r="EYJ46" s="179"/>
      <c r="EYK46" s="166"/>
      <c r="EYL46" s="178"/>
      <c r="EYM46" s="178"/>
      <c r="EYN46" s="178"/>
      <c r="EYO46" s="178"/>
      <c r="EYP46" s="178"/>
      <c r="EYQ46" s="178"/>
      <c r="EYR46" s="179"/>
      <c r="EYS46" s="166"/>
      <c r="EYT46" s="178"/>
      <c r="EYU46" s="178"/>
      <c r="EYV46" s="178"/>
      <c r="EYW46" s="178"/>
      <c r="EYX46" s="178"/>
      <c r="EYY46" s="178"/>
      <c r="EYZ46" s="179"/>
      <c r="EZA46" s="166"/>
      <c r="EZB46" s="178"/>
      <c r="EZC46" s="178"/>
      <c r="EZD46" s="178"/>
      <c r="EZE46" s="178"/>
      <c r="EZF46" s="178"/>
      <c r="EZG46" s="178"/>
      <c r="EZH46" s="179"/>
      <c r="EZI46" s="166"/>
      <c r="EZJ46" s="178"/>
      <c r="EZK46" s="178"/>
      <c r="EZL46" s="178"/>
      <c r="EZM46" s="178"/>
      <c r="EZN46" s="178"/>
      <c r="EZO46" s="178"/>
      <c r="EZP46" s="179"/>
      <c r="EZQ46" s="166"/>
      <c r="EZR46" s="178"/>
      <c r="EZS46" s="178"/>
      <c r="EZT46" s="178"/>
      <c r="EZU46" s="178"/>
      <c r="EZV46" s="178"/>
      <c r="EZW46" s="178"/>
      <c r="EZX46" s="179"/>
      <c r="EZY46" s="166"/>
      <c r="EZZ46" s="178"/>
      <c r="FAA46" s="178"/>
      <c r="FAB46" s="178"/>
      <c r="FAC46" s="178"/>
      <c r="FAD46" s="178"/>
      <c r="FAE46" s="178"/>
      <c r="FAF46" s="179"/>
      <c r="FAG46" s="166"/>
      <c r="FAH46" s="178"/>
      <c r="FAI46" s="178"/>
      <c r="FAJ46" s="178"/>
      <c r="FAK46" s="178"/>
      <c r="FAL46" s="178"/>
      <c r="FAM46" s="178"/>
      <c r="FAN46" s="179"/>
      <c r="FAO46" s="166"/>
      <c r="FAP46" s="178"/>
      <c r="FAQ46" s="178"/>
      <c r="FAR46" s="178"/>
      <c r="FAS46" s="178"/>
      <c r="FAT46" s="178"/>
      <c r="FAU46" s="178"/>
      <c r="FAV46" s="179"/>
      <c r="FAW46" s="166"/>
      <c r="FAX46" s="178"/>
      <c r="FAY46" s="178"/>
      <c r="FAZ46" s="178"/>
      <c r="FBA46" s="178"/>
      <c r="FBB46" s="178"/>
      <c r="FBC46" s="178"/>
      <c r="FBD46" s="179"/>
      <c r="FBE46" s="166"/>
      <c r="FBF46" s="178"/>
      <c r="FBG46" s="178"/>
      <c r="FBH46" s="178"/>
      <c r="FBI46" s="178"/>
      <c r="FBJ46" s="178"/>
      <c r="FBK46" s="178"/>
      <c r="FBL46" s="179"/>
      <c r="FBM46" s="166"/>
      <c r="FBN46" s="178"/>
      <c r="FBO46" s="178"/>
      <c r="FBP46" s="178"/>
      <c r="FBQ46" s="178"/>
      <c r="FBR46" s="178"/>
      <c r="FBS46" s="178"/>
      <c r="FBT46" s="179"/>
      <c r="FBU46" s="166"/>
      <c r="FBV46" s="178"/>
      <c r="FBW46" s="178"/>
      <c r="FBX46" s="178"/>
      <c r="FBY46" s="178"/>
      <c r="FBZ46" s="178"/>
      <c r="FCA46" s="178"/>
      <c r="FCB46" s="179"/>
      <c r="FCC46" s="166"/>
      <c r="FCD46" s="178"/>
      <c r="FCE46" s="178"/>
      <c r="FCF46" s="178"/>
      <c r="FCG46" s="178"/>
      <c r="FCH46" s="178"/>
      <c r="FCI46" s="178"/>
      <c r="FCJ46" s="179"/>
      <c r="FCK46" s="166"/>
      <c r="FCL46" s="178"/>
      <c r="FCM46" s="178"/>
      <c r="FCN46" s="178"/>
      <c r="FCO46" s="178"/>
      <c r="FCP46" s="178"/>
      <c r="FCQ46" s="178"/>
      <c r="FCR46" s="179"/>
      <c r="FCS46" s="166"/>
      <c r="FCT46" s="178"/>
      <c r="FCU46" s="178"/>
      <c r="FCV46" s="178"/>
      <c r="FCW46" s="178"/>
      <c r="FCX46" s="178"/>
      <c r="FCY46" s="178"/>
      <c r="FCZ46" s="179"/>
      <c r="FDA46" s="166"/>
      <c r="FDB46" s="178"/>
      <c r="FDC46" s="178"/>
      <c r="FDD46" s="178"/>
      <c r="FDE46" s="178"/>
      <c r="FDF46" s="178"/>
      <c r="FDG46" s="178"/>
      <c r="FDH46" s="179"/>
      <c r="FDI46" s="166"/>
      <c r="FDJ46" s="178"/>
      <c r="FDK46" s="178"/>
      <c r="FDL46" s="178"/>
      <c r="FDM46" s="178"/>
      <c r="FDN46" s="178"/>
      <c r="FDO46" s="178"/>
      <c r="FDP46" s="179"/>
      <c r="FDQ46" s="166"/>
      <c r="FDR46" s="178"/>
      <c r="FDS46" s="178"/>
      <c r="FDT46" s="178"/>
      <c r="FDU46" s="178"/>
      <c r="FDV46" s="178"/>
      <c r="FDW46" s="178"/>
      <c r="FDX46" s="179"/>
      <c r="FDY46" s="166"/>
      <c r="FDZ46" s="178"/>
      <c r="FEA46" s="178"/>
      <c r="FEB46" s="178"/>
      <c r="FEC46" s="178"/>
      <c r="FED46" s="178"/>
      <c r="FEE46" s="178"/>
      <c r="FEF46" s="179"/>
      <c r="FEG46" s="166"/>
      <c r="FEH46" s="178"/>
      <c r="FEI46" s="178"/>
      <c r="FEJ46" s="178"/>
      <c r="FEK46" s="178"/>
      <c r="FEL46" s="178"/>
      <c r="FEM46" s="178"/>
      <c r="FEN46" s="179"/>
      <c r="FEO46" s="166"/>
      <c r="FEP46" s="178"/>
      <c r="FEQ46" s="178"/>
      <c r="FER46" s="178"/>
      <c r="FES46" s="178"/>
      <c r="FET46" s="178"/>
      <c r="FEU46" s="178"/>
      <c r="FEV46" s="179"/>
      <c r="FEW46" s="166"/>
      <c r="FEX46" s="178"/>
      <c r="FEY46" s="178"/>
      <c r="FEZ46" s="178"/>
      <c r="FFA46" s="178"/>
      <c r="FFB46" s="178"/>
      <c r="FFC46" s="178"/>
      <c r="FFD46" s="179"/>
      <c r="FFE46" s="166"/>
      <c r="FFF46" s="178"/>
      <c r="FFG46" s="178"/>
      <c r="FFH46" s="178"/>
      <c r="FFI46" s="178"/>
      <c r="FFJ46" s="178"/>
      <c r="FFK46" s="178"/>
      <c r="FFL46" s="179"/>
      <c r="FFM46" s="166"/>
      <c r="FFN46" s="178"/>
      <c r="FFO46" s="178"/>
      <c r="FFP46" s="178"/>
      <c r="FFQ46" s="178"/>
      <c r="FFR46" s="178"/>
      <c r="FFS46" s="178"/>
      <c r="FFT46" s="179"/>
      <c r="FFU46" s="166"/>
      <c r="FFV46" s="178"/>
      <c r="FFW46" s="178"/>
      <c r="FFX46" s="178"/>
      <c r="FFY46" s="178"/>
      <c r="FFZ46" s="178"/>
      <c r="FGA46" s="178"/>
      <c r="FGB46" s="179"/>
      <c r="FGC46" s="166"/>
      <c r="FGD46" s="178"/>
      <c r="FGE46" s="178"/>
      <c r="FGF46" s="178"/>
      <c r="FGG46" s="178"/>
      <c r="FGH46" s="178"/>
      <c r="FGI46" s="178"/>
      <c r="FGJ46" s="179"/>
      <c r="FGK46" s="166"/>
      <c r="FGL46" s="178"/>
      <c r="FGM46" s="178"/>
      <c r="FGN46" s="178"/>
      <c r="FGO46" s="178"/>
      <c r="FGP46" s="178"/>
      <c r="FGQ46" s="178"/>
      <c r="FGR46" s="179"/>
      <c r="FGS46" s="166"/>
      <c r="FGT46" s="178"/>
      <c r="FGU46" s="178"/>
      <c r="FGV46" s="178"/>
      <c r="FGW46" s="178"/>
      <c r="FGX46" s="178"/>
      <c r="FGY46" s="178"/>
      <c r="FGZ46" s="179"/>
      <c r="FHA46" s="166"/>
      <c r="FHB46" s="178"/>
      <c r="FHC46" s="178"/>
      <c r="FHD46" s="178"/>
      <c r="FHE46" s="178"/>
      <c r="FHF46" s="178"/>
      <c r="FHG46" s="178"/>
      <c r="FHH46" s="179"/>
      <c r="FHI46" s="166"/>
      <c r="FHJ46" s="178"/>
      <c r="FHK46" s="178"/>
      <c r="FHL46" s="178"/>
      <c r="FHM46" s="178"/>
      <c r="FHN46" s="178"/>
      <c r="FHO46" s="178"/>
      <c r="FHP46" s="179"/>
      <c r="FHQ46" s="166"/>
      <c r="FHR46" s="178"/>
      <c r="FHS46" s="178"/>
      <c r="FHT46" s="178"/>
      <c r="FHU46" s="178"/>
      <c r="FHV46" s="178"/>
      <c r="FHW46" s="178"/>
      <c r="FHX46" s="179"/>
      <c r="FHY46" s="166"/>
      <c r="FHZ46" s="178"/>
      <c r="FIA46" s="178"/>
      <c r="FIB46" s="178"/>
      <c r="FIC46" s="178"/>
      <c r="FID46" s="178"/>
      <c r="FIE46" s="178"/>
      <c r="FIF46" s="179"/>
      <c r="FIG46" s="166"/>
      <c r="FIH46" s="178"/>
      <c r="FII46" s="178"/>
      <c r="FIJ46" s="178"/>
      <c r="FIK46" s="178"/>
      <c r="FIL46" s="178"/>
      <c r="FIM46" s="178"/>
      <c r="FIN46" s="179"/>
      <c r="FIO46" s="166"/>
      <c r="FIP46" s="178"/>
      <c r="FIQ46" s="178"/>
      <c r="FIR46" s="178"/>
      <c r="FIS46" s="178"/>
      <c r="FIT46" s="178"/>
      <c r="FIU46" s="178"/>
      <c r="FIV46" s="179"/>
      <c r="FIW46" s="166"/>
      <c r="FIX46" s="178"/>
      <c r="FIY46" s="178"/>
      <c r="FIZ46" s="178"/>
      <c r="FJA46" s="178"/>
      <c r="FJB46" s="178"/>
      <c r="FJC46" s="178"/>
      <c r="FJD46" s="179"/>
      <c r="FJE46" s="166"/>
      <c r="FJF46" s="178"/>
      <c r="FJG46" s="178"/>
      <c r="FJH46" s="178"/>
      <c r="FJI46" s="178"/>
      <c r="FJJ46" s="178"/>
      <c r="FJK46" s="178"/>
      <c r="FJL46" s="179"/>
      <c r="FJM46" s="166"/>
      <c r="FJN46" s="178"/>
      <c r="FJO46" s="178"/>
      <c r="FJP46" s="178"/>
      <c r="FJQ46" s="178"/>
      <c r="FJR46" s="178"/>
      <c r="FJS46" s="178"/>
      <c r="FJT46" s="179"/>
      <c r="FJU46" s="166"/>
      <c r="FJV46" s="178"/>
      <c r="FJW46" s="178"/>
      <c r="FJX46" s="178"/>
      <c r="FJY46" s="178"/>
      <c r="FJZ46" s="178"/>
      <c r="FKA46" s="178"/>
      <c r="FKB46" s="179"/>
      <c r="FKC46" s="166"/>
      <c r="FKD46" s="178"/>
      <c r="FKE46" s="178"/>
      <c r="FKF46" s="178"/>
      <c r="FKG46" s="178"/>
      <c r="FKH46" s="178"/>
      <c r="FKI46" s="178"/>
      <c r="FKJ46" s="179"/>
      <c r="FKK46" s="166"/>
      <c r="FKL46" s="178"/>
      <c r="FKM46" s="178"/>
      <c r="FKN46" s="178"/>
      <c r="FKO46" s="178"/>
      <c r="FKP46" s="178"/>
      <c r="FKQ46" s="178"/>
      <c r="FKR46" s="179"/>
      <c r="FKS46" s="166"/>
      <c r="FKT46" s="178"/>
      <c r="FKU46" s="178"/>
      <c r="FKV46" s="178"/>
      <c r="FKW46" s="178"/>
      <c r="FKX46" s="178"/>
      <c r="FKY46" s="178"/>
      <c r="FKZ46" s="179"/>
      <c r="FLA46" s="166"/>
      <c r="FLB46" s="178"/>
      <c r="FLC46" s="178"/>
      <c r="FLD46" s="178"/>
      <c r="FLE46" s="178"/>
      <c r="FLF46" s="178"/>
      <c r="FLG46" s="178"/>
      <c r="FLH46" s="179"/>
      <c r="FLI46" s="166"/>
      <c r="FLJ46" s="178"/>
      <c r="FLK46" s="178"/>
      <c r="FLL46" s="178"/>
      <c r="FLM46" s="178"/>
      <c r="FLN46" s="178"/>
      <c r="FLO46" s="178"/>
      <c r="FLP46" s="179"/>
      <c r="FLQ46" s="166"/>
      <c r="FLR46" s="178"/>
      <c r="FLS46" s="178"/>
      <c r="FLT46" s="178"/>
      <c r="FLU46" s="178"/>
      <c r="FLV46" s="178"/>
      <c r="FLW46" s="178"/>
      <c r="FLX46" s="179"/>
      <c r="FLY46" s="166"/>
      <c r="FLZ46" s="178"/>
      <c r="FMA46" s="178"/>
      <c r="FMB46" s="178"/>
      <c r="FMC46" s="178"/>
      <c r="FMD46" s="178"/>
      <c r="FME46" s="178"/>
      <c r="FMF46" s="179"/>
      <c r="FMG46" s="166"/>
      <c r="FMH46" s="178"/>
      <c r="FMI46" s="178"/>
      <c r="FMJ46" s="178"/>
      <c r="FMK46" s="178"/>
      <c r="FML46" s="178"/>
      <c r="FMM46" s="178"/>
      <c r="FMN46" s="179"/>
      <c r="FMO46" s="166"/>
      <c r="FMP46" s="178"/>
      <c r="FMQ46" s="178"/>
      <c r="FMR46" s="178"/>
      <c r="FMS46" s="178"/>
      <c r="FMT46" s="178"/>
      <c r="FMU46" s="178"/>
      <c r="FMV46" s="179"/>
      <c r="FMW46" s="166"/>
      <c r="FMX46" s="178"/>
      <c r="FMY46" s="178"/>
      <c r="FMZ46" s="178"/>
      <c r="FNA46" s="178"/>
      <c r="FNB46" s="178"/>
      <c r="FNC46" s="178"/>
      <c r="FND46" s="179"/>
      <c r="FNE46" s="166"/>
      <c r="FNF46" s="178"/>
      <c r="FNG46" s="178"/>
      <c r="FNH46" s="178"/>
      <c r="FNI46" s="178"/>
      <c r="FNJ46" s="178"/>
      <c r="FNK46" s="178"/>
      <c r="FNL46" s="179"/>
      <c r="FNM46" s="166"/>
      <c r="FNN46" s="178"/>
      <c r="FNO46" s="178"/>
      <c r="FNP46" s="178"/>
      <c r="FNQ46" s="178"/>
      <c r="FNR46" s="178"/>
      <c r="FNS46" s="178"/>
      <c r="FNT46" s="179"/>
      <c r="FNU46" s="166"/>
      <c r="FNV46" s="178"/>
      <c r="FNW46" s="178"/>
      <c r="FNX46" s="178"/>
      <c r="FNY46" s="178"/>
      <c r="FNZ46" s="178"/>
      <c r="FOA46" s="178"/>
      <c r="FOB46" s="179"/>
      <c r="FOC46" s="166"/>
      <c r="FOD46" s="178"/>
      <c r="FOE46" s="178"/>
      <c r="FOF46" s="178"/>
      <c r="FOG46" s="178"/>
      <c r="FOH46" s="178"/>
      <c r="FOI46" s="178"/>
      <c r="FOJ46" s="179"/>
      <c r="FOK46" s="166"/>
      <c r="FOL46" s="178"/>
      <c r="FOM46" s="178"/>
      <c r="FON46" s="178"/>
      <c r="FOO46" s="178"/>
      <c r="FOP46" s="178"/>
      <c r="FOQ46" s="178"/>
      <c r="FOR46" s="179"/>
      <c r="FOS46" s="166"/>
      <c r="FOT46" s="178"/>
      <c r="FOU46" s="178"/>
      <c r="FOV46" s="178"/>
      <c r="FOW46" s="178"/>
      <c r="FOX46" s="178"/>
      <c r="FOY46" s="178"/>
      <c r="FOZ46" s="179"/>
      <c r="FPA46" s="166"/>
      <c r="FPB46" s="178"/>
      <c r="FPC46" s="178"/>
      <c r="FPD46" s="178"/>
      <c r="FPE46" s="178"/>
      <c r="FPF46" s="178"/>
      <c r="FPG46" s="178"/>
      <c r="FPH46" s="179"/>
      <c r="FPI46" s="166"/>
      <c r="FPJ46" s="178"/>
      <c r="FPK46" s="178"/>
      <c r="FPL46" s="178"/>
      <c r="FPM46" s="178"/>
      <c r="FPN46" s="178"/>
      <c r="FPO46" s="178"/>
      <c r="FPP46" s="179"/>
      <c r="FPQ46" s="166"/>
      <c r="FPR46" s="178"/>
      <c r="FPS46" s="178"/>
      <c r="FPT46" s="178"/>
      <c r="FPU46" s="178"/>
      <c r="FPV46" s="178"/>
      <c r="FPW46" s="178"/>
      <c r="FPX46" s="179"/>
      <c r="FPY46" s="166"/>
      <c r="FPZ46" s="178"/>
      <c r="FQA46" s="178"/>
      <c r="FQB46" s="178"/>
      <c r="FQC46" s="178"/>
      <c r="FQD46" s="178"/>
      <c r="FQE46" s="178"/>
      <c r="FQF46" s="179"/>
      <c r="FQG46" s="166"/>
      <c r="FQH46" s="178"/>
      <c r="FQI46" s="178"/>
      <c r="FQJ46" s="178"/>
      <c r="FQK46" s="178"/>
      <c r="FQL46" s="178"/>
      <c r="FQM46" s="178"/>
      <c r="FQN46" s="179"/>
      <c r="FQO46" s="166"/>
      <c r="FQP46" s="178"/>
      <c r="FQQ46" s="178"/>
      <c r="FQR46" s="178"/>
      <c r="FQS46" s="178"/>
      <c r="FQT46" s="178"/>
      <c r="FQU46" s="178"/>
      <c r="FQV46" s="179"/>
      <c r="FQW46" s="166"/>
      <c r="FQX46" s="178"/>
      <c r="FQY46" s="178"/>
      <c r="FQZ46" s="178"/>
      <c r="FRA46" s="178"/>
      <c r="FRB46" s="178"/>
      <c r="FRC46" s="178"/>
      <c r="FRD46" s="179"/>
      <c r="FRE46" s="166"/>
      <c r="FRF46" s="178"/>
      <c r="FRG46" s="178"/>
      <c r="FRH46" s="178"/>
      <c r="FRI46" s="178"/>
      <c r="FRJ46" s="178"/>
      <c r="FRK46" s="178"/>
      <c r="FRL46" s="179"/>
      <c r="FRM46" s="166"/>
      <c r="FRN46" s="178"/>
      <c r="FRO46" s="178"/>
      <c r="FRP46" s="178"/>
      <c r="FRQ46" s="178"/>
      <c r="FRR46" s="178"/>
      <c r="FRS46" s="178"/>
      <c r="FRT46" s="179"/>
      <c r="FRU46" s="166"/>
      <c r="FRV46" s="178"/>
      <c r="FRW46" s="178"/>
      <c r="FRX46" s="178"/>
      <c r="FRY46" s="178"/>
      <c r="FRZ46" s="178"/>
      <c r="FSA46" s="178"/>
      <c r="FSB46" s="179"/>
      <c r="FSC46" s="166"/>
      <c r="FSD46" s="178"/>
      <c r="FSE46" s="178"/>
      <c r="FSF46" s="178"/>
      <c r="FSG46" s="178"/>
      <c r="FSH46" s="178"/>
      <c r="FSI46" s="178"/>
      <c r="FSJ46" s="179"/>
      <c r="FSK46" s="166"/>
      <c r="FSL46" s="178"/>
      <c r="FSM46" s="178"/>
      <c r="FSN46" s="178"/>
      <c r="FSO46" s="178"/>
      <c r="FSP46" s="178"/>
      <c r="FSQ46" s="178"/>
      <c r="FSR46" s="179"/>
      <c r="FSS46" s="166"/>
      <c r="FST46" s="178"/>
      <c r="FSU46" s="178"/>
      <c r="FSV46" s="178"/>
      <c r="FSW46" s="178"/>
      <c r="FSX46" s="178"/>
      <c r="FSY46" s="178"/>
      <c r="FSZ46" s="179"/>
      <c r="FTA46" s="166"/>
      <c r="FTB46" s="178"/>
      <c r="FTC46" s="178"/>
      <c r="FTD46" s="178"/>
      <c r="FTE46" s="178"/>
      <c r="FTF46" s="178"/>
      <c r="FTG46" s="178"/>
      <c r="FTH46" s="179"/>
      <c r="FTI46" s="166"/>
      <c r="FTJ46" s="178"/>
      <c r="FTK46" s="178"/>
      <c r="FTL46" s="178"/>
      <c r="FTM46" s="178"/>
      <c r="FTN46" s="178"/>
      <c r="FTO46" s="178"/>
      <c r="FTP46" s="179"/>
      <c r="FTQ46" s="166"/>
      <c r="FTR46" s="178"/>
      <c r="FTS46" s="178"/>
      <c r="FTT46" s="178"/>
      <c r="FTU46" s="178"/>
      <c r="FTV46" s="178"/>
      <c r="FTW46" s="178"/>
      <c r="FTX46" s="179"/>
      <c r="FTY46" s="166"/>
      <c r="FTZ46" s="178"/>
      <c r="FUA46" s="178"/>
      <c r="FUB46" s="178"/>
      <c r="FUC46" s="178"/>
      <c r="FUD46" s="178"/>
      <c r="FUE46" s="178"/>
      <c r="FUF46" s="179"/>
      <c r="FUG46" s="166"/>
      <c r="FUH46" s="178"/>
      <c r="FUI46" s="178"/>
      <c r="FUJ46" s="178"/>
      <c r="FUK46" s="178"/>
      <c r="FUL46" s="178"/>
      <c r="FUM46" s="178"/>
      <c r="FUN46" s="179"/>
      <c r="FUO46" s="166"/>
      <c r="FUP46" s="178"/>
      <c r="FUQ46" s="178"/>
      <c r="FUR46" s="178"/>
      <c r="FUS46" s="178"/>
      <c r="FUT46" s="178"/>
      <c r="FUU46" s="178"/>
      <c r="FUV46" s="179"/>
      <c r="FUW46" s="166"/>
      <c r="FUX46" s="178"/>
      <c r="FUY46" s="178"/>
      <c r="FUZ46" s="178"/>
      <c r="FVA46" s="178"/>
      <c r="FVB46" s="178"/>
      <c r="FVC46" s="178"/>
      <c r="FVD46" s="179"/>
      <c r="FVE46" s="166"/>
      <c r="FVF46" s="178"/>
      <c r="FVG46" s="178"/>
      <c r="FVH46" s="178"/>
      <c r="FVI46" s="178"/>
      <c r="FVJ46" s="178"/>
      <c r="FVK46" s="178"/>
      <c r="FVL46" s="179"/>
      <c r="FVM46" s="166"/>
      <c r="FVN46" s="178"/>
      <c r="FVO46" s="178"/>
      <c r="FVP46" s="178"/>
      <c r="FVQ46" s="178"/>
      <c r="FVR46" s="178"/>
      <c r="FVS46" s="178"/>
      <c r="FVT46" s="179"/>
      <c r="FVU46" s="166"/>
      <c r="FVV46" s="178"/>
      <c r="FVW46" s="178"/>
      <c r="FVX46" s="178"/>
      <c r="FVY46" s="178"/>
      <c r="FVZ46" s="178"/>
      <c r="FWA46" s="178"/>
      <c r="FWB46" s="179"/>
      <c r="FWC46" s="166"/>
      <c r="FWD46" s="178"/>
      <c r="FWE46" s="178"/>
      <c r="FWF46" s="178"/>
      <c r="FWG46" s="178"/>
      <c r="FWH46" s="178"/>
      <c r="FWI46" s="178"/>
      <c r="FWJ46" s="179"/>
      <c r="FWK46" s="166"/>
      <c r="FWL46" s="178"/>
      <c r="FWM46" s="178"/>
      <c r="FWN46" s="178"/>
      <c r="FWO46" s="178"/>
      <c r="FWP46" s="178"/>
      <c r="FWQ46" s="178"/>
      <c r="FWR46" s="179"/>
      <c r="FWS46" s="166"/>
      <c r="FWT46" s="178"/>
      <c r="FWU46" s="178"/>
      <c r="FWV46" s="178"/>
      <c r="FWW46" s="178"/>
      <c r="FWX46" s="178"/>
      <c r="FWY46" s="178"/>
      <c r="FWZ46" s="179"/>
      <c r="FXA46" s="166"/>
      <c r="FXB46" s="178"/>
      <c r="FXC46" s="178"/>
      <c r="FXD46" s="178"/>
      <c r="FXE46" s="178"/>
      <c r="FXF46" s="178"/>
      <c r="FXG46" s="178"/>
      <c r="FXH46" s="179"/>
      <c r="FXI46" s="166"/>
      <c r="FXJ46" s="178"/>
      <c r="FXK46" s="178"/>
      <c r="FXL46" s="178"/>
      <c r="FXM46" s="178"/>
      <c r="FXN46" s="178"/>
      <c r="FXO46" s="178"/>
      <c r="FXP46" s="179"/>
      <c r="FXQ46" s="166"/>
      <c r="FXR46" s="178"/>
      <c r="FXS46" s="178"/>
      <c r="FXT46" s="178"/>
      <c r="FXU46" s="178"/>
      <c r="FXV46" s="178"/>
      <c r="FXW46" s="178"/>
      <c r="FXX46" s="179"/>
      <c r="FXY46" s="166"/>
      <c r="FXZ46" s="178"/>
      <c r="FYA46" s="178"/>
      <c r="FYB46" s="178"/>
      <c r="FYC46" s="178"/>
      <c r="FYD46" s="178"/>
      <c r="FYE46" s="178"/>
      <c r="FYF46" s="179"/>
      <c r="FYG46" s="166"/>
      <c r="FYH46" s="178"/>
      <c r="FYI46" s="178"/>
      <c r="FYJ46" s="178"/>
      <c r="FYK46" s="178"/>
      <c r="FYL46" s="178"/>
      <c r="FYM46" s="178"/>
      <c r="FYN46" s="179"/>
      <c r="FYO46" s="166"/>
      <c r="FYP46" s="178"/>
      <c r="FYQ46" s="178"/>
      <c r="FYR46" s="178"/>
      <c r="FYS46" s="178"/>
      <c r="FYT46" s="178"/>
      <c r="FYU46" s="178"/>
      <c r="FYV46" s="179"/>
      <c r="FYW46" s="166"/>
      <c r="FYX46" s="178"/>
      <c r="FYY46" s="178"/>
      <c r="FYZ46" s="178"/>
      <c r="FZA46" s="178"/>
      <c r="FZB46" s="178"/>
      <c r="FZC46" s="178"/>
      <c r="FZD46" s="179"/>
      <c r="FZE46" s="166"/>
      <c r="FZF46" s="178"/>
      <c r="FZG46" s="178"/>
      <c r="FZH46" s="178"/>
      <c r="FZI46" s="178"/>
      <c r="FZJ46" s="178"/>
      <c r="FZK46" s="178"/>
      <c r="FZL46" s="179"/>
      <c r="FZM46" s="166"/>
      <c r="FZN46" s="178"/>
      <c r="FZO46" s="178"/>
      <c r="FZP46" s="178"/>
      <c r="FZQ46" s="178"/>
      <c r="FZR46" s="178"/>
      <c r="FZS46" s="178"/>
      <c r="FZT46" s="179"/>
      <c r="FZU46" s="166"/>
      <c r="FZV46" s="178"/>
      <c r="FZW46" s="178"/>
      <c r="FZX46" s="178"/>
      <c r="FZY46" s="178"/>
      <c r="FZZ46" s="178"/>
      <c r="GAA46" s="178"/>
      <c r="GAB46" s="179"/>
      <c r="GAC46" s="166"/>
      <c r="GAD46" s="178"/>
      <c r="GAE46" s="178"/>
      <c r="GAF46" s="178"/>
      <c r="GAG46" s="178"/>
      <c r="GAH46" s="178"/>
      <c r="GAI46" s="178"/>
      <c r="GAJ46" s="179"/>
      <c r="GAK46" s="166"/>
      <c r="GAL46" s="178"/>
      <c r="GAM46" s="178"/>
      <c r="GAN46" s="178"/>
      <c r="GAO46" s="178"/>
      <c r="GAP46" s="178"/>
      <c r="GAQ46" s="178"/>
      <c r="GAR46" s="179"/>
      <c r="GAS46" s="166"/>
      <c r="GAT46" s="178"/>
      <c r="GAU46" s="178"/>
      <c r="GAV46" s="178"/>
      <c r="GAW46" s="178"/>
      <c r="GAX46" s="178"/>
      <c r="GAY46" s="178"/>
      <c r="GAZ46" s="179"/>
      <c r="GBA46" s="166"/>
      <c r="GBB46" s="178"/>
      <c r="GBC46" s="178"/>
      <c r="GBD46" s="178"/>
      <c r="GBE46" s="178"/>
      <c r="GBF46" s="178"/>
      <c r="GBG46" s="178"/>
      <c r="GBH46" s="179"/>
      <c r="GBI46" s="166"/>
      <c r="GBJ46" s="178"/>
      <c r="GBK46" s="178"/>
      <c r="GBL46" s="178"/>
      <c r="GBM46" s="178"/>
      <c r="GBN46" s="178"/>
      <c r="GBO46" s="178"/>
      <c r="GBP46" s="179"/>
      <c r="GBQ46" s="166"/>
      <c r="GBR46" s="178"/>
      <c r="GBS46" s="178"/>
      <c r="GBT46" s="178"/>
      <c r="GBU46" s="178"/>
      <c r="GBV46" s="178"/>
      <c r="GBW46" s="178"/>
      <c r="GBX46" s="179"/>
      <c r="GBY46" s="166"/>
      <c r="GBZ46" s="178"/>
      <c r="GCA46" s="178"/>
      <c r="GCB46" s="178"/>
      <c r="GCC46" s="178"/>
      <c r="GCD46" s="178"/>
      <c r="GCE46" s="178"/>
      <c r="GCF46" s="179"/>
      <c r="GCG46" s="166"/>
      <c r="GCH46" s="178"/>
      <c r="GCI46" s="178"/>
      <c r="GCJ46" s="178"/>
      <c r="GCK46" s="178"/>
      <c r="GCL46" s="178"/>
      <c r="GCM46" s="178"/>
      <c r="GCN46" s="179"/>
      <c r="GCO46" s="166"/>
      <c r="GCP46" s="178"/>
      <c r="GCQ46" s="178"/>
      <c r="GCR46" s="178"/>
      <c r="GCS46" s="178"/>
      <c r="GCT46" s="178"/>
      <c r="GCU46" s="178"/>
      <c r="GCV46" s="179"/>
      <c r="GCW46" s="166"/>
      <c r="GCX46" s="178"/>
      <c r="GCY46" s="178"/>
      <c r="GCZ46" s="178"/>
      <c r="GDA46" s="178"/>
      <c r="GDB46" s="178"/>
      <c r="GDC46" s="178"/>
      <c r="GDD46" s="179"/>
      <c r="GDE46" s="166"/>
      <c r="GDF46" s="178"/>
      <c r="GDG46" s="178"/>
      <c r="GDH46" s="178"/>
      <c r="GDI46" s="178"/>
      <c r="GDJ46" s="178"/>
      <c r="GDK46" s="178"/>
      <c r="GDL46" s="179"/>
      <c r="GDM46" s="166"/>
      <c r="GDN46" s="178"/>
      <c r="GDO46" s="178"/>
      <c r="GDP46" s="178"/>
      <c r="GDQ46" s="178"/>
      <c r="GDR46" s="178"/>
      <c r="GDS46" s="178"/>
      <c r="GDT46" s="179"/>
      <c r="GDU46" s="166"/>
      <c r="GDV46" s="178"/>
      <c r="GDW46" s="178"/>
      <c r="GDX46" s="178"/>
      <c r="GDY46" s="178"/>
      <c r="GDZ46" s="178"/>
      <c r="GEA46" s="178"/>
      <c r="GEB46" s="179"/>
      <c r="GEC46" s="166"/>
      <c r="GED46" s="178"/>
      <c r="GEE46" s="178"/>
      <c r="GEF46" s="178"/>
      <c r="GEG46" s="178"/>
      <c r="GEH46" s="178"/>
      <c r="GEI46" s="178"/>
      <c r="GEJ46" s="179"/>
      <c r="GEK46" s="166"/>
      <c r="GEL46" s="178"/>
      <c r="GEM46" s="178"/>
      <c r="GEN46" s="178"/>
      <c r="GEO46" s="178"/>
      <c r="GEP46" s="178"/>
      <c r="GEQ46" s="178"/>
      <c r="GER46" s="179"/>
      <c r="GES46" s="166"/>
      <c r="GET46" s="178"/>
      <c r="GEU46" s="178"/>
      <c r="GEV46" s="178"/>
      <c r="GEW46" s="178"/>
      <c r="GEX46" s="178"/>
      <c r="GEY46" s="178"/>
      <c r="GEZ46" s="179"/>
      <c r="GFA46" s="166"/>
      <c r="GFB46" s="178"/>
      <c r="GFC46" s="178"/>
      <c r="GFD46" s="178"/>
      <c r="GFE46" s="178"/>
      <c r="GFF46" s="178"/>
      <c r="GFG46" s="178"/>
      <c r="GFH46" s="179"/>
      <c r="GFI46" s="166"/>
      <c r="GFJ46" s="178"/>
      <c r="GFK46" s="178"/>
      <c r="GFL46" s="178"/>
      <c r="GFM46" s="178"/>
      <c r="GFN46" s="178"/>
      <c r="GFO46" s="178"/>
      <c r="GFP46" s="179"/>
      <c r="GFQ46" s="166"/>
      <c r="GFR46" s="178"/>
      <c r="GFS46" s="178"/>
      <c r="GFT46" s="178"/>
      <c r="GFU46" s="178"/>
      <c r="GFV46" s="178"/>
      <c r="GFW46" s="178"/>
      <c r="GFX46" s="179"/>
      <c r="GFY46" s="166"/>
      <c r="GFZ46" s="178"/>
      <c r="GGA46" s="178"/>
      <c r="GGB46" s="178"/>
      <c r="GGC46" s="178"/>
      <c r="GGD46" s="178"/>
      <c r="GGE46" s="178"/>
      <c r="GGF46" s="179"/>
      <c r="GGG46" s="166"/>
      <c r="GGH46" s="178"/>
      <c r="GGI46" s="178"/>
      <c r="GGJ46" s="178"/>
      <c r="GGK46" s="178"/>
      <c r="GGL46" s="178"/>
      <c r="GGM46" s="178"/>
      <c r="GGN46" s="179"/>
      <c r="GGO46" s="166"/>
      <c r="GGP46" s="178"/>
      <c r="GGQ46" s="178"/>
      <c r="GGR46" s="178"/>
      <c r="GGS46" s="178"/>
      <c r="GGT46" s="178"/>
      <c r="GGU46" s="178"/>
      <c r="GGV46" s="179"/>
      <c r="GGW46" s="166"/>
      <c r="GGX46" s="178"/>
      <c r="GGY46" s="178"/>
      <c r="GGZ46" s="178"/>
      <c r="GHA46" s="178"/>
      <c r="GHB46" s="178"/>
      <c r="GHC46" s="178"/>
      <c r="GHD46" s="179"/>
      <c r="GHE46" s="166"/>
      <c r="GHF46" s="178"/>
      <c r="GHG46" s="178"/>
      <c r="GHH46" s="178"/>
      <c r="GHI46" s="178"/>
      <c r="GHJ46" s="178"/>
      <c r="GHK46" s="178"/>
      <c r="GHL46" s="179"/>
      <c r="GHM46" s="166"/>
      <c r="GHN46" s="178"/>
      <c r="GHO46" s="178"/>
      <c r="GHP46" s="178"/>
      <c r="GHQ46" s="178"/>
      <c r="GHR46" s="178"/>
      <c r="GHS46" s="178"/>
      <c r="GHT46" s="179"/>
      <c r="GHU46" s="166"/>
      <c r="GHV46" s="178"/>
      <c r="GHW46" s="178"/>
      <c r="GHX46" s="178"/>
      <c r="GHY46" s="178"/>
      <c r="GHZ46" s="178"/>
      <c r="GIA46" s="178"/>
      <c r="GIB46" s="179"/>
      <c r="GIC46" s="166"/>
      <c r="GID46" s="178"/>
      <c r="GIE46" s="178"/>
      <c r="GIF46" s="178"/>
      <c r="GIG46" s="178"/>
      <c r="GIH46" s="178"/>
      <c r="GII46" s="178"/>
      <c r="GIJ46" s="179"/>
      <c r="GIK46" s="166"/>
      <c r="GIL46" s="178"/>
      <c r="GIM46" s="178"/>
      <c r="GIN46" s="178"/>
      <c r="GIO46" s="178"/>
      <c r="GIP46" s="178"/>
      <c r="GIQ46" s="178"/>
      <c r="GIR46" s="179"/>
      <c r="GIS46" s="166"/>
      <c r="GIT46" s="178"/>
      <c r="GIU46" s="178"/>
      <c r="GIV46" s="178"/>
      <c r="GIW46" s="178"/>
      <c r="GIX46" s="178"/>
      <c r="GIY46" s="178"/>
      <c r="GIZ46" s="179"/>
      <c r="GJA46" s="166"/>
      <c r="GJB46" s="178"/>
      <c r="GJC46" s="178"/>
      <c r="GJD46" s="178"/>
      <c r="GJE46" s="178"/>
      <c r="GJF46" s="178"/>
      <c r="GJG46" s="178"/>
      <c r="GJH46" s="179"/>
      <c r="GJI46" s="166"/>
      <c r="GJJ46" s="178"/>
      <c r="GJK46" s="178"/>
      <c r="GJL46" s="178"/>
      <c r="GJM46" s="178"/>
      <c r="GJN46" s="178"/>
      <c r="GJO46" s="178"/>
      <c r="GJP46" s="179"/>
      <c r="GJQ46" s="166"/>
      <c r="GJR46" s="178"/>
      <c r="GJS46" s="178"/>
      <c r="GJT46" s="178"/>
      <c r="GJU46" s="178"/>
      <c r="GJV46" s="178"/>
      <c r="GJW46" s="178"/>
      <c r="GJX46" s="179"/>
      <c r="GJY46" s="166"/>
      <c r="GJZ46" s="178"/>
      <c r="GKA46" s="178"/>
      <c r="GKB46" s="178"/>
      <c r="GKC46" s="178"/>
      <c r="GKD46" s="178"/>
      <c r="GKE46" s="178"/>
      <c r="GKF46" s="179"/>
      <c r="GKG46" s="166"/>
      <c r="GKH46" s="178"/>
      <c r="GKI46" s="178"/>
      <c r="GKJ46" s="178"/>
      <c r="GKK46" s="178"/>
      <c r="GKL46" s="178"/>
      <c r="GKM46" s="178"/>
      <c r="GKN46" s="179"/>
      <c r="GKO46" s="166"/>
      <c r="GKP46" s="178"/>
      <c r="GKQ46" s="178"/>
      <c r="GKR46" s="178"/>
      <c r="GKS46" s="178"/>
      <c r="GKT46" s="178"/>
      <c r="GKU46" s="178"/>
      <c r="GKV46" s="179"/>
      <c r="GKW46" s="166"/>
      <c r="GKX46" s="178"/>
      <c r="GKY46" s="178"/>
      <c r="GKZ46" s="178"/>
      <c r="GLA46" s="178"/>
      <c r="GLB46" s="178"/>
      <c r="GLC46" s="178"/>
      <c r="GLD46" s="179"/>
      <c r="GLE46" s="166"/>
      <c r="GLF46" s="178"/>
      <c r="GLG46" s="178"/>
      <c r="GLH46" s="178"/>
      <c r="GLI46" s="178"/>
      <c r="GLJ46" s="178"/>
      <c r="GLK46" s="178"/>
      <c r="GLL46" s="179"/>
      <c r="GLM46" s="166"/>
      <c r="GLN46" s="178"/>
      <c r="GLO46" s="178"/>
      <c r="GLP46" s="178"/>
      <c r="GLQ46" s="178"/>
      <c r="GLR46" s="178"/>
      <c r="GLS46" s="178"/>
      <c r="GLT46" s="179"/>
      <c r="GLU46" s="166"/>
      <c r="GLV46" s="178"/>
      <c r="GLW46" s="178"/>
      <c r="GLX46" s="178"/>
      <c r="GLY46" s="178"/>
      <c r="GLZ46" s="178"/>
      <c r="GMA46" s="178"/>
      <c r="GMB46" s="179"/>
      <c r="GMC46" s="166"/>
      <c r="GMD46" s="178"/>
      <c r="GME46" s="178"/>
      <c r="GMF46" s="178"/>
      <c r="GMG46" s="178"/>
      <c r="GMH46" s="178"/>
      <c r="GMI46" s="178"/>
      <c r="GMJ46" s="179"/>
      <c r="GMK46" s="166"/>
      <c r="GML46" s="178"/>
      <c r="GMM46" s="178"/>
      <c r="GMN46" s="178"/>
      <c r="GMO46" s="178"/>
      <c r="GMP46" s="178"/>
      <c r="GMQ46" s="178"/>
      <c r="GMR46" s="179"/>
      <c r="GMS46" s="166"/>
      <c r="GMT46" s="178"/>
      <c r="GMU46" s="178"/>
      <c r="GMV46" s="178"/>
      <c r="GMW46" s="178"/>
      <c r="GMX46" s="178"/>
      <c r="GMY46" s="178"/>
      <c r="GMZ46" s="179"/>
      <c r="GNA46" s="166"/>
      <c r="GNB46" s="178"/>
      <c r="GNC46" s="178"/>
      <c r="GND46" s="178"/>
      <c r="GNE46" s="178"/>
      <c r="GNF46" s="178"/>
      <c r="GNG46" s="178"/>
      <c r="GNH46" s="179"/>
      <c r="GNI46" s="166"/>
      <c r="GNJ46" s="178"/>
      <c r="GNK46" s="178"/>
      <c r="GNL46" s="178"/>
      <c r="GNM46" s="178"/>
      <c r="GNN46" s="178"/>
      <c r="GNO46" s="178"/>
      <c r="GNP46" s="179"/>
      <c r="GNQ46" s="166"/>
      <c r="GNR46" s="178"/>
      <c r="GNS46" s="178"/>
      <c r="GNT46" s="178"/>
      <c r="GNU46" s="178"/>
      <c r="GNV46" s="178"/>
      <c r="GNW46" s="178"/>
      <c r="GNX46" s="179"/>
      <c r="GNY46" s="166"/>
      <c r="GNZ46" s="178"/>
      <c r="GOA46" s="178"/>
      <c r="GOB46" s="178"/>
      <c r="GOC46" s="178"/>
      <c r="GOD46" s="178"/>
      <c r="GOE46" s="178"/>
      <c r="GOF46" s="179"/>
      <c r="GOG46" s="166"/>
      <c r="GOH46" s="178"/>
      <c r="GOI46" s="178"/>
      <c r="GOJ46" s="178"/>
      <c r="GOK46" s="178"/>
      <c r="GOL46" s="178"/>
      <c r="GOM46" s="178"/>
      <c r="GON46" s="179"/>
      <c r="GOO46" s="166"/>
      <c r="GOP46" s="178"/>
      <c r="GOQ46" s="178"/>
      <c r="GOR46" s="178"/>
      <c r="GOS46" s="178"/>
      <c r="GOT46" s="178"/>
      <c r="GOU46" s="178"/>
      <c r="GOV46" s="179"/>
      <c r="GOW46" s="166"/>
      <c r="GOX46" s="178"/>
      <c r="GOY46" s="178"/>
      <c r="GOZ46" s="178"/>
      <c r="GPA46" s="178"/>
      <c r="GPB46" s="178"/>
      <c r="GPC46" s="178"/>
      <c r="GPD46" s="179"/>
      <c r="GPE46" s="166"/>
      <c r="GPF46" s="178"/>
      <c r="GPG46" s="178"/>
      <c r="GPH46" s="178"/>
      <c r="GPI46" s="178"/>
      <c r="GPJ46" s="178"/>
      <c r="GPK46" s="178"/>
      <c r="GPL46" s="179"/>
      <c r="GPM46" s="166"/>
      <c r="GPN46" s="178"/>
      <c r="GPO46" s="178"/>
      <c r="GPP46" s="178"/>
      <c r="GPQ46" s="178"/>
      <c r="GPR46" s="178"/>
      <c r="GPS46" s="178"/>
      <c r="GPT46" s="179"/>
      <c r="GPU46" s="166"/>
      <c r="GPV46" s="178"/>
      <c r="GPW46" s="178"/>
      <c r="GPX46" s="178"/>
      <c r="GPY46" s="178"/>
      <c r="GPZ46" s="178"/>
      <c r="GQA46" s="178"/>
      <c r="GQB46" s="179"/>
      <c r="GQC46" s="166"/>
      <c r="GQD46" s="178"/>
      <c r="GQE46" s="178"/>
      <c r="GQF46" s="178"/>
      <c r="GQG46" s="178"/>
      <c r="GQH46" s="178"/>
      <c r="GQI46" s="178"/>
      <c r="GQJ46" s="179"/>
      <c r="GQK46" s="166"/>
      <c r="GQL46" s="178"/>
      <c r="GQM46" s="178"/>
      <c r="GQN46" s="178"/>
      <c r="GQO46" s="178"/>
      <c r="GQP46" s="178"/>
      <c r="GQQ46" s="178"/>
      <c r="GQR46" s="179"/>
      <c r="GQS46" s="166"/>
      <c r="GQT46" s="178"/>
      <c r="GQU46" s="178"/>
      <c r="GQV46" s="178"/>
      <c r="GQW46" s="178"/>
      <c r="GQX46" s="178"/>
      <c r="GQY46" s="178"/>
      <c r="GQZ46" s="179"/>
      <c r="GRA46" s="166"/>
      <c r="GRB46" s="178"/>
      <c r="GRC46" s="178"/>
      <c r="GRD46" s="178"/>
      <c r="GRE46" s="178"/>
      <c r="GRF46" s="178"/>
      <c r="GRG46" s="178"/>
      <c r="GRH46" s="179"/>
      <c r="GRI46" s="166"/>
      <c r="GRJ46" s="178"/>
      <c r="GRK46" s="178"/>
      <c r="GRL46" s="178"/>
      <c r="GRM46" s="178"/>
      <c r="GRN46" s="178"/>
      <c r="GRO46" s="178"/>
      <c r="GRP46" s="179"/>
      <c r="GRQ46" s="166"/>
      <c r="GRR46" s="178"/>
      <c r="GRS46" s="178"/>
      <c r="GRT46" s="178"/>
      <c r="GRU46" s="178"/>
      <c r="GRV46" s="178"/>
      <c r="GRW46" s="178"/>
      <c r="GRX46" s="179"/>
      <c r="GRY46" s="166"/>
      <c r="GRZ46" s="178"/>
      <c r="GSA46" s="178"/>
      <c r="GSB46" s="178"/>
      <c r="GSC46" s="178"/>
      <c r="GSD46" s="178"/>
      <c r="GSE46" s="178"/>
      <c r="GSF46" s="179"/>
      <c r="GSG46" s="166"/>
      <c r="GSH46" s="178"/>
      <c r="GSI46" s="178"/>
      <c r="GSJ46" s="178"/>
      <c r="GSK46" s="178"/>
      <c r="GSL46" s="178"/>
      <c r="GSM46" s="178"/>
      <c r="GSN46" s="179"/>
      <c r="GSO46" s="166"/>
      <c r="GSP46" s="178"/>
      <c r="GSQ46" s="178"/>
      <c r="GSR46" s="178"/>
      <c r="GSS46" s="178"/>
      <c r="GST46" s="178"/>
      <c r="GSU46" s="178"/>
      <c r="GSV46" s="179"/>
      <c r="GSW46" s="166"/>
      <c r="GSX46" s="178"/>
      <c r="GSY46" s="178"/>
      <c r="GSZ46" s="178"/>
      <c r="GTA46" s="178"/>
      <c r="GTB46" s="178"/>
      <c r="GTC46" s="178"/>
      <c r="GTD46" s="179"/>
      <c r="GTE46" s="166"/>
      <c r="GTF46" s="178"/>
      <c r="GTG46" s="178"/>
      <c r="GTH46" s="178"/>
      <c r="GTI46" s="178"/>
      <c r="GTJ46" s="178"/>
      <c r="GTK46" s="178"/>
      <c r="GTL46" s="179"/>
      <c r="GTM46" s="166"/>
      <c r="GTN46" s="178"/>
      <c r="GTO46" s="178"/>
      <c r="GTP46" s="178"/>
      <c r="GTQ46" s="178"/>
      <c r="GTR46" s="178"/>
      <c r="GTS46" s="178"/>
      <c r="GTT46" s="179"/>
      <c r="GTU46" s="166"/>
      <c r="GTV46" s="178"/>
      <c r="GTW46" s="178"/>
      <c r="GTX46" s="178"/>
      <c r="GTY46" s="178"/>
      <c r="GTZ46" s="178"/>
      <c r="GUA46" s="178"/>
      <c r="GUB46" s="179"/>
      <c r="GUC46" s="166"/>
      <c r="GUD46" s="178"/>
      <c r="GUE46" s="178"/>
      <c r="GUF46" s="178"/>
      <c r="GUG46" s="178"/>
      <c r="GUH46" s="178"/>
      <c r="GUI46" s="178"/>
      <c r="GUJ46" s="179"/>
      <c r="GUK46" s="166"/>
      <c r="GUL46" s="178"/>
      <c r="GUM46" s="178"/>
      <c r="GUN46" s="178"/>
      <c r="GUO46" s="178"/>
      <c r="GUP46" s="178"/>
      <c r="GUQ46" s="178"/>
      <c r="GUR46" s="179"/>
      <c r="GUS46" s="166"/>
      <c r="GUT46" s="178"/>
      <c r="GUU46" s="178"/>
      <c r="GUV46" s="178"/>
      <c r="GUW46" s="178"/>
      <c r="GUX46" s="178"/>
      <c r="GUY46" s="178"/>
      <c r="GUZ46" s="179"/>
      <c r="GVA46" s="166"/>
      <c r="GVB46" s="178"/>
      <c r="GVC46" s="178"/>
      <c r="GVD46" s="178"/>
      <c r="GVE46" s="178"/>
      <c r="GVF46" s="178"/>
      <c r="GVG46" s="178"/>
      <c r="GVH46" s="179"/>
      <c r="GVI46" s="166"/>
      <c r="GVJ46" s="178"/>
      <c r="GVK46" s="178"/>
      <c r="GVL46" s="178"/>
      <c r="GVM46" s="178"/>
      <c r="GVN46" s="178"/>
      <c r="GVO46" s="178"/>
      <c r="GVP46" s="179"/>
      <c r="GVQ46" s="166"/>
      <c r="GVR46" s="178"/>
      <c r="GVS46" s="178"/>
      <c r="GVT46" s="178"/>
      <c r="GVU46" s="178"/>
      <c r="GVV46" s="178"/>
      <c r="GVW46" s="178"/>
      <c r="GVX46" s="179"/>
      <c r="GVY46" s="166"/>
      <c r="GVZ46" s="178"/>
      <c r="GWA46" s="178"/>
      <c r="GWB46" s="178"/>
      <c r="GWC46" s="178"/>
      <c r="GWD46" s="178"/>
      <c r="GWE46" s="178"/>
      <c r="GWF46" s="179"/>
      <c r="GWG46" s="166"/>
      <c r="GWH46" s="178"/>
      <c r="GWI46" s="178"/>
      <c r="GWJ46" s="178"/>
      <c r="GWK46" s="178"/>
      <c r="GWL46" s="178"/>
      <c r="GWM46" s="178"/>
      <c r="GWN46" s="179"/>
      <c r="GWO46" s="166"/>
      <c r="GWP46" s="178"/>
      <c r="GWQ46" s="178"/>
      <c r="GWR46" s="178"/>
      <c r="GWS46" s="178"/>
      <c r="GWT46" s="178"/>
      <c r="GWU46" s="178"/>
      <c r="GWV46" s="179"/>
      <c r="GWW46" s="166"/>
      <c r="GWX46" s="178"/>
      <c r="GWY46" s="178"/>
      <c r="GWZ46" s="178"/>
      <c r="GXA46" s="178"/>
      <c r="GXB46" s="178"/>
      <c r="GXC46" s="178"/>
      <c r="GXD46" s="179"/>
      <c r="GXE46" s="166"/>
      <c r="GXF46" s="178"/>
      <c r="GXG46" s="178"/>
      <c r="GXH46" s="178"/>
      <c r="GXI46" s="178"/>
      <c r="GXJ46" s="178"/>
      <c r="GXK46" s="178"/>
      <c r="GXL46" s="179"/>
      <c r="GXM46" s="166"/>
      <c r="GXN46" s="178"/>
      <c r="GXO46" s="178"/>
      <c r="GXP46" s="178"/>
      <c r="GXQ46" s="178"/>
      <c r="GXR46" s="178"/>
      <c r="GXS46" s="178"/>
      <c r="GXT46" s="179"/>
      <c r="GXU46" s="166"/>
      <c r="GXV46" s="178"/>
      <c r="GXW46" s="178"/>
      <c r="GXX46" s="178"/>
      <c r="GXY46" s="178"/>
      <c r="GXZ46" s="178"/>
      <c r="GYA46" s="178"/>
      <c r="GYB46" s="179"/>
      <c r="GYC46" s="166"/>
      <c r="GYD46" s="178"/>
      <c r="GYE46" s="178"/>
      <c r="GYF46" s="178"/>
      <c r="GYG46" s="178"/>
      <c r="GYH46" s="178"/>
      <c r="GYI46" s="178"/>
      <c r="GYJ46" s="179"/>
      <c r="GYK46" s="166"/>
      <c r="GYL46" s="178"/>
      <c r="GYM46" s="178"/>
      <c r="GYN46" s="178"/>
      <c r="GYO46" s="178"/>
      <c r="GYP46" s="178"/>
      <c r="GYQ46" s="178"/>
      <c r="GYR46" s="179"/>
      <c r="GYS46" s="166"/>
      <c r="GYT46" s="178"/>
      <c r="GYU46" s="178"/>
      <c r="GYV46" s="178"/>
      <c r="GYW46" s="178"/>
      <c r="GYX46" s="178"/>
      <c r="GYY46" s="178"/>
      <c r="GYZ46" s="179"/>
      <c r="GZA46" s="166"/>
      <c r="GZB46" s="178"/>
      <c r="GZC46" s="178"/>
      <c r="GZD46" s="178"/>
      <c r="GZE46" s="178"/>
      <c r="GZF46" s="178"/>
      <c r="GZG46" s="178"/>
      <c r="GZH46" s="179"/>
      <c r="GZI46" s="166"/>
      <c r="GZJ46" s="178"/>
      <c r="GZK46" s="178"/>
      <c r="GZL46" s="178"/>
      <c r="GZM46" s="178"/>
      <c r="GZN46" s="178"/>
      <c r="GZO46" s="178"/>
      <c r="GZP46" s="179"/>
      <c r="GZQ46" s="166"/>
      <c r="GZR46" s="178"/>
      <c r="GZS46" s="178"/>
      <c r="GZT46" s="178"/>
      <c r="GZU46" s="178"/>
      <c r="GZV46" s="178"/>
      <c r="GZW46" s="178"/>
      <c r="GZX46" s="179"/>
      <c r="GZY46" s="166"/>
      <c r="GZZ46" s="178"/>
      <c r="HAA46" s="178"/>
      <c r="HAB46" s="178"/>
      <c r="HAC46" s="178"/>
      <c r="HAD46" s="178"/>
      <c r="HAE46" s="178"/>
      <c r="HAF46" s="179"/>
      <c r="HAG46" s="166"/>
      <c r="HAH46" s="178"/>
      <c r="HAI46" s="178"/>
      <c r="HAJ46" s="178"/>
      <c r="HAK46" s="178"/>
      <c r="HAL46" s="178"/>
      <c r="HAM46" s="178"/>
      <c r="HAN46" s="179"/>
      <c r="HAO46" s="166"/>
      <c r="HAP46" s="178"/>
      <c r="HAQ46" s="178"/>
      <c r="HAR46" s="178"/>
      <c r="HAS46" s="178"/>
      <c r="HAT46" s="178"/>
      <c r="HAU46" s="178"/>
      <c r="HAV46" s="179"/>
      <c r="HAW46" s="166"/>
      <c r="HAX46" s="178"/>
      <c r="HAY46" s="178"/>
      <c r="HAZ46" s="178"/>
      <c r="HBA46" s="178"/>
      <c r="HBB46" s="178"/>
      <c r="HBC46" s="178"/>
      <c r="HBD46" s="179"/>
      <c r="HBE46" s="166"/>
      <c r="HBF46" s="178"/>
      <c r="HBG46" s="178"/>
      <c r="HBH46" s="178"/>
      <c r="HBI46" s="178"/>
      <c r="HBJ46" s="178"/>
      <c r="HBK46" s="178"/>
      <c r="HBL46" s="179"/>
      <c r="HBM46" s="166"/>
      <c r="HBN46" s="178"/>
      <c r="HBO46" s="178"/>
      <c r="HBP46" s="178"/>
      <c r="HBQ46" s="178"/>
      <c r="HBR46" s="178"/>
      <c r="HBS46" s="178"/>
      <c r="HBT46" s="179"/>
      <c r="HBU46" s="166"/>
      <c r="HBV46" s="178"/>
      <c r="HBW46" s="178"/>
      <c r="HBX46" s="178"/>
      <c r="HBY46" s="178"/>
      <c r="HBZ46" s="178"/>
      <c r="HCA46" s="178"/>
      <c r="HCB46" s="179"/>
      <c r="HCC46" s="166"/>
      <c r="HCD46" s="178"/>
      <c r="HCE46" s="178"/>
      <c r="HCF46" s="178"/>
      <c r="HCG46" s="178"/>
      <c r="HCH46" s="178"/>
      <c r="HCI46" s="178"/>
      <c r="HCJ46" s="179"/>
      <c r="HCK46" s="166"/>
      <c r="HCL46" s="178"/>
      <c r="HCM46" s="178"/>
      <c r="HCN46" s="178"/>
      <c r="HCO46" s="178"/>
      <c r="HCP46" s="178"/>
      <c r="HCQ46" s="178"/>
      <c r="HCR46" s="179"/>
      <c r="HCS46" s="166"/>
      <c r="HCT46" s="178"/>
      <c r="HCU46" s="178"/>
      <c r="HCV46" s="178"/>
      <c r="HCW46" s="178"/>
      <c r="HCX46" s="178"/>
      <c r="HCY46" s="178"/>
      <c r="HCZ46" s="179"/>
      <c r="HDA46" s="166"/>
      <c r="HDB46" s="178"/>
      <c r="HDC46" s="178"/>
      <c r="HDD46" s="178"/>
      <c r="HDE46" s="178"/>
      <c r="HDF46" s="178"/>
      <c r="HDG46" s="178"/>
      <c r="HDH46" s="179"/>
      <c r="HDI46" s="166"/>
      <c r="HDJ46" s="178"/>
      <c r="HDK46" s="178"/>
      <c r="HDL46" s="178"/>
      <c r="HDM46" s="178"/>
      <c r="HDN46" s="178"/>
      <c r="HDO46" s="178"/>
      <c r="HDP46" s="179"/>
      <c r="HDQ46" s="166"/>
      <c r="HDR46" s="178"/>
      <c r="HDS46" s="178"/>
      <c r="HDT46" s="178"/>
      <c r="HDU46" s="178"/>
      <c r="HDV46" s="178"/>
      <c r="HDW46" s="178"/>
      <c r="HDX46" s="179"/>
      <c r="HDY46" s="166"/>
      <c r="HDZ46" s="178"/>
      <c r="HEA46" s="178"/>
      <c r="HEB46" s="178"/>
      <c r="HEC46" s="178"/>
      <c r="HED46" s="178"/>
      <c r="HEE46" s="178"/>
      <c r="HEF46" s="179"/>
      <c r="HEG46" s="166"/>
      <c r="HEH46" s="178"/>
      <c r="HEI46" s="178"/>
      <c r="HEJ46" s="178"/>
      <c r="HEK46" s="178"/>
      <c r="HEL46" s="178"/>
      <c r="HEM46" s="178"/>
      <c r="HEN46" s="179"/>
      <c r="HEO46" s="166"/>
      <c r="HEP46" s="178"/>
      <c r="HEQ46" s="178"/>
      <c r="HER46" s="178"/>
      <c r="HES46" s="178"/>
      <c r="HET46" s="178"/>
      <c r="HEU46" s="178"/>
      <c r="HEV46" s="179"/>
      <c r="HEW46" s="166"/>
      <c r="HEX46" s="178"/>
      <c r="HEY46" s="178"/>
      <c r="HEZ46" s="178"/>
      <c r="HFA46" s="178"/>
      <c r="HFB46" s="178"/>
      <c r="HFC46" s="178"/>
      <c r="HFD46" s="179"/>
      <c r="HFE46" s="166"/>
      <c r="HFF46" s="178"/>
      <c r="HFG46" s="178"/>
      <c r="HFH46" s="178"/>
      <c r="HFI46" s="178"/>
      <c r="HFJ46" s="178"/>
      <c r="HFK46" s="178"/>
      <c r="HFL46" s="179"/>
      <c r="HFM46" s="166"/>
      <c r="HFN46" s="178"/>
      <c r="HFO46" s="178"/>
      <c r="HFP46" s="178"/>
      <c r="HFQ46" s="178"/>
      <c r="HFR46" s="178"/>
      <c r="HFS46" s="178"/>
      <c r="HFT46" s="179"/>
      <c r="HFU46" s="166"/>
      <c r="HFV46" s="178"/>
      <c r="HFW46" s="178"/>
      <c r="HFX46" s="178"/>
      <c r="HFY46" s="178"/>
      <c r="HFZ46" s="178"/>
      <c r="HGA46" s="178"/>
      <c r="HGB46" s="179"/>
      <c r="HGC46" s="166"/>
      <c r="HGD46" s="178"/>
      <c r="HGE46" s="178"/>
      <c r="HGF46" s="178"/>
      <c r="HGG46" s="178"/>
      <c r="HGH46" s="178"/>
      <c r="HGI46" s="178"/>
      <c r="HGJ46" s="179"/>
      <c r="HGK46" s="166"/>
      <c r="HGL46" s="178"/>
      <c r="HGM46" s="178"/>
      <c r="HGN46" s="178"/>
      <c r="HGO46" s="178"/>
      <c r="HGP46" s="178"/>
      <c r="HGQ46" s="178"/>
      <c r="HGR46" s="179"/>
      <c r="HGS46" s="166"/>
      <c r="HGT46" s="178"/>
      <c r="HGU46" s="178"/>
      <c r="HGV46" s="178"/>
      <c r="HGW46" s="178"/>
      <c r="HGX46" s="178"/>
      <c r="HGY46" s="178"/>
      <c r="HGZ46" s="179"/>
      <c r="HHA46" s="166"/>
      <c r="HHB46" s="178"/>
      <c r="HHC46" s="178"/>
      <c r="HHD46" s="178"/>
      <c r="HHE46" s="178"/>
      <c r="HHF46" s="178"/>
      <c r="HHG46" s="178"/>
      <c r="HHH46" s="179"/>
      <c r="HHI46" s="166"/>
      <c r="HHJ46" s="178"/>
      <c r="HHK46" s="178"/>
      <c r="HHL46" s="178"/>
      <c r="HHM46" s="178"/>
      <c r="HHN46" s="178"/>
      <c r="HHO46" s="178"/>
      <c r="HHP46" s="179"/>
      <c r="HHQ46" s="166"/>
      <c r="HHR46" s="178"/>
      <c r="HHS46" s="178"/>
      <c r="HHT46" s="178"/>
      <c r="HHU46" s="178"/>
      <c r="HHV46" s="178"/>
      <c r="HHW46" s="178"/>
      <c r="HHX46" s="179"/>
      <c r="HHY46" s="166"/>
      <c r="HHZ46" s="178"/>
      <c r="HIA46" s="178"/>
      <c r="HIB46" s="178"/>
      <c r="HIC46" s="178"/>
      <c r="HID46" s="178"/>
      <c r="HIE46" s="178"/>
      <c r="HIF46" s="179"/>
      <c r="HIG46" s="166"/>
      <c r="HIH46" s="178"/>
      <c r="HII46" s="178"/>
      <c r="HIJ46" s="178"/>
      <c r="HIK46" s="178"/>
      <c r="HIL46" s="178"/>
      <c r="HIM46" s="178"/>
      <c r="HIN46" s="179"/>
      <c r="HIO46" s="166"/>
      <c r="HIP46" s="178"/>
      <c r="HIQ46" s="178"/>
      <c r="HIR46" s="178"/>
      <c r="HIS46" s="178"/>
      <c r="HIT46" s="178"/>
      <c r="HIU46" s="178"/>
      <c r="HIV46" s="179"/>
      <c r="HIW46" s="166"/>
      <c r="HIX46" s="178"/>
      <c r="HIY46" s="178"/>
      <c r="HIZ46" s="178"/>
      <c r="HJA46" s="178"/>
      <c r="HJB46" s="178"/>
      <c r="HJC46" s="178"/>
      <c r="HJD46" s="179"/>
      <c r="HJE46" s="166"/>
      <c r="HJF46" s="178"/>
      <c r="HJG46" s="178"/>
      <c r="HJH46" s="178"/>
      <c r="HJI46" s="178"/>
      <c r="HJJ46" s="178"/>
      <c r="HJK46" s="178"/>
      <c r="HJL46" s="179"/>
      <c r="HJM46" s="166"/>
      <c r="HJN46" s="178"/>
      <c r="HJO46" s="178"/>
      <c r="HJP46" s="178"/>
      <c r="HJQ46" s="178"/>
      <c r="HJR46" s="178"/>
      <c r="HJS46" s="178"/>
      <c r="HJT46" s="179"/>
      <c r="HJU46" s="166"/>
      <c r="HJV46" s="178"/>
      <c r="HJW46" s="178"/>
      <c r="HJX46" s="178"/>
      <c r="HJY46" s="178"/>
      <c r="HJZ46" s="178"/>
      <c r="HKA46" s="178"/>
      <c r="HKB46" s="179"/>
      <c r="HKC46" s="166"/>
      <c r="HKD46" s="178"/>
      <c r="HKE46" s="178"/>
      <c r="HKF46" s="178"/>
      <c r="HKG46" s="178"/>
      <c r="HKH46" s="178"/>
      <c r="HKI46" s="178"/>
      <c r="HKJ46" s="179"/>
      <c r="HKK46" s="166"/>
      <c r="HKL46" s="178"/>
      <c r="HKM46" s="178"/>
      <c r="HKN46" s="178"/>
      <c r="HKO46" s="178"/>
      <c r="HKP46" s="178"/>
      <c r="HKQ46" s="178"/>
      <c r="HKR46" s="179"/>
      <c r="HKS46" s="166"/>
      <c r="HKT46" s="178"/>
      <c r="HKU46" s="178"/>
      <c r="HKV46" s="178"/>
      <c r="HKW46" s="178"/>
      <c r="HKX46" s="178"/>
      <c r="HKY46" s="178"/>
      <c r="HKZ46" s="179"/>
      <c r="HLA46" s="166"/>
      <c r="HLB46" s="178"/>
      <c r="HLC46" s="178"/>
      <c r="HLD46" s="178"/>
      <c r="HLE46" s="178"/>
      <c r="HLF46" s="178"/>
      <c r="HLG46" s="178"/>
      <c r="HLH46" s="179"/>
      <c r="HLI46" s="166"/>
      <c r="HLJ46" s="178"/>
      <c r="HLK46" s="178"/>
      <c r="HLL46" s="178"/>
      <c r="HLM46" s="178"/>
      <c r="HLN46" s="178"/>
      <c r="HLO46" s="178"/>
      <c r="HLP46" s="179"/>
      <c r="HLQ46" s="166"/>
      <c r="HLR46" s="178"/>
      <c r="HLS46" s="178"/>
      <c r="HLT46" s="178"/>
      <c r="HLU46" s="178"/>
      <c r="HLV46" s="178"/>
      <c r="HLW46" s="178"/>
      <c r="HLX46" s="179"/>
      <c r="HLY46" s="166"/>
      <c r="HLZ46" s="178"/>
      <c r="HMA46" s="178"/>
      <c r="HMB46" s="178"/>
      <c r="HMC46" s="178"/>
      <c r="HMD46" s="178"/>
      <c r="HME46" s="178"/>
      <c r="HMF46" s="179"/>
      <c r="HMG46" s="166"/>
      <c r="HMH46" s="178"/>
      <c r="HMI46" s="178"/>
      <c r="HMJ46" s="178"/>
      <c r="HMK46" s="178"/>
      <c r="HML46" s="178"/>
      <c r="HMM46" s="178"/>
      <c r="HMN46" s="179"/>
      <c r="HMO46" s="166"/>
      <c r="HMP46" s="178"/>
      <c r="HMQ46" s="178"/>
      <c r="HMR46" s="178"/>
      <c r="HMS46" s="178"/>
      <c r="HMT46" s="178"/>
      <c r="HMU46" s="178"/>
      <c r="HMV46" s="179"/>
      <c r="HMW46" s="166"/>
      <c r="HMX46" s="178"/>
      <c r="HMY46" s="178"/>
      <c r="HMZ46" s="178"/>
      <c r="HNA46" s="178"/>
      <c r="HNB46" s="178"/>
      <c r="HNC46" s="178"/>
      <c r="HND46" s="179"/>
      <c r="HNE46" s="166"/>
      <c r="HNF46" s="178"/>
      <c r="HNG46" s="178"/>
      <c r="HNH46" s="178"/>
      <c r="HNI46" s="178"/>
      <c r="HNJ46" s="178"/>
      <c r="HNK46" s="178"/>
      <c r="HNL46" s="179"/>
      <c r="HNM46" s="166"/>
      <c r="HNN46" s="178"/>
      <c r="HNO46" s="178"/>
      <c r="HNP46" s="178"/>
      <c r="HNQ46" s="178"/>
      <c r="HNR46" s="178"/>
      <c r="HNS46" s="178"/>
      <c r="HNT46" s="179"/>
      <c r="HNU46" s="166"/>
      <c r="HNV46" s="178"/>
      <c r="HNW46" s="178"/>
      <c r="HNX46" s="178"/>
      <c r="HNY46" s="178"/>
      <c r="HNZ46" s="178"/>
      <c r="HOA46" s="178"/>
      <c r="HOB46" s="179"/>
      <c r="HOC46" s="166"/>
      <c r="HOD46" s="178"/>
      <c r="HOE46" s="178"/>
      <c r="HOF46" s="178"/>
      <c r="HOG46" s="178"/>
      <c r="HOH46" s="178"/>
      <c r="HOI46" s="178"/>
      <c r="HOJ46" s="179"/>
      <c r="HOK46" s="166"/>
      <c r="HOL46" s="178"/>
      <c r="HOM46" s="178"/>
      <c r="HON46" s="178"/>
      <c r="HOO46" s="178"/>
      <c r="HOP46" s="178"/>
      <c r="HOQ46" s="178"/>
      <c r="HOR46" s="179"/>
      <c r="HOS46" s="166"/>
      <c r="HOT46" s="178"/>
      <c r="HOU46" s="178"/>
      <c r="HOV46" s="178"/>
      <c r="HOW46" s="178"/>
      <c r="HOX46" s="178"/>
      <c r="HOY46" s="178"/>
      <c r="HOZ46" s="179"/>
      <c r="HPA46" s="166"/>
      <c r="HPB46" s="178"/>
      <c r="HPC46" s="178"/>
      <c r="HPD46" s="178"/>
      <c r="HPE46" s="178"/>
      <c r="HPF46" s="178"/>
      <c r="HPG46" s="178"/>
      <c r="HPH46" s="179"/>
      <c r="HPI46" s="166"/>
      <c r="HPJ46" s="178"/>
      <c r="HPK46" s="178"/>
      <c r="HPL46" s="178"/>
      <c r="HPM46" s="178"/>
      <c r="HPN46" s="178"/>
      <c r="HPO46" s="178"/>
      <c r="HPP46" s="179"/>
      <c r="HPQ46" s="166"/>
      <c r="HPR46" s="178"/>
      <c r="HPS46" s="178"/>
      <c r="HPT46" s="178"/>
      <c r="HPU46" s="178"/>
      <c r="HPV46" s="178"/>
      <c r="HPW46" s="178"/>
      <c r="HPX46" s="179"/>
      <c r="HPY46" s="166"/>
      <c r="HPZ46" s="178"/>
      <c r="HQA46" s="178"/>
      <c r="HQB46" s="178"/>
      <c r="HQC46" s="178"/>
      <c r="HQD46" s="178"/>
      <c r="HQE46" s="178"/>
      <c r="HQF46" s="179"/>
      <c r="HQG46" s="166"/>
      <c r="HQH46" s="178"/>
      <c r="HQI46" s="178"/>
      <c r="HQJ46" s="178"/>
      <c r="HQK46" s="178"/>
      <c r="HQL46" s="178"/>
      <c r="HQM46" s="178"/>
      <c r="HQN46" s="179"/>
      <c r="HQO46" s="166"/>
      <c r="HQP46" s="178"/>
      <c r="HQQ46" s="178"/>
      <c r="HQR46" s="178"/>
      <c r="HQS46" s="178"/>
      <c r="HQT46" s="178"/>
      <c r="HQU46" s="178"/>
      <c r="HQV46" s="179"/>
      <c r="HQW46" s="166"/>
      <c r="HQX46" s="178"/>
      <c r="HQY46" s="178"/>
      <c r="HQZ46" s="178"/>
      <c r="HRA46" s="178"/>
      <c r="HRB46" s="178"/>
      <c r="HRC46" s="178"/>
      <c r="HRD46" s="179"/>
      <c r="HRE46" s="166"/>
      <c r="HRF46" s="178"/>
      <c r="HRG46" s="178"/>
      <c r="HRH46" s="178"/>
      <c r="HRI46" s="178"/>
      <c r="HRJ46" s="178"/>
      <c r="HRK46" s="178"/>
      <c r="HRL46" s="179"/>
      <c r="HRM46" s="166"/>
      <c r="HRN46" s="178"/>
      <c r="HRO46" s="178"/>
      <c r="HRP46" s="178"/>
      <c r="HRQ46" s="178"/>
      <c r="HRR46" s="178"/>
      <c r="HRS46" s="178"/>
      <c r="HRT46" s="179"/>
      <c r="HRU46" s="166"/>
      <c r="HRV46" s="178"/>
      <c r="HRW46" s="178"/>
      <c r="HRX46" s="178"/>
      <c r="HRY46" s="178"/>
      <c r="HRZ46" s="178"/>
      <c r="HSA46" s="178"/>
      <c r="HSB46" s="179"/>
      <c r="HSC46" s="166"/>
      <c r="HSD46" s="178"/>
      <c r="HSE46" s="178"/>
      <c r="HSF46" s="178"/>
      <c r="HSG46" s="178"/>
      <c r="HSH46" s="178"/>
      <c r="HSI46" s="178"/>
      <c r="HSJ46" s="179"/>
      <c r="HSK46" s="166"/>
      <c r="HSL46" s="178"/>
      <c r="HSM46" s="178"/>
      <c r="HSN46" s="178"/>
      <c r="HSO46" s="178"/>
      <c r="HSP46" s="178"/>
      <c r="HSQ46" s="178"/>
      <c r="HSR46" s="179"/>
      <c r="HSS46" s="166"/>
      <c r="HST46" s="178"/>
      <c r="HSU46" s="178"/>
      <c r="HSV46" s="178"/>
      <c r="HSW46" s="178"/>
      <c r="HSX46" s="178"/>
      <c r="HSY46" s="178"/>
      <c r="HSZ46" s="179"/>
      <c r="HTA46" s="166"/>
      <c r="HTB46" s="178"/>
      <c r="HTC46" s="178"/>
      <c r="HTD46" s="178"/>
      <c r="HTE46" s="178"/>
      <c r="HTF46" s="178"/>
      <c r="HTG46" s="178"/>
      <c r="HTH46" s="179"/>
      <c r="HTI46" s="166"/>
      <c r="HTJ46" s="178"/>
      <c r="HTK46" s="178"/>
      <c r="HTL46" s="178"/>
      <c r="HTM46" s="178"/>
      <c r="HTN46" s="178"/>
      <c r="HTO46" s="178"/>
      <c r="HTP46" s="179"/>
      <c r="HTQ46" s="166"/>
      <c r="HTR46" s="178"/>
      <c r="HTS46" s="178"/>
      <c r="HTT46" s="178"/>
      <c r="HTU46" s="178"/>
      <c r="HTV46" s="178"/>
      <c r="HTW46" s="178"/>
      <c r="HTX46" s="179"/>
      <c r="HTY46" s="166"/>
      <c r="HTZ46" s="178"/>
      <c r="HUA46" s="178"/>
      <c r="HUB46" s="178"/>
      <c r="HUC46" s="178"/>
      <c r="HUD46" s="178"/>
      <c r="HUE46" s="178"/>
      <c r="HUF46" s="179"/>
      <c r="HUG46" s="166"/>
      <c r="HUH46" s="178"/>
      <c r="HUI46" s="178"/>
      <c r="HUJ46" s="178"/>
      <c r="HUK46" s="178"/>
      <c r="HUL46" s="178"/>
      <c r="HUM46" s="178"/>
      <c r="HUN46" s="179"/>
      <c r="HUO46" s="166"/>
      <c r="HUP46" s="178"/>
      <c r="HUQ46" s="178"/>
      <c r="HUR46" s="178"/>
      <c r="HUS46" s="178"/>
      <c r="HUT46" s="178"/>
      <c r="HUU46" s="178"/>
      <c r="HUV46" s="179"/>
      <c r="HUW46" s="166"/>
      <c r="HUX46" s="178"/>
      <c r="HUY46" s="178"/>
      <c r="HUZ46" s="178"/>
      <c r="HVA46" s="178"/>
      <c r="HVB46" s="178"/>
      <c r="HVC46" s="178"/>
      <c r="HVD46" s="179"/>
      <c r="HVE46" s="166"/>
      <c r="HVF46" s="178"/>
      <c r="HVG46" s="178"/>
      <c r="HVH46" s="178"/>
      <c r="HVI46" s="178"/>
      <c r="HVJ46" s="178"/>
      <c r="HVK46" s="178"/>
      <c r="HVL46" s="179"/>
      <c r="HVM46" s="166"/>
      <c r="HVN46" s="178"/>
      <c r="HVO46" s="178"/>
      <c r="HVP46" s="178"/>
      <c r="HVQ46" s="178"/>
      <c r="HVR46" s="178"/>
      <c r="HVS46" s="178"/>
      <c r="HVT46" s="179"/>
      <c r="HVU46" s="166"/>
      <c r="HVV46" s="178"/>
      <c r="HVW46" s="178"/>
      <c r="HVX46" s="178"/>
      <c r="HVY46" s="178"/>
      <c r="HVZ46" s="178"/>
      <c r="HWA46" s="178"/>
      <c r="HWB46" s="179"/>
      <c r="HWC46" s="166"/>
      <c r="HWD46" s="178"/>
      <c r="HWE46" s="178"/>
      <c r="HWF46" s="178"/>
      <c r="HWG46" s="178"/>
      <c r="HWH46" s="178"/>
      <c r="HWI46" s="178"/>
      <c r="HWJ46" s="179"/>
      <c r="HWK46" s="166"/>
      <c r="HWL46" s="178"/>
      <c r="HWM46" s="178"/>
      <c r="HWN46" s="178"/>
      <c r="HWO46" s="178"/>
      <c r="HWP46" s="178"/>
      <c r="HWQ46" s="178"/>
      <c r="HWR46" s="179"/>
      <c r="HWS46" s="166"/>
      <c r="HWT46" s="178"/>
      <c r="HWU46" s="178"/>
      <c r="HWV46" s="178"/>
      <c r="HWW46" s="178"/>
      <c r="HWX46" s="178"/>
      <c r="HWY46" s="178"/>
      <c r="HWZ46" s="179"/>
      <c r="HXA46" s="166"/>
      <c r="HXB46" s="178"/>
      <c r="HXC46" s="178"/>
      <c r="HXD46" s="178"/>
      <c r="HXE46" s="178"/>
      <c r="HXF46" s="178"/>
      <c r="HXG46" s="178"/>
      <c r="HXH46" s="179"/>
      <c r="HXI46" s="166"/>
      <c r="HXJ46" s="178"/>
      <c r="HXK46" s="178"/>
      <c r="HXL46" s="178"/>
      <c r="HXM46" s="178"/>
      <c r="HXN46" s="178"/>
      <c r="HXO46" s="178"/>
      <c r="HXP46" s="179"/>
      <c r="HXQ46" s="166"/>
      <c r="HXR46" s="178"/>
      <c r="HXS46" s="178"/>
      <c r="HXT46" s="178"/>
      <c r="HXU46" s="178"/>
      <c r="HXV46" s="178"/>
      <c r="HXW46" s="178"/>
      <c r="HXX46" s="179"/>
      <c r="HXY46" s="166"/>
      <c r="HXZ46" s="178"/>
      <c r="HYA46" s="178"/>
      <c r="HYB46" s="178"/>
      <c r="HYC46" s="178"/>
      <c r="HYD46" s="178"/>
      <c r="HYE46" s="178"/>
      <c r="HYF46" s="179"/>
      <c r="HYG46" s="166"/>
      <c r="HYH46" s="178"/>
      <c r="HYI46" s="178"/>
      <c r="HYJ46" s="178"/>
      <c r="HYK46" s="178"/>
      <c r="HYL46" s="178"/>
      <c r="HYM46" s="178"/>
      <c r="HYN46" s="179"/>
      <c r="HYO46" s="166"/>
      <c r="HYP46" s="178"/>
      <c r="HYQ46" s="178"/>
      <c r="HYR46" s="178"/>
      <c r="HYS46" s="178"/>
      <c r="HYT46" s="178"/>
      <c r="HYU46" s="178"/>
      <c r="HYV46" s="179"/>
      <c r="HYW46" s="166"/>
      <c r="HYX46" s="178"/>
      <c r="HYY46" s="178"/>
      <c r="HYZ46" s="178"/>
      <c r="HZA46" s="178"/>
      <c r="HZB46" s="178"/>
      <c r="HZC46" s="178"/>
      <c r="HZD46" s="179"/>
      <c r="HZE46" s="166"/>
      <c r="HZF46" s="178"/>
      <c r="HZG46" s="178"/>
      <c r="HZH46" s="178"/>
      <c r="HZI46" s="178"/>
      <c r="HZJ46" s="178"/>
      <c r="HZK46" s="178"/>
      <c r="HZL46" s="179"/>
      <c r="HZM46" s="166"/>
      <c r="HZN46" s="178"/>
      <c r="HZO46" s="178"/>
      <c r="HZP46" s="178"/>
      <c r="HZQ46" s="178"/>
      <c r="HZR46" s="178"/>
      <c r="HZS46" s="178"/>
      <c r="HZT46" s="179"/>
      <c r="HZU46" s="166"/>
      <c r="HZV46" s="178"/>
      <c r="HZW46" s="178"/>
      <c r="HZX46" s="178"/>
      <c r="HZY46" s="178"/>
      <c r="HZZ46" s="178"/>
      <c r="IAA46" s="178"/>
      <c r="IAB46" s="179"/>
      <c r="IAC46" s="166"/>
      <c r="IAD46" s="178"/>
      <c r="IAE46" s="178"/>
      <c r="IAF46" s="178"/>
      <c r="IAG46" s="178"/>
      <c r="IAH46" s="178"/>
      <c r="IAI46" s="178"/>
      <c r="IAJ46" s="179"/>
      <c r="IAK46" s="166"/>
      <c r="IAL46" s="178"/>
      <c r="IAM46" s="178"/>
      <c r="IAN46" s="178"/>
      <c r="IAO46" s="178"/>
      <c r="IAP46" s="178"/>
      <c r="IAQ46" s="178"/>
      <c r="IAR46" s="179"/>
      <c r="IAS46" s="166"/>
      <c r="IAT46" s="178"/>
      <c r="IAU46" s="178"/>
      <c r="IAV46" s="178"/>
      <c r="IAW46" s="178"/>
      <c r="IAX46" s="178"/>
      <c r="IAY46" s="178"/>
      <c r="IAZ46" s="179"/>
      <c r="IBA46" s="166"/>
      <c r="IBB46" s="178"/>
      <c r="IBC46" s="178"/>
      <c r="IBD46" s="178"/>
      <c r="IBE46" s="178"/>
      <c r="IBF46" s="178"/>
      <c r="IBG46" s="178"/>
      <c r="IBH46" s="179"/>
      <c r="IBI46" s="166"/>
      <c r="IBJ46" s="178"/>
      <c r="IBK46" s="178"/>
      <c r="IBL46" s="178"/>
      <c r="IBM46" s="178"/>
      <c r="IBN46" s="178"/>
      <c r="IBO46" s="178"/>
      <c r="IBP46" s="179"/>
      <c r="IBQ46" s="166"/>
      <c r="IBR46" s="178"/>
      <c r="IBS46" s="178"/>
      <c r="IBT46" s="178"/>
      <c r="IBU46" s="178"/>
      <c r="IBV46" s="178"/>
      <c r="IBW46" s="178"/>
      <c r="IBX46" s="179"/>
      <c r="IBY46" s="166"/>
      <c r="IBZ46" s="178"/>
      <c r="ICA46" s="178"/>
      <c r="ICB46" s="178"/>
      <c r="ICC46" s="178"/>
      <c r="ICD46" s="178"/>
      <c r="ICE46" s="178"/>
      <c r="ICF46" s="179"/>
      <c r="ICG46" s="166"/>
      <c r="ICH46" s="178"/>
      <c r="ICI46" s="178"/>
      <c r="ICJ46" s="178"/>
      <c r="ICK46" s="178"/>
      <c r="ICL46" s="178"/>
      <c r="ICM46" s="178"/>
      <c r="ICN46" s="179"/>
      <c r="ICO46" s="166"/>
      <c r="ICP46" s="178"/>
      <c r="ICQ46" s="178"/>
      <c r="ICR46" s="178"/>
      <c r="ICS46" s="178"/>
      <c r="ICT46" s="178"/>
      <c r="ICU46" s="178"/>
      <c r="ICV46" s="179"/>
      <c r="ICW46" s="166"/>
      <c r="ICX46" s="178"/>
      <c r="ICY46" s="178"/>
      <c r="ICZ46" s="178"/>
      <c r="IDA46" s="178"/>
      <c r="IDB46" s="178"/>
      <c r="IDC46" s="178"/>
      <c r="IDD46" s="179"/>
      <c r="IDE46" s="166"/>
      <c r="IDF46" s="178"/>
      <c r="IDG46" s="178"/>
      <c r="IDH46" s="178"/>
      <c r="IDI46" s="178"/>
      <c r="IDJ46" s="178"/>
      <c r="IDK46" s="178"/>
      <c r="IDL46" s="179"/>
      <c r="IDM46" s="166"/>
      <c r="IDN46" s="178"/>
      <c r="IDO46" s="178"/>
      <c r="IDP46" s="178"/>
      <c r="IDQ46" s="178"/>
      <c r="IDR46" s="178"/>
      <c r="IDS46" s="178"/>
      <c r="IDT46" s="179"/>
      <c r="IDU46" s="166"/>
      <c r="IDV46" s="178"/>
      <c r="IDW46" s="178"/>
      <c r="IDX46" s="178"/>
      <c r="IDY46" s="178"/>
      <c r="IDZ46" s="178"/>
      <c r="IEA46" s="178"/>
      <c r="IEB46" s="179"/>
      <c r="IEC46" s="166"/>
      <c r="IED46" s="178"/>
      <c r="IEE46" s="178"/>
      <c r="IEF46" s="178"/>
      <c r="IEG46" s="178"/>
      <c r="IEH46" s="178"/>
      <c r="IEI46" s="178"/>
      <c r="IEJ46" s="179"/>
      <c r="IEK46" s="166"/>
      <c r="IEL46" s="178"/>
      <c r="IEM46" s="178"/>
      <c r="IEN46" s="178"/>
      <c r="IEO46" s="178"/>
      <c r="IEP46" s="178"/>
      <c r="IEQ46" s="178"/>
      <c r="IER46" s="179"/>
      <c r="IES46" s="166"/>
      <c r="IET46" s="178"/>
      <c r="IEU46" s="178"/>
      <c r="IEV46" s="178"/>
      <c r="IEW46" s="178"/>
      <c r="IEX46" s="178"/>
      <c r="IEY46" s="178"/>
      <c r="IEZ46" s="179"/>
      <c r="IFA46" s="166"/>
      <c r="IFB46" s="178"/>
      <c r="IFC46" s="178"/>
      <c r="IFD46" s="178"/>
      <c r="IFE46" s="178"/>
      <c r="IFF46" s="178"/>
      <c r="IFG46" s="178"/>
      <c r="IFH46" s="179"/>
      <c r="IFI46" s="166"/>
      <c r="IFJ46" s="178"/>
      <c r="IFK46" s="178"/>
      <c r="IFL46" s="178"/>
      <c r="IFM46" s="178"/>
      <c r="IFN46" s="178"/>
      <c r="IFO46" s="178"/>
      <c r="IFP46" s="179"/>
      <c r="IFQ46" s="166"/>
      <c r="IFR46" s="178"/>
      <c r="IFS46" s="178"/>
      <c r="IFT46" s="178"/>
      <c r="IFU46" s="178"/>
      <c r="IFV46" s="178"/>
      <c r="IFW46" s="178"/>
      <c r="IFX46" s="179"/>
      <c r="IFY46" s="166"/>
      <c r="IFZ46" s="178"/>
      <c r="IGA46" s="178"/>
      <c r="IGB46" s="178"/>
      <c r="IGC46" s="178"/>
      <c r="IGD46" s="178"/>
      <c r="IGE46" s="178"/>
      <c r="IGF46" s="179"/>
      <c r="IGG46" s="166"/>
      <c r="IGH46" s="178"/>
      <c r="IGI46" s="178"/>
      <c r="IGJ46" s="178"/>
      <c r="IGK46" s="178"/>
      <c r="IGL46" s="178"/>
      <c r="IGM46" s="178"/>
      <c r="IGN46" s="179"/>
      <c r="IGO46" s="166"/>
      <c r="IGP46" s="178"/>
      <c r="IGQ46" s="178"/>
      <c r="IGR46" s="178"/>
      <c r="IGS46" s="178"/>
      <c r="IGT46" s="178"/>
      <c r="IGU46" s="178"/>
      <c r="IGV46" s="179"/>
      <c r="IGW46" s="166"/>
      <c r="IGX46" s="178"/>
      <c r="IGY46" s="178"/>
      <c r="IGZ46" s="178"/>
      <c r="IHA46" s="178"/>
      <c r="IHB46" s="178"/>
      <c r="IHC46" s="178"/>
      <c r="IHD46" s="179"/>
      <c r="IHE46" s="166"/>
      <c r="IHF46" s="178"/>
      <c r="IHG46" s="178"/>
      <c r="IHH46" s="178"/>
      <c r="IHI46" s="178"/>
      <c r="IHJ46" s="178"/>
      <c r="IHK46" s="178"/>
      <c r="IHL46" s="179"/>
      <c r="IHM46" s="166"/>
      <c r="IHN46" s="178"/>
      <c r="IHO46" s="178"/>
      <c r="IHP46" s="178"/>
      <c r="IHQ46" s="178"/>
      <c r="IHR46" s="178"/>
      <c r="IHS46" s="178"/>
      <c r="IHT46" s="179"/>
      <c r="IHU46" s="166"/>
      <c r="IHV46" s="178"/>
      <c r="IHW46" s="178"/>
      <c r="IHX46" s="178"/>
      <c r="IHY46" s="178"/>
      <c r="IHZ46" s="178"/>
      <c r="IIA46" s="178"/>
      <c r="IIB46" s="179"/>
      <c r="IIC46" s="166"/>
      <c r="IID46" s="178"/>
      <c r="IIE46" s="178"/>
      <c r="IIF46" s="178"/>
      <c r="IIG46" s="178"/>
      <c r="IIH46" s="178"/>
      <c r="III46" s="178"/>
      <c r="IIJ46" s="179"/>
      <c r="IIK46" s="166"/>
      <c r="IIL46" s="178"/>
      <c r="IIM46" s="178"/>
      <c r="IIN46" s="178"/>
      <c r="IIO46" s="178"/>
      <c r="IIP46" s="178"/>
      <c r="IIQ46" s="178"/>
      <c r="IIR46" s="179"/>
      <c r="IIS46" s="166"/>
      <c r="IIT46" s="178"/>
      <c r="IIU46" s="178"/>
      <c r="IIV46" s="178"/>
      <c r="IIW46" s="178"/>
      <c r="IIX46" s="178"/>
      <c r="IIY46" s="178"/>
      <c r="IIZ46" s="179"/>
      <c r="IJA46" s="166"/>
      <c r="IJB46" s="178"/>
      <c r="IJC46" s="178"/>
      <c r="IJD46" s="178"/>
      <c r="IJE46" s="178"/>
      <c r="IJF46" s="178"/>
      <c r="IJG46" s="178"/>
      <c r="IJH46" s="179"/>
      <c r="IJI46" s="166"/>
      <c r="IJJ46" s="178"/>
      <c r="IJK46" s="178"/>
      <c r="IJL46" s="178"/>
      <c r="IJM46" s="178"/>
      <c r="IJN46" s="178"/>
      <c r="IJO46" s="178"/>
      <c r="IJP46" s="179"/>
      <c r="IJQ46" s="166"/>
      <c r="IJR46" s="178"/>
      <c r="IJS46" s="178"/>
      <c r="IJT46" s="178"/>
      <c r="IJU46" s="178"/>
      <c r="IJV46" s="178"/>
      <c r="IJW46" s="178"/>
      <c r="IJX46" s="179"/>
      <c r="IJY46" s="166"/>
      <c r="IJZ46" s="178"/>
      <c r="IKA46" s="178"/>
      <c r="IKB46" s="178"/>
      <c r="IKC46" s="178"/>
      <c r="IKD46" s="178"/>
      <c r="IKE46" s="178"/>
      <c r="IKF46" s="179"/>
      <c r="IKG46" s="166"/>
      <c r="IKH46" s="178"/>
      <c r="IKI46" s="178"/>
      <c r="IKJ46" s="178"/>
      <c r="IKK46" s="178"/>
      <c r="IKL46" s="178"/>
      <c r="IKM46" s="178"/>
      <c r="IKN46" s="179"/>
      <c r="IKO46" s="166"/>
      <c r="IKP46" s="178"/>
      <c r="IKQ46" s="178"/>
      <c r="IKR46" s="178"/>
      <c r="IKS46" s="178"/>
      <c r="IKT46" s="178"/>
      <c r="IKU46" s="178"/>
      <c r="IKV46" s="179"/>
      <c r="IKW46" s="166"/>
      <c r="IKX46" s="178"/>
      <c r="IKY46" s="178"/>
      <c r="IKZ46" s="178"/>
      <c r="ILA46" s="178"/>
      <c r="ILB46" s="178"/>
      <c r="ILC46" s="178"/>
      <c r="ILD46" s="179"/>
      <c r="ILE46" s="166"/>
      <c r="ILF46" s="178"/>
      <c r="ILG46" s="178"/>
      <c r="ILH46" s="178"/>
      <c r="ILI46" s="178"/>
      <c r="ILJ46" s="178"/>
      <c r="ILK46" s="178"/>
      <c r="ILL46" s="179"/>
      <c r="ILM46" s="166"/>
      <c r="ILN46" s="178"/>
      <c r="ILO46" s="178"/>
      <c r="ILP46" s="178"/>
      <c r="ILQ46" s="178"/>
      <c r="ILR46" s="178"/>
      <c r="ILS46" s="178"/>
      <c r="ILT46" s="179"/>
      <c r="ILU46" s="166"/>
      <c r="ILV46" s="178"/>
      <c r="ILW46" s="178"/>
      <c r="ILX46" s="178"/>
      <c r="ILY46" s="178"/>
      <c r="ILZ46" s="178"/>
      <c r="IMA46" s="178"/>
      <c r="IMB46" s="179"/>
      <c r="IMC46" s="166"/>
      <c r="IMD46" s="178"/>
      <c r="IME46" s="178"/>
      <c r="IMF46" s="178"/>
      <c r="IMG46" s="178"/>
      <c r="IMH46" s="178"/>
      <c r="IMI46" s="178"/>
      <c r="IMJ46" s="179"/>
      <c r="IMK46" s="166"/>
      <c r="IML46" s="178"/>
      <c r="IMM46" s="178"/>
      <c r="IMN46" s="178"/>
      <c r="IMO46" s="178"/>
      <c r="IMP46" s="178"/>
      <c r="IMQ46" s="178"/>
      <c r="IMR46" s="179"/>
      <c r="IMS46" s="166"/>
      <c r="IMT46" s="178"/>
      <c r="IMU46" s="178"/>
      <c r="IMV46" s="178"/>
      <c r="IMW46" s="178"/>
      <c r="IMX46" s="178"/>
      <c r="IMY46" s="178"/>
      <c r="IMZ46" s="179"/>
      <c r="INA46" s="166"/>
      <c r="INB46" s="178"/>
      <c r="INC46" s="178"/>
      <c r="IND46" s="178"/>
      <c r="INE46" s="178"/>
      <c r="INF46" s="178"/>
      <c r="ING46" s="178"/>
      <c r="INH46" s="179"/>
      <c r="INI46" s="166"/>
      <c r="INJ46" s="178"/>
      <c r="INK46" s="178"/>
      <c r="INL46" s="178"/>
      <c r="INM46" s="178"/>
      <c r="INN46" s="178"/>
      <c r="INO46" s="178"/>
      <c r="INP46" s="179"/>
      <c r="INQ46" s="166"/>
      <c r="INR46" s="178"/>
      <c r="INS46" s="178"/>
      <c r="INT46" s="178"/>
      <c r="INU46" s="178"/>
      <c r="INV46" s="178"/>
      <c r="INW46" s="178"/>
      <c r="INX46" s="179"/>
      <c r="INY46" s="166"/>
      <c r="INZ46" s="178"/>
      <c r="IOA46" s="178"/>
      <c r="IOB46" s="178"/>
      <c r="IOC46" s="178"/>
      <c r="IOD46" s="178"/>
      <c r="IOE46" s="178"/>
      <c r="IOF46" s="179"/>
      <c r="IOG46" s="166"/>
      <c r="IOH46" s="178"/>
      <c r="IOI46" s="178"/>
      <c r="IOJ46" s="178"/>
      <c r="IOK46" s="178"/>
      <c r="IOL46" s="178"/>
      <c r="IOM46" s="178"/>
      <c r="ION46" s="179"/>
      <c r="IOO46" s="166"/>
      <c r="IOP46" s="178"/>
      <c r="IOQ46" s="178"/>
      <c r="IOR46" s="178"/>
      <c r="IOS46" s="178"/>
      <c r="IOT46" s="178"/>
      <c r="IOU46" s="178"/>
      <c r="IOV46" s="179"/>
      <c r="IOW46" s="166"/>
      <c r="IOX46" s="178"/>
      <c r="IOY46" s="178"/>
      <c r="IOZ46" s="178"/>
      <c r="IPA46" s="178"/>
      <c r="IPB46" s="178"/>
      <c r="IPC46" s="178"/>
      <c r="IPD46" s="179"/>
      <c r="IPE46" s="166"/>
      <c r="IPF46" s="178"/>
      <c r="IPG46" s="178"/>
      <c r="IPH46" s="178"/>
      <c r="IPI46" s="178"/>
      <c r="IPJ46" s="178"/>
      <c r="IPK46" s="178"/>
      <c r="IPL46" s="179"/>
      <c r="IPM46" s="166"/>
      <c r="IPN46" s="178"/>
      <c r="IPO46" s="178"/>
      <c r="IPP46" s="178"/>
      <c r="IPQ46" s="178"/>
      <c r="IPR46" s="178"/>
      <c r="IPS46" s="178"/>
      <c r="IPT46" s="179"/>
      <c r="IPU46" s="166"/>
      <c r="IPV46" s="178"/>
      <c r="IPW46" s="178"/>
      <c r="IPX46" s="178"/>
      <c r="IPY46" s="178"/>
      <c r="IPZ46" s="178"/>
      <c r="IQA46" s="178"/>
      <c r="IQB46" s="179"/>
      <c r="IQC46" s="166"/>
      <c r="IQD46" s="178"/>
      <c r="IQE46" s="178"/>
      <c r="IQF46" s="178"/>
      <c r="IQG46" s="178"/>
      <c r="IQH46" s="178"/>
      <c r="IQI46" s="178"/>
      <c r="IQJ46" s="179"/>
      <c r="IQK46" s="166"/>
      <c r="IQL46" s="178"/>
      <c r="IQM46" s="178"/>
      <c r="IQN46" s="178"/>
      <c r="IQO46" s="178"/>
      <c r="IQP46" s="178"/>
      <c r="IQQ46" s="178"/>
      <c r="IQR46" s="179"/>
      <c r="IQS46" s="166"/>
      <c r="IQT46" s="178"/>
      <c r="IQU46" s="178"/>
      <c r="IQV46" s="178"/>
      <c r="IQW46" s="178"/>
      <c r="IQX46" s="178"/>
      <c r="IQY46" s="178"/>
      <c r="IQZ46" s="179"/>
      <c r="IRA46" s="166"/>
      <c r="IRB46" s="178"/>
      <c r="IRC46" s="178"/>
      <c r="IRD46" s="178"/>
      <c r="IRE46" s="178"/>
      <c r="IRF46" s="178"/>
      <c r="IRG46" s="178"/>
      <c r="IRH46" s="179"/>
      <c r="IRI46" s="166"/>
      <c r="IRJ46" s="178"/>
      <c r="IRK46" s="178"/>
      <c r="IRL46" s="178"/>
      <c r="IRM46" s="178"/>
      <c r="IRN46" s="178"/>
      <c r="IRO46" s="178"/>
      <c r="IRP46" s="179"/>
      <c r="IRQ46" s="166"/>
      <c r="IRR46" s="178"/>
      <c r="IRS46" s="178"/>
      <c r="IRT46" s="178"/>
      <c r="IRU46" s="178"/>
      <c r="IRV46" s="178"/>
      <c r="IRW46" s="178"/>
      <c r="IRX46" s="179"/>
      <c r="IRY46" s="166"/>
      <c r="IRZ46" s="178"/>
      <c r="ISA46" s="178"/>
      <c r="ISB46" s="178"/>
      <c r="ISC46" s="178"/>
      <c r="ISD46" s="178"/>
      <c r="ISE46" s="178"/>
      <c r="ISF46" s="179"/>
      <c r="ISG46" s="166"/>
      <c r="ISH46" s="178"/>
      <c r="ISI46" s="178"/>
      <c r="ISJ46" s="178"/>
      <c r="ISK46" s="178"/>
      <c r="ISL46" s="178"/>
      <c r="ISM46" s="178"/>
      <c r="ISN46" s="179"/>
      <c r="ISO46" s="166"/>
      <c r="ISP46" s="178"/>
      <c r="ISQ46" s="178"/>
      <c r="ISR46" s="178"/>
      <c r="ISS46" s="178"/>
      <c r="IST46" s="178"/>
      <c r="ISU46" s="178"/>
      <c r="ISV46" s="179"/>
      <c r="ISW46" s="166"/>
      <c r="ISX46" s="178"/>
      <c r="ISY46" s="178"/>
      <c r="ISZ46" s="178"/>
      <c r="ITA46" s="178"/>
      <c r="ITB46" s="178"/>
      <c r="ITC46" s="178"/>
      <c r="ITD46" s="179"/>
      <c r="ITE46" s="166"/>
      <c r="ITF46" s="178"/>
      <c r="ITG46" s="178"/>
      <c r="ITH46" s="178"/>
      <c r="ITI46" s="178"/>
      <c r="ITJ46" s="178"/>
      <c r="ITK46" s="178"/>
      <c r="ITL46" s="179"/>
      <c r="ITM46" s="166"/>
      <c r="ITN46" s="178"/>
      <c r="ITO46" s="178"/>
      <c r="ITP46" s="178"/>
      <c r="ITQ46" s="178"/>
      <c r="ITR46" s="178"/>
      <c r="ITS46" s="178"/>
      <c r="ITT46" s="179"/>
      <c r="ITU46" s="166"/>
      <c r="ITV46" s="178"/>
      <c r="ITW46" s="178"/>
      <c r="ITX46" s="178"/>
      <c r="ITY46" s="178"/>
      <c r="ITZ46" s="178"/>
      <c r="IUA46" s="178"/>
      <c r="IUB46" s="179"/>
      <c r="IUC46" s="166"/>
      <c r="IUD46" s="178"/>
      <c r="IUE46" s="178"/>
      <c r="IUF46" s="178"/>
      <c r="IUG46" s="178"/>
      <c r="IUH46" s="178"/>
      <c r="IUI46" s="178"/>
      <c r="IUJ46" s="179"/>
      <c r="IUK46" s="166"/>
      <c r="IUL46" s="178"/>
      <c r="IUM46" s="178"/>
      <c r="IUN46" s="178"/>
      <c r="IUO46" s="178"/>
      <c r="IUP46" s="178"/>
      <c r="IUQ46" s="178"/>
      <c r="IUR46" s="179"/>
      <c r="IUS46" s="166"/>
      <c r="IUT46" s="178"/>
      <c r="IUU46" s="178"/>
      <c r="IUV46" s="178"/>
      <c r="IUW46" s="178"/>
      <c r="IUX46" s="178"/>
      <c r="IUY46" s="178"/>
      <c r="IUZ46" s="179"/>
      <c r="IVA46" s="166"/>
      <c r="IVB46" s="178"/>
      <c r="IVC46" s="178"/>
      <c r="IVD46" s="178"/>
      <c r="IVE46" s="178"/>
      <c r="IVF46" s="178"/>
      <c r="IVG46" s="178"/>
      <c r="IVH46" s="179"/>
      <c r="IVI46" s="166"/>
      <c r="IVJ46" s="178"/>
      <c r="IVK46" s="178"/>
      <c r="IVL46" s="178"/>
      <c r="IVM46" s="178"/>
      <c r="IVN46" s="178"/>
      <c r="IVO46" s="178"/>
      <c r="IVP46" s="179"/>
      <c r="IVQ46" s="166"/>
      <c r="IVR46" s="178"/>
      <c r="IVS46" s="178"/>
      <c r="IVT46" s="178"/>
      <c r="IVU46" s="178"/>
      <c r="IVV46" s="178"/>
      <c r="IVW46" s="178"/>
      <c r="IVX46" s="179"/>
      <c r="IVY46" s="166"/>
      <c r="IVZ46" s="178"/>
      <c r="IWA46" s="178"/>
      <c r="IWB46" s="178"/>
      <c r="IWC46" s="178"/>
      <c r="IWD46" s="178"/>
      <c r="IWE46" s="178"/>
      <c r="IWF46" s="179"/>
      <c r="IWG46" s="166"/>
      <c r="IWH46" s="178"/>
      <c r="IWI46" s="178"/>
      <c r="IWJ46" s="178"/>
      <c r="IWK46" s="178"/>
      <c r="IWL46" s="178"/>
      <c r="IWM46" s="178"/>
      <c r="IWN46" s="179"/>
      <c r="IWO46" s="166"/>
      <c r="IWP46" s="178"/>
      <c r="IWQ46" s="178"/>
      <c r="IWR46" s="178"/>
      <c r="IWS46" s="178"/>
      <c r="IWT46" s="178"/>
      <c r="IWU46" s="178"/>
      <c r="IWV46" s="179"/>
      <c r="IWW46" s="166"/>
      <c r="IWX46" s="178"/>
      <c r="IWY46" s="178"/>
      <c r="IWZ46" s="178"/>
      <c r="IXA46" s="178"/>
      <c r="IXB46" s="178"/>
      <c r="IXC46" s="178"/>
      <c r="IXD46" s="179"/>
      <c r="IXE46" s="166"/>
      <c r="IXF46" s="178"/>
      <c r="IXG46" s="178"/>
      <c r="IXH46" s="178"/>
      <c r="IXI46" s="178"/>
      <c r="IXJ46" s="178"/>
      <c r="IXK46" s="178"/>
      <c r="IXL46" s="179"/>
      <c r="IXM46" s="166"/>
      <c r="IXN46" s="178"/>
      <c r="IXO46" s="178"/>
      <c r="IXP46" s="178"/>
      <c r="IXQ46" s="178"/>
      <c r="IXR46" s="178"/>
      <c r="IXS46" s="178"/>
      <c r="IXT46" s="179"/>
      <c r="IXU46" s="166"/>
      <c r="IXV46" s="178"/>
      <c r="IXW46" s="178"/>
      <c r="IXX46" s="178"/>
      <c r="IXY46" s="178"/>
      <c r="IXZ46" s="178"/>
      <c r="IYA46" s="178"/>
      <c r="IYB46" s="179"/>
      <c r="IYC46" s="166"/>
      <c r="IYD46" s="178"/>
      <c r="IYE46" s="178"/>
      <c r="IYF46" s="178"/>
      <c r="IYG46" s="178"/>
      <c r="IYH46" s="178"/>
      <c r="IYI46" s="178"/>
      <c r="IYJ46" s="179"/>
      <c r="IYK46" s="166"/>
      <c r="IYL46" s="178"/>
      <c r="IYM46" s="178"/>
      <c r="IYN46" s="178"/>
      <c r="IYO46" s="178"/>
      <c r="IYP46" s="178"/>
      <c r="IYQ46" s="178"/>
      <c r="IYR46" s="179"/>
      <c r="IYS46" s="166"/>
      <c r="IYT46" s="178"/>
      <c r="IYU46" s="178"/>
      <c r="IYV46" s="178"/>
      <c r="IYW46" s="178"/>
      <c r="IYX46" s="178"/>
      <c r="IYY46" s="178"/>
      <c r="IYZ46" s="179"/>
      <c r="IZA46" s="166"/>
      <c r="IZB46" s="178"/>
      <c r="IZC46" s="178"/>
      <c r="IZD46" s="178"/>
      <c r="IZE46" s="178"/>
      <c r="IZF46" s="178"/>
      <c r="IZG46" s="178"/>
      <c r="IZH46" s="179"/>
      <c r="IZI46" s="166"/>
      <c r="IZJ46" s="178"/>
      <c r="IZK46" s="178"/>
      <c r="IZL46" s="178"/>
      <c r="IZM46" s="178"/>
      <c r="IZN46" s="178"/>
      <c r="IZO46" s="178"/>
      <c r="IZP46" s="179"/>
      <c r="IZQ46" s="166"/>
      <c r="IZR46" s="178"/>
      <c r="IZS46" s="178"/>
      <c r="IZT46" s="178"/>
      <c r="IZU46" s="178"/>
      <c r="IZV46" s="178"/>
      <c r="IZW46" s="178"/>
      <c r="IZX46" s="179"/>
      <c r="IZY46" s="166"/>
      <c r="IZZ46" s="178"/>
      <c r="JAA46" s="178"/>
      <c r="JAB46" s="178"/>
      <c r="JAC46" s="178"/>
      <c r="JAD46" s="178"/>
      <c r="JAE46" s="178"/>
      <c r="JAF46" s="179"/>
      <c r="JAG46" s="166"/>
      <c r="JAH46" s="178"/>
      <c r="JAI46" s="178"/>
      <c r="JAJ46" s="178"/>
      <c r="JAK46" s="178"/>
      <c r="JAL46" s="178"/>
      <c r="JAM46" s="178"/>
      <c r="JAN46" s="179"/>
      <c r="JAO46" s="166"/>
      <c r="JAP46" s="178"/>
      <c r="JAQ46" s="178"/>
      <c r="JAR46" s="178"/>
      <c r="JAS46" s="178"/>
      <c r="JAT46" s="178"/>
      <c r="JAU46" s="178"/>
      <c r="JAV46" s="179"/>
      <c r="JAW46" s="166"/>
      <c r="JAX46" s="178"/>
      <c r="JAY46" s="178"/>
      <c r="JAZ46" s="178"/>
      <c r="JBA46" s="178"/>
      <c r="JBB46" s="178"/>
      <c r="JBC46" s="178"/>
      <c r="JBD46" s="179"/>
      <c r="JBE46" s="166"/>
      <c r="JBF46" s="178"/>
      <c r="JBG46" s="178"/>
      <c r="JBH46" s="178"/>
      <c r="JBI46" s="178"/>
      <c r="JBJ46" s="178"/>
      <c r="JBK46" s="178"/>
      <c r="JBL46" s="179"/>
      <c r="JBM46" s="166"/>
      <c r="JBN46" s="178"/>
      <c r="JBO46" s="178"/>
      <c r="JBP46" s="178"/>
      <c r="JBQ46" s="178"/>
      <c r="JBR46" s="178"/>
      <c r="JBS46" s="178"/>
      <c r="JBT46" s="179"/>
      <c r="JBU46" s="166"/>
      <c r="JBV46" s="178"/>
      <c r="JBW46" s="178"/>
      <c r="JBX46" s="178"/>
      <c r="JBY46" s="178"/>
      <c r="JBZ46" s="178"/>
      <c r="JCA46" s="178"/>
      <c r="JCB46" s="179"/>
      <c r="JCC46" s="166"/>
      <c r="JCD46" s="178"/>
      <c r="JCE46" s="178"/>
      <c r="JCF46" s="178"/>
      <c r="JCG46" s="178"/>
      <c r="JCH46" s="178"/>
      <c r="JCI46" s="178"/>
      <c r="JCJ46" s="179"/>
      <c r="JCK46" s="166"/>
      <c r="JCL46" s="178"/>
      <c r="JCM46" s="178"/>
      <c r="JCN46" s="178"/>
      <c r="JCO46" s="178"/>
      <c r="JCP46" s="178"/>
      <c r="JCQ46" s="178"/>
      <c r="JCR46" s="179"/>
      <c r="JCS46" s="166"/>
      <c r="JCT46" s="178"/>
      <c r="JCU46" s="178"/>
      <c r="JCV46" s="178"/>
      <c r="JCW46" s="178"/>
      <c r="JCX46" s="178"/>
      <c r="JCY46" s="178"/>
      <c r="JCZ46" s="179"/>
      <c r="JDA46" s="166"/>
      <c r="JDB46" s="178"/>
      <c r="JDC46" s="178"/>
      <c r="JDD46" s="178"/>
      <c r="JDE46" s="178"/>
      <c r="JDF46" s="178"/>
      <c r="JDG46" s="178"/>
      <c r="JDH46" s="179"/>
      <c r="JDI46" s="166"/>
      <c r="JDJ46" s="178"/>
      <c r="JDK46" s="178"/>
      <c r="JDL46" s="178"/>
      <c r="JDM46" s="178"/>
      <c r="JDN46" s="178"/>
      <c r="JDO46" s="178"/>
      <c r="JDP46" s="179"/>
      <c r="JDQ46" s="166"/>
      <c r="JDR46" s="178"/>
      <c r="JDS46" s="178"/>
      <c r="JDT46" s="178"/>
      <c r="JDU46" s="178"/>
      <c r="JDV46" s="178"/>
      <c r="JDW46" s="178"/>
      <c r="JDX46" s="179"/>
      <c r="JDY46" s="166"/>
      <c r="JDZ46" s="178"/>
      <c r="JEA46" s="178"/>
      <c r="JEB46" s="178"/>
      <c r="JEC46" s="178"/>
      <c r="JED46" s="178"/>
      <c r="JEE46" s="178"/>
      <c r="JEF46" s="179"/>
      <c r="JEG46" s="166"/>
      <c r="JEH46" s="178"/>
      <c r="JEI46" s="178"/>
      <c r="JEJ46" s="178"/>
      <c r="JEK46" s="178"/>
      <c r="JEL46" s="178"/>
      <c r="JEM46" s="178"/>
      <c r="JEN46" s="179"/>
      <c r="JEO46" s="166"/>
      <c r="JEP46" s="178"/>
      <c r="JEQ46" s="178"/>
      <c r="JER46" s="178"/>
      <c r="JES46" s="178"/>
      <c r="JET46" s="178"/>
      <c r="JEU46" s="178"/>
      <c r="JEV46" s="179"/>
      <c r="JEW46" s="166"/>
      <c r="JEX46" s="178"/>
      <c r="JEY46" s="178"/>
      <c r="JEZ46" s="178"/>
      <c r="JFA46" s="178"/>
      <c r="JFB46" s="178"/>
      <c r="JFC46" s="178"/>
      <c r="JFD46" s="179"/>
      <c r="JFE46" s="166"/>
      <c r="JFF46" s="178"/>
      <c r="JFG46" s="178"/>
      <c r="JFH46" s="178"/>
      <c r="JFI46" s="178"/>
      <c r="JFJ46" s="178"/>
      <c r="JFK46" s="178"/>
      <c r="JFL46" s="179"/>
      <c r="JFM46" s="166"/>
      <c r="JFN46" s="178"/>
      <c r="JFO46" s="178"/>
      <c r="JFP46" s="178"/>
      <c r="JFQ46" s="178"/>
      <c r="JFR46" s="178"/>
      <c r="JFS46" s="178"/>
      <c r="JFT46" s="179"/>
      <c r="JFU46" s="166"/>
      <c r="JFV46" s="178"/>
      <c r="JFW46" s="178"/>
      <c r="JFX46" s="178"/>
      <c r="JFY46" s="178"/>
      <c r="JFZ46" s="178"/>
      <c r="JGA46" s="178"/>
      <c r="JGB46" s="179"/>
      <c r="JGC46" s="166"/>
      <c r="JGD46" s="178"/>
      <c r="JGE46" s="178"/>
      <c r="JGF46" s="178"/>
      <c r="JGG46" s="178"/>
      <c r="JGH46" s="178"/>
      <c r="JGI46" s="178"/>
      <c r="JGJ46" s="179"/>
      <c r="JGK46" s="166"/>
      <c r="JGL46" s="178"/>
      <c r="JGM46" s="178"/>
      <c r="JGN46" s="178"/>
      <c r="JGO46" s="178"/>
      <c r="JGP46" s="178"/>
      <c r="JGQ46" s="178"/>
      <c r="JGR46" s="179"/>
      <c r="JGS46" s="166"/>
      <c r="JGT46" s="178"/>
      <c r="JGU46" s="178"/>
      <c r="JGV46" s="178"/>
      <c r="JGW46" s="178"/>
      <c r="JGX46" s="178"/>
      <c r="JGY46" s="178"/>
      <c r="JGZ46" s="179"/>
      <c r="JHA46" s="166"/>
      <c r="JHB46" s="178"/>
      <c r="JHC46" s="178"/>
      <c r="JHD46" s="178"/>
      <c r="JHE46" s="178"/>
      <c r="JHF46" s="178"/>
      <c r="JHG46" s="178"/>
      <c r="JHH46" s="179"/>
      <c r="JHI46" s="166"/>
      <c r="JHJ46" s="178"/>
      <c r="JHK46" s="178"/>
      <c r="JHL46" s="178"/>
      <c r="JHM46" s="178"/>
      <c r="JHN46" s="178"/>
      <c r="JHO46" s="178"/>
      <c r="JHP46" s="179"/>
      <c r="JHQ46" s="166"/>
      <c r="JHR46" s="178"/>
      <c r="JHS46" s="178"/>
      <c r="JHT46" s="178"/>
      <c r="JHU46" s="178"/>
      <c r="JHV46" s="178"/>
      <c r="JHW46" s="178"/>
      <c r="JHX46" s="179"/>
      <c r="JHY46" s="166"/>
      <c r="JHZ46" s="178"/>
      <c r="JIA46" s="178"/>
      <c r="JIB46" s="178"/>
      <c r="JIC46" s="178"/>
      <c r="JID46" s="178"/>
      <c r="JIE46" s="178"/>
      <c r="JIF46" s="179"/>
      <c r="JIG46" s="166"/>
      <c r="JIH46" s="178"/>
      <c r="JII46" s="178"/>
      <c r="JIJ46" s="178"/>
      <c r="JIK46" s="178"/>
      <c r="JIL46" s="178"/>
      <c r="JIM46" s="178"/>
      <c r="JIN46" s="179"/>
      <c r="JIO46" s="166"/>
      <c r="JIP46" s="178"/>
      <c r="JIQ46" s="178"/>
      <c r="JIR46" s="178"/>
      <c r="JIS46" s="178"/>
      <c r="JIT46" s="178"/>
      <c r="JIU46" s="178"/>
      <c r="JIV46" s="179"/>
      <c r="JIW46" s="166"/>
      <c r="JIX46" s="178"/>
      <c r="JIY46" s="178"/>
      <c r="JIZ46" s="178"/>
      <c r="JJA46" s="178"/>
      <c r="JJB46" s="178"/>
      <c r="JJC46" s="178"/>
      <c r="JJD46" s="179"/>
      <c r="JJE46" s="166"/>
      <c r="JJF46" s="178"/>
      <c r="JJG46" s="178"/>
      <c r="JJH46" s="178"/>
      <c r="JJI46" s="178"/>
      <c r="JJJ46" s="178"/>
      <c r="JJK46" s="178"/>
      <c r="JJL46" s="179"/>
      <c r="JJM46" s="166"/>
      <c r="JJN46" s="178"/>
      <c r="JJO46" s="178"/>
      <c r="JJP46" s="178"/>
      <c r="JJQ46" s="178"/>
      <c r="JJR46" s="178"/>
      <c r="JJS46" s="178"/>
      <c r="JJT46" s="179"/>
      <c r="JJU46" s="166"/>
      <c r="JJV46" s="178"/>
      <c r="JJW46" s="178"/>
      <c r="JJX46" s="178"/>
      <c r="JJY46" s="178"/>
      <c r="JJZ46" s="178"/>
      <c r="JKA46" s="178"/>
      <c r="JKB46" s="179"/>
      <c r="JKC46" s="166"/>
      <c r="JKD46" s="178"/>
      <c r="JKE46" s="178"/>
      <c r="JKF46" s="178"/>
      <c r="JKG46" s="178"/>
      <c r="JKH46" s="178"/>
      <c r="JKI46" s="178"/>
      <c r="JKJ46" s="179"/>
      <c r="JKK46" s="166"/>
      <c r="JKL46" s="178"/>
      <c r="JKM46" s="178"/>
      <c r="JKN46" s="178"/>
      <c r="JKO46" s="178"/>
      <c r="JKP46" s="178"/>
      <c r="JKQ46" s="178"/>
      <c r="JKR46" s="179"/>
      <c r="JKS46" s="166"/>
      <c r="JKT46" s="178"/>
      <c r="JKU46" s="178"/>
      <c r="JKV46" s="178"/>
      <c r="JKW46" s="178"/>
      <c r="JKX46" s="178"/>
      <c r="JKY46" s="178"/>
      <c r="JKZ46" s="179"/>
      <c r="JLA46" s="166"/>
      <c r="JLB46" s="178"/>
      <c r="JLC46" s="178"/>
      <c r="JLD46" s="178"/>
      <c r="JLE46" s="178"/>
      <c r="JLF46" s="178"/>
      <c r="JLG46" s="178"/>
      <c r="JLH46" s="179"/>
      <c r="JLI46" s="166"/>
      <c r="JLJ46" s="178"/>
      <c r="JLK46" s="178"/>
      <c r="JLL46" s="178"/>
      <c r="JLM46" s="178"/>
      <c r="JLN46" s="178"/>
      <c r="JLO46" s="178"/>
      <c r="JLP46" s="179"/>
      <c r="JLQ46" s="166"/>
      <c r="JLR46" s="178"/>
      <c r="JLS46" s="178"/>
      <c r="JLT46" s="178"/>
      <c r="JLU46" s="178"/>
      <c r="JLV46" s="178"/>
      <c r="JLW46" s="178"/>
      <c r="JLX46" s="179"/>
      <c r="JLY46" s="166"/>
      <c r="JLZ46" s="178"/>
      <c r="JMA46" s="178"/>
      <c r="JMB46" s="178"/>
      <c r="JMC46" s="178"/>
      <c r="JMD46" s="178"/>
      <c r="JME46" s="178"/>
      <c r="JMF46" s="179"/>
      <c r="JMG46" s="166"/>
      <c r="JMH46" s="178"/>
      <c r="JMI46" s="178"/>
      <c r="JMJ46" s="178"/>
      <c r="JMK46" s="178"/>
      <c r="JML46" s="178"/>
      <c r="JMM46" s="178"/>
      <c r="JMN46" s="179"/>
      <c r="JMO46" s="166"/>
      <c r="JMP46" s="178"/>
      <c r="JMQ46" s="178"/>
      <c r="JMR46" s="178"/>
      <c r="JMS46" s="178"/>
      <c r="JMT46" s="178"/>
      <c r="JMU46" s="178"/>
      <c r="JMV46" s="179"/>
      <c r="JMW46" s="166"/>
      <c r="JMX46" s="178"/>
      <c r="JMY46" s="178"/>
      <c r="JMZ46" s="178"/>
      <c r="JNA46" s="178"/>
      <c r="JNB46" s="178"/>
      <c r="JNC46" s="178"/>
      <c r="JND46" s="179"/>
      <c r="JNE46" s="166"/>
      <c r="JNF46" s="178"/>
      <c r="JNG46" s="178"/>
      <c r="JNH46" s="178"/>
      <c r="JNI46" s="178"/>
      <c r="JNJ46" s="178"/>
      <c r="JNK46" s="178"/>
      <c r="JNL46" s="179"/>
      <c r="JNM46" s="166"/>
      <c r="JNN46" s="178"/>
      <c r="JNO46" s="178"/>
      <c r="JNP46" s="178"/>
      <c r="JNQ46" s="178"/>
      <c r="JNR46" s="178"/>
      <c r="JNS46" s="178"/>
      <c r="JNT46" s="179"/>
      <c r="JNU46" s="166"/>
      <c r="JNV46" s="178"/>
      <c r="JNW46" s="178"/>
      <c r="JNX46" s="178"/>
      <c r="JNY46" s="178"/>
      <c r="JNZ46" s="178"/>
      <c r="JOA46" s="178"/>
      <c r="JOB46" s="179"/>
      <c r="JOC46" s="166"/>
      <c r="JOD46" s="178"/>
      <c r="JOE46" s="178"/>
      <c r="JOF46" s="178"/>
      <c r="JOG46" s="178"/>
      <c r="JOH46" s="178"/>
      <c r="JOI46" s="178"/>
      <c r="JOJ46" s="179"/>
      <c r="JOK46" s="166"/>
      <c r="JOL46" s="178"/>
      <c r="JOM46" s="178"/>
      <c r="JON46" s="178"/>
      <c r="JOO46" s="178"/>
      <c r="JOP46" s="178"/>
      <c r="JOQ46" s="178"/>
      <c r="JOR46" s="179"/>
      <c r="JOS46" s="166"/>
      <c r="JOT46" s="178"/>
      <c r="JOU46" s="178"/>
      <c r="JOV46" s="178"/>
      <c r="JOW46" s="178"/>
      <c r="JOX46" s="178"/>
      <c r="JOY46" s="178"/>
      <c r="JOZ46" s="179"/>
      <c r="JPA46" s="166"/>
      <c r="JPB46" s="178"/>
      <c r="JPC46" s="178"/>
      <c r="JPD46" s="178"/>
      <c r="JPE46" s="178"/>
      <c r="JPF46" s="178"/>
      <c r="JPG46" s="178"/>
      <c r="JPH46" s="179"/>
      <c r="JPI46" s="166"/>
      <c r="JPJ46" s="178"/>
      <c r="JPK46" s="178"/>
      <c r="JPL46" s="178"/>
      <c r="JPM46" s="178"/>
      <c r="JPN46" s="178"/>
      <c r="JPO46" s="178"/>
      <c r="JPP46" s="179"/>
      <c r="JPQ46" s="166"/>
      <c r="JPR46" s="178"/>
      <c r="JPS46" s="178"/>
      <c r="JPT46" s="178"/>
      <c r="JPU46" s="178"/>
      <c r="JPV46" s="178"/>
      <c r="JPW46" s="178"/>
      <c r="JPX46" s="179"/>
      <c r="JPY46" s="166"/>
      <c r="JPZ46" s="178"/>
      <c r="JQA46" s="178"/>
      <c r="JQB46" s="178"/>
      <c r="JQC46" s="178"/>
      <c r="JQD46" s="178"/>
      <c r="JQE46" s="178"/>
      <c r="JQF46" s="179"/>
      <c r="JQG46" s="166"/>
      <c r="JQH46" s="178"/>
      <c r="JQI46" s="178"/>
      <c r="JQJ46" s="178"/>
      <c r="JQK46" s="178"/>
      <c r="JQL46" s="178"/>
      <c r="JQM46" s="178"/>
      <c r="JQN46" s="179"/>
      <c r="JQO46" s="166"/>
      <c r="JQP46" s="178"/>
      <c r="JQQ46" s="178"/>
      <c r="JQR46" s="178"/>
      <c r="JQS46" s="178"/>
      <c r="JQT46" s="178"/>
      <c r="JQU46" s="178"/>
      <c r="JQV46" s="179"/>
      <c r="JQW46" s="166"/>
      <c r="JQX46" s="178"/>
      <c r="JQY46" s="178"/>
      <c r="JQZ46" s="178"/>
      <c r="JRA46" s="178"/>
      <c r="JRB46" s="178"/>
      <c r="JRC46" s="178"/>
      <c r="JRD46" s="179"/>
      <c r="JRE46" s="166"/>
      <c r="JRF46" s="178"/>
      <c r="JRG46" s="178"/>
      <c r="JRH46" s="178"/>
      <c r="JRI46" s="178"/>
      <c r="JRJ46" s="178"/>
      <c r="JRK46" s="178"/>
      <c r="JRL46" s="179"/>
      <c r="JRM46" s="166"/>
      <c r="JRN46" s="178"/>
      <c r="JRO46" s="178"/>
      <c r="JRP46" s="178"/>
      <c r="JRQ46" s="178"/>
      <c r="JRR46" s="178"/>
      <c r="JRS46" s="178"/>
      <c r="JRT46" s="179"/>
      <c r="JRU46" s="166"/>
      <c r="JRV46" s="178"/>
      <c r="JRW46" s="178"/>
      <c r="JRX46" s="178"/>
      <c r="JRY46" s="178"/>
      <c r="JRZ46" s="178"/>
      <c r="JSA46" s="178"/>
      <c r="JSB46" s="179"/>
      <c r="JSC46" s="166"/>
      <c r="JSD46" s="178"/>
      <c r="JSE46" s="178"/>
      <c r="JSF46" s="178"/>
      <c r="JSG46" s="178"/>
      <c r="JSH46" s="178"/>
      <c r="JSI46" s="178"/>
      <c r="JSJ46" s="179"/>
      <c r="JSK46" s="166"/>
      <c r="JSL46" s="178"/>
      <c r="JSM46" s="178"/>
      <c r="JSN46" s="178"/>
      <c r="JSO46" s="178"/>
      <c r="JSP46" s="178"/>
      <c r="JSQ46" s="178"/>
      <c r="JSR46" s="179"/>
      <c r="JSS46" s="166"/>
      <c r="JST46" s="178"/>
      <c r="JSU46" s="178"/>
      <c r="JSV46" s="178"/>
      <c r="JSW46" s="178"/>
      <c r="JSX46" s="178"/>
      <c r="JSY46" s="178"/>
      <c r="JSZ46" s="179"/>
      <c r="JTA46" s="166"/>
      <c r="JTB46" s="178"/>
      <c r="JTC46" s="178"/>
      <c r="JTD46" s="178"/>
      <c r="JTE46" s="178"/>
      <c r="JTF46" s="178"/>
      <c r="JTG46" s="178"/>
      <c r="JTH46" s="179"/>
      <c r="JTI46" s="166"/>
      <c r="JTJ46" s="178"/>
      <c r="JTK46" s="178"/>
      <c r="JTL46" s="178"/>
      <c r="JTM46" s="178"/>
      <c r="JTN46" s="178"/>
      <c r="JTO46" s="178"/>
      <c r="JTP46" s="179"/>
      <c r="JTQ46" s="166"/>
      <c r="JTR46" s="178"/>
      <c r="JTS46" s="178"/>
      <c r="JTT46" s="178"/>
      <c r="JTU46" s="178"/>
      <c r="JTV46" s="178"/>
      <c r="JTW46" s="178"/>
      <c r="JTX46" s="179"/>
      <c r="JTY46" s="166"/>
      <c r="JTZ46" s="178"/>
      <c r="JUA46" s="178"/>
      <c r="JUB46" s="178"/>
      <c r="JUC46" s="178"/>
      <c r="JUD46" s="178"/>
      <c r="JUE46" s="178"/>
      <c r="JUF46" s="179"/>
      <c r="JUG46" s="166"/>
      <c r="JUH46" s="178"/>
      <c r="JUI46" s="178"/>
      <c r="JUJ46" s="178"/>
      <c r="JUK46" s="178"/>
      <c r="JUL46" s="178"/>
      <c r="JUM46" s="178"/>
      <c r="JUN46" s="179"/>
      <c r="JUO46" s="166"/>
      <c r="JUP46" s="178"/>
      <c r="JUQ46" s="178"/>
      <c r="JUR46" s="178"/>
      <c r="JUS46" s="178"/>
      <c r="JUT46" s="178"/>
      <c r="JUU46" s="178"/>
      <c r="JUV46" s="179"/>
      <c r="JUW46" s="166"/>
      <c r="JUX46" s="178"/>
      <c r="JUY46" s="178"/>
      <c r="JUZ46" s="178"/>
      <c r="JVA46" s="178"/>
      <c r="JVB46" s="178"/>
      <c r="JVC46" s="178"/>
      <c r="JVD46" s="179"/>
      <c r="JVE46" s="166"/>
      <c r="JVF46" s="178"/>
      <c r="JVG46" s="178"/>
      <c r="JVH46" s="178"/>
      <c r="JVI46" s="178"/>
      <c r="JVJ46" s="178"/>
      <c r="JVK46" s="178"/>
      <c r="JVL46" s="179"/>
      <c r="JVM46" s="166"/>
      <c r="JVN46" s="178"/>
      <c r="JVO46" s="178"/>
      <c r="JVP46" s="178"/>
      <c r="JVQ46" s="178"/>
      <c r="JVR46" s="178"/>
      <c r="JVS46" s="178"/>
      <c r="JVT46" s="179"/>
      <c r="JVU46" s="166"/>
      <c r="JVV46" s="178"/>
      <c r="JVW46" s="178"/>
      <c r="JVX46" s="178"/>
      <c r="JVY46" s="178"/>
      <c r="JVZ46" s="178"/>
      <c r="JWA46" s="178"/>
      <c r="JWB46" s="179"/>
      <c r="JWC46" s="166"/>
      <c r="JWD46" s="178"/>
      <c r="JWE46" s="178"/>
      <c r="JWF46" s="178"/>
      <c r="JWG46" s="178"/>
      <c r="JWH46" s="178"/>
      <c r="JWI46" s="178"/>
      <c r="JWJ46" s="179"/>
      <c r="JWK46" s="166"/>
      <c r="JWL46" s="178"/>
      <c r="JWM46" s="178"/>
      <c r="JWN46" s="178"/>
      <c r="JWO46" s="178"/>
      <c r="JWP46" s="178"/>
      <c r="JWQ46" s="178"/>
      <c r="JWR46" s="179"/>
      <c r="JWS46" s="166"/>
      <c r="JWT46" s="178"/>
      <c r="JWU46" s="178"/>
      <c r="JWV46" s="178"/>
      <c r="JWW46" s="178"/>
      <c r="JWX46" s="178"/>
      <c r="JWY46" s="178"/>
      <c r="JWZ46" s="179"/>
      <c r="JXA46" s="166"/>
      <c r="JXB46" s="178"/>
      <c r="JXC46" s="178"/>
      <c r="JXD46" s="178"/>
      <c r="JXE46" s="178"/>
      <c r="JXF46" s="178"/>
      <c r="JXG46" s="178"/>
      <c r="JXH46" s="179"/>
      <c r="JXI46" s="166"/>
      <c r="JXJ46" s="178"/>
      <c r="JXK46" s="178"/>
      <c r="JXL46" s="178"/>
      <c r="JXM46" s="178"/>
      <c r="JXN46" s="178"/>
      <c r="JXO46" s="178"/>
      <c r="JXP46" s="179"/>
      <c r="JXQ46" s="166"/>
      <c r="JXR46" s="178"/>
      <c r="JXS46" s="178"/>
      <c r="JXT46" s="178"/>
      <c r="JXU46" s="178"/>
      <c r="JXV46" s="178"/>
      <c r="JXW46" s="178"/>
      <c r="JXX46" s="179"/>
      <c r="JXY46" s="166"/>
      <c r="JXZ46" s="178"/>
      <c r="JYA46" s="178"/>
      <c r="JYB46" s="178"/>
      <c r="JYC46" s="178"/>
      <c r="JYD46" s="178"/>
      <c r="JYE46" s="178"/>
      <c r="JYF46" s="179"/>
      <c r="JYG46" s="166"/>
      <c r="JYH46" s="178"/>
      <c r="JYI46" s="178"/>
      <c r="JYJ46" s="178"/>
      <c r="JYK46" s="178"/>
      <c r="JYL46" s="178"/>
      <c r="JYM46" s="178"/>
      <c r="JYN46" s="179"/>
      <c r="JYO46" s="166"/>
      <c r="JYP46" s="178"/>
      <c r="JYQ46" s="178"/>
      <c r="JYR46" s="178"/>
      <c r="JYS46" s="178"/>
      <c r="JYT46" s="178"/>
      <c r="JYU46" s="178"/>
      <c r="JYV46" s="179"/>
      <c r="JYW46" s="166"/>
      <c r="JYX46" s="178"/>
      <c r="JYY46" s="178"/>
      <c r="JYZ46" s="178"/>
      <c r="JZA46" s="178"/>
      <c r="JZB46" s="178"/>
      <c r="JZC46" s="178"/>
      <c r="JZD46" s="179"/>
      <c r="JZE46" s="166"/>
      <c r="JZF46" s="178"/>
      <c r="JZG46" s="178"/>
      <c r="JZH46" s="178"/>
      <c r="JZI46" s="178"/>
      <c r="JZJ46" s="178"/>
      <c r="JZK46" s="178"/>
      <c r="JZL46" s="179"/>
      <c r="JZM46" s="166"/>
      <c r="JZN46" s="178"/>
      <c r="JZO46" s="178"/>
      <c r="JZP46" s="178"/>
      <c r="JZQ46" s="178"/>
      <c r="JZR46" s="178"/>
      <c r="JZS46" s="178"/>
      <c r="JZT46" s="179"/>
      <c r="JZU46" s="166"/>
      <c r="JZV46" s="178"/>
      <c r="JZW46" s="178"/>
      <c r="JZX46" s="178"/>
      <c r="JZY46" s="178"/>
      <c r="JZZ46" s="178"/>
      <c r="KAA46" s="178"/>
      <c r="KAB46" s="179"/>
      <c r="KAC46" s="166"/>
      <c r="KAD46" s="178"/>
      <c r="KAE46" s="178"/>
      <c r="KAF46" s="178"/>
      <c r="KAG46" s="178"/>
      <c r="KAH46" s="178"/>
      <c r="KAI46" s="178"/>
      <c r="KAJ46" s="179"/>
      <c r="KAK46" s="166"/>
      <c r="KAL46" s="178"/>
      <c r="KAM46" s="178"/>
      <c r="KAN46" s="178"/>
      <c r="KAO46" s="178"/>
      <c r="KAP46" s="178"/>
      <c r="KAQ46" s="178"/>
      <c r="KAR46" s="179"/>
      <c r="KAS46" s="166"/>
      <c r="KAT46" s="178"/>
      <c r="KAU46" s="178"/>
      <c r="KAV46" s="178"/>
      <c r="KAW46" s="178"/>
      <c r="KAX46" s="178"/>
      <c r="KAY46" s="178"/>
      <c r="KAZ46" s="179"/>
      <c r="KBA46" s="166"/>
      <c r="KBB46" s="178"/>
      <c r="KBC46" s="178"/>
      <c r="KBD46" s="178"/>
      <c r="KBE46" s="178"/>
      <c r="KBF46" s="178"/>
      <c r="KBG46" s="178"/>
      <c r="KBH46" s="179"/>
      <c r="KBI46" s="166"/>
      <c r="KBJ46" s="178"/>
      <c r="KBK46" s="178"/>
      <c r="KBL46" s="178"/>
      <c r="KBM46" s="178"/>
      <c r="KBN46" s="178"/>
      <c r="KBO46" s="178"/>
      <c r="KBP46" s="179"/>
      <c r="KBQ46" s="166"/>
      <c r="KBR46" s="178"/>
      <c r="KBS46" s="178"/>
      <c r="KBT46" s="178"/>
      <c r="KBU46" s="178"/>
      <c r="KBV46" s="178"/>
      <c r="KBW46" s="178"/>
      <c r="KBX46" s="179"/>
      <c r="KBY46" s="166"/>
      <c r="KBZ46" s="178"/>
      <c r="KCA46" s="178"/>
      <c r="KCB46" s="178"/>
      <c r="KCC46" s="178"/>
      <c r="KCD46" s="178"/>
      <c r="KCE46" s="178"/>
      <c r="KCF46" s="179"/>
      <c r="KCG46" s="166"/>
      <c r="KCH46" s="178"/>
      <c r="KCI46" s="178"/>
      <c r="KCJ46" s="178"/>
      <c r="KCK46" s="178"/>
      <c r="KCL46" s="178"/>
      <c r="KCM46" s="178"/>
      <c r="KCN46" s="179"/>
      <c r="KCO46" s="166"/>
      <c r="KCP46" s="178"/>
      <c r="KCQ46" s="178"/>
      <c r="KCR46" s="178"/>
      <c r="KCS46" s="178"/>
      <c r="KCT46" s="178"/>
      <c r="KCU46" s="178"/>
      <c r="KCV46" s="179"/>
      <c r="KCW46" s="166"/>
      <c r="KCX46" s="178"/>
      <c r="KCY46" s="178"/>
      <c r="KCZ46" s="178"/>
      <c r="KDA46" s="178"/>
      <c r="KDB46" s="178"/>
      <c r="KDC46" s="178"/>
      <c r="KDD46" s="179"/>
      <c r="KDE46" s="166"/>
      <c r="KDF46" s="178"/>
      <c r="KDG46" s="178"/>
      <c r="KDH46" s="178"/>
      <c r="KDI46" s="178"/>
      <c r="KDJ46" s="178"/>
      <c r="KDK46" s="178"/>
      <c r="KDL46" s="179"/>
      <c r="KDM46" s="166"/>
      <c r="KDN46" s="178"/>
      <c r="KDO46" s="178"/>
      <c r="KDP46" s="178"/>
      <c r="KDQ46" s="178"/>
      <c r="KDR46" s="178"/>
      <c r="KDS46" s="178"/>
      <c r="KDT46" s="179"/>
      <c r="KDU46" s="166"/>
      <c r="KDV46" s="178"/>
      <c r="KDW46" s="178"/>
      <c r="KDX46" s="178"/>
      <c r="KDY46" s="178"/>
      <c r="KDZ46" s="178"/>
      <c r="KEA46" s="178"/>
      <c r="KEB46" s="179"/>
      <c r="KEC46" s="166"/>
      <c r="KED46" s="178"/>
      <c r="KEE46" s="178"/>
      <c r="KEF46" s="178"/>
      <c r="KEG46" s="178"/>
      <c r="KEH46" s="178"/>
      <c r="KEI46" s="178"/>
      <c r="KEJ46" s="179"/>
      <c r="KEK46" s="166"/>
      <c r="KEL46" s="178"/>
      <c r="KEM46" s="178"/>
      <c r="KEN46" s="178"/>
      <c r="KEO46" s="178"/>
      <c r="KEP46" s="178"/>
      <c r="KEQ46" s="178"/>
      <c r="KER46" s="179"/>
      <c r="KES46" s="166"/>
      <c r="KET46" s="178"/>
      <c r="KEU46" s="178"/>
      <c r="KEV46" s="178"/>
      <c r="KEW46" s="178"/>
      <c r="KEX46" s="178"/>
      <c r="KEY46" s="178"/>
      <c r="KEZ46" s="179"/>
      <c r="KFA46" s="166"/>
      <c r="KFB46" s="178"/>
      <c r="KFC46" s="178"/>
      <c r="KFD46" s="178"/>
      <c r="KFE46" s="178"/>
      <c r="KFF46" s="178"/>
      <c r="KFG46" s="178"/>
      <c r="KFH46" s="179"/>
      <c r="KFI46" s="166"/>
      <c r="KFJ46" s="178"/>
      <c r="KFK46" s="178"/>
      <c r="KFL46" s="178"/>
      <c r="KFM46" s="178"/>
      <c r="KFN46" s="178"/>
      <c r="KFO46" s="178"/>
      <c r="KFP46" s="179"/>
      <c r="KFQ46" s="166"/>
      <c r="KFR46" s="178"/>
      <c r="KFS46" s="178"/>
      <c r="KFT46" s="178"/>
      <c r="KFU46" s="178"/>
      <c r="KFV46" s="178"/>
      <c r="KFW46" s="178"/>
      <c r="KFX46" s="179"/>
      <c r="KFY46" s="166"/>
      <c r="KFZ46" s="178"/>
      <c r="KGA46" s="178"/>
      <c r="KGB46" s="178"/>
      <c r="KGC46" s="178"/>
      <c r="KGD46" s="178"/>
      <c r="KGE46" s="178"/>
      <c r="KGF46" s="179"/>
      <c r="KGG46" s="166"/>
      <c r="KGH46" s="178"/>
      <c r="KGI46" s="178"/>
      <c r="KGJ46" s="178"/>
      <c r="KGK46" s="178"/>
      <c r="KGL46" s="178"/>
      <c r="KGM46" s="178"/>
      <c r="KGN46" s="179"/>
      <c r="KGO46" s="166"/>
      <c r="KGP46" s="178"/>
      <c r="KGQ46" s="178"/>
      <c r="KGR46" s="178"/>
      <c r="KGS46" s="178"/>
      <c r="KGT46" s="178"/>
      <c r="KGU46" s="178"/>
      <c r="KGV46" s="179"/>
      <c r="KGW46" s="166"/>
      <c r="KGX46" s="178"/>
      <c r="KGY46" s="178"/>
      <c r="KGZ46" s="178"/>
      <c r="KHA46" s="178"/>
      <c r="KHB46" s="178"/>
      <c r="KHC46" s="178"/>
      <c r="KHD46" s="179"/>
      <c r="KHE46" s="166"/>
      <c r="KHF46" s="178"/>
      <c r="KHG46" s="178"/>
      <c r="KHH46" s="178"/>
      <c r="KHI46" s="178"/>
      <c r="KHJ46" s="178"/>
      <c r="KHK46" s="178"/>
      <c r="KHL46" s="179"/>
      <c r="KHM46" s="166"/>
      <c r="KHN46" s="178"/>
      <c r="KHO46" s="178"/>
      <c r="KHP46" s="178"/>
      <c r="KHQ46" s="178"/>
      <c r="KHR46" s="178"/>
      <c r="KHS46" s="178"/>
      <c r="KHT46" s="179"/>
      <c r="KHU46" s="166"/>
      <c r="KHV46" s="178"/>
      <c r="KHW46" s="178"/>
      <c r="KHX46" s="178"/>
      <c r="KHY46" s="178"/>
      <c r="KHZ46" s="178"/>
      <c r="KIA46" s="178"/>
      <c r="KIB46" s="179"/>
      <c r="KIC46" s="166"/>
      <c r="KID46" s="178"/>
      <c r="KIE46" s="178"/>
      <c r="KIF46" s="178"/>
      <c r="KIG46" s="178"/>
      <c r="KIH46" s="178"/>
      <c r="KII46" s="178"/>
      <c r="KIJ46" s="179"/>
      <c r="KIK46" s="166"/>
      <c r="KIL46" s="178"/>
      <c r="KIM46" s="178"/>
      <c r="KIN46" s="178"/>
      <c r="KIO46" s="178"/>
      <c r="KIP46" s="178"/>
      <c r="KIQ46" s="178"/>
      <c r="KIR46" s="179"/>
      <c r="KIS46" s="166"/>
      <c r="KIT46" s="178"/>
      <c r="KIU46" s="178"/>
      <c r="KIV46" s="178"/>
      <c r="KIW46" s="178"/>
      <c r="KIX46" s="178"/>
      <c r="KIY46" s="178"/>
      <c r="KIZ46" s="179"/>
      <c r="KJA46" s="166"/>
      <c r="KJB46" s="178"/>
      <c r="KJC46" s="178"/>
      <c r="KJD46" s="178"/>
      <c r="KJE46" s="178"/>
      <c r="KJF46" s="178"/>
      <c r="KJG46" s="178"/>
      <c r="KJH46" s="179"/>
      <c r="KJI46" s="166"/>
      <c r="KJJ46" s="178"/>
      <c r="KJK46" s="178"/>
      <c r="KJL46" s="178"/>
      <c r="KJM46" s="178"/>
      <c r="KJN46" s="178"/>
      <c r="KJO46" s="178"/>
      <c r="KJP46" s="179"/>
      <c r="KJQ46" s="166"/>
      <c r="KJR46" s="178"/>
      <c r="KJS46" s="178"/>
      <c r="KJT46" s="178"/>
      <c r="KJU46" s="178"/>
      <c r="KJV46" s="178"/>
      <c r="KJW46" s="178"/>
      <c r="KJX46" s="179"/>
      <c r="KJY46" s="166"/>
      <c r="KJZ46" s="178"/>
      <c r="KKA46" s="178"/>
      <c r="KKB46" s="178"/>
      <c r="KKC46" s="178"/>
      <c r="KKD46" s="178"/>
      <c r="KKE46" s="178"/>
      <c r="KKF46" s="179"/>
      <c r="KKG46" s="166"/>
      <c r="KKH46" s="178"/>
      <c r="KKI46" s="178"/>
      <c r="KKJ46" s="178"/>
      <c r="KKK46" s="178"/>
      <c r="KKL46" s="178"/>
      <c r="KKM46" s="178"/>
      <c r="KKN46" s="179"/>
      <c r="KKO46" s="166"/>
      <c r="KKP46" s="178"/>
      <c r="KKQ46" s="178"/>
      <c r="KKR46" s="178"/>
      <c r="KKS46" s="178"/>
      <c r="KKT46" s="178"/>
      <c r="KKU46" s="178"/>
      <c r="KKV46" s="179"/>
      <c r="KKW46" s="166"/>
      <c r="KKX46" s="178"/>
      <c r="KKY46" s="178"/>
      <c r="KKZ46" s="178"/>
      <c r="KLA46" s="178"/>
      <c r="KLB46" s="178"/>
      <c r="KLC46" s="178"/>
      <c r="KLD46" s="179"/>
      <c r="KLE46" s="166"/>
      <c r="KLF46" s="178"/>
      <c r="KLG46" s="178"/>
      <c r="KLH46" s="178"/>
      <c r="KLI46" s="178"/>
      <c r="KLJ46" s="178"/>
      <c r="KLK46" s="178"/>
      <c r="KLL46" s="179"/>
      <c r="KLM46" s="166"/>
      <c r="KLN46" s="178"/>
      <c r="KLO46" s="178"/>
      <c r="KLP46" s="178"/>
      <c r="KLQ46" s="178"/>
      <c r="KLR46" s="178"/>
      <c r="KLS46" s="178"/>
      <c r="KLT46" s="179"/>
      <c r="KLU46" s="166"/>
      <c r="KLV46" s="178"/>
      <c r="KLW46" s="178"/>
      <c r="KLX46" s="178"/>
      <c r="KLY46" s="178"/>
      <c r="KLZ46" s="178"/>
      <c r="KMA46" s="178"/>
      <c r="KMB46" s="179"/>
      <c r="KMC46" s="166"/>
      <c r="KMD46" s="178"/>
      <c r="KME46" s="178"/>
      <c r="KMF46" s="178"/>
      <c r="KMG46" s="178"/>
      <c r="KMH46" s="178"/>
      <c r="KMI46" s="178"/>
      <c r="KMJ46" s="179"/>
      <c r="KMK46" s="166"/>
      <c r="KML46" s="178"/>
      <c r="KMM46" s="178"/>
      <c r="KMN46" s="178"/>
      <c r="KMO46" s="178"/>
      <c r="KMP46" s="178"/>
      <c r="KMQ46" s="178"/>
      <c r="KMR46" s="179"/>
      <c r="KMS46" s="166"/>
      <c r="KMT46" s="178"/>
      <c r="KMU46" s="178"/>
      <c r="KMV46" s="178"/>
      <c r="KMW46" s="178"/>
      <c r="KMX46" s="178"/>
      <c r="KMY46" s="178"/>
      <c r="KMZ46" s="179"/>
      <c r="KNA46" s="166"/>
      <c r="KNB46" s="178"/>
      <c r="KNC46" s="178"/>
      <c r="KND46" s="178"/>
      <c r="KNE46" s="178"/>
      <c r="KNF46" s="178"/>
      <c r="KNG46" s="178"/>
      <c r="KNH46" s="179"/>
      <c r="KNI46" s="166"/>
      <c r="KNJ46" s="178"/>
      <c r="KNK46" s="178"/>
      <c r="KNL46" s="178"/>
      <c r="KNM46" s="178"/>
      <c r="KNN46" s="178"/>
      <c r="KNO46" s="178"/>
      <c r="KNP46" s="179"/>
      <c r="KNQ46" s="166"/>
      <c r="KNR46" s="178"/>
      <c r="KNS46" s="178"/>
      <c r="KNT46" s="178"/>
      <c r="KNU46" s="178"/>
      <c r="KNV46" s="178"/>
      <c r="KNW46" s="178"/>
      <c r="KNX46" s="179"/>
      <c r="KNY46" s="166"/>
      <c r="KNZ46" s="178"/>
      <c r="KOA46" s="178"/>
      <c r="KOB46" s="178"/>
      <c r="KOC46" s="178"/>
      <c r="KOD46" s="178"/>
      <c r="KOE46" s="178"/>
      <c r="KOF46" s="179"/>
      <c r="KOG46" s="166"/>
      <c r="KOH46" s="178"/>
      <c r="KOI46" s="178"/>
      <c r="KOJ46" s="178"/>
      <c r="KOK46" s="178"/>
      <c r="KOL46" s="178"/>
      <c r="KOM46" s="178"/>
      <c r="KON46" s="179"/>
      <c r="KOO46" s="166"/>
      <c r="KOP46" s="178"/>
      <c r="KOQ46" s="178"/>
      <c r="KOR46" s="178"/>
      <c r="KOS46" s="178"/>
      <c r="KOT46" s="178"/>
      <c r="KOU46" s="178"/>
      <c r="KOV46" s="179"/>
      <c r="KOW46" s="166"/>
      <c r="KOX46" s="178"/>
      <c r="KOY46" s="178"/>
      <c r="KOZ46" s="178"/>
      <c r="KPA46" s="178"/>
      <c r="KPB46" s="178"/>
      <c r="KPC46" s="178"/>
      <c r="KPD46" s="179"/>
      <c r="KPE46" s="166"/>
      <c r="KPF46" s="178"/>
      <c r="KPG46" s="178"/>
      <c r="KPH46" s="178"/>
      <c r="KPI46" s="178"/>
      <c r="KPJ46" s="178"/>
      <c r="KPK46" s="178"/>
      <c r="KPL46" s="179"/>
      <c r="KPM46" s="166"/>
      <c r="KPN46" s="178"/>
      <c r="KPO46" s="178"/>
      <c r="KPP46" s="178"/>
      <c r="KPQ46" s="178"/>
      <c r="KPR46" s="178"/>
      <c r="KPS46" s="178"/>
      <c r="KPT46" s="179"/>
      <c r="KPU46" s="166"/>
      <c r="KPV46" s="178"/>
      <c r="KPW46" s="178"/>
      <c r="KPX46" s="178"/>
      <c r="KPY46" s="178"/>
      <c r="KPZ46" s="178"/>
      <c r="KQA46" s="178"/>
      <c r="KQB46" s="179"/>
      <c r="KQC46" s="166"/>
      <c r="KQD46" s="178"/>
      <c r="KQE46" s="178"/>
      <c r="KQF46" s="178"/>
      <c r="KQG46" s="178"/>
      <c r="KQH46" s="178"/>
      <c r="KQI46" s="178"/>
      <c r="KQJ46" s="179"/>
      <c r="KQK46" s="166"/>
      <c r="KQL46" s="178"/>
      <c r="KQM46" s="178"/>
      <c r="KQN46" s="178"/>
      <c r="KQO46" s="178"/>
      <c r="KQP46" s="178"/>
      <c r="KQQ46" s="178"/>
      <c r="KQR46" s="179"/>
      <c r="KQS46" s="166"/>
      <c r="KQT46" s="178"/>
      <c r="KQU46" s="178"/>
      <c r="KQV46" s="178"/>
      <c r="KQW46" s="178"/>
      <c r="KQX46" s="178"/>
      <c r="KQY46" s="178"/>
      <c r="KQZ46" s="179"/>
      <c r="KRA46" s="166"/>
      <c r="KRB46" s="178"/>
      <c r="KRC46" s="178"/>
      <c r="KRD46" s="178"/>
      <c r="KRE46" s="178"/>
      <c r="KRF46" s="178"/>
      <c r="KRG46" s="178"/>
      <c r="KRH46" s="179"/>
      <c r="KRI46" s="166"/>
      <c r="KRJ46" s="178"/>
      <c r="KRK46" s="178"/>
      <c r="KRL46" s="178"/>
      <c r="KRM46" s="178"/>
      <c r="KRN46" s="178"/>
      <c r="KRO46" s="178"/>
      <c r="KRP46" s="179"/>
      <c r="KRQ46" s="166"/>
      <c r="KRR46" s="178"/>
      <c r="KRS46" s="178"/>
      <c r="KRT46" s="178"/>
      <c r="KRU46" s="178"/>
      <c r="KRV46" s="178"/>
      <c r="KRW46" s="178"/>
      <c r="KRX46" s="179"/>
      <c r="KRY46" s="166"/>
      <c r="KRZ46" s="178"/>
      <c r="KSA46" s="178"/>
      <c r="KSB46" s="178"/>
      <c r="KSC46" s="178"/>
      <c r="KSD46" s="178"/>
      <c r="KSE46" s="178"/>
      <c r="KSF46" s="179"/>
      <c r="KSG46" s="166"/>
      <c r="KSH46" s="178"/>
      <c r="KSI46" s="178"/>
      <c r="KSJ46" s="178"/>
      <c r="KSK46" s="178"/>
      <c r="KSL46" s="178"/>
      <c r="KSM46" s="178"/>
      <c r="KSN46" s="179"/>
      <c r="KSO46" s="166"/>
      <c r="KSP46" s="178"/>
      <c r="KSQ46" s="178"/>
      <c r="KSR46" s="178"/>
      <c r="KSS46" s="178"/>
      <c r="KST46" s="178"/>
      <c r="KSU46" s="178"/>
      <c r="KSV46" s="179"/>
      <c r="KSW46" s="166"/>
      <c r="KSX46" s="178"/>
      <c r="KSY46" s="178"/>
      <c r="KSZ46" s="178"/>
      <c r="KTA46" s="178"/>
      <c r="KTB46" s="178"/>
      <c r="KTC46" s="178"/>
      <c r="KTD46" s="179"/>
      <c r="KTE46" s="166"/>
      <c r="KTF46" s="178"/>
      <c r="KTG46" s="178"/>
      <c r="KTH46" s="178"/>
      <c r="KTI46" s="178"/>
      <c r="KTJ46" s="178"/>
      <c r="KTK46" s="178"/>
      <c r="KTL46" s="179"/>
      <c r="KTM46" s="166"/>
      <c r="KTN46" s="178"/>
      <c r="KTO46" s="178"/>
      <c r="KTP46" s="178"/>
      <c r="KTQ46" s="178"/>
      <c r="KTR46" s="178"/>
      <c r="KTS46" s="178"/>
      <c r="KTT46" s="179"/>
      <c r="KTU46" s="166"/>
      <c r="KTV46" s="178"/>
      <c r="KTW46" s="178"/>
      <c r="KTX46" s="178"/>
      <c r="KTY46" s="178"/>
      <c r="KTZ46" s="178"/>
      <c r="KUA46" s="178"/>
      <c r="KUB46" s="179"/>
      <c r="KUC46" s="166"/>
      <c r="KUD46" s="178"/>
      <c r="KUE46" s="178"/>
      <c r="KUF46" s="178"/>
      <c r="KUG46" s="178"/>
      <c r="KUH46" s="178"/>
      <c r="KUI46" s="178"/>
      <c r="KUJ46" s="179"/>
      <c r="KUK46" s="166"/>
      <c r="KUL46" s="178"/>
      <c r="KUM46" s="178"/>
      <c r="KUN46" s="178"/>
      <c r="KUO46" s="178"/>
      <c r="KUP46" s="178"/>
      <c r="KUQ46" s="178"/>
      <c r="KUR46" s="179"/>
      <c r="KUS46" s="166"/>
      <c r="KUT46" s="178"/>
      <c r="KUU46" s="178"/>
      <c r="KUV46" s="178"/>
      <c r="KUW46" s="178"/>
      <c r="KUX46" s="178"/>
      <c r="KUY46" s="178"/>
      <c r="KUZ46" s="179"/>
      <c r="KVA46" s="166"/>
      <c r="KVB46" s="178"/>
      <c r="KVC46" s="178"/>
      <c r="KVD46" s="178"/>
      <c r="KVE46" s="178"/>
      <c r="KVF46" s="178"/>
      <c r="KVG46" s="178"/>
      <c r="KVH46" s="179"/>
      <c r="KVI46" s="166"/>
      <c r="KVJ46" s="178"/>
      <c r="KVK46" s="178"/>
      <c r="KVL46" s="178"/>
      <c r="KVM46" s="178"/>
      <c r="KVN46" s="178"/>
      <c r="KVO46" s="178"/>
      <c r="KVP46" s="179"/>
      <c r="KVQ46" s="166"/>
      <c r="KVR46" s="178"/>
      <c r="KVS46" s="178"/>
      <c r="KVT46" s="178"/>
      <c r="KVU46" s="178"/>
      <c r="KVV46" s="178"/>
      <c r="KVW46" s="178"/>
      <c r="KVX46" s="179"/>
      <c r="KVY46" s="166"/>
      <c r="KVZ46" s="178"/>
      <c r="KWA46" s="178"/>
      <c r="KWB46" s="178"/>
      <c r="KWC46" s="178"/>
      <c r="KWD46" s="178"/>
      <c r="KWE46" s="178"/>
      <c r="KWF46" s="179"/>
      <c r="KWG46" s="166"/>
      <c r="KWH46" s="178"/>
      <c r="KWI46" s="178"/>
      <c r="KWJ46" s="178"/>
      <c r="KWK46" s="178"/>
      <c r="KWL46" s="178"/>
      <c r="KWM46" s="178"/>
      <c r="KWN46" s="179"/>
      <c r="KWO46" s="166"/>
      <c r="KWP46" s="178"/>
      <c r="KWQ46" s="178"/>
      <c r="KWR46" s="178"/>
      <c r="KWS46" s="178"/>
      <c r="KWT46" s="178"/>
      <c r="KWU46" s="178"/>
      <c r="KWV46" s="179"/>
      <c r="KWW46" s="166"/>
      <c r="KWX46" s="178"/>
      <c r="KWY46" s="178"/>
      <c r="KWZ46" s="178"/>
      <c r="KXA46" s="178"/>
      <c r="KXB46" s="178"/>
      <c r="KXC46" s="178"/>
      <c r="KXD46" s="179"/>
      <c r="KXE46" s="166"/>
      <c r="KXF46" s="178"/>
      <c r="KXG46" s="178"/>
      <c r="KXH46" s="178"/>
      <c r="KXI46" s="178"/>
      <c r="KXJ46" s="178"/>
      <c r="KXK46" s="178"/>
      <c r="KXL46" s="179"/>
      <c r="KXM46" s="166"/>
      <c r="KXN46" s="178"/>
      <c r="KXO46" s="178"/>
      <c r="KXP46" s="178"/>
      <c r="KXQ46" s="178"/>
      <c r="KXR46" s="178"/>
      <c r="KXS46" s="178"/>
      <c r="KXT46" s="179"/>
      <c r="KXU46" s="166"/>
      <c r="KXV46" s="178"/>
      <c r="KXW46" s="178"/>
      <c r="KXX46" s="178"/>
      <c r="KXY46" s="178"/>
      <c r="KXZ46" s="178"/>
      <c r="KYA46" s="178"/>
      <c r="KYB46" s="179"/>
      <c r="KYC46" s="166"/>
      <c r="KYD46" s="178"/>
      <c r="KYE46" s="178"/>
      <c r="KYF46" s="178"/>
      <c r="KYG46" s="178"/>
      <c r="KYH46" s="178"/>
      <c r="KYI46" s="178"/>
      <c r="KYJ46" s="179"/>
      <c r="KYK46" s="166"/>
      <c r="KYL46" s="178"/>
      <c r="KYM46" s="178"/>
      <c r="KYN46" s="178"/>
      <c r="KYO46" s="178"/>
      <c r="KYP46" s="178"/>
      <c r="KYQ46" s="178"/>
      <c r="KYR46" s="179"/>
      <c r="KYS46" s="166"/>
      <c r="KYT46" s="178"/>
      <c r="KYU46" s="178"/>
      <c r="KYV46" s="178"/>
      <c r="KYW46" s="178"/>
      <c r="KYX46" s="178"/>
      <c r="KYY46" s="178"/>
      <c r="KYZ46" s="179"/>
      <c r="KZA46" s="166"/>
      <c r="KZB46" s="178"/>
      <c r="KZC46" s="178"/>
      <c r="KZD46" s="178"/>
      <c r="KZE46" s="178"/>
      <c r="KZF46" s="178"/>
      <c r="KZG46" s="178"/>
      <c r="KZH46" s="179"/>
      <c r="KZI46" s="166"/>
      <c r="KZJ46" s="178"/>
      <c r="KZK46" s="178"/>
      <c r="KZL46" s="178"/>
      <c r="KZM46" s="178"/>
      <c r="KZN46" s="178"/>
      <c r="KZO46" s="178"/>
      <c r="KZP46" s="179"/>
      <c r="KZQ46" s="166"/>
      <c r="KZR46" s="178"/>
      <c r="KZS46" s="178"/>
      <c r="KZT46" s="178"/>
      <c r="KZU46" s="178"/>
      <c r="KZV46" s="178"/>
      <c r="KZW46" s="178"/>
      <c r="KZX46" s="179"/>
      <c r="KZY46" s="166"/>
      <c r="KZZ46" s="178"/>
      <c r="LAA46" s="178"/>
      <c r="LAB46" s="178"/>
      <c r="LAC46" s="178"/>
      <c r="LAD46" s="178"/>
      <c r="LAE46" s="178"/>
      <c r="LAF46" s="179"/>
      <c r="LAG46" s="166"/>
      <c r="LAH46" s="178"/>
      <c r="LAI46" s="178"/>
      <c r="LAJ46" s="178"/>
      <c r="LAK46" s="178"/>
      <c r="LAL46" s="178"/>
      <c r="LAM46" s="178"/>
      <c r="LAN46" s="179"/>
      <c r="LAO46" s="166"/>
      <c r="LAP46" s="178"/>
      <c r="LAQ46" s="178"/>
      <c r="LAR46" s="178"/>
      <c r="LAS46" s="178"/>
      <c r="LAT46" s="178"/>
      <c r="LAU46" s="178"/>
      <c r="LAV46" s="179"/>
      <c r="LAW46" s="166"/>
      <c r="LAX46" s="178"/>
      <c r="LAY46" s="178"/>
      <c r="LAZ46" s="178"/>
      <c r="LBA46" s="178"/>
      <c r="LBB46" s="178"/>
      <c r="LBC46" s="178"/>
      <c r="LBD46" s="179"/>
      <c r="LBE46" s="166"/>
      <c r="LBF46" s="178"/>
      <c r="LBG46" s="178"/>
      <c r="LBH46" s="178"/>
      <c r="LBI46" s="178"/>
      <c r="LBJ46" s="178"/>
      <c r="LBK46" s="178"/>
      <c r="LBL46" s="179"/>
      <c r="LBM46" s="166"/>
      <c r="LBN46" s="178"/>
      <c r="LBO46" s="178"/>
      <c r="LBP46" s="178"/>
      <c r="LBQ46" s="178"/>
      <c r="LBR46" s="178"/>
      <c r="LBS46" s="178"/>
      <c r="LBT46" s="179"/>
      <c r="LBU46" s="166"/>
      <c r="LBV46" s="178"/>
      <c r="LBW46" s="178"/>
      <c r="LBX46" s="178"/>
      <c r="LBY46" s="178"/>
      <c r="LBZ46" s="178"/>
      <c r="LCA46" s="178"/>
      <c r="LCB46" s="179"/>
      <c r="LCC46" s="166"/>
      <c r="LCD46" s="178"/>
      <c r="LCE46" s="178"/>
      <c r="LCF46" s="178"/>
      <c r="LCG46" s="178"/>
      <c r="LCH46" s="178"/>
      <c r="LCI46" s="178"/>
      <c r="LCJ46" s="179"/>
      <c r="LCK46" s="166"/>
      <c r="LCL46" s="178"/>
      <c r="LCM46" s="178"/>
      <c r="LCN46" s="178"/>
      <c r="LCO46" s="178"/>
      <c r="LCP46" s="178"/>
      <c r="LCQ46" s="178"/>
      <c r="LCR46" s="179"/>
      <c r="LCS46" s="166"/>
      <c r="LCT46" s="178"/>
      <c r="LCU46" s="178"/>
      <c r="LCV46" s="178"/>
      <c r="LCW46" s="178"/>
      <c r="LCX46" s="178"/>
      <c r="LCY46" s="178"/>
      <c r="LCZ46" s="179"/>
      <c r="LDA46" s="166"/>
      <c r="LDB46" s="178"/>
      <c r="LDC46" s="178"/>
      <c r="LDD46" s="178"/>
      <c r="LDE46" s="178"/>
      <c r="LDF46" s="178"/>
      <c r="LDG46" s="178"/>
      <c r="LDH46" s="179"/>
      <c r="LDI46" s="166"/>
      <c r="LDJ46" s="178"/>
      <c r="LDK46" s="178"/>
      <c r="LDL46" s="178"/>
      <c r="LDM46" s="178"/>
      <c r="LDN46" s="178"/>
      <c r="LDO46" s="178"/>
      <c r="LDP46" s="179"/>
      <c r="LDQ46" s="166"/>
      <c r="LDR46" s="178"/>
      <c r="LDS46" s="178"/>
      <c r="LDT46" s="178"/>
      <c r="LDU46" s="178"/>
      <c r="LDV46" s="178"/>
      <c r="LDW46" s="178"/>
      <c r="LDX46" s="179"/>
      <c r="LDY46" s="166"/>
      <c r="LDZ46" s="178"/>
      <c r="LEA46" s="178"/>
      <c r="LEB46" s="178"/>
      <c r="LEC46" s="178"/>
      <c r="LED46" s="178"/>
      <c r="LEE46" s="178"/>
      <c r="LEF46" s="179"/>
      <c r="LEG46" s="166"/>
      <c r="LEH46" s="178"/>
      <c r="LEI46" s="178"/>
      <c r="LEJ46" s="178"/>
      <c r="LEK46" s="178"/>
      <c r="LEL46" s="178"/>
      <c r="LEM46" s="178"/>
      <c r="LEN46" s="179"/>
      <c r="LEO46" s="166"/>
      <c r="LEP46" s="178"/>
      <c r="LEQ46" s="178"/>
      <c r="LER46" s="178"/>
      <c r="LES46" s="178"/>
      <c r="LET46" s="178"/>
      <c r="LEU46" s="178"/>
      <c r="LEV46" s="179"/>
      <c r="LEW46" s="166"/>
      <c r="LEX46" s="178"/>
      <c r="LEY46" s="178"/>
      <c r="LEZ46" s="178"/>
      <c r="LFA46" s="178"/>
      <c r="LFB46" s="178"/>
      <c r="LFC46" s="178"/>
      <c r="LFD46" s="179"/>
      <c r="LFE46" s="166"/>
      <c r="LFF46" s="178"/>
      <c r="LFG46" s="178"/>
      <c r="LFH46" s="178"/>
      <c r="LFI46" s="178"/>
      <c r="LFJ46" s="178"/>
      <c r="LFK46" s="178"/>
      <c r="LFL46" s="179"/>
      <c r="LFM46" s="166"/>
      <c r="LFN46" s="178"/>
      <c r="LFO46" s="178"/>
      <c r="LFP46" s="178"/>
      <c r="LFQ46" s="178"/>
      <c r="LFR46" s="178"/>
      <c r="LFS46" s="178"/>
      <c r="LFT46" s="179"/>
      <c r="LFU46" s="166"/>
      <c r="LFV46" s="178"/>
      <c r="LFW46" s="178"/>
      <c r="LFX46" s="178"/>
      <c r="LFY46" s="178"/>
      <c r="LFZ46" s="178"/>
      <c r="LGA46" s="178"/>
      <c r="LGB46" s="179"/>
      <c r="LGC46" s="166"/>
      <c r="LGD46" s="178"/>
      <c r="LGE46" s="178"/>
      <c r="LGF46" s="178"/>
      <c r="LGG46" s="178"/>
      <c r="LGH46" s="178"/>
      <c r="LGI46" s="178"/>
      <c r="LGJ46" s="179"/>
      <c r="LGK46" s="166"/>
      <c r="LGL46" s="178"/>
      <c r="LGM46" s="178"/>
      <c r="LGN46" s="178"/>
      <c r="LGO46" s="178"/>
      <c r="LGP46" s="178"/>
      <c r="LGQ46" s="178"/>
      <c r="LGR46" s="179"/>
      <c r="LGS46" s="166"/>
      <c r="LGT46" s="178"/>
      <c r="LGU46" s="178"/>
      <c r="LGV46" s="178"/>
      <c r="LGW46" s="178"/>
      <c r="LGX46" s="178"/>
      <c r="LGY46" s="178"/>
      <c r="LGZ46" s="179"/>
      <c r="LHA46" s="166"/>
      <c r="LHB46" s="178"/>
      <c r="LHC46" s="178"/>
      <c r="LHD46" s="178"/>
      <c r="LHE46" s="178"/>
      <c r="LHF46" s="178"/>
      <c r="LHG46" s="178"/>
      <c r="LHH46" s="179"/>
      <c r="LHI46" s="166"/>
      <c r="LHJ46" s="178"/>
      <c r="LHK46" s="178"/>
      <c r="LHL46" s="178"/>
      <c r="LHM46" s="178"/>
      <c r="LHN46" s="178"/>
      <c r="LHO46" s="178"/>
      <c r="LHP46" s="179"/>
      <c r="LHQ46" s="166"/>
      <c r="LHR46" s="178"/>
      <c r="LHS46" s="178"/>
      <c r="LHT46" s="178"/>
      <c r="LHU46" s="178"/>
      <c r="LHV46" s="178"/>
      <c r="LHW46" s="178"/>
      <c r="LHX46" s="179"/>
      <c r="LHY46" s="166"/>
      <c r="LHZ46" s="178"/>
      <c r="LIA46" s="178"/>
      <c r="LIB46" s="178"/>
      <c r="LIC46" s="178"/>
      <c r="LID46" s="178"/>
      <c r="LIE46" s="178"/>
      <c r="LIF46" s="179"/>
      <c r="LIG46" s="166"/>
      <c r="LIH46" s="178"/>
      <c r="LII46" s="178"/>
      <c r="LIJ46" s="178"/>
      <c r="LIK46" s="178"/>
      <c r="LIL46" s="178"/>
      <c r="LIM46" s="178"/>
      <c r="LIN46" s="179"/>
      <c r="LIO46" s="166"/>
      <c r="LIP46" s="178"/>
      <c r="LIQ46" s="178"/>
      <c r="LIR46" s="178"/>
      <c r="LIS46" s="178"/>
      <c r="LIT46" s="178"/>
      <c r="LIU46" s="178"/>
      <c r="LIV46" s="179"/>
      <c r="LIW46" s="166"/>
      <c r="LIX46" s="178"/>
      <c r="LIY46" s="178"/>
      <c r="LIZ46" s="178"/>
      <c r="LJA46" s="178"/>
      <c r="LJB46" s="178"/>
      <c r="LJC46" s="178"/>
      <c r="LJD46" s="179"/>
      <c r="LJE46" s="166"/>
      <c r="LJF46" s="178"/>
      <c r="LJG46" s="178"/>
      <c r="LJH46" s="178"/>
      <c r="LJI46" s="178"/>
      <c r="LJJ46" s="178"/>
      <c r="LJK46" s="178"/>
      <c r="LJL46" s="179"/>
      <c r="LJM46" s="166"/>
      <c r="LJN46" s="178"/>
      <c r="LJO46" s="178"/>
      <c r="LJP46" s="178"/>
      <c r="LJQ46" s="178"/>
      <c r="LJR46" s="178"/>
      <c r="LJS46" s="178"/>
      <c r="LJT46" s="179"/>
      <c r="LJU46" s="166"/>
      <c r="LJV46" s="178"/>
      <c r="LJW46" s="178"/>
      <c r="LJX46" s="178"/>
      <c r="LJY46" s="178"/>
      <c r="LJZ46" s="178"/>
      <c r="LKA46" s="178"/>
      <c r="LKB46" s="179"/>
      <c r="LKC46" s="166"/>
      <c r="LKD46" s="178"/>
      <c r="LKE46" s="178"/>
      <c r="LKF46" s="178"/>
      <c r="LKG46" s="178"/>
      <c r="LKH46" s="178"/>
      <c r="LKI46" s="178"/>
      <c r="LKJ46" s="179"/>
      <c r="LKK46" s="166"/>
      <c r="LKL46" s="178"/>
      <c r="LKM46" s="178"/>
      <c r="LKN46" s="178"/>
      <c r="LKO46" s="178"/>
      <c r="LKP46" s="178"/>
      <c r="LKQ46" s="178"/>
      <c r="LKR46" s="179"/>
      <c r="LKS46" s="166"/>
      <c r="LKT46" s="178"/>
      <c r="LKU46" s="178"/>
      <c r="LKV46" s="178"/>
      <c r="LKW46" s="178"/>
      <c r="LKX46" s="178"/>
      <c r="LKY46" s="178"/>
      <c r="LKZ46" s="179"/>
      <c r="LLA46" s="166"/>
      <c r="LLB46" s="178"/>
      <c r="LLC46" s="178"/>
      <c r="LLD46" s="178"/>
      <c r="LLE46" s="178"/>
      <c r="LLF46" s="178"/>
      <c r="LLG46" s="178"/>
      <c r="LLH46" s="179"/>
      <c r="LLI46" s="166"/>
      <c r="LLJ46" s="178"/>
      <c r="LLK46" s="178"/>
      <c r="LLL46" s="178"/>
      <c r="LLM46" s="178"/>
      <c r="LLN46" s="178"/>
      <c r="LLO46" s="178"/>
      <c r="LLP46" s="179"/>
      <c r="LLQ46" s="166"/>
      <c r="LLR46" s="178"/>
      <c r="LLS46" s="178"/>
      <c r="LLT46" s="178"/>
      <c r="LLU46" s="178"/>
      <c r="LLV46" s="178"/>
      <c r="LLW46" s="178"/>
      <c r="LLX46" s="179"/>
      <c r="LLY46" s="166"/>
      <c r="LLZ46" s="178"/>
      <c r="LMA46" s="178"/>
      <c r="LMB46" s="178"/>
      <c r="LMC46" s="178"/>
      <c r="LMD46" s="178"/>
      <c r="LME46" s="178"/>
      <c r="LMF46" s="179"/>
      <c r="LMG46" s="166"/>
      <c r="LMH46" s="178"/>
      <c r="LMI46" s="178"/>
      <c r="LMJ46" s="178"/>
      <c r="LMK46" s="178"/>
      <c r="LML46" s="178"/>
      <c r="LMM46" s="178"/>
      <c r="LMN46" s="179"/>
      <c r="LMO46" s="166"/>
      <c r="LMP46" s="178"/>
      <c r="LMQ46" s="178"/>
      <c r="LMR46" s="178"/>
      <c r="LMS46" s="178"/>
      <c r="LMT46" s="178"/>
      <c r="LMU46" s="178"/>
      <c r="LMV46" s="179"/>
      <c r="LMW46" s="166"/>
      <c r="LMX46" s="178"/>
      <c r="LMY46" s="178"/>
      <c r="LMZ46" s="178"/>
      <c r="LNA46" s="178"/>
      <c r="LNB46" s="178"/>
      <c r="LNC46" s="178"/>
      <c r="LND46" s="179"/>
      <c r="LNE46" s="166"/>
      <c r="LNF46" s="178"/>
      <c r="LNG46" s="178"/>
      <c r="LNH46" s="178"/>
      <c r="LNI46" s="178"/>
      <c r="LNJ46" s="178"/>
      <c r="LNK46" s="178"/>
      <c r="LNL46" s="179"/>
      <c r="LNM46" s="166"/>
      <c r="LNN46" s="178"/>
      <c r="LNO46" s="178"/>
      <c r="LNP46" s="178"/>
      <c r="LNQ46" s="178"/>
      <c r="LNR46" s="178"/>
      <c r="LNS46" s="178"/>
      <c r="LNT46" s="179"/>
      <c r="LNU46" s="166"/>
      <c r="LNV46" s="178"/>
      <c r="LNW46" s="178"/>
      <c r="LNX46" s="178"/>
      <c r="LNY46" s="178"/>
      <c r="LNZ46" s="178"/>
      <c r="LOA46" s="178"/>
      <c r="LOB46" s="179"/>
      <c r="LOC46" s="166"/>
      <c r="LOD46" s="178"/>
      <c r="LOE46" s="178"/>
      <c r="LOF46" s="178"/>
      <c r="LOG46" s="178"/>
      <c r="LOH46" s="178"/>
      <c r="LOI46" s="178"/>
      <c r="LOJ46" s="179"/>
      <c r="LOK46" s="166"/>
      <c r="LOL46" s="178"/>
      <c r="LOM46" s="178"/>
      <c r="LON46" s="178"/>
      <c r="LOO46" s="178"/>
      <c r="LOP46" s="178"/>
      <c r="LOQ46" s="178"/>
      <c r="LOR46" s="179"/>
      <c r="LOS46" s="166"/>
      <c r="LOT46" s="178"/>
      <c r="LOU46" s="178"/>
      <c r="LOV46" s="178"/>
      <c r="LOW46" s="178"/>
      <c r="LOX46" s="178"/>
      <c r="LOY46" s="178"/>
      <c r="LOZ46" s="179"/>
      <c r="LPA46" s="166"/>
      <c r="LPB46" s="178"/>
      <c r="LPC46" s="178"/>
      <c r="LPD46" s="178"/>
      <c r="LPE46" s="178"/>
      <c r="LPF46" s="178"/>
      <c r="LPG46" s="178"/>
      <c r="LPH46" s="179"/>
      <c r="LPI46" s="166"/>
      <c r="LPJ46" s="178"/>
      <c r="LPK46" s="178"/>
      <c r="LPL46" s="178"/>
      <c r="LPM46" s="178"/>
      <c r="LPN46" s="178"/>
      <c r="LPO46" s="178"/>
      <c r="LPP46" s="179"/>
      <c r="LPQ46" s="166"/>
      <c r="LPR46" s="178"/>
      <c r="LPS46" s="178"/>
      <c r="LPT46" s="178"/>
      <c r="LPU46" s="178"/>
      <c r="LPV46" s="178"/>
      <c r="LPW46" s="178"/>
      <c r="LPX46" s="179"/>
      <c r="LPY46" s="166"/>
      <c r="LPZ46" s="178"/>
      <c r="LQA46" s="178"/>
      <c r="LQB46" s="178"/>
      <c r="LQC46" s="178"/>
      <c r="LQD46" s="178"/>
      <c r="LQE46" s="178"/>
      <c r="LQF46" s="179"/>
      <c r="LQG46" s="166"/>
      <c r="LQH46" s="178"/>
      <c r="LQI46" s="178"/>
      <c r="LQJ46" s="178"/>
      <c r="LQK46" s="178"/>
      <c r="LQL46" s="178"/>
      <c r="LQM46" s="178"/>
      <c r="LQN46" s="179"/>
      <c r="LQO46" s="166"/>
      <c r="LQP46" s="178"/>
      <c r="LQQ46" s="178"/>
      <c r="LQR46" s="178"/>
      <c r="LQS46" s="178"/>
      <c r="LQT46" s="178"/>
      <c r="LQU46" s="178"/>
      <c r="LQV46" s="179"/>
      <c r="LQW46" s="166"/>
      <c r="LQX46" s="178"/>
      <c r="LQY46" s="178"/>
      <c r="LQZ46" s="178"/>
      <c r="LRA46" s="178"/>
      <c r="LRB46" s="178"/>
      <c r="LRC46" s="178"/>
      <c r="LRD46" s="179"/>
      <c r="LRE46" s="166"/>
      <c r="LRF46" s="178"/>
      <c r="LRG46" s="178"/>
      <c r="LRH46" s="178"/>
      <c r="LRI46" s="178"/>
      <c r="LRJ46" s="178"/>
      <c r="LRK46" s="178"/>
      <c r="LRL46" s="179"/>
      <c r="LRM46" s="166"/>
      <c r="LRN46" s="178"/>
      <c r="LRO46" s="178"/>
      <c r="LRP46" s="178"/>
      <c r="LRQ46" s="178"/>
      <c r="LRR46" s="178"/>
      <c r="LRS46" s="178"/>
      <c r="LRT46" s="179"/>
      <c r="LRU46" s="166"/>
      <c r="LRV46" s="178"/>
      <c r="LRW46" s="178"/>
      <c r="LRX46" s="178"/>
      <c r="LRY46" s="178"/>
      <c r="LRZ46" s="178"/>
      <c r="LSA46" s="178"/>
      <c r="LSB46" s="179"/>
      <c r="LSC46" s="166"/>
      <c r="LSD46" s="178"/>
      <c r="LSE46" s="178"/>
      <c r="LSF46" s="178"/>
      <c r="LSG46" s="178"/>
      <c r="LSH46" s="178"/>
      <c r="LSI46" s="178"/>
      <c r="LSJ46" s="179"/>
      <c r="LSK46" s="166"/>
      <c r="LSL46" s="178"/>
      <c r="LSM46" s="178"/>
      <c r="LSN46" s="178"/>
      <c r="LSO46" s="178"/>
      <c r="LSP46" s="178"/>
      <c r="LSQ46" s="178"/>
      <c r="LSR46" s="179"/>
      <c r="LSS46" s="166"/>
      <c r="LST46" s="178"/>
      <c r="LSU46" s="178"/>
      <c r="LSV46" s="178"/>
      <c r="LSW46" s="178"/>
      <c r="LSX46" s="178"/>
      <c r="LSY46" s="178"/>
      <c r="LSZ46" s="179"/>
      <c r="LTA46" s="166"/>
      <c r="LTB46" s="178"/>
      <c r="LTC46" s="178"/>
      <c r="LTD46" s="178"/>
      <c r="LTE46" s="178"/>
      <c r="LTF46" s="178"/>
      <c r="LTG46" s="178"/>
      <c r="LTH46" s="179"/>
      <c r="LTI46" s="166"/>
      <c r="LTJ46" s="178"/>
      <c r="LTK46" s="178"/>
      <c r="LTL46" s="178"/>
      <c r="LTM46" s="178"/>
      <c r="LTN46" s="178"/>
      <c r="LTO46" s="178"/>
      <c r="LTP46" s="179"/>
      <c r="LTQ46" s="166"/>
      <c r="LTR46" s="178"/>
      <c r="LTS46" s="178"/>
      <c r="LTT46" s="178"/>
      <c r="LTU46" s="178"/>
      <c r="LTV46" s="178"/>
      <c r="LTW46" s="178"/>
      <c r="LTX46" s="179"/>
      <c r="LTY46" s="166"/>
      <c r="LTZ46" s="178"/>
      <c r="LUA46" s="178"/>
      <c r="LUB46" s="178"/>
      <c r="LUC46" s="178"/>
      <c r="LUD46" s="178"/>
      <c r="LUE46" s="178"/>
      <c r="LUF46" s="179"/>
      <c r="LUG46" s="166"/>
      <c r="LUH46" s="178"/>
      <c r="LUI46" s="178"/>
      <c r="LUJ46" s="178"/>
      <c r="LUK46" s="178"/>
      <c r="LUL46" s="178"/>
      <c r="LUM46" s="178"/>
      <c r="LUN46" s="179"/>
      <c r="LUO46" s="166"/>
      <c r="LUP46" s="178"/>
      <c r="LUQ46" s="178"/>
      <c r="LUR46" s="178"/>
      <c r="LUS46" s="178"/>
      <c r="LUT46" s="178"/>
      <c r="LUU46" s="178"/>
      <c r="LUV46" s="179"/>
      <c r="LUW46" s="166"/>
      <c r="LUX46" s="178"/>
      <c r="LUY46" s="178"/>
      <c r="LUZ46" s="178"/>
      <c r="LVA46" s="178"/>
      <c r="LVB46" s="178"/>
      <c r="LVC46" s="178"/>
      <c r="LVD46" s="179"/>
      <c r="LVE46" s="166"/>
      <c r="LVF46" s="178"/>
      <c r="LVG46" s="178"/>
      <c r="LVH46" s="178"/>
      <c r="LVI46" s="178"/>
      <c r="LVJ46" s="178"/>
      <c r="LVK46" s="178"/>
      <c r="LVL46" s="179"/>
      <c r="LVM46" s="166"/>
      <c r="LVN46" s="178"/>
      <c r="LVO46" s="178"/>
      <c r="LVP46" s="178"/>
      <c r="LVQ46" s="178"/>
      <c r="LVR46" s="178"/>
      <c r="LVS46" s="178"/>
      <c r="LVT46" s="179"/>
      <c r="LVU46" s="166"/>
      <c r="LVV46" s="178"/>
      <c r="LVW46" s="178"/>
      <c r="LVX46" s="178"/>
      <c r="LVY46" s="178"/>
      <c r="LVZ46" s="178"/>
      <c r="LWA46" s="178"/>
      <c r="LWB46" s="179"/>
      <c r="LWC46" s="166"/>
      <c r="LWD46" s="178"/>
      <c r="LWE46" s="178"/>
      <c r="LWF46" s="178"/>
      <c r="LWG46" s="178"/>
      <c r="LWH46" s="178"/>
      <c r="LWI46" s="178"/>
      <c r="LWJ46" s="179"/>
      <c r="LWK46" s="166"/>
      <c r="LWL46" s="178"/>
      <c r="LWM46" s="178"/>
      <c r="LWN46" s="178"/>
      <c r="LWO46" s="178"/>
      <c r="LWP46" s="178"/>
      <c r="LWQ46" s="178"/>
      <c r="LWR46" s="179"/>
      <c r="LWS46" s="166"/>
      <c r="LWT46" s="178"/>
      <c r="LWU46" s="178"/>
      <c r="LWV46" s="178"/>
      <c r="LWW46" s="178"/>
      <c r="LWX46" s="178"/>
      <c r="LWY46" s="178"/>
      <c r="LWZ46" s="179"/>
      <c r="LXA46" s="166"/>
      <c r="LXB46" s="178"/>
      <c r="LXC46" s="178"/>
      <c r="LXD46" s="178"/>
      <c r="LXE46" s="178"/>
      <c r="LXF46" s="178"/>
      <c r="LXG46" s="178"/>
      <c r="LXH46" s="179"/>
      <c r="LXI46" s="166"/>
      <c r="LXJ46" s="178"/>
      <c r="LXK46" s="178"/>
      <c r="LXL46" s="178"/>
      <c r="LXM46" s="178"/>
      <c r="LXN46" s="178"/>
      <c r="LXO46" s="178"/>
      <c r="LXP46" s="179"/>
      <c r="LXQ46" s="166"/>
      <c r="LXR46" s="178"/>
      <c r="LXS46" s="178"/>
      <c r="LXT46" s="178"/>
      <c r="LXU46" s="178"/>
      <c r="LXV46" s="178"/>
      <c r="LXW46" s="178"/>
      <c r="LXX46" s="179"/>
      <c r="LXY46" s="166"/>
      <c r="LXZ46" s="178"/>
      <c r="LYA46" s="178"/>
      <c r="LYB46" s="178"/>
      <c r="LYC46" s="178"/>
      <c r="LYD46" s="178"/>
      <c r="LYE46" s="178"/>
      <c r="LYF46" s="179"/>
      <c r="LYG46" s="166"/>
      <c r="LYH46" s="178"/>
      <c r="LYI46" s="178"/>
      <c r="LYJ46" s="178"/>
      <c r="LYK46" s="178"/>
      <c r="LYL46" s="178"/>
      <c r="LYM46" s="178"/>
      <c r="LYN46" s="179"/>
      <c r="LYO46" s="166"/>
      <c r="LYP46" s="178"/>
      <c r="LYQ46" s="178"/>
      <c r="LYR46" s="178"/>
      <c r="LYS46" s="178"/>
      <c r="LYT46" s="178"/>
      <c r="LYU46" s="178"/>
      <c r="LYV46" s="179"/>
      <c r="LYW46" s="166"/>
      <c r="LYX46" s="178"/>
      <c r="LYY46" s="178"/>
      <c r="LYZ46" s="178"/>
      <c r="LZA46" s="178"/>
      <c r="LZB46" s="178"/>
      <c r="LZC46" s="178"/>
      <c r="LZD46" s="179"/>
      <c r="LZE46" s="166"/>
      <c r="LZF46" s="178"/>
      <c r="LZG46" s="178"/>
      <c r="LZH46" s="178"/>
      <c r="LZI46" s="178"/>
      <c r="LZJ46" s="178"/>
      <c r="LZK46" s="178"/>
      <c r="LZL46" s="179"/>
      <c r="LZM46" s="166"/>
      <c r="LZN46" s="178"/>
      <c r="LZO46" s="178"/>
      <c r="LZP46" s="178"/>
      <c r="LZQ46" s="178"/>
      <c r="LZR46" s="178"/>
      <c r="LZS46" s="178"/>
      <c r="LZT46" s="179"/>
      <c r="LZU46" s="166"/>
      <c r="LZV46" s="178"/>
      <c r="LZW46" s="178"/>
      <c r="LZX46" s="178"/>
      <c r="LZY46" s="178"/>
      <c r="LZZ46" s="178"/>
      <c r="MAA46" s="178"/>
      <c r="MAB46" s="179"/>
      <c r="MAC46" s="166"/>
      <c r="MAD46" s="178"/>
      <c r="MAE46" s="178"/>
      <c r="MAF46" s="178"/>
      <c r="MAG46" s="178"/>
      <c r="MAH46" s="178"/>
      <c r="MAI46" s="178"/>
      <c r="MAJ46" s="179"/>
      <c r="MAK46" s="166"/>
      <c r="MAL46" s="178"/>
      <c r="MAM46" s="178"/>
      <c r="MAN46" s="178"/>
      <c r="MAO46" s="178"/>
      <c r="MAP46" s="178"/>
      <c r="MAQ46" s="178"/>
      <c r="MAR46" s="179"/>
      <c r="MAS46" s="166"/>
      <c r="MAT46" s="178"/>
      <c r="MAU46" s="178"/>
      <c r="MAV46" s="178"/>
      <c r="MAW46" s="178"/>
      <c r="MAX46" s="178"/>
      <c r="MAY46" s="178"/>
      <c r="MAZ46" s="179"/>
      <c r="MBA46" s="166"/>
      <c r="MBB46" s="178"/>
      <c r="MBC46" s="178"/>
      <c r="MBD46" s="178"/>
      <c r="MBE46" s="178"/>
      <c r="MBF46" s="178"/>
      <c r="MBG46" s="178"/>
      <c r="MBH46" s="179"/>
      <c r="MBI46" s="166"/>
      <c r="MBJ46" s="178"/>
      <c r="MBK46" s="178"/>
      <c r="MBL46" s="178"/>
      <c r="MBM46" s="178"/>
      <c r="MBN46" s="178"/>
      <c r="MBO46" s="178"/>
      <c r="MBP46" s="179"/>
      <c r="MBQ46" s="166"/>
      <c r="MBR46" s="178"/>
      <c r="MBS46" s="178"/>
      <c r="MBT46" s="178"/>
      <c r="MBU46" s="178"/>
      <c r="MBV46" s="178"/>
      <c r="MBW46" s="178"/>
      <c r="MBX46" s="179"/>
      <c r="MBY46" s="166"/>
      <c r="MBZ46" s="178"/>
      <c r="MCA46" s="178"/>
      <c r="MCB46" s="178"/>
      <c r="MCC46" s="178"/>
      <c r="MCD46" s="178"/>
      <c r="MCE46" s="178"/>
      <c r="MCF46" s="179"/>
      <c r="MCG46" s="166"/>
      <c r="MCH46" s="178"/>
      <c r="MCI46" s="178"/>
      <c r="MCJ46" s="178"/>
      <c r="MCK46" s="178"/>
      <c r="MCL46" s="178"/>
      <c r="MCM46" s="178"/>
      <c r="MCN46" s="179"/>
      <c r="MCO46" s="166"/>
      <c r="MCP46" s="178"/>
      <c r="MCQ46" s="178"/>
      <c r="MCR46" s="178"/>
      <c r="MCS46" s="178"/>
      <c r="MCT46" s="178"/>
      <c r="MCU46" s="178"/>
      <c r="MCV46" s="179"/>
      <c r="MCW46" s="166"/>
      <c r="MCX46" s="178"/>
      <c r="MCY46" s="178"/>
      <c r="MCZ46" s="178"/>
      <c r="MDA46" s="178"/>
      <c r="MDB46" s="178"/>
      <c r="MDC46" s="178"/>
      <c r="MDD46" s="179"/>
      <c r="MDE46" s="166"/>
      <c r="MDF46" s="178"/>
      <c r="MDG46" s="178"/>
      <c r="MDH46" s="178"/>
      <c r="MDI46" s="178"/>
      <c r="MDJ46" s="178"/>
      <c r="MDK46" s="178"/>
      <c r="MDL46" s="179"/>
      <c r="MDM46" s="166"/>
      <c r="MDN46" s="178"/>
      <c r="MDO46" s="178"/>
      <c r="MDP46" s="178"/>
      <c r="MDQ46" s="178"/>
      <c r="MDR46" s="178"/>
      <c r="MDS46" s="178"/>
      <c r="MDT46" s="179"/>
      <c r="MDU46" s="166"/>
      <c r="MDV46" s="178"/>
      <c r="MDW46" s="178"/>
      <c r="MDX46" s="178"/>
      <c r="MDY46" s="178"/>
      <c r="MDZ46" s="178"/>
      <c r="MEA46" s="178"/>
      <c r="MEB46" s="179"/>
      <c r="MEC46" s="166"/>
      <c r="MED46" s="178"/>
      <c r="MEE46" s="178"/>
      <c r="MEF46" s="178"/>
      <c r="MEG46" s="178"/>
      <c r="MEH46" s="178"/>
      <c r="MEI46" s="178"/>
      <c r="MEJ46" s="179"/>
      <c r="MEK46" s="166"/>
      <c r="MEL46" s="178"/>
      <c r="MEM46" s="178"/>
      <c r="MEN46" s="178"/>
      <c r="MEO46" s="178"/>
      <c r="MEP46" s="178"/>
      <c r="MEQ46" s="178"/>
      <c r="MER46" s="179"/>
      <c r="MES46" s="166"/>
      <c r="MET46" s="178"/>
      <c r="MEU46" s="178"/>
      <c r="MEV46" s="178"/>
      <c r="MEW46" s="178"/>
      <c r="MEX46" s="178"/>
      <c r="MEY46" s="178"/>
      <c r="MEZ46" s="179"/>
      <c r="MFA46" s="166"/>
      <c r="MFB46" s="178"/>
      <c r="MFC46" s="178"/>
      <c r="MFD46" s="178"/>
      <c r="MFE46" s="178"/>
      <c r="MFF46" s="178"/>
      <c r="MFG46" s="178"/>
      <c r="MFH46" s="179"/>
      <c r="MFI46" s="166"/>
      <c r="MFJ46" s="178"/>
      <c r="MFK46" s="178"/>
      <c r="MFL46" s="178"/>
      <c r="MFM46" s="178"/>
      <c r="MFN46" s="178"/>
      <c r="MFO46" s="178"/>
      <c r="MFP46" s="179"/>
      <c r="MFQ46" s="166"/>
      <c r="MFR46" s="178"/>
      <c r="MFS46" s="178"/>
      <c r="MFT46" s="178"/>
      <c r="MFU46" s="178"/>
      <c r="MFV46" s="178"/>
      <c r="MFW46" s="178"/>
      <c r="MFX46" s="179"/>
      <c r="MFY46" s="166"/>
      <c r="MFZ46" s="178"/>
      <c r="MGA46" s="178"/>
      <c r="MGB46" s="178"/>
      <c r="MGC46" s="178"/>
      <c r="MGD46" s="178"/>
      <c r="MGE46" s="178"/>
      <c r="MGF46" s="179"/>
      <c r="MGG46" s="166"/>
      <c r="MGH46" s="178"/>
      <c r="MGI46" s="178"/>
      <c r="MGJ46" s="178"/>
      <c r="MGK46" s="178"/>
      <c r="MGL46" s="178"/>
      <c r="MGM46" s="178"/>
      <c r="MGN46" s="179"/>
      <c r="MGO46" s="166"/>
      <c r="MGP46" s="178"/>
      <c r="MGQ46" s="178"/>
      <c r="MGR46" s="178"/>
      <c r="MGS46" s="178"/>
      <c r="MGT46" s="178"/>
      <c r="MGU46" s="178"/>
      <c r="MGV46" s="179"/>
      <c r="MGW46" s="166"/>
      <c r="MGX46" s="178"/>
      <c r="MGY46" s="178"/>
      <c r="MGZ46" s="178"/>
      <c r="MHA46" s="178"/>
      <c r="MHB46" s="178"/>
      <c r="MHC46" s="178"/>
      <c r="MHD46" s="179"/>
      <c r="MHE46" s="166"/>
      <c r="MHF46" s="178"/>
      <c r="MHG46" s="178"/>
      <c r="MHH46" s="178"/>
      <c r="MHI46" s="178"/>
      <c r="MHJ46" s="178"/>
      <c r="MHK46" s="178"/>
      <c r="MHL46" s="179"/>
      <c r="MHM46" s="166"/>
      <c r="MHN46" s="178"/>
      <c r="MHO46" s="178"/>
      <c r="MHP46" s="178"/>
      <c r="MHQ46" s="178"/>
      <c r="MHR46" s="178"/>
      <c r="MHS46" s="178"/>
      <c r="MHT46" s="179"/>
      <c r="MHU46" s="166"/>
      <c r="MHV46" s="178"/>
      <c r="MHW46" s="178"/>
      <c r="MHX46" s="178"/>
      <c r="MHY46" s="178"/>
      <c r="MHZ46" s="178"/>
      <c r="MIA46" s="178"/>
      <c r="MIB46" s="179"/>
      <c r="MIC46" s="166"/>
      <c r="MID46" s="178"/>
      <c r="MIE46" s="178"/>
      <c r="MIF46" s="178"/>
      <c r="MIG46" s="178"/>
      <c r="MIH46" s="178"/>
      <c r="MII46" s="178"/>
      <c r="MIJ46" s="179"/>
      <c r="MIK46" s="166"/>
      <c r="MIL46" s="178"/>
      <c r="MIM46" s="178"/>
      <c r="MIN46" s="178"/>
      <c r="MIO46" s="178"/>
      <c r="MIP46" s="178"/>
      <c r="MIQ46" s="178"/>
      <c r="MIR46" s="179"/>
      <c r="MIS46" s="166"/>
      <c r="MIT46" s="178"/>
      <c r="MIU46" s="178"/>
      <c r="MIV46" s="178"/>
      <c r="MIW46" s="178"/>
      <c r="MIX46" s="178"/>
      <c r="MIY46" s="178"/>
      <c r="MIZ46" s="179"/>
      <c r="MJA46" s="166"/>
      <c r="MJB46" s="178"/>
      <c r="MJC46" s="178"/>
      <c r="MJD46" s="178"/>
      <c r="MJE46" s="178"/>
      <c r="MJF46" s="178"/>
      <c r="MJG46" s="178"/>
      <c r="MJH46" s="179"/>
      <c r="MJI46" s="166"/>
      <c r="MJJ46" s="178"/>
      <c r="MJK46" s="178"/>
      <c r="MJL46" s="178"/>
      <c r="MJM46" s="178"/>
      <c r="MJN46" s="178"/>
      <c r="MJO46" s="178"/>
      <c r="MJP46" s="179"/>
      <c r="MJQ46" s="166"/>
      <c r="MJR46" s="178"/>
      <c r="MJS46" s="178"/>
      <c r="MJT46" s="178"/>
      <c r="MJU46" s="178"/>
      <c r="MJV46" s="178"/>
      <c r="MJW46" s="178"/>
      <c r="MJX46" s="179"/>
      <c r="MJY46" s="166"/>
      <c r="MJZ46" s="178"/>
      <c r="MKA46" s="178"/>
      <c r="MKB46" s="178"/>
      <c r="MKC46" s="178"/>
      <c r="MKD46" s="178"/>
      <c r="MKE46" s="178"/>
      <c r="MKF46" s="179"/>
      <c r="MKG46" s="166"/>
      <c r="MKH46" s="178"/>
      <c r="MKI46" s="178"/>
      <c r="MKJ46" s="178"/>
      <c r="MKK46" s="178"/>
      <c r="MKL46" s="178"/>
      <c r="MKM46" s="178"/>
      <c r="MKN46" s="179"/>
      <c r="MKO46" s="166"/>
      <c r="MKP46" s="178"/>
      <c r="MKQ46" s="178"/>
      <c r="MKR46" s="178"/>
      <c r="MKS46" s="178"/>
      <c r="MKT46" s="178"/>
      <c r="MKU46" s="178"/>
      <c r="MKV46" s="179"/>
      <c r="MKW46" s="166"/>
      <c r="MKX46" s="178"/>
      <c r="MKY46" s="178"/>
      <c r="MKZ46" s="178"/>
      <c r="MLA46" s="178"/>
      <c r="MLB46" s="178"/>
      <c r="MLC46" s="178"/>
      <c r="MLD46" s="179"/>
      <c r="MLE46" s="166"/>
      <c r="MLF46" s="178"/>
      <c r="MLG46" s="178"/>
      <c r="MLH46" s="178"/>
      <c r="MLI46" s="178"/>
      <c r="MLJ46" s="178"/>
      <c r="MLK46" s="178"/>
      <c r="MLL46" s="179"/>
      <c r="MLM46" s="166"/>
      <c r="MLN46" s="178"/>
      <c r="MLO46" s="178"/>
      <c r="MLP46" s="178"/>
      <c r="MLQ46" s="178"/>
      <c r="MLR46" s="178"/>
      <c r="MLS46" s="178"/>
      <c r="MLT46" s="179"/>
      <c r="MLU46" s="166"/>
      <c r="MLV46" s="178"/>
      <c r="MLW46" s="178"/>
      <c r="MLX46" s="178"/>
      <c r="MLY46" s="178"/>
      <c r="MLZ46" s="178"/>
      <c r="MMA46" s="178"/>
      <c r="MMB46" s="179"/>
      <c r="MMC46" s="166"/>
      <c r="MMD46" s="178"/>
      <c r="MME46" s="178"/>
      <c r="MMF46" s="178"/>
      <c r="MMG46" s="178"/>
      <c r="MMH46" s="178"/>
      <c r="MMI46" s="178"/>
      <c r="MMJ46" s="179"/>
      <c r="MMK46" s="166"/>
      <c r="MML46" s="178"/>
      <c r="MMM46" s="178"/>
      <c r="MMN46" s="178"/>
      <c r="MMO46" s="178"/>
      <c r="MMP46" s="178"/>
      <c r="MMQ46" s="178"/>
      <c r="MMR46" s="179"/>
      <c r="MMS46" s="166"/>
      <c r="MMT46" s="178"/>
      <c r="MMU46" s="178"/>
      <c r="MMV46" s="178"/>
      <c r="MMW46" s="178"/>
      <c r="MMX46" s="178"/>
      <c r="MMY46" s="178"/>
      <c r="MMZ46" s="179"/>
      <c r="MNA46" s="166"/>
      <c r="MNB46" s="178"/>
      <c r="MNC46" s="178"/>
      <c r="MND46" s="178"/>
      <c r="MNE46" s="178"/>
      <c r="MNF46" s="178"/>
      <c r="MNG46" s="178"/>
      <c r="MNH46" s="179"/>
      <c r="MNI46" s="166"/>
      <c r="MNJ46" s="178"/>
      <c r="MNK46" s="178"/>
      <c r="MNL46" s="178"/>
      <c r="MNM46" s="178"/>
      <c r="MNN46" s="178"/>
      <c r="MNO46" s="178"/>
      <c r="MNP46" s="179"/>
      <c r="MNQ46" s="166"/>
      <c r="MNR46" s="178"/>
      <c r="MNS46" s="178"/>
      <c r="MNT46" s="178"/>
      <c r="MNU46" s="178"/>
      <c r="MNV46" s="178"/>
      <c r="MNW46" s="178"/>
      <c r="MNX46" s="179"/>
      <c r="MNY46" s="166"/>
      <c r="MNZ46" s="178"/>
      <c r="MOA46" s="178"/>
      <c r="MOB46" s="178"/>
      <c r="MOC46" s="178"/>
      <c r="MOD46" s="178"/>
      <c r="MOE46" s="178"/>
      <c r="MOF46" s="179"/>
      <c r="MOG46" s="166"/>
      <c r="MOH46" s="178"/>
      <c r="MOI46" s="178"/>
      <c r="MOJ46" s="178"/>
      <c r="MOK46" s="178"/>
      <c r="MOL46" s="178"/>
      <c r="MOM46" s="178"/>
      <c r="MON46" s="179"/>
      <c r="MOO46" s="166"/>
      <c r="MOP46" s="178"/>
      <c r="MOQ46" s="178"/>
      <c r="MOR46" s="178"/>
      <c r="MOS46" s="178"/>
      <c r="MOT46" s="178"/>
      <c r="MOU46" s="178"/>
      <c r="MOV46" s="179"/>
      <c r="MOW46" s="166"/>
      <c r="MOX46" s="178"/>
      <c r="MOY46" s="178"/>
      <c r="MOZ46" s="178"/>
      <c r="MPA46" s="178"/>
      <c r="MPB46" s="178"/>
      <c r="MPC46" s="178"/>
      <c r="MPD46" s="179"/>
      <c r="MPE46" s="166"/>
      <c r="MPF46" s="178"/>
      <c r="MPG46" s="178"/>
      <c r="MPH46" s="178"/>
      <c r="MPI46" s="178"/>
      <c r="MPJ46" s="178"/>
      <c r="MPK46" s="178"/>
      <c r="MPL46" s="179"/>
      <c r="MPM46" s="166"/>
      <c r="MPN46" s="178"/>
      <c r="MPO46" s="178"/>
      <c r="MPP46" s="178"/>
      <c r="MPQ46" s="178"/>
      <c r="MPR46" s="178"/>
      <c r="MPS46" s="178"/>
      <c r="MPT46" s="179"/>
      <c r="MPU46" s="166"/>
      <c r="MPV46" s="178"/>
      <c r="MPW46" s="178"/>
      <c r="MPX46" s="178"/>
      <c r="MPY46" s="178"/>
      <c r="MPZ46" s="178"/>
      <c r="MQA46" s="178"/>
      <c r="MQB46" s="179"/>
      <c r="MQC46" s="166"/>
      <c r="MQD46" s="178"/>
      <c r="MQE46" s="178"/>
      <c r="MQF46" s="178"/>
      <c r="MQG46" s="178"/>
      <c r="MQH46" s="178"/>
      <c r="MQI46" s="178"/>
      <c r="MQJ46" s="179"/>
      <c r="MQK46" s="166"/>
      <c r="MQL46" s="178"/>
      <c r="MQM46" s="178"/>
      <c r="MQN46" s="178"/>
      <c r="MQO46" s="178"/>
      <c r="MQP46" s="178"/>
      <c r="MQQ46" s="178"/>
      <c r="MQR46" s="179"/>
      <c r="MQS46" s="166"/>
      <c r="MQT46" s="178"/>
      <c r="MQU46" s="178"/>
      <c r="MQV46" s="178"/>
      <c r="MQW46" s="178"/>
      <c r="MQX46" s="178"/>
      <c r="MQY46" s="178"/>
      <c r="MQZ46" s="179"/>
      <c r="MRA46" s="166"/>
      <c r="MRB46" s="178"/>
      <c r="MRC46" s="178"/>
      <c r="MRD46" s="178"/>
      <c r="MRE46" s="178"/>
      <c r="MRF46" s="178"/>
      <c r="MRG46" s="178"/>
      <c r="MRH46" s="179"/>
      <c r="MRI46" s="166"/>
      <c r="MRJ46" s="178"/>
      <c r="MRK46" s="178"/>
      <c r="MRL46" s="178"/>
      <c r="MRM46" s="178"/>
      <c r="MRN46" s="178"/>
      <c r="MRO46" s="178"/>
      <c r="MRP46" s="179"/>
      <c r="MRQ46" s="166"/>
      <c r="MRR46" s="178"/>
      <c r="MRS46" s="178"/>
      <c r="MRT46" s="178"/>
      <c r="MRU46" s="178"/>
      <c r="MRV46" s="178"/>
      <c r="MRW46" s="178"/>
      <c r="MRX46" s="179"/>
      <c r="MRY46" s="166"/>
      <c r="MRZ46" s="178"/>
      <c r="MSA46" s="178"/>
      <c r="MSB46" s="178"/>
      <c r="MSC46" s="178"/>
      <c r="MSD46" s="178"/>
      <c r="MSE46" s="178"/>
      <c r="MSF46" s="179"/>
      <c r="MSG46" s="166"/>
      <c r="MSH46" s="178"/>
      <c r="MSI46" s="178"/>
      <c r="MSJ46" s="178"/>
      <c r="MSK46" s="178"/>
      <c r="MSL46" s="178"/>
      <c r="MSM46" s="178"/>
      <c r="MSN46" s="179"/>
      <c r="MSO46" s="166"/>
      <c r="MSP46" s="178"/>
      <c r="MSQ46" s="178"/>
      <c r="MSR46" s="178"/>
      <c r="MSS46" s="178"/>
      <c r="MST46" s="178"/>
      <c r="MSU46" s="178"/>
      <c r="MSV46" s="179"/>
      <c r="MSW46" s="166"/>
      <c r="MSX46" s="178"/>
      <c r="MSY46" s="178"/>
      <c r="MSZ46" s="178"/>
      <c r="MTA46" s="178"/>
      <c r="MTB46" s="178"/>
      <c r="MTC46" s="178"/>
      <c r="MTD46" s="179"/>
      <c r="MTE46" s="166"/>
      <c r="MTF46" s="178"/>
      <c r="MTG46" s="178"/>
      <c r="MTH46" s="178"/>
      <c r="MTI46" s="178"/>
      <c r="MTJ46" s="178"/>
      <c r="MTK46" s="178"/>
      <c r="MTL46" s="179"/>
      <c r="MTM46" s="166"/>
      <c r="MTN46" s="178"/>
      <c r="MTO46" s="178"/>
      <c r="MTP46" s="178"/>
      <c r="MTQ46" s="178"/>
      <c r="MTR46" s="178"/>
      <c r="MTS46" s="178"/>
      <c r="MTT46" s="179"/>
      <c r="MTU46" s="166"/>
      <c r="MTV46" s="178"/>
      <c r="MTW46" s="178"/>
      <c r="MTX46" s="178"/>
      <c r="MTY46" s="178"/>
      <c r="MTZ46" s="178"/>
      <c r="MUA46" s="178"/>
      <c r="MUB46" s="179"/>
      <c r="MUC46" s="166"/>
      <c r="MUD46" s="178"/>
      <c r="MUE46" s="178"/>
      <c r="MUF46" s="178"/>
      <c r="MUG46" s="178"/>
      <c r="MUH46" s="178"/>
      <c r="MUI46" s="178"/>
      <c r="MUJ46" s="179"/>
      <c r="MUK46" s="166"/>
      <c r="MUL46" s="178"/>
      <c r="MUM46" s="178"/>
      <c r="MUN46" s="178"/>
      <c r="MUO46" s="178"/>
      <c r="MUP46" s="178"/>
      <c r="MUQ46" s="178"/>
      <c r="MUR46" s="179"/>
      <c r="MUS46" s="166"/>
      <c r="MUT46" s="178"/>
      <c r="MUU46" s="178"/>
      <c r="MUV46" s="178"/>
      <c r="MUW46" s="178"/>
      <c r="MUX46" s="178"/>
      <c r="MUY46" s="178"/>
      <c r="MUZ46" s="179"/>
      <c r="MVA46" s="166"/>
      <c r="MVB46" s="178"/>
      <c r="MVC46" s="178"/>
      <c r="MVD46" s="178"/>
      <c r="MVE46" s="178"/>
      <c r="MVF46" s="178"/>
      <c r="MVG46" s="178"/>
      <c r="MVH46" s="179"/>
      <c r="MVI46" s="166"/>
      <c r="MVJ46" s="178"/>
      <c r="MVK46" s="178"/>
      <c r="MVL46" s="178"/>
      <c r="MVM46" s="178"/>
      <c r="MVN46" s="178"/>
      <c r="MVO46" s="178"/>
      <c r="MVP46" s="179"/>
      <c r="MVQ46" s="166"/>
      <c r="MVR46" s="178"/>
      <c r="MVS46" s="178"/>
      <c r="MVT46" s="178"/>
      <c r="MVU46" s="178"/>
      <c r="MVV46" s="178"/>
      <c r="MVW46" s="178"/>
      <c r="MVX46" s="179"/>
      <c r="MVY46" s="166"/>
      <c r="MVZ46" s="178"/>
      <c r="MWA46" s="178"/>
      <c r="MWB46" s="178"/>
      <c r="MWC46" s="178"/>
      <c r="MWD46" s="178"/>
      <c r="MWE46" s="178"/>
      <c r="MWF46" s="179"/>
      <c r="MWG46" s="166"/>
      <c r="MWH46" s="178"/>
      <c r="MWI46" s="178"/>
      <c r="MWJ46" s="178"/>
      <c r="MWK46" s="178"/>
      <c r="MWL46" s="178"/>
      <c r="MWM46" s="178"/>
      <c r="MWN46" s="179"/>
      <c r="MWO46" s="166"/>
      <c r="MWP46" s="178"/>
      <c r="MWQ46" s="178"/>
      <c r="MWR46" s="178"/>
      <c r="MWS46" s="178"/>
      <c r="MWT46" s="178"/>
      <c r="MWU46" s="178"/>
      <c r="MWV46" s="179"/>
      <c r="MWW46" s="166"/>
      <c r="MWX46" s="178"/>
      <c r="MWY46" s="178"/>
      <c r="MWZ46" s="178"/>
      <c r="MXA46" s="178"/>
      <c r="MXB46" s="178"/>
      <c r="MXC46" s="178"/>
      <c r="MXD46" s="179"/>
      <c r="MXE46" s="166"/>
      <c r="MXF46" s="178"/>
      <c r="MXG46" s="178"/>
      <c r="MXH46" s="178"/>
      <c r="MXI46" s="178"/>
      <c r="MXJ46" s="178"/>
      <c r="MXK46" s="178"/>
      <c r="MXL46" s="179"/>
      <c r="MXM46" s="166"/>
      <c r="MXN46" s="178"/>
      <c r="MXO46" s="178"/>
      <c r="MXP46" s="178"/>
      <c r="MXQ46" s="178"/>
      <c r="MXR46" s="178"/>
      <c r="MXS46" s="178"/>
      <c r="MXT46" s="179"/>
      <c r="MXU46" s="166"/>
      <c r="MXV46" s="178"/>
      <c r="MXW46" s="178"/>
      <c r="MXX46" s="178"/>
      <c r="MXY46" s="178"/>
      <c r="MXZ46" s="178"/>
      <c r="MYA46" s="178"/>
      <c r="MYB46" s="179"/>
      <c r="MYC46" s="166"/>
      <c r="MYD46" s="178"/>
      <c r="MYE46" s="178"/>
      <c r="MYF46" s="178"/>
      <c r="MYG46" s="178"/>
      <c r="MYH46" s="178"/>
      <c r="MYI46" s="178"/>
      <c r="MYJ46" s="179"/>
      <c r="MYK46" s="166"/>
      <c r="MYL46" s="178"/>
      <c r="MYM46" s="178"/>
      <c r="MYN46" s="178"/>
      <c r="MYO46" s="178"/>
      <c r="MYP46" s="178"/>
      <c r="MYQ46" s="178"/>
      <c r="MYR46" s="179"/>
      <c r="MYS46" s="166"/>
      <c r="MYT46" s="178"/>
      <c r="MYU46" s="178"/>
      <c r="MYV46" s="178"/>
      <c r="MYW46" s="178"/>
      <c r="MYX46" s="178"/>
      <c r="MYY46" s="178"/>
      <c r="MYZ46" s="179"/>
      <c r="MZA46" s="166"/>
      <c r="MZB46" s="178"/>
      <c r="MZC46" s="178"/>
      <c r="MZD46" s="178"/>
      <c r="MZE46" s="178"/>
      <c r="MZF46" s="178"/>
      <c r="MZG46" s="178"/>
      <c r="MZH46" s="179"/>
      <c r="MZI46" s="166"/>
      <c r="MZJ46" s="178"/>
      <c r="MZK46" s="178"/>
      <c r="MZL46" s="178"/>
      <c r="MZM46" s="178"/>
      <c r="MZN46" s="178"/>
      <c r="MZO46" s="178"/>
      <c r="MZP46" s="179"/>
      <c r="MZQ46" s="166"/>
      <c r="MZR46" s="178"/>
      <c r="MZS46" s="178"/>
      <c r="MZT46" s="178"/>
      <c r="MZU46" s="178"/>
      <c r="MZV46" s="178"/>
      <c r="MZW46" s="178"/>
      <c r="MZX46" s="179"/>
      <c r="MZY46" s="166"/>
      <c r="MZZ46" s="178"/>
      <c r="NAA46" s="178"/>
      <c r="NAB46" s="178"/>
      <c r="NAC46" s="178"/>
      <c r="NAD46" s="178"/>
      <c r="NAE46" s="178"/>
      <c r="NAF46" s="179"/>
      <c r="NAG46" s="166"/>
      <c r="NAH46" s="178"/>
      <c r="NAI46" s="178"/>
      <c r="NAJ46" s="178"/>
      <c r="NAK46" s="178"/>
      <c r="NAL46" s="178"/>
      <c r="NAM46" s="178"/>
      <c r="NAN46" s="179"/>
      <c r="NAO46" s="166"/>
      <c r="NAP46" s="178"/>
      <c r="NAQ46" s="178"/>
      <c r="NAR46" s="178"/>
      <c r="NAS46" s="178"/>
      <c r="NAT46" s="178"/>
      <c r="NAU46" s="178"/>
      <c r="NAV46" s="179"/>
      <c r="NAW46" s="166"/>
      <c r="NAX46" s="178"/>
      <c r="NAY46" s="178"/>
      <c r="NAZ46" s="178"/>
      <c r="NBA46" s="178"/>
      <c r="NBB46" s="178"/>
      <c r="NBC46" s="178"/>
      <c r="NBD46" s="179"/>
      <c r="NBE46" s="166"/>
      <c r="NBF46" s="178"/>
      <c r="NBG46" s="178"/>
      <c r="NBH46" s="178"/>
      <c r="NBI46" s="178"/>
      <c r="NBJ46" s="178"/>
      <c r="NBK46" s="178"/>
      <c r="NBL46" s="179"/>
      <c r="NBM46" s="166"/>
      <c r="NBN46" s="178"/>
      <c r="NBO46" s="178"/>
      <c r="NBP46" s="178"/>
      <c r="NBQ46" s="178"/>
      <c r="NBR46" s="178"/>
      <c r="NBS46" s="178"/>
      <c r="NBT46" s="179"/>
      <c r="NBU46" s="166"/>
      <c r="NBV46" s="178"/>
      <c r="NBW46" s="178"/>
      <c r="NBX46" s="178"/>
      <c r="NBY46" s="178"/>
      <c r="NBZ46" s="178"/>
      <c r="NCA46" s="178"/>
      <c r="NCB46" s="179"/>
      <c r="NCC46" s="166"/>
      <c r="NCD46" s="178"/>
      <c r="NCE46" s="178"/>
      <c r="NCF46" s="178"/>
      <c r="NCG46" s="178"/>
      <c r="NCH46" s="178"/>
      <c r="NCI46" s="178"/>
      <c r="NCJ46" s="179"/>
      <c r="NCK46" s="166"/>
      <c r="NCL46" s="178"/>
      <c r="NCM46" s="178"/>
      <c r="NCN46" s="178"/>
      <c r="NCO46" s="178"/>
      <c r="NCP46" s="178"/>
      <c r="NCQ46" s="178"/>
      <c r="NCR46" s="179"/>
      <c r="NCS46" s="166"/>
      <c r="NCT46" s="178"/>
      <c r="NCU46" s="178"/>
      <c r="NCV46" s="178"/>
      <c r="NCW46" s="178"/>
      <c r="NCX46" s="178"/>
      <c r="NCY46" s="178"/>
      <c r="NCZ46" s="179"/>
      <c r="NDA46" s="166"/>
      <c r="NDB46" s="178"/>
      <c r="NDC46" s="178"/>
      <c r="NDD46" s="178"/>
      <c r="NDE46" s="178"/>
      <c r="NDF46" s="178"/>
      <c r="NDG46" s="178"/>
      <c r="NDH46" s="179"/>
      <c r="NDI46" s="166"/>
      <c r="NDJ46" s="178"/>
      <c r="NDK46" s="178"/>
      <c r="NDL46" s="178"/>
      <c r="NDM46" s="178"/>
      <c r="NDN46" s="178"/>
      <c r="NDO46" s="178"/>
      <c r="NDP46" s="179"/>
      <c r="NDQ46" s="166"/>
      <c r="NDR46" s="178"/>
      <c r="NDS46" s="178"/>
      <c r="NDT46" s="178"/>
      <c r="NDU46" s="178"/>
      <c r="NDV46" s="178"/>
      <c r="NDW46" s="178"/>
      <c r="NDX46" s="179"/>
      <c r="NDY46" s="166"/>
      <c r="NDZ46" s="178"/>
      <c r="NEA46" s="178"/>
      <c r="NEB46" s="178"/>
      <c r="NEC46" s="178"/>
      <c r="NED46" s="178"/>
      <c r="NEE46" s="178"/>
      <c r="NEF46" s="179"/>
      <c r="NEG46" s="166"/>
      <c r="NEH46" s="178"/>
      <c r="NEI46" s="178"/>
      <c r="NEJ46" s="178"/>
      <c r="NEK46" s="178"/>
      <c r="NEL46" s="178"/>
      <c r="NEM46" s="178"/>
      <c r="NEN46" s="179"/>
      <c r="NEO46" s="166"/>
      <c r="NEP46" s="178"/>
      <c r="NEQ46" s="178"/>
      <c r="NER46" s="178"/>
      <c r="NES46" s="178"/>
      <c r="NET46" s="178"/>
      <c r="NEU46" s="178"/>
      <c r="NEV46" s="179"/>
      <c r="NEW46" s="166"/>
      <c r="NEX46" s="178"/>
      <c r="NEY46" s="178"/>
      <c r="NEZ46" s="178"/>
      <c r="NFA46" s="178"/>
      <c r="NFB46" s="178"/>
      <c r="NFC46" s="178"/>
      <c r="NFD46" s="179"/>
      <c r="NFE46" s="166"/>
      <c r="NFF46" s="178"/>
      <c r="NFG46" s="178"/>
      <c r="NFH46" s="178"/>
      <c r="NFI46" s="178"/>
      <c r="NFJ46" s="178"/>
      <c r="NFK46" s="178"/>
      <c r="NFL46" s="179"/>
      <c r="NFM46" s="166"/>
      <c r="NFN46" s="178"/>
      <c r="NFO46" s="178"/>
      <c r="NFP46" s="178"/>
      <c r="NFQ46" s="178"/>
      <c r="NFR46" s="178"/>
      <c r="NFS46" s="178"/>
      <c r="NFT46" s="179"/>
      <c r="NFU46" s="166"/>
      <c r="NFV46" s="178"/>
      <c r="NFW46" s="178"/>
      <c r="NFX46" s="178"/>
      <c r="NFY46" s="178"/>
      <c r="NFZ46" s="178"/>
      <c r="NGA46" s="178"/>
      <c r="NGB46" s="179"/>
      <c r="NGC46" s="166"/>
      <c r="NGD46" s="178"/>
      <c r="NGE46" s="178"/>
      <c r="NGF46" s="178"/>
      <c r="NGG46" s="178"/>
      <c r="NGH46" s="178"/>
      <c r="NGI46" s="178"/>
      <c r="NGJ46" s="179"/>
      <c r="NGK46" s="166"/>
      <c r="NGL46" s="178"/>
      <c r="NGM46" s="178"/>
      <c r="NGN46" s="178"/>
      <c r="NGO46" s="178"/>
      <c r="NGP46" s="178"/>
      <c r="NGQ46" s="178"/>
      <c r="NGR46" s="179"/>
      <c r="NGS46" s="166"/>
      <c r="NGT46" s="178"/>
      <c r="NGU46" s="178"/>
      <c r="NGV46" s="178"/>
      <c r="NGW46" s="178"/>
      <c r="NGX46" s="178"/>
      <c r="NGY46" s="178"/>
      <c r="NGZ46" s="179"/>
      <c r="NHA46" s="166"/>
      <c r="NHB46" s="178"/>
      <c r="NHC46" s="178"/>
      <c r="NHD46" s="178"/>
      <c r="NHE46" s="178"/>
      <c r="NHF46" s="178"/>
      <c r="NHG46" s="178"/>
      <c r="NHH46" s="179"/>
      <c r="NHI46" s="166"/>
      <c r="NHJ46" s="178"/>
      <c r="NHK46" s="178"/>
      <c r="NHL46" s="178"/>
      <c r="NHM46" s="178"/>
      <c r="NHN46" s="178"/>
      <c r="NHO46" s="178"/>
      <c r="NHP46" s="179"/>
      <c r="NHQ46" s="166"/>
      <c r="NHR46" s="178"/>
      <c r="NHS46" s="178"/>
      <c r="NHT46" s="178"/>
      <c r="NHU46" s="178"/>
      <c r="NHV46" s="178"/>
      <c r="NHW46" s="178"/>
      <c r="NHX46" s="179"/>
      <c r="NHY46" s="166"/>
      <c r="NHZ46" s="178"/>
      <c r="NIA46" s="178"/>
      <c r="NIB46" s="178"/>
      <c r="NIC46" s="178"/>
      <c r="NID46" s="178"/>
      <c r="NIE46" s="178"/>
      <c r="NIF46" s="179"/>
      <c r="NIG46" s="166"/>
      <c r="NIH46" s="178"/>
      <c r="NII46" s="178"/>
      <c r="NIJ46" s="178"/>
      <c r="NIK46" s="178"/>
      <c r="NIL46" s="178"/>
      <c r="NIM46" s="178"/>
      <c r="NIN46" s="179"/>
      <c r="NIO46" s="166"/>
      <c r="NIP46" s="178"/>
      <c r="NIQ46" s="178"/>
      <c r="NIR46" s="178"/>
      <c r="NIS46" s="178"/>
      <c r="NIT46" s="178"/>
      <c r="NIU46" s="178"/>
      <c r="NIV46" s="179"/>
      <c r="NIW46" s="166"/>
      <c r="NIX46" s="178"/>
      <c r="NIY46" s="178"/>
      <c r="NIZ46" s="178"/>
      <c r="NJA46" s="178"/>
      <c r="NJB46" s="178"/>
      <c r="NJC46" s="178"/>
      <c r="NJD46" s="179"/>
      <c r="NJE46" s="166"/>
      <c r="NJF46" s="178"/>
      <c r="NJG46" s="178"/>
      <c r="NJH46" s="178"/>
      <c r="NJI46" s="178"/>
      <c r="NJJ46" s="178"/>
      <c r="NJK46" s="178"/>
      <c r="NJL46" s="179"/>
      <c r="NJM46" s="166"/>
      <c r="NJN46" s="178"/>
      <c r="NJO46" s="178"/>
      <c r="NJP46" s="178"/>
      <c r="NJQ46" s="178"/>
      <c r="NJR46" s="178"/>
      <c r="NJS46" s="178"/>
      <c r="NJT46" s="179"/>
      <c r="NJU46" s="166"/>
      <c r="NJV46" s="178"/>
      <c r="NJW46" s="178"/>
      <c r="NJX46" s="178"/>
      <c r="NJY46" s="178"/>
      <c r="NJZ46" s="178"/>
      <c r="NKA46" s="178"/>
      <c r="NKB46" s="179"/>
      <c r="NKC46" s="166"/>
      <c r="NKD46" s="178"/>
      <c r="NKE46" s="178"/>
      <c r="NKF46" s="178"/>
      <c r="NKG46" s="178"/>
      <c r="NKH46" s="178"/>
      <c r="NKI46" s="178"/>
      <c r="NKJ46" s="179"/>
      <c r="NKK46" s="166"/>
      <c r="NKL46" s="178"/>
      <c r="NKM46" s="178"/>
      <c r="NKN46" s="178"/>
      <c r="NKO46" s="178"/>
      <c r="NKP46" s="178"/>
      <c r="NKQ46" s="178"/>
      <c r="NKR46" s="179"/>
      <c r="NKS46" s="166"/>
      <c r="NKT46" s="178"/>
      <c r="NKU46" s="178"/>
      <c r="NKV46" s="178"/>
      <c r="NKW46" s="178"/>
      <c r="NKX46" s="178"/>
      <c r="NKY46" s="178"/>
      <c r="NKZ46" s="179"/>
      <c r="NLA46" s="166"/>
      <c r="NLB46" s="178"/>
      <c r="NLC46" s="178"/>
      <c r="NLD46" s="178"/>
      <c r="NLE46" s="178"/>
      <c r="NLF46" s="178"/>
      <c r="NLG46" s="178"/>
      <c r="NLH46" s="179"/>
      <c r="NLI46" s="166"/>
      <c r="NLJ46" s="178"/>
      <c r="NLK46" s="178"/>
      <c r="NLL46" s="178"/>
      <c r="NLM46" s="178"/>
      <c r="NLN46" s="178"/>
      <c r="NLO46" s="178"/>
      <c r="NLP46" s="179"/>
      <c r="NLQ46" s="166"/>
      <c r="NLR46" s="178"/>
      <c r="NLS46" s="178"/>
      <c r="NLT46" s="178"/>
      <c r="NLU46" s="178"/>
      <c r="NLV46" s="178"/>
      <c r="NLW46" s="178"/>
      <c r="NLX46" s="179"/>
      <c r="NLY46" s="166"/>
      <c r="NLZ46" s="178"/>
      <c r="NMA46" s="178"/>
      <c r="NMB46" s="178"/>
      <c r="NMC46" s="178"/>
      <c r="NMD46" s="178"/>
      <c r="NME46" s="178"/>
      <c r="NMF46" s="179"/>
      <c r="NMG46" s="166"/>
      <c r="NMH46" s="178"/>
      <c r="NMI46" s="178"/>
      <c r="NMJ46" s="178"/>
      <c r="NMK46" s="178"/>
      <c r="NML46" s="178"/>
      <c r="NMM46" s="178"/>
      <c r="NMN46" s="179"/>
      <c r="NMO46" s="166"/>
      <c r="NMP46" s="178"/>
      <c r="NMQ46" s="178"/>
      <c r="NMR46" s="178"/>
      <c r="NMS46" s="178"/>
      <c r="NMT46" s="178"/>
      <c r="NMU46" s="178"/>
      <c r="NMV46" s="179"/>
      <c r="NMW46" s="166"/>
      <c r="NMX46" s="178"/>
      <c r="NMY46" s="178"/>
      <c r="NMZ46" s="178"/>
      <c r="NNA46" s="178"/>
      <c r="NNB46" s="178"/>
      <c r="NNC46" s="178"/>
      <c r="NND46" s="179"/>
      <c r="NNE46" s="166"/>
      <c r="NNF46" s="178"/>
      <c r="NNG46" s="178"/>
      <c r="NNH46" s="178"/>
      <c r="NNI46" s="178"/>
      <c r="NNJ46" s="178"/>
      <c r="NNK46" s="178"/>
      <c r="NNL46" s="179"/>
      <c r="NNM46" s="166"/>
      <c r="NNN46" s="178"/>
      <c r="NNO46" s="178"/>
      <c r="NNP46" s="178"/>
      <c r="NNQ46" s="178"/>
      <c r="NNR46" s="178"/>
      <c r="NNS46" s="178"/>
      <c r="NNT46" s="179"/>
      <c r="NNU46" s="166"/>
      <c r="NNV46" s="178"/>
      <c r="NNW46" s="178"/>
      <c r="NNX46" s="178"/>
      <c r="NNY46" s="178"/>
      <c r="NNZ46" s="178"/>
      <c r="NOA46" s="178"/>
      <c r="NOB46" s="179"/>
      <c r="NOC46" s="166"/>
      <c r="NOD46" s="178"/>
      <c r="NOE46" s="178"/>
      <c r="NOF46" s="178"/>
      <c r="NOG46" s="178"/>
      <c r="NOH46" s="178"/>
      <c r="NOI46" s="178"/>
      <c r="NOJ46" s="179"/>
      <c r="NOK46" s="166"/>
      <c r="NOL46" s="178"/>
      <c r="NOM46" s="178"/>
      <c r="NON46" s="178"/>
      <c r="NOO46" s="178"/>
      <c r="NOP46" s="178"/>
      <c r="NOQ46" s="178"/>
      <c r="NOR46" s="179"/>
      <c r="NOS46" s="166"/>
      <c r="NOT46" s="178"/>
      <c r="NOU46" s="178"/>
      <c r="NOV46" s="178"/>
      <c r="NOW46" s="178"/>
      <c r="NOX46" s="178"/>
      <c r="NOY46" s="178"/>
      <c r="NOZ46" s="179"/>
      <c r="NPA46" s="166"/>
      <c r="NPB46" s="178"/>
      <c r="NPC46" s="178"/>
      <c r="NPD46" s="178"/>
      <c r="NPE46" s="178"/>
      <c r="NPF46" s="178"/>
      <c r="NPG46" s="178"/>
      <c r="NPH46" s="179"/>
      <c r="NPI46" s="166"/>
      <c r="NPJ46" s="178"/>
      <c r="NPK46" s="178"/>
      <c r="NPL46" s="178"/>
      <c r="NPM46" s="178"/>
      <c r="NPN46" s="178"/>
      <c r="NPO46" s="178"/>
      <c r="NPP46" s="179"/>
      <c r="NPQ46" s="166"/>
      <c r="NPR46" s="178"/>
      <c r="NPS46" s="178"/>
      <c r="NPT46" s="178"/>
      <c r="NPU46" s="178"/>
      <c r="NPV46" s="178"/>
      <c r="NPW46" s="178"/>
      <c r="NPX46" s="179"/>
      <c r="NPY46" s="166"/>
      <c r="NPZ46" s="178"/>
      <c r="NQA46" s="178"/>
      <c r="NQB46" s="178"/>
      <c r="NQC46" s="178"/>
      <c r="NQD46" s="178"/>
      <c r="NQE46" s="178"/>
      <c r="NQF46" s="179"/>
      <c r="NQG46" s="166"/>
      <c r="NQH46" s="178"/>
      <c r="NQI46" s="178"/>
      <c r="NQJ46" s="178"/>
      <c r="NQK46" s="178"/>
      <c r="NQL46" s="178"/>
      <c r="NQM46" s="178"/>
      <c r="NQN46" s="179"/>
      <c r="NQO46" s="166"/>
      <c r="NQP46" s="178"/>
      <c r="NQQ46" s="178"/>
      <c r="NQR46" s="178"/>
      <c r="NQS46" s="178"/>
      <c r="NQT46" s="178"/>
      <c r="NQU46" s="178"/>
      <c r="NQV46" s="179"/>
      <c r="NQW46" s="166"/>
      <c r="NQX46" s="178"/>
      <c r="NQY46" s="178"/>
      <c r="NQZ46" s="178"/>
      <c r="NRA46" s="178"/>
      <c r="NRB46" s="178"/>
      <c r="NRC46" s="178"/>
      <c r="NRD46" s="179"/>
      <c r="NRE46" s="166"/>
      <c r="NRF46" s="178"/>
      <c r="NRG46" s="178"/>
      <c r="NRH46" s="178"/>
      <c r="NRI46" s="178"/>
      <c r="NRJ46" s="178"/>
      <c r="NRK46" s="178"/>
      <c r="NRL46" s="179"/>
      <c r="NRM46" s="166"/>
      <c r="NRN46" s="178"/>
      <c r="NRO46" s="178"/>
      <c r="NRP46" s="178"/>
      <c r="NRQ46" s="178"/>
      <c r="NRR46" s="178"/>
      <c r="NRS46" s="178"/>
      <c r="NRT46" s="179"/>
      <c r="NRU46" s="166"/>
      <c r="NRV46" s="178"/>
      <c r="NRW46" s="178"/>
      <c r="NRX46" s="178"/>
      <c r="NRY46" s="178"/>
      <c r="NRZ46" s="178"/>
      <c r="NSA46" s="178"/>
      <c r="NSB46" s="179"/>
      <c r="NSC46" s="166"/>
      <c r="NSD46" s="178"/>
      <c r="NSE46" s="178"/>
      <c r="NSF46" s="178"/>
      <c r="NSG46" s="178"/>
      <c r="NSH46" s="178"/>
      <c r="NSI46" s="178"/>
      <c r="NSJ46" s="179"/>
      <c r="NSK46" s="166"/>
      <c r="NSL46" s="178"/>
      <c r="NSM46" s="178"/>
      <c r="NSN46" s="178"/>
      <c r="NSO46" s="178"/>
      <c r="NSP46" s="178"/>
      <c r="NSQ46" s="178"/>
      <c r="NSR46" s="179"/>
      <c r="NSS46" s="166"/>
      <c r="NST46" s="178"/>
      <c r="NSU46" s="178"/>
      <c r="NSV46" s="178"/>
      <c r="NSW46" s="178"/>
      <c r="NSX46" s="178"/>
      <c r="NSY46" s="178"/>
      <c r="NSZ46" s="179"/>
      <c r="NTA46" s="166"/>
      <c r="NTB46" s="178"/>
      <c r="NTC46" s="178"/>
      <c r="NTD46" s="178"/>
      <c r="NTE46" s="178"/>
      <c r="NTF46" s="178"/>
      <c r="NTG46" s="178"/>
      <c r="NTH46" s="179"/>
      <c r="NTI46" s="166"/>
      <c r="NTJ46" s="178"/>
      <c r="NTK46" s="178"/>
      <c r="NTL46" s="178"/>
      <c r="NTM46" s="178"/>
      <c r="NTN46" s="178"/>
      <c r="NTO46" s="178"/>
      <c r="NTP46" s="179"/>
      <c r="NTQ46" s="166"/>
      <c r="NTR46" s="178"/>
      <c r="NTS46" s="178"/>
      <c r="NTT46" s="178"/>
      <c r="NTU46" s="178"/>
      <c r="NTV46" s="178"/>
      <c r="NTW46" s="178"/>
      <c r="NTX46" s="179"/>
      <c r="NTY46" s="166"/>
      <c r="NTZ46" s="178"/>
      <c r="NUA46" s="178"/>
      <c r="NUB46" s="178"/>
      <c r="NUC46" s="178"/>
      <c r="NUD46" s="178"/>
      <c r="NUE46" s="178"/>
      <c r="NUF46" s="179"/>
      <c r="NUG46" s="166"/>
      <c r="NUH46" s="178"/>
      <c r="NUI46" s="178"/>
      <c r="NUJ46" s="178"/>
      <c r="NUK46" s="178"/>
      <c r="NUL46" s="178"/>
      <c r="NUM46" s="178"/>
      <c r="NUN46" s="179"/>
      <c r="NUO46" s="166"/>
      <c r="NUP46" s="178"/>
      <c r="NUQ46" s="178"/>
      <c r="NUR46" s="178"/>
      <c r="NUS46" s="178"/>
      <c r="NUT46" s="178"/>
      <c r="NUU46" s="178"/>
      <c r="NUV46" s="179"/>
      <c r="NUW46" s="166"/>
      <c r="NUX46" s="178"/>
      <c r="NUY46" s="178"/>
      <c r="NUZ46" s="178"/>
      <c r="NVA46" s="178"/>
      <c r="NVB46" s="178"/>
      <c r="NVC46" s="178"/>
      <c r="NVD46" s="179"/>
      <c r="NVE46" s="166"/>
      <c r="NVF46" s="178"/>
      <c r="NVG46" s="178"/>
      <c r="NVH46" s="178"/>
      <c r="NVI46" s="178"/>
      <c r="NVJ46" s="178"/>
      <c r="NVK46" s="178"/>
      <c r="NVL46" s="179"/>
      <c r="NVM46" s="166"/>
      <c r="NVN46" s="178"/>
      <c r="NVO46" s="178"/>
      <c r="NVP46" s="178"/>
      <c r="NVQ46" s="178"/>
      <c r="NVR46" s="178"/>
      <c r="NVS46" s="178"/>
      <c r="NVT46" s="179"/>
      <c r="NVU46" s="166"/>
      <c r="NVV46" s="178"/>
      <c r="NVW46" s="178"/>
      <c r="NVX46" s="178"/>
      <c r="NVY46" s="178"/>
      <c r="NVZ46" s="178"/>
      <c r="NWA46" s="178"/>
      <c r="NWB46" s="179"/>
      <c r="NWC46" s="166"/>
      <c r="NWD46" s="178"/>
      <c r="NWE46" s="178"/>
      <c r="NWF46" s="178"/>
      <c r="NWG46" s="178"/>
      <c r="NWH46" s="178"/>
      <c r="NWI46" s="178"/>
      <c r="NWJ46" s="179"/>
      <c r="NWK46" s="166"/>
      <c r="NWL46" s="178"/>
      <c r="NWM46" s="178"/>
      <c r="NWN46" s="178"/>
      <c r="NWO46" s="178"/>
      <c r="NWP46" s="178"/>
      <c r="NWQ46" s="178"/>
      <c r="NWR46" s="179"/>
      <c r="NWS46" s="166"/>
      <c r="NWT46" s="178"/>
      <c r="NWU46" s="178"/>
      <c r="NWV46" s="178"/>
      <c r="NWW46" s="178"/>
      <c r="NWX46" s="178"/>
      <c r="NWY46" s="178"/>
      <c r="NWZ46" s="179"/>
      <c r="NXA46" s="166"/>
      <c r="NXB46" s="178"/>
      <c r="NXC46" s="178"/>
      <c r="NXD46" s="178"/>
      <c r="NXE46" s="178"/>
      <c r="NXF46" s="178"/>
      <c r="NXG46" s="178"/>
      <c r="NXH46" s="179"/>
      <c r="NXI46" s="166"/>
      <c r="NXJ46" s="178"/>
      <c r="NXK46" s="178"/>
      <c r="NXL46" s="178"/>
      <c r="NXM46" s="178"/>
      <c r="NXN46" s="178"/>
      <c r="NXO46" s="178"/>
      <c r="NXP46" s="179"/>
      <c r="NXQ46" s="166"/>
      <c r="NXR46" s="178"/>
      <c r="NXS46" s="178"/>
      <c r="NXT46" s="178"/>
      <c r="NXU46" s="178"/>
      <c r="NXV46" s="178"/>
      <c r="NXW46" s="178"/>
      <c r="NXX46" s="179"/>
      <c r="NXY46" s="166"/>
      <c r="NXZ46" s="178"/>
      <c r="NYA46" s="178"/>
      <c r="NYB46" s="178"/>
      <c r="NYC46" s="178"/>
      <c r="NYD46" s="178"/>
      <c r="NYE46" s="178"/>
      <c r="NYF46" s="179"/>
      <c r="NYG46" s="166"/>
      <c r="NYH46" s="178"/>
      <c r="NYI46" s="178"/>
      <c r="NYJ46" s="178"/>
      <c r="NYK46" s="178"/>
      <c r="NYL46" s="178"/>
      <c r="NYM46" s="178"/>
      <c r="NYN46" s="179"/>
      <c r="NYO46" s="166"/>
      <c r="NYP46" s="178"/>
      <c r="NYQ46" s="178"/>
      <c r="NYR46" s="178"/>
      <c r="NYS46" s="178"/>
      <c r="NYT46" s="178"/>
      <c r="NYU46" s="178"/>
      <c r="NYV46" s="179"/>
      <c r="NYW46" s="166"/>
      <c r="NYX46" s="178"/>
      <c r="NYY46" s="178"/>
      <c r="NYZ46" s="178"/>
      <c r="NZA46" s="178"/>
      <c r="NZB46" s="178"/>
      <c r="NZC46" s="178"/>
      <c r="NZD46" s="179"/>
      <c r="NZE46" s="166"/>
      <c r="NZF46" s="178"/>
      <c r="NZG46" s="178"/>
      <c r="NZH46" s="178"/>
      <c r="NZI46" s="178"/>
      <c r="NZJ46" s="178"/>
      <c r="NZK46" s="178"/>
      <c r="NZL46" s="179"/>
      <c r="NZM46" s="166"/>
      <c r="NZN46" s="178"/>
      <c r="NZO46" s="178"/>
      <c r="NZP46" s="178"/>
      <c r="NZQ46" s="178"/>
      <c r="NZR46" s="178"/>
      <c r="NZS46" s="178"/>
      <c r="NZT46" s="179"/>
      <c r="NZU46" s="166"/>
      <c r="NZV46" s="178"/>
      <c r="NZW46" s="178"/>
      <c r="NZX46" s="178"/>
      <c r="NZY46" s="178"/>
      <c r="NZZ46" s="178"/>
      <c r="OAA46" s="178"/>
      <c r="OAB46" s="179"/>
      <c r="OAC46" s="166"/>
      <c r="OAD46" s="178"/>
      <c r="OAE46" s="178"/>
      <c r="OAF46" s="178"/>
      <c r="OAG46" s="178"/>
      <c r="OAH46" s="178"/>
      <c r="OAI46" s="178"/>
      <c r="OAJ46" s="179"/>
      <c r="OAK46" s="166"/>
      <c r="OAL46" s="178"/>
      <c r="OAM46" s="178"/>
      <c r="OAN46" s="178"/>
      <c r="OAO46" s="178"/>
      <c r="OAP46" s="178"/>
      <c r="OAQ46" s="178"/>
      <c r="OAR46" s="179"/>
      <c r="OAS46" s="166"/>
      <c r="OAT46" s="178"/>
      <c r="OAU46" s="178"/>
      <c r="OAV46" s="178"/>
      <c r="OAW46" s="178"/>
      <c r="OAX46" s="178"/>
      <c r="OAY46" s="178"/>
      <c r="OAZ46" s="179"/>
      <c r="OBA46" s="166"/>
      <c r="OBB46" s="178"/>
      <c r="OBC46" s="178"/>
      <c r="OBD46" s="178"/>
      <c r="OBE46" s="178"/>
      <c r="OBF46" s="178"/>
      <c r="OBG46" s="178"/>
      <c r="OBH46" s="179"/>
      <c r="OBI46" s="166"/>
      <c r="OBJ46" s="178"/>
      <c r="OBK46" s="178"/>
      <c r="OBL46" s="178"/>
      <c r="OBM46" s="178"/>
      <c r="OBN46" s="178"/>
      <c r="OBO46" s="178"/>
      <c r="OBP46" s="179"/>
      <c r="OBQ46" s="166"/>
      <c r="OBR46" s="178"/>
      <c r="OBS46" s="178"/>
      <c r="OBT46" s="178"/>
      <c r="OBU46" s="178"/>
      <c r="OBV46" s="178"/>
      <c r="OBW46" s="178"/>
      <c r="OBX46" s="179"/>
      <c r="OBY46" s="166"/>
      <c r="OBZ46" s="178"/>
      <c r="OCA46" s="178"/>
      <c r="OCB46" s="178"/>
      <c r="OCC46" s="178"/>
      <c r="OCD46" s="178"/>
      <c r="OCE46" s="178"/>
      <c r="OCF46" s="179"/>
      <c r="OCG46" s="166"/>
      <c r="OCH46" s="178"/>
      <c r="OCI46" s="178"/>
      <c r="OCJ46" s="178"/>
      <c r="OCK46" s="178"/>
      <c r="OCL46" s="178"/>
      <c r="OCM46" s="178"/>
      <c r="OCN46" s="179"/>
      <c r="OCO46" s="166"/>
      <c r="OCP46" s="178"/>
      <c r="OCQ46" s="178"/>
      <c r="OCR46" s="178"/>
      <c r="OCS46" s="178"/>
      <c r="OCT46" s="178"/>
      <c r="OCU46" s="178"/>
      <c r="OCV46" s="179"/>
      <c r="OCW46" s="166"/>
      <c r="OCX46" s="178"/>
      <c r="OCY46" s="178"/>
      <c r="OCZ46" s="178"/>
      <c r="ODA46" s="178"/>
      <c r="ODB46" s="178"/>
      <c r="ODC46" s="178"/>
      <c r="ODD46" s="179"/>
      <c r="ODE46" s="166"/>
      <c r="ODF46" s="178"/>
      <c r="ODG46" s="178"/>
      <c r="ODH46" s="178"/>
      <c r="ODI46" s="178"/>
      <c r="ODJ46" s="178"/>
      <c r="ODK46" s="178"/>
      <c r="ODL46" s="179"/>
      <c r="ODM46" s="166"/>
      <c r="ODN46" s="178"/>
      <c r="ODO46" s="178"/>
      <c r="ODP46" s="178"/>
      <c r="ODQ46" s="178"/>
      <c r="ODR46" s="178"/>
      <c r="ODS46" s="178"/>
      <c r="ODT46" s="179"/>
      <c r="ODU46" s="166"/>
      <c r="ODV46" s="178"/>
      <c r="ODW46" s="178"/>
      <c r="ODX46" s="178"/>
      <c r="ODY46" s="178"/>
      <c r="ODZ46" s="178"/>
      <c r="OEA46" s="178"/>
      <c r="OEB46" s="179"/>
      <c r="OEC46" s="166"/>
      <c r="OED46" s="178"/>
      <c r="OEE46" s="178"/>
      <c r="OEF46" s="178"/>
      <c r="OEG46" s="178"/>
      <c r="OEH46" s="178"/>
      <c r="OEI46" s="178"/>
      <c r="OEJ46" s="179"/>
      <c r="OEK46" s="166"/>
      <c r="OEL46" s="178"/>
      <c r="OEM46" s="178"/>
      <c r="OEN46" s="178"/>
      <c r="OEO46" s="178"/>
      <c r="OEP46" s="178"/>
      <c r="OEQ46" s="178"/>
      <c r="OER46" s="179"/>
      <c r="OES46" s="166"/>
      <c r="OET46" s="178"/>
      <c r="OEU46" s="178"/>
      <c r="OEV46" s="178"/>
      <c r="OEW46" s="178"/>
      <c r="OEX46" s="178"/>
      <c r="OEY46" s="178"/>
      <c r="OEZ46" s="179"/>
      <c r="OFA46" s="166"/>
      <c r="OFB46" s="178"/>
      <c r="OFC46" s="178"/>
      <c r="OFD46" s="178"/>
      <c r="OFE46" s="178"/>
      <c r="OFF46" s="178"/>
      <c r="OFG46" s="178"/>
      <c r="OFH46" s="179"/>
      <c r="OFI46" s="166"/>
      <c r="OFJ46" s="178"/>
      <c r="OFK46" s="178"/>
      <c r="OFL46" s="178"/>
      <c r="OFM46" s="178"/>
      <c r="OFN46" s="178"/>
      <c r="OFO46" s="178"/>
      <c r="OFP46" s="179"/>
      <c r="OFQ46" s="166"/>
      <c r="OFR46" s="178"/>
      <c r="OFS46" s="178"/>
      <c r="OFT46" s="178"/>
      <c r="OFU46" s="178"/>
      <c r="OFV46" s="178"/>
      <c r="OFW46" s="178"/>
      <c r="OFX46" s="179"/>
      <c r="OFY46" s="166"/>
      <c r="OFZ46" s="178"/>
      <c r="OGA46" s="178"/>
      <c r="OGB46" s="178"/>
      <c r="OGC46" s="178"/>
      <c r="OGD46" s="178"/>
      <c r="OGE46" s="178"/>
      <c r="OGF46" s="179"/>
      <c r="OGG46" s="166"/>
      <c r="OGH46" s="178"/>
      <c r="OGI46" s="178"/>
      <c r="OGJ46" s="178"/>
      <c r="OGK46" s="178"/>
      <c r="OGL46" s="178"/>
      <c r="OGM46" s="178"/>
      <c r="OGN46" s="179"/>
      <c r="OGO46" s="166"/>
      <c r="OGP46" s="178"/>
      <c r="OGQ46" s="178"/>
      <c r="OGR46" s="178"/>
      <c r="OGS46" s="178"/>
      <c r="OGT46" s="178"/>
      <c r="OGU46" s="178"/>
      <c r="OGV46" s="179"/>
      <c r="OGW46" s="166"/>
      <c r="OGX46" s="178"/>
      <c r="OGY46" s="178"/>
      <c r="OGZ46" s="178"/>
      <c r="OHA46" s="178"/>
      <c r="OHB46" s="178"/>
      <c r="OHC46" s="178"/>
      <c r="OHD46" s="179"/>
      <c r="OHE46" s="166"/>
      <c r="OHF46" s="178"/>
      <c r="OHG46" s="178"/>
      <c r="OHH46" s="178"/>
      <c r="OHI46" s="178"/>
      <c r="OHJ46" s="178"/>
      <c r="OHK46" s="178"/>
      <c r="OHL46" s="179"/>
      <c r="OHM46" s="166"/>
      <c r="OHN46" s="178"/>
      <c r="OHO46" s="178"/>
      <c r="OHP46" s="178"/>
      <c r="OHQ46" s="178"/>
      <c r="OHR46" s="178"/>
      <c r="OHS46" s="178"/>
      <c r="OHT46" s="179"/>
      <c r="OHU46" s="166"/>
      <c r="OHV46" s="178"/>
      <c r="OHW46" s="178"/>
      <c r="OHX46" s="178"/>
      <c r="OHY46" s="178"/>
      <c r="OHZ46" s="178"/>
      <c r="OIA46" s="178"/>
      <c r="OIB46" s="179"/>
      <c r="OIC46" s="166"/>
      <c r="OID46" s="178"/>
      <c r="OIE46" s="178"/>
      <c r="OIF46" s="178"/>
      <c r="OIG46" s="178"/>
      <c r="OIH46" s="178"/>
      <c r="OII46" s="178"/>
      <c r="OIJ46" s="179"/>
      <c r="OIK46" s="166"/>
      <c r="OIL46" s="178"/>
      <c r="OIM46" s="178"/>
      <c r="OIN46" s="178"/>
      <c r="OIO46" s="178"/>
      <c r="OIP46" s="178"/>
      <c r="OIQ46" s="178"/>
      <c r="OIR46" s="179"/>
      <c r="OIS46" s="166"/>
      <c r="OIT46" s="178"/>
      <c r="OIU46" s="178"/>
      <c r="OIV46" s="178"/>
      <c r="OIW46" s="178"/>
      <c r="OIX46" s="178"/>
      <c r="OIY46" s="178"/>
      <c r="OIZ46" s="179"/>
      <c r="OJA46" s="166"/>
      <c r="OJB46" s="178"/>
      <c r="OJC46" s="178"/>
      <c r="OJD46" s="178"/>
      <c r="OJE46" s="178"/>
      <c r="OJF46" s="178"/>
      <c r="OJG46" s="178"/>
      <c r="OJH46" s="179"/>
      <c r="OJI46" s="166"/>
      <c r="OJJ46" s="178"/>
      <c r="OJK46" s="178"/>
      <c r="OJL46" s="178"/>
      <c r="OJM46" s="178"/>
      <c r="OJN46" s="178"/>
      <c r="OJO46" s="178"/>
      <c r="OJP46" s="179"/>
      <c r="OJQ46" s="166"/>
      <c r="OJR46" s="178"/>
      <c r="OJS46" s="178"/>
      <c r="OJT46" s="178"/>
      <c r="OJU46" s="178"/>
      <c r="OJV46" s="178"/>
      <c r="OJW46" s="178"/>
      <c r="OJX46" s="179"/>
      <c r="OJY46" s="166"/>
      <c r="OJZ46" s="178"/>
      <c r="OKA46" s="178"/>
      <c r="OKB46" s="178"/>
      <c r="OKC46" s="178"/>
      <c r="OKD46" s="178"/>
      <c r="OKE46" s="178"/>
      <c r="OKF46" s="179"/>
      <c r="OKG46" s="166"/>
      <c r="OKH46" s="178"/>
      <c r="OKI46" s="178"/>
      <c r="OKJ46" s="178"/>
      <c r="OKK46" s="178"/>
      <c r="OKL46" s="178"/>
      <c r="OKM46" s="178"/>
      <c r="OKN46" s="179"/>
      <c r="OKO46" s="166"/>
      <c r="OKP46" s="178"/>
      <c r="OKQ46" s="178"/>
      <c r="OKR46" s="178"/>
      <c r="OKS46" s="178"/>
      <c r="OKT46" s="178"/>
      <c r="OKU46" s="178"/>
      <c r="OKV46" s="179"/>
      <c r="OKW46" s="166"/>
      <c r="OKX46" s="178"/>
      <c r="OKY46" s="178"/>
      <c r="OKZ46" s="178"/>
      <c r="OLA46" s="178"/>
      <c r="OLB46" s="178"/>
      <c r="OLC46" s="178"/>
      <c r="OLD46" s="179"/>
      <c r="OLE46" s="166"/>
      <c r="OLF46" s="178"/>
      <c r="OLG46" s="178"/>
      <c r="OLH46" s="178"/>
      <c r="OLI46" s="178"/>
      <c r="OLJ46" s="178"/>
      <c r="OLK46" s="178"/>
      <c r="OLL46" s="179"/>
      <c r="OLM46" s="166"/>
      <c r="OLN46" s="178"/>
      <c r="OLO46" s="178"/>
      <c r="OLP46" s="178"/>
      <c r="OLQ46" s="178"/>
      <c r="OLR46" s="178"/>
      <c r="OLS46" s="178"/>
      <c r="OLT46" s="179"/>
      <c r="OLU46" s="166"/>
      <c r="OLV46" s="178"/>
      <c r="OLW46" s="178"/>
      <c r="OLX46" s="178"/>
      <c r="OLY46" s="178"/>
      <c r="OLZ46" s="178"/>
      <c r="OMA46" s="178"/>
      <c r="OMB46" s="179"/>
      <c r="OMC46" s="166"/>
      <c r="OMD46" s="178"/>
      <c r="OME46" s="178"/>
      <c r="OMF46" s="178"/>
      <c r="OMG46" s="178"/>
      <c r="OMH46" s="178"/>
      <c r="OMI46" s="178"/>
      <c r="OMJ46" s="179"/>
      <c r="OMK46" s="166"/>
      <c r="OML46" s="178"/>
      <c r="OMM46" s="178"/>
      <c r="OMN46" s="178"/>
      <c r="OMO46" s="178"/>
      <c r="OMP46" s="178"/>
      <c r="OMQ46" s="178"/>
      <c r="OMR46" s="179"/>
      <c r="OMS46" s="166"/>
      <c r="OMT46" s="178"/>
      <c r="OMU46" s="178"/>
      <c r="OMV46" s="178"/>
      <c r="OMW46" s="178"/>
      <c r="OMX46" s="178"/>
      <c r="OMY46" s="178"/>
      <c r="OMZ46" s="179"/>
      <c r="ONA46" s="166"/>
      <c r="ONB46" s="178"/>
      <c r="ONC46" s="178"/>
      <c r="OND46" s="178"/>
      <c r="ONE46" s="178"/>
      <c r="ONF46" s="178"/>
      <c r="ONG46" s="178"/>
      <c r="ONH46" s="179"/>
      <c r="ONI46" s="166"/>
      <c r="ONJ46" s="178"/>
      <c r="ONK46" s="178"/>
      <c r="ONL46" s="178"/>
      <c r="ONM46" s="178"/>
      <c r="ONN46" s="178"/>
      <c r="ONO46" s="178"/>
      <c r="ONP46" s="179"/>
      <c r="ONQ46" s="166"/>
      <c r="ONR46" s="178"/>
      <c r="ONS46" s="178"/>
      <c r="ONT46" s="178"/>
      <c r="ONU46" s="178"/>
      <c r="ONV46" s="178"/>
      <c r="ONW46" s="178"/>
      <c r="ONX46" s="179"/>
      <c r="ONY46" s="166"/>
      <c r="ONZ46" s="178"/>
      <c r="OOA46" s="178"/>
      <c r="OOB46" s="178"/>
      <c r="OOC46" s="178"/>
      <c r="OOD46" s="178"/>
      <c r="OOE46" s="178"/>
      <c r="OOF46" s="179"/>
      <c r="OOG46" s="166"/>
      <c r="OOH46" s="178"/>
      <c r="OOI46" s="178"/>
      <c r="OOJ46" s="178"/>
      <c r="OOK46" s="178"/>
      <c r="OOL46" s="178"/>
      <c r="OOM46" s="178"/>
      <c r="OON46" s="179"/>
      <c r="OOO46" s="166"/>
      <c r="OOP46" s="178"/>
      <c r="OOQ46" s="178"/>
      <c r="OOR46" s="178"/>
      <c r="OOS46" s="178"/>
      <c r="OOT46" s="178"/>
      <c r="OOU46" s="178"/>
      <c r="OOV46" s="179"/>
      <c r="OOW46" s="166"/>
      <c r="OOX46" s="178"/>
      <c r="OOY46" s="178"/>
      <c r="OOZ46" s="178"/>
      <c r="OPA46" s="178"/>
      <c r="OPB46" s="178"/>
      <c r="OPC46" s="178"/>
      <c r="OPD46" s="179"/>
      <c r="OPE46" s="166"/>
      <c r="OPF46" s="178"/>
      <c r="OPG46" s="178"/>
      <c r="OPH46" s="178"/>
      <c r="OPI46" s="178"/>
      <c r="OPJ46" s="178"/>
      <c r="OPK46" s="178"/>
      <c r="OPL46" s="179"/>
      <c r="OPM46" s="166"/>
      <c r="OPN46" s="178"/>
      <c r="OPO46" s="178"/>
      <c r="OPP46" s="178"/>
      <c r="OPQ46" s="178"/>
      <c r="OPR46" s="178"/>
      <c r="OPS46" s="178"/>
      <c r="OPT46" s="179"/>
      <c r="OPU46" s="166"/>
      <c r="OPV46" s="178"/>
      <c r="OPW46" s="178"/>
      <c r="OPX46" s="178"/>
      <c r="OPY46" s="178"/>
      <c r="OPZ46" s="178"/>
      <c r="OQA46" s="178"/>
      <c r="OQB46" s="179"/>
      <c r="OQC46" s="166"/>
      <c r="OQD46" s="178"/>
      <c r="OQE46" s="178"/>
      <c r="OQF46" s="178"/>
      <c r="OQG46" s="178"/>
      <c r="OQH46" s="178"/>
      <c r="OQI46" s="178"/>
      <c r="OQJ46" s="179"/>
      <c r="OQK46" s="166"/>
      <c r="OQL46" s="178"/>
      <c r="OQM46" s="178"/>
      <c r="OQN46" s="178"/>
      <c r="OQO46" s="178"/>
      <c r="OQP46" s="178"/>
      <c r="OQQ46" s="178"/>
      <c r="OQR46" s="179"/>
      <c r="OQS46" s="166"/>
      <c r="OQT46" s="178"/>
      <c r="OQU46" s="178"/>
      <c r="OQV46" s="178"/>
      <c r="OQW46" s="178"/>
      <c r="OQX46" s="178"/>
      <c r="OQY46" s="178"/>
      <c r="OQZ46" s="179"/>
      <c r="ORA46" s="166"/>
      <c r="ORB46" s="178"/>
      <c r="ORC46" s="178"/>
      <c r="ORD46" s="178"/>
      <c r="ORE46" s="178"/>
      <c r="ORF46" s="178"/>
      <c r="ORG46" s="178"/>
      <c r="ORH46" s="179"/>
      <c r="ORI46" s="166"/>
      <c r="ORJ46" s="178"/>
      <c r="ORK46" s="178"/>
      <c r="ORL46" s="178"/>
      <c r="ORM46" s="178"/>
      <c r="ORN46" s="178"/>
      <c r="ORO46" s="178"/>
      <c r="ORP46" s="179"/>
      <c r="ORQ46" s="166"/>
      <c r="ORR46" s="178"/>
      <c r="ORS46" s="178"/>
      <c r="ORT46" s="178"/>
      <c r="ORU46" s="178"/>
      <c r="ORV46" s="178"/>
      <c r="ORW46" s="178"/>
      <c r="ORX46" s="179"/>
      <c r="ORY46" s="166"/>
      <c r="ORZ46" s="178"/>
      <c r="OSA46" s="178"/>
      <c r="OSB46" s="178"/>
      <c r="OSC46" s="178"/>
      <c r="OSD46" s="178"/>
      <c r="OSE46" s="178"/>
      <c r="OSF46" s="179"/>
      <c r="OSG46" s="166"/>
      <c r="OSH46" s="178"/>
      <c r="OSI46" s="178"/>
      <c r="OSJ46" s="178"/>
      <c r="OSK46" s="178"/>
      <c r="OSL46" s="178"/>
      <c r="OSM46" s="178"/>
      <c r="OSN46" s="179"/>
      <c r="OSO46" s="166"/>
      <c r="OSP46" s="178"/>
      <c r="OSQ46" s="178"/>
      <c r="OSR46" s="178"/>
      <c r="OSS46" s="178"/>
      <c r="OST46" s="178"/>
      <c r="OSU46" s="178"/>
      <c r="OSV46" s="179"/>
      <c r="OSW46" s="166"/>
      <c r="OSX46" s="178"/>
      <c r="OSY46" s="178"/>
      <c r="OSZ46" s="178"/>
      <c r="OTA46" s="178"/>
      <c r="OTB46" s="178"/>
      <c r="OTC46" s="178"/>
      <c r="OTD46" s="179"/>
      <c r="OTE46" s="166"/>
      <c r="OTF46" s="178"/>
      <c r="OTG46" s="178"/>
      <c r="OTH46" s="178"/>
      <c r="OTI46" s="178"/>
      <c r="OTJ46" s="178"/>
      <c r="OTK46" s="178"/>
      <c r="OTL46" s="179"/>
      <c r="OTM46" s="166"/>
      <c r="OTN46" s="178"/>
      <c r="OTO46" s="178"/>
      <c r="OTP46" s="178"/>
      <c r="OTQ46" s="178"/>
      <c r="OTR46" s="178"/>
      <c r="OTS46" s="178"/>
      <c r="OTT46" s="179"/>
      <c r="OTU46" s="166"/>
      <c r="OTV46" s="178"/>
      <c r="OTW46" s="178"/>
      <c r="OTX46" s="178"/>
      <c r="OTY46" s="178"/>
      <c r="OTZ46" s="178"/>
      <c r="OUA46" s="178"/>
      <c r="OUB46" s="179"/>
      <c r="OUC46" s="166"/>
      <c r="OUD46" s="178"/>
      <c r="OUE46" s="178"/>
      <c r="OUF46" s="178"/>
      <c r="OUG46" s="178"/>
      <c r="OUH46" s="178"/>
      <c r="OUI46" s="178"/>
      <c r="OUJ46" s="179"/>
      <c r="OUK46" s="166"/>
      <c r="OUL46" s="178"/>
      <c r="OUM46" s="178"/>
      <c r="OUN46" s="178"/>
      <c r="OUO46" s="178"/>
      <c r="OUP46" s="178"/>
      <c r="OUQ46" s="178"/>
      <c r="OUR46" s="179"/>
      <c r="OUS46" s="166"/>
      <c r="OUT46" s="178"/>
      <c r="OUU46" s="178"/>
      <c r="OUV46" s="178"/>
      <c r="OUW46" s="178"/>
      <c r="OUX46" s="178"/>
      <c r="OUY46" s="178"/>
      <c r="OUZ46" s="179"/>
      <c r="OVA46" s="166"/>
      <c r="OVB46" s="178"/>
      <c r="OVC46" s="178"/>
      <c r="OVD46" s="178"/>
      <c r="OVE46" s="178"/>
      <c r="OVF46" s="178"/>
      <c r="OVG46" s="178"/>
      <c r="OVH46" s="179"/>
      <c r="OVI46" s="166"/>
      <c r="OVJ46" s="178"/>
      <c r="OVK46" s="178"/>
      <c r="OVL46" s="178"/>
      <c r="OVM46" s="178"/>
      <c r="OVN46" s="178"/>
      <c r="OVO46" s="178"/>
      <c r="OVP46" s="179"/>
      <c r="OVQ46" s="166"/>
      <c r="OVR46" s="178"/>
      <c r="OVS46" s="178"/>
      <c r="OVT46" s="178"/>
      <c r="OVU46" s="178"/>
      <c r="OVV46" s="178"/>
      <c r="OVW46" s="178"/>
      <c r="OVX46" s="179"/>
      <c r="OVY46" s="166"/>
      <c r="OVZ46" s="178"/>
      <c r="OWA46" s="178"/>
      <c r="OWB46" s="178"/>
      <c r="OWC46" s="178"/>
      <c r="OWD46" s="178"/>
      <c r="OWE46" s="178"/>
      <c r="OWF46" s="179"/>
      <c r="OWG46" s="166"/>
      <c r="OWH46" s="178"/>
      <c r="OWI46" s="178"/>
      <c r="OWJ46" s="178"/>
      <c r="OWK46" s="178"/>
      <c r="OWL46" s="178"/>
      <c r="OWM46" s="178"/>
      <c r="OWN46" s="179"/>
      <c r="OWO46" s="166"/>
      <c r="OWP46" s="178"/>
      <c r="OWQ46" s="178"/>
      <c r="OWR46" s="178"/>
      <c r="OWS46" s="178"/>
      <c r="OWT46" s="178"/>
      <c r="OWU46" s="178"/>
      <c r="OWV46" s="179"/>
      <c r="OWW46" s="166"/>
      <c r="OWX46" s="178"/>
      <c r="OWY46" s="178"/>
      <c r="OWZ46" s="178"/>
      <c r="OXA46" s="178"/>
      <c r="OXB46" s="178"/>
      <c r="OXC46" s="178"/>
      <c r="OXD46" s="179"/>
      <c r="OXE46" s="166"/>
      <c r="OXF46" s="178"/>
      <c r="OXG46" s="178"/>
      <c r="OXH46" s="178"/>
      <c r="OXI46" s="178"/>
      <c r="OXJ46" s="178"/>
      <c r="OXK46" s="178"/>
      <c r="OXL46" s="179"/>
      <c r="OXM46" s="166"/>
      <c r="OXN46" s="178"/>
      <c r="OXO46" s="178"/>
      <c r="OXP46" s="178"/>
      <c r="OXQ46" s="178"/>
      <c r="OXR46" s="178"/>
      <c r="OXS46" s="178"/>
      <c r="OXT46" s="179"/>
      <c r="OXU46" s="166"/>
      <c r="OXV46" s="178"/>
      <c r="OXW46" s="178"/>
      <c r="OXX46" s="178"/>
      <c r="OXY46" s="178"/>
      <c r="OXZ46" s="178"/>
      <c r="OYA46" s="178"/>
      <c r="OYB46" s="179"/>
      <c r="OYC46" s="166"/>
      <c r="OYD46" s="178"/>
      <c r="OYE46" s="178"/>
      <c r="OYF46" s="178"/>
      <c r="OYG46" s="178"/>
      <c r="OYH46" s="178"/>
      <c r="OYI46" s="178"/>
      <c r="OYJ46" s="179"/>
      <c r="OYK46" s="166"/>
      <c r="OYL46" s="178"/>
      <c r="OYM46" s="178"/>
      <c r="OYN46" s="178"/>
      <c r="OYO46" s="178"/>
      <c r="OYP46" s="178"/>
      <c r="OYQ46" s="178"/>
      <c r="OYR46" s="179"/>
      <c r="OYS46" s="166"/>
      <c r="OYT46" s="178"/>
      <c r="OYU46" s="178"/>
      <c r="OYV46" s="178"/>
      <c r="OYW46" s="178"/>
      <c r="OYX46" s="178"/>
      <c r="OYY46" s="178"/>
      <c r="OYZ46" s="179"/>
      <c r="OZA46" s="166"/>
      <c r="OZB46" s="178"/>
      <c r="OZC46" s="178"/>
      <c r="OZD46" s="178"/>
      <c r="OZE46" s="178"/>
      <c r="OZF46" s="178"/>
      <c r="OZG46" s="178"/>
      <c r="OZH46" s="179"/>
      <c r="OZI46" s="166"/>
      <c r="OZJ46" s="178"/>
      <c r="OZK46" s="178"/>
      <c r="OZL46" s="178"/>
      <c r="OZM46" s="178"/>
      <c r="OZN46" s="178"/>
      <c r="OZO46" s="178"/>
      <c r="OZP46" s="179"/>
      <c r="OZQ46" s="166"/>
      <c r="OZR46" s="178"/>
      <c r="OZS46" s="178"/>
      <c r="OZT46" s="178"/>
      <c r="OZU46" s="178"/>
      <c r="OZV46" s="178"/>
      <c r="OZW46" s="178"/>
      <c r="OZX46" s="179"/>
      <c r="OZY46" s="166"/>
      <c r="OZZ46" s="178"/>
      <c r="PAA46" s="178"/>
      <c r="PAB46" s="178"/>
      <c r="PAC46" s="178"/>
      <c r="PAD46" s="178"/>
      <c r="PAE46" s="178"/>
      <c r="PAF46" s="179"/>
      <c r="PAG46" s="166"/>
      <c r="PAH46" s="178"/>
      <c r="PAI46" s="178"/>
      <c r="PAJ46" s="178"/>
      <c r="PAK46" s="178"/>
      <c r="PAL46" s="178"/>
      <c r="PAM46" s="178"/>
      <c r="PAN46" s="179"/>
      <c r="PAO46" s="166"/>
      <c r="PAP46" s="178"/>
      <c r="PAQ46" s="178"/>
      <c r="PAR46" s="178"/>
      <c r="PAS46" s="178"/>
      <c r="PAT46" s="178"/>
      <c r="PAU46" s="178"/>
      <c r="PAV46" s="179"/>
      <c r="PAW46" s="166"/>
      <c r="PAX46" s="178"/>
      <c r="PAY46" s="178"/>
      <c r="PAZ46" s="178"/>
      <c r="PBA46" s="178"/>
      <c r="PBB46" s="178"/>
      <c r="PBC46" s="178"/>
      <c r="PBD46" s="179"/>
      <c r="PBE46" s="166"/>
      <c r="PBF46" s="178"/>
      <c r="PBG46" s="178"/>
      <c r="PBH46" s="178"/>
      <c r="PBI46" s="178"/>
      <c r="PBJ46" s="178"/>
      <c r="PBK46" s="178"/>
      <c r="PBL46" s="179"/>
      <c r="PBM46" s="166"/>
      <c r="PBN46" s="178"/>
      <c r="PBO46" s="178"/>
      <c r="PBP46" s="178"/>
      <c r="PBQ46" s="178"/>
      <c r="PBR46" s="178"/>
      <c r="PBS46" s="178"/>
      <c r="PBT46" s="179"/>
      <c r="PBU46" s="166"/>
      <c r="PBV46" s="178"/>
      <c r="PBW46" s="178"/>
      <c r="PBX46" s="178"/>
      <c r="PBY46" s="178"/>
      <c r="PBZ46" s="178"/>
      <c r="PCA46" s="178"/>
      <c r="PCB46" s="179"/>
      <c r="PCC46" s="166"/>
      <c r="PCD46" s="178"/>
      <c r="PCE46" s="178"/>
      <c r="PCF46" s="178"/>
      <c r="PCG46" s="178"/>
      <c r="PCH46" s="178"/>
      <c r="PCI46" s="178"/>
      <c r="PCJ46" s="179"/>
      <c r="PCK46" s="166"/>
      <c r="PCL46" s="178"/>
      <c r="PCM46" s="178"/>
      <c r="PCN46" s="178"/>
      <c r="PCO46" s="178"/>
      <c r="PCP46" s="178"/>
      <c r="PCQ46" s="178"/>
      <c r="PCR46" s="179"/>
      <c r="PCS46" s="166"/>
      <c r="PCT46" s="178"/>
      <c r="PCU46" s="178"/>
      <c r="PCV46" s="178"/>
      <c r="PCW46" s="178"/>
      <c r="PCX46" s="178"/>
      <c r="PCY46" s="178"/>
      <c r="PCZ46" s="179"/>
      <c r="PDA46" s="166"/>
      <c r="PDB46" s="178"/>
      <c r="PDC46" s="178"/>
      <c r="PDD46" s="178"/>
      <c r="PDE46" s="178"/>
      <c r="PDF46" s="178"/>
      <c r="PDG46" s="178"/>
      <c r="PDH46" s="179"/>
      <c r="PDI46" s="166"/>
      <c r="PDJ46" s="178"/>
      <c r="PDK46" s="178"/>
      <c r="PDL46" s="178"/>
      <c r="PDM46" s="178"/>
      <c r="PDN46" s="178"/>
      <c r="PDO46" s="178"/>
      <c r="PDP46" s="179"/>
      <c r="PDQ46" s="166"/>
      <c r="PDR46" s="178"/>
      <c r="PDS46" s="178"/>
      <c r="PDT46" s="178"/>
      <c r="PDU46" s="178"/>
      <c r="PDV46" s="178"/>
      <c r="PDW46" s="178"/>
      <c r="PDX46" s="179"/>
      <c r="PDY46" s="166"/>
      <c r="PDZ46" s="178"/>
      <c r="PEA46" s="178"/>
      <c r="PEB46" s="178"/>
      <c r="PEC46" s="178"/>
      <c r="PED46" s="178"/>
      <c r="PEE46" s="178"/>
      <c r="PEF46" s="179"/>
      <c r="PEG46" s="166"/>
      <c r="PEH46" s="178"/>
      <c r="PEI46" s="178"/>
      <c r="PEJ46" s="178"/>
      <c r="PEK46" s="178"/>
      <c r="PEL46" s="178"/>
      <c r="PEM46" s="178"/>
      <c r="PEN46" s="179"/>
      <c r="PEO46" s="166"/>
      <c r="PEP46" s="178"/>
      <c r="PEQ46" s="178"/>
      <c r="PER46" s="178"/>
      <c r="PES46" s="178"/>
      <c r="PET46" s="178"/>
      <c r="PEU46" s="178"/>
      <c r="PEV46" s="179"/>
      <c r="PEW46" s="166"/>
      <c r="PEX46" s="178"/>
      <c r="PEY46" s="178"/>
      <c r="PEZ46" s="178"/>
      <c r="PFA46" s="178"/>
      <c r="PFB46" s="178"/>
      <c r="PFC46" s="178"/>
      <c r="PFD46" s="179"/>
      <c r="PFE46" s="166"/>
      <c r="PFF46" s="178"/>
      <c r="PFG46" s="178"/>
      <c r="PFH46" s="178"/>
      <c r="PFI46" s="178"/>
      <c r="PFJ46" s="178"/>
      <c r="PFK46" s="178"/>
      <c r="PFL46" s="179"/>
      <c r="PFM46" s="166"/>
      <c r="PFN46" s="178"/>
      <c r="PFO46" s="178"/>
      <c r="PFP46" s="178"/>
      <c r="PFQ46" s="178"/>
      <c r="PFR46" s="178"/>
      <c r="PFS46" s="178"/>
      <c r="PFT46" s="179"/>
      <c r="PFU46" s="166"/>
      <c r="PFV46" s="178"/>
      <c r="PFW46" s="178"/>
      <c r="PFX46" s="178"/>
      <c r="PFY46" s="178"/>
      <c r="PFZ46" s="178"/>
      <c r="PGA46" s="178"/>
      <c r="PGB46" s="179"/>
      <c r="PGC46" s="166"/>
      <c r="PGD46" s="178"/>
      <c r="PGE46" s="178"/>
      <c r="PGF46" s="178"/>
      <c r="PGG46" s="178"/>
      <c r="PGH46" s="178"/>
      <c r="PGI46" s="178"/>
      <c r="PGJ46" s="179"/>
      <c r="PGK46" s="166"/>
      <c r="PGL46" s="178"/>
      <c r="PGM46" s="178"/>
      <c r="PGN46" s="178"/>
      <c r="PGO46" s="178"/>
      <c r="PGP46" s="178"/>
      <c r="PGQ46" s="178"/>
      <c r="PGR46" s="179"/>
      <c r="PGS46" s="166"/>
      <c r="PGT46" s="178"/>
      <c r="PGU46" s="178"/>
      <c r="PGV46" s="178"/>
      <c r="PGW46" s="178"/>
      <c r="PGX46" s="178"/>
      <c r="PGY46" s="178"/>
      <c r="PGZ46" s="179"/>
      <c r="PHA46" s="166"/>
      <c r="PHB46" s="178"/>
      <c r="PHC46" s="178"/>
      <c r="PHD46" s="178"/>
      <c r="PHE46" s="178"/>
      <c r="PHF46" s="178"/>
      <c r="PHG46" s="178"/>
      <c r="PHH46" s="179"/>
      <c r="PHI46" s="166"/>
      <c r="PHJ46" s="178"/>
      <c r="PHK46" s="178"/>
      <c r="PHL46" s="178"/>
      <c r="PHM46" s="178"/>
      <c r="PHN46" s="178"/>
      <c r="PHO46" s="178"/>
      <c r="PHP46" s="179"/>
      <c r="PHQ46" s="166"/>
      <c r="PHR46" s="178"/>
      <c r="PHS46" s="178"/>
      <c r="PHT46" s="178"/>
      <c r="PHU46" s="178"/>
      <c r="PHV46" s="178"/>
      <c r="PHW46" s="178"/>
      <c r="PHX46" s="179"/>
      <c r="PHY46" s="166"/>
      <c r="PHZ46" s="178"/>
      <c r="PIA46" s="178"/>
      <c r="PIB46" s="178"/>
      <c r="PIC46" s="178"/>
      <c r="PID46" s="178"/>
      <c r="PIE46" s="178"/>
      <c r="PIF46" s="179"/>
      <c r="PIG46" s="166"/>
      <c r="PIH46" s="178"/>
      <c r="PII46" s="178"/>
      <c r="PIJ46" s="178"/>
      <c r="PIK46" s="178"/>
      <c r="PIL46" s="178"/>
      <c r="PIM46" s="178"/>
      <c r="PIN46" s="179"/>
      <c r="PIO46" s="166"/>
      <c r="PIP46" s="178"/>
      <c r="PIQ46" s="178"/>
      <c r="PIR46" s="178"/>
      <c r="PIS46" s="178"/>
      <c r="PIT46" s="178"/>
      <c r="PIU46" s="178"/>
      <c r="PIV46" s="179"/>
      <c r="PIW46" s="166"/>
      <c r="PIX46" s="178"/>
      <c r="PIY46" s="178"/>
      <c r="PIZ46" s="178"/>
      <c r="PJA46" s="178"/>
      <c r="PJB46" s="178"/>
      <c r="PJC46" s="178"/>
      <c r="PJD46" s="179"/>
      <c r="PJE46" s="166"/>
      <c r="PJF46" s="178"/>
      <c r="PJG46" s="178"/>
      <c r="PJH46" s="178"/>
      <c r="PJI46" s="178"/>
      <c r="PJJ46" s="178"/>
      <c r="PJK46" s="178"/>
      <c r="PJL46" s="179"/>
      <c r="PJM46" s="166"/>
      <c r="PJN46" s="178"/>
      <c r="PJO46" s="178"/>
      <c r="PJP46" s="178"/>
      <c r="PJQ46" s="178"/>
      <c r="PJR46" s="178"/>
      <c r="PJS46" s="178"/>
      <c r="PJT46" s="179"/>
      <c r="PJU46" s="166"/>
      <c r="PJV46" s="178"/>
      <c r="PJW46" s="178"/>
      <c r="PJX46" s="178"/>
      <c r="PJY46" s="178"/>
      <c r="PJZ46" s="178"/>
      <c r="PKA46" s="178"/>
      <c r="PKB46" s="179"/>
      <c r="PKC46" s="166"/>
      <c r="PKD46" s="178"/>
      <c r="PKE46" s="178"/>
      <c r="PKF46" s="178"/>
      <c r="PKG46" s="178"/>
      <c r="PKH46" s="178"/>
      <c r="PKI46" s="178"/>
      <c r="PKJ46" s="179"/>
      <c r="PKK46" s="166"/>
      <c r="PKL46" s="178"/>
      <c r="PKM46" s="178"/>
      <c r="PKN46" s="178"/>
      <c r="PKO46" s="178"/>
      <c r="PKP46" s="178"/>
      <c r="PKQ46" s="178"/>
      <c r="PKR46" s="179"/>
      <c r="PKS46" s="166"/>
      <c r="PKT46" s="178"/>
      <c r="PKU46" s="178"/>
      <c r="PKV46" s="178"/>
      <c r="PKW46" s="178"/>
      <c r="PKX46" s="178"/>
      <c r="PKY46" s="178"/>
      <c r="PKZ46" s="179"/>
      <c r="PLA46" s="166"/>
      <c r="PLB46" s="178"/>
      <c r="PLC46" s="178"/>
      <c r="PLD46" s="178"/>
      <c r="PLE46" s="178"/>
      <c r="PLF46" s="178"/>
      <c r="PLG46" s="178"/>
      <c r="PLH46" s="179"/>
      <c r="PLI46" s="166"/>
      <c r="PLJ46" s="178"/>
      <c r="PLK46" s="178"/>
      <c r="PLL46" s="178"/>
      <c r="PLM46" s="178"/>
      <c r="PLN46" s="178"/>
      <c r="PLO46" s="178"/>
      <c r="PLP46" s="179"/>
      <c r="PLQ46" s="166"/>
      <c r="PLR46" s="178"/>
      <c r="PLS46" s="178"/>
      <c r="PLT46" s="178"/>
      <c r="PLU46" s="178"/>
      <c r="PLV46" s="178"/>
      <c r="PLW46" s="178"/>
      <c r="PLX46" s="179"/>
      <c r="PLY46" s="166"/>
      <c r="PLZ46" s="178"/>
      <c r="PMA46" s="178"/>
      <c r="PMB46" s="178"/>
      <c r="PMC46" s="178"/>
      <c r="PMD46" s="178"/>
      <c r="PME46" s="178"/>
      <c r="PMF46" s="179"/>
      <c r="PMG46" s="166"/>
      <c r="PMH46" s="178"/>
      <c r="PMI46" s="178"/>
      <c r="PMJ46" s="178"/>
      <c r="PMK46" s="178"/>
      <c r="PML46" s="178"/>
      <c r="PMM46" s="178"/>
      <c r="PMN46" s="179"/>
      <c r="PMO46" s="166"/>
      <c r="PMP46" s="178"/>
      <c r="PMQ46" s="178"/>
      <c r="PMR46" s="178"/>
      <c r="PMS46" s="178"/>
      <c r="PMT46" s="178"/>
      <c r="PMU46" s="178"/>
      <c r="PMV46" s="179"/>
      <c r="PMW46" s="166"/>
      <c r="PMX46" s="178"/>
      <c r="PMY46" s="178"/>
      <c r="PMZ46" s="178"/>
      <c r="PNA46" s="178"/>
      <c r="PNB46" s="178"/>
      <c r="PNC46" s="178"/>
      <c r="PND46" s="179"/>
      <c r="PNE46" s="166"/>
      <c r="PNF46" s="178"/>
      <c r="PNG46" s="178"/>
      <c r="PNH46" s="178"/>
      <c r="PNI46" s="178"/>
      <c r="PNJ46" s="178"/>
      <c r="PNK46" s="178"/>
      <c r="PNL46" s="179"/>
      <c r="PNM46" s="166"/>
      <c r="PNN46" s="178"/>
      <c r="PNO46" s="178"/>
      <c r="PNP46" s="178"/>
      <c r="PNQ46" s="178"/>
      <c r="PNR46" s="178"/>
      <c r="PNS46" s="178"/>
      <c r="PNT46" s="179"/>
      <c r="PNU46" s="166"/>
      <c r="PNV46" s="178"/>
      <c r="PNW46" s="178"/>
      <c r="PNX46" s="178"/>
      <c r="PNY46" s="178"/>
      <c r="PNZ46" s="178"/>
      <c r="POA46" s="178"/>
      <c r="POB46" s="179"/>
      <c r="POC46" s="166"/>
      <c r="POD46" s="178"/>
      <c r="POE46" s="178"/>
      <c r="POF46" s="178"/>
      <c r="POG46" s="178"/>
      <c r="POH46" s="178"/>
      <c r="POI46" s="178"/>
      <c r="POJ46" s="179"/>
      <c r="POK46" s="166"/>
      <c r="POL46" s="178"/>
      <c r="POM46" s="178"/>
      <c r="PON46" s="178"/>
      <c r="POO46" s="178"/>
      <c r="POP46" s="178"/>
      <c r="POQ46" s="178"/>
      <c r="POR46" s="179"/>
      <c r="POS46" s="166"/>
      <c r="POT46" s="178"/>
      <c r="POU46" s="178"/>
      <c r="POV46" s="178"/>
      <c r="POW46" s="178"/>
      <c r="POX46" s="178"/>
      <c r="POY46" s="178"/>
      <c r="POZ46" s="179"/>
      <c r="PPA46" s="166"/>
      <c r="PPB46" s="178"/>
      <c r="PPC46" s="178"/>
      <c r="PPD46" s="178"/>
      <c r="PPE46" s="178"/>
      <c r="PPF46" s="178"/>
      <c r="PPG46" s="178"/>
      <c r="PPH46" s="179"/>
      <c r="PPI46" s="166"/>
      <c r="PPJ46" s="178"/>
      <c r="PPK46" s="178"/>
      <c r="PPL46" s="178"/>
      <c r="PPM46" s="178"/>
      <c r="PPN46" s="178"/>
      <c r="PPO46" s="178"/>
      <c r="PPP46" s="179"/>
      <c r="PPQ46" s="166"/>
      <c r="PPR46" s="178"/>
      <c r="PPS46" s="178"/>
      <c r="PPT46" s="178"/>
      <c r="PPU46" s="178"/>
      <c r="PPV46" s="178"/>
      <c r="PPW46" s="178"/>
      <c r="PPX46" s="179"/>
      <c r="PPY46" s="166"/>
      <c r="PPZ46" s="178"/>
      <c r="PQA46" s="178"/>
      <c r="PQB46" s="178"/>
      <c r="PQC46" s="178"/>
      <c r="PQD46" s="178"/>
      <c r="PQE46" s="178"/>
      <c r="PQF46" s="179"/>
      <c r="PQG46" s="166"/>
      <c r="PQH46" s="178"/>
      <c r="PQI46" s="178"/>
      <c r="PQJ46" s="178"/>
      <c r="PQK46" s="178"/>
      <c r="PQL46" s="178"/>
      <c r="PQM46" s="178"/>
      <c r="PQN46" s="179"/>
      <c r="PQO46" s="166"/>
      <c r="PQP46" s="178"/>
      <c r="PQQ46" s="178"/>
      <c r="PQR46" s="178"/>
      <c r="PQS46" s="178"/>
      <c r="PQT46" s="178"/>
      <c r="PQU46" s="178"/>
      <c r="PQV46" s="179"/>
      <c r="PQW46" s="166"/>
      <c r="PQX46" s="178"/>
      <c r="PQY46" s="178"/>
      <c r="PQZ46" s="178"/>
      <c r="PRA46" s="178"/>
      <c r="PRB46" s="178"/>
      <c r="PRC46" s="178"/>
      <c r="PRD46" s="179"/>
      <c r="PRE46" s="166"/>
      <c r="PRF46" s="178"/>
      <c r="PRG46" s="178"/>
      <c r="PRH46" s="178"/>
      <c r="PRI46" s="178"/>
      <c r="PRJ46" s="178"/>
      <c r="PRK46" s="178"/>
      <c r="PRL46" s="179"/>
      <c r="PRM46" s="166"/>
      <c r="PRN46" s="178"/>
      <c r="PRO46" s="178"/>
      <c r="PRP46" s="178"/>
      <c r="PRQ46" s="178"/>
      <c r="PRR46" s="178"/>
      <c r="PRS46" s="178"/>
      <c r="PRT46" s="179"/>
      <c r="PRU46" s="166"/>
      <c r="PRV46" s="178"/>
      <c r="PRW46" s="178"/>
      <c r="PRX46" s="178"/>
      <c r="PRY46" s="178"/>
      <c r="PRZ46" s="178"/>
      <c r="PSA46" s="178"/>
      <c r="PSB46" s="179"/>
      <c r="PSC46" s="166"/>
      <c r="PSD46" s="178"/>
      <c r="PSE46" s="178"/>
      <c r="PSF46" s="178"/>
      <c r="PSG46" s="178"/>
      <c r="PSH46" s="178"/>
      <c r="PSI46" s="178"/>
      <c r="PSJ46" s="179"/>
      <c r="PSK46" s="166"/>
      <c r="PSL46" s="178"/>
      <c r="PSM46" s="178"/>
      <c r="PSN46" s="178"/>
      <c r="PSO46" s="178"/>
      <c r="PSP46" s="178"/>
      <c r="PSQ46" s="178"/>
      <c r="PSR46" s="179"/>
      <c r="PSS46" s="166"/>
      <c r="PST46" s="178"/>
      <c r="PSU46" s="178"/>
      <c r="PSV46" s="178"/>
      <c r="PSW46" s="178"/>
      <c r="PSX46" s="178"/>
      <c r="PSY46" s="178"/>
      <c r="PSZ46" s="179"/>
      <c r="PTA46" s="166"/>
      <c r="PTB46" s="178"/>
      <c r="PTC46" s="178"/>
      <c r="PTD46" s="178"/>
      <c r="PTE46" s="178"/>
      <c r="PTF46" s="178"/>
      <c r="PTG46" s="178"/>
      <c r="PTH46" s="179"/>
      <c r="PTI46" s="166"/>
      <c r="PTJ46" s="178"/>
      <c r="PTK46" s="178"/>
      <c r="PTL46" s="178"/>
      <c r="PTM46" s="178"/>
      <c r="PTN46" s="178"/>
      <c r="PTO46" s="178"/>
      <c r="PTP46" s="179"/>
      <c r="PTQ46" s="166"/>
      <c r="PTR46" s="178"/>
      <c r="PTS46" s="178"/>
      <c r="PTT46" s="178"/>
      <c r="PTU46" s="178"/>
      <c r="PTV46" s="178"/>
      <c r="PTW46" s="178"/>
      <c r="PTX46" s="179"/>
      <c r="PTY46" s="166"/>
      <c r="PTZ46" s="178"/>
      <c r="PUA46" s="178"/>
      <c r="PUB46" s="178"/>
      <c r="PUC46" s="178"/>
      <c r="PUD46" s="178"/>
      <c r="PUE46" s="178"/>
      <c r="PUF46" s="179"/>
      <c r="PUG46" s="166"/>
      <c r="PUH46" s="178"/>
      <c r="PUI46" s="178"/>
      <c r="PUJ46" s="178"/>
      <c r="PUK46" s="178"/>
      <c r="PUL46" s="178"/>
      <c r="PUM46" s="178"/>
      <c r="PUN46" s="179"/>
      <c r="PUO46" s="166"/>
      <c r="PUP46" s="178"/>
      <c r="PUQ46" s="178"/>
      <c r="PUR46" s="178"/>
      <c r="PUS46" s="178"/>
      <c r="PUT46" s="178"/>
      <c r="PUU46" s="178"/>
      <c r="PUV46" s="179"/>
      <c r="PUW46" s="166"/>
      <c r="PUX46" s="178"/>
      <c r="PUY46" s="178"/>
      <c r="PUZ46" s="178"/>
      <c r="PVA46" s="178"/>
      <c r="PVB46" s="178"/>
      <c r="PVC46" s="178"/>
      <c r="PVD46" s="179"/>
      <c r="PVE46" s="166"/>
      <c r="PVF46" s="178"/>
      <c r="PVG46" s="178"/>
      <c r="PVH46" s="178"/>
      <c r="PVI46" s="178"/>
      <c r="PVJ46" s="178"/>
      <c r="PVK46" s="178"/>
      <c r="PVL46" s="179"/>
      <c r="PVM46" s="166"/>
      <c r="PVN46" s="178"/>
      <c r="PVO46" s="178"/>
      <c r="PVP46" s="178"/>
      <c r="PVQ46" s="178"/>
      <c r="PVR46" s="178"/>
      <c r="PVS46" s="178"/>
      <c r="PVT46" s="179"/>
      <c r="PVU46" s="166"/>
      <c r="PVV46" s="178"/>
      <c r="PVW46" s="178"/>
      <c r="PVX46" s="178"/>
      <c r="PVY46" s="178"/>
      <c r="PVZ46" s="178"/>
      <c r="PWA46" s="178"/>
      <c r="PWB46" s="179"/>
      <c r="PWC46" s="166"/>
      <c r="PWD46" s="178"/>
      <c r="PWE46" s="178"/>
      <c r="PWF46" s="178"/>
      <c r="PWG46" s="178"/>
      <c r="PWH46" s="178"/>
      <c r="PWI46" s="178"/>
      <c r="PWJ46" s="179"/>
      <c r="PWK46" s="166"/>
      <c r="PWL46" s="178"/>
      <c r="PWM46" s="178"/>
      <c r="PWN46" s="178"/>
      <c r="PWO46" s="178"/>
      <c r="PWP46" s="178"/>
      <c r="PWQ46" s="178"/>
      <c r="PWR46" s="179"/>
      <c r="PWS46" s="166"/>
      <c r="PWT46" s="178"/>
      <c r="PWU46" s="178"/>
      <c r="PWV46" s="178"/>
      <c r="PWW46" s="178"/>
      <c r="PWX46" s="178"/>
      <c r="PWY46" s="178"/>
      <c r="PWZ46" s="179"/>
      <c r="PXA46" s="166"/>
      <c r="PXB46" s="178"/>
      <c r="PXC46" s="178"/>
      <c r="PXD46" s="178"/>
      <c r="PXE46" s="178"/>
      <c r="PXF46" s="178"/>
      <c r="PXG46" s="178"/>
      <c r="PXH46" s="179"/>
      <c r="PXI46" s="166"/>
      <c r="PXJ46" s="178"/>
      <c r="PXK46" s="178"/>
      <c r="PXL46" s="178"/>
      <c r="PXM46" s="178"/>
      <c r="PXN46" s="178"/>
      <c r="PXO46" s="178"/>
      <c r="PXP46" s="179"/>
      <c r="PXQ46" s="166"/>
      <c r="PXR46" s="178"/>
      <c r="PXS46" s="178"/>
      <c r="PXT46" s="178"/>
      <c r="PXU46" s="178"/>
      <c r="PXV46" s="178"/>
      <c r="PXW46" s="178"/>
      <c r="PXX46" s="179"/>
      <c r="PXY46" s="166"/>
      <c r="PXZ46" s="178"/>
      <c r="PYA46" s="178"/>
      <c r="PYB46" s="178"/>
      <c r="PYC46" s="178"/>
      <c r="PYD46" s="178"/>
      <c r="PYE46" s="178"/>
      <c r="PYF46" s="179"/>
      <c r="PYG46" s="166"/>
      <c r="PYH46" s="178"/>
      <c r="PYI46" s="178"/>
      <c r="PYJ46" s="178"/>
      <c r="PYK46" s="178"/>
      <c r="PYL46" s="178"/>
      <c r="PYM46" s="178"/>
      <c r="PYN46" s="179"/>
      <c r="PYO46" s="166"/>
      <c r="PYP46" s="178"/>
      <c r="PYQ46" s="178"/>
      <c r="PYR46" s="178"/>
      <c r="PYS46" s="178"/>
      <c r="PYT46" s="178"/>
      <c r="PYU46" s="178"/>
      <c r="PYV46" s="179"/>
      <c r="PYW46" s="166"/>
      <c r="PYX46" s="178"/>
      <c r="PYY46" s="178"/>
      <c r="PYZ46" s="178"/>
      <c r="PZA46" s="178"/>
      <c r="PZB46" s="178"/>
      <c r="PZC46" s="178"/>
      <c r="PZD46" s="179"/>
      <c r="PZE46" s="166"/>
      <c r="PZF46" s="178"/>
      <c r="PZG46" s="178"/>
      <c r="PZH46" s="178"/>
      <c r="PZI46" s="178"/>
      <c r="PZJ46" s="178"/>
      <c r="PZK46" s="178"/>
      <c r="PZL46" s="179"/>
      <c r="PZM46" s="166"/>
      <c r="PZN46" s="178"/>
      <c r="PZO46" s="178"/>
      <c r="PZP46" s="178"/>
      <c r="PZQ46" s="178"/>
      <c r="PZR46" s="178"/>
      <c r="PZS46" s="178"/>
      <c r="PZT46" s="179"/>
      <c r="PZU46" s="166"/>
      <c r="PZV46" s="178"/>
      <c r="PZW46" s="178"/>
      <c r="PZX46" s="178"/>
      <c r="PZY46" s="178"/>
      <c r="PZZ46" s="178"/>
      <c r="QAA46" s="178"/>
      <c r="QAB46" s="179"/>
      <c r="QAC46" s="166"/>
      <c r="QAD46" s="178"/>
      <c r="QAE46" s="178"/>
      <c r="QAF46" s="178"/>
      <c r="QAG46" s="178"/>
      <c r="QAH46" s="178"/>
      <c r="QAI46" s="178"/>
      <c r="QAJ46" s="179"/>
      <c r="QAK46" s="166"/>
      <c r="QAL46" s="178"/>
      <c r="QAM46" s="178"/>
      <c r="QAN46" s="178"/>
      <c r="QAO46" s="178"/>
      <c r="QAP46" s="178"/>
      <c r="QAQ46" s="178"/>
      <c r="QAR46" s="179"/>
      <c r="QAS46" s="166"/>
      <c r="QAT46" s="178"/>
      <c r="QAU46" s="178"/>
      <c r="QAV46" s="178"/>
      <c r="QAW46" s="178"/>
      <c r="QAX46" s="178"/>
      <c r="QAY46" s="178"/>
      <c r="QAZ46" s="179"/>
      <c r="QBA46" s="166"/>
      <c r="QBB46" s="178"/>
      <c r="QBC46" s="178"/>
      <c r="QBD46" s="178"/>
      <c r="QBE46" s="178"/>
      <c r="QBF46" s="178"/>
      <c r="QBG46" s="178"/>
      <c r="QBH46" s="179"/>
      <c r="QBI46" s="166"/>
      <c r="QBJ46" s="178"/>
      <c r="QBK46" s="178"/>
      <c r="QBL46" s="178"/>
      <c r="QBM46" s="178"/>
      <c r="QBN46" s="178"/>
      <c r="QBO46" s="178"/>
      <c r="QBP46" s="179"/>
      <c r="QBQ46" s="166"/>
      <c r="QBR46" s="178"/>
      <c r="QBS46" s="178"/>
      <c r="QBT46" s="178"/>
      <c r="QBU46" s="178"/>
      <c r="QBV46" s="178"/>
      <c r="QBW46" s="178"/>
      <c r="QBX46" s="179"/>
      <c r="QBY46" s="166"/>
      <c r="QBZ46" s="178"/>
      <c r="QCA46" s="178"/>
      <c r="QCB46" s="178"/>
      <c r="QCC46" s="178"/>
      <c r="QCD46" s="178"/>
      <c r="QCE46" s="178"/>
      <c r="QCF46" s="179"/>
      <c r="QCG46" s="166"/>
      <c r="QCH46" s="178"/>
      <c r="QCI46" s="178"/>
      <c r="QCJ46" s="178"/>
      <c r="QCK46" s="178"/>
      <c r="QCL46" s="178"/>
      <c r="QCM46" s="178"/>
      <c r="QCN46" s="179"/>
      <c r="QCO46" s="166"/>
      <c r="QCP46" s="178"/>
      <c r="QCQ46" s="178"/>
      <c r="QCR46" s="178"/>
      <c r="QCS46" s="178"/>
      <c r="QCT46" s="178"/>
      <c r="QCU46" s="178"/>
      <c r="QCV46" s="179"/>
      <c r="QCW46" s="166"/>
      <c r="QCX46" s="178"/>
      <c r="QCY46" s="178"/>
      <c r="QCZ46" s="178"/>
      <c r="QDA46" s="178"/>
      <c r="QDB46" s="178"/>
      <c r="QDC46" s="178"/>
      <c r="QDD46" s="179"/>
      <c r="QDE46" s="166"/>
      <c r="QDF46" s="178"/>
      <c r="QDG46" s="178"/>
      <c r="QDH46" s="178"/>
      <c r="QDI46" s="178"/>
      <c r="QDJ46" s="178"/>
      <c r="QDK46" s="178"/>
      <c r="QDL46" s="179"/>
      <c r="QDM46" s="166"/>
      <c r="QDN46" s="178"/>
      <c r="QDO46" s="178"/>
      <c r="QDP46" s="178"/>
      <c r="QDQ46" s="178"/>
      <c r="QDR46" s="178"/>
      <c r="QDS46" s="178"/>
      <c r="QDT46" s="179"/>
      <c r="QDU46" s="166"/>
      <c r="QDV46" s="178"/>
      <c r="QDW46" s="178"/>
      <c r="QDX46" s="178"/>
      <c r="QDY46" s="178"/>
      <c r="QDZ46" s="178"/>
      <c r="QEA46" s="178"/>
      <c r="QEB46" s="179"/>
      <c r="QEC46" s="166"/>
      <c r="QED46" s="178"/>
      <c r="QEE46" s="178"/>
      <c r="QEF46" s="178"/>
      <c r="QEG46" s="178"/>
      <c r="QEH46" s="178"/>
      <c r="QEI46" s="178"/>
      <c r="QEJ46" s="179"/>
      <c r="QEK46" s="166"/>
      <c r="QEL46" s="178"/>
      <c r="QEM46" s="178"/>
      <c r="QEN46" s="178"/>
      <c r="QEO46" s="178"/>
      <c r="QEP46" s="178"/>
      <c r="QEQ46" s="178"/>
      <c r="QER46" s="179"/>
      <c r="QES46" s="166"/>
      <c r="QET46" s="178"/>
      <c r="QEU46" s="178"/>
      <c r="QEV46" s="178"/>
      <c r="QEW46" s="178"/>
      <c r="QEX46" s="178"/>
      <c r="QEY46" s="178"/>
      <c r="QEZ46" s="179"/>
      <c r="QFA46" s="166"/>
      <c r="QFB46" s="178"/>
      <c r="QFC46" s="178"/>
      <c r="QFD46" s="178"/>
      <c r="QFE46" s="178"/>
      <c r="QFF46" s="178"/>
      <c r="QFG46" s="178"/>
      <c r="QFH46" s="179"/>
      <c r="QFI46" s="166"/>
      <c r="QFJ46" s="178"/>
      <c r="QFK46" s="178"/>
      <c r="QFL46" s="178"/>
      <c r="QFM46" s="178"/>
      <c r="QFN46" s="178"/>
      <c r="QFO46" s="178"/>
      <c r="QFP46" s="179"/>
      <c r="QFQ46" s="166"/>
      <c r="QFR46" s="178"/>
      <c r="QFS46" s="178"/>
      <c r="QFT46" s="178"/>
      <c r="QFU46" s="178"/>
      <c r="QFV46" s="178"/>
      <c r="QFW46" s="178"/>
      <c r="QFX46" s="179"/>
      <c r="QFY46" s="166"/>
      <c r="QFZ46" s="178"/>
      <c r="QGA46" s="178"/>
      <c r="QGB46" s="178"/>
      <c r="QGC46" s="178"/>
      <c r="QGD46" s="178"/>
      <c r="QGE46" s="178"/>
      <c r="QGF46" s="179"/>
      <c r="QGG46" s="166"/>
      <c r="QGH46" s="178"/>
      <c r="QGI46" s="178"/>
      <c r="QGJ46" s="178"/>
      <c r="QGK46" s="178"/>
      <c r="QGL46" s="178"/>
      <c r="QGM46" s="178"/>
      <c r="QGN46" s="179"/>
      <c r="QGO46" s="166"/>
      <c r="QGP46" s="178"/>
      <c r="QGQ46" s="178"/>
      <c r="QGR46" s="178"/>
      <c r="QGS46" s="178"/>
      <c r="QGT46" s="178"/>
      <c r="QGU46" s="178"/>
      <c r="QGV46" s="179"/>
      <c r="QGW46" s="166"/>
      <c r="QGX46" s="178"/>
      <c r="QGY46" s="178"/>
      <c r="QGZ46" s="178"/>
      <c r="QHA46" s="178"/>
      <c r="QHB46" s="178"/>
      <c r="QHC46" s="178"/>
      <c r="QHD46" s="179"/>
      <c r="QHE46" s="166"/>
      <c r="QHF46" s="178"/>
      <c r="QHG46" s="178"/>
      <c r="QHH46" s="178"/>
      <c r="QHI46" s="178"/>
      <c r="QHJ46" s="178"/>
      <c r="QHK46" s="178"/>
      <c r="QHL46" s="179"/>
      <c r="QHM46" s="166"/>
      <c r="QHN46" s="178"/>
      <c r="QHO46" s="178"/>
      <c r="QHP46" s="178"/>
      <c r="QHQ46" s="178"/>
      <c r="QHR46" s="178"/>
      <c r="QHS46" s="178"/>
      <c r="QHT46" s="179"/>
      <c r="QHU46" s="166"/>
      <c r="QHV46" s="178"/>
      <c r="QHW46" s="178"/>
      <c r="QHX46" s="178"/>
      <c r="QHY46" s="178"/>
      <c r="QHZ46" s="178"/>
      <c r="QIA46" s="178"/>
      <c r="QIB46" s="179"/>
      <c r="QIC46" s="166"/>
      <c r="QID46" s="178"/>
      <c r="QIE46" s="178"/>
      <c r="QIF46" s="178"/>
      <c r="QIG46" s="178"/>
      <c r="QIH46" s="178"/>
      <c r="QII46" s="178"/>
      <c r="QIJ46" s="179"/>
      <c r="QIK46" s="166"/>
      <c r="QIL46" s="178"/>
      <c r="QIM46" s="178"/>
      <c r="QIN46" s="178"/>
      <c r="QIO46" s="178"/>
      <c r="QIP46" s="178"/>
      <c r="QIQ46" s="178"/>
      <c r="QIR46" s="179"/>
      <c r="QIS46" s="166"/>
      <c r="QIT46" s="178"/>
      <c r="QIU46" s="178"/>
      <c r="QIV46" s="178"/>
      <c r="QIW46" s="178"/>
      <c r="QIX46" s="178"/>
      <c r="QIY46" s="178"/>
      <c r="QIZ46" s="179"/>
      <c r="QJA46" s="166"/>
      <c r="QJB46" s="178"/>
      <c r="QJC46" s="178"/>
      <c r="QJD46" s="178"/>
      <c r="QJE46" s="178"/>
      <c r="QJF46" s="178"/>
      <c r="QJG46" s="178"/>
      <c r="QJH46" s="179"/>
      <c r="QJI46" s="166"/>
      <c r="QJJ46" s="178"/>
      <c r="QJK46" s="178"/>
      <c r="QJL46" s="178"/>
      <c r="QJM46" s="178"/>
      <c r="QJN46" s="178"/>
      <c r="QJO46" s="178"/>
      <c r="QJP46" s="179"/>
      <c r="QJQ46" s="166"/>
      <c r="QJR46" s="178"/>
      <c r="QJS46" s="178"/>
      <c r="QJT46" s="178"/>
      <c r="QJU46" s="178"/>
      <c r="QJV46" s="178"/>
      <c r="QJW46" s="178"/>
      <c r="QJX46" s="179"/>
      <c r="QJY46" s="166"/>
      <c r="QJZ46" s="178"/>
      <c r="QKA46" s="178"/>
      <c r="QKB46" s="178"/>
      <c r="QKC46" s="178"/>
      <c r="QKD46" s="178"/>
      <c r="QKE46" s="178"/>
      <c r="QKF46" s="179"/>
      <c r="QKG46" s="166"/>
      <c r="QKH46" s="178"/>
      <c r="QKI46" s="178"/>
      <c r="QKJ46" s="178"/>
      <c r="QKK46" s="178"/>
      <c r="QKL46" s="178"/>
      <c r="QKM46" s="178"/>
      <c r="QKN46" s="179"/>
      <c r="QKO46" s="166"/>
      <c r="QKP46" s="178"/>
      <c r="QKQ46" s="178"/>
      <c r="QKR46" s="178"/>
      <c r="QKS46" s="178"/>
      <c r="QKT46" s="178"/>
      <c r="QKU46" s="178"/>
      <c r="QKV46" s="179"/>
      <c r="QKW46" s="166"/>
      <c r="QKX46" s="178"/>
      <c r="QKY46" s="178"/>
      <c r="QKZ46" s="178"/>
      <c r="QLA46" s="178"/>
      <c r="QLB46" s="178"/>
      <c r="QLC46" s="178"/>
      <c r="QLD46" s="179"/>
      <c r="QLE46" s="166"/>
      <c r="QLF46" s="178"/>
      <c r="QLG46" s="178"/>
      <c r="QLH46" s="178"/>
      <c r="QLI46" s="178"/>
      <c r="QLJ46" s="178"/>
      <c r="QLK46" s="178"/>
      <c r="QLL46" s="179"/>
      <c r="QLM46" s="166"/>
      <c r="QLN46" s="178"/>
      <c r="QLO46" s="178"/>
      <c r="QLP46" s="178"/>
      <c r="QLQ46" s="178"/>
      <c r="QLR46" s="178"/>
      <c r="QLS46" s="178"/>
      <c r="QLT46" s="179"/>
      <c r="QLU46" s="166"/>
      <c r="QLV46" s="178"/>
      <c r="QLW46" s="178"/>
      <c r="QLX46" s="178"/>
      <c r="QLY46" s="178"/>
      <c r="QLZ46" s="178"/>
      <c r="QMA46" s="178"/>
      <c r="QMB46" s="179"/>
      <c r="QMC46" s="166"/>
      <c r="QMD46" s="178"/>
      <c r="QME46" s="178"/>
      <c r="QMF46" s="178"/>
      <c r="QMG46" s="178"/>
      <c r="QMH46" s="178"/>
      <c r="QMI46" s="178"/>
      <c r="QMJ46" s="179"/>
      <c r="QMK46" s="166"/>
      <c r="QML46" s="178"/>
      <c r="QMM46" s="178"/>
      <c r="QMN46" s="178"/>
      <c r="QMO46" s="178"/>
      <c r="QMP46" s="178"/>
      <c r="QMQ46" s="178"/>
      <c r="QMR46" s="179"/>
      <c r="QMS46" s="166"/>
      <c r="QMT46" s="178"/>
      <c r="QMU46" s="178"/>
      <c r="QMV46" s="178"/>
      <c r="QMW46" s="178"/>
      <c r="QMX46" s="178"/>
      <c r="QMY46" s="178"/>
      <c r="QMZ46" s="179"/>
      <c r="QNA46" s="166"/>
      <c r="QNB46" s="178"/>
      <c r="QNC46" s="178"/>
      <c r="QND46" s="178"/>
      <c r="QNE46" s="178"/>
      <c r="QNF46" s="178"/>
      <c r="QNG46" s="178"/>
      <c r="QNH46" s="179"/>
      <c r="QNI46" s="166"/>
      <c r="QNJ46" s="178"/>
      <c r="QNK46" s="178"/>
      <c r="QNL46" s="178"/>
      <c r="QNM46" s="178"/>
      <c r="QNN46" s="178"/>
      <c r="QNO46" s="178"/>
      <c r="QNP46" s="179"/>
      <c r="QNQ46" s="166"/>
      <c r="QNR46" s="178"/>
      <c r="QNS46" s="178"/>
      <c r="QNT46" s="178"/>
      <c r="QNU46" s="178"/>
      <c r="QNV46" s="178"/>
      <c r="QNW46" s="178"/>
      <c r="QNX46" s="179"/>
      <c r="QNY46" s="166"/>
      <c r="QNZ46" s="178"/>
      <c r="QOA46" s="178"/>
      <c r="QOB46" s="178"/>
      <c r="QOC46" s="178"/>
      <c r="QOD46" s="178"/>
      <c r="QOE46" s="178"/>
      <c r="QOF46" s="179"/>
      <c r="QOG46" s="166"/>
      <c r="QOH46" s="178"/>
      <c r="QOI46" s="178"/>
      <c r="QOJ46" s="178"/>
      <c r="QOK46" s="178"/>
      <c r="QOL46" s="178"/>
      <c r="QOM46" s="178"/>
      <c r="QON46" s="179"/>
      <c r="QOO46" s="166"/>
      <c r="QOP46" s="178"/>
      <c r="QOQ46" s="178"/>
      <c r="QOR46" s="178"/>
      <c r="QOS46" s="178"/>
      <c r="QOT46" s="178"/>
      <c r="QOU46" s="178"/>
      <c r="QOV46" s="179"/>
      <c r="QOW46" s="166"/>
      <c r="QOX46" s="178"/>
      <c r="QOY46" s="178"/>
      <c r="QOZ46" s="178"/>
      <c r="QPA46" s="178"/>
      <c r="QPB46" s="178"/>
      <c r="QPC46" s="178"/>
      <c r="QPD46" s="179"/>
      <c r="QPE46" s="166"/>
      <c r="QPF46" s="178"/>
      <c r="QPG46" s="178"/>
      <c r="QPH46" s="178"/>
      <c r="QPI46" s="178"/>
      <c r="QPJ46" s="178"/>
      <c r="QPK46" s="178"/>
      <c r="QPL46" s="179"/>
      <c r="QPM46" s="166"/>
      <c r="QPN46" s="178"/>
      <c r="QPO46" s="178"/>
      <c r="QPP46" s="178"/>
      <c r="QPQ46" s="178"/>
      <c r="QPR46" s="178"/>
      <c r="QPS46" s="178"/>
      <c r="QPT46" s="179"/>
      <c r="QPU46" s="166"/>
      <c r="QPV46" s="178"/>
      <c r="QPW46" s="178"/>
      <c r="QPX46" s="178"/>
      <c r="QPY46" s="178"/>
      <c r="QPZ46" s="178"/>
      <c r="QQA46" s="178"/>
      <c r="QQB46" s="179"/>
      <c r="QQC46" s="166"/>
      <c r="QQD46" s="178"/>
      <c r="QQE46" s="178"/>
      <c r="QQF46" s="178"/>
      <c r="QQG46" s="178"/>
      <c r="QQH46" s="178"/>
      <c r="QQI46" s="178"/>
      <c r="QQJ46" s="179"/>
      <c r="QQK46" s="166"/>
      <c r="QQL46" s="178"/>
      <c r="QQM46" s="178"/>
      <c r="QQN46" s="178"/>
      <c r="QQO46" s="178"/>
      <c r="QQP46" s="178"/>
      <c r="QQQ46" s="178"/>
      <c r="QQR46" s="179"/>
      <c r="QQS46" s="166"/>
      <c r="QQT46" s="178"/>
      <c r="QQU46" s="178"/>
      <c r="QQV46" s="178"/>
      <c r="QQW46" s="178"/>
      <c r="QQX46" s="178"/>
      <c r="QQY46" s="178"/>
      <c r="QQZ46" s="179"/>
      <c r="QRA46" s="166"/>
      <c r="QRB46" s="178"/>
      <c r="QRC46" s="178"/>
      <c r="QRD46" s="178"/>
      <c r="QRE46" s="178"/>
      <c r="QRF46" s="178"/>
      <c r="QRG46" s="178"/>
      <c r="QRH46" s="179"/>
      <c r="QRI46" s="166"/>
      <c r="QRJ46" s="178"/>
      <c r="QRK46" s="178"/>
      <c r="QRL46" s="178"/>
      <c r="QRM46" s="178"/>
      <c r="QRN46" s="178"/>
      <c r="QRO46" s="178"/>
      <c r="QRP46" s="179"/>
      <c r="QRQ46" s="166"/>
      <c r="QRR46" s="178"/>
      <c r="QRS46" s="178"/>
      <c r="QRT46" s="178"/>
      <c r="QRU46" s="178"/>
      <c r="QRV46" s="178"/>
      <c r="QRW46" s="178"/>
      <c r="QRX46" s="179"/>
      <c r="QRY46" s="166"/>
      <c r="QRZ46" s="178"/>
      <c r="QSA46" s="178"/>
      <c r="QSB46" s="178"/>
      <c r="QSC46" s="178"/>
      <c r="QSD46" s="178"/>
      <c r="QSE46" s="178"/>
      <c r="QSF46" s="179"/>
      <c r="QSG46" s="166"/>
      <c r="QSH46" s="178"/>
      <c r="QSI46" s="178"/>
      <c r="QSJ46" s="178"/>
      <c r="QSK46" s="178"/>
      <c r="QSL46" s="178"/>
      <c r="QSM46" s="178"/>
      <c r="QSN46" s="179"/>
      <c r="QSO46" s="166"/>
      <c r="QSP46" s="178"/>
      <c r="QSQ46" s="178"/>
      <c r="QSR46" s="178"/>
      <c r="QSS46" s="178"/>
      <c r="QST46" s="178"/>
      <c r="QSU46" s="178"/>
      <c r="QSV46" s="179"/>
      <c r="QSW46" s="166"/>
      <c r="QSX46" s="178"/>
      <c r="QSY46" s="178"/>
      <c r="QSZ46" s="178"/>
      <c r="QTA46" s="178"/>
      <c r="QTB46" s="178"/>
      <c r="QTC46" s="178"/>
      <c r="QTD46" s="179"/>
      <c r="QTE46" s="166"/>
      <c r="QTF46" s="178"/>
      <c r="QTG46" s="178"/>
      <c r="QTH46" s="178"/>
      <c r="QTI46" s="178"/>
      <c r="QTJ46" s="178"/>
      <c r="QTK46" s="178"/>
      <c r="QTL46" s="179"/>
      <c r="QTM46" s="166"/>
      <c r="QTN46" s="178"/>
      <c r="QTO46" s="178"/>
      <c r="QTP46" s="178"/>
      <c r="QTQ46" s="178"/>
      <c r="QTR46" s="178"/>
      <c r="QTS46" s="178"/>
      <c r="QTT46" s="179"/>
      <c r="QTU46" s="166"/>
      <c r="QTV46" s="178"/>
      <c r="QTW46" s="178"/>
      <c r="QTX46" s="178"/>
      <c r="QTY46" s="178"/>
      <c r="QTZ46" s="178"/>
      <c r="QUA46" s="178"/>
      <c r="QUB46" s="179"/>
      <c r="QUC46" s="166"/>
      <c r="QUD46" s="178"/>
      <c r="QUE46" s="178"/>
      <c r="QUF46" s="178"/>
      <c r="QUG46" s="178"/>
      <c r="QUH46" s="178"/>
      <c r="QUI46" s="178"/>
      <c r="QUJ46" s="179"/>
      <c r="QUK46" s="166"/>
      <c r="QUL46" s="178"/>
      <c r="QUM46" s="178"/>
      <c r="QUN46" s="178"/>
      <c r="QUO46" s="178"/>
      <c r="QUP46" s="178"/>
      <c r="QUQ46" s="178"/>
      <c r="QUR46" s="179"/>
      <c r="QUS46" s="166"/>
      <c r="QUT46" s="178"/>
      <c r="QUU46" s="178"/>
      <c r="QUV46" s="178"/>
      <c r="QUW46" s="178"/>
      <c r="QUX46" s="178"/>
      <c r="QUY46" s="178"/>
      <c r="QUZ46" s="179"/>
      <c r="QVA46" s="166"/>
      <c r="QVB46" s="178"/>
      <c r="QVC46" s="178"/>
      <c r="QVD46" s="178"/>
      <c r="QVE46" s="178"/>
      <c r="QVF46" s="178"/>
      <c r="QVG46" s="178"/>
      <c r="QVH46" s="179"/>
      <c r="QVI46" s="166"/>
      <c r="QVJ46" s="178"/>
      <c r="QVK46" s="178"/>
      <c r="QVL46" s="178"/>
      <c r="QVM46" s="178"/>
      <c r="QVN46" s="178"/>
      <c r="QVO46" s="178"/>
      <c r="QVP46" s="179"/>
      <c r="QVQ46" s="166"/>
      <c r="QVR46" s="178"/>
      <c r="QVS46" s="178"/>
      <c r="QVT46" s="178"/>
      <c r="QVU46" s="178"/>
      <c r="QVV46" s="178"/>
      <c r="QVW46" s="178"/>
      <c r="QVX46" s="179"/>
      <c r="QVY46" s="166"/>
      <c r="QVZ46" s="178"/>
      <c r="QWA46" s="178"/>
      <c r="QWB46" s="178"/>
      <c r="QWC46" s="178"/>
      <c r="QWD46" s="178"/>
      <c r="QWE46" s="178"/>
      <c r="QWF46" s="179"/>
      <c r="QWG46" s="166"/>
      <c r="QWH46" s="178"/>
      <c r="QWI46" s="178"/>
      <c r="QWJ46" s="178"/>
      <c r="QWK46" s="178"/>
      <c r="QWL46" s="178"/>
      <c r="QWM46" s="178"/>
      <c r="QWN46" s="179"/>
      <c r="QWO46" s="166"/>
      <c r="QWP46" s="178"/>
      <c r="QWQ46" s="178"/>
      <c r="QWR46" s="178"/>
      <c r="QWS46" s="178"/>
      <c r="QWT46" s="178"/>
      <c r="QWU46" s="178"/>
      <c r="QWV46" s="179"/>
      <c r="QWW46" s="166"/>
      <c r="QWX46" s="178"/>
      <c r="QWY46" s="178"/>
      <c r="QWZ46" s="178"/>
      <c r="QXA46" s="178"/>
      <c r="QXB46" s="178"/>
      <c r="QXC46" s="178"/>
      <c r="QXD46" s="179"/>
      <c r="QXE46" s="166"/>
      <c r="QXF46" s="178"/>
      <c r="QXG46" s="178"/>
      <c r="QXH46" s="178"/>
      <c r="QXI46" s="178"/>
      <c r="QXJ46" s="178"/>
      <c r="QXK46" s="178"/>
      <c r="QXL46" s="179"/>
      <c r="QXM46" s="166"/>
      <c r="QXN46" s="178"/>
      <c r="QXO46" s="178"/>
      <c r="QXP46" s="178"/>
      <c r="QXQ46" s="178"/>
      <c r="QXR46" s="178"/>
      <c r="QXS46" s="178"/>
      <c r="QXT46" s="179"/>
      <c r="QXU46" s="166"/>
      <c r="QXV46" s="178"/>
      <c r="QXW46" s="178"/>
      <c r="QXX46" s="178"/>
      <c r="QXY46" s="178"/>
      <c r="QXZ46" s="178"/>
      <c r="QYA46" s="178"/>
      <c r="QYB46" s="179"/>
      <c r="QYC46" s="166"/>
      <c r="QYD46" s="178"/>
      <c r="QYE46" s="178"/>
      <c r="QYF46" s="178"/>
      <c r="QYG46" s="178"/>
      <c r="QYH46" s="178"/>
      <c r="QYI46" s="178"/>
      <c r="QYJ46" s="179"/>
      <c r="QYK46" s="166"/>
      <c r="QYL46" s="178"/>
      <c r="QYM46" s="178"/>
      <c r="QYN46" s="178"/>
      <c r="QYO46" s="178"/>
      <c r="QYP46" s="178"/>
      <c r="QYQ46" s="178"/>
      <c r="QYR46" s="179"/>
      <c r="QYS46" s="166"/>
      <c r="QYT46" s="178"/>
      <c r="QYU46" s="178"/>
      <c r="QYV46" s="178"/>
      <c r="QYW46" s="178"/>
      <c r="QYX46" s="178"/>
      <c r="QYY46" s="178"/>
      <c r="QYZ46" s="179"/>
      <c r="QZA46" s="166"/>
      <c r="QZB46" s="178"/>
      <c r="QZC46" s="178"/>
      <c r="QZD46" s="178"/>
      <c r="QZE46" s="178"/>
      <c r="QZF46" s="178"/>
      <c r="QZG46" s="178"/>
      <c r="QZH46" s="179"/>
      <c r="QZI46" s="166"/>
      <c r="QZJ46" s="178"/>
      <c r="QZK46" s="178"/>
      <c r="QZL46" s="178"/>
      <c r="QZM46" s="178"/>
      <c r="QZN46" s="178"/>
      <c r="QZO46" s="178"/>
      <c r="QZP46" s="179"/>
      <c r="QZQ46" s="166"/>
      <c r="QZR46" s="178"/>
      <c r="QZS46" s="178"/>
      <c r="QZT46" s="178"/>
      <c r="QZU46" s="178"/>
      <c r="QZV46" s="178"/>
      <c r="QZW46" s="178"/>
      <c r="QZX46" s="179"/>
      <c r="QZY46" s="166"/>
      <c r="QZZ46" s="178"/>
      <c r="RAA46" s="178"/>
      <c r="RAB46" s="178"/>
      <c r="RAC46" s="178"/>
      <c r="RAD46" s="178"/>
      <c r="RAE46" s="178"/>
      <c r="RAF46" s="179"/>
      <c r="RAG46" s="166"/>
      <c r="RAH46" s="178"/>
      <c r="RAI46" s="178"/>
      <c r="RAJ46" s="178"/>
      <c r="RAK46" s="178"/>
      <c r="RAL46" s="178"/>
      <c r="RAM46" s="178"/>
      <c r="RAN46" s="179"/>
      <c r="RAO46" s="166"/>
      <c r="RAP46" s="178"/>
      <c r="RAQ46" s="178"/>
      <c r="RAR46" s="178"/>
      <c r="RAS46" s="178"/>
      <c r="RAT46" s="178"/>
      <c r="RAU46" s="178"/>
      <c r="RAV46" s="179"/>
      <c r="RAW46" s="166"/>
      <c r="RAX46" s="178"/>
      <c r="RAY46" s="178"/>
      <c r="RAZ46" s="178"/>
      <c r="RBA46" s="178"/>
      <c r="RBB46" s="178"/>
      <c r="RBC46" s="178"/>
      <c r="RBD46" s="179"/>
      <c r="RBE46" s="166"/>
      <c r="RBF46" s="178"/>
      <c r="RBG46" s="178"/>
      <c r="RBH46" s="178"/>
      <c r="RBI46" s="178"/>
      <c r="RBJ46" s="178"/>
      <c r="RBK46" s="178"/>
      <c r="RBL46" s="179"/>
      <c r="RBM46" s="166"/>
      <c r="RBN46" s="178"/>
      <c r="RBO46" s="178"/>
      <c r="RBP46" s="178"/>
      <c r="RBQ46" s="178"/>
      <c r="RBR46" s="178"/>
      <c r="RBS46" s="178"/>
      <c r="RBT46" s="179"/>
      <c r="RBU46" s="166"/>
      <c r="RBV46" s="178"/>
      <c r="RBW46" s="178"/>
      <c r="RBX46" s="178"/>
      <c r="RBY46" s="178"/>
      <c r="RBZ46" s="178"/>
      <c r="RCA46" s="178"/>
      <c r="RCB46" s="179"/>
      <c r="RCC46" s="166"/>
      <c r="RCD46" s="178"/>
      <c r="RCE46" s="178"/>
      <c r="RCF46" s="178"/>
      <c r="RCG46" s="178"/>
      <c r="RCH46" s="178"/>
      <c r="RCI46" s="178"/>
      <c r="RCJ46" s="179"/>
      <c r="RCK46" s="166"/>
      <c r="RCL46" s="178"/>
      <c r="RCM46" s="178"/>
      <c r="RCN46" s="178"/>
      <c r="RCO46" s="178"/>
      <c r="RCP46" s="178"/>
      <c r="RCQ46" s="178"/>
      <c r="RCR46" s="179"/>
      <c r="RCS46" s="166"/>
      <c r="RCT46" s="178"/>
      <c r="RCU46" s="178"/>
      <c r="RCV46" s="178"/>
      <c r="RCW46" s="178"/>
      <c r="RCX46" s="178"/>
      <c r="RCY46" s="178"/>
      <c r="RCZ46" s="179"/>
      <c r="RDA46" s="166"/>
      <c r="RDB46" s="178"/>
      <c r="RDC46" s="178"/>
      <c r="RDD46" s="178"/>
      <c r="RDE46" s="178"/>
      <c r="RDF46" s="178"/>
      <c r="RDG46" s="178"/>
      <c r="RDH46" s="179"/>
      <c r="RDI46" s="166"/>
      <c r="RDJ46" s="178"/>
      <c r="RDK46" s="178"/>
      <c r="RDL46" s="178"/>
      <c r="RDM46" s="178"/>
      <c r="RDN46" s="178"/>
      <c r="RDO46" s="178"/>
      <c r="RDP46" s="179"/>
      <c r="RDQ46" s="166"/>
      <c r="RDR46" s="178"/>
      <c r="RDS46" s="178"/>
      <c r="RDT46" s="178"/>
      <c r="RDU46" s="178"/>
      <c r="RDV46" s="178"/>
      <c r="RDW46" s="178"/>
      <c r="RDX46" s="179"/>
      <c r="RDY46" s="166"/>
      <c r="RDZ46" s="178"/>
      <c r="REA46" s="178"/>
      <c r="REB46" s="178"/>
      <c r="REC46" s="178"/>
      <c r="RED46" s="178"/>
      <c r="REE46" s="178"/>
      <c r="REF46" s="179"/>
      <c r="REG46" s="166"/>
      <c r="REH46" s="178"/>
      <c r="REI46" s="178"/>
      <c r="REJ46" s="178"/>
      <c r="REK46" s="178"/>
      <c r="REL46" s="178"/>
      <c r="REM46" s="178"/>
      <c r="REN46" s="179"/>
      <c r="REO46" s="166"/>
      <c r="REP46" s="178"/>
      <c r="REQ46" s="178"/>
      <c r="RER46" s="178"/>
      <c r="RES46" s="178"/>
      <c r="RET46" s="178"/>
      <c r="REU46" s="178"/>
      <c r="REV46" s="179"/>
      <c r="REW46" s="166"/>
      <c r="REX46" s="178"/>
      <c r="REY46" s="178"/>
      <c r="REZ46" s="178"/>
      <c r="RFA46" s="178"/>
      <c r="RFB46" s="178"/>
      <c r="RFC46" s="178"/>
      <c r="RFD46" s="179"/>
      <c r="RFE46" s="166"/>
      <c r="RFF46" s="178"/>
      <c r="RFG46" s="178"/>
      <c r="RFH46" s="178"/>
      <c r="RFI46" s="178"/>
      <c r="RFJ46" s="178"/>
      <c r="RFK46" s="178"/>
      <c r="RFL46" s="179"/>
      <c r="RFM46" s="166"/>
      <c r="RFN46" s="178"/>
      <c r="RFO46" s="178"/>
      <c r="RFP46" s="178"/>
      <c r="RFQ46" s="178"/>
      <c r="RFR46" s="178"/>
      <c r="RFS46" s="178"/>
      <c r="RFT46" s="179"/>
      <c r="RFU46" s="166"/>
      <c r="RFV46" s="178"/>
      <c r="RFW46" s="178"/>
      <c r="RFX46" s="178"/>
      <c r="RFY46" s="178"/>
      <c r="RFZ46" s="178"/>
      <c r="RGA46" s="178"/>
      <c r="RGB46" s="179"/>
      <c r="RGC46" s="166"/>
      <c r="RGD46" s="178"/>
      <c r="RGE46" s="178"/>
      <c r="RGF46" s="178"/>
      <c r="RGG46" s="178"/>
      <c r="RGH46" s="178"/>
      <c r="RGI46" s="178"/>
      <c r="RGJ46" s="179"/>
      <c r="RGK46" s="166"/>
      <c r="RGL46" s="178"/>
      <c r="RGM46" s="178"/>
      <c r="RGN46" s="178"/>
      <c r="RGO46" s="178"/>
      <c r="RGP46" s="178"/>
      <c r="RGQ46" s="178"/>
      <c r="RGR46" s="179"/>
      <c r="RGS46" s="166"/>
      <c r="RGT46" s="178"/>
      <c r="RGU46" s="178"/>
      <c r="RGV46" s="178"/>
      <c r="RGW46" s="178"/>
      <c r="RGX46" s="178"/>
      <c r="RGY46" s="178"/>
      <c r="RGZ46" s="179"/>
      <c r="RHA46" s="166"/>
      <c r="RHB46" s="178"/>
      <c r="RHC46" s="178"/>
      <c r="RHD46" s="178"/>
      <c r="RHE46" s="178"/>
      <c r="RHF46" s="178"/>
      <c r="RHG46" s="178"/>
      <c r="RHH46" s="179"/>
      <c r="RHI46" s="166"/>
      <c r="RHJ46" s="178"/>
      <c r="RHK46" s="178"/>
      <c r="RHL46" s="178"/>
      <c r="RHM46" s="178"/>
      <c r="RHN46" s="178"/>
      <c r="RHO46" s="178"/>
      <c r="RHP46" s="179"/>
      <c r="RHQ46" s="166"/>
      <c r="RHR46" s="178"/>
      <c r="RHS46" s="178"/>
      <c r="RHT46" s="178"/>
      <c r="RHU46" s="178"/>
      <c r="RHV46" s="178"/>
      <c r="RHW46" s="178"/>
      <c r="RHX46" s="179"/>
      <c r="RHY46" s="166"/>
      <c r="RHZ46" s="178"/>
      <c r="RIA46" s="178"/>
      <c r="RIB46" s="178"/>
      <c r="RIC46" s="178"/>
      <c r="RID46" s="178"/>
      <c r="RIE46" s="178"/>
      <c r="RIF46" s="179"/>
      <c r="RIG46" s="166"/>
      <c r="RIH46" s="178"/>
      <c r="RII46" s="178"/>
      <c r="RIJ46" s="178"/>
      <c r="RIK46" s="178"/>
      <c r="RIL46" s="178"/>
      <c r="RIM46" s="178"/>
      <c r="RIN46" s="179"/>
      <c r="RIO46" s="166"/>
      <c r="RIP46" s="178"/>
      <c r="RIQ46" s="178"/>
      <c r="RIR46" s="178"/>
      <c r="RIS46" s="178"/>
      <c r="RIT46" s="178"/>
      <c r="RIU46" s="178"/>
      <c r="RIV46" s="179"/>
      <c r="RIW46" s="166"/>
      <c r="RIX46" s="178"/>
      <c r="RIY46" s="178"/>
      <c r="RIZ46" s="178"/>
      <c r="RJA46" s="178"/>
      <c r="RJB46" s="178"/>
      <c r="RJC46" s="178"/>
      <c r="RJD46" s="179"/>
      <c r="RJE46" s="166"/>
      <c r="RJF46" s="178"/>
      <c r="RJG46" s="178"/>
      <c r="RJH46" s="178"/>
      <c r="RJI46" s="178"/>
      <c r="RJJ46" s="178"/>
      <c r="RJK46" s="178"/>
      <c r="RJL46" s="179"/>
      <c r="RJM46" s="166"/>
      <c r="RJN46" s="178"/>
      <c r="RJO46" s="178"/>
      <c r="RJP46" s="178"/>
      <c r="RJQ46" s="178"/>
      <c r="RJR46" s="178"/>
      <c r="RJS46" s="178"/>
      <c r="RJT46" s="179"/>
      <c r="RJU46" s="166"/>
      <c r="RJV46" s="178"/>
      <c r="RJW46" s="178"/>
      <c r="RJX46" s="178"/>
      <c r="RJY46" s="178"/>
      <c r="RJZ46" s="178"/>
      <c r="RKA46" s="178"/>
      <c r="RKB46" s="179"/>
      <c r="RKC46" s="166"/>
      <c r="RKD46" s="178"/>
      <c r="RKE46" s="178"/>
      <c r="RKF46" s="178"/>
      <c r="RKG46" s="178"/>
      <c r="RKH46" s="178"/>
      <c r="RKI46" s="178"/>
      <c r="RKJ46" s="179"/>
      <c r="RKK46" s="166"/>
      <c r="RKL46" s="178"/>
      <c r="RKM46" s="178"/>
      <c r="RKN46" s="178"/>
      <c r="RKO46" s="178"/>
      <c r="RKP46" s="178"/>
      <c r="RKQ46" s="178"/>
      <c r="RKR46" s="179"/>
      <c r="RKS46" s="166"/>
      <c r="RKT46" s="178"/>
      <c r="RKU46" s="178"/>
      <c r="RKV46" s="178"/>
      <c r="RKW46" s="178"/>
      <c r="RKX46" s="178"/>
      <c r="RKY46" s="178"/>
      <c r="RKZ46" s="179"/>
      <c r="RLA46" s="166"/>
      <c r="RLB46" s="178"/>
      <c r="RLC46" s="178"/>
      <c r="RLD46" s="178"/>
      <c r="RLE46" s="178"/>
      <c r="RLF46" s="178"/>
      <c r="RLG46" s="178"/>
      <c r="RLH46" s="179"/>
      <c r="RLI46" s="166"/>
      <c r="RLJ46" s="178"/>
      <c r="RLK46" s="178"/>
      <c r="RLL46" s="178"/>
      <c r="RLM46" s="178"/>
      <c r="RLN46" s="178"/>
      <c r="RLO46" s="178"/>
      <c r="RLP46" s="179"/>
      <c r="RLQ46" s="166"/>
      <c r="RLR46" s="178"/>
      <c r="RLS46" s="178"/>
      <c r="RLT46" s="178"/>
      <c r="RLU46" s="178"/>
      <c r="RLV46" s="178"/>
      <c r="RLW46" s="178"/>
      <c r="RLX46" s="179"/>
      <c r="RLY46" s="166"/>
      <c r="RLZ46" s="178"/>
      <c r="RMA46" s="178"/>
      <c r="RMB46" s="178"/>
      <c r="RMC46" s="178"/>
      <c r="RMD46" s="178"/>
      <c r="RME46" s="178"/>
      <c r="RMF46" s="179"/>
      <c r="RMG46" s="166"/>
      <c r="RMH46" s="178"/>
      <c r="RMI46" s="178"/>
      <c r="RMJ46" s="178"/>
      <c r="RMK46" s="178"/>
      <c r="RML46" s="178"/>
      <c r="RMM46" s="178"/>
      <c r="RMN46" s="179"/>
      <c r="RMO46" s="166"/>
      <c r="RMP46" s="178"/>
      <c r="RMQ46" s="178"/>
      <c r="RMR46" s="178"/>
      <c r="RMS46" s="178"/>
      <c r="RMT46" s="178"/>
      <c r="RMU46" s="178"/>
      <c r="RMV46" s="179"/>
      <c r="RMW46" s="166"/>
      <c r="RMX46" s="178"/>
      <c r="RMY46" s="178"/>
      <c r="RMZ46" s="178"/>
      <c r="RNA46" s="178"/>
      <c r="RNB46" s="178"/>
      <c r="RNC46" s="178"/>
      <c r="RND46" s="179"/>
      <c r="RNE46" s="166"/>
      <c r="RNF46" s="178"/>
      <c r="RNG46" s="178"/>
      <c r="RNH46" s="178"/>
      <c r="RNI46" s="178"/>
      <c r="RNJ46" s="178"/>
      <c r="RNK46" s="178"/>
      <c r="RNL46" s="179"/>
      <c r="RNM46" s="166"/>
      <c r="RNN46" s="178"/>
      <c r="RNO46" s="178"/>
      <c r="RNP46" s="178"/>
      <c r="RNQ46" s="178"/>
      <c r="RNR46" s="178"/>
      <c r="RNS46" s="178"/>
      <c r="RNT46" s="179"/>
      <c r="RNU46" s="166"/>
      <c r="RNV46" s="178"/>
      <c r="RNW46" s="178"/>
      <c r="RNX46" s="178"/>
      <c r="RNY46" s="178"/>
      <c r="RNZ46" s="178"/>
      <c r="ROA46" s="178"/>
      <c r="ROB46" s="179"/>
      <c r="ROC46" s="166"/>
      <c r="ROD46" s="178"/>
      <c r="ROE46" s="178"/>
      <c r="ROF46" s="178"/>
      <c r="ROG46" s="178"/>
      <c r="ROH46" s="178"/>
      <c r="ROI46" s="178"/>
      <c r="ROJ46" s="179"/>
      <c r="ROK46" s="166"/>
      <c r="ROL46" s="178"/>
      <c r="ROM46" s="178"/>
      <c r="RON46" s="178"/>
      <c r="ROO46" s="178"/>
      <c r="ROP46" s="178"/>
      <c r="ROQ46" s="178"/>
      <c r="ROR46" s="179"/>
      <c r="ROS46" s="166"/>
      <c r="ROT46" s="178"/>
      <c r="ROU46" s="178"/>
      <c r="ROV46" s="178"/>
      <c r="ROW46" s="178"/>
      <c r="ROX46" s="178"/>
      <c r="ROY46" s="178"/>
      <c r="ROZ46" s="179"/>
      <c r="RPA46" s="166"/>
      <c r="RPB46" s="178"/>
      <c r="RPC46" s="178"/>
      <c r="RPD46" s="178"/>
      <c r="RPE46" s="178"/>
      <c r="RPF46" s="178"/>
      <c r="RPG46" s="178"/>
      <c r="RPH46" s="179"/>
      <c r="RPI46" s="166"/>
      <c r="RPJ46" s="178"/>
      <c r="RPK46" s="178"/>
      <c r="RPL46" s="178"/>
      <c r="RPM46" s="178"/>
      <c r="RPN46" s="178"/>
      <c r="RPO46" s="178"/>
      <c r="RPP46" s="179"/>
      <c r="RPQ46" s="166"/>
      <c r="RPR46" s="178"/>
      <c r="RPS46" s="178"/>
      <c r="RPT46" s="178"/>
      <c r="RPU46" s="178"/>
      <c r="RPV46" s="178"/>
      <c r="RPW46" s="178"/>
      <c r="RPX46" s="179"/>
      <c r="RPY46" s="166"/>
      <c r="RPZ46" s="178"/>
      <c r="RQA46" s="178"/>
      <c r="RQB46" s="178"/>
      <c r="RQC46" s="178"/>
      <c r="RQD46" s="178"/>
      <c r="RQE46" s="178"/>
      <c r="RQF46" s="179"/>
      <c r="RQG46" s="166"/>
      <c r="RQH46" s="178"/>
      <c r="RQI46" s="178"/>
      <c r="RQJ46" s="178"/>
      <c r="RQK46" s="178"/>
      <c r="RQL46" s="178"/>
      <c r="RQM46" s="178"/>
      <c r="RQN46" s="179"/>
      <c r="RQO46" s="166"/>
      <c r="RQP46" s="178"/>
      <c r="RQQ46" s="178"/>
      <c r="RQR46" s="178"/>
      <c r="RQS46" s="178"/>
      <c r="RQT46" s="178"/>
      <c r="RQU46" s="178"/>
      <c r="RQV46" s="179"/>
      <c r="RQW46" s="166"/>
      <c r="RQX46" s="178"/>
      <c r="RQY46" s="178"/>
      <c r="RQZ46" s="178"/>
      <c r="RRA46" s="178"/>
      <c r="RRB46" s="178"/>
      <c r="RRC46" s="178"/>
      <c r="RRD46" s="179"/>
      <c r="RRE46" s="166"/>
      <c r="RRF46" s="178"/>
      <c r="RRG46" s="178"/>
      <c r="RRH46" s="178"/>
      <c r="RRI46" s="178"/>
      <c r="RRJ46" s="178"/>
      <c r="RRK46" s="178"/>
      <c r="RRL46" s="179"/>
      <c r="RRM46" s="166"/>
      <c r="RRN46" s="178"/>
      <c r="RRO46" s="178"/>
      <c r="RRP46" s="178"/>
      <c r="RRQ46" s="178"/>
      <c r="RRR46" s="178"/>
      <c r="RRS46" s="178"/>
      <c r="RRT46" s="179"/>
      <c r="RRU46" s="166"/>
      <c r="RRV46" s="178"/>
      <c r="RRW46" s="178"/>
      <c r="RRX46" s="178"/>
      <c r="RRY46" s="178"/>
      <c r="RRZ46" s="178"/>
      <c r="RSA46" s="178"/>
      <c r="RSB46" s="179"/>
      <c r="RSC46" s="166"/>
      <c r="RSD46" s="178"/>
      <c r="RSE46" s="178"/>
      <c r="RSF46" s="178"/>
      <c r="RSG46" s="178"/>
      <c r="RSH46" s="178"/>
      <c r="RSI46" s="178"/>
      <c r="RSJ46" s="179"/>
      <c r="RSK46" s="166"/>
      <c r="RSL46" s="178"/>
      <c r="RSM46" s="178"/>
      <c r="RSN46" s="178"/>
      <c r="RSO46" s="178"/>
      <c r="RSP46" s="178"/>
      <c r="RSQ46" s="178"/>
      <c r="RSR46" s="179"/>
      <c r="RSS46" s="166"/>
      <c r="RST46" s="178"/>
      <c r="RSU46" s="178"/>
      <c r="RSV46" s="178"/>
      <c r="RSW46" s="178"/>
      <c r="RSX46" s="178"/>
      <c r="RSY46" s="178"/>
      <c r="RSZ46" s="179"/>
      <c r="RTA46" s="166"/>
      <c r="RTB46" s="178"/>
      <c r="RTC46" s="178"/>
      <c r="RTD46" s="178"/>
      <c r="RTE46" s="178"/>
      <c r="RTF46" s="178"/>
      <c r="RTG46" s="178"/>
      <c r="RTH46" s="179"/>
      <c r="RTI46" s="166"/>
      <c r="RTJ46" s="178"/>
      <c r="RTK46" s="178"/>
      <c r="RTL46" s="178"/>
      <c r="RTM46" s="178"/>
      <c r="RTN46" s="178"/>
      <c r="RTO46" s="178"/>
      <c r="RTP46" s="179"/>
      <c r="RTQ46" s="166"/>
      <c r="RTR46" s="178"/>
      <c r="RTS46" s="178"/>
      <c r="RTT46" s="178"/>
      <c r="RTU46" s="178"/>
      <c r="RTV46" s="178"/>
      <c r="RTW46" s="178"/>
      <c r="RTX46" s="179"/>
      <c r="RTY46" s="166"/>
      <c r="RTZ46" s="178"/>
      <c r="RUA46" s="178"/>
      <c r="RUB46" s="178"/>
      <c r="RUC46" s="178"/>
      <c r="RUD46" s="178"/>
      <c r="RUE46" s="178"/>
      <c r="RUF46" s="179"/>
      <c r="RUG46" s="166"/>
      <c r="RUH46" s="178"/>
      <c r="RUI46" s="178"/>
      <c r="RUJ46" s="178"/>
      <c r="RUK46" s="178"/>
      <c r="RUL46" s="178"/>
      <c r="RUM46" s="178"/>
      <c r="RUN46" s="179"/>
      <c r="RUO46" s="166"/>
      <c r="RUP46" s="178"/>
      <c r="RUQ46" s="178"/>
      <c r="RUR46" s="178"/>
      <c r="RUS46" s="178"/>
      <c r="RUT46" s="178"/>
      <c r="RUU46" s="178"/>
      <c r="RUV46" s="179"/>
      <c r="RUW46" s="166"/>
      <c r="RUX46" s="178"/>
      <c r="RUY46" s="178"/>
      <c r="RUZ46" s="178"/>
      <c r="RVA46" s="178"/>
      <c r="RVB46" s="178"/>
      <c r="RVC46" s="178"/>
      <c r="RVD46" s="179"/>
      <c r="RVE46" s="166"/>
      <c r="RVF46" s="178"/>
      <c r="RVG46" s="178"/>
      <c r="RVH46" s="178"/>
      <c r="RVI46" s="178"/>
      <c r="RVJ46" s="178"/>
      <c r="RVK46" s="178"/>
      <c r="RVL46" s="179"/>
      <c r="RVM46" s="166"/>
      <c r="RVN46" s="178"/>
      <c r="RVO46" s="178"/>
      <c r="RVP46" s="178"/>
      <c r="RVQ46" s="178"/>
      <c r="RVR46" s="178"/>
      <c r="RVS46" s="178"/>
      <c r="RVT46" s="179"/>
      <c r="RVU46" s="166"/>
      <c r="RVV46" s="178"/>
      <c r="RVW46" s="178"/>
      <c r="RVX46" s="178"/>
      <c r="RVY46" s="178"/>
      <c r="RVZ46" s="178"/>
      <c r="RWA46" s="178"/>
      <c r="RWB46" s="179"/>
      <c r="RWC46" s="166"/>
      <c r="RWD46" s="178"/>
      <c r="RWE46" s="178"/>
      <c r="RWF46" s="178"/>
      <c r="RWG46" s="178"/>
      <c r="RWH46" s="178"/>
      <c r="RWI46" s="178"/>
      <c r="RWJ46" s="179"/>
      <c r="RWK46" s="166"/>
      <c r="RWL46" s="178"/>
      <c r="RWM46" s="178"/>
      <c r="RWN46" s="178"/>
      <c r="RWO46" s="178"/>
      <c r="RWP46" s="178"/>
      <c r="RWQ46" s="178"/>
      <c r="RWR46" s="179"/>
      <c r="RWS46" s="166"/>
      <c r="RWT46" s="178"/>
      <c r="RWU46" s="178"/>
      <c r="RWV46" s="178"/>
      <c r="RWW46" s="178"/>
      <c r="RWX46" s="178"/>
      <c r="RWY46" s="178"/>
      <c r="RWZ46" s="179"/>
      <c r="RXA46" s="166"/>
      <c r="RXB46" s="178"/>
      <c r="RXC46" s="178"/>
      <c r="RXD46" s="178"/>
      <c r="RXE46" s="178"/>
      <c r="RXF46" s="178"/>
      <c r="RXG46" s="178"/>
      <c r="RXH46" s="179"/>
      <c r="RXI46" s="166"/>
      <c r="RXJ46" s="178"/>
      <c r="RXK46" s="178"/>
      <c r="RXL46" s="178"/>
      <c r="RXM46" s="178"/>
      <c r="RXN46" s="178"/>
      <c r="RXO46" s="178"/>
      <c r="RXP46" s="179"/>
      <c r="RXQ46" s="166"/>
      <c r="RXR46" s="178"/>
      <c r="RXS46" s="178"/>
      <c r="RXT46" s="178"/>
      <c r="RXU46" s="178"/>
      <c r="RXV46" s="178"/>
      <c r="RXW46" s="178"/>
      <c r="RXX46" s="179"/>
      <c r="RXY46" s="166"/>
      <c r="RXZ46" s="178"/>
      <c r="RYA46" s="178"/>
      <c r="RYB46" s="178"/>
      <c r="RYC46" s="178"/>
      <c r="RYD46" s="178"/>
      <c r="RYE46" s="178"/>
      <c r="RYF46" s="179"/>
      <c r="RYG46" s="166"/>
      <c r="RYH46" s="178"/>
      <c r="RYI46" s="178"/>
      <c r="RYJ46" s="178"/>
      <c r="RYK46" s="178"/>
      <c r="RYL46" s="178"/>
      <c r="RYM46" s="178"/>
      <c r="RYN46" s="179"/>
      <c r="RYO46" s="166"/>
      <c r="RYP46" s="178"/>
      <c r="RYQ46" s="178"/>
      <c r="RYR46" s="178"/>
      <c r="RYS46" s="178"/>
      <c r="RYT46" s="178"/>
      <c r="RYU46" s="178"/>
      <c r="RYV46" s="179"/>
      <c r="RYW46" s="166"/>
      <c r="RYX46" s="178"/>
      <c r="RYY46" s="178"/>
      <c r="RYZ46" s="178"/>
      <c r="RZA46" s="178"/>
      <c r="RZB46" s="178"/>
      <c r="RZC46" s="178"/>
      <c r="RZD46" s="179"/>
      <c r="RZE46" s="166"/>
      <c r="RZF46" s="178"/>
      <c r="RZG46" s="178"/>
      <c r="RZH46" s="178"/>
      <c r="RZI46" s="178"/>
      <c r="RZJ46" s="178"/>
      <c r="RZK46" s="178"/>
      <c r="RZL46" s="179"/>
      <c r="RZM46" s="166"/>
      <c r="RZN46" s="178"/>
      <c r="RZO46" s="178"/>
      <c r="RZP46" s="178"/>
      <c r="RZQ46" s="178"/>
      <c r="RZR46" s="178"/>
      <c r="RZS46" s="178"/>
      <c r="RZT46" s="179"/>
      <c r="RZU46" s="166"/>
      <c r="RZV46" s="178"/>
      <c r="RZW46" s="178"/>
      <c r="RZX46" s="178"/>
      <c r="RZY46" s="178"/>
      <c r="RZZ46" s="178"/>
      <c r="SAA46" s="178"/>
      <c r="SAB46" s="179"/>
      <c r="SAC46" s="166"/>
      <c r="SAD46" s="178"/>
      <c r="SAE46" s="178"/>
      <c r="SAF46" s="178"/>
      <c r="SAG46" s="178"/>
      <c r="SAH46" s="178"/>
      <c r="SAI46" s="178"/>
      <c r="SAJ46" s="179"/>
      <c r="SAK46" s="166"/>
      <c r="SAL46" s="178"/>
      <c r="SAM46" s="178"/>
      <c r="SAN46" s="178"/>
      <c r="SAO46" s="178"/>
      <c r="SAP46" s="178"/>
      <c r="SAQ46" s="178"/>
      <c r="SAR46" s="179"/>
      <c r="SAS46" s="166"/>
      <c r="SAT46" s="178"/>
      <c r="SAU46" s="178"/>
      <c r="SAV46" s="178"/>
      <c r="SAW46" s="178"/>
      <c r="SAX46" s="178"/>
      <c r="SAY46" s="178"/>
      <c r="SAZ46" s="179"/>
      <c r="SBA46" s="166"/>
      <c r="SBB46" s="178"/>
      <c r="SBC46" s="178"/>
      <c r="SBD46" s="178"/>
      <c r="SBE46" s="178"/>
      <c r="SBF46" s="178"/>
      <c r="SBG46" s="178"/>
      <c r="SBH46" s="179"/>
      <c r="SBI46" s="166"/>
      <c r="SBJ46" s="178"/>
      <c r="SBK46" s="178"/>
      <c r="SBL46" s="178"/>
      <c r="SBM46" s="178"/>
      <c r="SBN46" s="178"/>
      <c r="SBO46" s="178"/>
      <c r="SBP46" s="179"/>
      <c r="SBQ46" s="166"/>
      <c r="SBR46" s="178"/>
      <c r="SBS46" s="178"/>
      <c r="SBT46" s="178"/>
      <c r="SBU46" s="178"/>
      <c r="SBV46" s="178"/>
      <c r="SBW46" s="178"/>
      <c r="SBX46" s="179"/>
      <c r="SBY46" s="166"/>
      <c r="SBZ46" s="178"/>
      <c r="SCA46" s="178"/>
      <c r="SCB46" s="178"/>
      <c r="SCC46" s="178"/>
      <c r="SCD46" s="178"/>
      <c r="SCE46" s="178"/>
      <c r="SCF46" s="179"/>
      <c r="SCG46" s="166"/>
      <c r="SCH46" s="178"/>
      <c r="SCI46" s="178"/>
      <c r="SCJ46" s="178"/>
      <c r="SCK46" s="178"/>
      <c r="SCL46" s="178"/>
      <c r="SCM46" s="178"/>
      <c r="SCN46" s="179"/>
      <c r="SCO46" s="166"/>
      <c r="SCP46" s="178"/>
      <c r="SCQ46" s="178"/>
      <c r="SCR46" s="178"/>
      <c r="SCS46" s="178"/>
      <c r="SCT46" s="178"/>
      <c r="SCU46" s="178"/>
      <c r="SCV46" s="179"/>
      <c r="SCW46" s="166"/>
      <c r="SCX46" s="178"/>
      <c r="SCY46" s="178"/>
      <c r="SCZ46" s="178"/>
      <c r="SDA46" s="178"/>
      <c r="SDB46" s="178"/>
      <c r="SDC46" s="178"/>
      <c r="SDD46" s="179"/>
      <c r="SDE46" s="166"/>
      <c r="SDF46" s="178"/>
      <c r="SDG46" s="178"/>
      <c r="SDH46" s="178"/>
      <c r="SDI46" s="178"/>
      <c r="SDJ46" s="178"/>
      <c r="SDK46" s="178"/>
      <c r="SDL46" s="179"/>
      <c r="SDM46" s="166"/>
      <c r="SDN46" s="178"/>
      <c r="SDO46" s="178"/>
      <c r="SDP46" s="178"/>
      <c r="SDQ46" s="178"/>
      <c r="SDR46" s="178"/>
      <c r="SDS46" s="178"/>
      <c r="SDT46" s="179"/>
      <c r="SDU46" s="166"/>
      <c r="SDV46" s="178"/>
      <c r="SDW46" s="178"/>
      <c r="SDX46" s="178"/>
      <c r="SDY46" s="178"/>
      <c r="SDZ46" s="178"/>
      <c r="SEA46" s="178"/>
      <c r="SEB46" s="179"/>
      <c r="SEC46" s="166"/>
      <c r="SED46" s="178"/>
      <c r="SEE46" s="178"/>
      <c r="SEF46" s="178"/>
      <c r="SEG46" s="178"/>
      <c r="SEH46" s="178"/>
      <c r="SEI46" s="178"/>
      <c r="SEJ46" s="179"/>
      <c r="SEK46" s="166"/>
      <c r="SEL46" s="178"/>
      <c r="SEM46" s="178"/>
      <c r="SEN46" s="178"/>
      <c r="SEO46" s="178"/>
      <c r="SEP46" s="178"/>
      <c r="SEQ46" s="178"/>
      <c r="SER46" s="179"/>
      <c r="SES46" s="166"/>
      <c r="SET46" s="178"/>
      <c r="SEU46" s="178"/>
      <c r="SEV46" s="178"/>
      <c r="SEW46" s="178"/>
      <c r="SEX46" s="178"/>
      <c r="SEY46" s="178"/>
      <c r="SEZ46" s="179"/>
      <c r="SFA46" s="166"/>
      <c r="SFB46" s="178"/>
      <c r="SFC46" s="178"/>
      <c r="SFD46" s="178"/>
      <c r="SFE46" s="178"/>
      <c r="SFF46" s="178"/>
      <c r="SFG46" s="178"/>
      <c r="SFH46" s="179"/>
      <c r="SFI46" s="166"/>
      <c r="SFJ46" s="178"/>
      <c r="SFK46" s="178"/>
      <c r="SFL46" s="178"/>
      <c r="SFM46" s="178"/>
      <c r="SFN46" s="178"/>
      <c r="SFO46" s="178"/>
      <c r="SFP46" s="179"/>
      <c r="SFQ46" s="166"/>
      <c r="SFR46" s="178"/>
      <c r="SFS46" s="178"/>
      <c r="SFT46" s="178"/>
      <c r="SFU46" s="178"/>
      <c r="SFV46" s="178"/>
      <c r="SFW46" s="178"/>
      <c r="SFX46" s="179"/>
      <c r="SFY46" s="166"/>
      <c r="SFZ46" s="178"/>
      <c r="SGA46" s="178"/>
      <c r="SGB46" s="178"/>
      <c r="SGC46" s="178"/>
      <c r="SGD46" s="178"/>
      <c r="SGE46" s="178"/>
      <c r="SGF46" s="179"/>
      <c r="SGG46" s="166"/>
      <c r="SGH46" s="178"/>
      <c r="SGI46" s="178"/>
      <c r="SGJ46" s="178"/>
      <c r="SGK46" s="178"/>
      <c r="SGL46" s="178"/>
      <c r="SGM46" s="178"/>
      <c r="SGN46" s="179"/>
      <c r="SGO46" s="166"/>
      <c r="SGP46" s="178"/>
      <c r="SGQ46" s="178"/>
      <c r="SGR46" s="178"/>
      <c r="SGS46" s="178"/>
      <c r="SGT46" s="178"/>
      <c r="SGU46" s="178"/>
      <c r="SGV46" s="179"/>
      <c r="SGW46" s="166"/>
      <c r="SGX46" s="178"/>
      <c r="SGY46" s="178"/>
      <c r="SGZ46" s="178"/>
      <c r="SHA46" s="178"/>
      <c r="SHB46" s="178"/>
      <c r="SHC46" s="178"/>
      <c r="SHD46" s="179"/>
      <c r="SHE46" s="166"/>
      <c r="SHF46" s="178"/>
      <c r="SHG46" s="178"/>
      <c r="SHH46" s="178"/>
      <c r="SHI46" s="178"/>
      <c r="SHJ46" s="178"/>
      <c r="SHK46" s="178"/>
      <c r="SHL46" s="179"/>
      <c r="SHM46" s="166"/>
      <c r="SHN46" s="178"/>
      <c r="SHO46" s="178"/>
      <c r="SHP46" s="178"/>
      <c r="SHQ46" s="178"/>
      <c r="SHR46" s="178"/>
      <c r="SHS46" s="178"/>
      <c r="SHT46" s="179"/>
      <c r="SHU46" s="166"/>
      <c r="SHV46" s="178"/>
      <c r="SHW46" s="178"/>
      <c r="SHX46" s="178"/>
      <c r="SHY46" s="178"/>
      <c r="SHZ46" s="178"/>
      <c r="SIA46" s="178"/>
      <c r="SIB46" s="179"/>
      <c r="SIC46" s="166"/>
      <c r="SID46" s="178"/>
      <c r="SIE46" s="178"/>
      <c r="SIF46" s="178"/>
      <c r="SIG46" s="178"/>
      <c r="SIH46" s="178"/>
      <c r="SII46" s="178"/>
      <c r="SIJ46" s="179"/>
      <c r="SIK46" s="166"/>
      <c r="SIL46" s="178"/>
      <c r="SIM46" s="178"/>
      <c r="SIN46" s="178"/>
      <c r="SIO46" s="178"/>
      <c r="SIP46" s="178"/>
      <c r="SIQ46" s="178"/>
      <c r="SIR46" s="179"/>
      <c r="SIS46" s="166"/>
      <c r="SIT46" s="178"/>
      <c r="SIU46" s="178"/>
      <c r="SIV46" s="178"/>
      <c r="SIW46" s="178"/>
      <c r="SIX46" s="178"/>
      <c r="SIY46" s="178"/>
      <c r="SIZ46" s="179"/>
      <c r="SJA46" s="166"/>
      <c r="SJB46" s="178"/>
      <c r="SJC46" s="178"/>
      <c r="SJD46" s="178"/>
      <c r="SJE46" s="178"/>
      <c r="SJF46" s="178"/>
      <c r="SJG46" s="178"/>
      <c r="SJH46" s="179"/>
      <c r="SJI46" s="166"/>
      <c r="SJJ46" s="178"/>
      <c r="SJK46" s="178"/>
      <c r="SJL46" s="178"/>
      <c r="SJM46" s="178"/>
      <c r="SJN46" s="178"/>
      <c r="SJO46" s="178"/>
      <c r="SJP46" s="179"/>
      <c r="SJQ46" s="166"/>
      <c r="SJR46" s="178"/>
      <c r="SJS46" s="178"/>
      <c r="SJT46" s="178"/>
      <c r="SJU46" s="178"/>
      <c r="SJV46" s="178"/>
      <c r="SJW46" s="178"/>
      <c r="SJX46" s="179"/>
      <c r="SJY46" s="166"/>
      <c r="SJZ46" s="178"/>
      <c r="SKA46" s="178"/>
      <c r="SKB46" s="178"/>
      <c r="SKC46" s="178"/>
      <c r="SKD46" s="178"/>
      <c r="SKE46" s="178"/>
      <c r="SKF46" s="179"/>
      <c r="SKG46" s="166"/>
      <c r="SKH46" s="178"/>
      <c r="SKI46" s="178"/>
      <c r="SKJ46" s="178"/>
      <c r="SKK46" s="178"/>
      <c r="SKL46" s="178"/>
      <c r="SKM46" s="178"/>
      <c r="SKN46" s="179"/>
      <c r="SKO46" s="166"/>
      <c r="SKP46" s="178"/>
      <c r="SKQ46" s="178"/>
      <c r="SKR46" s="178"/>
      <c r="SKS46" s="178"/>
      <c r="SKT46" s="178"/>
      <c r="SKU46" s="178"/>
      <c r="SKV46" s="179"/>
      <c r="SKW46" s="166"/>
      <c r="SKX46" s="178"/>
      <c r="SKY46" s="178"/>
      <c r="SKZ46" s="178"/>
      <c r="SLA46" s="178"/>
      <c r="SLB46" s="178"/>
      <c r="SLC46" s="178"/>
      <c r="SLD46" s="179"/>
      <c r="SLE46" s="166"/>
      <c r="SLF46" s="178"/>
      <c r="SLG46" s="178"/>
      <c r="SLH46" s="178"/>
      <c r="SLI46" s="178"/>
      <c r="SLJ46" s="178"/>
      <c r="SLK46" s="178"/>
      <c r="SLL46" s="179"/>
      <c r="SLM46" s="166"/>
      <c r="SLN46" s="178"/>
      <c r="SLO46" s="178"/>
      <c r="SLP46" s="178"/>
      <c r="SLQ46" s="178"/>
      <c r="SLR46" s="178"/>
      <c r="SLS46" s="178"/>
      <c r="SLT46" s="179"/>
      <c r="SLU46" s="166"/>
      <c r="SLV46" s="178"/>
      <c r="SLW46" s="178"/>
      <c r="SLX46" s="178"/>
      <c r="SLY46" s="178"/>
      <c r="SLZ46" s="178"/>
      <c r="SMA46" s="178"/>
      <c r="SMB46" s="179"/>
      <c r="SMC46" s="166"/>
      <c r="SMD46" s="178"/>
      <c r="SME46" s="178"/>
      <c r="SMF46" s="178"/>
      <c r="SMG46" s="178"/>
      <c r="SMH46" s="178"/>
      <c r="SMI46" s="178"/>
      <c r="SMJ46" s="179"/>
      <c r="SMK46" s="166"/>
      <c r="SML46" s="178"/>
      <c r="SMM46" s="178"/>
      <c r="SMN46" s="178"/>
      <c r="SMO46" s="178"/>
      <c r="SMP46" s="178"/>
      <c r="SMQ46" s="178"/>
      <c r="SMR46" s="179"/>
      <c r="SMS46" s="166"/>
      <c r="SMT46" s="178"/>
      <c r="SMU46" s="178"/>
      <c r="SMV46" s="178"/>
      <c r="SMW46" s="178"/>
      <c r="SMX46" s="178"/>
      <c r="SMY46" s="178"/>
      <c r="SMZ46" s="179"/>
      <c r="SNA46" s="166"/>
      <c r="SNB46" s="178"/>
      <c r="SNC46" s="178"/>
      <c r="SND46" s="178"/>
      <c r="SNE46" s="178"/>
      <c r="SNF46" s="178"/>
      <c r="SNG46" s="178"/>
      <c r="SNH46" s="179"/>
      <c r="SNI46" s="166"/>
      <c r="SNJ46" s="178"/>
      <c r="SNK46" s="178"/>
      <c r="SNL46" s="178"/>
      <c r="SNM46" s="178"/>
      <c r="SNN46" s="178"/>
      <c r="SNO46" s="178"/>
      <c r="SNP46" s="179"/>
      <c r="SNQ46" s="166"/>
      <c r="SNR46" s="178"/>
      <c r="SNS46" s="178"/>
      <c r="SNT46" s="178"/>
      <c r="SNU46" s="178"/>
      <c r="SNV46" s="178"/>
      <c r="SNW46" s="178"/>
      <c r="SNX46" s="179"/>
      <c r="SNY46" s="166"/>
      <c r="SNZ46" s="178"/>
      <c r="SOA46" s="178"/>
      <c r="SOB46" s="178"/>
      <c r="SOC46" s="178"/>
      <c r="SOD46" s="178"/>
      <c r="SOE46" s="178"/>
      <c r="SOF46" s="179"/>
      <c r="SOG46" s="166"/>
      <c r="SOH46" s="178"/>
      <c r="SOI46" s="178"/>
      <c r="SOJ46" s="178"/>
      <c r="SOK46" s="178"/>
      <c r="SOL46" s="178"/>
      <c r="SOM46" s="178"/>
      <c r="SON46" s="179"/>
      <c r="SOO46" s="166"/>
      <c r="SOP46" s="178"/>
      <c r="SOQ46" s="178"/>
      <c r="SOR46" s="178"/>
      <c r="SOS46" s="178"/>
      <c r="SOT46" s="178"/>
      <c r="SOU46" s="178"/>
      <c r="SOV46" s="179"/>
      <c r="SOW46" s="166"/>
      <c r="SOX46" s="178"/>
      <c r="SOY46" s="178"/>
      <c r="SOZ46" s="178"/>
      <c r="SPA46" s="178"/>
      <c r="SPB46" s="178"/>
      <c r="SPC46" s="178"/>
      <c r="SPD46" s="179"/>
      <c r="SPE46" s="166"/>
      <c r="SPF46" s="178"/>
      <c r="SPG46" s="178"/>
      <c r="SPH46" s="178"/>
      <c r="SPI46" s="178"/>
      <c r="SPJ46" s="178"/>
      <c r="SPK46" s="178"/>
      <c r="SPL46" s="179"/>
      <c r="SPM46" s="166"/>
      <c r="SPN46" s="178"/>
      <c r="SPO46" s="178"/>
      <c r="SPP46" s="178"/>
      <c r="SPQ46" s="178"/>
      <c r="SPR46" s="178"/>
      <c r="SPS46" s="178"/>
      <c r="SPT46" s="179"/>
      <c r="SPU46" s="166"/>
      <c r="SPV46" s="178"/>
      <c r="SPW46" s="178"/>
      <c r="SPX46" s="178"/>
      <c r="SPY46" s="178"/>
      <c r="SPZ46" s="178"/>
      <c r="SQA46" s="178"/>
      <c r="SQB46" s="179"/>
      <c r="SQC46" s="166"/>
      <c r="SQD46" s="178"/>
      <c r="SQE46" s="178"/>
      <c r="SQF46" s="178"/>
      <c r="SQG46" s="178"/>
      <c r="SQH46" s="178"/>
      <c r="SQI46" s="178"/>
      <c r="SQJ46" s="179"/>
      <c r="SQK46" s="166"/>
      <c r="SQL46" s="178"/>
      <c r="SQM46" s="178"/>
      <c r="SQN46" s="178"/>
      <c r="SQO46" s="178"/>
      <c r="SQP46" s="178"/>
      <c r="SQQ46" s="178"/>
      <c r="SQR46" s="179"/>
      <c r="SQS46" s="166"/>
      <c r="SQT46" s="178"/>
      <c r="SQU46" s="178"/>
      <c r="SQV46" s="178"/>
      <c r="SQW46" s="178"/>
      <c r="SQX46" s="178"/>
      <c r="SQY46" s="178"/>
      <c r="SQZ46" s="179"/>
      <c r="SRA46" s="166"/>
      <c r="SRB46" s="178"/>
      <c r="SRC46" s="178"/>
      <c r="SRD46" s="178"/>
      <c r="SRE46" s="178"/>
      <c r="SRF46" s="178"/>
      <c r="SRG46" s="178"/>
      <c r="SRH46" s="179"/>
      <c r="SRI46" s="166"/>
      <c r="SRJ46" s="178"/>
      <c r="SRK46" s="178"/>
      <c r="SRL46" s="178"/>
      <c r="SRM46" s="178"/>
      <c r="SRN46" s="178"/>
      <c r="SRO46" s="178"/>
      <c r="SRP46" s="179"/>
      <c r="SRQ46" s="166"/>
      <c r="SRR46" s="178"/>
      <c r="SRS46" s="178"/>
      <c r="SRT46" s="178"/>
      <c r="SRU46" s="178"/>
      <c r="SRV46" s="178"/>
      <c r="SRW46" s="178"/>
      <c r="SRX46" s="179"/>
      <c r="SRY46" s="166"/>
      <c r="SRZ46" s="178"/>
      <c r="SSA46" s="178"/>
      <c r="SSB46" s="178"/>
      <c r="SSC46" s="178"/>
      <c r="SSD46" s="178"/>
      <c r="SSE46" s="178"/>
      <c r="SSF46" s="179"/>
      <c r="SSG46" s="166"/>
      <c r="SSH46" s="178"/>
      <c r="SSI46" s="178"/>
      <c r="SSJ46" s="178"/>
      <c r="SSK46" s="178"/>
      <c r="SSL46" s="178"/>
      <c r="SSM46" s="178"/>
      <c r="SSN46" s="179"/>
      <c r="SSO46" s="166"/>
      <c r="SSP46" s="178"/>
      <c r="SSQ46" s="178"/>
      <c r="SSR46" s="178"/>
      <c r="SSS46" s="178"/>
      <c r="SST46" s="178"/>
      <c r="SSU46" s="178"/>
      <c r="SSV46" s="179"/>
      <c r="SSW46" s="166"/>
      <c r="SSX46" s="178"/>
      <c r="SSY46" s="178"/>
      <c r="SSZ46" s="178"/>
      <c r="STA46" s="178"/>
      <c r="STB46" s="178"/>
      <c r="STC46" s="178"/>
      <c r="STD46" s="179"/>
      <c r="STE46" s="166"/>
      <c r="STF46" s="178"/>
      <c r="STG46" s="178"/>
      <c r="STH46" s="178"/>
      <c r="STI46" s="178"/>
      <c r="STJ46" s="178"/>
      <c r="STK46" s="178"/>
      <c r="STL46" s="179"/>
      <c r="STM46" s="166"/>
      <c r="STN46" s="178"/>
      <c r="STO46" s="178"/>
      <c r="STP46" s="178"/>
      <c r="STQ46" s="178"/>
      <c r="STR46" s="178"/>
      <c r="STS46" s="178"/>
      <c r="STT46" s="179"/>
      <c r="STU46" s="166"/>
      <c r="STV46" s="178"/>
      <c r="STW46" s="178"/>
      <c r="STX46" s="178"/>
      <c r="STY46" s="178"/>
      <c r="STZ46" s="178"/>
      <c r="SUA46" s="178"/>
      <c r="SUB46" s="179"/>
      <c r="SUC46" s="166"/>
      <c r="SUD46" s="178"/>
      <c r="SUE46" s="178"/>
      <c r="SUF46" s="178"/>
      <c r="SUG46" s="178"/>
      <c r="SUH46" s="178"/>
      <c r="SUI46" s="178"/>
      <c r="SUJ46" s="179"/>
      <c r="SUK46" s="166"/>
      <c r="SUL46" s="178"/>
      <c r="SUM46" s="178"/>
      <c r="SUN46" s="178"/>
      <c r="SUO46" s="178"/>
      <c r="SUP46" s="178"/>
      <c r="SUQ46" s="178"/>
      <c r="SUR46" s="179"/>
      <c r="SUS46" s="166"/>
      <c r="SUT46" s="178"/>
      <c r="SUU46" s="178"/>
      <c r="SUV46" s="178"/>
      <c r="SUW46" s="178"/>
      <c r="SUX46" s="178"/>
      <c r="SUY46" s="178"/>
      <c r="SUZ46" s="179"/>
      <c r="SVA46" s="166"/>
      <c r="SVB46" s="178"/>
      <c r="SVC46" s="178"/>
      <c r="SVD46" s="178"/>
      <c r="SVE46" s="178"/>
      <c r="SVF46" s="178"/>
      <c r="SVG46" s="178"/>
      <c r="SVH46" s="179"/>
      <c r="SVI46" s="166"/>
      <c r="SVJ46" s="178"/>
      <c r="SVK46" s="178"/>
      <c r="SVL46" s="178"/>
      <c r="SVM46" s="178"/>
      <c r="SVN46" s="178"/>
      <c r="SVO46" s="178"/>
      <c r="SVP46" s="179"/>
      <c r="SVQ46" s="166"/>
      <c r="SVR46" s="178"/>
      <c r="SVS46" s="178"/>
      <c r="SVT46" s="178"/>
      <c r="SVU46" s="178"/>
      <c r="SVV46" s="178"/>
      <c r="SVW46" s="178"/>
      <c r="SVX46" s="179"/>
      <c r="SVY46" s="166"/>
      <c r="SVZ46" s="178"/>
      <c r="SWA46" s="178"/>
      <c r="SWB46" s="178"/>
      <c r="SWC46" s="178"/>
      <c r="SWD46" s="178"/>
      <c r="SWE46" s="178"/>
      <c r="SWF46" s="179"/>
      <c r="SWG46" s="166"/>
      <c r="SWH46" s="178"/>
      <c r="SWI46" s="178"/>
      <c r="SWJ46" s="178"/>
      <c r="SWK46" s="178"/>
      <c r="SWL46" s="178"/>
      <c r="SWM46" s="178"/>
      <c r="SWN46" s="179"/>
      <c r="SWO46" s="166"/>
      <c r="SWP46" s="178"/>
      <c r="SWQ46" s="178"/>
      <c r="SWR46" s="178"/>
      <c r="SWS46" s="178"/>
      <c r="SWT46" s="178"/>
      <c r="SWU46" s="178"/>
      <c r="SWV46" s="179"/>
      <c r="SWW46" s="166"/>
      <c r="SWX46" s="178"/>
      <c r="SWY46" s="178"/>
      <c r="SWZ46" s="178"/>
      <c r="SXA46" s="178"/>
      <c r="SXB46" s="178"/>
      <c r="SXC46" s="178"/>
      <c r="SXD46" s="179"/>
      <c r="SXE46" s="166"/>
      <c r="SXF46" s="178"/>
      <c r="SXG46" s="178"/>
      <c r="SXH46" s="178"/>
      <c r="SXI46" s="178"/>
      <c r="SXJ46" s="178"/>
      <c r="SXK46" s="178"/>
      <c r="SXL46" s="179"/>
      <c r="SXM46" s="166"/>
      <c r="SXN46" s="178"/>
      <c r="SXO46" s="178"/>
      <c r="SXP46" s="178"/>
      <c r="SXQ46" s="178"/>
      <c r="SXR46" s="178"/>
      <c r="SXS46" s="178"/>
      <c r="SXT46" s="179"/>
      <c r="SXU46" s="166"/>
      <c r="SXV46" s="178"/>
      <c r="SXW46" s="178"/>
      <c r="SXX46" s="178"/>
      <c r="SXY46" s="178"/>
      <c r="SXZ46" s="178"/>
      <c r="SYA46" s="178"/>
      <c r="SYB46" s="179"/>
      <c r="SYC46" s="166"/>
      <c r="SYD46" s="178"/>
      <c r="SYE46" s="178"/>
      <c r="SYF46" s="178"/>
      <c r="SYG46" s="178"/>
      <c r="SYH46" s="178"/>
      <c r="SYI46" s="178"/>
      <c r="SYJ46" s="179"/>
      <c r="SYK46" s="166"/>
      <c r="SYL46" s="178"/>
      <c r="SYM46" s="178"/>
      <c r="SYN46" s="178"/>
      <c r="SYO46" s="178"/>
      <c r="SYP46" s="178"/>
      <c r="SYQ46" s="178"/>
      <c r="SYR46" s="179"/>
      <c r="SYS46" s="166"/>
      <c r="SYT46" s="178"/>
      <c r="SYU46" s="178"/>
      <c r="SYV46" s="178"/>
      <c r="SYW46" s="178"/>
      <c r="SYX46" s="178"/>
      <c r="SYY46" s="178"/>
      <c r="SYZ46" s="179"/>
      <c r="SZA46" s="166"/>
      <c r="SZB46" s="178"/>
      <c r="SZC46" s="178"/>
      <c r="SZD46" s="178"/>
      <c r="SZE46" s="178"/>
      <c r="SZF46" s="178"/>
      <c r="SZG46" s="178"/>
      <c r="SZH46" s="179"/>
      <c r="SZI46" s="166"/>
      <c r="SZJ46" s="178"/>
      <c r="SZK46" s="178"/>
      <c r="SZL46" s="178"/>
      <c r="SZM46" s="178"/>
      <c r="SZN46" s="178"/>
      <c r="SZO46" s="178"/>
      <c r="SZP46" s="179"/>
      <c r="SZQ46" s="166"/>
      <c r="SZR46" s="178"/>
      <c r="SZS46" s="178"/>
      <c r="SZT46" s="178"/>
      <c r="SZU46" s="178"/>
      <c r="SZV46" s="178"/>
      <c r="SZW46" s="178"/>
      <c r="SZX46" s="179"/>
      <c r="SZY46" s="166"/>
      <c r="SZZ46" s="178"/>
      <c r="TAA46" s="178"/>
      <c r="TAB46" s="178"/>
      <c r="TAC46" s="178"/>
      <c r="TAD46" s="178"/>
      <c r="TAE46" s="178"/>
      <c r="TAF46" s="179"/>
      <c r="TAG46" s="166"/>
      <c r="TAH46" s="178"/>
      <c r="TAI46" s="178"/>
      <c r="TAJ46" s="178"/>
      <c r="TAK46" s="178"/>
      <c r="TAL46" s="178"/>
      <c r="TAM46" s="178"/>
      <c r="TAN46" s="179"/>
      <c r="TAO46" s="166"/>
      <c r="TAP46" s="178"/>
      <c r="TAQ46" s="178"/>
      <c r="TAR46" s="178"/>
      <c r="TAS46" s="178"/>
      <c r="TAT46" s="178"/>
      <c r="TAU46" s="178"/>
      <c r="TAV46" s="179"/>
      <c r="TAW46" s="166"/>
      <c r="TAX46" s="178"/>
      <c r="TAY46" s="178"/>
      <c r="TAZ46" s="178"/>
      <c r="TBA46" s="178"/>
      <c r="TBB46" s="178"/>
      <c r="TBC46" s="178"/>
      <c r="TBD46" s="179"/>
      <c r="TBE46" s="166"/>
      <c r="TBF46" s="178"/>
      <c r="TBG46" s="178"/>
      <c r="TBH46" s="178"/>
      <c r="TBI46" s="178"/>
      <c r="TBJ46" s="178"/>
      <c r="TBK46" s="178"/>
      <c r="TBL46" s="179"/>
      <c r="TBM46" s="166"/>
      <c r="TBN46" s="178"/>
      <c r="TBO46" s="178"/>
      <c r="TBP46" s="178"/>
      <c r="TBQ46" s="178"/>
      <c r="TBR46" s="178"/>
      <c r="TBS46" s="178"/>
      <c r="TBT46" s="179"/>
      <c r="TBU46" s="166"/>
      <c r="TBV46" s="178"/>
      <c r="TBW46" s="178"/>
      <c r="TBX46" s="178"/>
      <c r="TBY46" s="178"/>
      <c r="TBZ46" s="178"/>
      <c r="TCA46" s="178"/>
      <c r="TCB46" s="179"/>
      <c r="TCC46" s="166"/>
      <c r="TCD46" s="178"/>
      <c r="TCE46" s="178"/>
      <c r="TCF46" s="178"/>
      <c r="TCG46" s="178"/>
      <c r="TCH46" s="178"/>
      <c r="TCI46" s="178"/>
      <c r="TCJ46" s="179"/>
      <c r="TCK46" s="166"/>
      <c r="TCL46" s="178"/>
      <c r="TCM46" s="178"/>
      <c r="TCN46" s="178"/>
      <c r="TCO46" s="178"/>
      <c r="TCP46" s="178"/>
      <c r="TCQ46" s="178"/>
      <c r="TCR46" s="179"/>
      <c r="TCS46" s="166"/>
      <c r="TCT46" s="178"/>
      <c r="TCU46" s="178"/>
      <c r="TCV46" s="178"/>
      <c r="TCW46" s="178"/>
      <c r="TCX46" s="178"/>
      <c r="TCY46" s="178"/>
      <c r="TCZ46" s="179"/>
      <c r="TDA46" s="166"/>
      <c r="TDB46" s="178"/>
      <c r="TDC46" s="178"/>
      <c r="TDD46" s="178"/>
      <c r="TDE46" s="178"/>
      <c r="TDF46" s="178"/>
      <c r="TDG46" s="178"/>
      <c r="TDH46" s="179"/>
      <c r="TDI46" s="166"/>
      <c r="TDJ46" s="178"/>
      <c r="TDK46" s="178"/>
      <c r="TDL46" s="178"/>
      <c r="TDM46" s="178"/>
      <c r="TDN46" s="178"/>
      <c r="TDO46" s="178"/>
      <c r="TDP46" s="179"/>
      <c r="TDQ46" s="166"/>
      <c r="TDR46" s="178"/>
      <c r="TDS46" s="178"/>
      <c r="TDT46" s="178"/>
      <c r="TDU46" s="178"/>
      <c r="TDV46" s="178"/>
      <c r="TDW46" s="178"/>
      <c r="TDX46" s="179"/>
      <c r="TDY46" s="166"/>
      <c r="TDZ46" s="178"/>
      <c r="TEA46" s="178"/>
      <c r="TEB46" s="178"/>
      <c r="TEC46" s="178"/>
      <c r="TED46" s="178"/>
      <c r="TEE46" s="178"/>
      <c r="TEF46" s="179"/>
      <c r="TEG46" s="166"/>
      <c r="TEH46" s="178"/>
      <c r="TEI46" s="178"/>
      <c r="TEJ46" s="178"/>
      <c r="TEK46" s="178"/>
      <c r="TEL46" s="178"/>
      <c r="TEM46" s="178"/>
      <c r="TEN46" s="179"/>
      <c r="TEO46" s="166"/>
      <c r="TEP46" s="178"/>
      <c r="TEQ46" s="178"/>
      <c r="TER46" s="178"/>
      <c r="TES46" s="178"/>
      <c r="TET46" s="178"/>
      <c r="TEU46" s="178"/>
      <c r="TEV46" s="179"/>
      <c r="TEW46" s="166"/>
      <c r="TEX46" s="178"/>
      <c r="TEY46" s="178"/>
      <c r="TEZ46" s="178"/>
      <c r="TFA46" s="178"/>
      <c r="TFB46" s="178"/>
      <c r="TFC46" s="178"/>
      <c r="TFD46" s="179"/>
      <c r="TFE46" s="166"/>
      <c r="TFF46" s="178"/>
      <c r="TFG46" s="178"/>
      <c r="TFH46" s="178"/>
      <c r="TFI46" s="178"/>
      <c r="TFJ46" s="178"/>
      <c r="TFK46" s="178"/>
      <c r="TFL46" s="179"/>
      <c r="TFM46" s="166"/>
      <c r="TFN46" s="178"/>
      <c r="TFO46" s="178"/>
      <c r="TFP46" s="178"/>
      <c r="TFQ46" s="178"/>
      <c r="TFR46" s="178"/>
      <c r="TFS46" s="178"/>
      <c r="TFT46" s="179"/>
      <c r="TFU46" s="166"/>
      <c r="TFV46" s="178"/>
      <c r="TFW46" s="178"/>
      <c r="TFX46" s="178"/>
      <c r="TFY46" s="178"/>
      <c r="TFZ46" s="178"/>
      <c r="TGA46" s="178"/>
      <c r="TGB46" s="179"/>
      <c r="TGC46" s="166"/>
      <c r="TGD46" s="178"/>
      <c r="TGE46" s="178"/>
      <c r="TGF46" s="178"/>
      <c r="TGG46" s="178"/>
      <c r="TGH46" s="178"/>
      <c r="TGI46" s="178"/>
      <c r="TGJ46" s="179"/>
      <c r="TGK46" s="166"/>
      <c r="TGL46" s="178"/>
      <c r="TGM46" s="178"/>
      <c r="TGN46" s="178"/>
      <c r="TGO46" s="178"/>
      <c r="TGP46" s="178"/>
      <c r="TGQ46" s="178"/>
      <c r="TGR46" s="179"/>
      <c r="TGS46" s="166"/>
      <c r="TGT46" s="178"/>
      <c r="TGU46" s="178"/>
      <c r="TGV46" s="178"/>
      <c r="TGW46" s="178"/>
      <c r="TGX46" s="178"/>
      <c r="TGY46" s="178"/>
      <c r="TGZ46" s="179"/>
      <c r="THA46" s="166"/>
      <c r="THB46" s="178"/>
      <c r="THC46" s="178"/>
      <c r="THD46" s="178"/>
      <c r="THE46" s="178"/>
      <c r="THF46" s="178"/>
      <c r="THG46" s="178"/>
      <c r="THH46" s="179"/>
      <c r="THI46" s="166"/>
      <c r="THJ46" s="178"/>
      <c r="THK46" s="178"/>
      <c r="THL46" s="178"/>
      <c r="THM46" s="178"/>
      <c r="THN46" s="178"/>
      <c r="THO46" s="178"/>
      <c r="THP46" s="179"/>
      <c r="THQ46" s="166"/>
      <c r="THR46" s="178"/>
      <c r="THS46" s="178"/>
      <c r="THT46" s="178"/>
      <c r="THU46" s="178"/>
      <c r="THV46" s="178"/>
      <c r="THW46" s="178"/>
      <c r="THX46" s="179"/>
      <c r="THY46" s="166"/>
      <c r="THZ46" s="178"/>
      <c r="TIA46" s="178"/>
      <c r="TIB46" s="178"/>
      <c r="TIC46" s="178"/>
      <c r="TID46" s="178"/>
      <c r="TIE46" s="178"/>
      <c r="TIF46" s="179"/>
      <c r="TIG46" s="166"/>
      <c r="TIH46" s="178"/>
      <c r="TII46" s="178"/>
      <c r="TIJ46" s="178"/>
      <c r="TIK46" s="178"/>
      <c r="TIL46" s="178"/>
      <c r="TIM46" s="178"/>
      <c r="TIN46" s="179"/>
      <c r="TIO46" s="166"/>
      <c r="TIP46" s="178"/>
      <c r="TIQ46" s="178"/>
      <c r="TIR46" s="178"/>
      <c r="TIS46" s="178"/>
      <c r="TIT46" s="178"/>
      <c r="TIU46" s="178"/>
      <c r="TIV46" s="179"/>
      <c r="TIW46" s="166"/>
      <c r="TIX46" s="178"/>
      <c r="TIY46" s="178"/>
      <c r="TIZ46" s="178"/>
      <c r="TJA46" s="178"/>
      <c r="TJB46" s="178"/>
      <c r="TJC46" s="178"/>
      <c r="TJD46" s="179"/>
      <c r="TJE46" s="166"/>
      <c r="TJF46" s="178"/>
      <c r="TJG46" s="178"/>
      <c r="TJH46" s="178"/>
      <c r="TJI46" s="178"/>
      <c r="TJJ46" s="178"/>
      <c r="TJK46" s="178"/>
      <c r="TJL46" s="179"/>
      <c r="TJM46" s="166"/>
      <c r="TJN46" s="178"/>
      <c r="TJO46" s="178"/>
      <c r="TJP46" s="178"/>
      <c r="TJQ46" s="178"/>
      <c r="TJR46" s="178"/>
      <c r="TJS46" s="178"/>
      <c r="TJT46" s="179"/>
      <c r="TJU46" s="166"/>
      <c r="TJV46" s="178"/>
      <c r="TJW46" s="178"/>
      <c r="TJX46" s="178"/>
      <c r="TJY46" s="178"/>
      <c r="TJZ46" s="178"/>
      <c r="TKA46" s="178"/>
      <c r="TKB46" s="179"/>
      <c r="TKC46" s="166"/>
      <c r="TKD46" s="178"/>
      <c r="TKE46" s="178"/>
      <c r="TKF46" s="178"/>
      <c r="TKG46" s="178"/>
      <c r="TKH46" s="178"/>
      <c r="TKI46" s="178"/>
      <c r="TKJ46" s="179"/>
      <c r="TKK46" s="166"/>
      <c r="TKL46" s="178"/>
      <c r="TKM46" s="178"/>
      <c r="TKN46" s="178"/>
      <c r="TKO46" s="178"/>
      <c r="TKP46" s="178"/>
      <c r="TKQ46" s="178"/>
      <c r="TKR46" s="179"/>
      <c r="TKS46" s="166"/>
      <c r="TKT46" s="178"/>
      <c r="TKU46" s="178"/>
      <c r="TKV46" s="178"/>
      <c r="TKW46" s="178"/>
      <c r="TKX46" s="178"/>
      <c r="TKY46" s="178"/>
      <c r="TKZ46" s="179"/>
      <c r="TLA46" s="166"/>
      <c r="TLB46" s="178"/>
      <c r="TLC46" s="178"/>
      <c r="TLD46" s="178"/>
      <c r="TLE46" s="178"/>
      <c r="TLF46" s="178"/>
      <c r="TLG46" s="178"/>
      <c r="TLH46" s="179"/>
      <c r="TLI46" s="166"/>
      <c r="TLJ46" s="178"/>
      <c r="TLK46" s="178"/>
      <c r="TLL46" s="178"/>
      <c r="TLM46" s="178"/>
      <c r="TLN46" s="178"/>
      <c r="TLO46" s="178"/>
      <c r="TLP46" s="179"/>
      <c r="TLQ46" s="166"/>
      <c r="TLR46" s="178"/>
      <c r="TLS46" s="178"/>
      <c r="TLT46" s="178"/>
      <c r="TLU46" s="178"/>
      <c r="TLV46" s="178"/>
      <c r="TLW46" s="178"/>
      <c r="TLX46" s="179"/>
      <c r="TLY46" s="166"/>
      <c r="TLZ46" s="178"/>
      <c r="TMA46" s="178"/>
      <c r="TMB46" s="178"/>
      <c r="TMC46" s="178"/>
      <c r="TMD46" s="178"/>
      <c r="TME46" s="178"/>
      <c r="TMF46" s="179"/>
      <c r="TMG46" s="166"/>
      <c r="TMH46" s="178"/>
      <c r="TMI46" s="178"/>
      <c r="TMJ46" s="178"/>
      <c r="TMK46" s="178"/>
      <c r="TML46" s="178"/>
      <c r="TMM46" s="178"/>
      <c r="TMN46" s="179"/>
      <c r="TMO46" s="166"/>
      <c r="TMP46" s="178"/>
      <c r="TMQ46" s="178"/>
      <c r="TMR46" s="178"/>
      <c r="TMS46" s="178"/>
      <c r="TMT46" s="178"/>
      <c r="TMU46" s="178"/>
      <c r="TMV46" s="179"/>
      <c r="TMW46" s="166"/>
      <c r="TMX46" s="178"/>
      <c r="TMY46" s="178"/>
      <c r="TMZ46" s="178"/>
      <c r="TNA46" s="178"/>
      <c r="TNB46" s="178"/>
      <c r="TNC46" s="178"/>
      <c r="TND46" s="179"/>
      <c r="TNE46" s="166"/>
      <c r="TNF46" s="178"/>
      <c r="TNG46" s="178"/>
      <c r="TNH46" s="178"/>
      <c r="TNI46" s="178"/>
      <c r="TNJ46" s="178"/>
      <c r="TNK46" s="178"/>
      <c r="TNL46" s="179"/>
      <c r="TNM46" s="166"/>
      <c r="TNN46" s="178"/>
      <c r="TNO46" s="178"/>
      <c r="TNP46" s="178"/>
      <c r="TNQ46" s="178"/>
      <c r="TNR46" s="178"/>
      <c r="TNS46" s="178"/>
      <c r="TNT46" s="179"/>
      <c r="TNU46" s="166"/>
      <c r="TNV46" s="178"/>
      <c r="TNW46" s="178"/>
      <c r="TNX46" s="178"/>
      <c r="TNY46" s="178"/>
      <c r="TNZ46" s="178"/>
      <c r="TOA46" s="178"/>
      <c r="TOB46" s="179"/>
      <c r="TOC46" s="166"/>
      <c r="TOD46" s="178"/>
      <c r="TOE46" s="178"/>
      <c r="TOF46" s="178"/>
      <c r="TOG46" s="178"/>
      <c r="TOH46" s="178"/>
      <c r="TOI46" s="178"/>
      <c r="TOJ46" s="179"/>
      <c r="TOK46" s="166"/>
      <c r="TOL46" s="178"/>
      <c r="TOM46" s="178"/>
      <c r="TON46" s="178"/>
      <c r="TOO46" s="178"/>
      <c r="TOP46" s="178"/>
      <c r="TOQ46" s="178"/>
      <c r="TOR46" s="179"/>
      <c r="TOS46" s="166"/>
      <c r="TOT46" s="178"/>
      <c r="TOU46" s="178"/>
      <c r="TOV46" s="178"/>
      <c r="TOW46" s="178"/>
      <c r="TOX46" s="178"/>
      <c r="TOY46" s="178"/>
      <c r="TOZ46" s="179"/>
      <c r="TPA46" s="166"/>
      <c r="TPB46" s="178"/>
      <c r="TPC46" s="178"/>
      <c r="TPD46" s="178"/>
      <c r="TPE46" s="178"/>
      <c r="TPF46" s="178"/>
      <c r="TPG46" s="178"/>
      <c r="TPH46" s="179"/>
      <c r="TPI46" s="166"/>
      <c r="TPJ46" s="178"/>
      <c r="TPK46" s="178"/>
      <c r="TPL46" s="178"/>
      <c r="TPM46" s="178"/>
      <c r="TPN46" s="178"/>
      <c r="TPO46" s="178"/>
      <c r="TPP46" s="179"/>
      <c r="TPQ46" s="166"/>
      <c r="TPR46" s="178"/>
      <c r="TPS46" s="178"/>
      <c r="TPT46" s="178"/>
      <c r="TPU46" s="178"/>
      <c r="TPV46" s="178"/>
      <c r="TPW46" s="178"/>
      <c r="TPX46" s="179"/>
      <c r="TPY46" s="166"/>
      <c r="TPZ46" s="178"/>
      <c r="TQA46" s="178"/>
      <c r="TQB46" s="178"/>
      <c r="TQC46" s="178"/>
      <c r="TQD46" s="178"/>
      <c r="TQE46" s="178"/>
      <c r="TQF46" s="179"/>
      <c r="TQG46" s="166"/>
      <c r="TQH46" s="178"/>
      <c r="TQI46" s="178"/>
      <c r="TQJ46" s="178"/>
      <c r="TQK46" s="178"/>
      <c r="TQL46" s="178"/>
      <c r="TQM46" s="178"/>
      <c r="TQN46" s="179"/>
      <c r="TQO46" s="166"/>
      <c r="TQP46" s="178"/>
      <c r="TQQ46" s="178"/>
      <c r="TQR46" s="178"/>
      <c r="TQS46" s="178"/>
      <c r="TQT46" s="178"/>
      <c r="TQU46" s="178"/>
      <c r="TQV46" s="179"/>
      <c r="TQW46" s="166"/>
      <c r="TQX46" s="178"/>
      <c r="TQY46" s="178"/>
      <c r="TQZ46" s="178"/>
      <c r="TRA46" s="178"/>
      <c r="TRB46" s="178"/>
      <c r="TRC46" s="178"/>
      <c r="TRD46" s="179"/>
      <c r="TRE46" s="166"/>
      <c r="TRF46" s="178"/>
      <c r="TRG46" s="178"/>
      <c r="TRH46" s="178"/>
      <c r="TRI46" s="178"/>
      <c r="TRJ46" s="178"/>
      <c r="TRK46" s="178"/>
      <c r="TRL46" s="179"/>
      <c r="TRM46" s="166"/>
      <c r="TRN46" s="178"/>
      <c r="TRO46" s="178"/>
      <c r="TRP46" s="178"/>
      <c r="TRQ46" s="178"/>
      <c r="TRR46" s="178"/>
      <c r="TRS46" s="178"/>
      <c r="TRT46" s="179"/>
      <c r="TRU46" s="166"/>
      <c r="TRV46" s="178"/>
      <c r="TRW46" s="178"/>
      <c r="TRX46" s="178"/>
      <c r="TRY46" s="178"/>
      <c r="TRZ46" s="178"/>
      <c r="TSA46" s="178"/>
      <c r="TSB46" s="179"/>
      <c r="TSC46" s="166"/>
      <c r="TSD46" s="178"/>
      <c r="TSE46" s="178"/>
      <c r="TSF46" s="178"/>
      <c r="TSG46" s="178"/>
      <c r="TSH46" s="178"/>
      <c r="TSI46" s="178"/>
      <c r="TSJ46" s="179"/>
      <c r="TSK46" s="166"/>
      <c r="TSL46" s="178"/>
      <c r="TSM46" s="178"/>
      <c r="TSN46" s="178"/>
      <c r="TSO46" s="178"/>
      <c r="TSP46" s="178"/>
      <c r="TSQ46" s="178"/>
      <c r="TSR46" s="179"/>
      <c r="TSS46" s="166"/>
      <c r="TST46" s="178"/>
      <c r="TSU46" s="178"/>
      <c r="TSV46" s="178"/>
      <c r="TSW46" s="178"/>
      <c r="TSX46" s="178"/>
      <c r="TSY46" s="178"/>
      <c r="TSZ46" s="179"/>
      <c r="TTA46" s="166"/>
      <c r="TTB46" s="178"/>
      <c r="TTC46" s="178"/>
      <c r="TTD46" s="178"/>
      <c r="TTE46" s="178"/>
      <c r="TTF46" s="178"/>
      <c r="TTG46" s="178"/>
      <c r="TTH46" s="179"/>
      <c r="TTI46" s="166"/>
      <c r="TTJ46" s="178"/>
      <c r="TTK46" s="178"/>
      <c r="TTL46" s="178"/>
      <c r="TTM46" s="178"/>
      <c r="TTN46" s="178"/>
      <c r="TTO46" s="178"/>
      <c r="TTP46" s="179"/>
      <c r="TTQ46" s="166"/>
      <c r="TTR46" s="178"/>
      <c r="TTS46" s="178"/>
      <c r="TTT46" s="178"/>
      <c r="TTU46" s="178"/>
      <c r="TTV46" s="178"/>
      <c r="TTW46" s="178"/>
      <c r="TTX46" s="179"/>
      <c r="TTY46" s="166"/>
      <c r="TTZ46" s="178"/>
      <c r="TUA46" s="178"/>
      <c r="TUB46" s="178"/>
      <c r="TUC46" s="178"/>
      <c r="TUD46" s="178"/>
      <c r="TUE46" s="178"/>
      <c r="TUF46" s="179"/>
      <c r="TUG46" s="166"/>
      <c r="TUH46" s="178"/>
      <c r="TUI46" s="178"/>
      <c r="TUJ46" s="178"/>
      <c r="TUK46" s="178"/>
      <c r="TUL46" s="178"/>
      <c r="TUM46" s="178"/>
      <c r="TUN46" s="179"/>
      <c r="TUO46" s="166"/>
      <c r="TUP46" s="178"/>
      <c r="TUQ46" s="178"/>
      <c r="TUR46" s="178"/>
      <c r="TUS46" s="178"/>
      <c r="TUT46" s="178"/>
      <c r="TUU46" s="178"/>
      <c r="TUV46" s="179"/>
      <c r="TUW46" s="166"/>
      <c r="TUX46" s="178"/>
      <c r="TUY46" s="178"/>
      <c r="TUZ46" s="178"/>
      <c r="TVA46" s="178"/>
      <c r="TVB46" s="178"/>
      <c r="TVC46" s="178"/>
      <c r="TVD46" s="179"/>
      <c r="TVE46" s="166"/>
      <c r="TVF46" s="178"/>
      <c r="TVG46" s="178"/>
      <c r="TVH46" s="178"/>
      <c r="TVI46" s="178"/>
      <c r="TVJ46" s="178"/>
      <c r="TVK46" s="178"/>
      <c r="TVL46" s="179"/>
      <c r="TVM46" s="166"/>
      <c r="TVN46" s="178"/>
      <c r="TVO46" s="178"/>
      <c r="TVP46" s="178"/>
      <c r="TVQ46" s="178"/>
      <c r="TVR46" s="178"/>
      <c r="TVS46" s="178"/>
      <c r="TVT46" s="179"/>
      <c r="TVU46" s="166"/>
      <c r="TVV46" s="178"/>
      <c r="TVW46" s="178"/>
      <c r="TVX46" s="178"/>
      <c r="TVY46" s="178"/>
      <c r="TVZ46" s="178"/>
      <c r="TWA46" s="178"/>
      <c r="TWB46" s="179"/>
      <c r="TWC46" s="166"/>
      <c r="TWD46" s="178"/>
      <c r="TWE46" s="178"/>
      <c r="TWF46" s="178"/>
      <c r="TWG46" s="178"/>
      <c r="TWH46" s="178"/>
      <c r="TWI46" s="178"/>
      <c r="TWJ46" s="179"/>
      <c r="TWK46" s="166"/>
      <c r="TWL46" s="178"/>
      <c r="TWM46" s="178"/>
      <c r="TWN46" s="178"/>
      <c r="TWO46" s="178"/>
      <c r="TWP46" s="178"/>
      <c r="TWQ46" s="178"/>
      <c r="TWR46" s="179"/>
      <c r="TWS46" s="166"/>
      <c r="TWT46" s="178"/>
      <c r="TWU46" s="178"/>
      <c r="TWV46" s="178"/>
      <c r="TWW46" s="178"/>
      <c r="TWX46" s="178"/>
      <c r="TWY46" s="178"/>
      <c r="TWZ46" s="179"/>
      <c r="TXA46" s="166"/>
      <c r="TXB46" s="178"/>
      <c r="TXC46" s="178"/>
      <c r="TXD46" s="178"/>
      <c r="TXE46" s="178"/>
      <c r="TXF46" s="178"/>
      <c r="TXG46" s="178"/>
      <c r="TXH46" s="179"/>
      <c r="TXI46" s="166"/>
      <c r="TXJ46" s="178"/>
      <c r="TXK46" s="178"/>
      <c r="TXL46" s="178"/>
      <c r="TXM46" s="178"/>
      <c r="TXN46" s="178"/>
      <c r="TXO46" s="178"/>
      <c r="TXP46" s="179"/>
      <c r="TXQ46" s="166"/>
      <c r="TXR46" s="178"/>
      <c r="TXS46" s="178"/>
      <c r="TXT46" s="178"/>
      <c r="TXU46" s="178"/>
      <c r="TXV46" s="178"/>
      <c r="TXW46" s="178"/>
      <c r="TXX46" s="179"/>
      <c r="TXY46" s="166"/>
      <c r="TXZ46" s="178"/>
      <c r="TYA46" s="178"/>
      <c r="TYB46" s="178"/>
      <c r="TYC46" s="178"/>
      <c r="TYD46" s="178"/>
      <c r="TYE46" s="178"/>
      <c r="TYF46" s="179"/>
      <c r="TYG46" s="166"/>
      <c r="TYH46" s="178"/>
      <c r="TYI46" s="178"/>
      <c r="TYJ46" s="178"/>
      <c r="TYK46" s="178"/>
      <c r="TYL46" s="178"/>
      <c r="TYM46" s="178"/>
      <c r="TYN46" s="179"/>
      <c r="TYO46" s="166"/>
      <c r="TYP46" s="178"/>
      <c r="TYQ46" s="178"/>
      <c r="TYR46" s="178"/>
      <c r="TYS46" s="178"/>
      <c r="TYT46" s="178"/>
      <c r="TYU46" s="178"/>
      <c r="TYV46" s="179"/>
      <c r="TYW46" s="166"/>
      <c r="TYX46" s="178"/>
      <c r="TYY46" s="178"/>
      <c r="TYZ46" s="178"/>
      <c r="TZA46" s="178"/>
      <c r="TZB46" s="178"/>
      <c r="TZC46" s="178"/>
      <c r="TZD46" s="179"/>
      <c r="TZE46" s="166"/>
      <c r="TZF46" s="178"/>
      <c r="TZG46" s="178"/>
      <c r="TZH46" s="178"/>
      <c r="TZI46" s="178"/>
      <c r="TZJ46" s="178"/>
      <c r="TZK46" s="178"/>
      <c r="TZL46" s="179"/>
      <c r="TZM46" s="166"/>
      <c r="TZN46" s="178"/>
      <c r="TZO46" s="178"/>
      <c r="TZP46" s="178"/>
      <c r="TZQ46" s="178"/>
      <c r="TZR46" s="178"/>
      <c r="TZS46" s="178"/>
      <c r="TZT46" s="179"/>
      <c r="TZU46" s="166"/>
      <c r="TZV46" s="178"/>
      <c r="TZW46" s="178"/>
      <c r="TZX46" s="178"/>
      <c r="TZY46" s="178"/>
      <c r="TZZ46" s="178"/>
      <c r="UAA46" s="178"/>
      <c r="UAB46" s="179"/>
      <c r="UAC46" s="166"/>
      <c r="UAD46" s="178"/>
      <c r="UAE46" s="178"/>
      <c r="UAF46" s="178"/>
      <c r="UAG46" s="178"/>
      <c r="UAH46" s="178"/>
      <c r="UAI46" s="178"/>
      <c r="UAJ46" s="179"/>
      <c r="UAK46" s="166"/>
      <c r="UAL46" s="178"/>
      <c r="UAM46" s="178"/>
      <c r="UAN46" s="178"/>
      <c r="UAO46" s="178"/>
      <c r="UAP46" s="178"/>
      <c r="UAQ46" s="178"/>
      <c r="UAR46" s="179"/>
      <c r="UAS46" s="166"/>
      <c r="UAT46" s="178"/>
      <c r="UAU46" s="178"/>
      <c r="UAV46" s="178"/>
      <c r="UAW46" s="178"/>
      <c r="UAX46" s="178"/>
      <c r="UAY46" s="178"/>
      <c r="UAZ46" s="179"/>
      <c r="UBA46" s="166"/>
      <c r="UBB46" s="178"/>
      <c r="UBC46" s="178"/>
      <c r="UBD46" s="178"/>
      <c r="UBE46" s="178"/>
      <c r="UBF46" s="178"/>
      <c r="UBG46" s="178"/>
      <c r="UBH46" s="179"/>
      <c r="UBI46" s="166"/>
      <c r="UBJ46" s="178"/>
      <c r="UBK46" s="178"/>
      <c r="UBL46" s="178"/>
      <c r="UBM46" s="178"/>
      <c r="UBN46" s="178"/>
      <c r="UBO46" s="178"/>
      <c r="UBP46" s="179"/>
      <c r="UBQ46" s="166"/>
      <c r="UBR46" s="178"/>
      <c r="UBS46" s="178"/>
      <c r="UBT46" s="178"/>
      <c r="UBU46" s="178"/>
      <c r="UBV46" s="178"/>
      <c r="UBW46" s="178"/>
      <c r="UBX46" s="179"/>
      <c r="UBY46" s="166"/>
      <c r="UBZ46" s="178"/>
      <c r="UCA46" s="178"/>
      <c r="UCB46" s="178"/>
      <c r="UCC46" s="178"/>
      <c r="UCD46" s="178"/>
      <c r="UCE46" s="178"/>
      <c r="UCF46" s="179"/>
      <c r="UCG46" s="166"/>
      <c r="UCH46" s="178"/>
      <c r="UCI46" s="178"/>
      <c r="UCJ46" s="178"/>
      <c r="UCK46" s="178"/>
      <c r="UCL46" s="178"/>
      <c r="UCM46" s="178"/>
      <c r="UCN46" s="179"/>
      <c r="UCO46" s="166"/>
      <c r="UCP46" s="178"/>
      <c r="UCQ46" s="178"/>
      <c r="UCR46" s="178"/>
      <c r="UCS46" s="178"/>
      <c r="UCT46" s="178"/>
      <c r="UCU46" s="178"/>
      <c r="UCV46" s="179"/>
      <c r="UCW46" s="166"/>
      <c r="UCX46" s="178"/>
      <c r="UCY46" s="178"/>
      <c r="UCZ46" s="178"/>
      <c r="UDA46" s="178"/>
      <c r="UDB46" s="178"/>
      <c r="UDC46" s="178"/>
      <c r="UDD46" s="179"/>
      <c r="UDE46" s="166"/>
      <c r="UDF46" s="178"/>
      <c r="UDG46" s="178"/>
      <c r="UDH46" s="178"/>
      <c r="UDI46" s="178"/>
      <c r="UDJ46" s="178"/>
      <c r="UDK46" s="178"/>
      <c r="UDL46" s="179"/>
      <c r="UDM46" s="166"/>
      <c r="UDN46" s="178"/>
      <c r="UDO46" s="178"/>
      <c r="UDP46" s="178"/>
      <c r="UDQ46" s="178"/>
      <c r="UDR46" s="178"/>
      <c r="UDS46" s="178"/>
      <c r="UDT46" s="179"/>
      <c r="UDU46" s="166"/>
      <c r="UDV46" s="178"/>
      <c r="UDW46" s="178"/>
      <c r="UDX46" s="178"/>
      <c r="UDY46" s="178"/>
      <c r="UDZ46" s="178"/>
      <c r="UEA46" s="178"/>
      <c r="UEB46" s="179"/>
      <c r="UEC46" s="166"/>
      <c r="UED46" s="178"/>
      <c r="UEE46" s="178"/>
      <c r="UEF46" s="178"/>
      <c r="UEG46" s="178"/>
      <c r="UEH46" s="178"/>
      <c r="UEI46" s="178"/>
      <c r="UEJ46" s="179"/>
      <c r="UEK46" s="166"/>
      <c r="UEL46" s="178"/>
      <c r="UEM46" s="178"/>
      <c r="UEN46" s="178"/>
      <c r="UEO46" s="178"/>
      <c r="UEP46" s="178"/>
      <c r="UEQ46" s="178"/>
      <c r="UER46" s="179"/>
      <c r="UES46" s="166"/>
      <c r="UET46" s="178"/>
      <c r="UEU46" s="178"/>
      <c r="UEV46" s="178"/>
      <c r="UEW46" s="178"/>
      <c r="UEX46" s="178"/>
      <c r="UEY46" s="178"/>
      <c r="UEZ46" s="179"/>
      <c r="UFA46" s="166"/>
      <c r="UFB46" s="178"/>
      <c r="UFC46" s="178"/>
      <c r="UFD46" s="178"/>
      <c r="UFE46" s="178"/>
      <c r="UFF46" s="178"/>
      <c r="UFG46" s="178"/>
      <c r="UFH46" s="179"/>
      <c r="UFI46" s="166"/>
      <c r="UFJ46" s="178"/>
      <c r="UFK46" s="178"/>
      <c r="UFL46" s="178"/>
      <c r="UFM46" s="178"/>
      <c r="UFN46" s="178"/>
      <c r="UFO46" s="178"/>
      <c r="UFP46" s="179"/>
      <c r="UFQ46" s="166"/>
      <c r="UFR46" s="178"/>
      <c r="UFS46" s="178"/>
      <c r="UFT46" s="178"/>
      <c r="UFU46" s="178"/>
      <c r="UFV46" s="178"/>
      <c r="UFW46" s="178"/>
      <c r="UFX46" s="179"/>
      <c r="UFY46" s="166"/>
      <c r="UFZ46" s="178"/>
      <c r="UGA46" s="178"/>
      <c r="UGB46" s="178"/>
      <c r="UGC46" s="178"/>
      <c r="UGD46" s="178"/>
      <c r="UGE46" s="178"/>
      <c r="UGF46" s="179"/>
      <c r="UGG46" s="166"/>
      <c r="UGH46" s="178"/>
      <c r="UGI46" s="178"/>
      <c r="UGJ46" s="178"/>
      <c r="UGK46" s="178"/>
      <c r="UGL46" s="178"/>
      <c r="UGM46" s="178"/>
      <c r="UGN46" s="179"/>
      <c r="UGO46" s="166"/>
      <c r="UGP46" s="178"/>
      <c r="UGQ46" s="178"/>
      <c r="UGR46" s="178"/>
      <c r="UGS46" s="178"/>
      <c r="UGT46" s="178"/>
      <c r="UGU46" s="178"/>
      <c r="UGV46" s="179"/>
      <c r="UGW46" s="166"/>
      <c r="UGX46" s="178"/>
      <c r="UGY46" s="178"/>
      <c r="UGZ46" s="178"/>
      <c r="UHA46" s="178"/>
      <c r="UHB46" s="178"/>
      <c r="UHC46" s="178"/>
      <c r="UHD46" s="179"/>
      <c r="UHE46" s="166"/>
      <c r="UHF46" s="178"/>
      <c r="UHG46" s="178"/>
      <c r="UHH46" s="178"/>
      <c r="UHI46" s="178"/>
      <c r="UHJ46" s="178"/>
      <c r="UHK46" s="178"/>
      <c r="UHL46" s="179"/>
      <c r="UHM46" s="166"/>
      <c r="UHN46" s="178"/>
      <c r="UHO46" s="178"/>
      <c r="UHP46" s="178"/>
      <c r="UHQ46" s="178"/>
      <c r="UHR46" s="178"/>
      <c r="UHS46" s="178"/>
      <c r="UHT46" s="179"/>
      <c r="UHU46" s="166"/>
      <c r="UHV46" s="178"/>
      <c r="UHW46" s="178"/>
      <c r="UHX46" s="178"/>
      <c r="UHY46" s="178"/>
      <c r="UHZ46" s="178"/>
      <c r="UIA46" s="178"/>
      <c r="UIB46" s="179"/>
      <c r="UIC46" s="166"/>
      <c r="UID46" s="178"/>
      <c r="UIE46" s="178"/>
      <c r="UIF46" s="178"/>
      <c r="UIG46" s="178"/>
      <c r="UIH46" s="178"/>
      <c r="UII46" s="178"/>
      <c r="UIJ46" s="179"/>
      <c r="UIK46" s="166"/>
      <c r="UIL46" s="178"/>
      <c r="UIM46" s="178"/>
      <c r="UIN46" s="178"/>
      <c r="UIO46" s="178"/>
      <c r="UIP46" s="178"/>
      <c r="UIQ46" s="178"/>
      <c r="UIR46" s="179"/>
      <c r="UIS46" s="166"/>
      <c r="UIT46" s="178"/>
      <c r="UIU46" s="178"/>
      <c r="UIV46" s="178"/>
      <c r="UIW46" s="178"/>
      <c r="UIX46" s="178"/>
      <c r="UIY46" s="178"/>
      <c r="UIZ46" s="179"/>
      <c r="UJA46" s="166"/>
      <c r="UJB46" s="178"/>
      <c r="UJC46" s="178"/>
      <c r="UJD46" s="178"/>
      <c r="UJE46" s="178"/>
      <c r="UJF46" s="178"/>
      <c r="UJG46" s="178"/>
      <c r="UJH46" s="179"/>
      <c r="UJI46" s="166"/>
      <c r="UJJ46" s="178"/>
      <c r="UJK46" s="178"/>
      <c r="UJL46" s="178"/>
      <c r="UJM46" s="178"/>
      <c r="UJN46" s="178"/>
      <c r="UJO46" s="178"/>
      <c r="UJP46" s="179"/>
      <c r="UJQ46" s="166"/>
      <c r="UJR46" s="178"/>
      <c r="UJS46" s="178"/>
      <c r="UJT46" s="178"/>
      <c r="UJU46" s="178"/>
      <c r="UJV46" s="178"/>
      <c r="UJW46" s="178"/>
      <c r="UJX46" s="179"/>
      <c r="UJY46" s="166"/>
      <c r="UJZ46" s="178"/>
      <c r="UKA46" s="178"/>
      <c r="UKB46" s="178"/>
      <c r="UKC46" s="178"/>
      <c r="UKD46" s="178"/>
      <c r="UKE46" s="178"/>
      <c r="UKF46" s="179"/>
      <c r="UKG46" s="166"/>
      <c r="UKH46" s="178"/>
      <c r="UKI46" s="178"/>
      <c r="UKJ46" s="178"/>
      <c r="UKK46" s="178"/>
      <c r="UKL46" s="178"/>
      <c r="UKM46" s="178"/>
      <c r="UKN46" s="179"/>
      <c r="UKO46" s="166"/>
      <c r="UKP46" s="178"/>
      <c r="UKQ46" s="178"/>
      <c r="UKR46" s="178"/>
      <c r="UKS46" s="178"/>
      <c r="UKT46" s="178"/>
      <c r="UKU46" s="178"/>
      <c r="UKV46" s="179"/>
      <c r="UKW46" s="166"/>
      <c r="UKX46" s="178"/>
      <c r="UKY46" s="178"/>
      <c r="UKZ46" s="178"/>
      <c r="ULA46" s="178"/>
      <c r="ULB46" s="178"/>
      <c r="ULC46" s="178"/>
      <c r="ULD46" s="179"/>
      <c r="ULE46" s="166"/>
      <c r="ULF46" s="178"/>
      <c r="ULG46" s="178"/>
      <c r="ULH46" s="178"/>
      <c r="ULI46" s="178"/>
      <c r="ULJ46" s="178"/>
      <c r="ULK46" s="178"/>
      <c r="ULL46" s="179"/>
      <c r="ULM46" s="166"/>
      <c r="ULN46" s="178"/>
      <c r="ULO46" s="178"/>
      <c r="ULP46" s="178"/>
      <c r="ULQ46" s="178"/>
      <c r="ULR46" s="178"/>
      <c r="ULS46" s="178"/>
      <c r="ULT46" s="179"/>
      <c r="ULU46" s="166"/>
      <c r="ULV46" s="178"/>
      <c r="ULW46" s="178"/>
      <c r="ULX46" s="178"/>
      <c r="ULY46" s="178"/>
      <c r="ULZ46" s="178"/>
      <c r="UMA46" s="178"/>
      <c r="UMB46" s="179"/>
      <c r="UMC46" s="166"/>
      <c r="UMD46" s="178"/>
      <c r="UME46" s="178"/>
      <c r="UMF46" s="178"/>
      <c r="UMG46" s="178"/>
      <c r="UMH46" s="178"/>
      <c r="UMI46" s="178"/>
      <c r="UMJ46" s="179"/>
      <c r="UMK46" s="166"/>
      <c r="UML46" s="178"/>
      <c r="UMM46" s="178"/>
      <c r="UMN46" s="178"/>
      <c r="UMO46" s="178"/>
      <c r="UMP46" s="178"/>
      <c r="UMQ46" s="178"/>
      <c r="UMR46" s="179"/>
      <c r="UMS46" s="166"/>
      <c r="UMT46" s="178"/>
      <c r="UMU46" s="178"/>
      <c r="UMV46" s="178"/>
      <c r="UMW46" s="178"/>
      <c r="UMX46" s="178"/>
      <c r="UMY46" s="178"/>
      <c r="UMZ46" s="179"/>
      <c r="UNA46" s="166"/>
      <c r="UNB46" s="178"/>
      <c r="UNC46" s="178"/>
      <c r="UND46" s="178"/>
      <c r="UNE46" s="178"/>
      <c r="UNF46" s="178"/>
      <c r="UNG46" s="178"/>
      <c r="UNH46" s="179"/>
      <c r="UNI46" s="166"/>
      <c r="UNJ46" s="178"/>
      <c r="UNK46" s="178"/>
      <c r="UNL46" s="178"/>
      <c r="UNM46" s="178"/>
      <c r="UNN46" s="178"/>
      <c r="UNO46" s="178"/>
      <c r="UNP46" s="179"/>
      <c r="UNQ46" s="166"/>
      <c r="UNR46" s="178"/>
      <c r="UNS46" s="178"/>
      <c r="UNT46" s="178"/>
      <c r="UNU46" s="178"/>
      <c r="UNV46" s="178"/>
      <c r="UNW46" s="178"/>
      <c r="UNX46" s="179"/>
      <c r="UNY46" s="166"/>
      <c r="UNZ46" s="178"/>
      <c r="UOA46" s="178"/>
      <c r="UOB46" s="178"/>
      <c r="UOC46" s="178"/>
      <c r="UOD46" s="178"/>
      <c r="UOE46" s="178"/>
      <c r="UOF46" s="179"/>
      <c r="UOG46" s="166"/>
      <c r="UOH46" s="178"/>
      <c r="UOI46" s="178"/>
      <c r="UOJ46" s="178"/>
      <c r="UOK46" s="178"/>
      <c r="UOL46" s="178"/>
      <c r="UOM46" s="178"/>
      <c r="UON46" s="179"/>
      <c r="UOO46" s="166"/>
      <c r="UOP46" s="178"/>
      <c r="UOQ46" s="178"/>
      <c r="UOR46" s="178"/>
      <c r="UOS46" s="178"/>
      <c r="UOT46" s="178"/>
      <c r="UOU46" s="178"/>
      <c r="UOV46" s="179"/>
      <c r="UOW46" s="166"/>
      <c r="UOX46" s="178"/>
      <c r="UOY46" s="178"/>
      <c r="UOZ46" s="178"/>
      <c r="UPA46" s="178"/>
      <c r="UPB46" s="178"/>
      <c r="UPC46" s="178"/>
      <c r="UPD46" s="179"/>
      <c r="UPE46" s="166"/>
      <c r="UPF46" s="178"/>
      <c r="UPG46" s="178"/>
      <c r="UPH46" s="178"/>
      <c r="UPI46" s="178"/>
      <c r="UPJ46" s="178"/>
      <c r="UPK46" s="178"/>
      <c r="UPL46" s="179"/>
      <c r="UPM46" s="166"/>
      <c r="UPN46" s="178"/>
      <c r="UPO46" s="178"/>
      <c r="UPP46" s="178"/>
      <c r="UPQ46" s="178"/>
      <c r="UPR46" s="178"/>
      <c r="UPS46" s="178"/>
      <c r="UPT46" s="179"/>
      <c r="UPU46" s="166"/>
      <c r="UPV46" s="178"/>
      <c r="UPW46" s="178"/>
      <c r="UPX46" s="178"/>
      <c r="UPY46" s="178"/>
      <c r="UPZ46" s="178"/>
      <c r="UQA46" s="178"/>
      <c r="UQB46" s="179"/>
      <c r="UQC46" s="166"/>
      <c r="UQD46" s="178"/>
      <c r="UQE46" s="178"/>
      <c r="UQF46" s="178"/>
      <c r="UQG46" s="178"/>
      <c r="UQH46" s="178"/>
      <c r="UQI46" s="178"/>
      <c r="UQJ46" s="179"/>
      <c r="UQK46" s="166"/>
      <c r="UQL46" s="178"/>
      <c r="UQM46" s="178"/>
      <c r="UQN46" s="178"/>
      <c r="UQO46" s="178"/>
      <c r="UQP46" s="178"/>
      <c r="UQQ46" s="178"/>
      <c r="UQR46" s="179"/>
      <c r="UQS46" s="166"/>
      <c r="UQT46" s="178"/>
      <c r="UQU46" s="178"/>
      <c r="UQV46" s="178"/>
      <c r="UQW46" s="178"/>
      <c r="UQX46" s="178"/>
      <c r="UQY46" s="178"/>
      <c r="UQZ46" s="179"/>
      <c r="URA46" s="166"/>
      <c r="URB46" s="178"/>
      <c r="URC46" s="178"/>
      <c r="URD46" s="178"/>
      <c r="URE46" s="178"/>
      <c r="URF46" s="178"/>
      <c r="URG46" s="178"/>
      <c r="URH46" s="179"/>
      <c r="URI46" s="166"/>
      <c r="URJ46" s="178"/>
      <c r="URK46" s="178"/>
      <c r="URL46" s="178"/>
      <c r="URM46" s="178"/>
      <c r="URN46" s="178"/>
      <c r="URO46" s="178"/>
      <c r="URP46" s="179"/>
      <c r="URQ46" s="166"/>
      <c r="URR46" s="178"/>
      <c r="URS46" s="178"/>
      <c r="URT46" s="178"/>
      <c r="URU46" s="178"/>
      <c r="URV46" s="178"/>
      <c r="URW46" s="178"/>
      <c r="URX46" s="179"/>
      <c r="URY46" s="166"/>
      <c r="URZ46" s="178"/>
      <c r="USA46" s="178"/>
      <c r="USB46" s="178"/>
      <c r="USC46" s="178"/>
      <c r="USD46" s="178"/>
      <c r="USE46" s="178"/>
      <c r="USF46" s="179"/>
      <c r="USG46" s="166"/>
      <c r="USH46" s="178"/>
      <c r="USI46" s="178"/>
      <c r="USJ46" s="178"/>
      <c r="USK46" s="178"/>
      <c r="USL46" s="178"/>
      <c r="USM46" s="178"/>
      <c r="USN46" s="179"/>
      <c r="USO46" s="166"/>
      <c r="USP46" s="178"/>
      <c r="USQ46" s="178"/>
      <c r="USR46" s="178"/>
      <c r="USS46" s="178"/>
      <c r="UST46" s="178"/>
      <c r="USU46" s="178"/>
      <c r="USV46" s="179"/>
      <c r="USW46" s="166"/>
      <c r="USX46" s="178"/>
      <c r="USY46" s="178"/>
      <c r="USZ46" s="178"/>
      <c r="UTA46" s="178"/>
      <c r="UTB46" s="178"/>
      <c r="UTC46" s="178"/>
      <c r="UTD46" s="179"/>
      <c r="UTE46" s="166"/>
      <c r="UTF46" s="178"/>
      <c r="UTG46" s="178"/>
      <c r="UTH46" s="178"/>
      <c r="UTI46" s="178"/>
      <c r="UTJ46" s="178"/>
      <c r="UTK46" s="178"/>
      <c r="UTL46" s="179"/>
      <c r="UTM46" s="166"/>
      <c r="UTN46" s="178"/>
      <c r="UTO46" s="178"/>
      <c r="UTP46" s="178"/>
      <c r="UTQ46" s="178"/>
      <c r="UTR46" s="178"/>
      <c r="UTS46" s="178"/>
      <c r="UTT46" s="179"/>
      <c r="UTU46" s="166"/>
      <c r="UTV46" s="178"/>
      <c r="UTW46" s="178"/>
      <c r="UTX46" s="178"/>
      <c r="UTY46" s="178"/>
      <c r="UTZ46" s="178"/>
      <c r="UUA46" s="178"/>
      <c r="UUB46" s="179"/>
      <c r="UUC46" s="166"/>
      <c r="UUD46" s="178"/>
      <c r="UUE46" s="178"/>
      <c r="UUF46" s="178"/>
      <c r="UUG46" s="178"/>
      <c r="UUH46" s="178"/>
      <c r="UUI46" s="178"/>
      <c r="UUJ46" s="179"/>
      <c r="UUK46" s="166"/>
      <c r="UUL46" s="178"/>
      <c r="UUM46" s="178"/>
      <c r="UUN46" s="178"/>
      <c r="UUO46" s="178"/>
      <c r="UUP46" s="178"/>
      <c r="UUQ46" s="178"/>
      <c r="UUR46" s="179"/>
      <c r="UUS46" s="166"/>
      <c r="UUT46" s="178"/>
      <c r="UUU46" s="178"/>
      <c r="UUV46" s="178"/>
      <c r="UUW46" s="178"/>
      <c r="UUX46" s="178"/>
      <c r="UUY46" s="178"/>
      <c r="UUZ46" s="179"/>
      <c r="UVA46" s="166"/>
      <c r="UVB46" s="178"/>
      <c r="UVC46" s="178"/>
      <c r="UVD46" s="178"/>
      <c r="UVE46" s="178"/>
      <c r="UVF46" s="178"/>
      <c r="UVG46" s="178"/>
      <c r="UVH46" s="179"/>
      <c r="UVI46" s="166"/>
      <c r="UVJ46" s="178"/>
      <c r="UVK46" s="178"/>
      <c r="UVL46" s="178"/>
      <c r="UVM46" s="178"/>
      <c r="UVN46" s="178"/>
      <c r="UVO46" s="178"/>
      <c r="UVP46" s="179"/>
      <c r="UVQ46" s="166"/>
      <c r="UVR46" s="178"/>
      <c r="UVS46" s="178"/>
      <c r="UVT46" s="178"/>
      <c r="UVU46" s="178"/>
      <c r="UVV46" s="178"/>
      <c r="UVW46" s="178"/>
      <c r="UVX46" s="179"/>
      <c r="UVY46" s="166"/>
      <c r="UVZ46" s="178"/>
      <c r="UWA46" s="178"/>
      <c r="UWB46" s="178"/>
      <c r="UWC46" s="178"/>
      <c r="UWD46" s="178"/>
      <c r="UWE46" s="178"/>
      <c r="UWF46" s="179"/>
      <c r="UWG46" s="166"/>
      <c r="UWH46" s="178"/>
      <c r="UWI46" s="178"/>
      <c r="UWJ46" s="178"/>
      <c r="UWK46" s="178"/>
      <c r="UWL46" s="178"/>
      <c r="UWM46" s="178"/>
      <c r="UWN46" s="179"/>
      <c r="UWO46" s="166"/>
      <c r="UWP46" s="178"/>
      <c r="UWQ46" s="178"/>
      <c r="UWR46" s="178"/>
      <c r="UWS46" s="178"/>
      <c r="UWT46" s="178"/>
      <c r="UWU46" s="178"/>
      <c r="UWV46" s="179"/>
      <c r="UWW46" s="166"/>
      <c r="UWX46" s="178"/>
      <c r="UWY46" s="178"/>
      <c r="UWZ46" s="178"/>
      <c r="UXA46" s="178"/>
      <c r="UXB46" s="178"/>
      <c r="UXC46" s="178"/>
      <c r="UXD46" s="179"/>
      <c r="UXE46" s="166"/>
      <c r="UXF46" s="178"/>
      <c r="UXG46" s="178"/>
      <c r="UXH46" s="178"/>
      <c r="UXI46" s="178"/>
      <c r="UXJ46" s="178"/>
      <c r="UXK46" s="178"/>
      <c r="UXL46" s="179"/>
      <c r="UXM46" s="166"/>
      <c r="UXN46" s="178"/>
      <c r="UXO46" s="178"/>
      <c r="UXP46" s="178"/>
      <c r="UXQ46" s="178"/>
      <c r="UXR46" s="178"/>
      <c r="UXS46" s="178"/>
      <c r="UXT46" s="179"/>
      <c r="UXU46" s="166"/>
      <c r="UXV46" s="178"/>
      <c r="UXW46" s="178"/>
      <c r="UXX46" s="178"/>
      <c r="UXY46" s="178"/>
      <c r="UXZ46" s="178"/>
      <c r="UYA46" s="178"/>
      <c r="UYB46" s="179"/>
      <c r="UYC46" s="166"/>
      <c r="UYD46" s="178"/>
      <c r="UYE46" s="178"/>
      <c r="UYF46" s="178"/>
      <c r="UYG46" s="178"/>
      <c r="UYH46" s="178"/>
      <c r="UYI46" s="178"/>
      <c r="UYJ46" s="179"/>
      <c r="UYK46" s="166"/>
      <c r="UYL46" s="178"/>
      <c r="UYM46" s="178"/>
      <c r="UYN46" s="178"/>
      <c r="UYO46" s="178"/>
      <c r="UYP46" s="178"/>
      <c r="UYQ46" s="178"/>
      <c r="UYR46" s="179"/>
      <c r="UYS46" s="166"/>
      <c r="UYT46" s="178"/>
      <c r="UYU46" s="178"/>
      <c r="UYV46" s="178"/>
      <c r="UYW46" s="178"/>
      <c r="UYX46" s="178"/>
      <c r="UYY46" s="178"/>
      <c r="UYZ46" s="179"/>
      <c r="UZA46" s="166"/>
      <c r="UZB46" s="178"/>
      <c r="UZC46" s="178"/>
      <c r="UZD46" s="178"/>
      <c r="UZE46" s="178"/>
      <c r="UZF46" s="178"/>
      <c r="UZG46" s="178"/>
      <c r="UZH46" s="179"/>
      <c r="UZI46" s="166"/>
      <c r="UZJ46" s="178"/>
      <c r="UZK46" s="178"/>
      <c r="UZL46" s="178"/>
      <c r="UZM46" s="178"/>
      <c r="UZN46" s="178"/>
      <c r="UZO46" s="178"/>
      <c r="UZP46" s="179"/>
      <c r="UZQ46" s="166"/>
      <c r="UZR46" s="178"/>
      <c r="UZS46" s="178"/>
      <c r="UZT46" s="178"/>
      <c r="UZU46" s="178"/>
      <c r="UZV46" s="178"/>
      <c r="UZW46" s="178"/>
      <c r="UZX46" s="179"/>
      <c r="UZY46" s="166"/>
      <c r="UZZ46" s="178"/>
      <c r="VAA46" s="178"/>
      <c r="VAB46" s="178"/>
      <c r="VAC46" s="178"/>
      <c r="VAD46" s="178"/>
      <c r="VAE46" s="178"/>
      <c r="VAF46" s="179"/>
      <c r="VAG46" s="166"/>
      <c r="VAH46" s="178"/>
      <c r="VAI46" s="178"/>
      <c r="VAJ46" s="178"/>
      <c r="VAK46" s="178"/>
      <c r="VAL46" s="178"/>
      <c r="VAM46" s="178"/>
      <c r="VAN46" s="179"/>
      <c r="VAO46" s="166"/>
      <c r="VAP46" s="178"/>
      <c r="VAQ46" s="178"/>
      <c r="VAR46" s="178"/>
      <c r="VAS46" s="178"/>
      <c r="VAT46" s="178"/>
      <c r="VAU46" s="178"/>
      <c r="VAV46" s="179"/>
      <c r="VAW46" s="166"/>
      <c r="VAX46" s="178"/>
      <c r="VAY46" s="178"/>
      <c r="VAZ46" s="178"/>
      <c r="VBA46" s="178"/>
      <c r="VBB46" s="178"/>
      <c r="VBC46" s="178"/>
      <c r="VBD46" s="179"/>
      <c r="VBE46" s="166"/>
      <c r="VBF46" s="178"/>
      <c r="VBG46" s="178"/>
      <c r="VBH46" s="178"/>
      <c r="VBI46" s="178"/>
      <c r="VBJ46" s="178"/>
      <c r="VBK46" s="178"/>
      <c r="VBL46" s="179"/>
      <c r="VBM46" s="166"/>
      <c r="VBN46" s="178"/>
      <c r="VBO46" s="178"/>
      <c r="VBP46" s="178"/>
      <c r="VBQ46" s="178"/>
      <c r="VBR46" s="178"/>
      <c r="VBS46" s="178"/>
      <c r="VBT46" s="179"/>
      <c r="VBU46" s="166"/>
      <c r="VBV46" s="178"/>
      <c r="VBW46" s="178"/>
      <c r="VBX46" s="178"/>
      <c r="VBY46" s="178"/>
      <c r="VBZ46" s="178"/>
      <c r="VCA46" s="178"/>
      <c r="VCB46" s="179"/>
      <c r="VCC46" s="166"/>
      <c r="VCD46" s="178"/>
      <c r="VCE46" s="178"/>
      <c r="VCF46" s="178"/>
      <c r="VCG46" s="178"/>
      <c r="VCH46" s="178"/>
      <c r="VCI46" s="178"/>
      <c r="VCJ46" s="179"/>
      <c r="VCK46" s="166"/>
      <c r="VCL46" s="178"/>
      <c r="VCM46" s="178"/>
      <c r="VCN46" s="178"/>
      <c r="VCO46" s="178"/>
      <c r="VCP46" s="178"/>
      <c r="VCQ46" s="178"/>
      <c r="VCR46" s="179"/>
      <c r="VCS46" s="166"/>
      <c r="VCT46" s="178"/>
      <c r="VCU46" s="178"/>
      <c r="VCV46" s="178"/>
      <c r="VCW46" s="178"/>
      <c r="VCX46" s="178"/>
      <c r="VCY46" s="178"/>
      <c r="VCZ46" s="179"/>
      <c r="VDA46" s="166"/>
      <c r="VDB46" s="178"/>
      <c r="VDC46" s="178"/>
      <c r="VDD46" s="178"/>
      <c r="VDE46" s="178"/>
      <c r="VDF46" s="178"/>
      <c r="VDG46" s="178"/>
      <c r="VDH46" s="179"/>
      <c r="VDI46" s="166"/>
      <c r="VDJ46" s="178"/>
      <c r="VDK46" s="178"/>
      <c r="VDL46" s="178"/>
      <c r="VDM46" s="178"/>
      <c r="VDN46" s="178"/>
      <c r="VDO46" s="178"/>
      <c r="VDP46" s="179"/>
      <c r="VDQ46" s="166"/>
      <c r="VDR46" s="178"/>
      <c r="VDS46" s="178"/>
      <c r="VDT46" s="178"/>
      <c r="VDU46" s="178"/>
      <c r="VDV46" s="178"/>
      <c r="VDW46" s="178"/>
      <c r="VDX46" s="179"/>
      <c r="VDY46" s="166"/>
      <c r="VDZ46" s="178"/>
      <c r="VEA46" s="178"/>
      <c r="VEB46" s="178"/>
      <c r="VEC46" s="178"/>
      <c r="VED46" s="178"/>
      <c r="VEE46" s="178"/>
      <c r="VEF46" s="179"/>
      <c r="VEG46" s="166"/>
      <c r="VEH46" s="178"/>
      <c r="VEI46" s="178"/>
      <c r="VEJ46" s="178"/>
      <c r="VEK46" s="178"/>
      <c r="VEL46" s="178"/>
      <c r="VEM46" s="178"/>
      <c r="VEN46" s="179"/>
      <c r="VEO46" s="166"/>
      <c r="VEP46" s="178"/>
      <c r="VEQ46" s="178"/>
      <c r="VER46" s="178"/>
      <c r="VES46" s="178"/>
      <c r="VET46" s="178"/>
      <c r="VEU46" s="178"/>
      <c r="VEV46" s="179"/>
      <c r="VEW46" s="166"/>
      <c r="VEX46" s="178"/>
      <c r="VEY46" s="178"/>
      <c r="VEZ46" s="178"/>
      <c r="VFA46" s="178"/>
      <c r="VFB46" s="178"/>
      <c r="VFC46" s="178"/>
      <c r="VFD46" s="179"/>
      <c r="VFE46" s="166"/>
      <c r="VFF46" s="178"/>
      <c r="VFG46" s="178"/>
      <c r="VFH46" s="178"/>
      <c r="VFI46" s="178"/>
      <c r="VFJ46" s="178"/>
      <c r="VFK46" s="178"/>
      <c r="VFL46" s="179"/>
      <c r="VFM46" s="166"/>
      <c r="VFN46" s="178"/>
      <c r="VFO46" s="178"/>
      <c r="VFP46" s="178"/>
      <c r="VFQ46" s="178"/>
      <c r="VFR46" s="178"/>
      <c r="VFS46" s="178"/>
      <c r="VFT46" s="179"/>
      <c r="VFU46" s="166"/>
      <c r="VFV46" s="178"/>
      <c r="VFW46" s="178"/>
      <c r="VFX46" s="178"/>
      <c r="VFY46" s="178"/>
      <c r="VFZ46" s="178"/>
      <c r="VGA46" s="178"/>
      <c r="VGB46" s="179"/>
      <c r="VGC46" s="166"/>
      <c r="VGD46" s="178"/>
      <c r="VGE46" s="178"/>
      <c r="VGF46" s="178"/>
      <c r="VGG46" s="178"/>
      <c r="VGH46" s="178"/>
      <c r="VGI46" s="178"/>
      <c r="VGJ46" s="179"/>
      <c r="VGK46" s="166"/>
      <c r="VGL46" s="178"/>
      <c r="VGM46" s="178"/>
      <c r="VGN46" s="178"/>
      <c r="VGO46" s="178"/>
      <c r="VGP46" s="178"/>
      <c r="VGQ46" s="178"/>
      <c r="VGR46" s="179"/>
      <c r="VGS46" s="166"/>
      <c r="VGT46" s="178"/>
      <c r="VGU46" s="178"/>
      <c r="VGV46" s="178"/>
      <c r="VGW46" s="178"/>
      <c r="VGX46" s="178"/>
      <c r="VGY46" s="178"/>
      <c r="VGZ46" s="179"/>
      <c r="VHA46" s="166"/>
      <c r="VHB46" s="178"/>
      <c r="VHC46" s="178"/>
      <c r="VHD46" s="178"/>
      <c r="VHE46" s="178"/>
      <c r="VHF46" s="178"/>
      <c r="VHG46" s="178"/>
      <c r="VHH46" s="179"/>
      <c r="VHI46" s="166"/>
      <c r="VHJ46" s="178"/>
      <c r="VHK46" s="178"/>
      <c r="VHL46" s="178"/>
      <c r="VHM46" s="178"/>
      <c r="VHN46" s="178"/>
      <c r="VHO46" s="178"/>
      <c r="VHP46" s="179"/>
      <c r="VHQ46" s="166"/>
      <c r="VHR46" s="178"/>
      <c r="VHS46" s="178"/>
      <c r="VHT46" s="178"/>
      <c r="VHU46" s="178"/>
      <c r="VHV46" s="178"/>
      <c r="VHW46" s="178"/>
      <c r="VHX46" s="179"/>
      <c r="VHY46" s="166"/>
      <c r="VHZ46" s="178"/>
      <c r="VIA46" s="178"/>
      <c r="VIB46" s="178"/>
      <c r="VIC46" s="178"/>
      <c r="VID46" s="178"/>
      <c r="VIE46" s="178"/>
      <c r="VIF46" s="179"/>
      <c r="VIG46" s="166"/>
      <c r="VIH46" s="178"/>
      <c r="VII46" s="178"/>
      <c r="VIJ46" s="178"/>
      <c r="VIK46" s="178"/>
      <c r="VIL46" s="178"/>
      <c r="VIM46" s="178"/>
      <c r="VIN46" s="179"/>
      <c r="VIO46" s="166"/>
      <c r="VIP46" s="178"/>
      <c r="VIQ46" s="178"/>
      <c r="VIR46" s="178"/>
      <c r="VIS46" s="178"/>
      <c r="VIT46" s="178"/>
      <c r="VIU46" s="178"/>
      <c r="VIV46" s="179"/>
      <c r="VIW46" s="166"/>
      <c r="VIX46" s="178"/>
      <c r="VIY46" s="178"/>
      <c r="VIZ46" s="178"/>
      <c r="VJA46" s="178"/>
      <c r="VJB46" s="178"/>
      <c r="VJC46" s="178"/>
      <c r="VJD46" s="179"/>
      <c r="VJE46" s="166"/>
      <c r="VJF46" s="178"/>
      <c r="VJG46" s="178"/>
      <c r="VJH46" s="178"/>
      <c r="VJI46" s="178"/>
      <c r="VJJ46" s="178"/>
      <c r="VJK46" s="178"/>
      <c r="VJL46" s="179"/>
      <c r="VJM46" s="166"/>
      <c r="VJN46" s="178"/>
      <c r="VJO46" s="178"/>
      <c r="VJP46" s="178"/>
      <c r="VJQ46" s="178"/>
      <c r="VJR46" s="178"/>
      <c r="VJS46" s="178"/>
      <c r="VJT46" s="179"/>
      <c r="VJU46" s="166"/>
      <c r="VJV46" s="178"/>
      <c r="VJW46" s="178"/>
      <c r="VJX46" s="178"/>
      <c r="VJY46" s="178"/>
      <c r="VJZ46" s="178"/>
      <c r="VKA46" s="178"/>
      <c r="VKB46" s="179"/>
      <c r="VKC46" s="166"/>
      <c r="VKD46" s="178"/>
      <c r="VKE46" s="178"/>
      <c r="VKF46" s="178"/>
      <c r="VKG46" s="178"/>
      <c r="VKH46" s="178"/>
      <c r="VKI46" s="178"/>
      <c r="VKJ46" s="179"/>
      <c r="VKK46" s="166"/>
      <c r="VKL46" s="178"/>
      <c r="VKM46" s="178"/>
      <c r="VKN46" s="178"/>
      <c r="VKO46" s="178"/>
      <c r="VKP46" s="178"/>
      <c r="VKQ46" s="178"/>
      <c r="VKR46" s="179"/>
      <c r="VKS46" s="166"/>
      <c r="VKT46" s="178"/>
      <c r="VKU46" s="178"/>
      <c r="VKV46" s="178"/>
      <c r="VKW46" s="178"/>
      <c r="VKX46" s="178"/>
      <c r="VKY46" s="178"/>
      <c r="VKZ46" s="179"/>
      <c r="VLA46" s="166"/>
      <c r="VLB46" s="178"/>
      <c r="VLC46" s="178"/>
      <c r="VLD46" s="178"/>
      <c r="VLE46" s="178"/>
      <c r="VLF46" s="178"/>
      <c r="VLG46" s="178"/>
      <c r="VLH46" s="179"/>
      <c r="VLI46" s="166"/>
      <c r="VLJ46" s="178"/>
      <c r="VLK46" s="178"/>
      <c r="VLL46" s="178"/>
      <c r="VLM46" s="178"/>
      <c r="VLN46" s="178"/>
      <c r="VLO46" s="178"/>
      <c r="VLP46" s="179"/>
      <c r="VLQ46" s="166"/>
      <c r="VLR46" s="178"/>
      <c r="VLS46" s="178"/>
      <c r="VLT46" s="178"/>
      <c r="VLU46" s="178"/>
      <c r="VLV46" s="178"/>
      <c r="VLW46" s="178"/>
      <c r="VLX46" s="179"/>
      <c r="VLY46" s="166"/>
      <c r="VLZ46" s="178"/>
      <c r="VMA46" s="178"/>
      <c r="VMB46" s="178"/>
      <c r="VMC46" s="178"/>
      <c r="VMD46" s="178"/>
      <c r="VME46" s="178"/>
      <c r="VMF46" s="179"/>
      <c r="VMG46" s="166"/>
      <c r="VMH46" s="178"/>
      <c r="VMI46" s="178"/>
      <c r="VMJ46" s="178"/>
      <c r="VMK46" s="178"/>
      <c r="VML46" s="178"/>
      <c r="VMM46" s="178"/>
      <c r="VMN46" s="179"/>
      <c r="VMO46" s="166"/>
      <c r="VMP46" s="178"/>
      <c r="VMQ46" s="178"/>
      <c r="VMR46" s="178"/>
      <c r="VMS46" s="178"/>
      <c r="VMT46" s="178"/>
      <c r="VMU46" s="178"/>
      <c r="VMV46" s="179"/>
      <c r="VMW46" s="166"/>
      <c r="VMX46" s="178"/>
      <c r="VMY46" s="178"/>
      <c r="VMZ46" s="178"/>
      <c r="VNA46" s="178"/>
      <c r="VNB46" s="178"/>
      <c r="VNC46" s="178"/>
      <c r="VND46" s="179"/>
      <c r="VNE46" s="166"/>
      <c r="VNF46" s="178"/>
      <c r="VNG46" s="178"/>
      <c r="VNH46" s="178"/>
      <c r="VNI46" s="178"/>
      <c r="VNJ46" s="178"/>
      <c r="VNK46" s="178"/>
      <c r="VNL46" s="179"/>
      <c r="VNM46" s="166"/>
      <c r="VNN46" s="178"/>
      <c r="VNO46" s="178"/>
      <c r="VNP46" s="178"/>
      <c r="VNQ46" s="178"/>
      <c r="VNR46" s="178"/>
      <c r="VNS46" s="178"/>
      <c r="VNT46" s="179"/>
      <c r="VNU46" s="166"/>
      <c r="VNV46" s="178"/>
      <c r="VNW46" s="178"/>
      <c r="VNX46" s="178"/>
      <c r="VNY46" s="178"/>
      <c r="VNZ46" s="178"/>
      <c r="VOA46" s="178"/>
      <c r="VOB46" s="179"/>
      <c r="VOC46" s="166"/>
      <c r="VOD46" s="178"/>
      <c r="VOE46" s="178"/>
      <c r="VOF46" s="178"/>
      <c r="VOG46" s="178"/>
      <c r="VOH46" s="178"/>
      <c r="VOI46" s="178"/>
      <c r="VOJ46" s="179"/>
      <c r="VOK46" s="166"/>
      <c r="VOL46" s="178"/>
      <c r="VOM46" s="178"/>
      <c r="VON46" s="178"/>
      <c r="VOO46" s="178"/>
      <c r="VOP46" s="178"/>
      <c r="VOQ46" s="178"/>
      <c r="VOR46" s="179"/>
      <c r="VOS46" s="166"/>
      <c r="VOT46" s="178"/>
      <c r="VOU46" s="178"/>
      <c r="VOV46" s="178"/>
      <c r="VOW46" s="178"/>
      <c r="VOX46" s="178"/>
      <c r="VOY46" s="178"/>
      <c r="VOZ46" s="179"/>
      <c r="VPA46" s="166"/>
      <c r="VPB46" s="178"/>
      <c r="VPC46" s="178"/>
      <c r="VPD46" s="178"/>
      <c r="VPE46" s="178"/>
      <c r="VPF46" s="178"/>
      <c r="VPG46" s="178"/>
      <c r="VPH46" s="179"/>
      <c r="VPI46" s="166"/>
      <c r="VPJ46" s="178"/>
      <c r="VPK46" s="178"/>
      <c r="VPL46" s="178"/>
      <c r="VPM46" s="178"/>
      <c r="VPN46" s="178"/>
      <c r="VPO46" s="178"/>
      <c r="VPP46" s="179"/>
      <c r="VPQ46" s="166"/>
      <c r="VPR46" s="178"/>
      <c r="VPS46" s="178"/>
      <c r="VPT46" s="178"/>
      <c r="VPU46" s="178"/>
      <c r="VPV46" s="178"/>
      <c r="VPW46" s="178"/>
      <c r="VPX46" s="179"/>
      <c r="VPY46" s="166"/>
      <c r="VPZ46" s="178"/>
      <c r="VQA46" s="178"/>
      <c r="VQB46" s="178"/>
      <c r="VQC46" s="178"/>
      <c r="VQD46" s="178"/>
      <c r="VQE46" s="178"/>
      <c r="VQF46" s="179"/>
      <c r="VQG46" s="166"/>
      <c r="VQH46" s="178"/>
      <c r="VQI46" s="178"/>
      <c r="VQJ46" s="178"/>
      <c r="VQK46" s="178"/>
      <c r="VQL46" s="178"/>
      <c r="VQM46" s="178"/>
      <c r="VQN46" s="179"/>
      <c r="VQO46" s="166"/>
      <c r="VQP46" s="178"/>
      <c r="VQQ46" s="178"/>
      <c r="VQR46" s="178"/>
      <c r="VQS46" s="178"/>
      <c r="VQT46" s="178"/>
      <c r="VQU46" s="178"/>
      <c r="VQV46" s="179"/>
      <c r="VQW46" s="166"/>
      <c r="VQX46" s="178"/>
      <c r="VQY46" s="178"/>
      <c r="VQZ46" s="178"/>
      <c r="VRA46" s="178"/>
      <c r="VRB46" s="178"/>
      <c r="VRC46" s="178"/>
      <c r="VRD46" s="179"/>
      <c r="VRE46" s="166"/>
      <c r="VRF46" s="178"/>
      <c r="VRG46" s="178"/>
      <c r="VRH46" s="178"/>
      <c r="VRI46" s="178"/>
      <c r="VRJ46" s="178"/>
      <c r="VRK46" s="178"/>
      <c r="VRL46" s="179"/>
      <c r="VRM46" s="166"/>
      <c r="VRN46" s="178"/>
      <c r="VRO46" s="178"/>
      <c r="VRP46" s="178"/>
      <c r="VRQ46" s="178"/>
      <c r="VRR46" s="178"/>
      <c r="VRS46" s="178"/>
      <c r="VRT46" s="179"/>
      <c r="VRU46" s="166"/>
      <c r="VRV46" s="178"/>
      <c r="VRW46" s="178"/>
      <c r="VRX46" s="178"/>
      <c r="VRY46" s="178"/>
      <c r="VRZ46" s="178"/>
      <c r="VSA46" s="178"/>
      <c r="VSB46" s="179"/>
      <c r="VSC46" s="166"/>
      <c r="VSD46" s="178"/>
      <c r="VSE46" s="178"/>
      <c r="VSF46" s="178"/>
      <c r="VSG46" s="178"/>
      <c r="VSH46" s="178"/>
      <c r="VSI46" s="178"/>
      <c r="VSJ46" s="179"/>
      <c r="VSK46" s="166"/>
      <c r="VSL46" s="178"/>
      <c r="VSM46" s="178"/>
      <c r="VSN46" s="178"/>
      <c r="VSO46" s="178"/>
      <c r="VSP46" s="178"/>
      <c r="VSQ46" s="178"/>
      <c r="VSR46" s="179"/>
      <c r="VSS46" s="166"/>
      <c r="VST46" s="178"/>
      <c r="VSU46" s="178"/>
      <c r="VSV46" s="178"/>
      <c r="VSW46" s="178"/>
      <c r="VSX46" s="178"/>
      <c r="VSY46" s="178"/>
      <c r="VSZ46" s="179"/>
      <c r="VTA46" s="166"/>
      <c r="VTB46" s="178"/>
      <c r="VTC46" s="178"/>
      <c r="VTD46" s="178"/>
      <c r="VTE46" s="178"/>
      <c r="VTF46" s="178"/>
      <c r="VTG46" s="178"/>
      <c r="VTH46" s="179"/>
      <c r="VTI46" s="166"/>
      <c r="VTJ46" s="178"/>
      <c r="VTK46" s="178"/>
      <c r="VTL46" s="178"/>
      <c r="VTM46" s="178"/>
      <c r="VTN46" s="178"/>
      <c r="VTO46" s="178"/>
      <c r="VTP46" s="179"/>
      <c r="VTQ46" s="166"/>
      <c r="VTR46" s="178"/>
      <c r="VTS46" s="178"/>
      <c r="VTT46" s="178"/>
      <c r="VTU46" s="178"/>
      <c r="VTV46" s="178"/>
      <c r="VTW46" s="178"/>
      <c r="VTX46" s="179"/>
      <c r="VTY46" s="166"/>
      <c r="VTZ46" s="178"/>
      <c r="VUA46" s="178"/>
      <c r="VUB46" s="178"/>
      <c r="VUC46" s="178"/>
      <c r="VUD46" s="178"/>
      <c r="VUE46" s="178"/>
      <c r="VUF46" s="179"/>
      <c r="VUG46" s="166"/>
      <c r="VUH46" s="178"/>
      <c r="VUI46" s="178"/>
      <c r="VUJ46" s="178"/>
      <c r="VUK46" s="178"/>
      <c r="VUL46" s="178"/>
      <c r="VUM46" s="178"/>
      <c r="VUN46" s="179"/>
      <c r="VUO46" s="166"/>
      <c r="VUP46" s="178"/>
      <c r="VUQ46" s="178"/>
      <c r="VUR46" s="178"/>
      <c r="VUS46" s="178"/>
      <c r="VUT46" s="178"/>
      <c r="VUU46" s="178"/>
      <c r="VUV46" s="179"/>
      <c r="VUW46" s="166"/>
      <c r="VUX46" s="178"/>
      <c r="VUY46" s="178"/>
      <c r="VUZ46" s="178"/>
      <c r="VVA46" s="178"/>
      <c r="VVB46" s="178"/>
      <c r="VVC46" s="178"/>
      <c r="VVD46" s="179"/>
      <c r="VVE46" s="166"/>
      <c r="VVF46" s="178"/>
      <c r="VVG46" s="178"/>
      <c r="VVH46" s="178"/>
      <c r="VVI46" s="178"/>
      <c r="VVJ46" s="178"/>
      <c r="VVK46" s="178"/>
      <c r="VVL46" s="179"/>
      <c r="VVM46" s="166"/>
      <c r="VVN46" s="178"/>
      <c r="VVO46" s="178"/>
      <c r="VVP46" s="178"/>
      <c r="VVQ46" s="178"/>
      <c r="VVR46" s="178"/>
      <c r="VVS46" s="178"/>
      <c r="VVT46" s="179"/>
      <c r="VVU46" s="166"/>
      <c r="VVV46" s="178"/>
      <c r="VVW46" s="178"/>
      <c r="VVX46" s="178"/>
      <c r="VVY46" s="178"/>
      <c r="VVZ46" s="178"/>
      <c r="VWA46" s="178"/>
      <c r="VWB46" s="179"/>
      <c r="VWC46" s="166"/>
      <c r="VWD46" s="178"/>
      <c r="VWE46" s="178"/>
      <c r="VWF46" s="178"/>
      <c r="VWG46" s="178"/>
      <c r="VWH46" s="178"/>
      <c r="VWI46" s="178"/>
      <c r="VWJ46" s="179"/>
      <c r="VWK46" s="166"/>
      <c r="VWL46" s="178"/>
      <c r="VWM46" s="178"/>
      <c r="VWN46" s="178"/>
      <c r="VWO46" s="178"/>
      <c r="VWP46" s="178"/>
      <c r="VWQ46" s="178"/>
      <c r="VWR46" s="179"/>
      <c r="VWS46" s="166"/>
      <c r="VWT46" s="178"/>
      <c r="VWU46" s="178"/>
      <c r="VWV46" s="178"/>
      <c r="VWW46" s="178"/>
      <c r="VWX46" s="178"/>
      <c r="VWY46" s="178"/>
      <c r="VWZ46" s="179"/>
      <c r="VXA46" s="166"/>
      <c r="VXB46" s="178"/>
      <c r="VXC46" s="178"/>
      <c r="VXD46" s="178"/>
      <c r="VXE46" s="178"/>
      <c r="VXF46" s="178"/>
      <c r="VXG46" s="178"/>
      <c r="VXH46" s="179"/>
      <c r="VXI46" s="166"/>
      <c r="VXJ46" s="178"/>
      <c r="VXK46" s="178"/>
      <c r="VXL46" s="178"/>
      <c r="VXM46" s="178"/>
      <c r="VXN46" s="178"/>
      <c r="VXO46" s="178"/>
      <c r="VXP46" s="179"/>
      <c r="VXQ46" s="166"/>
      <c r="VXR46" s="178"/>
      <c r="VXS46" s="178"/>
      <c r="VXT46" s="178"/>
      <c r="VXU46" s="178"/>
      <c r="VXV46" s="178"/>
      <c r="VXW46" s="178"/>
      <c r="VXX46" s="179"/>
      <c r="VXY46" s="166"/>
      <c r="VXZ46" s="178"/>
      <c r="VYA46" s="178"/>
      <c r="VYB46" s="178"/>
      <c r="VYC46" s="178"/>
      <c r="VYD46" s="178"/>
      <c r="VYE46" s="178"/>
      <c r="VYF46" s="179"/>
      <c r="VYG46" s="166"/>
      <c r="VYH46" s="178"/>
      <c r="VYI46" s="178"/>
      <c r="VYJ46" s="178"/>
      <c r="VYK46" s="178"/>
      <c r="VYL46" s="178"/>
      <c r="VYM46" s="178"/>
      <c r="VYN46" s="179"/>
      <c r="VYO46" s="166"/>
      <c r="VYP46" s="178"/>
      <c r="VYQ46" s="178"/>
      <c r="VYR46" s="178"/>
      <c r="VYS46" s="178"/>
      <c r="VYT46" s="178"/>
      <c r="VYU46" s="178"/>
      <c r="VYV46" s="179"/>
      <c r="VYW46" s="166"/>
      <c r="VYX46" s="178"/>
      <c r="VYY46" s="178"/>
      <c r="VYZ46" s="178"/>
      <c r="VZA46" s="178"/>
      <c r="VZB46" s="178"/>
      <c r="VZC46" s="178"/>
      <c r="VZD46" s="179"/>
      <c r="VZE46" s="166"/>
      <c r="VZF46" s="178"/>
      <c r="VZG46" s="178"/>
      <c r="VZH46" s="178"/>
      <c r="VZI46" s="178"/>
      <c r="VZJ46" s="178"/>
      <c r="VZK46" s="178"/>
      <c r="VZL46" s="179"/>
      <c r="VZM46" s="166"/>
      <c r="VZN46" s="178"/>
      <c r="VZO46" s="178"/>
      <c r="VZP46" s="178"/>
      <c r="VZQ46" s="178"/>
      <c r="VZR46" s="178"/>
      <c r="VZS46" s="178"/>
      <c r="VZT46" s="179"/>
      <c r="VZU46" s="166"/>
      <c r="VZV46" s="178"/>
      <c r="VZW46" s="178"/>
      <c r="VZX46" s="178"/>
      <c r="VZY46" s="178"/>
      <c r="VZZ46" s="178"/>
      <c r="WAA46" s="178"/>
      <c r="WAB46" s="179"/>
      <c r="WAC46" s="166"/>
      <c r="WAD46" s="178"/>
      <c r="WAE46" s="178"/>
      <c r="WAF46" s="178"/>
      <c r="WAG46" s="178"/>
      <c r="WAH46" s="178"/>
      <c r="WAI46" s="178"/>
      <c r="WAJ46" s="179"/>
      <c r="WAK46" s="166"/>
      <c r="WAL46" s="178"/>
      <c r="WAM46" s="178"/>
      <c r="WAN46" s="178"/>
      <c r="WAO46" s="178"/>
      <c r="WAP46" s="178"/>
      <c r="WAQ46" s="178"/>
      <c r="WAR46" s="179"/>
      <c r="WAS46" s="166"/>
      <c r="WAT46" s="178"/>
      <c r="WAU46" s="178"/>
      <c r="WAV46" s="178"/>
      <c r="WAW46" s="178"/>
      <c r="WAX46" s="178"/>
      <c r="WAY46" s="178"/>
      <c r="WAZ46" s="179"/>
      <c r="WBA46" s="166"/>
      <c r="WBB46" s="178"/>
      <c r="WBC46" s="178"/>
      <c r="WBD46" s="178"/>
      <c r="WBE46" s="178"/>
      <c r="WBF46" s="178"/>
      <c r="WBG46" s="178"/>
      <c r="WBH46" s="179"/>
      <c r="WBI46" s="166"/>
      <c r="WBJ46" s="178"/>
      <c r="WBK46" s="178"/>
      <c r="WBL46" s="178"/>
      <c r="WBM46" s="178"/>
      <c r="WBN46" s="178"/>
      <c r="WBO46" s="178"/>
      <c r="WBP46" s="179"/>
      <c r="WBQ46" s="166"/>
      <c r="WBR46" s="178"/>
      <c r="WBS46" s="178"/>
      <c r="WBT46" s="178"/>
      <c r="WBU46" s="178"/>
      <c r="WBV46" s="178"/>
      <c r="WBW46" s="178"/>
      <c r="WBX46" s="179"/>
      <c r="WBY46" s="166"/>
      <c r="WBZ46" s="178"/>
      <c r="WCA46" s="178"/>
      <c r="WCB46" s="178"/>
      <c r="WCC46" s="178"/>
      <c r="WCD46" s="178"/>
      <c r="WCE46" s="178"/>
      <c r="WCF46" s="179"/>
      <c r="WCG46" s="166"/>
      <c r="WCH46" s="178"/>
      <c r="WCI46" s="178"/>
      <c r="WCJ46" s="178"/>
      <c r="WCK46" s="178"/>
      <c r="WCL46" s="178"/>
      <c r="WCM46" s="178"/>
      <c r="WCN46" s="179"/>
      <c r="WCO46" s="166"/>
      <c r="WCP46" s="178"/>
      <c r="WCQ46" s="178"/>
      <c r="WCR46" s="178"/>
      <c r="WCS46" s="178"/>
      <c r="WCT46" s="178"/>
      <c r="WCU46" s="178"/>
      <c r="WCV46" s="179"/>
      <c r="WCW46" s="166"/>
      <c r="WCX46" s="178"/>
      <c r="WCY46" s="178"/>
      <c r="WCZ46" s="178"/>
      <c r="WDA46" s="178"/>
      <c r="WDB46" s="178"/>
      <c r="WDC46" s="178"/>
      <c r="WDD46" s="179"/>
      <c r="WDE46" s="166"/>
      <c r="WDF46" s="178"/>
      <c r="WDG46" s="178"/>
      <c r="WDH46" s="178"/>
      <c r="WDI46" s="178"/>
      <c r="WDJ46" s="178"/>
      <c r="WDK46" s="178"/>
      <c r="WDL46" s="179"/>
      <c r="WDM46" s="166"/>
      <c r="WDN46" s="178"/>
      <c r="WDO46" s="178"/>
      <c r="WDP46" s="178"/>
      <c r="WDQ46" s="178"/>
      <c r="WDR46" s="178"/>
      <c r="WDS46" s="178"/>
      <c r="WDT46" s="179"/>
      <c r="WDU46" s="166"/>
      <c r="WDV46" s="178"/>
      <c r="WDW46" s="178"/>
      <c r="WDX46" s="178"/>
      <c r="WDY46" s="178"/>
      <c r="WDZ46" s="178"/>
      <c r="WEA46" s="178"/>
      <c r="WEB46" s="179"/>
      <c r="WEC46" s="166"/>
      <c r="WED46" s="178"/>
      <c r="WEE46" s="178"/>
      <c r="WEF46" s="178"/>
      <c r="WEG46" s="178"/>
      <c r="WEH46" s="178"/>
      <c r="WEI46" s="178"/>
      <c r="WEJ46" s="179"/>
      <c r="WEK46" s="166"/>
      <c r="WEL46" s="178"/>
      <c r="WEM46" s="178"/>
      <c r="WEN46" s="178"/>
      <c r="WEO46" s="178"/>
      <c r="WEP46" s="178"/>
      <c r="WEQ46" s="178"/>
      <c r="WER46" s="179"/>
      <c r="WES46" s="166"/>
      <c r="WET46" s="178"/>
      <c r="WEU46" s="178"/>
      <c r="WEV46" s="178"/>
      <c r="WEW46" s="178"/>
      <c r="WEX46" s="178"/>
      <c r="WEY46" s="178"/>
      <c r="WEZ46" s="179"/>
      <c r="WFA46" s="166"/>
      <c r="WFB46" s="178"/>
      <c r="WFC46" s="178"/>
      <c r="WFD46" s="178"/>
      <c r="WFE46" s="178"/>
      <c r="WFF46" s="178"/>
      <c r="WFG46" s="178"/>
      <c r="WFH46" s="179"/>
      <c r="WFI46" s="166"/>
      <c r="WFJ46" s="178"/>
      <c r="WFK46" s="178"/>
      <c r="WFL46" s="178"/>
      <c r="WFM46" s="178"/>
      <c r="WFN46" s="178"/>
      <c r="WFO46" s="178"/>
      <c r="WFP46" s="179"/>
      <c r="WFQ46" s="166"/>
      <c r="WFR46" s="178"/>
      <c r="WFS46" s="178"/>
      <c r="WFT46" s="178"/>
      <c r="WFU46" s="178"/>
      <c r="WFV46" s="178"/>
      <c r="WFW46" s="178"/>
      <c r="WFX46" s="179"/>
      <c r="WFY46" s="166"/>
      <c r="WFZ46" s="178"/>
      <c r="WGA46" s="178"/>
      <c r="WGB46" s="178"/>
      <c r="WGC46" s="178"/>
      <c r="WGD46" s="178"/>
      <c r="WGE46" s="178"/>
      <c r="WGF46" s="179"/>
      <c r="WGG46" s="166"/>
      <c r="WGH46" s="178"/>
      <c r="WGI46" s="178"/>
      <c r="WGJ46" s="178"/>
      <c r="WGK46" s="178"/>
      <c r="WGL46" s="178"/>
      <c r="WGM46" s="178"/>
      <c r="WGN46" s="179"/>
      <c r="WGO46" s="166"/>
      <c r="WGP46" s="178"/>
      <c r="WGQ46" s="178"/>
      <c r="WGR46" s="178"/>
      <c r="WGS46" s="178"/>
      <c r="WGT46" s="178"/>
      <c r="WGU46" s="178"/>
      <c r="WGV46" s="179"/>
      <c r="WGW46" s="166"/>
      <c r="WGX46" s="178"/>
      <c r="WGY46" s="178"/>
      <c r="WGZ46" s="178"/>
      <c r="WHA46" s="178"/>
      <c r="WHB46" s="178"/>
      <c r="WHC46" s="178"/>
      <c r="WHD46" s="179"/>
      <c r="WHE46" s="166"/>
      <c r="WHF46" s="178"/>
      <c r="WHG46" s="178"/>
      <c r="WHH46" s="178"/>
      <c r="WHI46" s="178"/>
      <c r="WHJ46" s="178"/>
      <c r="WHK46" s="178"/>
      <c r="WHL46" s="179"/>
      <c r="WHM46" s="166"/>
      <c r="WHN46" s="178"/>
      <c r="WHO46" s="178"/>
      <c r="WHP46" s="178"/>
      <c r="WHQ46" s="178"/>
      <c r="WHR46" s="178"/>
      <c r="WHS46" s="178"/>
      <c r="WHT46" s="179"/>
      <c r="WHU46" s="166"/>
      <c r="WHV46" s="178"/>
      <c r="WHW46" s="178"/>
      <c r="WHX46" s="178"/>
      <c r="WHY46" s="178"/>
      <c r="WHZ46" s="178"/>
      <c r="WIA46" s="178"/>
      <c r="WIB46" s="179"/>
      <c r="WIC46" s="166"/>
      <c r="WID46" s="178"/>
      <c r="WIE46" s="178"/>
      <c r="WIF46" s="178"/>
      <c r="WIG46" s="178"/>
      <c r="WIH46" s="178"/>
      <c r="WII46" s="178"/>
      <c r="WIJ46" s="179"/>
      <c r="WIK46" s="166"/>
      <c r="WIL46" s="178"/>
      <c r="WIM46" s="178"/>
      <c r="WIN46" s="178"/>
      <c r="WIO46" s="178"/>
      <c r="WIP46" s="178"/>
      <c r="WIQ46" s="178"/>
      <c r="WIR46" s="179"/>
      <c r="WIS46" s="166"/>
      <c r="WIT46" s="178"/>
      <c r="WIU46" s="178"/>
      <c r="WIV46" s="178"/>
      <c r="WIW46" s="178"/>
      <c r="WIX46" s="178"/>
      <c r="WIY46" s="178"/>
      <c r="WIZ46" s="179"/>
      <c r="WJA46" s="166"/>
      <c r="WJB46" s="178"/>
      <c r="WJC46" s="178"/>
      <c r="WJD46" s="178"/>
      <c r="WJE46" s="178"/>
      <c r="WJF46" s="178"/>
      <c r="WJG46" s="178"/>
      <c r="WJH46" s="179"/>
      <c r="WJI46" s="166"/>
      <c r="WJJ46" s="178"/>
      <c r="WJK46" s="178"/>
      <c r="WJL46" s="178"/>
      <c r="WJM46" s="178"/>
      <c r="WJN46" s="178"/>
      <c r="WJO46" s="178"/>
      <c r="WJP46" s="179"/>
      <c r="WJQ46" s="166"/>
      <c r="WJR46" s="178"/>
      <c r="WJS46" s="178"/>
      <c r="WJT46" s="178"/>
      <c r="WJU46" s="178"/>
      <c r="WJV46" s="178"/>
      <c r="WJW46" s="178"/>
      <c r="WJX46" s="179"/>
      <c r="WJY46" s="166"/>
      <c r="WJZ46" s="178"/>
      <c r="WKA46" s="178"/>
      <c r="WKB46" s="178"/>
      <c r="WKC46" s="178"/>
      <c r="WKD46" s="178"/>
      <c r="WKE46" s="178"/>
      <c r="WKF46" s="179"/>
      <c r="WKG46" s="166"/>
      <c r="WKH46" s="178"/>
      <c r="WKI46" s="178"/>
      <c r="WKJ46" s="178"/>
      <c r="WKK46" s="178"/>
      <c r="WKL46" s="178"/>
      <c r="WKM46" s="178"/>
      <c r="WKN46" s="179"/>
      <c r="WKO46" s="166"/>
      <c r="WKP46" s="178"/>
      <c r="WKQ46" s="178"/>
      <c r="WKR46" s="178"/>
      <c r="WKS46" s="178"/>
      <c r="WKT46" s="178"/>
      <c r="WKU46" s="178"/>
      <c r="WKV46" s="179"/>
      <c r="WKW46" s="166"/>
      <c r="WKX46" s="178"/>
      <c r="WKY46" s="178"/>
      <c r="WKZ46" s="178"/>
      <c r="WLA46" s="178"/>
      <c r="WLB46" s="178"/>
      <c r="WLC46" s="178"/>
      <c r="WLD46" s="179"/>
      <c r="WLE46" s="166"/>
      <c r="WLF46" s="178"/>
      <c r="WLG46" s="178"/>
      <c r="WLH46" s="178"/>
      <c r="WLI46" s="178"/>
      <c r="WLJ46" s="178"/>
      <c r="WLK46" s="178"/>
      <c r="WLL46" s="179"/>
      <c r="WLM46" s="166"/>
      <c r="WLN46" s="178"/>
      <c r="WLO46" s="178"/>
      <c r="WLP46" s="178"/>
      <c r="WLQ46" s="178"/>
      <c r="WLR46" s="178"/>
      <c r="WLS46" s="178"/>
      <c r="WLT46" s="179"/>
      <c r="WLU46" s="166"/>
      <c r="WLV46" s="178"/>
      <c r="WLW46" s="178"/>
      <c r="WLX46" s="178"/>
      <c r="WLY46" s="178"/>
      <c r="WLZ46" s="178"/>
      <c r="WMA46" s="178"/>
      <c r="WMB46" s="179"/>
      <c r="WMC46" s="166"/>
      <c r="WMD46" s="178"/>
      <c r="WME46" s="178"/>
      <c r="WMF46" s="178"/>
      <c r="WMG46" s="178"/>
      <c r="WMH46" s="178"/>
      <c r="WMI46" s="178"/>
      <c r="WMJ46" s="179"/>
      <c r="WMK46" s="166"/>
      <c r="WML46" s="178"/>
      <c r="WMM46" s="178"/>
      <c r="WMN46" s="178"/>
      <c r="WMO46" s="178"/>
      <c r="WMP46" s="178"/>
      <c r="WMQ46" s="178"/>
      <c r="WMR46" s="179"/>
      <c r="WMS46" s="166"/>
      <c r="WMT46" s="178"/>
      <c r="WMU46" s="178"/>
      <c r="WMV46" s="178"/>
      <c r="WMW46" s="178"/>
      <c r="WMX46" s="178"/>
      <c r="WMY46" s="178"/>
      <c r="WMZ46" s="179"/>
      <c r="WNA46" s="166"/>
      <c r="WNB46" s="178"/>
      <c r="WNC46" s="178"/>
      <c r="WND46" s="178"/>
      <c r="WNE46" s="178"/>
      <c r="WNF46" s="178"/>
      <c r="WNG46" s="178"/>
      <c r="WNH46" s="179"/>
      <c r="WNI46" s="166"/>
      <c r="WNJ46" s="178"/>
      <c r="WNK46" s="178"/>
      <c r="WNL46" s="178"/>
      <c r="WNM46" s="178"/>
      <c r="WNN46" s="178"/>
      <c r="WNO46" s="178"/>
      <c r="WNP46" s="179"/>
      <c r="WNQ46" s="166"/>
      <c r="WNR46" s="178"/>
      <c r="WNS46" s="178"/>
      <c r="WNT46" s="178"/>
      <c r="WNU46" s="178"/>
      <c r="WNV46" s="178"/>
      <c r="WNW46" s="178"/>
      <c r="WNX46" s="179"/>
      <c r="WNY46" s="166"/>
      <c r="WNZ46" s="178"/>
      <c r="WOA46" s="178"/>
      <c r="WOB46" s="178"/>
      <c r="WOC46" s="178"/>
      <c r="WOD46" s="178"/>
      <c r="WOE46" s="178"/>
      <c r="WOF46" s="179"/>
      <c r="WOG46" s="166"/>
      <c r="WOH46" s="178"/>
      <c r="WOI46" s="178"/>
      <c r="WOJ46" s="178"/>
      <c r="WOK46" s="178"/>
      <c r="WOL46" s="178"/>
      <c r="WOM46" s="178"/>
      <c r="WON46" s="179"/>
      <c r="WOO46" s="166"/>
      <c r="WOP46" s="178"/>
      <c r="WOQ46" s="178"/>
      <c r="WOR46" s="178"/>
      <c r="WOS46" s="178"/>
      <c r="WOT46" s="178"/>
      <c r="WOU46" s="178"/>
      <c r="WOV46" s="179"/>
      <c r="WOW46" s="166"/>
      <c r="WOX46" s="178"/>
      <c r="WOY46" s="178"/>
      <c r="WOZ46" s="178"/>
      <c r="WPA46" s="178"/>
      <c r="WPB46" s="178"/>
      <c r="WPC46" s="178"/>
      <c r="WPD46" s="179"/>
      <c r="WPE46" s="166"/>
      <c r="WPF46" s="178"/>
      <c r="WPG46" s="178"/>
      <c r="WPH46" s="178"/>
      <c r="WPI46" s="178"/>
      <c r="WPJ46" s="178"/>
      <c r="WPK46" s="178"/>
      <c r="WPL46" s="179"/>
      <c r="WPM46" s="166"/>
      <c r="WPN46" s="178"/>
      <c r="WPO46" s="178"/>
      <c r="WPP46" s="178"/>
      <c r="WPQ46" s="178"/>
      <c r="WPR46" s="178"/>
      <c r="WPS46" s="178"/>
      <c r="WPT46" s="179"/>
      <c r="WPU46" s="166"/>
      <c r="WPV46" s="178"/>
      <c r="WPW46" s="178"/>
      <c r="WPX46" s="178"/>
      <c r="WPY46" s="178"/>
      <c r="WPZ46" s="178"/>
      <c r="WQA46" s="178"/>
      <c r="WQB46" s="179"/>
      <c r="WQC46" s="166"/>
      <c r="WQD46" s="178"/>
      <c r="WQE46" s="178"/>
      <c r="WQF46" s="178"/>
      <c r="WQG46" s="178"/>
      <c r="WQH46" s="178"/>
      <c r="WQI46" s="178"/>
      <c r="WQJ46" s="179"/>
      <c r="WQK46" s="166"/>
      <c r="WQL46" s="178"/>
      <c r="WQM46" s="178"/>
      <c r="WQN46" s="178"/>
      <c r="WQO46" s="178"/>
      <c r="WQP46" s="178"/>
      <c r="WQQ46" s="178"/>
      <c r="WQR46" s="179"/>
      <c r="WQS46" s="166"/>
      <c r="WQT46" s="178"/>
      <c r="WQU46" s="178"/>
      <c r="WQV46" s="178"/>
      <c r="WQW46" s="178"/>
      <c r="WQX46" s="178"/>
      <c r="WQY46" s="178"/>
      <c r="WQZ46" s="179"/>
      <c r="WRA46" s="166"/>
      <c r="WRB46" s="178"/>
      <c r="WRC46" s="178"/>
      <c r="WRD46" s="178"/>
      <c r="WRE46" s="178"/>
      <c r="WRF46" s="178"/>
      <c r="WRG46" s="178"/>
      <c r="WRH46" s="179"/>
      <c r="WRI46" s="166"/>
      <c r="WRJ46" s="178"/>
      <c r="WRK46" s="178"/>
      <c r="WRL46" s="178"/>
      <c r="WRM46" s="178"/>
      <c r="WRN46" s="178"/>
      <c r="WRO46" s="178"/>
      <c r="WRP46" s="179"/>
      <c r="WRQ46" s="166"/>
      <c r="WRR46" s="178"/>
      <c r="WRS46" s="178"/>
      <c r="WRT46" s="178"/>
      <c r="WRU46" s="178"/>
      <c r="WRV46" s="178"/>
      <c r="WRW46" s="178"/>
      <c r="WRX46" s="179"/>
      <c r="WRY46" s="166"/>
      <c r="WRZ46" s="178"/>
      <c r="WSA46" s="178"/>
      <c r="WSB46" s="178"/>
      <c r="WSC46" s="178"/>
      <c r="WSD46" s="178"/>
      <c r="WSE46" s="178"/>
      <c r="WSF46" s="179"/>
      <c r="WSG46" s="166"/>
      <c r="WSH46" s="178"/>
      <c r="WSI46" s="178"/>
      <c r="WSJ46" s="178"/>
      <c r="WSK46" s="178"/>
      <c r="WSL46" s="178"/>
      <c r="WSM46" s="178"/>
      <c r="WSN46" s="179"/>
      <c r="WSO46" s="166"/>
      <c r="WSP46" s="178"/>
      <c r="WSQ46" s="178"/>
      <c r="WSR46" s="178"/>
      <c r="WSS46" s="178"/>
      <c r="WST46" s="178"/>
      <c r="WSU46" s="178"/>
      <c r="WSV46" s="179"/>
      <c r="WSW46" s="166"/>
      <c r="WSX46" s="178"/>
      <c r="WSY46" s="178"/>
      <c r="WSZ46" s="178"/>
      <c r="WTA46" s="178"/>
      <c r="WTB46" s="178"/>
      <c r="WTC46" s="178"/>
      <c r="WTD46" s="179"/>
      <c r="WTE46" s="166"/>
      <c r="WTF46" s="178"/>
      <c r="WTG46" s="178"/>
      <c r="WTH46" s="178"/>
      <c r="WTI46" s="178"/>
      <c r="WTJ46" s="178"/>
      <c r="WTK46" s="178"/>
      <c r="WTL46" s="179"/>
      <c r="WTM46" s="166"/>
      <c r="WTN46" s="178"/>
      <c r="WTO46" s="178"/>
      <c r="WTP46" s="178"/>
      <c r="WTQ46" s="178"/>
      <c r="WTR46" s="178"/>
      <c r="WTS46" s="178"/>
      <c r="WTT46" s="179"/>
      <c r="WTU46" s="166"/>
      <c r="WTV46" s="178"/>
      <c r="WTW46" s="178"/>
      <c r="WTX46" s="178"/>
      <c r="WTY46" s="178"/>
      <c r="WTZ46" s="178"/>
      <c r="WUA46" s="178"/>
      <c r="WUB46" s="179"/>
      <c r="WUC46" s="166"/>
      <c r="WUD46" s="178"/>
      <c r="WUE46" s="178"/>
      <c r="WUF46" s="178"/>
      <c r="WUG46" s="178"/>
      <c r="WUH46" s="178"/>
      <c r="WUI46" s="178"/>
      <c r="WUJ46" s="179"/>
      <c r="WUK46" s="166"/>
      <c r="WUL46" s="178"/>
      <c r="WUM46" s="178"/>
      <c r="WUN46" s="178"/>
      <c r="WUO46" s="178"/>
      <c r="WUP46" s="178"/>
      <c r="WUQ46" s="178"/>
      <c r="WUR46" s="179"/>
      <c r="WUS46" s="166"/>
      <c r="WUT46" s="178"/>
      <c r="WUU46" s="178"/>
      <c r="WUV46" s="178"/>
      <c r="WUW46" s="178"/>
      <c r="WUX46" s="178"/>
      <c r="WUY46" s="178"/>
      <c r="WUZ46" s="179"/>
      <c r="WVA46" s="166"/>
      <c r="WVB46" s="178"/>
      <c r="WVC46" s="178"/>
      <c r="WVD46" s="178"/>
      <c r="WVE46" s="178"/>
      <c r="WVF46" s="178"/>
      <c r="WVG46" s="178"/>
      <c r="WVH46" s="179"/>
      <c r="WVI46" s="166"/>
      <c r="WVJ46" s="178"/>
      <c r="WVK46" s="178"/>
      <c r="WVL46" s="178"/>
      <c r="WVM46" s="178"/>
      <c r="WVN46" s="178"/>
      <c r="WVO46" s="178"/>
      <c r="WVP46" s="179"/>
      <c r="WVQ46" s="166"/>
      <c r="WVR46" s="178"/>
      <c r="WVS46" s="178"/>
      <c r="WVT46" s="178"/>
      <c r="WVU46" s="178"/>
      <c r="WVV46" s="178"/>
      <c r="WVW46" s="178"/>
      <c r="WVX46" s="179"/>
      <c r="WVY46" s="166"/>
      <c r="WVZ46" s="178"/>
      <c r="WWA46" s="178"/>
      <c r="WWB46" s="178"/>
      <c r="WWC46" s="178"/>
      <c r="WWD46" s="178"/>
      <c r="WWE46" s="178"/>
      <c r="WWF46" s="179"/>
      <c r="WWG46" s="166"/>
      <c r="WWH46" s="178"/>
      <c r="WWI46" s="178"/>
      <c r="WWJ46" s="178"/>
      <c r="WWK46" s="178"/>
      <c r="WWL46" s="178"/>
      <c r="WWM46" s="178"/>
      <c r="WWN46" s="179"/>
      <c r="WWO46" s="166"/>
      <c r="WWP46" s="178"/>
      <c r="WWQ46" s="178"/>
      <c r="WWR46" s="178"/>
      <c r="WWS46" s="178"/>
      <c r="WWT46" s="178"/>
      <c r="WWU46" s="178"/>
      <c r="WWV46" s="179"/>
      <c r="WWW46" s="166"/>
      <c r="WWX46" s="178"/>
      <c r="WWY46" s="178"/>
      <c r="WWZ46" s="178"/>
      <c r="WXA46" s="178"/>
      <c r="WXB46" s="178"/>
      <c r="WXC46" s="178"/>
      <c r="WXD46" s="179"/>
      <c r="WXE46" s="166"/>
      <c r="WXF46" s="178"/>
      <c r="WXG46" s="178"/>
      <c r="WXH46" s="178"/>
      <c r="WXI46" s="178"/>
      <c r="WXJ46" s="178"/>
      <c r="WXK46" s="178"/>
      <c r="WXL46" s="179"/>
      <c r="WXM46" s="166"/>
      <c r="WXN46" s="178"/>
      <c r="WXO46" s="178"/>
      <c r="WXP46" s="178"/>
      <c r="WXQ46" s="178"/>
      <c r="WXR46" s="178"/>
      <c r="WXS46" s="178"/>
      <c r="WXT46" s="179"/>
      <c r="WXU46" s="166"/>
      <c r="WXV46" s="178"/>
      <c r="WXW46" s="178"/>
      <c r="WXX46" s="178"/>
      <c r="WXY46" s="178"/>
      <c r="WXZ46" s="178"/>
      <c r="WYA46" s="178"/>
      <c r="WYB46" s="179"/>
      <c r="WYC46" s="166"/>
      <c r="WYD46" s="178"/>
      <c r="WYE46" s="178"/>
      <c r="WYF46" s="178"/>
      <c r="WYG46" s="178"/>
      <c r="WYH46" s="178"/>
      <c r="WYI46" s="178"/>
      <c r="WYJ46" s="179"/>
      <c r="WYK46" s="166"/>
      <c r="WYL46" s="178"/>
      <c r="WYM46" s="178"/>
      <c r="WYN46" s="178"/>
      <c r="WYO46" s="178"/>
      <c r="WYP46" s="178"/>
      <c r="WYQ46" s="178"/>
      <c r="WYR46" s="179"/>
      <c r="WYS46" s="166"/>
      <c r="WYT46" s="178"/>
      <c r="WYU46" s="178"/>
      <c r="WYV46" s="178"/>
      <c r="WYW46" s="178"/>
      <c r="WYX46" s="178"/>
      <c r="WYY46" s="178"/>
      <c r="WYZ46" s="179"/>
      <c r="WZA46" s="166"/>
      <c r="WZB46" s="178"/>
      <c r="WZC46" s="178"/>
      <c r="WZD46" s="178"/>
      <c r="WZE46" s="178"/>
      <c r="WZF46" s="178"/>
      <c r="WZG46" s="178"/>
      <c r="WZH46" s="179"/>
      <c r="WZI46" s="166"/>
      <c r="WZJ46" s="178"/>
      <c r="WZK46" s="178"/>
      <c r="WZL46" s="178"/>
      <c r="WZM46" s="178"/>
      <c r="WZN46" s="178"/>
      <c r="WZO46" s="178"/>
      <c r="WZP46" s="179"/>
      <c r="WZQ46" s="166"/>
      <c r="WZR46" s="178"/>
      <c r="WZS46" s="178"/>
      <c r="WZT46" s="178"/>
      <c r="WZU46" s="178"/>
      <c r="WZV46" s="178"/>
      <c r="WZW46" s="178"/>
      <c r="WZX46" s="179"/>
      <c r="WZY46" s="166"/>
      <c r="WZZ46" s="178"/>
      <c r="XAA46" s="178"/>
      <c r="XAB46" s="178"/>
      <c r="XAC46" s="178"/>
      <c r="XAD46" s="178"/>
      <c r="XAE46" s="178"/>
      <c r="XAF46" s="179"/>
      <c r="XAG46" s="166"/>
      <c r="XAH46" s="178"/>
      <c r="XAI46" s="178"/>
      <c r="XAJ46" s="178"/>
      <c r="XAK46" s="178"/>
      <c r="XAL46" s="178"/>
      <c r="XAM46" s="178"/>
      <c r="XAN46" s="179"/>
      <c r="XAO46" s="166"/>
      <c r="XAP46" s="178"/>
      <c r="XAQ46" s="178"/>
      <c r="XAR46" s="178"/>
      <c r="XAS46" s="178"/>
      <c r="XAT46" s="178"/>
      <c r="XAU46" s="178"/>
      <c r="XAV46" s="179"/>
      <c r="XAW46" s="166"/>
      <c r="XAX46" s="178"/>
      <c r="XAY46" s="178"/>
      <c r="XAZ46" s="178"/>
      <c r="XBA46" s="178"/>
      <c r="XBB46" s="178"/>
      <c r="XBC46" s="178"/>
      <c r="XBD46" s="179"/>
      <c r="XBE46" s="166"/>
      <c r="XBF46" s="178"/>
      <c r="XBG46" s="178"/>
      <c r="XBH46" s="178"/>
      <c r="XBI46" s="178"/>
      <c r="XBJ46" s="178"/>
      <c r="XBK46" s="178"/>
      <c r="XBL46" s="179"/>
      <c r="XBM46" s="166"/>
      <c r="XBN46" s="178"/>
      <c r="XBO46" s="178"/>
      <c r="XBP46" s="178"/>
      <c r="XBQ46" s="178"/>
      <c r="XBR46" s="178"/>
      <c r="XBS46" s="178"/>
      <c r="XBT46" s="179"/>
      <c r="XBU46" s="166"/>
      <c r="XBV46" s="178"/>
      <c r="XBW46" s="178"/>
      <c r="XBX46" s="178"/>
      <c r="XBY46" s="178"/>
      <c r="XBZ46" s="178"/>
      <c r="XCA46" s="178"/>
      <c r="XCB46" s="179"/>
      <c r="XCC46" s="166"/>
      <c r="XCD46" s="178"/>
      <c r="XCE46" s="178"/>
      <c r="XCF46" s="178"/>
      <c r="XCG46" s="178"/>
      <c r="XCH46" s="178"/>
      <c r="XCI46" s="178"/>
      <c r="XCJ46" s="179"/>
      <c r="XCK46" s="166"/>
      <c r="XCL46" s="178"/>
      <c r="XCM46" s="178"/>
      <c r="XCN46" s="178"/>
      <c r="XCO46" s="178"/>
      <c r="XCP46" s="178"/>
      <c r="XCQ46" s="178"/>
      <c r="XCR46" s="179"/>
      <c r="XCS46" s="166"/>
      <c r="XCT46" s="178"/>
      <c r="XCU46" s="178"/>
      <c r="XCV46" s="178"/>
      <c r="XCW46" s="178"/>
      <c r="XCX46" s="178"/>
      <c r="XCY46" s="178"/>
      <c r="XCZ46" s="179"/>
      <c r="XDA46" s="166"/>
      <c r="XDB46" s="178"/>
      <c r="XDC46" s="178"/>
      <c r="XDD46" s="178"/>
      <c r="XDE46" s="178"/>
      <c r="XDF46" s="178"/>
      <c r="XDG46" s="178"/>
      <c r="XDH46" s="179"/>
      <c r="XDI46" s="166"/>
      <c r="XDJ46" s="178"/>
      <c r="XDK46" s="178"/>
      <c r="XDL46" s="178"/>
      <c r="XDM46" s="178"/>
      <c r="XDN46" s="178"/>
      <c r="XDO46" s="178"/>
      <c r="XDP46" s="179"/>
      <c r="XDQ46" s="166"/>
      <c r="XDR46" s="178"/>
      <c r="XDS46" s="178"/>
      <c r="XDT46" s="178"/>
      <c r="XDU46" s="178"/>
      <c r="XDV46" s="178"/>
      <c r="XDW46" s="178"/>
      <c r="XDX46" s="179"/>
      <c r="XDY46" s="166"/>
      <c r="XDZ46" s="178"/>
      <c r="XEA46" s="178"/>
      <c r="XEB46" s="178"/>
      <c r="XEC46" s="178"/>
      <c r="XED46" s="178"/>
      <c r="XEE46" s="178"/>
      <c r="XEF46" s="179"/>
      <c r="XEG46" s="166"/>
      <c r="XEH46" s="178"/>
      <c r="XEI46" s="178"/>
      <c r="XEJ46" s="178"/>
      <c r="XEK46" s="178"/>
      <c r="XEL46" s="178"/>
      <c r="XEM46" s="178"/>
      <c r="XEN46" s="179"/>
      <c r="XEO46" s="166"/>
      <c r="XEP46" s="178"/>
      <c r="XEQ46" s="178"/>
      <c r="XER46" s="178"/>
      <c r="XES46" s="178"/>
      <c r="XET46" s="178"/>
      <c r="XEU46" s="178"/>
    </row>
    <row r="47" spans="2:16375" s="177" customFormat="1">
      <c r="B47" s="169" t="s">
        <v>1680</v>
      </c>
      <c r="C47" s="170" t="s">
        <v>1567</v>
      </c>
      <c r="D47" s="161">
        <v>-6052</v>
      </c>
      <c r="E47" s="161">
        <v>-6029</v>
      </c>
      <c r="F47" s="161">
        <v>-23</v>
      </c>
      <c r="G47" s="162">
        <v>3.8148946757339264E-3</v>
      </c>
    </row>
    <row r="48" spans="2:16375" s="149" customFormat="1" ht="15.75" thickBot="1">
      <c r="B48" s="180" t="s">
        <v>1677</v>
      </c>
      <c r="C48" s="181" t="s">
        <v>1678</v>
      </c>
      <c r="D48" s="182">
        <v>15685</v>
      </c>
      <c r="E48" s="182">
        <v>13359</v>
      </c>
      <c r="F48" s="182">
        <v>2326</v>
      </c>
      <c r="G48" s="183">
        <v>0.17411482895426311</v>
      </c>
      <c r="H48" s="166"/>
      <c r="I48" s="166"/>
      <c r="J48" s="178"/>
      <c r="K48" s="178"/>
      <c r="L48" s="178"/>
      <c r="M48" s="178"/>
      <c r="N48" s="178"/>
      <c r="O48" s="178"/>
      <c r="P48" s="179"/>
      <c r="Q48" s="166"/>
      <c r="R48" s="178"/>
      <c r="S48" s="178"/>
      <c r="T48" s="178"/>
      <c r="U48" s="178"/>
      <c r="V48" s="178"/>
      <c r="W48" s="178"/>
      <c r="X48" s="179"/>
      <c r="Y48" s="166"/>
      <c r="Z48" s="178"/>
      <c r="AA48" s="178"/>
      <c r="AB48" s="178"/>
      <c r="AC48" s="178"/>
      <c r="AD48" s="178"/>
      <c r="AE48" s="178"/>
      <c r="AF48" s="179"/>
      <c r="AG48" s="166"/>
      <c r="AH48" s="178"/>
      <c r="AI48" s="178"/>
      <c r="AJ48" s="178"/>
      <c r="AK48" s="178"/>
      <c r="AL48" s="178"/>
      <c r="AM48" s="178"/>
      <c r="AN48" s="179"/>
      <c r="AO48" s="166"/>
      <c r="AP48" s="178"/>
      <c r="AQ48" s="178"/>
      <c r="AR48" s="178"/>
      <c r="AS48" s="178"/>
      <c r="AT48" s="178"/>
      <c r="AU48" s="178"/>
      <c r="AV48" s="179"/>
      <c r="AW48" s="166"/>
      <c r="AX48" s="178"/>
      <c r="AY48" s="178"/>
      <c r="AZ48" s="178"/>
      <c r="BA48" s="178"/>
      <c r="BB48" s="178"/>
      <c r="BC48" s="178"/>
      <c r="BD48" s="179"/>
      <c r="BE48" s="166"/>
      <c r="BF48" s="178"/>
      <c r="BG48" s="178"/>
      <c r="BH48" s="178"/>
      <c r="BI48" s="178"/>
      <c r="BJ48" s="178"/>
      <c r="BK48" s="178"/>
      <c r="BL48" s="179"/>
      <c r="BM48" s="166"/>
      <c r="BN48" s="178"/>
      <c r="BO48" s="178"/>
      <c r="BP48" s="178"/>
      <c r="BQ48" s="178"/>
      <c r="BR48" s="178"/>
      <c r="BS48" s="178"/>
      <c r="BT48" s="179"/>
      <c r="BU48" s="166"/>
      <c r="BV48" s="178"/>
      <c r="BW48" s="178"/>
      <c r="BX48" s="178"/>
      <c r="BY48" s="178"/>
      <c r="BZ48" s="178"/>
      <c r="CA48" s="178"/>
      <c r="CB48" s="179"/>
      <c r="CC48" s="166"/>
      <c r="CD48" s="178"/>
      <c r="CE48" s="178"/>
      <c r="CF48" s="178"/>
      <c r="CG48" s="178"/>
      <c r="CH48" s="178"/>
      <c r="CI48" s="178"/>
      <c r="CJ48" s="179"/>
      <c r="CK48" s="166"/>
      <c r="CL48" s="178"/>
      <c r="CM48" s="178"/>
      <c r="CN48" s="178"/>
      <c r="CO48" s="178"/>
      <c r="CP48" s="178"/>
      <c r="CQ48" s="178"/>
      <c r="CR48" s="179"/>
      <c r="CS48" s="166"/>
      <c r="CT48" s="178"/>
      <c r="CU48" s="178"/>
      <c r="CV48" s="178"/>
      <c r="CW48" s="178"/>
      <c r="CX48" s="178"/>
      <c r="CY48" s="178"/>
      <c r="CZ48" s="179"/>
      <c r="DA48" s="166"/>
      <c r="DB48" s="178"/>
      <c r="DC48" s="178"/>
      <c r="DD48" s="178"/>
      <c r="DE48" s="178"/>
      <c r="DF48" s="178"/>
      <c r="DG48" s="178"/>
      <c r="DH48" s="179"/>
      <c r="DI48" s="166"/>
      <c r="DJ48" s="178"/>
      <c r="DK48" s="178"/>
      <c r="DL48" s="178"/>
      <c r="DM48" s="178"/>
      <c r="DN48" s="178"/>
      <c r="DO48" s="178"/>
      <c r="DP48" s="179"/>
      <c r="DQ48" s="166"/>
      <c r="DR48" s="178"/>
      <c r="DS48" s="178"/>
      <c r="DT48" s="178"/>
      <c r="DU48" s="178"/>
      <c r="DV48" s="178"/>
      <c r="DW48" s="178"/>
      <c r="DX48" s="179"/>
      <c r="DY48" s="166"/>
      <c r="DZ48" s="178"/>
      <c r="EA48" s="178"/>
      <c r="EB48" s="178"/>
      <c r="EC48" s="178"/>
      <c r="ED48" s="178"/>
      <c r="EE48" s="178"/>
      <c r="EF48" s="179"/>
      <c r="EG48" s="166"/>
      <c r="EH48" s="178"/>
      <c r="EI48" s="178"/>
      <c r="EJ48" s="178"/>
      <c r="EK48" s="178"/>
      <c r="EL48" s="178"/>
      <c r="EM48" s="178"/>
      <c r="EN48" s="179"/>
      <c r="EO48" s="166"/>
      <c r="EP48" s="178"/>
      <c r="EQ48" s="178"/>
      <c r="ER48" s="178"/>
      <c r="ES48" s="178"/>
      <c r="ET48" s="178"/>
      <c r="EU48" s="178"/>
      <c r="EV48" s="179"/>
      <c r="EW48" s="166"/>
      <c r="EX48" s="178"/>
      <c r="EY48" s="178"/>
      <c r="EZ48" s="178"/>
      <c r="FA48" s="178"/>
      <c r="FB48" s="178"/>
      <c r="FC48" s="178"/>
      <c r="FD48" s="179"/>
      <c r="FE48" s="166"/>
      <c r="FF48" s="178"/>
      <c r="FG48" s="178"/>
      <c r="FH48" s="178"/>
      <c r="FI48" s="178"/>
      <c r="FJ48" s="178"/>
      <c r="FK48" s="178"/>
      <c r="FL48" s="179"/>
      <c r="FM48" s="166"/>
      <c r="FN48" s="178"/>
      <c r="FO48" s="178"/>
      <c r="FP48" s="178"/>
      <c r="FQ48" s="178"/>
      <c r="FR48" s="178"/>
      <c r="FS48" s="178"/>
      <c r="FT48" s="179"/>
      <c r="FU48" s="166"/>
      <c r="FV48" s="178"/>
      <c r="FW48" s="178"/>
      <c r="FX48" s="178"/>
      <c r="FY48" s="178"/>
      <c r="FZ48" s="178"/>
      <c r="GA48" s="178"/>
      <c r="GB48" s="179"/>
      <c r="GC48" s="166"/>
      <c r="GD48" s="178"/>
      <c r="GE48" s="178"/>
      <c r="GF48" s="178"/>
      <c r="GG48" s="178"/>
      <c r="GH48" s="178"/>
      <c r="GI48" s="178"/>
      <c r="GJ48" s="179"/>
      <c r="GK48" s="166"/>
      <c r="GL48" s="178"/>
      <c r="GM48" s="178"/>
      <c r="GN48" s="178"/>
      <c r="GO48" s="178"/>
      <c r="GP48" s="178"/>
      <c r="GQ48" s="178"/>
      <c r="GR48" s="179"/>
      <c r="GS48" s="166"/>
      <c r="GT48" s="178"/>
      <c r="GU48" s="178"/>
      <c r="GV48" s="178"/>
      <c r="GW48" s="178"/>
      <c r="GX48" s="178"/>
      <c r="GY48" s="178"/>
      <c r="GZ48" s="179"/>
      <c r="HA48" s="166"/>
      <c r="HB48" s="178"/>
      <c r="HC48" s="178"/>
      <c r="HD48" s="178"/>
      <c r="HE48" s="178"/>
      <c r="HF48" s="178"/>
      <c r="HG48" s="178"/>
      <c r="HH48" s="179"/>
      <c r="HI48" s="166"/>
      <c r="HJ48" s="178"/>
      <c r="HK48" s="178"/>
      <c r="HL48" s="178"/>
      <c r="HM48" s="178"/>
      <c r="HN48" s="178"/>
      <c r="HO48" s="178"/>
      <c r="HP48" s="179"/>
      <c r="HQ48" s="166"/>
      <c r="HR48" s="178"/>
      <c r="HS48" s="178"/>
      <c r="HT48" s="178"/>
      <c r="HU48" s="178"/>
      <c r="HV48" s="178"/>
      <c r="HW48" s="178"/>
      <c r="HX48" s="179"/>
      <c r="HY48" s="166"/>
      <c r="HZ48" s="178"/>
      <c r="IA48" s="178"/>
      <c r="IB48" s="178"/>
      <c r="IC48" s="178"/>
      <c r="ID48" s="178"/>
      <c r="IE48" s="178"/>
      <c r="IF48" s="179"/>
      <c r="IG48" s="166"/>
      <c r="IH48" s="178"/>
      <c r="II48" s="178"/>
      <c r="IJ48" s="178"/>
      <c r="IK48" s="178"/>
      <c r="IL48" s="178"/>
      <c r="IM48" s="178"/>
      <c r="IN48" s="179"/>
      <c r="IO48" s="166"/>
      <c r="IP48" s="178"/>
      <c r="IQ48" s="178"/>
      <c r="IR48" s="178"/>
      <c r="IS48" s="178"/>
      <c r="IT48" s="178"/>
      <c r="IU48" s="178"/>
      <c r="IV48" s="179"/>
      <c r="IW48" s="166"/>
      <c r="IX48" s="178"/>
      <c r="IY48" s="178"/>
      <c r="IZ48" s="178"/>
      <c r="JA48" s="178"/>
      <c r="JB48" s="178"/>
      <c r="JC48" s="178"/>
      <c r="JD48" s="179"/>
      <c r="JE48" s="166"/>
      <c r="JF48" s="178"/>
      <c r="JG48" s="178"/>
      <c r="JH48" s="178"/>
      <c r="JI48" s="178"/>
      <c r="JJ48" s="178"/>
      <c r="JK48" s="178"/>
      <c r="JL48" s="179"/>
      <c r="JM48" s="166"/>
      <c r="JN48" s="178"/>
      <c r="JO48" s="178"/>
      <c r="JP48" s="178"/>
      <c r="JQ48" s="178"/>
      <c r="JR48" s="178"/>
      <c r="JS48" s="178"/>
      <c r="JT48" s="179"/>
      <c r="JU48" s="166"/>
      <c r="JV48" s="178"/>
      <c r="JW48" s="178"/>
      <c r="JX48" s="178"/>
      <c r="JY48" s="178"/>
      <c r="JZ48" s="178"/>
      <c r="KA48" s="178"/>
      <c r="KB48" s="179"/>
      <c r="KC48" s="166"/>
      <c r="KD48" s="178"/>
      <c r="KE48" s="178"/>
      <c r="KF48" s="178"/>
      <c r="KG48" s="178"/>
      <c r="KH48" s="178"/>
      <c r="KI48" s="178"/>
      <c r="KJ48" s="179"/>
      <c r="KK48" s="166"/>
      <c r="KL48" s="178"/>
      <c r="KM48" s="178"/>
      <c r="KN48" s="178"/>
      <c r="KO48" s="178"/>
      <c r="KP48" s="178"/>
      <c r="KQ48" s="178"/>
      <c r="KR48" s="179"/>
      <c r="KS48" s="166"/>
      <c r="KT48" s="178"/>
      <c r="KU48" s="178"/>
      <c r="KV48" s="178"/>
      <c r="KW48" s="178"/>
      <c r="KX48" s="178"/>
      <c r="KY48" s="178"/>
      <c r="KZ48" s="179"/>
      <c r="LA48" s="166"/>
      <c r="LB48" s="178"/>
      <c r="LC48" s="178"/>
      <c r="LD48" s="178"/>
      <c r="LE48" s="178"/>
      <c r="LF48" s="178"/>
      <c r="LG48" s="178"/>
      <c r="LH48" s="179"/>
      <c r="LI48" s="166"/>
      <c r="LJ48" s="178"/>
      <c r="LK48" s="178"/>
      <c r="LL48" s="178"/>
      <c r="LM48" s="178"/>
      <c r="LN48" s="178"/>
      <c r="LO48" s="178"/>
      <c r="LP48" s="179"/>
      <c r="LQ48" s="166"/>
      <c r="LR48" s="178"/>
      <c r="LS48" s="178"/>
      <c r="LT48" s="178"/>
      <c r="LU48" s="178"/>
      <c r="LV48" s="178"/>
      <c r="LW48" s="178"/>
      <c r="LX48" s="179"/>
      <c r="LY48" s="166"/>
      <c r="LZ48" s="178"/>
      <c r="MA48" s="178"/>
      <c r="MB48" s="178"/>
      <c r="MC48" s="178"/>
      <c r="MD48" s="178"/>
      <c r="ME48" s="178"/>
      <c r="MF48" s="179"/>
      <c r="MG48" s="166"/>
      <c r="MH48" s="178"/>
      <c r="MI48" s="178"/>
      <c r="MJ48" s="178"/>
      <c r="MK48" s="178"/>
      <c r="ML48" s="178"/>
      <c r="MM48" s="178"/>
      <c r="MN48" s="179"/>
      <c r="MO48" s="166"/>
      <c r="MP48" s="178"/>
      <c r="MQ48" s="178"/>
      <c r="MR48" s="178"/>
      <c r="MS48" s="178"/>
      <c r="MT48" s="178"/>
      <c r="MU48" s="178"/>
      <c r="MV48" s="179"/>
      <c r="MW48" s="166"/>
      <c r="MX48" s="178"/>
      <c r="MY48" s="178"/>
      <c r="MZ48" s="178"/>
      <c r="NA48" s="178"/>
      <c r="NB48" s="178"/>
      <c r="NC48" s="178"/>
      <c r="ND48" s="179"/>
      <c r="NE48" s="166"/>
      <c r="NF48" s="178"/>
      <c r="NG48" s="178"/>
      <c r="NH48" s="178"/>
      <c r="NI48" s="178"/>
      <c r="NJ48" s="178"/>
      <c r="NK48" s="178"/>
      <c r="NL48" s="179"/>
      <c r="NM48" s="166"/>
      <c r="NN48" s="178"/>
      <c r="NO48" s="178"/>
      <c r="NP48" s="178"/>
      <c r="NQ48" s="178"/>
      <c r="NR48" s="178"/>
      <c r="NS48" s="178"/>
      <c r="NT48" s="179"/>
      <c r="NU48" s="166"/>
      <c r="NV48" s="178"/>
      <c r="NW48" s="178"/>
      <c r="NX48" s="178"/>
      <c r="NY48" s="178"/>
      <c r="NZ48" s="178"/>
      <c r="OA48" s="178"/>
      <c r="OB48" s="179"/>
      <c r="OC48" s="166"/>
      <c r="OD48" s="178"/>
      <c r="OE48" s="178"/>
      <c r="OF48" s="178"/>
      <c r="OG48" s="178"/>
      <c r="OH48" s="178"/>
      <c r="OI48" s="178"/>
      <c r="OJ48" s="179"/>
      <c r="OK48" s="166"/>
      <c r="OL48" s="178"/>
      <c r="OM48" s="178"/>
      <c r="ON48" s="178"/>
      <c r="OO48" s="178"/>
      <c r="OP48" s="178"/>
      <c r="OQ48" s="178"/>
      <c r="OR48" s="179"/>
      <c r="OS48" s="166"/>
      <c r="OT48" s="178"/>
      <c r="OU48" s="178"/>
      <c r="OV48" s="178"/>
      <c r="OW48" s="178"/>
      <c r="OX48" s="178"/>
      <c r="OY48" s="178"/>
      <c r="OZ48" s="179"/>
      <c r="PA48" s="166"/>
      <c r="PB48" s="178"/>
      <c r="PC48" s="178"/>
      <c r="PD48" s="178"/>
      <c r="PE48" s="178"/>
      <c r="PF48" s="178"/>
      <c r="PG48" s="178"/>
      <c r="PH48" s="179"/>
      <c r="PI48" s="166"/>
      <c r="PJ48" s="178"/>
      <c r="PK48" s="178"/>
      <c r="PL48" s="178"/>
      <c r="PM48" s="178"/>
      <c r="PN48" s="178"/>
      <c r="PO48" s="178"/>
      <c r="PP48" s="179"/>
      <c r="PQ48" s="166"/>
      <c r="PR48" s="178"/>
      <c r="PS48" s="178"/>
      <c r="PT48" s="178"/>
      <c r="PU48" s="178"/>
      <c r="PV48" s="178"/>
      <c r="PW48" s="178"/>
      <c r="PX48" s="179"/>
      <c r="PY48" s="166"/>
      <c r="PZ48" s="178"/>
      <c r="QA48" s="178"/>
      <c r="QB48" s="178"/>
      <c r="QC48" s="178"/>
      <c r="QD48" s="178"/>
      <c r="QE48" s="178"/>
      <c r="QF48" s="179"/>
      <c r="QG48" s="166"/>
      <c r="QH48" s="178"/>
      <c r="QI48" s="178"/>
      <c r="QJ48" s="178"/>
      <c r="QK48" s="178"/>
      <c r="QL48" s="178"/>
      <c r="QM48" s="178"/>
      <c r="QN48" s="179"/>
      <c r="QO48" s="166"/>
      <c r="QP48" s="178"/>
      <c r="QQ48" s="178"/>
      <c r="QR48" s="178"/>
      <c r="QS48" s="178"/>
      <c r="QT48" s="178"/>
      <c r="QU48" s="178"/>
      <c r="QV48" s="179"/>
      <c r="QW48" s="166"/>
      <c r="QX48" s="178"/>
      <c r="QY48" s="178"/>
      <c r="QZ48" s="178"/>
      <c r="RA48" s="178"/>
      <c r="RB48" s="178"/>
      <c r="RC48" s="178"/>
      <c r="RD48" s="179"/>
      <c r="RE48" s="166"/>
      <c r="RF48" s="178"/>
      <c r="RG48" s="178"/>
      <c r="RH48" s="178"/>
      <c r="RI48" s="178"/>
      <c r="RJ48" s="178"/>
      <c r="RK48" s="178"/>
      <c r="RL48" s="179"/>
      <c r="RM48" s="166"/>
      <c r="RN48" s="178"/>
      <c r="RO48" s="178"/>
      <c r="RP48" s="178"/>
      <c r="RQ48" s="178"/>
      <c r="RR48" s="178"/>
      <c r="RS48" s="178"/>
      <c r="RT48" s="179"/>
      <c r="RU48" s="166"/>
      <c r="RV48" s="178"/>
      <c r="RW48" s="178"/>
      <c r="RX48" s="178"/>
      <c r="RY48" s="178"/>
      <c r="RZ48" s="178"/>
      <c r="SA48" s="178"/>
      <c r="SB48" s="179"/>
      <c r="SC48" s="166"/>
      <c r="SD48" s="178"/>
      <c r="SE48" s="178"/>
      <c r="SF48" s="178"/>
      <c r="SG48" s="178"/>
      <c r="SH48" s="178"/>
      <c r="SI48" s="178"/>
      <c r="SJ48" s="179"/>
      <c r="SK48" s="166"/>
      <c r="SL48" s="178"/>
      <c r="SM48" s="178"/>
      <c r="SN48" s="178"/>
      <c r="SO48" s="178"/>
      <c r="SP48" s="178"/>
      <c r="SQ48" s="178"/>
      <c r="SR48" s="179"/>
      <c r="SS48" s="166"/>
      <c r="ST48" s="178"/>
      <c r="SU48" s="178"/>
      <c r="SV48" s="178"/>
      <c r="SW48" s="178"/>
      <c r="SX48" s="178"/>
      <c r="SY48" s="178"/>
      <c r="SZ48" s="179"/>
      <c r="TA48" s="166"/>
      <c r="TB48" s="178"/>
      <c r="TC48" s="178"/>
      <c r="TD48" s="178"/>
      <c r="TE48" s="178"/>
      <c r="TF48" s="178"/>
      <c r="TG48" s="178"/>
      <c r="TH48" s="179"/>
      <c r="TI48" s="166"/>
      <c r="TJ48" s="178"/>
      <c r="TK48" s="178"/>
      <c r="TL48" s="178"/>
      <c r="TM48" s="178"/>
      <c r="TN48" s="178"/>
      <c r="TO48" s="178"/>
      <c r="TP48" s="179"/>
      <c r="TQ48" s="166"/>
      <c r="TR48" s="178"/>
      <c r="TS48" s="178"/>
      <c r="TT48" s="178"/>
      <c r="TU48" s="178"/>
      <c r="TV48" s="178"/>
      <c r="TW48" s="178"/>
      <c r="TX48" s="179"/>
      <c r="TY48" s="166"/>
      <c r="TZ48" s="178"/>
      <c r="UA48" s="178"/>
      <c r="UB48" s="178"/>
      <c r="UC48" s="178"/>
      <c r="UD48" s="178"/>
      <c r="UE48" s="178"/>
      <c r="UF48" s="179"/>
      <c r="UG48" s="166"/>
      <c r="UH48" s="178"/>
      <c r="UI48" s="178"/>
      <c r="UJ48" s="178"/>
      <c r="UK48" s="178"/>
      <c r="UL48" s="178"/>
      <c r="UM48" s="178"/>
      <c r="UN48" s="179"/>
      <c r="UO48" s="166"/>
      <c r="UP48" s="178"/>
      <c r="UQ48" s="178"/>
      <c r="UR48" s="178"/>
      <c r="US48" s="178"/>
      <c r="UT48" s="178"/>
      <c r="UU48" s="178"/>
      <c r="UV48" s="179"/>
      <c r="UW48" s="166"/>
      <c r="UX48" s="178"/>
      <c r="UY48" s="178"/>
      <c r="UZ48" s="178"/>
      <c r="VA48" s="178"/>
      <c r="VB48" s="178"/>
      <c r="VC48" s="178"/>
      <c r="VD48" s="179"/>
      <c r="VE48" s="166"/>
      <c r="VF48" s="178"/>
      <c r="VG48" s="178"/>
      <c r="VH48" s="178"/>
      <c r="VI48" s="178"/>
      <c r="VJ48" s="178"/>
      <c r="VK48" s="178"/>
      <c r="VL48" s="179"/>
      <c r="VM48" s="166"/>
      <c r="VN48" s="178"/>
      <c r="VO48" s="178"/>
      <c r="VP48" s="178"/>
      <c r="VQ48" s="178"/>
      <c r="VR48" s="178"/>
      <c r="VS48" s="178"/>
      <c r="VT48" s="179"/>
      <c r="VU48" s="166"/>
      <c r="VV48" s="178"/>
      <c r="VW48" s="178"/>
      <c r="VX48" s="178"/>
      <c r="VY48" s="178"/>
      <c r="VZ48" s="178"/>
      <c r="WA48" s="178"/>
      <c r="WB48" s="179"/>
      <c r="WC48" s="166"/>
      <c r="WD48" s="178"/>
      <c r="WE48" s="178"/>
      <c r="WF48" s="178"/>
      <c r="WG48" s="178"/>
      <c r="WH48" s="178"/>
      <c r="WI48" s="178"/>
      <c r="WJ48" s="179"/>
      <c r="WK48" s="166"/>
      <c r="WL48" s="178"/>
      <c r="WM48" s="178"/>
      <c r="WN48" s="178"/>
      <c r="WO48" s="178"/>
      <c r="WP48" s="178"/>
      <c r="WQ48" s="178"/>
      <c r="WR48" s="179"/>
      <c r="WS48" s="166"/>
      <c r="WT48" s="178"/>
      <c r="WU48" s="178"/>
      <c r="WV48" s="178"/>
      <c r="WW48" s="178"/>
      <c r="WX48" s="178"/>
      <c r="WY48" s="178"/>
      <c r="WZ48" s="179"/>
      <c r="XA48" s="166"/>
      <c r="XB48" s="178"/>
      <c r="XC48" s="178"/>
      <c r="XD48" s="178"/>
      <c r="XE48" s="178"/>
      <c r="XF48" s="178"/>
      <c r="XG48" s="178"/>
      <c r="XH48" s="179"/>
      <c r="XI48" s="166"/>
      <c r="XJ48" s="178"/>
      <c r="XK48" s="178"/>
      <c r="XL48" s="178"/>
      <c r="XM48" s="178"/>
      <c r="XN48" s="178"/>
      <c r="XO48" s="178"/>
      <c r="XP48" s="179"/>
      <c r="XQ48" s="166"/>
      <c r="XR48" s="178"/>
      <c r="XS48" s="178"/>
      <c r="XT48" s="178"/>
      <c r="XU48" s="178"/>
      <c r="XV48" s="178"/>
      <c r="XW48" s="178"/>
      <c r="XX48" s="179"/>
      <c r="XY48" s="166"/>
      <c r="XZ48" s="178"/>
      <c r="YA48" s="178"/>
      <c r="YB48" s="178"/>
      <c r="YC48" s="178"/>
      <c r="YD48" s="178"/>
      <c r="YE48" s="178"/>
      <c r="YF48" s="179"/>
      <c r="YG48" s="166"/>
      <c r="YH48" s="178"/>
      <c r="YI48" s="178"/>
      <c r="YJ48" s="178"/>
      <c r="YK48" s="178"/>
      <c r="YL48" s="178"/>
      <c r="YM48" s="178"/>
      <c r="YN48" s="179"/>
      <c r="YO48" s="166"/>
      <c r="YP48" s="178"/>
      <c r="YQ48" s="178"/>
      <c r="YR48" s="178"/>
      <c r="YS48" s="178"/>
      <c r="YT48" s="178"/>
      <c r="YU48" s="178"/>
      <c r="YV48" s="179"/>
      <c r="YW48" s="166"/>
      <c r="YX48" s="178"/>
      <c r="YY48" s="178"/>
      <c r="YZ48" s="178"/>
      <c r="ZA48" s="178"/>
      <c r="ZB48" s="178"/>
      <c r="ZC48" s="178"/>
      <c r="ZD48" s="179"/>
      <c r="ZE48" s="166"/>
      <c r="ZF48" s="178"/>
      <c r="ZG48" s="178"/>
      <c r="ZH48" s="178"/>
      <c r="ZI48" s="178"/>
      <c r="ZJ48" s="178"/>
      <c r="ZK48" s="178"/>
      <c r="ZL48" s="179"/>
      <c r="ZM48" s="166"/>
      <c r="ZN48" s="178"/>
      <c r="ZO48" s="178"/>
      <c r="ZP48" s="178"/>
      <c r="ZQ48" s="178"/>
      <c r="ZR48" s="178"/>
      <c r="ZS48" s="178"/>
      <c r="ZT48" s="179"/>
      <c r="ZU48" s="166"/>
      <c r="ZV48" s="178"/>
      <c r="ZW48" s="178"/>
      <c r="ZX48" s="178"/>
      <c r="ZY48" s="178"/>
      <c r="ZZ48" s="178"/>
      <c r="AAA48" s="178"/>
      <c r="AAB48" s="179"/>
      <c r="AAC48" s="166"/>
      <c r="AAD48" s="178"/>
      <c r="AAE48" s="178"/>
      <c r="AAF48" s="178"/>
      <c r="AAG48" s="178"/>
      <c r="AAH48" s="178"/>
      <c r="AAI48" s="178"/>
      <c r="AAJ48" s="179"/>
      <c r="AAK48" s="166"/>
      <c r="AAL48" s="178"/>
      <c r="AAM48" s="178"/>
      <c r="AAN48" s="178"/>
      <c r="AAO48" s="178"/>
      <c r="AAP48" s="178"/>
      <c r="AAQ48" s="178"/>
      <c r="AAR48" s="179"/>
      <c r="AAS48" s="166"/>
      <c r="AAT48" s="178"/>
      <c r="AAU48" s="178"/>
      <c r="AAV48" s="178"/>
      <c r="AAW48" s="178"/>
      <c r="AAX48" s="178"/>
      <c r="AAY48" s="178"/>
      <c r="AAZ48" s="179"/>
      <c r="ABA48" s="166"/>
      <c r="ABB48" s="178"/>
      <c r="ABC48" s="178"/>
      <c r="ABD48" s="178"/>
      <c r="ABE48" s="178"/>
      <c r="ABF48" s="178"/>
      <c r="ABG48" s="178"/>
      <c r="ABH48" s="179"/>
      <c r="ABI48" s="166"/>
      <c r="ABJ48" s="178"/>
      <c r="ABK48" s="178"/>
      <c r="ABL48" s="178"/>
      <c r="ABM48" s="178"/>
      <c r="ABN48" s="178"/>
      <c r="ABO48" s="178"/>
      <c r="ABP48" s="179"/>
      <c r="ABQ48" s="166"/>
      <c r="ABR48" s="178"/>
      <c r="ABS48" s="178"/>
      <c r="ABT48" s="178"/>
      <c r="ABU48" s="178"/>
      <c r="ABV48" s="178"/>
      <c r="ABW48" s="178"/>
      <c r="ABX48" s="179"/>
      <c r="ABY48" s="166"/>
      <c r="ABZ48" s="178"/>
      <c r="ACA48" s="178"/>
      <c r="ACB48" s="178"/>
      <c r="ACC48" s="178"/>
      <c r="ACD48" s="178"/>
      <c r="ACE48" s="178"/>
      <c r="ACF48" s="179"/>
      <c r="ACG48" s="166"/>
      <c r="ACH48" s="178"/>
      <c r="ACI48" s="178"/>
      <c r="ACJ48" s="178"/>
      <c r="ACK48" s="178"/>
      <c r="ACL48" s="178"/>
      <c r="ACM48" s="178"/>
      <c r="ACN48" s="179"/>
      <c r="ACO48" s="166"/>
      <c r="ACP48" s="178"/>
      <c r="ACQ48" s="178"/>
      <c r="ACR48" s="178"/>
      <c r="ACS48" s="178"/>
      <c r="ACT48" s="178"/>
      <c r="ACU48" s="178"/>
      <c r="ACV48" s="179"/>
      <c r="ACW48" s="166"/>
      <c r="ACX48" s="178"/>
      <c r="ACY48" s="178"/>
      <c r="ACZ48" s="178"/>
      <c r="ADA48" s="178"/>
      <c r="ADB48" s="178"/>
      <c r="ADC48" s="178"/>
      <c r="ADD48" s="179"/>
      <c r="ADE48" s="166"/>
      <c r="ADF48" s="178"/>
      <c r="ADG48" s="178"/>
      <c r="ADH48" s="178"/>
      <c r="ADI48" s="178"/>
      <c r="ADJ48" s="178"/>
      <c r="ADK48" s="178"/>
      <c r="ADL48" s="179"/>
      <c r="ADM48" s="166"/>
      <c r="ADN48" s="178"/>
      <c r="ADO48" s="178"/>
      <c r="ADP48" s="178"/>
      <c r="ADQ48" s="178"/>
      <c r="ADR48" s="178"/>
      <c r="ADS48" s="178"/>
      <c r="ADT48" s="179"/>
      <c r="ADU48" s="166"/>
      <c r="ADV48" s="178"/>
      <c r="ADW48" s="178"/>
      <c r="ADX48" s="178"/>
      <c r="ADY48" s="178"/>
      <c r="ADZ48" s="178"/>
      <c r="AEA48" s="178"/>
      <c r="AEB48" s="179"/>
      <c r="AEC48" s="166"/>
      <c r="AED48" s="178"/>
      <c r="AEE48" s="178"/>
      <c r="AEF48" s="178"/>
      <c r="AEG48" s="178"/>
      <c r="AEH48" s="178"/>
      <c r="AEI48" s="178"/>
      <c r="AEJ48" s="179"/>
      <c r="AEK48" s="166"/>
      <c r="AEL48" s="178"/>
      <c r="AEM48" s="178"/>
      <c r="AEN48" s="178"/>
      <c r="AEO48" s="178"/>
      <c r="AEP48" s="178"/>
      <c r="AEQ48" s="178"/>
      <c r="AER48" s="179"/>
      <c r="AES48" s="166"/>
      <c r="AET48" s="178"/>
      <c r="AEU48" s="178"/>
      <c r="AEV48" s="178"/>
      <c r="AEW48" s="178"/>
      <c r="AEX48" s="178"/>
      <c r="AEY48" s="178"/>
      <c r="AEZ48" s="179"/>
      <c r="AFA48" s="166"/>
      <c r="AFB48" s="178"/>
      <c r="AFC48" s="178"/>
      <c r="AFD48" s="178"/>
      <c r="AFE48" s="178"/>
      <c r="AFF48" s="178"/>
      <c r="AFG48" s="178"/>
      <c r="AFH48" s="179"/>
      <c r="AFI48" s="166"/>
      <c r="AFJ48" s="178"/>
      <c r="AFK48" s="178"/>
      <c r="AFL48" s="178"/>
      <c r="AFM48" s="178"/>
      <c r="AFN48" s="178"/>
      <c r="AFO48" s="178"/>
      <c r="AFP48" s="179"/>
      <c r="AFQ48" s="166"/>
      <c r="AFR48" s="178"/>
      <c r="AFS48" s="178"/>
      <c r="AFT48" s="178"/>
      <c r="AFU48" s="178"/>
      <c r="AFV48" s="178"/>
      <c r="AFW48" s="178"/>
      <c r="AFX48" s="179"/>
      <c r="AFY48" s="166"/>
      <c r="AFZ48" s="178"/>
      <c r="AGA48" s="178"/>
      <c r="AGB48" s="178"/>
      <c r="AGC48" s="178"/>
      <c r="AGD48" s="178"/>
      <c r="AGE48" s="178"/>
      <c r="AGF48" s="179"/>
      <c r="AGG48" s="166"/>
      <c r="AGH48" s="178"/>
      <c r="AGI48" s="178"/>
      <c r="AGJ48" s="178"/>
      <c r="AGK48" s="178"/>
      <c r="AGL48" s="178"/>
      <c r="AGM48" s="178"/>
      <c r="AGN48" s="179"/>
      <c r="AGO48" s="166"/>
      <c r="AGP48" s="178"/>
      <c r="AGQ48" s="178"/>
      <c r="AGR48" s="178"/>
      <c r="AGS48" s="178"/>
      <c r="AGT48" s="178"/>
      <c r="AGU48" s="178"/>
      <c r="AGV48" s="179"/>
      <c r="AGW48" s="166"/>
      <c r="AGX48" s="178"/>
      <c r="AGY48" s="178"/>
      <c r="AGZ48" s="178"/>
      <c r="AHA48" s="178"/>
      <c r="AHB48" s="178"/>
      <c r="AHC48" s="178"/>
      <c r="AHD48" s="179"/>
      <c r="AHE48" s="166"/>
      <c r="AHF48" s="178"/>
      <c r="AHG48" s="178"/>
      <c r="AHH48" s="178"/>
      <c r="AHI48" s="178"/>
      <c r="AHJ48" s="178"/>
      <c r="AHK48" s="178"/>
      <c r="AHL48" s="179"/>
      <c r="AHM48" s="166"/>
      <c r="AHN48" s="178"/>
      <c r="AHO48" s="178"/>
      <c r="AHP48" s="178"/>
      <c r="AHQ48" s="178"/>
      <c r="AHR48" s="178"/>
      <c r="AHS48" s="178"/>
      <c r="AHT48" s="179"/>
      <c r="AHU48" s="166"/>
      <c r="AHV48" s="178"/>
      <c r="AHW48" s="178"/>
      <c r="AHX48" s="178"/>
      <c r="AHY48" s="178"/>
      <c r="AHZ48" s="178"/>
      <c r="AIA48" s="178"/>
      <c r="AIB48" s="179"/>
      <c r="AIC48" s="166"/>
      <c r="AID48" s="178"/>
      <c r="AIE48" s="178"/>
      <c r="AIF48" s="178"/>
      <c r="AIG48" s="178"/>
      <c r="AIH48" s="178"/>
      <c r="AII48" s="178"/>
      <c r="AIJ48" s="179"/>
      <c r="AIK48" s="166"/>
      <c r="AIL48" s="178"/>
      <c r="AIM48" s="178"/>
      <c r="AIN48" s="178"/>
      <c r="AIO48" s="178"/>
      <c r="AIP48" s="178"/>
      <c r="AIQ48" s="178"/>
      <c r="AIR48" s="179"/>
      <c r="AIS48" s="166"/>
      <c r="AIT48" s="178"/>
      <c r="AIU48" s="178"/>
      <c r="AIV48" s="178"/>
      <c r="AIW48" s="178"/>
      <c r="AIX48" s="178"/>
      <c r="AIY48" s="178"/>
      <c r="AIZ48" s="179"/>
      <c r="AJA48" s="166"/>
      <c r="AJB48" s="178"/>
      <c r="AJC48" s="178"/>
      <c r="AJD48" s="178"/>
      <c r="AJE48" s="178"/>
      <c r="AJF48" s="178"/>
      <c r="AJG48" s="178"/>
      <c r="AJH48" s="179"/>
      <c r="AJI48" s="166"/>
      <c r="AJJ48" s="178"/>
      <c r="AJK48" s="178"/>
      <c r="AJL48" s="178"/>
      <c r="AJM48" s="178"/>
      <c r="AJN48" s="178"/>
      <c r="AJO48" s="178"/>
      <c r="AJP48" s="179"/>
      <c r="AJQ48" s="166"/>
      <c r="AJR48" s="178"/>
      <c r="AJS48" s="178"/>
      <c r="AJT48" s="178"/>
      <c r="AJU48" s="178"/>
      <c r="AJV48" s="178"/>
      <c r="AJW48" s="178"/>
      <c r="AJX48" s="179"/>
      <c r="AJY48" s="166"/>
      <c r="AJZ48" s="178"/>
      <c r="AKA48" s="178"/>
      <c r="AKB48" s="178"/>
      <c r="AKC48" s="178"/>
      <c r="AKD48" s="178"/>
      <c r="AKE48" s="178"/>
      <c r="AKF48" s="179"/>
      <c r="AKG48" s="166"/>
      <c r="AKH48" s="178"/>
      <c r="AKI48" s="178"/>
      <c r="AKJ48" s="178"/>
      <c r="AKK48" s="178"/>
      <c r="AKL48" s="178"/>
      <c r="AKM48" s="178"/>
      <c r="AKN48" s="179"/>
      <c r="AKO48" s="166"/>
      <c r="AKP48" s="178"/>
      <c r="AKQ48" s="178"/>
      <c r="AKR48" s="178"/>
      <c r="AKS48" s="178"/>
      <c r="AKT48" s="178"/>
      <c r="AKU48" s="178"/>
      <c r="AKV48" s="179"/>
      <c r="AKW48" s="166"/>
      <c r="AKX48" s="178"/>
      <c r="AKY48" s="178"/>
      <c r="AKZ48" s="178"/>
      <c r="ALA48" s="178"/>
      <c r="ALB48" s="178"/>
      <c r="ALC48" s="178"/>
      <c r="ALD48" s="179"/>
      <c r="ALE48" s="166"/>
      <c r="ALF48" s="178"/>
      <c r="ALG48" s="178"/>
      <c r="ALH48" s="178"/>
      <c r="ALI48" s="178"/>
      <c r="ALJ48" s="178"/>
      <c r="ALK48" s="178"/>
      <c r="ALL48" s="179"/>
      <c r="ALM48" s="166"/>
      <c r="ALN48" s="178"/>
      <c r="ALO48" s="178"/>
      <c r="ALP48" s="178"/>
      <c r="ALQ48" s="178"/>
      <c r="ALR48" s="178"/>
      <c r="ALS48" s="178"/>
      <c r="ALT48" s="179"/>
      <c r="ALU48" s="166"/>
      <c r="ALV48" s="178"/>
      <c r="ALW48" s="178"/>
      <c r="ALX48" s="178"/>
      <c r="ALY48" s="178"/>
      <c r="ALZ48" s="178"/>
      <c r="AMA48" s="178"/>
      <c r="AMB48" s="179"/>
      <c r="AMC48" s="166"/>
      <c r="AMD48" s="178"/>
      <c r="AME48" s="178"/>
      <c r="AMF48" s="178"/>
      <c r="AMG48" s="178"/>
      <c r="AMH48" s="178"/>
      <c r="AMI48" s="178"/>
      <c r="AMJ48" s="179"/>
      <c r="AMK48" s="166"/>
      <c r="AML48" s="178"/>
      <c r="AMM48" s="178"/>
      <c r="AMN48" s="178"/>
      <c r="AMO48" s="178"/>
      <c r="AMP48" s="178"/>
      <c r="AMQ48" s="178"/>
      <c r="AMR48" s="179"/>
      <c r="AMS48" s="166"/>
      <c r="AMT48" s="178"/>
      <c r="AMU48" s="178"/>
      <c r="AMV48" s="178"/>
      <c r="AMW48" s="178"/>
      <c r="AMX48" s="178"/>
      <c r="AMY48" s="178"/>
      <c r="AMZ48" s="179"/>
      <c r="ANA48" s="166"/>
      <c r="ANB48" s="178"/>
      <c r="ANC48" s="178"/>
      <c r="AND48" s="178"/>
      <c r="ANE48" s="178"/>
      <c r="ANF48" s="178"/>
      <c r="ANG48" s="178"/>
      <c r="ANH48" s="179"/>
      <c r="ANI48" s="166"/>
      <c r="ANJ48" s="178"/>
      <c r="ANK48" s="178"/>
      <c r="ANL48" s="178"/>
      <c r="ANM48" s="178"/>
      <c r="ANN48" s="178"/>
      <c r="ANO48" s="178"/>
      <c r="ANP48" s="179"/>
      <c r="ANQ48" s="166"/>
      <c r="ANR48" s="178"/>
      <c r="ANS48" s="178"/>
      <c r="ANT48" s="178"/>
      <c r="ANU48" s="178"/>
      <c r="ANV48" s="178"/>
      <c r="ANW48" s="178"/>
      <c r="ANX48" s="179"/>
      <c r="ANY48" s="166"/>
      <c r="ANZ48" s="178"/>
      <c r="AOA48" s="178"/>
      <c r="AOB48" s="178"/>
      <c r="AOC48" s="178"/>
      <c r="AOD48" s="178"/>
      <c r="AOE48" s="178"/>
      <c r="AOF48" s="179"/>
      <c r="AOG48" s="166"/>
      <c r="AOH48" s="178"/>
      <c r="AOI48" s="178"/>
      <c r="AOJ48" s="178"/>
      <c r="AOK48" s="178"/>
      <c r="AOL48" s="178"/>
      <c r="AOM48" s="178"/>
      <c r="AON48" s="179"/>
      <c r="AOO48" s="166"/>
      <c r="AOP48" s="178"/>
      <c r="AOQ48" s="178"/>
      <c r="AOR48" s="178"/>
      <c r="AOS48" s="178"/>
      <c r="AOT48" s="178"/>
      <c r="AOU48" s="178"/>
      <c r="AOV48" s="179"/>
      <c r="AOW48" s="166"/>
      <c r="AOX48" s="178"/>
      <c r="AOY48" s="178"/>
      <c r="AOZ48" s="178"/>
      <c r="APA48" s="178"/>
      <c r="APB48" s="178"/>
      <c r="APC48" s="178"/>
      <c r="APD48" s="179"/>
      <c r="APE48" s="166"/>
      <c r="APF48" s="178"/>
      <c r="APG48" s="178"/>
      <c r="APH48" s="178"/>
      <c r="API48" s="178"/>
      <c r="APJ48" s="178"/>
      <c r="APK48" s="178"/>
      <c r="APL48" s="179"/>
      <c r="APM48" s="166"/>
      <c r="APN48" s="178"/>
      <c r="APO48" s="178"/>
      <c r="APP48" s="178"/>
      <c r="APQ48" s="178"/>
      <c r="APR48" s="178"/>
      <c r="APS48" s="178"/>
      <c r="APT48" s="179"/>
      <c r="APU48" s="166"/>
      <c r="APV48" s="178"/>
      <c r="APW48" s="178"/>
      <c r="APX48" s="178"/>
      <c r="APY48" s="178"/>
      <c r="APZ48" s="178"/>
      <c r="AQA48" s="178"/>
      <c r="AQB48" s="179"/>
      <c r="AQC48" s="166"/>
      <c r="AQD48" s="178"/>
      <c r="AQE48" s="178"/>
      <c r="AQF48" s="178"/>
      <c r="AQG48" s="178"/>
      <c r="AQH48" s="178"/>
      <c r="AQI48" s="178"/>
      <c r="AQJ48" s="179"/>
      <c r="AQK48" s="166"/>
      <c r="AQL48" s="178"/>
      <c r="AQM48" s="178"/>
      <c r="AQN48" s="178"/>
      <c r="AQO48" s="178"/>
      <c r="AQP48" s="178"/>
      <c r="AQQ48" s="178"/>
      <c r="AQR48" s="179"/>
      <c r="AQS48" s="166"/>
      <c r="AQT48" s="178"/>
      <c r="AQU48" s="178"/>
      <c r="AQV48" s="178"/>
      <c r="AQW48" s="178"/>
      <c r="AQX48" s="178"/>
      <c r="AQY48" s="178"/>
      <c r="AQZ48" s="179"/>
      <c r="ARA48" s="166"/>
      <c r="ARB48" s="178"/>
      <c r="ARC48" s="178"/>
      <c r="ARD48" s="178"/>
      <c r="ARE48" s="178"/>
      <c r="ARF48" s="178"/>
      <c r="ARG48" s="178"/>
      <c r="ARH48" s="179"/>
      <c r="ARI48" s="166"/>
      <c r="ARJ48" s="178"/>
      <c r="ARK48" s="178"/>
      <c r="ARL48" s="178"/>
      <c r="ARM48" s="178"/>
      <c r="ARN48" s="178"/>
      <c r="ARO48" s="178"/>
      <c r="ARP48" s="179"/>
      <c r="ARQ48" s="166"/>
      <c r="ARR48" s="178"/>
      <c r="ARS48" s="178"/>
      <c r="ART48" s="178"/>
      <c r="ARU48" s="178"/>
      <c r="ARV48" s="178"/>
      <c r="ARW48" s="178"/>
      <c r="ARX48" s="179"/>
      <c r="ARY48" s="166"/>
      <c r="ARZ48" s="178"/>
      <c r="ASA48" s="178"/>
      <c r="ASB48" s="178"/>
      <c r="ASC48" s="178"/>
      <c r="ASD48" s="178"/>
      <c r="ASE48" s="178"/>
      <c r="ASF48" s="179"/>
      <c r="ASG48" s="166"/>
      <c r="ASH48" s="178"/>
      <c r="ASI48" s="178"/>
      <c r="ASJ48" s="178"/>
      <c r="ASK48" s="178"/>
      <c r="ASL48" s="178"/>
      <c r="ASM48" s="178"/>
      <c r="ASN48" s="179"/>
      <c r="ASO48" s="166"/>
      <c r="ASP48" s="178"/>
      <c r="ASQ48" s="178"/>
      <c r="ASR48" s="178"/>
      <c r="ASS48" s="178"/>
      <c r="AST48" s="178"/>
      <c r="ASU48" s="178"/>
      <c r="ASV48" s="179"/>
      <c r="ASW48" s="166"/>
      <c r="ASX48" s="178"/>
      <c r="ASY48" s="178"/>
      <c r="ASZ48" s="178"/>
      <c r="ATA48" s="178"/>
      <c r="ATB48" s="178"/>
      <c r="ATC48" s="178"/>
      <c r="ATD48" s="179"/>
      <c r="ATE48" s="166"/>
      <c r="ATF48" s="178"/>
      <c r="ATG48" s="178"/>
      <c r="ATH48" s="178"/>
      <c r="ATI48" s="178"/>
      <c r="ATJ48" s="178"/>
      <c r="ATK48" s="178"/>
      <c r="ATL48" s="179"/>
      <c r="ATM48" s="166"/>
      <c r="ATN48" s="178"/>
      <c r="ATO48" s="178"/>
      <c r="ATP48" s="178"/>
      <c r="ATQ48" s="178"/>
      <c r="ATR48" s="178"/>
      <c r="ATS48" s="178"/>
      <c r="ATT48" s="179"/>
      <c r="ATU48" s="166"/>
      <c r="ATV48" s="178"/>
      <c r="ATW48" s="178"/>
      <c r="ATX48" s="178"/>
      <c r="ATY48" s="178"/>
      <c r="ATZ48" s="178"/>
      <c r="AUA48" s="178"/>
      <c r="AUB48" s="179"/>
      <c r="AUC48" s="166"/>
      <c r="AUD48" s="178"/>
      <c r="AUE48" s="178"/>
      <c r="AUF48" s="178"/>
      <c r="AUG48" s="178"/>
      <c r="AUH48" s="178"/>
      <c r="AUI48" s="178"/>
      <c r="AUJ48" s="179"/>
      <c r="AUK48" s="166"/>
      <c r="AUL48" s="178"/>
      <c r="AUM48" s="178"/>
      <c r="AUN48" s="178"/>
      <c r="AUO48" s="178"/>
      <c r="AUP48" s="178"/>
      <c r="AUQ48" s="178"/>
      <c r="AUR48" s="179"/>
      <c r="AUS48" s="166"/>
      <c r="AUT48" s="178"/>
      <c r="AUU48" s="178"/>
      <c r="AUV48" s="178"/>
      <c r="AUW48" s="178"/>
      <c r="AUX48" s="178"/>
      <c r="AUY48" s="178"/>
      <c r="AUZ48" s="179"/>
      <c r="AVA48" s="166"/>
      <c r="AVB48" s="178"/>
      <c r="AVC48" s="178"/>
      <c r="AVD48" s="178"/>
      <c r="AVE48" s="178"/>
      <c r="AVF48" s="178"/>
      <c r="AVG48" s="178"/>
      <c r="AVH48" s="179"/>
      <c r="AVI48" s="166"/>
      <c r="AVJ48" s="178"/>
      <c r="AVK48" s="178"/>
      <c r="AVL48" s="178"/>
      <c r="AVM48" s="178"/>
      <c r="AVN48" s="178"/>
      <c r="AVO48" s="178"/>
      <c r="AVP48" s="179"/>
      <c r="AVQ48" s="166"/>
      <c r="AVR48" s="178"/>
      <c r="AVS48" s="178"/>
      <c r="AVT48" s="178"/>
      <c r="AVU48" s="178"/>
      <c r="AVV48" s="178"/>
      <c r="AVW48" s="178"/>
      <c r="AVX48" s="179"/>
      <c r="AVY48" s="166"/>
      <c r="AVZ48" s="178"/>
      <c r="AWA48" s="178"/>
      <c r="AWB48" s="178"/>
      <c r="AWC48" s="178"/>
      <c r="AWD48" s="178"/>
      <c r="AWE48" s="178"/>
      <c r="AWF48" s="179"/>
      <c r="AWG48" s="166"/>
      <c r="AWH48" s="178"/>
      <c r="AWI48" s="178"/>
      <c r="AWJ48" s="178"/>
      <c r="AWK48" s="178"/>
      <c r="AWL48" s="178"/>
      <c r="AWM48" s="178"/>
      <c r="AWN48" s="179"/>
      <c r="AWO48" s="166"/>
      <c r="AWP48" s="178"/>
      <c r="AWQ48" s="178"/>
      <c r="AWR48" s="178"/>
      <c r="AWS48" s="178"/>
      <c r="AWT48" s="178"/>
      <c r="AWU48" s="178"/>
      <c r="AWV48" s="179"/>
      <c r="AWW48" s="166"/>
      <c r="AWX48" s="178"/>
      <c r="AWY48" s="178"/>
      <c r="AWZ48" s="178"/>
      <c r="AXA48" s="178"/>
      <c r="AXB48" s="178"/>
      <c r="AXC48" s="178"/>
      <c r="AXD48" s="179"/>
      <c r="AXE48" s="166"/>
      <c r="AXF48" s="178"/>
      <c r="AXG48" s="178"/>
      <c r="AXH48" s="178"/>
      <c r="AXI48" s="178"/>
      <c r="AXJ48" s="178"/>
      <c r="AXK48" s="178"/>
      <c r="AXL48" s="179"/>
      <c r="AXM48" s="166"/>
      <c r="AXN48" s="178"/>
      <c r="AXO48" s="178"/>
      <c r="AXP48" s="178"/>
      <c r="AXQ48" s="178"/>
      <c r="AXR48" s="178"/>
      <c r="AXS48" s="178"/>
      <c r="AXT48" s="179"/>
      <c r="AXU48" s="166"/>
      <c r="AXV48" s="178"/>
      <c r="AXW48" s="178"/>
      <c r="AXX48" s="178"/>
      <c r="AXY48" s="178"/>
      <c r="AXZ48" s="178"/>
      <c r="AYA48" s="178"/>
      <c r="AYB48" s="179"/>
      <c r="AYC48" s="166"/>
      <c r="AYD48" s="178"/>
      <c r="AYE48" s="178"/>
      <c r="AYF48" s="178"/>
      <c r="AYG48" s="178"/>
      <c r="AYH48" s="178"/>
      <c r="AYI48" s="178"/>
      <c r="AYJ48" s="179"/>
      <c r="AYK48" s="166"/>
      <c r="AYL48" s="178"/>
      <c r="AYM48" s="178"/>
      <c r="AYN48" s="178"/>
      <c r="AYO48" s="178"/>
      <c r="AYP48" s="178"/>
      <c r="AYQ48" s="178"/>
      <c r="AYR48" s="179"/>
      <c r="AYS48" s="166"/>
      <c r="AYT48" s="178"/>
      <c r="AYU48" s="178"/>
      <c r="AYV48" s="178"/>
      <c r="AYW48" s="178"/>
      <c r="AYX48" s="178"/>
      <c r="AYY48" s="178"/>
      <c r="AYZ48" s="179"/>
      <c r="AZA48" s="166"/>
      <c r="AZB48" s="178"/>
      <c r="AZC48" s="178"/>
      <c r="AZD48" s="178"/>
      <c r="AZE48" s="178"/>
      <c r="AZF48" s="178"/>
      <c r="AZG48" s="178"/>
      <c r="AZH48" s="179"/>
      <c r="AZI48" s="166"/>
      <c r="AZJ48" s="178"/>
      <c r="AZK48" s="178"/>
      <c r="AZL48" s="178"/>
      <c r="AZM48" s="178"/>
      <c r="AZN48" s="178"/>
      <c r="AZO48" s="178"/>
      <c r="AZP48" s="179"/>
      <c r="AZQ48" s="166"/>
      <c r="AZR48" s="178"/>
      <c r="AZS48" s="178"/>
      <c r="AZT48" s="178"/>
      <c r="AZU48" s="178"/>
      <c r="AZV48" s="178"/>
      <c r="AZW48" s="178"/>
      <c r="AZX48" s="179"/>
      <c r="AZY48" s="166"/>
      <c r="AZZ48" s="178"/>
      <c r="BAA48" s="178"/>
      <c r="BAB48" s="178"/>
      <c r="BAC48" s="178"/>
      <c r="BAD48" s="178"/>
      <c r="BAE48" s="178"/>
      <c r="BAF48" s="179"/>
      <c r="BAG48" s="166"/>
      <c r="BAH48" s="178"/>
      <c r="BAI48" s="178"/>
      <c r="BAJ48" s="178"/>
      <c r="BAK48" s="178"/>
      <c r="BAL48" s="178"/>
      <c r="BAM48" s="178"/>
      <c r="BAN48" s="179"/>
      <c r="BAO48" s="166"/>
      <c r="BAP48" s="178"/>
      <c r="BAQ48" s="178"/>
      <c r="BAR48" s="178"/>
      <c r="BAS48" s="178"/>
      <c r="BAT48" s="178"/>
      <c r="BAU48" s="178"/>
      <c r="BAV48" s="179"/>
      <c r="BAW48" s="166"/>
      <c r="BAX48" s="178"/>
      <c r="BAY48" s="178"/>
      <c r="BAZ48" s="178"/>
      <c r="BBA48" s="178"/>
      <c r="BBB48" s="178"/>
      <c r="BBC48" s="178"/>
      <c r="BBD48" s="179"/>
      <c r="BBE48" s="166"/>
      <c r="BBF48" s="178"/>
      <c r="BBG48" s="178"/>
      <c r="BBH48" s="178"/>
      <c r="BBI48" s="178"/>
      <c r="BBJ48" s="178"/>
      <c r="BBK48" s="178"/>
      <c r="BBL48" s="179"/>
      <c r="BBM48" s="166"/>
      <c r="BBN48" s="178"/>
      <c r="BBO48" s="178"/>
      <c r="BBP48" s="178"/>
      <c r="BBQ48" s="178"/>
      <c r="BBR48" s="178"/>
      <c r="BBS48" s="178"/>
      <c r="BBT48" s="179"/>
      <c r="BBU48" s="166"/>
      <c r="BBV48" s="178"/>
      <c r="BBW48" s="178"/>
      <c r="BBX48" s="178"/>
      <c r="BBY48" s="178"/>
      <c r="BBZ48" s="178"/>
      <c r="BCA48" s="178"/>
      <c r="BCB48" s="179"/>
      <c r="BCC48" s="166"/>
      <c r="BCD48" s="178"/>
      <c r="BCE48" s="178"/>
      <c r="BCF48" s="178"/>
      <c r="BCG48" s="178"/>
      <c r="BCH48" s="178"/>
      <c r="BCI48" s="178"/>
      <c r="BCJ48" s="179"/>
      <c r="BCK48" s="166"/>
      <c r="BCL48" s="178"/>
      <c r="BCM48" s="178"/>
      <c r="BCN48" s="178"/>
      <c r="BCO48" s="178"/>
      <c r="BCP48" s="178"/>
      <c r="BCQ48" s="178"/>
      <c r="BCR48" s="179"/>
      <c r="BCS48" s="166"/>
      <c r="BCT48" s="178"/>
      <c r="BCU48" s="178"/>
      <c r="BCV48" s="178"/>
      <c r="BCW48" s="178"/>
      <c r="BCX48" s="178"/>
      <c r="BCY48" s="178"/>
      <c r="BCZ48" s="179"/>
      <c r="BDA48" s="166"/>
      <c r="BDB48" s="178"/>
      <c r="BDC48" s="178"/>
      <c r="BDD48" s="178"/>
      <c r="BDE48" s="178"/>
      <c r="BDF48" s="178"/>
      <c r="BDG48" s="178"/>
      <c r="BDH48" s="179"/>
      <c r="BDI48" s="166"/>
      <c r="BDJ48" s="178"/>
      <c r="BDK48" s="178"/>
      <c r="BDL48" s="178"/>
      <c r="BDM48" s="178"/>
      <c r="BDN48" s="178"/>
      <c r="BDO48" s="178"/>
      <c r="BDP48" s="179"/>
      <c r="BDQ48" s="166"/>
      <c r="BDR48" s="178"/>
      <c r="BDS48" s="178"/>
      <c r="BDT48" s="178"/>
      <c r="BDU48" s="178"/>
      <c r="BDV48" s="178"/>
      <c r="BDW48" s="178"/>
      <c r="BDX48" s="179"/>
      <c r="BDY48" s="166"/>
      <c r="BDZ48" s="178"/>
      <c r="BEA48" s="178"/>
      <c r="BEB48" s="178"/>
      <c r="BEC48" s="178"/>
      <c r="BED48" s="178"/>
      <c r="BEE48" s="178"/>
      <c r="BEF48" s="179"/>
      <c r="BEG48" s="166"/>
      <c r="BEH48" s="178"/>
      <c r="BEI48" s="178"/>
      <c r="BEJ48" s="178"/>
      <c r="BEK48" s="178"/>
      <c r="BEL48" s="178"/>
      <c r="BEM48" s="178"/>
      <c r="BEN48" s="179"/>
      <c r="BEO48" s="166"/>
      <c r="BEP48" s="178"/>
      <c r="BEQ48" s="178"/>
      <c r="BER48" s="178"/>
      <c r="BES48" s="178"/>
      <c r="BET48" s="178"/>
      <c r="BEU48" s="178"/>
      <c r="BEV48" s="179"/>
      <c r="BEW48" s="166"/>
      <c r="BEX48" s="178"/>
      <c r="BEY48" s="178"/>
      <c r="BEZ48" s="178"/>
      <c r="BFA48" s="178"/>
      <c r="BFB48" s="178"/>
      <c r="BFC48" s="178"/>
      <c r="BFD48" s="179"/>
      <c r="BFE48" s="166"/>
      <c r="BFF48" s="178"/>
      <c r="BFG48" s="178"/>
      <c r="BFH48" s="178"/>
      <c r="BFI48" s="178"/>
      <c r="BFJ48" s="178"/>
      <c r="BFK48" s="178"/>
      <c r="BFL48" s="179"/>
      <c r="BFM48" s="166"/>
      <c r="BFN48" s="178"/>
      <c r="BFO48" s="178"/>
      <c r="BFP48" s="178"/>
      <c r="BFQ48" s="178"/>
      <c r="BFR48" s="178"/>
      <c r="BFS48" s="178"/>
      <c r="BFT48" s="179"/>
      <c r="BFU48" s="166"/>
      <c r="BFV48" s="178"/>
      <c r="BFW48" s="178"/>
      <c r="BFX48" s="178"/>
      <c r="BFY48" s="178"/>
      <c r="BFZ48" s="178"/>
      <c r="BGA48" s="178"/>
      <c r="BGB48" s="179"/>
      <c r="BGC48" s="166"/>
      <c r="BGD48" s="178"/>
      <c r="BGE48" s="178"/>
      <c r="BGF48" s="178"/>
      <c r="BGG48" s="178"/>
      <c r="BGH48" s="178"/>
      <c r="BGI48" s="178"/>
      <c r="BGJ48" s="179"/>
      <c r="BGK48" s="166"/>
      <c r="BGL48" s="178"/>
      <c r="BGM48" s="178"/>
      <c r="BGN48" s="178"/>
      <c r="BGO48" s="178"/>
      <c r="BGP48" s="178"/>
      <c r="BGQ48" s="178"/>
      <c r="BGR48" s="179"/>
      <c r="BGS48" s="166"/>
      <c r="BGT48" s="178"/>
      <c r="BGU48" s="178"/>
      <c r="BGV48" s="178"/>
      <c r="BGW48" s="178"/>
      <c r="BGX48" s="178"/>
      <c r="BGY48" s="178"/>
      <c r="BGZ48" s="179"/>
      <c r="BHA48" s="166"/>
      <c r="BHB48" s="178"/>
      <c r="BHC48" s="178"/>
      <c r="BHD48" s="178"/>
      <c r="BHE48" s="178"/>
      <c r="BHF48" s="178"/>
      <c r="BHG48" s="178"/>
      <c r="BHH48" s="179"/>
      <c r="BHI48" s="166"/>
      <c r="BHJ48" s="178"/>
      <c r="BHK48" s="178"/>
      <c r="BHL48" s="178"/>
      <c r="BHM48" s="178"/>
      <c r="BHN48" s="178"/>
      <c r="BHO48" s="178"/>
      <c r="BHP48" s="179"/>
      <c r="BHQ48" s="166"/>
      <c r="BHR48" s="178"/>
      <c r="BHS48" s="178"/>
      <c r="BHT48" s="178"/>
      <c r="BHU48" s="178"/>
      <c r="BHV48" s="178"/>
      <c r="BHW48" s="178"/>
      <c r="BHX48" s="179"/>
      <c r="BHY48" s="166"/>
      <c r="BHZ48" s="178"/>
      <c r="BIA48" s="178"/>
      <c r="BIB48" s="178"/>
      <c r="BIC48" s="178"/>
      <c r="BID48" s="178"/>
      <c r="BIE48" s="178"/>
      <c r="BIF48" s="179"/>
      <c r="BIG48" s="166"/>
      <c r="BIH48" s="178"/>
      <c r="BII48" s="178"/>
      <c r="BIJ48" s="178"/>
      <c r="BIK48" s="178"/>
      <c r="BIL48" s="178"/>
      <c r="BIM48" s="178"/>
      <c r="BIN48" s="179"/>
      <c r="BIO48" s="166"/>
      <c r="BIP48" s="178"/>
      <c r="BIQ48" s="178"/>
      <c r="BIR48" s="178"/>
      <c r="BIS48" s="178"/>
      <c r="BIT48" s="178"/>
      <c r="BIU48" s="178"/>
      <c r="BIV48" s="179"/>
      <c r="BIW48" s="166"/>
      <c r="BIX48" s="178"/>
      <c r="BIY48" s="178"/>
      <c r="BIZ48" s="178"/>
      <c r="BJA48" s="178"/>
      <c r="BJB48" s="178"/>
      <c r="BJC48" s="178"/>
      <c r="BJD48" s="179"/>
      <c r="BJE48" s="166"/>
      <c r="BJF48" s="178"/>
      <c r="BJG48" s="178"/>
      <c r="BJH48" s="178"/>
      <c r="BJI48" s="178"/>
      <c r="BJJ48" s="178"/>
      <c r="BJK48" s="178"/>
      <c r="BJL48" s="179"/>
      <c r="BJM48" s="166"/>
      <c r="BJN48" s="178"/>
      <c r="BJO48" s="178"/>
      <c r="BJP48" s="178"/>
      <c r="BJQ48" s="178"/>
      <c r="BJR48" s="178"/>
      <c r="BJS48" s="178"/>
      <c r="BJT48" s="179"/>
      <c r="BJU48" s="166"/>
      <c r="BJV48" s="178"/>
      <c r="BJW48" s="178"/>
      <c r="BJX48" s="178"/>
      <c r="BJY48" s="178"/>
      <c r="BJZ48" s="178"/>
      <c r="BKA48" s="178"/>
      <c r="BKB48" s="179"/>
      <c r="BKC48" s="166"/>
      <c r="BKD48" s="178"/>
      <c r="BKE48" s="178"/>
      <c r="BKF48" s="178"/>
      <c r="BKG48" s="178"/>
      <c r="BKH48" s="178"/>
      <c r="BKI48" s="178"/>
      <c r="BKJ48" s="179"/>
      <c r="BKK48" s="166"/>
      <c r="BKL48" s="178"/>
      <c r="BKM48" s="178"/>
      <c r="BKN48" s="178"/>
      <c r="BKO48" s="178"/>
      <c r="BKP48" s="178"/>
      <c r="BKQ48" s="178"/>
      <c r="BKR48" s="179"/>
      <c r="BKS48" s="166"/>
      <c r="BKT48" s="178"/>
      <c r="BKU48" s="178"/>
      <c r="BKV48" s="178"/>
      <c r="BKW48" s="178"/>
      <c r="BKX48" s="178"/>
      <c r="BKY48" s="178"/>
      <c r="BKZ48" s="179"/>
      <c r="BLA48" s="166"/>
      <c r="BLB48" s="178"/>
      <c r="BLC48" s="178"/>
      <c r="BLD48" s="178"/>
      <c r="BLE48" s="178"/>
      <c r="BLF48" s="178"/>
      <c r="BLG48" s="178"/>
      <c r="BLH48" s="179"/>
      <c r="BLI48" s="166"/>
      <c r="BLJ48" s="178"/>
      <c r="BLK48" s="178"/>
      <c r="BLL48" s="178"/>
      <c r="BLM48" s="178"/>
      <c r="BLN48" s="178"/>
      <c r="BLO48" s="178"/>
      <c r="BLP48" s="179"/>
      <c r="BLQ48" s="166"/>
      <c r="BLR48" s="178"/>
      <c r="BLS48" s="178"/>
      <c r="BLT48" s="178"/>
      <c r="BLU48" s="178"/>
      <c r="BLV48" s="178"/>
      <c r="BLW48" s="178"/>
      <c r="BLX48" s="179"/>
      <c r="BLY48" s="166"/>
      <c r="BLZ48" s="178"/>
      <c r="BMA48" s="178"/>
      <c r="BMB48" s="178"/>
      <c r="BMC48" s="178"/>
      <c r="BMD48" s="178"/>
      <c r="BME48" s="178"/>
      <c r="BMF48" s="179"/>
      <c r="BMG48" s="166"/>
      <c r="BMH48" s="178"/>
      <c r="BMI48" s="178"/>
      <c r="BMJ48" s="178"/>
      <c r="BMK48" s="178"/>
      <c r="BML48" s="178"/>
      <c r="BMM48" s="178"/>
      <c r="BMN48" s="179"/>
      <c r="BMO48" s="166"/>
      <c r="BMP48" s="178"/>
      <c r="BMQ48" s="178"/>
      <c r="BMR48" s="178"/>
      <c r="BMS48" s="178"/>
      <c r="BMT48" s="178"/>
      <c r="BMU48" s="178"/>
      <c r="BMV48" s="179"/>
      <c r="BMW48" s="166"/>
      <c r="BMX48" s="178"/>
      <c r="BMY48" s="178"/>
      <c r="BMZ48" s="178"/>
      <c r="BNA48" s="178"/>
      <c r="BNB48" s="178"/>
      <c r="BNC48" s="178"/>
      <c r="BND48" s="179"/>
      <c r="BNE48" s="166"/>
      <c r="BNF48" s="178"/>
      <c r="BNG48" s="178"/>
      <c r="BNH48" s="178"/>
      <c r="BNI48" s="178"/>
      <c r="BNJ48" s="178"/>
      <c r="BNK48" s="178"/>
      <c r="BNL48" s="179"/>
      <c r="BNM48" s="166"/>
      <c r="BNN48" s="178"/>
      <c r="BNO48" s="178"/>
      <c r="BNP48" s="178"/>
      <c r="BNQ48" s="178"/>
      <c r="BNR48" s="178"/>
      <c r="BNS48" s="178"/>
      <c r="BNT48" s="179"/>
      <c r="BNU48" s="166"/>
      <c r="BNV48" s="178"/>
      <c r="BNW48" s="178"/>
      <c r="BNX48" s="178"/>
      <c r="BNY48" s="178"/>
      <c r="BNZ48" s="178"/>
      <c r="BOA48" s="178"/>
      <c r="BOB48" s="179"/>
      <c r="BOC48" s="166"/>
      <c r="BOD48" s="178"/>
      <c r="BOE48" s="178"/>
      <c r="BOF48" s="178"/>
      <c r="BOG48" s="178"/>
      <c r="BOH48" s="178"/>
      <c r="BOI48" s="178"/>
      <c r="BOJ48" s="179"/>
      <c r="BOK48" s="166"/>
      <c r="BOL48" s="178"/>
      <c r="BOM48" s="178"/>
      <c r="BON48" s="178"/>
      <c r="BOO48" s="178"/>
      <c r="BOP48" s="178"/>
      <c r="BOQ48" s="178"/>
      <c r="BOR48" s="179"/>
      <c r="BOS48" s="166"/>
      <c r="BOT48" s="178"/>
      <c r="BOU48" s="178"/>
      <c r="BOV48" s="178"/>
      <c r="BOW48" s="178"/>
      <c r="BOX48" s="178"/>
      <c r="BOY48" s="178"/>
      <c r="BOZ48" s="179"/>
      <c r="BPA48" s="166"/>
      <c r="BPB48" s="178"/>
      <c r="BPC48" s="178"/>
      <c r="BPD48" s="178"/>
      <c r="BPE48" s="178"/>
      <c r="BPF48" s="178"/>
      <c r="BPG48" s="178"/>
      <c r="BPH48" s="179"/>
      <c r="BPI48" s="166"/>
      <c r="BPJ48" s="178"/>
      <c r="BPK48" s="178"/>
      <c r="BPL48" s="178"/>
      <c r="BPM48" s="178"/>
      <c r="BPN48" s="178"/>
      <c r="BPO48" s="178"/>
      <c r="BPP48" s="179"/>
      <c r="BPQ48" s="166"/>
      <c r="BPR48" s="178"/>
      <c r="BPS48" s="178"/>
      <c r="BPT48" s="178"/>
      <c r="BPU48" s="178"/>
      <c r="BPV48" s="178"/>
      <c r="BPW48" s="178"/>
      <c r="BPX48" s="179"/>
      <c r="BPY48" s="166"/>
      <c r="BPZ48" s="178"/>
      <c r="BQA48" s="178"/>
      <c r="BQB48" s="178"/>
      <c r="BQC48" s="178"/>
      <c r="BQD48" s="178"/>
      <c r="BQE48" s="178"/>
      <c r="BQF48" s="179"/>
      <c r="BQG48" s="166"/>
      <c r="BQH48" s="178"/>
      <c r="BQI48" s="178"/>
      <c r="BQJ48" s="178"/>
      <c r="BQK48" s="178"/>
      <c r="BQL48" s="178"/>
      <c r="BQM48" s="178"/>
      <c r="BQN48" s="179"/>
      <c r="BQO48" s="166"/>
      <c r="BQP48" s="178"/>
      <c r="BQQ48" s="178"/>
      <c r="BQR48" s="178"/>
      <c r="BQS48" s="178"/>
      <c r="BQT48" s="178"/>
      <c r="BQU48" s="178"/>
      <c r="BQV48" s="179"/>
      <c r="BQW48" s="166"/>
      <c r="BQX48" s="178"/>
      <c r="BQY48" s="178"/>
      <c r="BQZ48" s="178"/>
      <c r="BRA48" s="178"/>
      <c r="BRB48" s="178"/>
      <c r="BRC48" s="178"/>
      <c r="BRD48" s="179"/>
      <c r="BRE48" s="166"/>
      <c r="BRF48" s="178"/>
      <c r="BRG48" s="178"/>
      <c r="BRH48" s="178"/>
      <c r="BRI48" s="178"/>
      <c r="BRJ48" s="178"/>
      <c r="BRK48" s="178"/>
      <c r="BRL48" s="179"/>
      <c r="BRM48" s="166"/>
      <c r="BRN48" s="178"/>
      <c r="BRO48" s="178"/>
      <c r="BRP48" s="178"/>
      <c r="BRQ48" s="178"/>
      <c r="BRR48" s="178"/>
      <c r="BRS48" s="178"/>
      <c r="BRT48" s="179"/>
      <c r="BRU48" s="166"/>
      <c r="BRV48" s="178"/>
      <c r="BRW48" s="178"/>
      <c r="BRX48" s="178"/>
      <c r="BRY48" s="178"/>
      <c r="BRZ48" s="178"/>
      <c r="BSA48" s="178"/>
      <c r="BSB48" s="179"/>
      <c r="BSC48" s="166"/>
      <c r="BSD48" s="178"/>
      <c r="BSE48" s="178"/>
      <c r="BSF48" s="178"/>
      <c r="BSG48" s="178"/>
      <c r="BSH48" s="178"/>
      <c r="BSI48" s="178"/>
      <c r="BSJ48" s="179"/>
      <c r="BSK48" s="166"/>
      <c r="BSL48" s="178"/>
      <c r="BSM48" s="178"/>
      <c r="BSN48" s="178"/>
      <c r="BSO48" s="178"/>
      <c r="BSP48" s="178"/>
      <c r="BSQ48" s="178"/>
      <c r="BSR48" s="179"/>
      <c r="BSS48" s="166"/>
      <c r="BST48" s="178"/>
      <c r="BSU48" s="178"/>
      <c r="BSV48" s="178"/>
      <c r="BSW48" s="178"/>
      <c r="BSX48" s="178"/>
      <c r="BSY48" s="178"/>
      <c r="BSZ48" s="179"/>
      <c r="BTA48" s="166"/>
      <c r="BTB48" s="178"/>
      <c r="BTC48" s="178"/>
      <c r="BTD48" s="178"/>
      <c r="BTE48" s="178"/>
      <c r="BTF48" s="178"/>
      <c r="BTG48" s="178"/>
      <c r="BTH48" s="179"/>
      <c r="BTI48" s="166"/>
      <c r="BTJ48" s="178"/>
      <c r="BTK48" s="178"/>
      <c r="BTL48" s="178"/>
      <c r="BTM48" s="178"/>
      <c r="BTN48" s="178"/>
      <c r="BTO48" s="178"/>
      <c r="BTP48" s="179"/>
      <c r="BTQ48" s="166"/>
      <c r="BTR48" s="178"/>
      <c r="BTS48" s="178"/>
      <c r="BTT48" s="178"/>
      <c r="BTU48" s="178"/>
      <c r="BTV48" s="178"/>
      <c r="BTW48" s="178"/>
      <c r="BTX48" s="179"/>
      <c r="BTY48" s="166"/>
      <c r="BTZ48" s="178"/>
      <c r="BUA48" s="178"/>
      <c r="BUB48" s="178"/>
      <c r="BUC48" s="178"/>
      <c r="BUD48" s="178"/>
      <c r="BUE48" s="178"/>
      <c r="BUF48" s="179"/>
      <c r="BUG48" s="166"/>
      <c r="BUH48" s="178"/>
      <c r="BUI48" s="178"/>
      <c r="BUJ48" s="178"/>
      <c r="BUK48" s="178"/>
      <c r="BUL48" s="178"/>
      <c r="BUM48" s="178"/>
      <c r="BUN48" s="179"/>
      <c r="BUO48" s="166"/>
      <c r="BUP48" s="178"/>
      <c r="BUQ48" s="178"/>
      <c r="BUR48" s="178"/>
      <c r="BUS48" s="178"/>
      <c r="BUT48" s="178"/>
      <c r="BUU48" s="178"/>
      <c r="BUV48" s="179"/>
      <c r="BUW48" s="166"/>
      <c r="BUX48" s="178"/>
      <c r="BUY48" s="178"/>
      <c r="BUZ48" s="178"/>
      <c r="BVA48" s="178"/>
      <c r="BVB48" s="178"/>
      <c r="BVC48" s="178"/>
      <c r="BVD48" s="179"/>
      <c r="BVE48" s="166"/>
      <c r="BVF48" s="178"/>
      <c r="BVG48" s="178"/>
      <c r="BVH48" s="178"/>
      <c r="BVI48" s="178"/>
      <c r="BVJ48" s="178"/>
      <c r="BVK48" s="178"/>
      <c r="BVL48" s="179"/>
      <c r="BVM48" s="166"/>
      <c r="BVN48" s="178"/>
      <c r="BVO48" s="178"/>
      <c r="BVP48" s="178"/>
      <c r="BVQ48" s="178"/>
      <c r="BVR48" s="178"/>
      <c r="BVS48" s="178"/>
      <c r="BVT48" s="179"/>
      <c r="BVU48" s="166"/>
      <c r="BVV48" s="178"/>
      <c r="BVW48" s="178"/>
      <c r="BVX48" s="178"/>
      <c r="BVY48" s="178"/>
      <c r="BVZ48" s="178"/>
      <c r="BWA48" s="178"/>
      <c r="BWB48" s="179"/>
      <c r="BWC48" s="166"/>
      <c r="BWD48" s="178"/>
      <c r="BWE48" s="178"/>
      <c r="BWF48" s="178"/>
      <c r="BWG48" s="178"/>
      <c r="BWH48" s="178"/>
      <c r="BWI48" s="178"/>
      <c r="BWJ48" s="179"/>
      <c r="BWK48" s="166"/>
      <c r="BWL48" s="178"/>
      <c r="BWM48" s="178"/>
      <c r="BWN48" s="178"/>
      <c r="BWO48" s="178"/>
      <c r="BWP48" s="178"/>
      <c r="BWQ48" s="178"/>
      <c r="BWR48" s="179"/>
      <c r="BWS48" s="166"/>
      <c r="BWT48" s="178"/>
      <c r="BWU48" s="178"/>
      <c r="BWV48" s="178"/>
      <c r="BWW48" s="178"/>
      <c r="BWX48" s="178"/>
      <c r="BWY48" s="178"/>
      <c r="BWZ48" s="179"/>
      <c r="BXA48" s="166"/>
      <c r="BXB48" s="178"/>
      <c r="BXC48" s="178"/>
      <c r="BXD48" s="178"/>
      <c r="BXE48" s="178"/>
      <c r="BXF48" s="178"/>
      <c r="BXG48" s="178"/>
      <c r="BXH48" s="179"/>
      <c r="BXI48" s="166"/>
      <c r="BXJ48" s="178"/>
      <c r="BXK48" s="178"/>
      <c r="BXL48" s="178"/>
      <c r="BXM48" s="178"/>
      <c r="BXN48" s="178"/>
      <c r="BXO48" s="178"/>
      <c r="BXP48" s="179"/>
      <c r="BXQ48" s="166"/>
      <c r="BXR48" s="178"/>
      <c r="BXS48" s="178"/>
      <c r="BXT48" s="178"/>
      <c r="BXU48" s="178"/>
      <c r="BXV48" s="178"/>
      <c r="BXW48" s="178"/>
      <c r="BXX48" s="179"/>
      <c r="BXY48" s="166"/>
      <c r="BXZ48" s="178"/>
      <c r="BYA48" s="178"/>
      <c r="BYB48" s="178"/>
      <c r="BYC48" s="178"/>
      <c r="BYD48" s="178"/>
      <c r="BYE48" s="178"/>
      <c r="BYF48" s="179"/>
      <c r="BYG48" s="166"/>
      <c r="BYH48" s="178"/>
      <c r="BYI48" s="178"/>
      <c r="BYJ48" s="178"/>
      <c r="BYK48" s="178"/>
      <c r="BYL48" s="178"/>
      <c r="BYM48" s="178"/>
      <c r="BYN48" s="179"/>
      <c r="BYO48" s="166"/>
      <c r="BYP48" s="178"/>
      <c r="BYQ48" s="178"/>
      <c r="BYR48" s="178"/>
      <c r="BYS48" s="178"/>
      <c r="BYT48" s="178"/>
      <c r="BYU48" s="178"/>
      <c r="BYV48" s="179"/>
      <c r="BYW48" s="166"/>
      <c r="BYX48" s="178"/>
      <c r="BYY48" s="178"/>
      <c r="BYZ48" s="178"/>
      <c r="BZA48" s="178"/>
      <c r="BZB48" s="178"/>
      <c r="BZC48" s="178"/>
      <c r="BZD48" s="179"/>
      <c r="BZE48" s="166"/>
      <c r="BZF48" s="178"/>
      <c r="BZG48" s="178"/>
      <c r="BZH48" s="178"/>
      <c r="BZI48" s="178"/>
      <c r="BZJ48" s="178"/>
      <c r="BZK48" s="178"/>
      <c r="BZL48" s="179"/>
      <c r="BZM48" s="166"/>
      <c r="BZN48" s="178"/>
      <c r="BZO48" s="178"/>
      <c r="BZP48" s="178"/>
      <c r="BZQ48" s="178"/>
      <c r="BZR48" s="178"/>
      <c r="BZS48" s="178"/>
      <c r="BZT48" s="179"/>
      <c r="BZU48" s="166"/>
      <c r="BZV48" s="178"/>
      <c r="BZW48" s="178"/>
      <c r="BZX48" s="178"/>
      <c r="BZY48" s="178"/>
      <c r="BZZ48" s="178"/>
      <c r="CAA48" s="178"/>
      <c r="CAB48" s="179"/>
      <c r="CAC48" s="166"/>
      <c r="CAD48" s="178"/>
      <c r="CAE48" s="178"/>
      <c r="CAF48" s="178"/>
      <c r="CAG48" s="178"/>
      <c r="CAH48" s="178"/>
      <c r="CAI48" s="178"/>
      <c r="CAJ48" s="179"/>
      <c r="CAK48" s="166"/>
      <c r="CAL48" s="178"/>
      <c r="CAM48" s="178"/>
      <c r="CAN48" s="178"/>
      <c r="CAO48" s="178"/>
      <c r="CAP48" s="178"/>
      <c r="CAQ48" s="178"/>
      <c r="CAR48" s="179"/>
      <c r="CAS48" s="166"/>
      <c r="CAT48" s="178"/>
      <c r="CAU48" s="178"/>
      <c r="CAV48" s="178"/>
      <c r="CAW48" s="178"/>
      <c r="CAX48" s="178"/>
      <c r="CAY48" s="178"/>
      <c r="CAZ48" s="179"/>
      <c r="CBA48" s="166"/>
      <c r="CBB48" s="178"/>
      <c r="CBC48" s="178"/>
      <c r="CBD48" s="178"/>
      <c r="CBE48" s="178"/>
      <c r="CBF48" s="178"/>
      <c r="CBG48" s="178"/>
      <c r="CBH48" s="179"/>
      <c r="CBI48" s="166"/>
      <c r="CBJ48" s="178"/>
      <c r="CBK48" s="178"/>
      <c r="CBL48" s="178"/>
      <c r="CBM48" s="178"/>
      <c r="CBN48" s="178"/>
      <c r="CBO48" s="178"/>
      <c r="CBP48" s="179"/>
      <c r="CBQ48" s="166"/>
      <c r="CBR48" s="178"/>
      <c r="CBS48" s="178"/>
      <c r="CBT48" s="178"/>
      <c r="CBU48" s="178"/>
      <c r="CBV48" s="178"/>
      <c r="CBW48" s="178"/>
      <c r="CBX48" s="179"/>
      <c r="CBY48" s="166"/>
      <c r="CBZ48" s="178"/>
      <c r="CCA48" s="178"/>
      <c r="CCB48" s="178"/>
      <c r="CCC48" s="178"/>
      <c r="CCD48" s="178"/>
      <c r="CCE48" s="178"/>
      <c r="CCF48" s="179"/>
      <c r="CCG48" s="166"/>
      <c r="CCH48" s="178"/>
      <c r="CCI48" s="178"/>
      <c r="CCJ48" s="178"/>
      <c r="CCK48" s="178"/>
      <c r="CCL48" s="178"/>
      <c r="CCM48" s="178"/>
      <c r="CCN48" s="179"/>
      <c r="CCO48" s="166"/>
      <c r="CCP48" s="178"/>
      <c r="CCQ48" s="178"/>
      <c r="CCR48" s="178"/>
      <c r="CCS48" s="178"/>
      <c r="CCT48" s="178"/>
      <c r="CCU48" s="178"/>
      <c r="CCV48" s="179"/>
      <c r="CCW48" s="166"/>
      <c r="CCX48" s="178"/>
      <c r="CCY48" s="178"/>
      <c r="CCZ48" s="178"/>
      <c r="CDA48" s="178"/>
      <c r="CDB48" s="178"/>
      <c r="CDC48" s="178"/>
      <c r="CDD48" s="179"/>
      <c r="CDE48" s="166"/>
      <c r="CDF48" s="178"/>
      <c r="CDG48" s="178"/>
      <c r="CDH48" s="178"/>
      <c r="CDI48" s="178"/>
      <c r="CDJ48" s="178"/>
      <c r="CDK48" s="178"/>
      <c r="CDL48" s="179"/>
      <c r="CDM48" s="166"/>
      <c r="CDN48" s="178"/>
      <c r="CDO48" s="178"/>
      <c r="CDP48" s="178"/>
      <c r="CDQ48" s="178"/>
      <c r="CDR48" s="178"/>
      <c r="CDS48" s="178"/>
      <c r="CDT48" s="179"/>
      <c r="CDU48" s="166"/>
      <c r="CDV48" s="178"/>
      <c r="CDW48" s="178"/>
      <c r="CDX48" s="178"/>
      <c r="CDY48" s="178"/>
      <c r="CDZ48" s="178"/>
      <c r="CEA48" s="178"/>
      <c r="CEB48" s="179"/>
      <c r="CEC48" s="166"/>
      <c r="CED48" s="178"/>
      <c r="CEE48" s="178"/>
      <c r="CEF48" s="178"/>
      <c r="CEG48" s="178"/>
      <c r="CEH48" s="178"/>
      <c r="CEI48" s="178"/>
      <c r="CEJ48" s="179"/>
      <c r="CEK48" s="166"/>
      <c r="CEL48" s="178"/>
      <c r="CEM48" s="178"/>
      <c r="CEN48" s="178"/>
      <c r="CEO48" s="178"/>
      <c r="CEP48" s="178"/>
      <c r="CEQ48" s="178"/>
      <c r="CER48" s="179"/>
      <c r="CES48" s="166"/>
      <c r="CET48" s="178"/>
      <c r="CEU48" s="178"/>
      <c r="CEV48" s="178"/>
      <c r="CEW48" s="178"/>
      <c r="CEX48" s="178"/>
      <c r="CEY48" s="178"/>
      <c r="CEZ48" s="179"/>
      <c r="CFA48" s="166"/>
      <c r="CFB48" s="178"/>
      <c r="CFC48" s="178"/>
      <c r="CFD48" s="178"/>
      <c r="CFE48" s="178"/>
      <c r="CFF48" s="178"/>
      <c r="CFG48" s="178"/>
      <c r="CFH48" s="179"/>
      <c r="CFI48" s="166"/>
      <c r="CFJ48" s="178"/>
      <c r="CFK48" s="178"/>
      <c r="CFL48" s="178"/>
      <c r="CFM48" s="178"/>
      <c r="CFN48" s="178"/>
      <c r="CFO48" s="178"/>
      <c r="CFP48" s="179"/>
      <c r="CFQ48" s="166"/>
      <c r="CFR48" s="178"/>
      <c r="CFS48" s="178"/>
      <c r="CFT48" s="178"/>
      <c r="CFU48" s="178"/>
      <c r="CFV48" s="178"/>
      <c r="CFW48" s="178"/>
      <c r="CFX48" s="179"/>
      <c r="CFY48" s="166"/>
      <c r="CFZ48" s="178"/>
      <c r="CGA48" s="178"/>
      <c r="CGB48" s="178"/>
      <c r="CGC48" s="178"/>
      <c r="CGD48" s="178"/>
      <c r="CGE48" s="178"/>
      <c r="CGF48" s="179"/>
      <c r="CGG48" s="166"/>
      <c r="CGH48" s="178"/>
      <c r="CGI48" s="178"/>
      <c r="CGJ48" s="178"/>
      <c r="CGK48" s="178"/>
      <c r="CGL48" s="178"/>
      <c r="CGM48" s="178"/>
      <c r="CGN48" s="179"/>
      <c r="CGO48" s="166"/>
      <c r="CGP48" s="178"/>
      <c r="CGQ48" s="178"/>
      <c r="CGR48" s="178"/>
      <c r="CGS48" s="178"/>
      <c r="CGT48" s="178"/>
      <c r="CGU48" s="178"/>
      <c r="CGV48" s="179"/>
      <c r="CGW48" s="166"/>
      <c r="CGX48" s="178"/>
      <c r="CGY48" s="178"/>
      <c r="CGZ48" s="178"/>
      <c r="CHA48" s="178"/>
      <c r="CHB48" s="178"/>
      <c r="CHC48" s="178"/>
      <c r="CHD48" s="179"/>
      <c r="CHE48" s="166"/>
      <c r="CHF48" s="178"/>
      <c r="CHG48" s="178"/>
      <c r="CHH48" s="178"/>
      <c r="CHI48" s="178"/>
      <c r="CHJ48" s="178"/>
      <c r="CHK48" s="178"/>
      <c r="CHL48" s="179"/>
      <c r="CHM48" s="166"/>
      <c r="CHN48" s="178"/>
      <c r="CHO48" s="178"/>
      <c r="CHP48" s="178"/>
      <c r="CHQ48" s="178"/>
      <c r="CHR48" s="178"/>
      <c r="CHS48" s="178"/>
      <c r="CHT48" s="179"/>
      <c r="CHU48" s="166"/>
      <c r="CHV48" s="178"/>
      <c r="CHW48" s="178"/>
      <c r="CHX48" s="178"/>
      <c r="CHY48" s="178"/>
      <c r="CHZ48" s="178"/>
      <c r="CIA48" s="178"/>
      <c r="CIB48" s="179"/>
      <c r="CIC48" s="166"/>
      <c r="CID48" s="178"/>
      <c r="CIE48" s="178"/>
      <c r="CIF48" s="178"/>
      <c r="CIG48" s="178"/>
      <c r="CIH48" s="178"/>
      <c r="CII48" s="178"/>
      <c r="CIJ48" s="179"/>
      <c r="CIK48" s="166"/>
      <c r="CIL48" s="178"/>
      <c r="CIM48" s="178"/>
      <c r="CIN48" s="178"/>
      <c r="CIO48" s="178"/>
      <c r="CIP48" s="178"/>
      <c r="CIQ48" s="178"/>
      <c r="CIR48" s="179"/>
      <c r="CIS48" s="166"/>
      <c r="CIT48" s="178"/>
      <c r="CIU48" s="178"/>
      <c r="CIV48" s="178"/>
      <c r="CIW48" s="178"/>
      <c r="CIX48" s="178"/>
      <c r="CIY48" s="178"/>
      <c r="CIZ48" s="179"/>
      <c r="CJA48" s="166"/>
      <c r="CJB48" s="178"/>
      <c r="CJC48" s="178"/>
      <c r="CJD48" s="178"/>
      <c r="CJE48" s="178"/>
      <c r="CJF48" s="178"/>
      <c r="CJG48" s="178"/>
      <c r="CJH48" s="179"/>
      <c r="CJI48" s="166"/>
      <c r="CJJ48" s="178"/>
      <c r="CJK48" s="178"/>
      <c r="CJL48" s="178"/>
      <c r="CJM48" s="178"/>
      <c r="CJN48" s="178"/>
      <c r="CJO48" s="178"/>
      <c r="CJP48" s="179"/>
      <c r="CJQ48" s="166"/>
      <c r="CJR48" s="178"/>
      <c r="CJS48" s="178"/>
      <c r="CJT48" s="178"/>
      <c r="CJU48" s="178"/>
      <c r="CJV48" s="178"/>
      <c r="CJW48" s="178"/>
      <c r="CJX48" s="179"/>
      <c r="CJY48" s="166"/>
      <c r="CJZ48" s="178"/>
      <c r="CKA48" s="178"/>
      <c r="CKB48" s="178"/>
      <c r="CKC48" s="178"/>
      <c r="CKD48" s="178"/>
      <c r="CKE48" s="178"/>
      <c r="CKF48" s="179"/>
      <c r="CKG48" s="166"/>
      <c r="CKH48" s="178"/>
      <c r="CKI48" s="178"/>
      <c r="CKJ48" s="178"/>
      <c r="CKK48" s="178"/>
      <c r="CKL48" s="178"/>
      <c r="CKM48" s="178"/>
      <c r="CKN48" s="179"/>
      <c r="CKO48" s="166"/>
      <c r="CKP48" s="178"/>
      <c r="CKQ48" s="178"/>
      <c r="CKR48" s="178"/>
      <c r="CKS48" s="178"/>
      <c r="CKT48" s="178"/>
      <c r="CKU48" s="178"/>
      <c r="CKV48" s="179"/>
      <c r="CKW48" s="166"/>
      <c r="CKX48" s="178"/>
      <c r="CKY48" s="178"/>
      <c r="CKZ48" s="178"/>
      <c r="CLA48" s="178"/>
      <c r="CLB48" s="178"/>
      <c r="CLC48" s="178"/>
      <c r="CLD48" s="179"/>
      <c r="CLE48" s="166"/>
      <c r="CLF48" s="178"/>
      <c r="CLG48" s="178"/>
      <c r="CLH48" s="178"/>
      <c r="CLI48" s="178"/>
      <c r="CLJ48" s="178"/>
      <c r="CLK48" s="178"/>
      <c r="CLL48" s="179"/>
      <c r="CLM48" s="166"/>
      <c r="CLN48" s="178"/>
      <c r="CLO48" s="178"/>
      <c r="CLP48" s="178"/>
      <c r="CLQ48" s="178"/>
      <c r="CLR48" s="178"/>
      <c r="CLS48" s="178"/>
      <c r="CLT48" s="179"/>
      <c r="CLU48" s="166"/>
      <c r="CLV48" s="178"/>
      <c r="CLW48" s="178"/>
      <c r="CLX48" s="178"/>
      <c r="CLY48" s="178"/>
      <c r="CLZ48" s="178"/>
      <c r="CMA48" s="178"/>
      <c r="CMB48" s="179"/>
      <c r="CMC48" s="166"/>
      <c r="CMD48" s="178"/>
      <c r="CME48" s="178"/>
      <c r="CMF48" s="178"/>
      <c r="CMG48" s="178"/>
      <c r="CMH48" s="178"/>
      <c r="CMI48" s="178"/>
      <c r="CMJ48" s="179"/>
      <c r="CMK48" s="166"/>
      <c r="CML48" s="178"/>
      <c r="CMM48" s="178"/>
      <c r="CMN48" s="178"/>
      <c r="CMO48" s="178"/>
      <c r="CMP48" s="178"/>
      <c r="CMQ48" s="178"/>
      <c r="CMR48" s="179"/>
      <c r="CMS48" s="166"/>
      <c r="CMT48" s="178"/>
      <c r="CMU48" s="178"/>
      <c r="CMV48" s="178"/>
      <c r="CMW48" s="178"/>
      <c r="CMX48" s="178"/>
      <c r="CMY48" s="178"/>
      <c r="CMZ48" s="179"/>
      <c r="CNA48" s="166"/>
      <c r="CNB48" s="178"/>
      <c r="CNC48" s="178"/>
      <c r="CND48" s="178"/>
      <c r="CNE48" s="178"/>
      <c r="CNF48" s="178"/>
      <c r="CNG48" s="178"/>
      <c r="CNH48" s="179"/>
      <c r="CNI48" s="166"/>
      <c r="CNJ48" s="178"/>
      <c r="CNK48" s="178"/>
      <c r="CNL48" s="178"/>
      <c r="CNM48" s="178"/>
      <c r="CNN48" s="178"/>
      <c r="CNO48" s="178"/>
      <c r="CNP48" s="179"/>
      <c r="CNQ48" s="166"/>
      <c r="CNR48" s="178"/>
      <c r="CNS48" s="178"/>
      <c r="CNT48" s="178"/>
      <c r="CNU48" s="178"/>
      <c r="CNV48" s="178"/>
      <c r="CNW48" s="178"/>
      <c r="CNX48" s="179"/>
      <c r="CNY48" s="166"/>
      <c r="CNZ48" s="178"/>
      <c r="COA48" s="178"/>
      <c r="COB48" s="178"/>
      <c r="COC48" s="178"/>
      <c r="COD48" s="178"/>
      <c r="COE48" s="178"/>
      <c r="COF48" s="179"/>
      <c r="COG48" s="166"/>
      <c r="COH48" s="178"/>
      <c r="COI48" s="178"/>
      <c r="COJ48" s="178"/>
      <c r="COK48" s="178"/>
      <c r="COL48" s="178"/>
      <c r="COM48" s="178"/>
      <c r="CON48" s="179"/>
      <c r="COO48" s="166"/>
      <c r="COP48" s="178"/>
      <c r="COQ48" s="178"/>
      <c r="COR48" s="178"/>
      <c r="COS48" s="178"/>
      <c r="COT48" s="178"/>
      <c r="COU48" s="178"/>
      <c r="COV48" s="179"/>
      <c r="COW48" s="166"/>
      <c r="COX48" s="178"/>
      <c r="COY48" s="178"/>
      <c r="COZ48" s="178"/>
      <c r="CPA48" s="178"/>
      <c r="CPB48" s="178"/>
      <c r="CPC48" s="178"/>
      <c r="CPD48" s="179"/>
      <c r="CPE48" s="166"/>
      <c r="CPF48" s="178"/>
      <c r="CPG48" s="178"/>
      <c r="CPH48" s="178"/>
      <c r="CPI48" s="178"/>
      <c r="CPJ48" s="178"/>
      <c r="CPK48" s="178"/>
      <c r="CPL48" s="179"/>
      <c r="CPM48" s="166"/>
      <c r="CPN48" s="178"/>
      <c r="CPO48" s="178"/>
      <c r="CPP48" s="178"/>
      <c r="CPQ48" s="178"/>
      <c r="CPR48" s="178"/>
      <c r="CPS48" s="178"/>
      <c r="CPT48" s="179"/>
      <c r="CPU48" s="166"/>
      <c r="CPV48" s="178"/>
      <c r="CPW48" s="178"/>
      <c r="CPX48" s="178"/>
      <c r="CPY48" s="178"/>
      <c r="CPZ48" s="178"/>
      <c r="CQA48" s="178"/>
      <c r="CQB48" s="179"/>
      <c r="CQC48" s="166"/>
      <c r="CQD48" s="178"/>
      <c r="CQE48" s="178"/>
      <c r="CQF48" s="178"/>
      <c r="CQG48" s="178"/>
      <c r="CQH48" s="178"/>
      <c r="CQI48" s="178"/>
      <c r="CQJ48" s="179"/>
      <c r="CQK48" s="166"/>
      <c r="CQL48" s="178"/>
      <c r="CQM48" s="178"/>
      <c r="CQN48" s="178"/>
      <c r="CQO48" s="178"/>
      <c r="CQP48" s="178"/>
      <c r="CQQ48" s="178"/>
      <c r="CQR48" s="179"/>
      <c r="CQS48" s="166"/>
      <c r="CQT48" s="178"/>
      <c r="CQU48" s="178"/>
      <c r="CQV48" s="178"/>
      <c r="CQW48" s="178"/>
      <c r="CQX48" s="178"/>
      <c r="CQY48" s="178"/>
      <c r="CQZ48" s="179"/>
      <c r="CRA48" s="166"/>
      <c r="CRB48" s="178"/>
      <c r="CRC48" s="178"/>
      <c r="CRD48" s="178"/>
      <c r="CRE48" s="178"/>
      <c r="CRF48" s="178"/>
      <c r="CRG48" s="178"/>
      <c r="CRH48" s="179"/>
      <c r="CRI48" s="166"/>
      <c r="CRJ48" s="178"/>
      <c r="CRK48" s="178"/>
      <c r="CRL48" s="178"/>
      <c r="CRM48" s="178"/>
      <c r="CRN48" s="178"/>
      <c r="CRO48" s="178"/>
      <c r="CRP48" s="179"/>
      <c r="CRQ48" s="166"/>
      <c r="CRR48" s="178"/>
      <c r="CRS48" s="178"/>
      <c r="CRT48" s="178"/>
      <c r="CRU48" s="178"/>
      <c r="CRV48" s="178"/>
      <c r="CRW48" s="178"/>
      <c r="CRX48" s="179"/>
      <c r="CRY48" s="166"/>
      <c r="CRZ48" s="178"/>
      <c r="CSA48" s="178"/>
      <c r="CSB48" s="178"/>
      <c r="CSC48" s="178"/>
      <c r="CSD48" s="178"/>
      <c r="CSE48" s="178"/>
      <c r="CSF48" s="179"/>
      <c r="CSG48" s="166"/>
      <c r="CSH48" s="178"/>
      <c r="CSI48" s="178"/>
      <c r="CSJ48" s="178"/>
      <c r="CSK48" s="178"/>
      <c r="CSL48" s="178"/>
      <c r="CSM48" s="178"/>
      <c r="CSN48" s="179"/>
      <c r="CSO48" s="166"/>
      <c r="CSP48" s="178"/>
      <c r="CSQ48" s="178"/>
      <c r="CSR48" s="178"/>
      <c r="CSS48" s="178"/>
      <c r="CST48" s="178"/>
      <c r="CSU48" s="178"/>
      <c r="CSV48" s="179"/>
      <c r="CSW48" s="166"/>
      <c r="CSX48" s="178"/>
      <c r="CSY48" s="178"/>
      <c r="CSZ48" s="178"/>
      <c r="CTA48" s="178"/>
      <c r="CTB48" s="178"/>
      <c r="CTC48" s="178"/>
      <c r="CTD48" s="179"/>
      <c r="CTE48" s="166"/>
      <c r="CTF48" s="178"/>
      <c r="CTG48" s="178"/>
      <c r="CTH48" s="178"/>
      <c r="CTI48" s="178"/>
      <c r="CTJ48" s="178"/>
      <c r="CTK48" s="178"/>
      <c r="CTL48" s="179"/>
      <c r="CTM48" s="166"/>
      <c r="CTN48" s="178"/>
      <c r="CTO48" s="178"/>
      <c r="CTP48" s="178"/>
      <c r="CTQ48" s="178"/>
      <c r="CTR48" s="178"/>
      <c r="CTS48" s="178"/>
      <c r="CTT48" s="179"/>
      <c r="CTU48" s="166"/>
      <c r="CTV48" s="178"/>
      <c r="CTW48" s="178"/>
      <c r="CTX48" s="178"/>
      <c r="CTY48" s="178"/>
      <c r="CTZ48" s="178"/>
      <c r="CUA48" s="178"/>
      <c r="CUB48" s="179"/>
      <c r="CUC48" s="166"/>
      <c r="CUD48" s="178"/>
      <c r="CUE48" s="178"/>
      <c r="CUF48" s="178"/>
      <c r="CUG48" s="178"/>
      <c r="CUH48" s="178"/>
      <c r="CUI48" s="178"/>
      <c r="CUJ48" s="179"/>
      <c r="CUK48" s="166"/>
      <c r="CUL48" s="178"/>
      <c r="CUM48" s="178"/>
      <c r="CUN48" s="178"/>
      <c r="CUO48" s="178"/>
      <c r="CUP48" s="178"/>
      <c r="CUQ48" s="178"/>
      <c r="CUR48" s="179"/>
      <c r="CUS48" s="166"/>
      <c r="CUT48" s="178"/>
      <c r="CUU48" s="178"/>
      <c r="CUV48" s="178"/>
      <c r="CUW48" s="178"/>
      <c r="CUX48" s="178"/>
      <c r="CUY48" s="178"/>
      <c r="CUZ48" s="179"/>
      <c r="CVA48" s="166"/>
      <c r="CVB48" s="178"/>
      <c r="CVC48" s="178"/>
      <c r="CVD48" s="178"/>
      <c r="CVE48" s="178"/>
      <c r="CVF48" s="178"/>
      <c r="CVG48" s="178"/>
      <c r="CVH48" s="179"/>
      <c r="CVI48" s="166"/>
      <c r="CVJ48" s="178"/>
      <c r="CVK48" s="178"/>
      <c r="CVL48" s="178"/>
      <c r="CVM48" s="178"/>
      <c r="CVN48" s="178"/>
      <c r="CVO48" s="178"/>
      <c r="CVP48" s="179"/>
      <c r="CVQ48" s="166"/>
      <c r="CVR48" s="178"/>
      <c r="CVS48" s="178"/>
      <c r="CVT48" s="178"/>
      <c r="CVU48" s="178"/>
      <c r="CVV48" s="178"/>
      <c r="CVW48" s="178"/>
      <c r="CVX48" s="179"/>
      <c r="CVY48" s="166"/>
      <c r="CVZ48" s="178"/>
      <c r="CWA48" s="178"/>
      <c r="CWB48" s="178"/>
      <c r="CWC48" s="178"/>
      <c r="CWD48" s="178"/>
      <c r="CWE48" s="178"/>
      <c r="CWF48" s="179"/>
      <c r="CWG48" s="166"/>
      <c r="CWH48" s="178"/>
      <c r="CWI48" s="178"/>
      <c r="CWJ48" s="178"/>
      <c r="CWK48" s="178"/>
      <c r="CWL48" s="178"/>
      <c r="CWM48" s="178"/>
      <c r="CWN48" s="179"/>
      <c r="CWO48" s="166"/>
      <c r="CWP48" s="178"/>
      <c r="CWQ48" s="178"/>
      <c r="CWR48" s="178"/>
      <c r="CWS48" s="178"/>
      <c r="CWT48" s="178"/>
      <c r="CWU48" s="178"/>
      <c r="CWV48" s="179"/>
      <c r="CWW48" s="166"/>
      <c r="CWX48" s="178"/>
      <c r="CWY48" s="178"/>
      <c r="CWZ48" s="178"/>
      <c r="CXA48" s="178"/>
      <c r="CXB48" s="178"/>
      <c r="CXC48" s="178"/>
      <c r="CXD48" s="179"/>
      <c r="CXE48" s="166"/>
      <c r="CXF48" s="178"/>
      <c r="CXG48" s="178"/>
      <c r="CXH48" s="178"/>
      <c r="CXI48" s="178"/>
      <c r="CXJ48" s="178"/>
      <c r="CXK48" s="178"/>
      <c r="CXL48" s="179"/>
      <c r="CXM48" s="166"/>
      <c r="CXN48" s="178"/>
      <c r="CXO48" s="178"/>
      <c r="CXP48" s="178"/>
      <c r="CXQ48" s="178"/>
      <c r="CXR48" s="178"/>
      <c r="CXS48" s="178"/>
      <c r="CXT48" s="179"/>
      <c r="CXU48" s="166"/>
      <c r="CXV48" s="178"/>
      <c r="CXW48" s="178"/>
      <c r="CXX48" s="178"/>
      <c r="CXY48" s="178"/>
      <c r="CXZ48" s="178"/>
      <c r="CYA48" s="178"/>
      <c r="CYB48" s="179"/>
      <c r="CYC48" s="166"/>
      <c r="CYD48" s="178"/>
      <c r="CYE48" s="178"/>
      <c r="CYF48" s="178"/>
      <c r="CYG48" s="178"/>
      <c r="CYH48" s="178"/>
      <c r="CYI48" s="178"/>
      <c r="CYJ48" s="179"/>
      <c r="CYK48" s="166"/>
      <c r="CYL48" s="178"/>
      <c r="CYM48" s="178"/>
      <c r="CYN48" s="178"/>
      <c r="CYO48" s="178"/>
      <c r="CYP48" s="178"/>
      <c r="CYQ48" s="178"/>
      <c r="CYR48" s="179"/>
      <c r="CYS48" s="166"/>
      <c r="CYT48" s="178"/>
      <c r="CYU48" s="178"/>
      <c r="CYV48" s="178"/>
      <c r="CYW48" s="178"/>
      <c r="CYX48" s="178"/>
      <c r="CYY48" s="178"/>
      <c r="CYZ48" s="179"/>
      <c r="CZA48" s="166"/>
      <c r="CZB48" s="178"/>
      <c r="CZC48" s="178"/>
      <c r="CZD48" s="178"/>
      <c r="CZE48" s="178"/>
      <c r="CZF48" s="178"/>
      <c r="CZG48" s="178"/>
      <c r="CZH48" s="179"/>
      <c r="CZI48" s="166"/>
      <c r="CZJ48" s="178"/>
      <c r="CZK48" s="178"/>
      <c r="CZL48" s="178"/>
      <c r="CZM48" s="178"/>
      <c r="CZN48" s="178"/>
      <c r="CZO48" s="178"/>
      <c r="CZP48" s="179"/>
      <c r="CZQ48" s="166"/>
      <c r="CZR48" s="178"/>
      <c r="CZS48" s="178"/>
      <c r="CZT48" s="178"/>
      <c r="CZU48" s="178"/>
      <c r="CZV48" s="178"/>
      <c r="CZW48" s="178"/>
      <c r="CZX48" s="179"/>
      <c r="CZY48" s="166"/>
      <c r="CZZ48" s="178"/>
      <c r="DAA48" s="178"/>
      <c r="DAB48" s="178"/>
      <c r="DAC48" s="178"/>
      <c r="DAD48" s="178"/>
      <c r="DAE48" s="178"/>
      <c r="DAF48" s="179"/>
      <c r="DAG48" s="166"/>
      <c r="DAH48" s="178"/>
      <c r="DAI48" s="178"/>
      <c r="DAJ48" s="178"/>
      <c r="DAK48" s="178"/>
      <c r="DAL48" s="178"/>
      <c r="DAM48" s="178"/>
      <c r="DAN48" s="179"/>
      <c r="DAO48" s="166"/>
      <c r="DAP48" s="178"/>
      <c r="DAQ48" s="178"/>
      <c r="DAR48" s="178"/>
      <c r="DAS48" s="178"/>
      <c r="DAT48" s="178"/>
      <c r="DAU48" s="178"/>
      <c r="DAV48" s="179"/>
      <c r="DAW48" s="166"/>
      <c r="DAX48" s="178"/>
      <c r="DAY48" s="178"/>
      <c r="DAZ48" s="178"/>
      <c r="DBA48" s="178"/>
      <c r="DBB48" s="178"/>
      <c r="DBC48" s="178"/>
      <c r="DBD48" s="179"/>
      <c r="DBE48" s="166"/>
      <c r="DBF48" s="178"/>
      <c r="DBG48" s="178"/>
      <c r="DBH48" s="178"/>
      <c r="DBI48" s="178"/>
      <c r="DBJ48" s="178"/>
      <c r="DBK48" s="178"/>
      <c r="DBL48" s="179"/>
      <c r="DBM48" s="166"/>
      <c r="DBN48" s="178"/>
      <c r="DBO48" s="178"/>
      <c r="DBP48" s="178"/>
      <c r="DBQ48" s="178"/>
      <c r="DBR48" s="178"/>
      <c r="DBS48" s="178"/>
      <c r="DBT48" s="179"/>
      <c r="DBU48" s="166"/>
      <c r="DBV48" s="178"/>
      <c r="DBW48" s="178"/>
      <c r="DBX48" s="178"/>
      <c r="DBY48" s="178"/>
      <c r="DBZ48" s="178"/>
      <c r="DCA48" s="178"/>
      <c r="DCB48" s="179"/>
      <c r="DCC48" s="166"/>
      <c r="DCD48" s="178"/>
      <c r="DCE48" s="178"/>
      <c r="DCF48" s="178"/>
      <c r="DCG48" s="178"/>
      <c r="DCH48" s="178"/>
      <c r="DCI48" s="178"/>
      <c r="DCJ48" s="179"/>
      <c r="DCK48" s="166"/>
      <c r="DCL48" s="178"/>
      <c r="DCM48" s="178"/>
      <c r="DCN48" s="178"/>
      <c r="DCO48" s="178"/>
      <c r="DCP48" s="178"/>
      <c r="DCQ48" s="178"/>
      <c r="DCR48" s="179"/>
      <c r="DCS48" s="166"/>
      <c r="DCT48" s="178"/>
      <c r="DCU48" s="178"/>
      <c r="DCV48" s="178"/>
      <c r="DCW48" s="178"/>
      <c r="DCX48" s="178"/>
      <c r="DCY48" s="178"/>
      <c r="DCZ48" s="179"/>
      <c r="DDA48" s="166"/>
      <c r="DDB48" s="178"/>
      <c r="DDC48" s="178"/>
      <c r="DDD48" s="178"/>
      <c r="DDE48" s="178"/>
      <c r="DDF48" s="178"/>
      <c r="DDG48" s="178"/>
      <c r="DDH48" s="179"/>
      <c r="DDI48" s="166"/>
      <c r="DDJ48" s="178"/>
      <c r="DDK48" s="178"/>
      <c r="DDL48" s="178"/>
      <c r="DDM48" s="178"/>
      <c r="DDN48" s="178"/>
      <c r="DDO48" s="178"/>
      <c r="DDP48" s="179"/>
      <c r="DDQ48" s="166"/>
      <c r="DDR48" s="178"/>
      <c r="DDS48" s="178"/>
      <c r="DDT48" s="178"/>
      <c r="DDU48" s="178"/>
      <c r="DDV48" s="178"/>
      <c r="DDW48" s="178"/>
      <c r="DDX48" s="179"/>
      <c r="DDY48" s="166"/>
      <c r="DDZ48" s="178"/>
      <c r="DEA48" s="178"/>
      <c r="DEB48" s="178"/>
      <c r="DEC48" s="178"/>
      <c r="DED48" s="178"/>
      <c r="DEE48" s="178"/>
      <c r="DEF48" s="179"/>
      <c r="DEG48" s="166"/>
      <c r="DEH48" s="178"/>
      <c r="DEI48" s="178"/>
      <c r="DEJ48" s="178"/>
      <c r="DEK48" s="178"/>
      <c r="DEL48" s="178"/>
      <c r="DEM48" s="178"/>
      <c r="DEN48" s="179"/>
      <c r="DEO48" s="166"/>
      <c r="DEP48" s="178"/>
      <c r="DEQ48" s="178"/>
      <c r="DER48" s="178"/>
      <c r="DES48" s="178"/>
      <c r="DET48" s="178"/>
      <c r="DEU48" s="178"/>
      <c r="DEV48" s="179"/>
      <c r="DEW48" s="166"/>
      <c r="DEX48" s="178"/>
      <c r="DEY48" s="178"/>
      <c r="DEZ48" s="178"/>
      <c r="DFA48" s="178"/>
      <c r="DFB48" s="178"/>
      <c r="DFC48" s="178"/>
      <c r="DFD48" s="179"/>
      <c r="DFE48" s="166"/>
      <c r="DFF48" s="178"/>
      <c r="DFG48" s="178"/>
      <c r="DFH48" s="178"/>
      <c r="DFI48" s="178"/>
      <c r="DFJ48" s="178"/>
      <c r="DFK48" s="178"/>
      <c r="DFL48" s="179"/>
      <c r="DFM48" s="166"/>
      <c r="DFN48" s="178"/>
      <c r="DFO48" s="178"/>
      <c r="DFP48" s="178"/>
      <c r="DFQ48" s="178"/>
      <c r="DFR48" s="178"/>
      <c r="DFS48" s="178"/>
      <c r="DFT48" s="179"/>
      <c r="DFU48" s="166"/>
      <c r="DFV48" s="178"/>
      <c r="DFW48" s="178"/>
      <c r="DFX48" s="178"/>
      <c r="DFY48" s="178"/>
      <c r="DFZ48" s="178"/>
      <c r="DGA48" s="178"/>
      <c r="DGB48" s="179"/>
      <c r="DGC48" s="166"/>
      <c r="DGD48" s="178"/>
      <c r="DGE48" s="178"/>
      <c r="DGF48" s="178"/>
      <c r="DGG48" s="178"/>
      <c r="DGH48" s="178"/>
      <c r="DGI48" s="178"/>
      <c r="DGJ48" s="179"/>
      <c r="DGK48" s="166"/>
      <c r="DGL48" s="178"/>
      <c r="DGM48" s="178"/>
      <c r="DGN48" s="178"/>
      <c r="DGO48" s="178"/>
      <c r="DGP48" s="178"/>
      <c r="DGQ48" s="178"/>
      <c r="DGR48" s="179"/>
      <c r="DGS48" s="166"/>
      <c r="DGT48" s="178"/>
      <c r="DGU48" s="178"/>
      <c r="DGV48" s="178"/>
      <c r="DGW48" s="178"/>
      <c r="DGX48" s="178"/>
      <c r="DGY48" s="178"/>
      <c r="DGZ48" s="179"/>
      <c r="DHA48" s="166"/>
      <c r="DHB48" s="178"/>
      <c r="DHC48" s="178"/>
      <c r="DHD48" s="178"/>
      <c r="DHE48" s="178"/>
      <c r="DHF48" s="178"/>
      <c r="DHG48" s="178"/>
      <c r="DHH48" s="179"/>
      <c r="DHI48" s="166"/>
      <c r="DHJ48" s="178"/>
      <c r="DHK48" s="178"/>
      <c r="DHL48" s="178"/>
      <c r="DHM48" s="178"/>
      <c r="DHN48" s="178"/>
      <c r="DHO48" s="178"/>
      <c r="DHP48" s="179"/>
      <c r="DHQ48" s="166"/>
      <c r="DHR48" s="178"/>
      <c r="DHS48" s="178"/>
      <c r="DHT48" s="178"/>
      <c r="DHU48" s="178"/>
      <c r="DHV48" s="178"/>
      <c r="DHW48" s="178"/>
      <c r="DHX48" s="179"/>
      <c r="DHY48" s="166"/>
      <c r="DHZ48" s="178"/>
      <c r="DIA48" s="178"/>
      <c r="DIB48" s="178"/>
      <c r="DIC48" s="178"/>
      <c r="DID48" s="178"/>
      <c r="DIE48" s="178"/>
      <c r="DIF48" s="179"/>
      <c r="DIG48" s="166"/>
      <c r="DIH48" s="178"/>
      <c r="DII48" s="178"/>
      <c r="DIJ48" s="178"/>
      <c r="DIK48" s="178"/>
      <c r="DIL48" s="178"/>
      <c r="DIM48" s="178"/>
      <c r="DIN48" s="179"/>
      <c r="DIO48" s="166"/>
      <c r="DIP48" s="178"/>
      <c r="DIQ48" s="178"/>
      <c r="DIR48" s="178"/>
      <c r="DIS48" s="178"/>
      <c r="DIT48" s="178"/>
      <c r="DIU48" s="178"/>
      <c r="DIV48" s="179"/>
      <c r="DIW48" s="166"/>
      <c r="DIX48" s="178"/>
      <c r="DIY48" s="178"/>
      <c r="DIZ48" s="178"/>
      <c r="DJA48" s="178"/>
      <c r="DJB48" s="178"/>
      <c r="DJC48" s="178"/>
      <c r="DJD48" s="179"/>
      <c r="DJE48" s="166"/>
      <c r="DJF48" s="178"/>
      <c r="DJG48" s="178"/>
      <c r="DJH48" s="178"/>
      <c r="DJI48" s="178"/>
      <c r="DJJ48" s="178"/>
      <c r="DJK48" s="178"/>
      <c r="DJL48" s="179"/>
      <c r="DJM48" s="166"/>
      <c r="DJN48" s="178"/>
      <c r="DJO48" s="178"/>
      <c r="DJP48" s="178"/>
      <c r="DJQ48" s="178"/>
      <c r="DJR48" s="178"/>
      <c r="DJS48" s="178"/>
      <c r="DJT48" s="179"/>
      <c r="DJU48" s="166"/>
      <c r="DJV48" s="178"/>
      <c r="DJW48" s="178"/>
      <c r="DJX48" s="178"/>
      <c r="DJY48" s="178"/>
      <c r="DJZ48" s="178"/>
      <c r="DKA48" s="178"/>
      <c r="DKB48" s="179"/>
      <c r="DKC48" s="166"/>
      <c r="DKD48" s="178"/>
      <c r="DKE48" s="178"/>
      <c r="DKF48" s="178"/>
      <c r="DKG48" s="178"/>
      <c r="DKH48" s="178"/>
      <c r="DKI48" s="178"/>
      <c r="DKJ48" s="179"/>
      <c r="DKK48" s="166"/>
      <c r="DKL48" s="178"/>
      <c r="DKM48" s="178"/>
      <c r="DKN48" s="178"/>
      <c r="DKO48" s="178"/>
      <c r="DKP48" s="178"/>
      <c r="DKQ48" s="178"/>
      <c r="DKR48" s="179"/>
      <c r="DKS48" s="166"/>
      <c r="DKT48" s="178"/>
      <c r="DKU48" s="178"/>
      <c r="DKV48" s="178"/>
      <c r="DKW48" s="178"/>
      <c r="DKX48" s="178"/>
      <c r="DKY48" s="178"/>
      <c r="DKZ48" s="179"/>
      <c r="DLA48" s="166"/>
      <c r="DLB48" s="178"/>
      <c r="DLC48" s="178"/>
      <c r="DLD48" s="178"/>
      <c r="DLE48" s="178"/>
      <c r="DLF48" s="178"/>
      <c r="DLG48" s="178"/>
      <c r="DLH48" s="179"/>
      <c r="DLI48" s="166"/>
      <c r="DLJ48" s="178"/>
      <c r="DLK48" s="178"/>
      <c r="DLL48" s="178"/>
      <c r="DLM48" s="178"/>
      <c r="DLN48" s="178"/>
      <c r="DLO48" s="178"/>
      <c r="DLP48" s="179"/>
      <c r="DLQ48" s="166"/>
      <c r="DLR48" s="178"/>
      <c r="DLS48" s="178"/>
      <c r="DLT48" s="178"/>
      <c r="DLU48" s="178"/>
      <c r="DLV48" s="178"/>
      <c r="DLW48" s="178"/>
      <c r="DLX48" s="179"/>
      <c r="DLY48" s="166"/>
      <c r="DLZ48" s="178"/>
      <c r="DMA48" s="178"/>
      <c r="DMB48" s="178"/>
      <c r="DMC48" s="178"/>
      <c r="DMD48" s="178"/>
      <c r="DME48" s="178"/>
      <c r="DMF48" s="179"/>
      <c r="DMG48" s="166"/>
      <c r="DMH48" s="178"/>
      <c r="DMI48" s="178"/>
      <c r="DMJ48" s="178"/>
      <c r="DMK48" s="178"/>
      <c r="DML48" s="178"/>
      <c r="DMM48" s="178"/>
      <c r="DMN48" s="179"/>
      <c r="DMO48" s="166"/>
      <c r="DMP48" s="178"/>
      <c r="DMQ48" s="178"/>
      <c r="DMR48" s="178"/>
      <c r="DMS48" s="178"/>
      <c r="DMT48" s="178"/>
      <c r="DMU48" s="178"/>
      <c r="DMV48" s="179"/>
      <c r="DMW48" s="166"/>
      <c r="DMX48" s="178"/>
      <c r="DMY48" s="178"/>
      <c r="DMZ48" s="178"/>
      <c r="DNA48" s="178"/>
      <c r="DNB48" s="178"/>
      <c r="DNC48" s="178"/>
      <c r="DND48" s="179"/>
      <c r="DNE48" s="166"/>
      <c r="DNF48" s="178"/>
      <c r="DNG48" s="178"/>
      <c r="DNH48" s="178"/>
      <c r="DNI48" s="178"/>
      <c r="DNJ48" s="178"/>
      <c r="DNK48" s="178"/>
      <c r="DNL48" s="179"/>
      <c r="DNM48" s="166"/>
      <c r="DNN48" s="178"/>
      <c r="DNO48" s="178"/>
      <c r="DNP48" s="178"/>
      <c r="DNQ48" s="178"/>
      <c r="DNR48" s="178"/>
      <c r="DNS48" s="178"/>
      <c r="DNT48" s="179"/>
      <c r="DNU48" s="166"/>
      <c r="DNV48" s="178"/>
      <c r="DNW48" s="178"/>
      <c r="DNX48" s="178"/>
      <c r="DNY48" s="178"/>
      <c r="DNZ48" s="178"/>
      <c r="DOA48" s="178"/>
      <c r="DOB48" s="179"/>
      <c r="DOC48" s="166"/>
      <c r="DOD48" s="178"/>
      <c r="DOE48" s="178"/>
      <c r="DOF48" s="178"/>
      <c r="DOG48" s="178"/>
      <c r="DOH48" s="178"/>
      <c r="DOI48" s="178"/>
      <c r="DOJ48" s="179"/>
      <c r="DOK48" s="166"/>
      <c r="DOL48" s="178"/>
      <c r="DOM48" s="178"/>
      <c r="DON48" s="178"/>
      <c r="DOO48" s="178"/>
      <c r="DOP48" s="178"/>
      <c r="DOQ48" s="178"/>
      <c r="DOR48" s="179"/>
      <c r="DOS48" s="166"/>
      <c r="DOT48" s="178"/>
      <c r="DOU48" s="178"/>
      <c r="DOV48" s="178"/>
      <c r="DOW48" s="178"/>
      <c r="DOX48" s="178"/>
      <c r="DOY48" s="178"/>
      <c r="DOZ48" s="179"/>
      <c r="DPA48" s="166"/>
      <c r="DPB48" s="178"/>
      <c r="DPC48" s="178"/>
      <c r="DPD48" s="178"/>
      <c r="DPE48" s="178"/>
      <c r="DPF48" s="178"/>
      <c r="DPG48" s="178"/>
      <c r="DPH48" s="179"/>
      <c r="DPI48" s="166"/>
      <c r="DPJ48" s="178"/>
      <c r="DPK48" s="178"/>
      <c r="DPL48" s="178"/>
      <c r="DPM48" s="178"/>
      <c r="DPN48" s="178"/>
      <c r="DPO48" s="178"/>
      <c r="DPP48" s="179"/>
      <c r="DPQ48" s="166"/>
      <c r="DPR48" s="178"/>
      <c r="DPS48" s="178"/>
      <c r="DPT48" s="178"/>
      <c r="DPU48" s="178"/>
      <c r="DPV48" s="178"/>
      <c r="DPW48" s="178"/>
      <c r="DPX48" s="179"/>
      <c r="DPY48" s="166"/>
      <c r="DPZ48" s="178"/>
      <c r="DQA48" s="178"/>
      <c r="DQB48" s="178"/>
      <c r="DQC48" s="178"/>
      <c r="DQD48" s="178"/>
      <c r="DQE48" s="178"/>
      <c r="DQF48" s="179"/>
      <c r="DQG48" s="166"/>
      <c r="DQH48" s="178"/>
      <c r="DQI48" s="178"/>
      <c r="DQJ48" s="178"/>
      <c r="DQK48" s="178"/>
      <c r="DQL48" s="178"/>
      <c r="DQM48" s="178"/>
      <c r="DQN48" s="179"/>
      <c r="DQO48" s="166"/>
      <c r="DQP48" s="178"/>
      <c r="DQQ48" s="178"/>
      <c r="DQR48" s="178"/>
      <c r="DQS48" s="178"/>
      <c r="DQT48" s="178"/>
      <c r="DQU48" s="178"/>
      <c r="DQV48" s="179"/>
      <c r="DQW48" s="166"/>
      <c r="DQX48" s="178"/>
      <c r="DQY48" s="178"/>
      <c r="DQZ48" s="178"/>
      <c r="DRA48" s="178"/>
      <c r="DRB48" s="178"/>
      <c r="DRC48" s="178"/>
      <c r="DRD48" s="179"/>
      <c r="DRE48" s="166"/>
      <c r="DRF48" s="178"/>
      <c r="DRG48" s="178"/>
      <c r="DRH48" s="178"/>
      <c r="DRI48" s="178"/>
      <c r="DRJ48" s="178"/>
      <c r="DRK48" s="178"/>
      <c r="DRL48" s="179"/>
      <c r="DRM48" s="166"/>
      <c r="DRN48" s="178"/>
      <c r="DRO48" s="178"/>
      <c r="DRP48" s="178"/>
      <c r="DRQ48" s="178"/>
      <c r="DRR48" s="178"/>
      <c r="DRS48" s="178"/>
      <c r="DRT48" s="179"/>
      <c r="DRU48" s="166"/>
      <c r="DRV48" s="178"/>
      <c r="DRW48" s="178"/>
      <c r="DRX48" s="178"/>
      <c r="DRY48" s="178"/>
      <c r="DRZ48" s="178"/>
      <c r="DSA48" s="178"/>
      <c r="DSB48" s="179"/>
      <c r="DSC48" s="166"/>
      <c r="DSD48" s="178"/>
      <c r="DSE48" s="178"/>
      <c r="DSF48" s="178"/>
      <c r="DSG48" s="178"/>
      <c r="DSH48" s="178"/>
      <c r="DSI48" s="178"/>
      <c r="DSJ48" s="179"/>
      <c r="DSK48" s="166"/>
      <c r="DSL48" s="178"/>
      <c r="DSM48" s="178"/>
      <c r="DSN48" s="178"/>
      <c r="DSO48" s="178"/>
      <c r="DSP48" s="178"/>
      <c r="DSQ48" s="178"/>
      <c r="DSR48" s="179"/>
      <c r="DSS48" s="166"/>
      <c r="DST48" s="178"/>
      <c r="DSU48" s="178"/>
      <c r="DSV48" s="178"/>
      <c r="DSW48" s="178"/>
      <c r="DSX48" s="178"/>
      <c r="DSY48" s="178"/>
      <c r="DSZ48" s="179"/>
      <c r="DTA48" s="166"/>
      <c r="DTB48" s="178"/>
      <c r="DTC48" s="178"/>
      <c r="DTD48" s="178"/>
      <c r="DTE48" s="178"/>
      <c r="DTF48" s="178"/>
      <c r="DTG48" s="178"/>
      <c r="DTH48" s="179"/>
      <c r="DTI48" s="166"/>
      <c r="DTJ48" s="178"/>
      <c r="DTK48" s="178"/>
      <c r="DTL48" s="178"/>
      <c r="DTM48" s="178"/>
      <c r="DTN48" s="178"/>
      <c r="DTO48" s="178"/>
      <c r="DTP48" s="179"/>
      <c r="DTQ48" s="166"/>
      <c r="DTR48" s="178"/>
      <c r="DTS48" s="178"/>
      <c r="DTT48" s="178"/>
      <c r="DTU48" s="178"/>
      <c r="DTV48" s="178"/>
      <c r="DTW48" s="178"/>
      <c r="DTX48" s="179"/>
      <c r="DTY48" s="166"/>
      <c r="DTZ48" s="178"/>
      <c r="DUA48" s="178"/>
      <c r="DUB48" s="178"/>
      <c r="DUC48" s="178"/>
      <c r="DUD48" s="178"/>
      <c r="DUE48" s="178"/>
      <c r="DUF48" s="179"/>
      <c r="DUG48" s="166"/>
      <c r="DUH48" s="178"/>
      <c r="DUI48" s="178"/>
      <c r="DUJ48" s="178"/>
      <c r="DUK48" s="178"/>
      <c r="DUL48" s="178"/>
      <c r="DUM48" s="178"/>
      <c r="DUN48" s="179"/>
      <c r="DUO48" s="166"/>
      <c r="DUP48" s="178"/>
      <c r="DUQ48" s="178"/>
      <c r="DUR48" s="178"/>
      <c r="DUS48" s="178"/>
      <c r="DUT48" s="178"/>
      <c r="DUU48" s="178"/>
      <c r="DUV48" s="179"/>
      <c r="DUW48" s="166"/>
      <c r="DUX48" s="178"/>
      <c r="DUY48" s="178"/>
      <c r="DUZ48" s="178"/>
      <c r="DVA48" s="178"/>
      <c r="DVB48" s="178"/>
      <c r="DVC48" s="178"/>
      <c r="DVD48" s="179"/>
      <c r="DVE48" s="166"/>
      <c r="DVF48" s="178"/>
      <c r="DVG48" s="178"/>
      <c r="DVH48" s="178"/>
      <c r="DVI48" s="178"/>
      <c r="DVJ48" s="178"/>
      <c r="DVK48" s="178"/>
      <c r="DVL48" s="179"/>
      <c r="DVM48" s="166"/>
      <c r="DVN48" s="178"/>
      <c r="DVO48" s="178"/>
      <c r="DVP48" s="178"/>
      <c r="DVQ48" s="178"/>
      <c r="DVR48" s="178"/>
      <c r="DVS48" s="178"/>
      <c r="DVT48" s="179"/>
      <c r="DVU48" s="166"/>
      <c r="DVV48" s="178"/>
      <c r="DVW48" s="178"/>
      <c r="DVX48" s="178"/>
      <c r="DVY48" s="178"/>
      <c r="DVZ48" s="178"/>
      <c r="DWA48" s="178"/>
      <c r="DWB48" s="179"/>
      <c r="DWC48" s="166"/>
      <c r="DWD48" s="178"/>
      <c r="DWE48" s="178"/>
      <c r="DWF48" s="178"/>
      <c r="DWG48" s="178"/>
      <c r="DWH48" s="178"/>
      <c r="DWI48" s="178"/>
      <c r="DWJ48" s="179"/>
      <c r="DWK48" s="166"/>
      <c r="DWL48" s="178"/>
      <c r="DWM48" s="178"/>
      <c r="DWN48" s="178"/>
      <c r="DWO48" s="178"/>
      <c r="DWP48" s="178"/>
      <c r="DWQ48" s="178"/>
      <c r="DWR48" s="179"/>
      <c r="DWS48" s="166"/>
      <c r="DWT48" s="178"/>
      <c r="DWU48" s="178"/>
      <c r="DWV48" s="178"/>
      <c r="DWW48" s="178"/>
      <c r="DWX48" s="178"/>
      <c r="DWY48" s="178"/>
      <c r="DWZ48" s="179"/>
      <c r="DXA48" s="166"/>
      <c r="DXB48" s="178"/>
      <c r="DXC48" s="178"/>
      <c r="DXD48" s="178"/>
      <c r="DXE48" s="178"/>
      <c r="DXF48" s="178"/>
      <c r="DXG48" s="178"/>
      <c r="DXH48" s="179"/>
      <c r="DXI48" s="166"/>
      <c r="DXJ48" s="178"/>
      <c r="DXK48" s="178"/>
      <c r="DXL48" s="178"/>
      <c r="DXM48" s="178"/>
      <c r="DXN48" s="178"/>
      <c r="DXO48" s="178"/>
      <c r="DXP48" s="179"/>
      <c r="DXQ48" s="166"/>
      <c r="DXR48" s="178"/>
      <c r="DXS48" s="178"/>
      <c r="DXT48" s="178"/>
      <c r="DXU48" s="178"/>
      <c r="DXV48" s="178"/>
      <c r="DXW48" s="178"/>
      <c r="DXX48" s="179"/>
      <c r="DXY48" s="166"/>
      <c r="DXZ48" s="178"/>
      <c r="DYA48" s="178"/>
      <c r="DYB48" s="178"/>
      <c r="DYC48" s="178"/>
      <c r="DYD48" s="178"/>
      <c r="DYE48" s="178"/>
      <c r="DYF48" s="179"/>
      <c r="DYG48" s="166"/>
      <c r="DYH48" s="178"/>
      <c r="DYI48" s="178"/>
      <c r="DYJ48" s="178"/>
      <c r="DYK48" s="178"/>
      <c r="DYL48" s="178"/>
      <c r="DYM48" s="178"/>
      <c r="DYN48" s="179"/>
      <c r="DYO48" s="166"/>
      <c r="DYP48" s="178"/>
      <c r="DYQ48" s="178"/>
      <c r="DYR48" s="178"/>
      <c r="DYS48" s="178"/>
      <c r="DYT48" s="178"/>
      <c r="DYU48" s="178"/>
      <c r="DYV48" s="179"/>
      <c r="DYW48" s="166"/>
      <c r="DYX48" s="178"/>
      <c r="DYY48" s="178"/>
      <c r="DYZ48" s="178"/>
      <c r="DZA48" s="178"/>
      <c r="DZB48" s="178"/>
      <c r="DZC48" s="178"/>
      <c r="DZD48" s="179"/>
      <c r="DZE48" s="166"/>
      <c r="DZF48" s="178"/>
      <c r="DZG48" s="178"/>
      <c r="DZH48" s="178"/>
      <c r="DZI48" s="178"/>
      <c r="DZJ48" s="178"/>
      <c r="DZK48" s="178"/>
      <c r="DZL48" s="179"/>
      <c r="DZM48" s="166"/>
      <c r="DZN48" s="178"/>
      <c r="DZO48" s="178"/>
      <c r="DZP48" s="178"/>
      <c r="DZQ48" s="178"/>
      <c r="DZR48" s="178"/>
      <c r="DZS48" s="178"/>
      <c r="DZT48" s="179"/>
      <c r="DZU48" s="166"/>
      <c r="DZV48" s="178"/>
      <c r="DZW48" s="178"/>
      <c r="DZX48" s="178"/>
      <c r="DZY48" s="178"/>
      <c r="DZZ48" s="178"/>
      <c r="EAA48" s="178"/>
      <c r="EAB48" s="179"/>
      <c r="EAC48" s="166"/>
      <c r="EAD48" s="178"/>
      <c r="EAE48" s="178"/>
      <c r="EAF48" s="178"/>
      <c r="EAG48" s="178"/>
      <c r="EAH48" s="178"/>
      <c r="EAI48" s="178"/>
      <c r="EAJ48" s="179"/>
      <c r="EAK48" s="166"/>
      <c r="EAL48" s="178"/>
      <c r="EAM48" s="178"/>
      <c r="EAN48" s="178"/>
      <c r="EAO48" s="178"/>
      <c r="EAP48" s="178"/>
      <c r="EAQ48" s="178"/>
      <c r="EAR48" s="179"/>
      <c r="EAS48" s="166"/>
      <c r="EAT48" s="178"/>
      <c r="EAU48" s="178"/>
      <c r="EAV48" s="178"/>
      <c r="EAW48" s="178"/>
      <c r="EAX48" s="178"/>
      <c r="EAY48" s="178"/>
      <c r="EAZ48" s="179"/>
      <c r="EBA48" s="166"/>
      <c r="EBB48" s="178"/>
      <c r="EBC48" s="178"/>
      <c r="EBD48" s="178"/>
      <c r="EBE48" s="178"/>
      <c r="EBF48" s="178"/>
      <c r="EBG48" s="178"/>
      <c r="EBH48" s="179"/>
      <c r="EBI48" s="166"/>
      <c r="EBJ48" s="178"/>
      <c r="EBK48" s="178"/>
      <c r="EBL48" s="178"/>
      <c r="EBM48" s="178"/>
      <c r="EBN48" s="178"/>
      <c r="EBO48" s="178"/>
      <c r="EBP48" s="179"/>
      <c r="EBQ48" s="166"/>
      <c r="EBR48" s="178"/>
      <c r="EBS48" s="178"/>
      <c r="EBT48" s="178"/>
      <c r="EBU48" s="178"/>
      <c r="EBV48" s="178"/>
      <c r="EBW48" s="178"/>
      <c r="EBX48" s="179"/>
      <c r="EBY48" s="166"/>
      <c r="EBZ48" s="178"/>
      <c r="ECA48" s="178"/>
      <c r="ECB48" s="178"/>
      <c r="ECC48" s="178"/>
      <c r="ECD48" s="178"/>
      <c r="ECE48" s="178"/>
      <c r="ECF48" s="179"/>
      <c r="ECG48" s="166"/>
      <c r="ECH48" s="178"/>
      <c r="ECI48" s="178"/>
      <c r="ECJ48" s="178"/>
      <c r="ECK48" s="178"/>
      <c r="ECL48" s="178"/>
      <c r="ECM48" s="178"/>
      <c r="ECN48" s="179"/>
      <c r="ECO48" s="166"/>
      <c r="ECP48" s="178"/>
      <c r="ECQ48" s="178"/>
      <c r="ECR48" s="178"/>
      <c r="ECS48" s="178"/>
      <c r="ECT48" s="178"/>
      <c r="ECU48" s="178"/>
      <c r="ECV48" s="179"/>
      <c r="ECW48" s="166"/>
      <c r="ECX48" s="178"/>
      <c r="ECY48" s="178"/>
      <c r="ECZ48" s="178"/>
      <c r="EDA48" s="178"/>
      <c r="EDB48" s="178"/>
      <c r="EDC48" s="178"/>
      <c r="EDD48" s="179"/>
      <c r="EDE48" s="166"/>
      <c r="EDF48" s="178"/>
      <c r="EDG48" s="178"/>
      <c r="EDH48" s="178"/>
      <c r="EDI48" s="178"/>
      <c r="EDJ48" s="178"/>
      <c r="EDK48" s="178"/>
      <c r="EDL48" s="179"/>
      <c r="EDM48" s="166"/>
      <c r="EDN48" s="178"/>
      <c r="EDO48" s="178"/>
      <c r="EDP48" s="178"/>
      <c r="EDQ48" s="178"/>
      <c r="EDR48" s="178"/>
      <c r="EDS48" s="178"/>
      <c r="EDT48" s="179"/>
      <c r="EDU48" s="166"/>
      <c r="EDV48" s="178"/>
      <c r="EDW48" s="178"/>
      <c r="EDX48" s="178"/>
      <c r="EDY48" s="178"/>
      <c r="EDZ48" s="178"/>
      <c r="EEA48" s="178"/>
      <c r="EEB48" s="179"/>
      <c r="EEC48" s="166"/>
      <c r="EED48" s="178"/>
      <c r="EEE48" s="178"/>
      <c r="EEF48" s="178"/>
      <c r="EEG48" s="178"/>
      <c r="EEH48" s="178"/>
      <c r="EEI48" s="178"/>
      <c r="EEJ48" s="179"/>
      <c r="EEK48" s="166"/>
      <c r="EEL48" s="178"/>
      <c r="EEM48" s="178"/>
      <c r="EEN48" s="178"/>
      <c r="EEO48" s="178"/>
      <c r="EEP48" s="178"/>
      <c r="EEQ48" s="178"/>
      <c r="EER48" s="179"/>
      <c r="EES48" s="166"/>
      <c r="EET48" s="178"/>
      <c r="EEU48" s="178"/>
      <c r="EEV48" s="178"/>
      <c r="EEW48" s="178"/>
      <c r="EEX48" s="178"/>
      <c r="EEY48" s="178"/>
      <c r="EEZ48" s="179"/>
      <c r="EFA48" s="166"/>
      <c r="EFB48" s="178"/>
      <c r="EFC48" s="178"/>
      <c r="EFD48" s="178"/>
      <c r="EFE48" s="178"/>
      <c r="EFF48" s="178"/>
      <c r="EFG48" s="178"/>
      <c r="EFH48" s="179"/>
      <c r="EFI48" s="166"/>
      <c r="EFJ48" s="178"/>
      <c r="EFK48" s="178"/>
      <c r="EFL48" s="178"/>
      <c r="EFM48" s="178"/>
      <c r="EFN48" s="178"/>
      <c r="EFO48" s="178"/>
      <c r="EFP48" s="179"/>
      <c r="EFQ48" s="166"/>
      <c r="EFR48" s="178"/>
      <c r="EFS48" s="178"/>
      <c r="EFT48" s="178"/>
      <c r="EFU48" s="178"/>
      <c r="EFV48" s="178"/>
      <c r="EFW48" s="178"/>
      <c r="EFX48" s="179"/>
      <c r="EFY48" s="166"/>
      <c r="EFZ48" s="178"/>
      <c r="EGA48" s="178"/>
      <c r="EGB48" s="178"/>
      <c r="EGC48" s="178"/>
      <c r="EGD48" s="178"/>
      <c r="EGE48" s="178"/>
      <c r="EGF48" s="179"/>
      <c r="EGG48" s="166"/>
      <c r="EGH48" s="178"/>
      <c r="EGI48" s="178"/>
      <c r="EGJ48" s="178"/>
      <c r="EGK48" s="178"/>
      <c r="EGL48" s="178"/>
      <c r="EGM48" s="178"/>
      <c r="EGN48" s="179"/>
      <c r="EGO48" s="166"/>
      <c r="EGP48" s="178"/>
      <c r="EGQ48" s="178"/>
      <c r="EGR48" s="178"/>
      <c r="EGS48" s="178"/>
      <c r="EGT48" s="178"/>
      <c r="EGU48" s="178"/>
      <c r="EGV48" s="179"/>
      <c r="EGW48" s="166"/>
      <c r="EGX48" s="178"/>
      <c r="EGY48" s="178"/>
      <c r="EGZ48" s="178"/>
      <c r="EHA48" s="178"/>
      <c r="EHB48" s="178"/>
      <c r="EHC48" s="178"/>
      <c r="EHD48" s="179"/>
      <c r="EHE48" s="166"/>
      <c r="EHF48" s="178"/>
      <c r="EHG48" s="178"/>
      <c r="EHH48" s="178"/>
      <c r="EHI48" s="178"/>
      <c r="EHJ48" s="178"/>
      <c r="EHK48" s="178"/>
      <c r="EHL48" s="179"/>
      <c r="EHM48" s="166"/>
      <c r="EHN48" s="178"/>
      <c r="EHO48" s="178"/>
      <c r="EHP48" s="178"/>
      <c r="EHQ48" s="178"/>
      <c r="EHR48" s="178"/>
      <c r="EHS48" s="178"/>
      <c r="EHT48" s="179"/>
      <c r="EHU48" s="166"/>
      <c r="EHV48" s="178"/>
      <c r="EHW48" s="178"/>
      <c r="EHX48" s="178"/>
      <c r="EHY48" s="178"/>
      <c r="EHZ48" s="178"/>
      <c r="EIA48" s="178"/>
      <c r="EIB48" s="179"/>
      <c r="EIC48" s="166"/>
      <c r="EID48" s="178"/>
      <c r="EIE48" s="178"/>
      <c r="EIF48" s="178"/>
      <c r="EIG48" s="178"/>
      <c r="EIH48" s="178"/>
      <c r="EII48" s="178"/>
      <c r="EIJ48" s="179"/>
      <c r="EIK48" s="166"/>
      <c r="EIL48" s="178"/>
      <c r="EIM48" s="178"/>
      <c r="EIN48" s="178"/>
      <c r="EIO48" s="178"/>
      <c r="EIP48" s="178"/>
      <c r="EIQ48" s="178"/>
      <c r="EIR48" s="179"/>
      <c r="EIS48" s="166"/>
      <c r="EIT48" s="178"/>
      <c r="EIU48" s="178"/>
      <c r="EIV48" s="178"/>
      <c r="EIW48" s="178"/>
      <c r="EIX48" s="178"/>
      <c r="EIY48" s="178"/>
      <c r="EIZ48" s="179"/>
      <c r="EJA48" s="166"/>
      <c r="EJB48" s="178"/>
      <c r="EJC48" s="178"/>
      <c r="EJD48" s="178"/>
      <c r="EJE48" s="178"/>
      <c r="EJF48" s="178"/>
      <c r="EJG48" s="178"/>
      <c r="EJH48" s="179"/>
      <c r="EJI48" s="166"/>
      <c r="EJJ48" s="178"/>
      <c r="EJK48" s="178"/>
      <c r="EJL48" s="178"/>
      <c r="EJM48" s="178"/>
      <c r="EJN48" s="178"/>
      <c r="EJO48" s="178"/>
      <c r="EJP48" s="179"/>
      <c r="EJQ48" s="166"/>
      <c r="EJR48" s="178"/>
      <c r="EJS48" s="178"/>
      <c r="EJT48" s="178"/>
      <c r="EJU48" s="178"/>
      <c r="EJV48" s="178"/>
      <c r="EJW48" s="178"/>
      <c r="EJX48" s="179"/>
      <c r="EJY48" s="166"/>
      <c r="EJZ48" s="178"/>
      <c r="EKA48" s="178"/>
      <c r="EKB48" s="178"/>
      <c r="EKC48" s="178"/>
      <c r="EKD48" s="178"/>
      <c r="EKE48" s="178"/>
      <c r="EKF48" s="179"/>
      <c r="EKG48" s="166"/>
      <c r="EKH48" s="178"/>
      <c r="EKI48" s="178"/>
      <c r="EKJ48" s="178"/>
      <c r="EKK48" s="178"/>
      <c r="EKL48" s="178"/>
      <c r="EKM48" s="178"/>
      <c r="EKN48" s="179"/>
      <c r="EKO48" s="166"/>
      <c r="EKP48" s="178"/>
      <c r="EKQ48" s="178"/>
      <c r="EKR48" s="178"/>
      <c r="EKS48" s="178"/>
      <c r="EKT48" s="178"/>
      <c r="EKU48" s="178"/>
      <c r="EKV48" s="179"/>
      <c r="EKW48" s="166"/>
      <c r="EKX48" s="178"/>
      <c r="EKY48" s="178"/>
      <c r="EKZ48" s="178"/>
      <c r="ELA48" s="178"/>
      <c r="ELB48" s="178"/>
      <c r="ELC48" s="178"/>
      <c r="ELD48" s="179"/>
      <c r="ELE48" s="166"/>
      <c r="ELF48" s="178"/>
      <c r="ELG48" s="178"/>
      <c r="ELH48" s="178"/>
      <c r="ELI48" s="178"/>
      <c r="ELJ48" s="178"/>
      <c r="ELK48" s="178"/>
      <c r="ELL48" s="179"/>
      <c r="ELM48" s="166"/>
      <c r="ELN48" s="178"/>
      <c r="ELO48" s="178"/>
      <c r="ELP48" s="178"/>
      <c r="ELQ48" s="178"/>
      <c r="ELR48" s="178"/>
      <c r="ELS48" s="178"/>
      <c r="ELT48" s="179"/>
      <c r="ELU48" s="166"/>
      <c r="ELV48" s="178"/>
      <c r="ELW48" s="178"/>
      <c r="ELX48" s="178"/>
      <c r="ELY48" s="178"/>
      <c r="ELZ48" s="178"/>
      <c r="EMA48" s="178"/>
      <c r="EMB48" s="179"/>
      <c r="EMC48" s="166"/>
      <c r="EMD48" s="178"/>
      <c r="EME48" s="178"/>
      <c r="EMF48" s="178"/>
      <c r="EMG48" s="178"/>
      <c r="EMH48" s="178"/>
      <c r="EMI48" s="178"/>
      <c r="EMJ48" s="179"/>
      <c r="EMK48" s="166"/>
      <c r="EML48" s="178"/>
      <c r="EMM48" s="178"/>
      <c r="EMN48" s="178"/>
      <c r="EMO48" s="178"/>
      <c r="EMP48" s="178"/>
      <c r="EMQ48" s="178"/>
      <c r="EMR48" s="179"/>
      <c r="EMS48" s="166"/>
      <c r="EMT48" s="178"/>
      <c r="EMU48" s="178"/>
      <c r="EMV48" s="178"/>
      <c r="EMW48" s="178"/>
      <c r="EMX48" s="178"/>
      <c r="EMY48" s="178"/>
      <c r="EMZ48" s="179"/>
      <c r="ENA48" s="166"/>
      <c r="ENB48" s="178"/>
      <c r="ENC48" s="178"/>
      <c r="END48" s="178"/>
      <c r="ENE48" s="178"/>
      <c r="ENF48" s="178"/>
      <c r="ENG48" s="178"/>
      <c r="ENH48" s="179"/>
      <c r="ENI48" s="166"/>
      <c r="ENJ48" s="178"/>
      <c r="ENK48" s="178"/>
      <c r="ENL48" s="178"/>
      <c r="ENM48" s="178"/>
      <c r="ENN48" s="178"/>
      <c r="ENO48" s="178"/>
      <c r="ENP48" s="179"/>
      <c r="ENQ48" s="166"/>
      <c r="ENR48" s="178"/>
      <c r="ENS48" s="178"/>
      <c r="ENT48" s="178"/>
      <c r="ENU48" s="178"/>
      <c r="ENV48" s="178"/>
      <c r="ENW48" s="178"/>
      <c r="ENX48" s="179"/>
      <c r="ENY48" s="166"/>
      <c r="ENZ48" s="178"/>
      <c r="EOA48" s="178"/>
      <c r="EOB48" s="178"/>
      <c r="EOC48" s="178"/>
      <c r="EOD48" s="178"/>
      <c r="EOE48" s="178"/>
      <c r="EOF48" s="179"/>
      <c r="EOG48" s="166"/>
      <c r="EOH48" s="178"/>
      <c r="EOI48" s="178"/>
      <c r="EOJ48" s="178"/>
      <c r="EOK48" s="178"/>
      <c r="EOL48" s="178"/>
      <c r="EOM48" s="178"/>
      <c r="EON48" s="179"/>
      <c r="EOO48" s="166"/>
      <c r="EOP48" s="178"/>
      <c r="EOQ48" s="178"/>
      <c r="EOR48" s="178"/>
      <c r="EOS48" s="178"/>
      <c r="EOT48" s="178"/>
      <c r="EOU48" s="178"/>
      <c r="EOV48" s="179"/>
      <c r="EOW48" s="166"/>
      <c r="EOX48" s="178"/>
      <c r="EOY48" s="178"/>
      <c r="EOZ48" s="178"/>
      <c r="EPA48" s="178"/>
      <c r="EPB48" s="178"/>
      <c r="EPC48" s="178"/>
      <c r="EPD48" s="179"/>
      <c r="EPE48" s="166"/>
      <c r="EPF48" s="178"/>
      <c r="EPG48" s="178"/>
      <c r="EPH48" s="178"/>
      <c r="EPI48" s="178"/>
      <c r="EPJ48" s="178"/>
      <c r="EPK48" s="178"/>
      <c r="EPL48" s="179"/>
      <c r="EPM48" s="166"/>
      <c r="EPN48" s="178"/>
      <c r="EPO48" s="178"/>
      <c r="EPP48" s="178"/>
      <c r="EPQ48" s="178"/>
      <c r="EPR48" s="178"/>
      <c r="EPS48" s="178"/>
      <c r="EPT48" s="179"/>
      <c r="EPU48" s="166"/>
      <c r="EPV48" s="178"/>
      <c r="EPW48" s="178"/>
      <c r="EPX48" s="178"/>
      <c r="EPY48" s="178"/>
      <c r="EPZ48" s="178"/>
      <c r="EQA48" s="178"/>
      <c r="EQB48" s="179"/>
      <c r="EQC48" s="166"/>
      <c r="EQD48" s="178"/>
      <c r="EQE48" s="178"/>
      <c r="EQF48" s="178"/>
      <c r="EQG48" s="178"/>
      <c r="EQH48" s="178"/>
      <c r="EQI48" s="178"/>
      <c r="EQJ48" s="179"/>
      <c r="EQK48" s="166"/>
      <c r="EQL48" s="178"/>
      <c r="EQM48" s="178"/>
      <c r="EQN48" s="178"/>
      <c r="EQO48" s="178"/>
      <c r="EQP48" s="178"/>
      <c r="EQQ48" s="178"/>
      <c r="EQR48" s="179"/>
      <c r="EQS48" s="166"/>
      <c r="EQT48" s="178"/>
      <c r="EQU48" s="178"/>
      <c r="EQV48" s="178"/>
      <c r="EQW48" s="178"/>
      <c r="EQX48" s="178"/>
      <c r="EQY48" s="178"/>
      <c r="EQZ48" s="179"/>
      <c r="ERA48" s="166"/>
      <c r="ERB48" s="178"/>
      <c r="ERC48" s="178"/>
      <c r="ERD48" s="178"/>
      <c r="ERE48" s="178"/>
      <c r="ERF48" s="178"/>
      <c r="ERG48" s="178"/>
      <c r="ERH48" s="179"/>
      <c r="ERI48" s="166"/>
      <c r="ERJ48" s="178"/>
      <c r="ERK48" s="178"/>
      <c r="ERL48" s="178"/>
      <c r="ERM48" s="178"/>
      <c r="ERN48" s="178"/>
      <c r="ERO48" s="178"/>
      <c r="ERP48" s="179"/>
      <c r="ERQ48" s="166"/>
      <c r="ERR48" s="178"/>
      <c r="ERS48" s="178"/>
      <c r="ERT48" s="178"/>
      <c r="ERU48" s="178"/>
      <c r="ERV48" s="178"/>
      <c r="ERW48" s="178"/>
      <c r="ERX48" s="179"/>
      <c r="ERY48" s="166"/>
      <c r="ERZ48" s="178"/>
      <c r="ESA48" s="178"/>
      <c r="ESB48" s="178"/>
      <c r="ESC48" s="178"/>
      <c r="ESD48" s="178"/>
      <c r="ESE48" s="178"/>
      <c r="ESF48" s="179"/>
      <c r="ESG48" s="166"/>
      <c r="ESH48" s="178"/>
      <c r="ESI48" s="178"/>
      <c r="ESJ48" s="178"/>
      <c r="ESK48" s="178"/>
      <c r="ESL48" s="178"/>
      <c r="ESM48" s="178"/>
      <c r="ESN48" s="179"/>
      <c r="ESO48" s="166"/>
      <c r="ESP48" s="178"/>
      <c r="ESQ48" s="178"/>
      <c r="ESR48" s="178"/>
      <c r="ESS48" s="178"/>
      <c r="EST48" s="178"/>
      <c r="ESU48" s="178"/>
      <c r="ESV48" s="179"/>
      <c r="ESW48" s="166"/>
      <c r="ESX48" s="178"/>
      <c r="ESY48" s="178"/>
      <c r="ESZ48" s="178"/>
      <c r="ETA48" s="178"/>
      <c r="ETB48" s="178"/>
      <c r="ETC48" s="178"/>
      <c r="ETD48" s="179"/>
      <c r="ETE48" s="166"/>
      <c r="ETF48" s="178"/>
      <c r="ETG48" s="178"/>
      <c r="ETH48" s="178"/>
      <c r="ETI48" s="178"/>
      <c r="ETJ48" s="178"/>
      <c r="ETK48" s="178"/>
      <c r="ETL48" s="179"/>
      <c r="ETM48" s="166"/>
      <c r="ETN48" s="178"/>
      <c r="ETO48" s="178"/>
      <c r="ETP48" s="178"/>
      <c r="ETQ48" s="178"/>
      <c r="ETR48" s="178"/>
      <c r="ETS48" s="178"/>
      <c r="ETT48" s="179"/>
      <c r="ETU48" s="166"/>
      <c r="ETV48" s="178"/>
      <c r="ETW48" s="178"/>
      <c r="ETX48" s="178"/>
      <c r="ETY48" s="178"/>
      <c r="ETZ48" s="178"/>
      <c r="EUA48" s="178"/>
      <c r="EUB48" s="179"/>
      <c r="EUC48" s="166"/>
      <c r="EUD48" s="178"/>
      <c r="EUE48" s="178"/>
      <c r="EUF48" s="178"/>
      <c r="EUG48" s="178"/>
      <c r="EUH48" s="178"/>
      <c r="EUI48" s="178"/>
      <c r="EUJ48" s="179"/>
      <c r="EUK48" s="166"/>
      <c r="EUL48" s="178"/>
      <c r="EUM48" s="178"/>
      <c r="EUN48" s="178"/>
      <c r="EUO48" s="178"/>
      <c r="EUP48" s="178"/>
      <c r="EUQ48" s="178"/>
      <c r="EUR48" s="179"/>
      <c r="EUS48" s="166"/>
      <c r="EUT48" s="178"/>
      <c r="EUU48" s="178"/>
      <c r="EUV48" s="178"/>
      <c r="EUW48" s="178"/>
      <c r="EUX48" s="178"/>
      <c r="EUY48" s="178"/>
      <c r="EUZ48" s="179"/>
      <c r="EVA48" s="166"/>
      <c r="EVB48" s="178"/>
      <c r="EVC48" s="178"/>
      <c r="EVD48" s="178"/>
      <c r="EVE48" s="178"/>
      <c r="EVF48" s="178"/>
      <c r="EVG48" s="178"/>
      <c r="EVH48" s="179"/>
      <c r="EVI48" s="166"/>
      <c r="EVJ48" s="178"/>
      <c r="EVK48" s="178"/>
      <c r="EVL48" s="178"/>
      <c r="EVM48" s="178"/>
      <c r="EVN48" s="178"/>
      <c r="EVO48" s="178"/>
      <c r="EVP48" s="179"/>
      <c r="EVQ48" s="166"/>
      <c r="EVR48" s="178"/>
      <c r="EVS48" s="178"/>
      <c r="EVT48" s="178"/>
      <c r="EVU48" s="178"/>
      <c r="EVV48" s="178"/>
      <c r="EVW48" s="178"/>
      <c r="EVX48" s="179"/>
      <c r="EVY48" s="166"/>
      <c r="EVZ48" s="178"/>
      <c r="EWA48" s="178"/>
      <c r="EWB48" s="178"/>
      <c r="EWC48" s="178"/>
      <c r="EWD48" s="178"/>
      <c r="EWE48" s="178"/>
      <c r="EWF48" s="179"/>
      <c r="EWG48" s="166"/>
      <c r="EWH48" s="178"/>
      <c r="EWI48" s="178"/>
      <c r="EWJ48" s="178"/>
      <c r="EWK48" s="178"/>
      <c r="EWL48" s="178"/>
      <c r="EWM48" s="178"/>
      <c r="EWN48" s="179"/>
      <c r="EWO48" s="166"/>
      <c r="EWP48" s="178"/>
      <c r="EWQ48" s="178"/>
      <c r="EWR48" s="178"/>
      <c r="EWS48" s="178"/>
      <c r="EWT48" s="178"/>
      <c r="EWU48" s="178"/>
      <c r="EWV48" s="179"/>
      <c r="EWW48" s="166"/>
      <c r="EWX48" s="178"/>
      <c r="EWY48" s="178"/>
      <c r="EWZ48" s="178"/>
      <c r="EXA48" s="178"/>
      <c r="EXB48" s="178"/>
      <c r="EXC48" s="178"/>
      <c r="EXD48" s="179"/>
      <c r="EXE48" s="166"/>
      <c r="EXF48" s="178"/>
      <c r="EXG48" s="178"/>
      <c r="EXH48" s="178"/>
      <c r="EXI48" s="178"/>
      <c r="EXJ48" s="178"/>
      <c r="EXK48" s="178"/>
      <c r="EXL48" s="179"/>
      <c r="EXM48" s="166"/>
      <c r="EXN48" s="178"/>
      <c r="EXO48" s="178"/>
      <c r="EXP48" s="178"/>
      <c r="EXQ48" s="178"/>
      <c r="EXR48" s="178"/>
      <c r="EXS48" s="178"/>
      <c r="EXT48" s="179"/>
      <c r="EXU48" s="166"/>
      <c r="EXV48" s="178"/>
      <c r="EXW48" s="178"/>
      <c r="EXX48" s="178"/>
      <c r="EXY48" s="178"/>
      <c r="EXZ48" s="178"/>
      <c r="EYA48" s="178"/>
      <c r="EYB48" s="179"/>
      <c r="EYC48" s="166"/>
      <c r="EYD48" s="178"/>
      <c r="EYE48" s="178"/>
      <c r="EYF48" s="178"/>
      <c r="EYG48" s="178"/>
      <c r="EYH48" s="178"/>
      <c r="EYI48" s="178"/>
      <c r="EYJ48" s="179"/>
      <c r="EYK48" s="166"/>
      <c r="EYL48" s="178"/>
      <c r="EYM48" s="178"/>
      <c r="EYN48" s="178"/>
      <c r="EYO48" s="178"/>
      <c r="EYP48" s="178"/>
      <c r="EYQ48" s="178"/>
      <c r="EYR48" s="179"/>
      <c r="EYS48" s="166"/>
      <c r="EYT48" s="178"/>
      <c r="EYU48" s="178"/>
      <c r="EYV48" s="178"/>
      <c r="EYW48" s="178"/>
      <c r="EYX48" s="178"/>
      <c r="EYY48" s="178"/>
      <c r="EYZ48" s="179"/>
      <c r="EZA48" s="166"/>
      <c r="EZB48" s="178"/>
      <c r="EZC48" s="178"/>
      <c r="EZD48" s="178"/>
      <c r="EZE48" s="178"/>
      <c r="EZF48" s="178"/>
      <c r="EZG48" s="178"/>
      <c r="EZH48" s="179"/>
      <c r="EZI48" s="166"/>
      <c r="EZJ48" s="178"/>
      <c r="EZK48" s="178"/>
      <c r="EZL48" s="178"/>
      <c r="EZM48" s="178"/>
      <c r="EZN48" s="178"/>
      <c r="EZO48" s="178"/>
      <c r="EZP48" s="179"/>
      <c r="EZQ48" s="166"/>
      <c r="EZR48" s="178"/>
      <c r="EZS48" s="178"/>
      <c r="EZT48" s="178"/>
      <c r="EZU48" s="178"/>
      <c r="EZV48" s="178"/>
      <c r="EZW48" s="178"/>
      <c r="EZX48" s="179"/>
      <c r="EZY48" s="166"/>
      <c r="EZZ48" s="178"/>
      <c r="FAA48" s="178"/>
      <c r="FAB48" s="178"/>
      <c r="FAC48" s="178"/>
      <c r="FAD48" s="178"/>
      <c r="FAE48" s="178"/>
      <c r="FAF48" s="179"/>
      <c r="FAG48" s="166"/>
      <c r="FAH48" s="178"/>
      <c r="FAI48" s="178"/>
      <c r="FAJ48" s="178"/>
      <c r="FAK48" s="178"/>
      <c r="FAL48" s="178"/>
      <c r="FAM48" s="178"/>
      <c r="FAN48" s="179"/>
      <c r="FAO48" s="166"/>
      <c r="FAP48" s="178"/>
      <c r="FAQ48" s="178"/>
      <c r="FAR48" s="178"/>
      <c r="FAS48" s="178"/>
      <c r="FAT48" s="178"/>
      <c r="FAU48" s="178"/>
      <c r="FAV48" s="179"/>
      <c r="FAW48" s="166"/>
      <c r="FAX48" s="178"/>
      <c r="FAY48" s="178"/>
      <c r="FAZ48" s="178"/>
      <c r="FBA48" s="178"/>
      <c r="FBB48" s="178"/>
      <c r="FBC48" s="178"/>
      <c r="FBD48" s="179"/>
      <c r="FBE48" s="166"/>
      <c r="FBF48" s="178"/>
      <c r="FBG48" s="178"/>
      <c r="FBH48" s="178"/>
      <c r="FBI48" s="178"/>
      <c r="FBJ48" s="178"/>
      <c r="FBK48" s="178"/>
      <c r="FBL48" s="179"/>
      <c r="FBM48" s="166"/>
      <c r="FBN48" s="178"/>
      <c r="FBO48" s="178"/>
      <c r="FBP48" s="178"/>
      <c r="FBQ48" s="178"/>
      <c r="FBR48" s="178"/>
      <c r="FBS48" s="178"/>
      <c r="FBT48" s="179"/>
      <c r="FBU48" s="166"/>
      <c r="FBV48" s="178"/>
      <c r="FBW48" s="178"/>
      <c r="FBX48" s="178"/>
      <c r="FBY48" s="178"/>
      <c r="FBZ48" s="178"/>
      <c r="FCA48" s="178"/>
      <c r="FCB48" s="179"/>
      <c r="FCC48" s="166"/>
      <c r="FCD48" s="178"/>
      <c r="FCE48" s="178"/>
      <c r="FCF48" s="178"/>
      <c r="FCG48" s="178"/>
      <c r="FCH48" s="178"/>
      <c r="FCI48" s="178"/>
      <c r="FCJ48" s="179"/>
      <c r="FCK48" s="166"/>
      <c r="FCL48" s="178"/>
      <c r="FCM48" s="178"/>
      <c r="FCN48" s="178"/>
      <c r="FCO48" s="178"/>
      <c r="FCP48" s="178"/>
      <c r="FCQ48" s="178"/>
      <c r="FCR48" s="179"/>
      <c r="FCS48" s="166"/>
      <c r="FCT48" s="178"/>
      <c r="FCU48" s="178"/>
      <c r="FCV48" s="178"/>
      <c r="FCW48" s="178"/>
      <c r="FCX48" s="178"/>
      <c r="FCY48" s="178"/>
      <c r="FCZ48" s="179"/>
      <c r="FDA48" s="166"/>
      <c r="FDB48" s="178"/>
      <c r="FDC48" s="178"/>
      <c r="FDD48" s="178"/>
      <c r="FDE48" s="178"/>
      <c r="FDF48" s="178"/>
      <c r="FDG48" s="178"/>
      <c r="FDH48" s="179"/>
      <c r="FDI48" s="166"/>
      <c r="FDJ48" s="178"/>
      <c r="FDK48" s="178"/>
      <c r="FDL48" s="178"/>
      <c r="FDM48" s="178"/>
      <c r="FDN48" s="178"/>
      <c r="FDO48" s="178"/>
      <c r="FDP48" s="179"/>
      <c r="FDQ48" s="166"/>
      <c r="FDR48" s="178"/>
      <c r="FDS48" s="178"/>
      <c r="FDT48" s="178"/>
      <c r="FDU48" s="178"/>
      <c r="FDV48" s="178"/>
      <c r="FDW48" s="178"/>
      <c r="FDX48" s="179"/>
      <c r="FDY48" s="166"/>
      <c r="FDZ48" s="178"/>
      <c r="FEA48" s="178"/>
      <c r="FEB48" s="178"/>
      <c r="FEC48" s="178"/>
      <c r="FED48" s="178"/>
      <c r="FEE48" s="178"/>
      <c r="FEF48" s="179"/>
      <c r="FEG48" s="166"/>
      <c r="FEH48" s="178"/>
      <c r="FEI48" s="178"/>
      <c r="FEJ48" s="178"/>
      <c r="FEK48" s="178"/>
      <c r="FEL48" s="178"/>
      <c r="FEM48" s="178"/>
      <c r="FEN48" s="179"/>
      <c r="FEO48" s="166"/>
      <c r="FEP48" s="178"/>
      <c r="FEQ48" s="178"/>
      <c r="FER48" s="178"/>
      <c r="FES48" s="178"/>
      <c r="FET48" s="178"/>
      <c r="FEU48" s="178"/>
      <c r="FEV48" s="179"/>
      <c r="FEW48" s="166"/>
      <c r="FEX48" s="178"/>
      <c r="FEY48" s="178"/>
      <c r="FEZ48" s="178"/>
      <c r="FFA48" s="178"/>
      <c r="FFB48" s="178"/>
      <c r="FFC48" s="178"/>
      <c r="FFD48" s="179"/>
      <c r="FFE48" s="166"/>
      <c r="FFF48" s="178"/>
      <c r="FFG48" s="178"/>
      <c r="FFH48" s="178"/>
      <c r="FFI48" s="178"/>
      <c r="FFJ48" s="178"/>
      <c r="FFK48" s="178"/>
      <c r="FFL48" s="179"/>
      <c r="FFM48" s="166"/>
      <c r="FFN48" s="178"/>
      <c r="FFO48" s="178"/>
      <c r="FFP48" s="178"/>
      <c r="FFQ48" s="178"/>
      <c r="FFR48" s="178"/>
      <c r="FFS48" s="178"/>
      <c r="FFT48" s="179"/>
      <c r="FFU48" s="166"/>
      <c r="FFV48" s="178"/>
      <c r="FFW48" s="178"/>
      <c r="FFX48" s="178"/>
      <c r="FFY48" s="178"/>
      <c r="FFZ48" s="178"/>
      <c r="FGA48" s="178"/>
      <c r="FGB48" s="179"/>
      <c r="FGC48" s="166"/>
      <c r="FGD48" s="178"/>
      <c r="FGE48" s="178"/>
      <c r="FGF48" s="178"/>
      <c r="FGG48" s="178"/>
      <c r="FGH48" s="178"/>
      <c r="FGI48" s="178"/>
      <c r="FGJ48" s="179"/>
      <c r="FGK48" s="166"/>
      <c r="FGL48" s="178"/>
      <c r="FGM48" s="178"/>
      <c r="FGN48" s="178"/>
      <c r="FGO48" s="178"/>
      <c r="FGP48" s="178"/>
      <c r="FGQ48" s="178"/>
      <c r="FGR48" s="179"/>
      <c r="FGS48" s="166"/>
      <c r="FGT48" s="178"/>
      <c r="FGU48" s="178"/>
      <c r="FGV48" s="178"/>
      <c r="FGW48" s="178"/>
      <c r="FGX48" s="178"/>
      <c r="FGY48" s="178"/>
      <c r="FGZ48" s="179"/>
      <c r="FHA48" s="166"/>
      <c r="FHB48" s="178"/>
      <c r="FHC48" s="178"/>
      <c r="FHD48" s="178"/>
      <c r="FHE48" s="178"/>
      <c r="FHF48" s="178"/>
      <c r="FHG48" s="178"/>
      <c r="FHH48" s="179"/>
      <c r="FHI48" s="166"/>
      <c r="FHJ48" s="178"/>
      <c r="FHK48" s="178"/>
      <c r="FHL48" s="178"/>
      <c r="FHM48" s="178"/>
      <c r="FHN48" s="178"/>
      <c r="FHO48" s="178"/>
      <c r="FHP48" s="179"/>
      <c r="FHQ48" s="166"/>
      <c r="FHR48" s="178"/>
      <c r="FHS48" s="178"/>
      <c r="FHT48" s="178"/>
      <c r="FHU48" s="178"/>
      <c r="FHV48" s="178"/>
      <c r="FHW48" s="178"/>
      <c r="FHX48" s="179"/>
      <c r="FHY48" s="166"/>
      <c r="FHZ48" s="178"/>
      <c r="FIA48" s="178"/>
      <c r="FIB48" s="178"/>
      <c r="FIC48" s="178"/>
      <c r="FID48" s="178"/>
      <c r="FIE48" s="178"/>
      <c r="FIF48" s="179"/>
      <c r="FIG48" s="166"/>
      <c r="FIH48" s="178"/>
      <c r="FII48" s="178"/>
      <c r="FIJ48" s="178"/>
      <c r="FIK48" s="178"/>
      <c r="FIL48" s="178"/>
      <c r="FIM48" s="178"/>
      <c r="FIN48" s="179"/>
      <c r="FIO48" s="166"/>
      <c r="FIP48" s="178"/>
      <c r="FIQ48" s="178"/>
      <c r="FIR48" s="178"/>
      <c r="FIS48" s="178"/>
      <c r="FIT48" s="178"/>
      <c r="FIU48" s="178"/>
      <c r="FIV48" s="179"/>
      <c r="FIW48" s="166"/>
      <c r="FIX48" s="178"/>
      <c r="FIY48" s="178"/>
      <c r="FIZ48" s="178"/>
      <c r="FJA48" s="178"/>
      <c r="FJB48" s="178"/>
      <c r="FJC48" s="178"/>
      <c r="FJD48" s="179"/>
      <c r="FJE48" s="166"/>
      <c r="FJF48" s="178"/>
      <c r="FJG48" s="178"/>
      <c r="FJH48" s="178"/>
      <c r="FJI48" s="178"/>
      <c r="FJJ48" s="178"/>
      <c r="FJK48" s="178"/>
      <c r="FJL48" s="179"/>
      <c r="FJM48" s="166"/>
      <c r="FJN48" s="178"/>
      <c r="FJO48" s="178"/>
      <c r="FJP48" s="178"/>
      <c r="FJQ48" s="178"/>
      <c r="FJR48" s="178"/>
      <c r="FJS48" s="178"/>
      <c r="FJT48" s="179"/>
      <c r="FJU48" s="166"/>
      <c r="FJV48" s="178"/>
      <c r="FJW48" s="178"/>
      <c r="FJX48" s="178"/>
      <c r="FJY48" s="178"/>
      <c r="FJZ48" s="178"/>
      <c r="FKA48" s="178"/>
      <c r="FKB48" s="179"/>
      <c r="FKC48" s="166"/>
      <c r="FKD48" s="178"/>
      <c r="FKE48" s="178"/>
      <c r="FKF48" s="178"/>
      <c r="FKG48" s="178"/>
      <c r="FKH48" s="178"/>
      <c r="FKI48" s="178"/>
      <c r="FKJ48" s="179"/>
      <c r="FKK48" s="166"/>
      <c r="FKL48" s="178"/>
      <c r="FKM48" s="178"/>
      <c r="FKN48" s="178"/>
      <c r="FKO48" s="178"/>
      <c r="FKP48" s="178"/>
      <c r="FKQ48" s="178"/>
      <c r="FKR48" s="179"/>
      <c r="FKS48" s="166"/>
      <c r="FKT48" s="178"/>
      <c r="FKU48" s="178"/>
      <c r="FKV48" s="178"/>
      <c r="FKW48" s="178"/>
      <c r="FKX48" s="178"/>
      <c r="FKY48" s="178"/>
      <c r="FKZ48" s="179"/>
      <c r="FLA48" s="166"/>
      <c r="FLB48" s="178"/>
      <c r="FLC48" s="178"/>
      <c r="FLD48" s="178"/>
      <c r="FLE48" s="178"/>
      <c r="FLF48" s="178"/>
      <c r="FLG48" s="178"/>
      <c r="FLH48" s="179"/>
      <c r="FLI48" s="166"/>
      <c r="FLJ48" s="178"/>
      <c r="FLK48" s="178"/>
      <c r="FLL48" s="178"/>
      <c r="FLM48" s="178"/>
      <c r="FLN48" s="178"/>
      <c r="FLO48" s="178"/>
      <c r="FLP48" s="179"/>
      <c r="FLQ48" s="166"/>
      <c r="FLR48" s="178"/>
      <c r="FLS48" s="178"/>
      <c r="FLT48" s="178"/>
      <c r="FLU48" s="178"/>
      <c r="FLV48" s="178"/>
      <c r="FLW48" s="178"/>
      <c r="FLX48" s="179"/>
      <c r="FLY48" s="166"/>
      <c r="FLZ48" s="178"/>
      <c r="FMA48" s="178"/>
      <c r="FMB48" s="178"/>
      <c r="FMC48" s="178"/>
      <c r="FMD48" s="178"/>
      <c r="FME48" s="178"/>
      <c r="FMF48" s="179"/>
      <c r="FMG48" s="166"/>
      <c r="FMH48" s="178"/>
      <c r="FMI48" s="178"/>
      <c r="FMJ48" s="178"/>
      <c r="FMK48" s="178"/>
      <c r="FML48" s="178"/>
      <c r="FMM48" s="178"/>
      <c r="FMN48" s="179"/>
      <c r="FMO48" s="166"/>
      <c r="FMP48" s="178"/>
      <c r="FMQ48" s="178"/>
      <c r="FMR48" s="178"/>
      <c r="FMS48" s="178"/>
      <c r="FMT48" s="178"/>
      <c r="FMU48" s="178"/>
      <c r="FMV48" s="179"/>
      <c r="FMW48" s="166"/>
      <c r="FMX48" s="178"/>
      <c r="FMY48" s="178"/>
      <c r="FMZ48" s="178"/>
      <c r="FNA48" s="178"/>
      <c r="FNB48" s="178"/>
      <c r="FNC48" s="178"/>
      <c r="FND48" s="179"/>
      <c r="FNE48" s="166"/>
      <c r="FNF48" s="178"/>
      <c r="FNG48" s="178"/>
      <c r="FNH48" s="178"/>
      <c r="FNI48" s="178"/>
      <c r="FNJ48" s="178"/>
      <c r="FNK48" s="178"/>
      <c r="FNL48" s="179"/>
      <c r="FNM48" s="166"/>
      <c r="FNN48" s="178"/>
      <c r="FNO48" s="178"/>
      <c r="FNP48" s="178"/>
      <c r="FNQ48" s="178"/>
      <c r="FNR48" s="178"/>
      <c r="FNS48" s="178"/>
      <c r="FNT48" s="179"/>
      <c r="FNU48" s="166"/>
      <c r="FNV48" s="178"/>
      <c r="FNW48" s="178"/>
      <c r="FNX48" s="178"/>
      <c r="FNY48" s="178"/>
      <c r="FNZ48" s="178"/>
      <c r="FOA48" s="178"/>
      <c r="FOB48" s="179"/>
      <c r="FOC48" s="166"/>
      <c r="FOD48" s="178"/>
      <c r="FOE48" s="178"/>
      <c r="FOF48" s="178"/>
      <c r="FOG48" s="178"/>
      <c r="FOH48" s="178"/>
      <c r="FOI48" s="178"/>
      <c r="FOJ48" s="179"/>
      <c r="FOK48" s="166"/>
      <c r="FOL48" s="178"/>
      <c r="FOM48" s="178"/>
      <c r="FON48" s="178"/>
      <c r="FOO48" s="178"/>
      <c r="FOP48" s="178"/>
      <c r="FOQ48" s="178"/>
      <c r="FOR48" s="179"/>
      <c r="FOS48" s="166"/>
      <c r="FOT48" s="178"/>
      <c r="FOU48" s="178"/>
      <c r="FOV48" s="178"/>
      <c r="FOW48" s="178"/>
      <c r="FOX48" s="178"/>
      <c r="FOY48" s="178"/>
      <c r="FOZ48" s="179"/>
      <c r="FPA48" s="166"/>
      <c r="FPB48" s="178"/>
      <c r="FPC48" s="178"/>
      <c r="FPD48" s="178"/>
      <c r="FPE48" s="178"/>
      <c r="FPF48" s="178"/>
      <c r="FPG48" s="178"/>
      <c r="FPH48" s="179"/>
      <c r="FPI48" s="166"/>
      <c r="FPJ48" s="178"/>
      <c r="FPK48" s="178"/>
      <c r="FPL48" s="178"/>
      <c r="FPM48" s="178"/>
      <c r="FPN48" s="178"/>
      <c r="FPO48" s="178"/>
      <c r="FPP48" s="179"/>
      <c r="FPQ48" s="166"/>
      <c r="FPR48" s="178"/>
      <c r="FPS48" s="178"/>
      <c r="FPT48" s="178"/>
      <c r="FPU48" s="178"/>
      <c r="FPV48" s="178"/>
      <c r="FPW48" s="178"/>
      <c r="FPX48" s="179"/>
      <c r="FPY48" s="166"/>
      <c r="FPZ48" s="178"/>
      <c r="FQA48" s="178"/>
      <c r="FQB48" s="178"/>
      <c r="FQC48" s="178"/>
      <c r="FQD48" s="178"/>
      <c r="FQE48" s="178"/>
      <c r="FQF48" s="179"/>
      <c r="FQG48" s="166"/>
      <c r="FQH48" s="178"/>
      <c r="FQI48" s="178"/>
      <c r="FQJ48" s="178"/>
      <c r="FQK48" s="178"/>
      <c r="FQL48" s="178"/>
      <c r="FQM48" s="178"/>
      <c r="FQN48" s="179"/>
      <c r="FQO48" s="166"/>
      <c r="FQP48" s="178"/>
      <c r="FQQ48" s="178"/>
      <c r="FQR48" s="178"/>
      <c r="FQS48" s="178"/>
      <c r="FQT48" s="178"/>
      <c r="FQU48" s="178"/>
      <c r="FQV48" s="179"/>
      <c r="FQW48" s="166"/>
      <c r="FQX48" s="178"/>
      <c r="FQY48" s="178"/>
      <c r="FQZ48" s="178"/>
      <c r="FRA48" s="178"/>
      <c r="FRB48" s="178"/>
      <c r="FRC48" s="178"/>
      <c r="FRD48" s="179"/>
      <c r="FRE48" s="166"/>
      <c r="FRF48" s="178"/>
      <c r="FRG48" s="178"/>
      <c r="FRH48" s="178"/>
      <c r="FRI48" s="178"/>
      <c r="FRJ48" s="178"/>
      <c r="FRK48" s="178"/>
      <c r="FRL48" s="179"/>
      <c r="FRM48" s="166"/>
      <c r="FRN48" s="178"/>
      <c r="FRO48" s="178"/>
      <c r="FRP48" s="178"/>
      <c r="FRQ48" s="178"/>
      <c r="FRR48" s="178"/>
      <c r="FRS48" s="178"/>
      <c r="FRT48" s="179"/>
      <c r="FRU48" s="166"/>
      <c r="FRV48" s="178"/>
      <c r="FRW48" s="178"/>
      <c r="FRX48" s="178"/>
      <c r="FRY48" s="178"/>
      <c r="FRZ48" s="178"/>
      <c r="FSA48" s="178"/>
      <c r="FSB48" s="179"/>
      <c r="FSC48" s="166"/>
      <c r="FSD48" s="178"/>
      <c r="FSE48" s="178"/>
      <c r="FSF48" s="178"/>
      <c r="FSG48" s="178"/>
      <c r="FSH48" s="178"/>
      <c r="FSI48" s="178"/>
      <c r="FSJ48" s="179"/>
      <c r="FSK48" s="166"/>
      <c r="FSL48" s="178"/>
      <c r="FSM48" s="178"/>
      <c r="FSN48" s="178"/>
      <c r="FSO48" s="178"/>
      <c r="FSP48" s="178"/>
      <c r="FSQ48" s="178"/>
      <c r="FSR48" s="179"/>
      <c r="FSS48" s="166"/>
      <c r="FST48" s="178"/>
      <c r="FSU48" s="178"/>
      <c r="FSV48" s="178"/>
      <c r="FSW48" s="178"/>
      <c r="FSX48" s="178"/>
      <c r="FSY48" s="178"/>
      <c r="FSZ48" s="179"/>
      <c r="FTA48" s="166"/>
      <c r="FTB48" s="178"/>
      <c r="FTC48" s="178"/>
      <c r="FTD48" s="178"/>
      <c r="FTE48" s="178"/>
      <c r="FTF48" s="178"/>
      <c r="FTG48" s="178"/>
      <c r="FTH48" s="179"/>
      <c r="FTI48" s="166"/>
      <c r="FTJ48" s="178"/>
      <c r="FTK48" s="178"/>
      <c r="FTL48" s="178"/>
      <c r="FTM48" s="178"/>
      <c r="FTN48" s="178"/>
      <c r="FTO48" s="178"/>
      <c r="FTP48" s="179"/>
      <c r="FTQ48" s="166"/>
      <c r="FTR48" s="178"/>
      <c r="FTS48" s="178"/>
      <c r="FTT48" s="178"/>
      <c r="FTU48" s="178"/>
      <c r="FTV48" s="178"/>
      <c r="FTW48" s="178"/>
      <c r="FTX48" s="179"/>
      <c r="FTY48" s="166"/>
      <c r="FTZ48" s="178"/>
      <c r="FUA48" s="178"/>
      <c r="FUB48" s="178"/>
      <c r="FUC48" s="178"/>
      <c r="FUD48" s="178"/>
      <c r="FUE48" s="178"/>
      <c r="FUF48" s="179"/>
      <c r="FUG48" s="166"/>
      <c r="FUH48" s="178"/>
      <c r="FUI48" s="178"/>
      <c r="FUJ48" s="178"/>
      <c r="FUK48" s="178"/>
      <c r="FUL48" s="178"/>
      <c r="FUM48" s="178"/>
      <c r="FUN48" s="179"/>
      <c r="FUO48" s="166"/>
      <c r="FUP48" s="178"/>
      <c r="FUQ48" s="178"/>
      <c r="FUR48" s="178"/>
      <c r="FUS48" s="178"/>
      <c r="FUT48" s="178"/>
      <c r="FUU48" s="178"/>
      <c r="FUV48" s="179"/>
      <c r="FUW48" s="166"/>
      <c r="FUX48" s="178"/>
      <c r="FUY48" s="178"/>
      <c r="FUZ48" s="178"/>
      <c r="FVA48" s="178"/>
      <c r="FVB48" s="178"/>
      <c r="FVC48" s="178"/>
      <c r="FVD48" s="179"/>
      <c r="FVE48" s="166"/>
      <c r="FVF48" s="178"/>
      <c r="FVG48" s="178"/>
      <c r="FVH48" s="178"/>
      <c r="FVI48" s="178"/>
      <c r="FVJ48" s="178"/>
      <c r="FVK48" s="178"/>
      <c r="FVL48" s="179"/>
      <c r="FVM48" s="166"/>
      <c r="FVN48" s="178"/>
      <c r="FVO48" s="178"/>
      <c r="FVP48" s="178"/>
      <c r="FVQ48" s="178"/>
      <c r="FVR48" s="178"/>
      <c r="FVS48" s="178"/>
      <c r="FVT48" s="179"/>
      <c r="FVU48" s="166"/>
      <c r="FVV48" s="178"/>
      <c r="FVW48" s="178"/>
      <c r="FVX48" s="178"/>
      <c r="FVY48" s="178"/>
      <c r="FVZ48" s="178"/>
      <c r="FWA48" s="178"/>
      <c r="FWB48" s="179"/>
      <c r="FWC48" s="166"/>
      <c r="FWD48" s="178"/>
      <c r="FWE48" s="178"/>
      <c r="FWF48" s="178"/>
      <c r="FWG48" s="178"/>
      <c r="FWH48" s="178"/>
      <c r="FWI48" s="178"/>
      <c r="FWJ48" s="179"/>
      <c r="FWK48" s="166"/>
      <c r="FWL48" s="178"/>
      <c r="FWM48" s="178"/>
      <c r="FWN48" s="178"/>
      <c r="FWO48" s="178"/>
      <c r="FWP48" s="178"/>
      <c r="FWQ48" s="178"/>
      <c r="FWR48" s="179"/>
      <c r="FWS48" s="166"/>
      <c r="FWT48" s="178"/>
      <c r="FWU48" s="178"/>
      <c r="FWV48" s="178"/>
      <c r="FWW48" s="178"/>
      <c r="FWX48" s="178"/>
      <c r="FWY48" s="178"/>
      <c r="FWZ48" s="179"/>
      <c r="FXA48" s="166"/>
      <c r="FXB48" s="178"/>
      <c r="FXC48" s="178"/>
      <c r="FXD48" s="178"/>
      <c r="FXE48" s="178"/>
      <c r="FXF48" s="178"/>
      <c r="FXG48" s="178"/>
      <c r="FXH48" s="179"/>
      <c r="FXI48" s="166"/>
      <c r="FXJ48" s="178"/>
      <c r="FXK48" s="178"/>
      <c r="FXL48" s="178"/>
      <c r="FXM48" s="178"/>
      <c r="FXN48" s="178"/>
      <c r="FXO48" s="178"/>
      <c r="FXP48" s="179"/>
      <c r="FXQ48" s="166"/>
      <c r="FXR48" s="178"/>
      <c r="FXS48" s="178"/>
      <c r="FXT48" s="178"/>
      <c r="FXU48" s="178"/>
      <c r="FXV48" s="178"/>
      <c r="FXW48" s="178"/>
      <c r="FXX48" s="179"/>
      <c r="FXY48" s="166"/>
      <c r="FXZ48" s="178"/>
      <c r="FYA48" s="178"/>
      <c r="FYB48" s="178"/>
      <c r="FYC48" s="178"/>
      <c r="FYD48" s="178"/>
      <c r="FYE48" s="178"/>
      <c r="FYF48" s="179"/>
      <c r="FYG48" s="166"/>
      <c r="FYH48" s="178"/>
      <c r="FYI48" s="178"/>
      <c r="FYJ48" s="178"/>
      <c r="FYK48" s="178"/>
      <c r="FYL48" s="178"/>
      <c r="FYM48" s="178"/>
      <c r="FYN48" s="179"/>
      <c r="FYO48" s="166"/>
      <c r="FYP48" s="178"/>
      <c r="FYQ48" s="178"/>
      <c r="FYR48" s="178"/>
      <c r="FYS48" s="178"/>
      <c r="FYT48" s="178"/>
      <c r="FYU48" s="178"/>
      <c r="FYV48" s="179"/>
      <c r="FYW48" s="166"/>
      <c r="FYX48" s="178"/>
      <c r="FYY48" s="178"/>
      <c r="FYZ48" s="178"/>
      <c r="FZA48" s="178"/>
      <c r="FZB48" s="178"/>
      <c r="FZC48" s="178"/>
      <c r="FZD48" s="179"/>
      <c r="FZE48" s="166"/>
      <c r="FZF48" s="178"/>
      <c r="FZG48" s="178"/>
      <c r="FZH48" s="178"/>
      <c r="FZI48" s="178"/>
      <c r="FZJ48" s="178"/>
      <c r="FZK48" s="178"/>
      <c r="FZL48" s="179"/>
      <c r="FZM48" s="166"/>
      <c r="FZN48" s="178"/>
      <c r="FZO48" s="178"/>
      <c r="FZP48" s="178"/>
      <c r="FZQ48" s="178"/>
      <c r="FZR48" s="178"/>
      <c r="FZS48" s="178"/>
      <c r="FZT48" s="179"/>
      <c r="FZU48" s="166"/>
      <c r="FZV48" s="178"/>
      <c r="FZW48" s="178"/>
      <c r="FZX48" s="178"/>
      <c r="FZY48" s="178"/>
      <c r="FZZ48" s="178"/>
      <c r="GAA48" s="178"/>
      <c r="GAB48" s="179"/>
      <c r="GAC48" s="166"/>
      <c r="GAD48" s="178"/>
      <c r="GAE48" s="178"/>
      <c r="GAF48" s="178"/>
      <c r="GAG48" s="178"/>
      <c r="GAH48" s="178"/>
      <c r="GAI48" s="178"/>
      <c r="GAJ48" s="179"/>
      <c r="GAK48" s="166"/>
      <c r="GAL48" s="178"/>
      <c r="GAM48" s="178"/>
      <c r="GAN48" s="178"/>
      <c r="GAO48" s="178"/>
      <c r="GAP48" s="178"/>
      <c r="GAQ48" s="178"/>
      <c r="GAR48" s="179"/>
      <c r="GAS48" s="166"/>
      <c r="GAT48" s="178"/>
      <c r="GAU48" s="178"/>
      <c r="GAV48" s="178"/>
      <c r="GAW48" s="178"/>
      <c r="GAX48" s="178"/>
      <c r="GAY48" s="178"/>
      <c r="GAZ48" s="179"/>
      <c r="GBA48" s="166"/>
      <c r="GBB48" s="178"/>
      <c r="GBC48" s="178"/>
      <c r="GBD48" s="178"/>
      <c r="GBE48" s="178"/>
      <c r="GBF48" s="178"/>
      <c r="GBG48" s="178"/>
      <c r="GBH48" s="179"/>
      <c r="GBI48" s="166"/>
      <c r="GBJ48" s="178"/>
      <c r="GBK48" s="178"/>
      <c r="GBL48" s="178"/>
      <c r="GBM48" s="178"/>
      <c r="GBN48" s="178"/>
      <c r="GBO48" s="178"/>
      <c r="GBP48" s="179"/>
      <c r="GBQ48" s="166"/>
      <c r="GBR48" s="178"/>
      <c r="GBS48" s="178"/>
      <c r="GBT48" s="178"/>
      <c r="GBU48" s="178"/>
      <c r="GBV48" s="178"/>
      <c r="GBW48" s="178"/>
      <c r="GBX48" s="179"/>
      <c r="GBY48" s="166"/>
      <c r="GBZ48" s="178"/>
      <c r="GCA48" s="178"/>
      <c r="GCB48" s="178"/>
      <c r="GCC48" s="178"/>
      <c r="GCD48" s="178"/>
      <c r="GCE48" s="178"/>
      <c r="GCF48" s="179"/>
      <c r="GCG48" s="166"/>
      <c r="GCH48" s="178"/>
      <c r="GCI48" s="178"/>
      <c r="GCJ48" s="178"/>
      <c r="GCK48" s="178"/>
      <c r="GCL48" s="178"/>
      <c r="GCM48" s="178"/>
      <c r="GCN48" s="179"/>
      <c r="GCO48" s="166"/>
      <c r="GCP48" s="178"/>
      <c r="GCQ48" s="178"/>
      <c r="GCR48" s="178"/>
      <c r="GCS48" s="178"/>
      <c r="GCT48" s="178"/>
      <c r="GCU48" s="178"/>
      <c r="GCV48" s="179"/>
      <c r="GCW48" s="166"/>
      <c r="GCX48" s="178"/>
      <c r="GCY48" s="178"/>
      <c r="GCZ48" s="178"/>
      <c r="GDA48" s="178"/>
      <c r="GDB48" s="178"/>
      <c r="GDC48" s="178"/>
      <c r="GDD48" s="179"/>
      <c r="GDE48" s="166"/>
      <c r="GDF48" s="178"/>
      <c r="GDG48" s="178"/>
      <c r="GDH48" s="178"/>
      <c r="GDI48" s="178"/>
      <c r="GDJ48" s="178"/>
      <c r="GDK48" s="178"/>
      <c r="GDL48" s="179"/>
      <c r="GDM48" s="166"/>
      <c r="GDN48" s="178"/>
      <c r="GDO48" s="178"/>
      <c r="GDP48" s="178"/>
      <c r="GDQ48" s="178"/>
      <c r="GDR48" s="178"/>
      <c r="GDS48" s="178"/>
      <c r="GDT48" s="179"/>
      <c r="GDU48" s="166"/>
      <c r="GDV48" s="178"/>
      <c r="GDW48" s="178"/>
      <c r="GDX48" s="178"/>
      <c r="GDY48" s="178"/>
      <c r="GDZ48" s="178"/>
      <c r="GEA48" s="178"/>
      <c r="GEB48" s="179"/>
      <c r="GEC48" s="166"/>
      <c r="GED48" s="178"/>
      <c r="GEE48" s="178"/>
      <c r="GEF48" s="178"/>
      <c r="GEG48" s="178"/>
      <c r="GEH48" s="178"/>
      <c r="GEI48" s="178"/>
      <c r="GEJ48" s="179"/>
      <c r="GEK48" s="166"/>
      <c r="GEL48" s="178"/>
      <c r="GEM48" s="178"/>
      <c r="GEN48" s="178"/>
      <c r="GEO48" s="178"/>
      <c r="GEP48" s="178"/>
      <c r="GEQ48" s="178"/>
      <c r="GER48" s="179"/>
      <c r="GES48" s="166"/>
      <c r="GET48" s="178"/>
      <c r="GEU48" s="178"/>
      <c r="GEV48" s="178"/>
      <c r="GEW48" s="178"/>
      <c r="GEX48" s="178"/>
      <c r="GEY48" s="178"/>
      <c r="GEZ48" s="179"/>
      <c r="GFA48" s="166"/>
      <c r="GFB48" s="178"/>
      <c r="GFC48" s="178"/>
      <c r="GFD48" s="178"/>
      <c r="GFE48" s="178"/>
      <c r="GFF48" s="178"/>
      <c r="GFG48" s="178"/>
      <c r="GFH48" s="179"/>
      <c r="GFI48" s="166"/>
      <c r="GFJ48" s="178"/>
      <c r="GFK48" s="178"/>
      <c r="GFL48" s="178"/>
      <c r="GFM48" s="178"/>
      <c r="GFN48" s="178"/>
      <c r="GFO48" s="178"/>
      <c r="GFP48" s="179"/>
      <c r="GFQ48" s="166"/>
      <c r="GFR48" s="178"/>
      <c r="GFS48" s="178"/>
      <c r="GFT48" s="178"/>
      <c r="GFU48" s="178"/>
      <c r="GFV48" s="178"/>
      <c r="GFW48" s="178"/>
      <c r="GFX48" s="179"/>
      <c r="GFY48" s="166"/>
      <c r="GFZ48" s="178"/>
      <c r="GGA48" s="178"/>
      <c r="GGB48" s="178"/>
      <c r="GGC48" s="178"/>
      <c r="GGD48" s="178"/>
      <c r="GGE48" s="178"/>
      <c r="GGF48" s="179"/>
      <c r="GGG48" s="166"/>
      <c r="GGH48" s="178"/>
      <c r="GGI48" s="178"/>
      <c r="GGJ48" s="178"/>
      <c r="GGK48" s="178"/>
      <c r="GGL48" s="178"/>
      <c r="GGM48" s="178"/>
      <c r="GGN48" s="179"/>
      <c r="GGO48" s="166"/>
      <c r="GGP48" s="178"/>
      <c r="GGQ48" s="178"/>
      <c r="GGR48" s="178"/>
      <c r="GGS48" s="178"/>
      <c r="GGT48" s="178"/>
      <c r="GGU48" s="178"/>
      <c r="GGV48" s="179"/>
      <c r="GGW48" s="166"/>
      <c r="GGX48" s="178"/>
      <c r="GGY48" s="178"/>
      <c r="GGZ48" s="178"/>
      <c r="GHA48" s="178"/>
      <c r="GHB48" s="178"/>
      <c r="GHC48" s="178"/>
      <c r="GHD48" s="179"/>
      <c r="GHE48" s="166"/>
      <c r="GHF48" s="178"/>
      <c r="GHG48" s="178"/>
      <c r="GHH48" s="178"/>
      <c r="GHI48" s="178"/>
      <c r="GHJ48" s="178"/>
      <c r="GHK48" s="178"/>
      <c r="GHL48" s="179"/>
      <c r="GHM48" s="166"/>
      <c r="GHN48" s="178"/>
      <c r="GHO48" s="178"/>
      <c r="GHP48" s="178"/>
      <c r="GHQ48" s="178"/>
      <c r="GHR48" s="178"/>
      <c r="GHS48" s="178"/>
      <c r="GHT48" s="179"/>
      <c r="GHU48" s="166"/>
      <c r="GHV48" s="178"/>
      <c r="GHW48" s="178"/>
      <c r="GHX48" s="178"/>
      <c r="GHY48" s="178"/>
      <c r="GHZ48" s="178"/>
      <c r="GIA48" s="178"/>
      <c r="GIB48" s="179"/>
      <c r="GIC48" s="166"/>
      <c r="GID48" s="178"/>
      <c r="GIE48" s="178"/>
      <c r="GIF48" s="178"/>
      <c r="GIG48" s="178"/>
      <c r="GIH48" s="178"/>
      <c r="GII48" s="178"/>
      <c r="GIJ48" s="179"/>
      <c r="GIK48" s="166"/>
      <c r="GIL48" s="178"/>
      <c r="GIM48" s="178"/>
      <c r="GIN48" s="178"/>
      <c r="GIO48" s="178"/>
      <c r="GIP48" s="178"/>
      <c r="GIQ48" s="178"/>
      <c r="GIR48" s="179"/>
      <c r="GIS48" s="166"/>
      <c r="GIT48" s="178"/>
      <c r="GIU48" s="178"/>
      <c r="GIV48" s="178"/>
      <c r="GIW48" s="178"/>
      <c r="GIX48" s="178"/>
      <c r="GIY48" s="178"/>
      <c r="GIZ48" s="179"/>
      <c r="GJA48" s="166"/>
      <c r="GJB48" s="178"/>
      <c r="GJC48" s="178"/>
      <c r="GJD48" s="178"/>
      <c r="GJE48" s="178"/>
      <c r="GJF48" s="178"/>
      <c r="GJG48" s="178"/>
      <c r="GJH48" s="179"/>
      <c r="GJI48" s="166"/>
      <c r="GJJ48" s="178"/>
      <c r="GJK48" s="178"/>
      <c r="GJL48" s="178"/>
      <c r="GJM48" s="178"/>
      <c r="GJN48" s="178"/>
      <c r="GJO48" s="178"/>
      <c r="GJP48" s="179"/>
      <c r="GJQ48" s="166"/>
      <c r="GJR48" s="178"/>
      <c r="GJS48" s="178"/>
      <c r="GJT48" s="178"/>
      <c r="GJU48" s="178"/>
      <c r="GJV48" s="178"/>
      <c r="GJW48" s="178"/>
      <c r="GJX48" s="179"/>
      <c r="GJY48" s="166"/>
      <c r="GJZ48" s="178"/>
      <c r="GKA48" s="178"/>
      <c r="GKB48" s="178"/>
      <c r="GKC48" s="178"/>
      <c r="GKD48" s="178"/>
      <c r="GKE48" s="178"/>
      <c r="GKF48" s="179"/>
      <c r="GKG48" s="166"/>
      <c r="GKH48" s="178"/>
      <c r="GKI48" s="178"/>
      <c r="GKJ48" s="178"/>
      <c r="GKK48" s="178"/>
      <c r="GKL48" s="178"/>
      <c r="GKM48" s="178"/>
      <c r="GKN48" s="179"/>
      <c r="GKO48" s="166"/>
      <c r="GKP48" s="178"/>
      <c r="GKQ48" s="178"/>
      <c r="GKR48" s="178"/>
      <c r="GKS48" s="178"/>
      <c r="GKT48" s="178"/>
      <c r="GKU48" s="178"/>
      <c r="GKV48" s="179"/>
      <c r="GKW48" s="166"/>
      <c r="GKX48" s="178"/>
      <c r="GKY48" s="178"/>
      <c r="GKZ48" s="178"/>
      <c r="GLA48" s="178"/>
      <c r="GLB48" s="178"/>
      <c r="GLC48" s="178"/>
      <c r="GLD48" s="179"/>
      <c r="GLE48" s="166"/>
      <c r="GLF48" s="178"/>
      <c r="GLG48" s="178"/>
      <c r="GLH48" s="178"/>
      <c r="GLI48" s="178"/>
      <c r="GLJ48" s="178"/>
      <c r="GLK48" s="178"/>
      <c r="GLL48" s="179"/>
      <c r="GLM48" s="166"/>
      <c r="GLN48" s="178"/>
      <c r="GLO48" s="178"/>
      <c r="GLP48" s="178"/>
      <c r="GLQ48" s="178"/>
      <c r="GLR48" s="178"/>
      <c r="GLS48" s="178"/>
      <c r="GLT48" s="179"/>
      <c r="GLU48" s="166"/>
      <c r="GLV48" s="178"/>
      <c r="GLW48" s="178"/>
      <c r="GLX48" s="178"/>
      <c r="GLY48" s="178"/>
      <c r="GLZ48" s="178"/>
      <c r="GMA48" s="178"/>
      <c r="GMB48" s="179"/>
      <c r="GMC48" s="166"/>
      <c r="GMD48" s="178"/>
      <c r="GME48" s="178"/>
      <c r="GMF48" s="178"/>
      <c r="GMG48" s="178"/>
      <c r="GMH48" s="178"/>
      <c r="GMI48" s="178"/>
      <c r="GMJ48" s="179"/>
      <c r="GMK48" s="166"/>
      <c r="GML48" s="178"/>
      <c r="GMM48" s="178"/>
      <c r="GMN48" s="178"/>
      <c r="GMO48" s="178"/>
      <c r="GMP48" s="178"/>
      <c r="GMQ48" s="178"/>
      <c r="GMR48" s="179"/>
      <c r="GMS48" s="166"/>
      <c r="GMT48" s="178"/>
      <c r="GMU48" s="178"/>
      <c r="GMV48" s="178"/>
      <c r="GMW48" s="178"/>
      <c r="GMX48" s="178"/>
      <c r="GMY48" s="178"/>
      <c r="GMZ48" s="179"/>
      <c r="GNA48" s="166"/>
      <c r="GNB48" s="178"/>
      <c r="GNC48" s="178"/>
      <c r="GND48" s="178"/>
      <c r="GNE48" s="178"/>
      <c r="GNF48" s="178"/>
      <c r="GNG48" s="178"/>
      <c r="GNH48" s="179"/>
      <c r="GNI48" s="166"/>
      <c r="GNJ48" s="178"/>
      <c r="GNK48" s="178"/>
      <c r="GNL48" s="178"/>
      <c r="GNM48" s="178"/>
      <c r="GNN48" s="178"/>
      <c r="GNO48" s="178"/>
      <c r="GNP48" s="179"/>
      <c r="GNQ48" s="166"/>
      <c r="GNR48" s="178"/>
      <c r="GNS48" s="178"/>
      <c r="GNT48" s="178"/>
      <c r="GNU48" s="178"/>
      <c r="GNV48" s="178"/>
      <c r="GNW48" s="178"/>
      <c r="GNX48" s="179"/>
      <c r="GNY48" s="166"/>
      <c r="GNZ48" s="178"/>
      <c r="GOA48" s="178"/>
      <c r="GOB48" s="178"/>
      <c r="GOC48" s="178"/>
      <c r="GOD48" s="178"/>
      <c r="GOE48" s="178"/>
      <c r="GOF48" s="179"/>
      <c r="GOG48" s="166"/>
      <c r="GOH48" s="178"/>
      <c r="GOI48" s="178"/>
      <c r="GOJ48" s="178"/>
      <c r="GOK48" s="178"/>
      <c r="GOL48" s="178"/>
      <c r="GOM48" s="178"/>
      <c r="GON48" s="179"/>
      <c r="GOO48" s="166"/>
      <c r="GOP48" s="178"/>
      <c r="GOQ48" s="178"/>
      <c r="GOR48" s="178"/>
      <c r="GOS48" s="178"/>
      <c r="GOT48" s="178"/>
      <c r="GOU48" s="178"/>
      <c r="GOV48" s="179"/>
      <c r="GOW48" s="166"/>
      <c r="GOX48" s="178"/>
      <c r="GOY48" s="178"/>
      <c r="GOZ48" s="178"/>
      <c r="GPA48" s="178"/>
      <c r="GPB48" s="178"/>
      <c r="GPC48" s="178"/>
      <c r="GPD48" s="179"/>
      <c r="GPE48" s="166"/>
      <c r="GPF48" s="178"/>
      <c r="GPG48" s="178"/>
      <c r="GPH48" s="178"/>
      <c r="GPI48" s="178"/>
      <c r="GPJ48" s="178"/>
      <c r="GPK48" s="178"/>
      <c r="GPL48" s="179"/>
      <c r="GPM48" s="166"/>
      <c r="GPN48" s="178"/>
      <c r="GPO48" s="178"/>
      <c r="GPP48" s="178"/>
      <c r="GPQ48" s="178"/>
      <c r="GPR48" s="178"/>
      <c r="GPS48" s="178"/>
      <c r="GPT48" s="179"/>
      <c r="GPU48" s="166"/>
      <c r="GPV48" s="178"/>
      <c r="GPW48" s="178"/>
      <c r="GPX48" s="178"/>
      <c r="GPY48" s="178"/>
      <c r="GPZ48" s="178"/>
      <c r="GQA48" s="178"/>
      <c r="GQB48" s="179"/>
      <c r="GQC48" s="166"/>
      <c r="GQD48" s="178"/>
      <c r="GQE48" s="178"/>
      <c r="GQF48" s="178"/>
      <c r="GQG48" s="178"/>
      <c r="GQH48" s="178"/>
      <c r="GQI48" s="178"/>
      <c r="GQJ48" s="179"/>
      <c r="GQK48" s="166"/>
      <c r="GQL48" s="178"/>
      <c r="GQM48" s="178"/>
      <c r="GQN48" s="178"/>
      <c r="GQO48" s="178"/>
      <c r="GQP48" s="178"/>
      <c r="GQQ48" s="178"/>
      <c r="GQR48" s="179"/>
      <c r="GQS48" s="166"/>
      <c r="GQT48" s="178"/>
      <c r="GQU48" s="178"/>
      <c r="GQV48" s="178"/>
      <c r="GQW48" s="178"/>
      <c r="GQX48" s="178"/>
      <c r="GQY48" s="178"/>
      <c r="GQZ48" s="179"/>
      <c r="GRA48" s="166"/>
      <c r="GRB48" s="178"/>
      <c r="GRC48" s="178"/>
      <c r="GRD48" s="178"/>
      <c r="GRE48" s="178"/>
      <c r="GRF48" s="178"/>
      <c r="GRG48" s="178"/>
      <c r="GRH48" s="179"/>
      <c r="GRI48" s="166"/>
      <c r="GRJ48" s="178"/>
      <c r="GRK48" s="178"/>
      <c r="GRL48" s="178"/>
      <c r="GRM48" s="178"/>
      <c r="GRN48" s="178"/>
      <c r="GRO48" s="178"/>
      <c r="GRP48" s="179"/>
      <c r="GRQ48" s="166"/>
      <c r="GRR48" s="178"/>
      <c r="GRS48" s="178"/>
      <c r="GRT48" s="178"/>
      <c r="GRU48" s="178"/>
      <c r="GRV48" s="178"/>
      <c r="GRW48" s="178"/>
      <c r="GRX48" s="179"/>
      <c r="GRY48" s="166"/>
      <c r="GRZ48" s="178"/>
      <c r="GSA48" s="178"/>
      <c r="GSB48" s="178"/>
      <c r="GSC48" s="178"/>
      <c r="GSD48" s="178"/>
      <c r="GSE48" s="178"/>
      <c r="GSF48" s="179"/>
      <c r="GSG48" s="166"/>
      <c r="GSH48" s="178"/>
      <c r="GSI48" s="178"/>
      <c r="GSJ48" s="178"/>
      <c r="GSK48" s="178"/>
      <c r="GSL48" s="178"/>
      <c r="GSM48" s="178"/>
      <c r="GSN48" s="179"/>
      <c r="GSO48" s="166"/>
      <c r="GSP48" s="178"/>
      <c r="GSQ48" s="178"/>
      <c r="GSR48" s="178"/>
      <c r="GSS48" s="178"/>
      <c r="GST48" s="178"/>
      <c r="GSU48" s="178"/>
      <c r="GSV48" s="179"/>
      <c r="GSW48" s="166"/>
      <c r="GSX48" s="178"/>
      <c r="GSY48" s="178"/>
      <c r="GSZ48" s="178"/>
      <c r="GTA48" s="178"/>
      <c r="GTB48" s="178"/>
      <c r="GTC48" s="178"/>
      <c r="GTD48" s="179"/>
      <c r="GTE48" s="166"/>
      <c r="GTF48" s="178"/>
      <c r="GTG48" s="178"/>
      <c r="GTH48" s="178"/>
      <c r="GTI48" s="178"/>
      <c r="GTJ48" s="178"/>
      <c r="GTK48" s="178"/>
      <c r="GTL48" s="179"/>
      <c r="GTM48" s="166"/>
      <c r="GTN48" s="178"/>
      <c r="GTO48" s="178"/>
      <c r="GTP48" s="178"/>
      <c r="GTQ48" s="178"/>
      <c r="GTR48" s="178"/>
      <c r="GTS48" s="178"/>
      <c r="GTT48" s="179"/>
      <c r="GTU48" s="166"/>
      <c r="GTV48" s="178"/>
      <c r="GTW48" s="178"/>
      <c r="GTX48" s="178"/>
      <c r="GTY48" s="178"/>
      <c r="GTZ48" s="178"/>
      <c r="GUA48" s="178"/>
      <c r="GUB48" s="179"/>
      <c r="GUC48" s="166"/>
      <c r="GUD48" s="178"/>
      <c r="GUE48" s="178"/>
      <c r="GUF48" s="178"/>
      <c r="GUG48" s="178"/>
      <c r="GUH48" s="178"/>
      <c r="GUI48" s="178"/>
      <c r="GUJ48" s="179"/>
      <c r="GUK48" s="166"/>
      <c r="GUL48" s="178"/>
      <c r="GUM48" s="178"/>
      <c r="GUN48" s="178"/>
      <c r="GUO48" s="178"/>
      <c r="GUP48" s="178"/>
      <c r="GUQ48" s="178"/>
      <c r="GUR48" s="179"/>
      <c r="GUS48" s="166"/>
      <c r="GUT48" s="178"/>
      <c r="GUU48" s="178"/>
      <c r="GUV48" s="178"/>
      <c r="GUW48" s="178"/>
      <c r="GUX48" s="178"/>
      <c r="GUY48" s="178"/>
      <c r="GUZ48" s="179"/>
      <c r="GVA48" s="166"/>
      <c r="GVB48" s="178"/>
      <c r="GVC48" s="178"/>
      <c r="GVD48" s="178"/>
      <c r="GVE48" s="178"/>
      <c r="GVF48" s="178"/>
      <c r="GVG48" s="178"/>
      <c r="GVH48" s="179"/>
      <c r="GVI48" s="166"/>
      <c r="GVJ48" s="178"/>
      <c r="GVK48" s="178"/>
      <c r="GVL48" s="178"/>
      <c r="GVM48" s="178"/>
      <c r="GVN48" s="178"/>
      <c r="GVO48" s="178"/>
      <c r="GVP48" s="179"/>
      <c r="GVQ48" s="166"/>
      <c r="GVR48" s="178"/>
      <c r="GVS48" s="178"/>
      <c r="GVT48" s="178"/>
      <c r="GVU48" s="178"/>
      <c r="GVV48" s="178"/>
      <c r="GVW48" s="178"/>
      <c r="GVX48" s="179"/>
      <c r="GVY48" s="166"/>
      <c r="GVZ48" s="178"/>
      <c r="GWA48" s="178"/>
      <c r="GWB48" s="178"/>
      <c r="GWC48" s="178"/>
      <c r="GWD48" s="178"/>
      <c r="GWE48" s="178"/>
      <c r="GWF48" s="179"/>
      <c r="GWG48" s="166"/>
      <c r="GWH48" s="178"/>
      <c r="GWI48" s="178"/>
      <c r="GWJ48" s="178"/>
      <c r="GWK48" s="178"/>
      <c r="GWL48" s="178"/>
      <c r="GWM48" s="178"/>
      <c r="GWN48" s="179"/>
      <c r="GWO48" s="166"/>
      <c r="GWP48" s="178"/>
      <c r="GWQ48" s="178"/>
      <c r="GWR48" s="178"/>
      <c r="GWS48" s="178"/>
      <c r="GWT48" s="178"/>
      <c r="GWU48" s="178"/>
      <c r="GWV48" s="179"/>
      <c r="GWW48" s="166"/>
      <c r="GWX48" s="178"/>
      <c r="GWY48" s="178"/>
      <c r="GWZ48" s="178"/>
      <c r="GXA48" s="178"/>
      <c r="GXB48" s="178"/>
      <c r="GXC48" s="178"/>
      <c r="GXD48" s="179"/>
      <c r="GXE48" s="166"/>
      <c r="GXF48" s="178"/>
      <c r="GXG48" s="178"/>
      <c r="GXH48" s="178"/>
      <c r="GXI48" s="178"/>
      <c r="GXJ48" s="178"/>
      <c r="GXK48" s="178"/>
      <c r="GXL48" s="179"/>
      <c r="GXM48" s="166"/>
      <c r="GXN48" s="178"/>
      <c r="GXO48" s="178"/>
      <c r="GXP48" s="178"/>
      <c r="GXQ48" s="178"/>
      <c r="GXR48" s="178"/>
      <c r="GXS48" s="178"/>
      <c r="GXT48" s="179"/>
      <c r="GXU48" s="166"/>
      <c r="GXV48" s="178"/>
      <c r="GXW48" s="178"/>
      <c r="GXX48" s="178"/>
      <c r="GXY48" s="178"/>
      <c r="GXZ48" s="178"/>
      <c r="GYA48" s="178"/>
      <c r="GYB48" s="179"/>
      <c r="GYC48" s="166"/>
      <c r="GYD48" s="178"/>
      <c r="GYE48" s="178"/>
      <c r="GYF48" s="178"/>
      <c r="GYG48" s="178"/>
      <c r="GYH48" s="178"/>
      <c r="GYI48" s="178"/>
      <c r="GYJ48" s="179"/>
      <c r="GYK48" s="166"/>
      <c r="GYL48" s="178"/>
      <c r="GYM48" s="178"/>
      <c r="GYN48" s="178"/>
      <c r="GYO48" s="178"/>
      <c r="GYP48" s="178"/>
      <c r="GYQ48" s="178"/>
      <c r="GYR48" s="179"/>
      <c r="GYS48" s="166"/>
      <c r="GYT48" s="178"/>
      <c r="GYU48" s="178"/>
      <c r="GYV48" s="178"/>
      <c r="GYW48" s="178"/>
      <c r="GYX48" s="178"/>
      <c r="GYY48" s="178"/>
      <c r="GYZ48" s="179"/>
      <c r="GZA48" s="166"/>
      <c r="GZB48" s="178"/>
      <c r="GZC48" s="178"/>
      <c r="GZD48" s="178"/>
      <c r="GZE48" s="178"/>
      <c r="GZF48" s="178"/>
      <c r="GZG48" s="178"/>
      <c r="GZH48" s="179"/>
      <c r="GZI48" s="166"/>
      <c r="GZJ48" s="178"/>
      <c r="GZK48" s="178"/>
      <c r="GZL48" s="178"/>
      <c r="GZM48" s="178"/>
      <c r="GZN48" s="178"/>
      <c r="GZO48" s="178"/>
      <c r="GZP48" s="179"/>
      <c r="GZQ48" s="166"/>
      <c r="GZR48" s="178"/>
      <c r="GZS48" s="178"/>
      <c r="GZT48" s="178"/>
      <c r="GZU48" s="178"/>
      <c r="GZV48" s="178"/>
      <c r="GZW48" s="178"/>
      <c r="GZX48" s="179"/>
      <c r="GZY48" s="166"/>
      <c r="GZZ48" s="178"/>
      <c r="HAA48" s="178"/>
      <c r="HAB48" s="178"/>
      <c r="HAC48" s="178"/>
      <c r="HAD48" s="178"/>
      <c r="HAE48" s="178"/>
      <c r="HAF48" s="179"/>
      <c r="HAG48" s="166"/>
      <c r="HAH48" s="178"/>
      <c r="HAI48" s="178"/>
      <c r="HAJ48" s="178"/>
      <c r="HAK48" s="178"/>
      <c r="HAL48" s="178"/>
      <c r="HAM48" s="178"/>
      <c r="HAN48" s="179"/>
      <c r="HAO48" s="166"/>
      <c r="HAP48" s="178"/>
      <c r="HAQ48" s="178"/>
      <c r="HAR48" s="178"/>
      <c r="HAS48" s="178"/>
      <c r="HAT48" s="178"/>
      <c r="HAU48" s="178"/>
      <c r="HAV48" s="179"/>
      <c r="HAW48" s="166"/>
      <c r="HAX48" s="178"/>
      <c r="HAY48" s="178"/>
      <c r="HAZ48" s="178"/>
      <c r="HBA48" s="178"/>
      <c r="HBB48" s="178"/>
      <c r="HBC48" s="178"/>
      <c r="HBD48" s="179"/>
      <c r="HBE48" s="166"/>
      <c r="HBF48" s="178"/>
      <c r="HBG48" s="178"/>
      <c r="HBH48" s="178"/>
      <c r="HBI48" s="178"/>
      <c r="HBJ48" s="178"/>
      <c r="HBK48" s="178"/>
      <c r="HBL48" s="179"/>
      <c r="HBM48" s="166"/>
      <c r="HBN48" s="178"/>
      <c r="HBO48" s="178"/>
      <c r="HBP48" s="178"/>
      <c r="HBQ48" s="178"/>
      <c r="HBR48" s="178"/>
      <c r="HBS48" s="178"/>
      <c r="HBT48" s="179"/>
      <c r="HBU48" s="166"/>
      <c r="HBV48" s="178"/>
      <c r="HBW48" s="178"/>
      <c r="HBX48" s="178"/>
      <c r="HBY48" s="178"/>
      <c r="HBZ48" s="178"/>
      <c r="HCA48" s="178"/>
      <c r="HCB48" s="179"/>
      <c r="HCC48" s="166"/>
      <c r="HCD48" s="178"/>
      <c r="HCE48" s="178"/>
      <c r="HCF48" s="178"/>
      <c r="HCG48" s="178"/>
      <c r="HCH48" s="178"/>
      <c r="HCI48" s="178"/>
      <c r="HCJ48" s="179"/>
      <c r="HCK48" s="166"/>
      <c r="HCL48" s="178"/>
      <c r="HCM48" s="178"/>
      <c r="HCN48" s="178"/>
      <c r="HCO48" s="178"/>
      <c r="HCP48" s="178"/>
      <c r="HCQ48" s="178"/>
      <c r="HCR48" s="179"/>
      <c r="HCS48" s="166"/>
      <c r="HCT48" s="178"/>
      <c r="HCU48" s="178"/>
      <c r="HCV48" s="178"/>
      <c r="HCW48" s="178"/>
      <c r="HCX48" s="178"/>
      <c r="HCY48" s="178"/>
      <c r="HCZ48" s="179"/>
      <c r="HDA48" s="166"/>
      <c r="HDB48" s="178"/>
      <c r="HDC48" s="178"/>
      <c r="HDD48" s="178"/>
      <c r="HDE48" s="178"/>
      <c r="HDF48" s="178"/>
      <c r="HDG48" s="178"/>
      <c r="HDH48" s="179"/>
      <c r="HDI48" s="166"/>
      <c r="HDJ48" s="178"/>
      <c r="HDK48" s="178"/>
      <c r="HDL48" s="178"/>
      <c r="HDM48" s="178"/>
      <c r="HDN48" s="178"/>
      <c r="HDO48" s="178"/>
      <c r="HDP48" s="179"/>
      <c r="HDQ48" s="166"/>
      <c r="HDR48" s="178"/>
      <c r="HDS48" s="178"/>
      <c r="HDT48" s="178"/>
      <c r="HDU48" s="178"/>
      <c r="HDV48" s="178"/>
      <c r="HDW48" s="178"/>
      <c r="HDX48" s="179"/>
      <c r="HDY48" s="166"/>
      <c r="HDZ48" s="178"/>
      <c r="HEA48" s="178"/>
      <c r="HEB48" s="178"/>
      <c r="HEC48" s="178"/>
      <c r="HED48" s="178"/>
      <c r="HEE48" s="178"/>
      <c r="HEF48" s="179"/>
      <c r="HEG48" s="166"/>
      <c r="HEH48" s="178"/>
      <c r="HEI48" s="178"/>
      <c r="HEJ48" s="178"/>
      <c r="HEK48" s="178"/>
      <c r="HEL48" s="178"/>
      <c r="HEM48" s="178"/>
      <c r="HEN48" s="179"/>
      <c r="HEO48" s="166"/>
      <c r="HEP48" s="178"/>
      <c r="HEQ48" s="178"/>
      <c r="HER48" s="178"/>
      <c r="HES48" s="178"/>
      <c r="HET48" s="178"/>
      <c r="HEU48" s="178"/>
      <c r="HEV48" s="179"/>
      <c r="HEW48" s="166"/>
      <c r="HEX48" s="178"/>
      <c r="HEY48" s="178"/>
      <c r="HEZ48" s="178"/>
      <c r="HFA48" s="178"/>
      <c r="HFB48" s="178"/>
      <c r="HFC48" s="178"/>
      <c r="HFD48" s="179"/>
      <c r="HFE48" s="166"/>
      <c r="HFF48" s="178"/>
      <c r="HFG48" s="178"/>
      <c r="HFH48" s="178"/>
      <c r="HFI48" s="178"/>
      <c r="HFJ48" s="178"/>
      <c r="HFK48" s="178"/>
      <c r="HFL48" s="179"/>
      <c r="HFM48" s="166"/>
      <c r="HFN48" s="178"/>
      <c r="HFO48" s="178"/>
      <c r="HFP48" s="178"/>
      <c r="HFQ48" s="178"/>
      <c r="HFR48" s="178"/>
      <c r="HFS48" s="178"/>
      <c r="HFT48" s="179"/>
      <c r="HFU48" s="166"/>
      <c r="HFV48" s="178"/>
      <c r="HFW48" s="178"/>
      <c r="HFX48" s="178"/>
      <c r="HFY48" s="178"/>
      <c r="HFZ48" s="178"/>
      <c r="HGA48" s="178"/>
      <c r="HGB48" s="179"/>
      <c r="HGC48" s="166"/>
      <c r="HGD48" s="178"/>
      <c r="HGE48" s="178"/>
      <c r="HGF48" s="178"/>
      <c r="HGG48" s="178"/>
      <c r="HGH48" s="178"/>
      <c r="HGI48" s="178"/>
      <c r="HGJ48" s="179"/>
      <c r="HGK48" s="166"/>
      <c r="HGL48" s="178"/>
      <c r="HGM48" s="178"/>
      <c r="HGN48" s="178"/>
      <c r="HGO48" s="178"/>
      <c r="HGP48" s="178"/>
      <c r="HGQ48" s="178"/>
      <c r="HGR48" s="179"/>
      <c r="HGS48" s="166"/>
      <c r="HGT48" s="178"/>
      <c r="HGU48" s="178"/>
      <c r="HGV48" s="178"/>
      <c r="HGW48" s="178"/>
      <c r="HGX48" s="178"/>
      <c r="HGY48" s="178"/>
      <c r="HGZ48" s="179"/>
      <c r="HHA48" s="166"/>
      <c r="HHB48" s="178"/>
      <c r="HHC48" s="178"/>
      <c r="HHD48" s="178"/>
      <c r="HHE48" s="178"/>
      <c r="HHF48" s="178"/>
      <c r="HHG48" s="178"/>
      <c r="HHH48" s="179"/>
      <c r="HHI48" s="166"/>
      <c r="HHJ48" s="178"/>
      <c r="HHK48" s="178"/>
      <c r="HHL48" s="178"/>
      <c r="HHM48" s="178"/>
      <c r="HHN48" s="178"/>
      <c r="HHO48" s="178"/>
      <c r="HHP48" s="179"/>
      <c r="HHQ48" s="166"/>
      <c r="HHR48" s="178"/>
      <c r="HHS48" s="178"/>
      <c r="HHT48" s="178"/>
      <c r="HHU48" s="178"/>
      <c r="HHV48" s="178"/>
      <c r="HHW48" s="178"/>
      <c r="HHX48" s="179"/>
      <c r="HHY48" s="166"/>
      <c r="HHZ48" s="178"/>
      <c r="HIA48" s="178"/>
      <c r="HIB48" s="178"/>
      <c r="HIC48" s="178"/>
      <c r="HID48" s="178"/>
      <c r="HIE48" s="178"/>
      <c r="HIF48" s="179"/>
      <c r="HIG48" s="166"/>
      <c r="HIH48" s="178"/>
      <c r="HII48" s="178"/>
      <c r="HIJ48" s="178"/>
      <c r="HIK48" s="178"/>
      <c r="HIL48" s="178"/>
      <c r="HIM48" s="178"/>
      <c r="HIN48" s="179"/>
      <c r="HIO48" s="166"/>
      <c r="HIP48" s="178"/>
      <c r="HIQ48" s="178"/>
      <c r="HIR48" s="178"/>
      <c r="HIS48" s="178"/>
      <c r="HIT48" s="178"/>
      <c r="HIU48" s="178"/>
      <c r="HIV48" s="179"/>
      <c r="HIW48" s="166"/>
      <c r="HIX48" s="178"/>
      <c r="HIY48" s="178"/>
      <c r="HIZ48" s="178"/>
      <c r="HJA48" s="178"/>
      <c r="HJB48" s="178"/>
      <c r="HJC48" s="178"/>
      <c r="HJD48" s="179"/>
      <c r="HJE48" s="166"/>
      <c r="HJF48" s="178"/>
      <c r="HJG48" s="178"/>
      <c r="HJH48" s="178"/>
      <c r="HJI48" s="178"/>
      <c r="HJJ48" s="178"/>
      <c r="HJK48" s="178"/>
      <c r="HJL48" s="179"/>
      <c r="HJM48" s="166"/>
      <c r="HJN48" s="178"/>
      <c r="HJO48" s="178"/>
      <c r="HJP48" s="178"/>
      <c r="HJQ48" s="178"/>
      <c r="HJR48" s="178"/>
      <c r="HJS48" s="178"/>
      <c r="HJT48" s="179"/>
      <c r="HJU48" s="166"/>
      <c r="HJV48" s="178"/>
      <c r="HJW48" s="178"/>
      <c r="HJX48" s="178"/>
      <c r="HJY48" s="178"/>
      <c r="HJZ48" s="178"/>
      <c r="HKA48" s="178"/>
      <c r="HKB48" s="179"/>
      <c r="HKC48" s="166"/>
      <c r="HKD48" s="178"/>
      <c r="HKE48" s="178"/>
      <c r="HKF48" s="178"/>
      <c r="HKG48" s="178"/>
      <c r="HKH48" s="178"/>
      <c r="HKI48" s="178"/>
      <c r="HKJ48" s="179"/>
      <c r="HKK48" s="166"/>
      <c r="HKL48" s="178"/>
      <c r="HKM48" s="178"/>
      <c r="HKN48" s="178"/>
      <c r="HKO48" s="178"/>
      <c r="HKP48" s="178"/>
      <c r="HKQ48" s="178"/>
      <c r="HKR48" s="179"/>
      <c r="HKS48" s="166"/>
      <c r="HKT48" s="178"/>
      <c r="HKU48" s="178"/>
      <c r="HKV48" s="178"/>
      <c r="HKW48" s="178"/>
      <c r="HKX48" s="178"/>
      <c r="HKY48" s="178"/>
      <c r="HKZ48" s="179"/>
      <c r="HLA48" s="166"/>
      <c r="HLB48" s="178"/>
      <c r="HLC48" s="178"/>
      <c r="HLD48" s="178"/>
      <c r="HLE48" s="178"/>
      <c r="HLF48" s="178"/>
      <c r="HLG48" s="178"/>
      <c r="HLH48" s="179"/>
      <c r="HLI48" s="166"/>
      <c r="HLJ48" s="178"/>
      <c r="HLK48" s="178"/>
      <c r="HLL48" s="178"/>
      <c r="HLM48" s="178"/>
      <c r="HLN48" s="178"/>
      <c r="HLO48" s="178"/>
      <c r="HLP48" s="179"/>
      <c r="HLQ48" s="166"/>
      <c r="HLR48" s="178"/>
      <c r="HLS48" s="178"/>
      <c r="HLT48" s="178"/>
      <c r="HLU48" s="178"/>
      <c r="HLV48" s="178"/>
      <c r="HLW48" s="178"/>
      <c r="HLX48" s="179"/>
      <c r="HLY48" s="166"/>
      <c r="HLZ48" s="178"/>
      <c r="HMA48" s="178"/>
      <c r="HMB48" s="178"/>
      <c r="HMC48" s="178"/>
      <c r="HMD48" s="178"/>
      <c r="HME48" s="178"/>
      <c r="HMF48" s="179"/>
      <c r="HMG48" s="166"/>
      <c r="HMH48" s="178"/>
      <c r="HMI48" s="178"/>
      <c r="HMJ48" s="178"/>
      <c r="HMK48" s="178"/>
      <c r="HML48" s="178"/>
      <c r="HMM48" s="178"/>
      <c r="HMN48" s="179"/>
      <c r="HMO48" s="166"/>
      <c r="HMP48" s="178"/>
      <c r="HMQ48" s="178"/>
      <c r="HMR48" s="178"/>
      <c r="HMS48" s="178"/>
      <c r="HMT48" s="178"/>
      <c r="HMU48" s="178"/>
      <c r="HMV48" s="179"/>
      <c r="HMW48" s="166"/>
      <c r="HMX48" s="178"/>
      <c r="HMY48" s="178"/>
      <c r="HMZ48" s="178"/>
      <c r="HNA48" s="178"/>
      <c r="HNB48" s="178"/>
      <c r="HNC48" s="178"/>
      <c r="HND48" s="179"/>
      <c r="HNE48" s="166"/>
      <c r="HNF48" s="178"/>
      <c r="HNG48" s="178"/>
      <c r="HNH48" s="178"/>
      <c r="HNI48" s="178"/>
      <c r="HNJ48" s="178"/>
      <c r="HNK48" s="178"/>
      <c r="HNL48" s="179"/>
      <c r="HNM48" s="166"/>
      <c r="HNN48" s="178"/>
      <c r="HNO48" s="178"/>
      <c r="HNP48" s="178"/>
      <c r="HNQ48" s="178"/>
      <c r="HNR48" s="178"/>
      <c r="HNS48" s="178"/>
      <c r="HNT48" s="179"/>
      <c r="HNU48" s="166"/>
      <c r="HNV48" s="178"/>
      <c r="HNW48" s="178"/>
      <c r="HNX48" s="178"/>
      <c r="HNY48" s="178"/>
      <c r="HNZ48" s="178"/>
      <c r="HOA48" s="178"/>
      <c r="HOB48" s="179"/>
      <c r="HOC48" s="166"/>
      <c r="HOD48" s="178"/>
      <c r="HOE48" s="178"/>
      <c r="HOF48" s="178"/>
      <c r="HOG48" s="178"/>
      <c r="HOH48" s="178"/>
      <c r="HOI48" s="178"/>
      <c r="HOJ48" s="179"/>
      <c r="HOK48" s="166"/>
      <c r="HOL48" s="178"/>
      <c r="HOM48" s="178"/>
      <c r="HON48" s="178"/>
      <c r="HOO48" s="178"/>
      <c r="HOP48" s="178"/>
      <c r="HOQ48" s="178"/>
      <c r="HOR48" s="179"/>
      <c r="HOS48" s="166"/>
      <c r="HOT48" s="178"/>
      <c r="HOU48" s="178"/>
      <c r="HOV48" s="178"/>
      <c r="HOW48" s="178"/>
      <c r="HOX48" s="178"/>
      <c r="HOY48" s="178"/>
      <c r="HOZ48" s="179"/>
      <c r="HPA48" s="166"/>
      <c r="HPB48" s="178"/>
      <c r="HPC48" s="178"/>
      <c r="HPD48" s="178"/>
      <c r="HPE48" s="178"/>
      <c r="HPF48" s="178"/>
      <c r="HPG48" s="178"/>
      <c r="HPH48" s="179"/>
      <c r="HPI48" s="166"/>
      <c r="HPJ48" s="178"/>
      <c r="HPK48" s="178"/>
      <c r="HPL48" s="178"/>
      <c r="HPM48" s="178"/>
      <c r="HPN48" s="178"/>
      <c r="HPO48" s="178"/>
      <c r="HPP48" s="179"/>
      <c r="HPQ48" s="166"/>
      <c r="HPR48" s="178"/>
      <c r="HPS48" s="178"/>
      <c r="HPT48" s="178"/>
      <c r="HPU48" s="178"/>
      <c r="HPV48" s="178"/>
      <c r="HPW48" s="178"/>
      <c r="HPX48" s="179"/>
      <c r="HPY48" s="166"/>
      <c r="HPZ48" s="178"/>
      <c r="HQA48" s="178"/>
      <c r="HQB48" s="178"/>
      <c r="HQC48" s="178"/>
      <c r="HQD48" s="178"/>
      <c r="HQE48" s="178"/>
      <c r="HQF48" s="179"/>
      <c r="HQG48" s="166"/>
      <c r="HQH48" s="178"/>
      <c r="HQI48" s="178"/>
      <c r="HQJ48" s="178"/>
      <c r="HQK48" s="178"/>
      <c r="HQL48" s="178"/>
      <c r="HQM48" s="178"/>
      <c r="HQN48" s="179"/>
      <c r="HQO48" s="166"/>
      <c r="HQP48" s="178"/>
      <c r="HQQ48" s="178"/>
      <c r="HQR48" s="178"/>
      <c r="HQS48" s="178"/>
      <c r="HQT48" s="178"/>
      <c r="HQU48" s="178"/>
      <c r="HQV48" s="179"/>
      <c r="HQW48" s="166"/>
      <c r="HQX48" s="178"/>
      <c r="HQY48" s="178"/>
      <c r="HQZ48" s="178"/>
      <c r="HRA48" s="178"/>
      <c r="HRB48" s="178"/>
      <c r="HRC48" s="178"/>
      <c r="HRD48" s="179"/>
      <c r="HRE48" s="166"/>
      <c r="HRF48" s="178"/>
      <c r="HRG48" s="178"/>
      <c r="HRH48" s="178"/>
      <c r="HRI48" s="178"/>
      <c r="HRJ48" s="178"/>
      <c r="HRK48" s="178"/>
      <c r="HRL48" s="179"/>
      <c r="HRM48" s="166"/>
      <c r="HRN48" s="178"/>
      <c r="HRO48" s="178"/>
      <c r="HRP48" s="178"/>
      <c r="HRQ48" s="178"/>
      <c r="HRR48" s="178"/>
      <c r="HRS48" s="178"/>
      <c r="HRT48" s="179"/>
      <c r="HRU48" s="166"/>
      <c r="HRV48" s="178"/>
      <c r="HRW48" s="178"/>
      <c r="HRX48" s="178"/>
      <c r="HRY48" s="178"/>
      <c r="HRZ48" s="178"/>
      <c r="HSA48" s="178"/>
      <c r="HSB48" s="179"/>
      <c r="HSC48" s="166"/>
      <c r="HSD48" s="178"/>
      <c r="HSE48" s="178"/>
      <c r="HSF48" s="178"/>
      <c r="HSG48" s="178"/>
      <c r="HSH48" s="178"/>
      <c r="HSI48" s="178"/>
      <c r="HSJ48" s="179"/>
      <c r="HSK48" s="166"/>
      <c r="HSL48" s="178"/>
      <c r="HSM48" s="178"/>
      <c r="HSN48" s="178"/>
      <c r="HSO48" s="178"/>
      <c r="HSP48" s="178"/>
      <c r="HSQ48" s="178"/>
      <c r="HSR48" s="179"/>
      <c r="HSS48" s="166"/>
      <c r="HST48" s="178"/>
      <c r="HSU48" s="178"/>
      <c r="HSV48" s="178"/>
      <c r="HSW48" s="178"/>
      <c r="HSX48" s="178"/>
      <c r="HSY48" s="178"/>
      <c r="HSZ48" s="179"/>
      <c r="HTA48" s="166"/>
      <c r="HTB48" s="178"/>
      <c r="HTC48" s="178"/>
      <c r="HTD48" s="178"/>
      <c r="HTE48" s="178"/>
      <c r="HTF48" s="178"/>
      <c r="HTG48" s="178"/>
      <c r="HTH48" s="179"/>
      <c r="HTI48" s="166"/>
      <c r="HTJ48" s="178"/>
      <c r="HTK48" s="178"/>
      <c r="HTL48" s="178"/>
      <c r="HTM48" s="178"/>
      <c r="HTN48" s="178"/>
      <c r="HTO48" s="178"/>
      <c r="HTP48" s="179"/>
      <c r="HTQ48" s="166"/>
      <c r="HTR48" s="178"/>
      <c r="HTS48" s="178"/>
      <c r="HTT48" s="178"/>
      <c r="HTU48" s="178"/>
      <c r="HTV48" s="178"/>
      <c r="HTW48" s="178"/>
      <c r="HTX48" s="179"/>
      <c r="HTY48" s="166"/>
      <c r="HTZ48" s="178"/>
      <c r="HUA48" s="178"/>
      <c r="HUB48" s="178"/>
      <c r="HUC48" s="178"/>
      <c r="HUD48" s="178"/>
      <c r="HUE48" s="178"/>
      <c r="HUF48" s="179"/>
      <c r="HUG48" s="166"/>
      <c r="HUH48" s="178"/>
      <c r="HUI48" s="178"/>
      <c r="HUJ48" s="178"/>
      <c r="HUK48" s="178"/>
      <c r="HUL48" s="178"/>
      <c r="HUM48" s="178"/>
      <c r="HUN48" s="179"/>
      <c r="HUO48" s="166"/>
      <c r="HUP48" s="178"/>
      <c r="HUQ48" s="178"/>
      <c r="HUR48" s="178"/>
      <c r="HUS48" s="178"/>
      <c r="HUT48" s="178"/>
      <c r="HUU48" s="178"/>
      <c r="HUV48" s="179"/>
      <c r="HUW48" s="166"/>
      <c r="HUX48" s="178"/>
      <c r="HUY48" s="178"/>
      <c r="HUZ48" s="178"/>
      <c r="HVA48" s="178"/>
      <c r="HVB48" s="178"/>
      <c r="HVC48" s="178"/>
      <c r="HVD48" s="179"/>
      <c r="HVE48" s="166"/>
      <c r="HVF48" s="178"/>
      <c r="HVG48" s="178"/>
      <c r="HVH48" s="178"/>
      <c r="HVI48" s="178"/>
      <c r="HVJ48" s="178"/>
      <c r="HVK48" s="178"/>
      <c r="HVL48" s="179"/>
      <c r="HVM48" s="166"/>
      <c r="HVN48" s="178"/>
      <c r="HVO48" s="178"/>
      <c r="HVP48" s="178"/>
      <c r="HVQ48" s="178"/>
      <c r="HVR48" s="178"/>
      <c r="HVS48" s="178"/>
      <c r="HVT48" s="179"/>
      <c r="HVU48" s="166"/>
      <c r="HVV48" s="178"/>
      <c r="HVW48" s="178"/>
      <c r="HVX48" s="178"/>
      <c r="HVY48" s="178"/>
      <c r="HVZ48" s="178"/>
      <c r="HWA48" s="178"/>
      <c r="HWB48" s="179"/>
      <c r="HWC48" s="166"/>
      <c r="HWD48" s="178"/>
      <c r="HWE48" s="178"/>
      <c r="HWF48" s="178"/>
      <c r="HWG48" s="178"/>
      <c r="HWH48" s="178"/>
      <c r="HWI48" s="178"/>
      <c r="HWJ48" s="179"/>
      <c r="HWK48" s="166"/>
      <c r="HWL48" s="178"/>
      <c r="HWM48" s="178"/>
      <c r="HWN48" s="178"/>
      <c r="HWO48" s="178"/>
      <c r="HWP48" s="178"/>
      <c r="HWQ48" s="178"/>
      <c r="HWR48" s="179"/>
      <c r="HWS48" s="166"/>
      <c r="HWT48" s="178"/>
      <c r="HWU48" s="178"/>
      <c r="HWV48" s="178"/>
      <c r="HWW48" s="178"/>
      <c r="HWX48" s="178"/>
      <c r="HWY48" s="178"/>
      <c r="HWZ48" s="179"/>
      <c r="HXA48" s="166"/>
      <c r="HXB48" s="178"/>
      <c r="HXC48" s="178"/>
      <c r="HXD48" s="178"/>
      <c r="HXE48" s="178"/>
      <c r="HXF48" s="178"/>
      <c r="HXG48" s="178"/>
      <c r="HXH48" s="179"/>
      <c r="HXI48" s="166"/>
      <c r="HXJ48" s="178"/>
      <c r="HXK48" s="178"/>
      <c r="HXL48" s="178"/>
      <c r="HXM48" s="178"/>
      <c r="HXN48" s="178"/>
      <c r="HXO48" s="178"/>
      <c r="HXP48" s="179"/>
      <c r="HXQ48" s="166"/>
      <c r="HXR48" s="178"/>
      <c r="HXS48" s="178"/>
      <c r="HXT48" s="178"/>
      <c r="HXU48" s="178"/>
      <c r="HXV48" s="178"/>
      <c r="HXW48" s="178"/>
      <c r="HXX48" s="179"/>
      <c r="HXY48" s="166"/>
      <c r="HXZ48" s="178"/>
      <c r="HYA48" s="178"/>
      <c r="HYB48" s="178"/>
      <c r="HYC48" s="178"/>
      <c r="HYD48" s="178"/>
      <c r="HYE48" s="178"/>
      <c r="HYF48" s="179"/>
      <c r="HYG48" s="166"/>
      <c r="HYH48" s="178"/>
      <c r="HYI48" s="178"/>
      <c r="HYJ48" s="178"/>
      <c r="HYK48" s="178"/>
      <c r="HYL48" s="178"/>
      <c r="HYM48" s="178"/>
      <c r="HYN48" s="179"/>
      <c r="HYO48" s="166"/>
      <c r="HYP48" s="178"/>
      <c r="HYQ48" s="178"/>
      <c r="HYR48" s="178"/>
      <c r="HYS48" s="178"/>
      <c r="HYT48" s="178"/>
      <c r="HYU48" s="178"/>
      <c r="HYV48" s="179"/>
      <c r="HYW48" s="166"/>
      <c r="HYX48" s="178"/>
      <c r="HYY48" s="178"/>
      <c r="HYZ48" s="178"/>
      <c r="HZA48" s="178"/>
      <c r="HZB48" s="178"/>
      <c r="HZC48" s="178"/>
      <c r="HZD48" s="179"/>
      <c r="HZE48" s="166"/>
      <c r="HZF48" s="178"/>
      <c r="HZG48" s="178"/>
      <c r="HZH48" s="178"/>
      <c r="HZI48" s="178"/>
      <c r="HZJ48" s="178"/>
      <c r="HZK48" s="178"/>
      <c r="HZL48" s="179"/>
      <c r="HZM48" s="166"/>
      <c r="HZN48" s="178"/>
      <c r="HZO48" s="178"/>
      <c r="HZP48" s="178"/>
      <c r="HZQ48" s="178"/>
      <c r="HZR48" s="178"/>
      <c r="HZS48" s="178"/>
      <c r="HZT48" s="179"/>
      <c r="HZU48" s="166"/>
      <c r="HZV48" s="178"/>
      <c r="HZW48" s="178"/>
      <c r="HZX48" s="178"/>
      <c r="HZY48" s="178"/>
      <c r="HZZ48" s="178"/>
      <c r="IAA48" s="178"/>
      <c r="IAB48" s="179"/>
      <c r="IAC48" s="166"/>
      <c r="IAD48" s="178"/>
      <c r="IAE48" s="178"/>
      <c r="IAF48" s="178"/>
      <c r="IAG48" s="178"/>
      <c r="IAH48" s="178"/>
      <c r="IAI48" s="178"/>
      <c r="IAJ48" s="179"/>
      <c r="IAK48" s="166"/>
      <c r="IAL48" s="178"/>
      <c r="IAM48" s="178"/>
      <c r="IAN48" s="178"/>
      <c r="IAO48" s="178"/>
      <c r="IAP48" s="178"/>
      <c r="IAQ48" s="178"/>
      <c r="IAR48" s="179"/>
      <c r="IAS48" s="166"/>
      <c r="IAT48" s="178"/>
      <c r="IAU48" s="178"/>
      <c r="IAV48" s="178"/>
      <c r="IAW48" s="178"/>
      <c r="IAX48" s="178"/>
      <c r="IAY48" s="178"/>
      <c r="IAZ48" s="179"/>
      <c r="IBA48" s="166"/>
      <c r="IBB48" s="178"/>
      <c r="IBC48" s="178"/>
      <c r="IBD48" s="178"/>
      <c r="IBE48" s="178"/>
      <c r="IBF48" s="178"/>
      <c r="IBG48" s="178"/>
      <c r="IBH48" s="179"/>
      <c r="IBI48" s="166"/>
      <c r="IBJ48" s="178"/>
      <c r="IBK48" s="178"/>
      <c r="IBL48" s="178"/>
      <c r="IBM48" s="178"/>
      <c r="IBN48" s="178"/>
      <c r="IBO48" s="178"/>
      <c r="IBP48" s="179"/>
      <c r="IBQ48" s="166"/>
      <c r="IBR48" s="178"/>
      <c r="IBS48" s="178"/>
      <c r="IBT48" s="178"/>
      <c r="IBU48" s="178"/>
      <c r="IBV48" s="178"/>
      <c r="IBW48" s="178"/>
      <c r="IBX48" s="179"/>
      <c r="IBY48" s="166"/>
      <c r="IBZ48" s="178"/>
      <c r="ICA48" s="178"/>
      <c r="ICB48" s="178"/>
      <c r="ICC48" s="178"/>
      <c r="ICD48" s="178"/>
      <c r="ICE48" s="178"/>
      <c r="ICF48" s="179"/>
      <c r="ICG48" s="166"/>
      <c r="ICH48" s="178"/>
      <c r="ICI48" s="178"/>
      <c r="ICJ48" s="178"/>
      <c r="ICK48" s="178"/>
      <c r="ICL48" s="178"/>
      <c r="ICM48" s="178"/>
      <c r="ICN48" s="179"/>
      <c r="ICO48" s="166"/>
      <c r="ICP48" s="178"/>
      <c r="ICQ48" s="178"/>
      <c r="ICR48" s="178"/>
      <c r="ICS48" s="178"/>
      <c r="ICT48" s="178"/>
      <c r="ICU48" s="178"/>
      <c r="ICV48" s="179"/>
      <c r="ICW48" s="166"/>
      <c r="ICX48" s="178"/>
      <c r="ICY48" s="178"/>
      <c r="ICZ48" s="178"/>
      <c r="IDA48" s="178"/>
      <c r="IDB48" s="178"/>
      <c r="IDC48" s="178"/>
      <c r="IDD48" s="179"/>
      <c r="IDE48" s="166"/>
      <c r="IDF48" s="178"/>
      <c r="IDG48" s="178"/>
      <c r="IDH48" s="178"/>
      <c r="IDI48" s="178"/>
      <c r="IDJ48" s="178"/>
      <c r="IDK48" s="178"/>
      <c r="IDL48" s="179"/>
      <c r="IDM48" s="166"/>
      <c r="IDN48" s="178"/>
      <c r="IDO48" s="178"/>
      <c r="IDP48" s="178"/>
      <c r="IDQ48" s="178"/>
      <c r="IDR48" s="178"/>
      <c r="IDS48" s="178"/>
      <c r="IDT48" s="179"/>
      <c r="IDU48" s="166"/>
      <c r="IDV48" s="178"/>
      <c r="IDW48" s="178"/>
      <c r="IDX48" s="178"/>
      <c r="IDY48" s="178"/>
      <c r="IDZ48" s="178"/>
      <c r="IEA48" s="178"/>
      <c r="IEB48" s="179"/>
      <c r="IEC48" s="166"/>
      <c r="IED48" s="178"/>
      <c r="IEE48" s="178"/>
      <c r="IEF48" s="178"/>
      <c r="IEG48" s="178"/>
      <c r="IEH48" s="178"/>
      <c r="IEI48" s="178"/>
      <c r="IEJ48" s="179"/>
      <c r="IEK48" s="166"/>
      <c r="IEL48" s="178"/>
      <c r="IEM48" s="178"/>
      <c r="IEN48" s="178"/>
      <c r="IEO48" s="178"/>
      <c r="IEP48" s="178"/>
      <c r="IEQ48" s="178"/>
      <c r="IER48" s="179"/>
      <c r="IES48" s="166"/>
      <c r="IET48" s="178"/>
      <c r="IEU48" s="178"/>
      <c r="IEV48" s="178"/>
      <c r="IEW48" s="178"/>
      <c r="IEX48" s="178"/>
      <c r="IEY48" s="178"/>
      <c r="IEZ48" s="179"/>
      <c r="IFA48" s="166"/>
      <c r="IFB48" s="178"/>
      <c r="IFC48" s="178"/>
      <c r="IFD48" s="178"/>
      <c r="IFE48" s="178"/>
      <c r="IFF48" s="178"/>
      <c r="IFG48" s="178"/>
      <c r="IFH48" s="179"/>
      <c r="IFI48" s="166"/>
      <c r="IFJ48" s="178"/>
      <c r="IFK48" s="178"/>
      <c r="IFL48" s="178"/>
      <c r="IFM48" s="178"/>
      <c r="IFN48" s="178"/>
      <c r="IFO48" s="178"/>
      <c r="IFP48" s="179"/>
      <c r="IFQ48" s="166"/>
      <c r="IFR48" s="178"/>
      <c r="IFS48" s="178"/>
      <c r="IFT48" s="178"/>
      <c r="IFU48" s="178"/>
      <c r="IFV48" s="178"/>
      <c r="IFW48" s="178"/>
      <c r="IFX48" s="179"/>
      <c r="IFY48" s="166"/>
      <c r="IFZ48" s="178"/>
      <c r="IGA48" s="178"/>
      <c r="IGB48" s="178"/>
      <c r="IGC48" s="178"/>
      <c r="IGD48" s="178"/>
      <c r="IGE48" s="178"/>
      <c r="IGF48" s="179"/>
      <c r="IGG48" s="166"/>
      <c r="IGH48" s="178"/>
      <c r="IGI48" s="178"/>
      <c r="IGJ48" s="178"/>
      <c r="IGK48" s="178"/>
      <c r="IGL48" s="178"/>
      <c r="IGM48" s="178"/>
      <c r="IGN48" s="179"/>
      <c r="IGO48" s="166"/>
      <c r="IGP48" s="178"/>
      <c r="IGQ48" s="178"/>
      <c r="IGR48" s="178"/>
      <c r="IGS48" s="178"/>
      <c r="IGT48" s="178"/>
      <c r="IGU48" s="178"/>
      <c r="IGV48" s="179"/>
      <c r="IGW48" s="166"/>
      <c r="IGX48" s="178"/>
      <c r="IGY48" s="178"/>
      <c r="IGZ48" s="178"/>
      <c r="IHA48" s="178"/>
      <c r="IHB48" s="178"/>
      <c r="IHC48" s="178"/>
      <c r="IHD48" s="179"/>
      <c r="IHE48" s="166"/>
      <c r="IHF48" s="178"/>
      <c r="IHG48" s="178"/>
      <c r="IHH48" s="178"/>
      <c r="IHI48" s="178"/>
      <c r="IHJ48" s="178"/>
      <c r="IHK48" s="178"/>
      <c r="IHL48" s="179"/>
      <c r="IHM48" s="166"/>
      <c r="IHN48" s="178"/>
      <c r="IHO48" s="178"/>
      <c r="IHP48" s="178"/>
      <c r="IHQ48" s="178"/>
      <c r="IHR48" s="178"/>
      <c r="IHS48" s="178"/>
      <c r="IHT48" s="179"/>
      <c r="IHU48" s="166"/>
      <c r="IHV48" s="178"/>
      <c r="IHW48" s="178"/>
      <c r="IHX48" s="178"/>
      <c r="IHY48" s="178"/>
      <c r="IHZ48" s="178"/>
      <c r="IIA48" s="178"/>
      <c r="IIB48" s="179"/>
      <c r="IIC48" s="166"/>
      <c r="IID48" s="178"/>
      <c r="IIE48" s="178"/>
      <c r="IIF48" s="178"/>
      <c r="IIG48" s="178"/>
      <c r="IIH48" s="178"/>
      <c r="III48" s="178"/>
      <c r="IIJ48" s="179"/>
      <c r="IIK48" s="166"/>
      <c r="IIL48" s="178"/>
      <c r="IIM48" s="178"/>
      <c r="IIN48" s="178"/>
      <c r="IIO48" s="178"/>
      <c r="IIP48" s="178"/>
      <c r="IIQ48" s="178"/>
      <c r="IIR48" s="179"/>
      <c r="IIS48" s="166"/>
      <c r="IIT48" s="178"/>
      <c r="IIU48" s="178"/>
      <c r="IIV48" s="178"/>
      <c r="IIW48" s="178"/>
      <c r="IIX48" s="178"/>
      <c r="IIY48" s="178"/>
      <c r="IIZ48" s="179"/>
      <c r="IJA48" s="166"/>
      <c r="IJB48" s="178"/>
      <c r="IJC48" s="178"/>
      <c r="IJD48" s="178"/>
      <c r="IJE48" s="178"/>
      <c r="IJF48" s="178"/>
      <c r="IJG48" s="178"/>
      <c r="IJH48" s="179"/>
      <c r="IJI48" s="166"/>
      <c r="IJJ48" s="178"/>
      <c r="IJK48" s="178"/>
      <c r="IJL48" s="178"/>
      <c r="IJM48" s="178"/>
      <c r="IJN48" s="178"/>
      <c r="IJO48" s="178"/>
      <c r="IJP48" s="179"/>
      <c r="IJQ48" s="166"/>
      <c r="IJR48" s="178"/>
      <c r="IJS48" s="178"/>
      <c r="IJT48" s="178"/>
      <c r="IJU48" s="178"/>
      <c r="IJV48" s="178"/>
      <c r="IJW48" s="178"/>
      <c r="IJX48" s="179"/>
      <c r="IJY48" s="166"/>
      <c r="IJZ48" s="178"/>
      <c r="IKA48" s="178"/>
      <c r="IKB48" s="178"/>
      <c r="IKC48" s="178"/>
      <c r="IKD48" s="178"/>
      <c r="IKE48" s="178"/>
      <c r="IKF48" s="179"/>
      <c r="IKG48" s="166"/>
      <c r="IKH48" s="178"/>
      <c r="IKI48" s="178"/>
      <c r="IKJ48" s="178"/>
      <c r="IKK48" s="178"/>
      <c r="IKL48" s="178"/>
      <c r="IKM48" s="178"/>
      <c r="IKN48" s="179"/>
      <c r="IKO48" s="166"/>
      <c r="IKP48" s="178"/>
      <c r="IKQ48" s="178"/>
      <c r="IKR48" s="178"/>
      <c r="IKS48" s="178"/>
      <c r="IKT48" s="178"/>
      <c r="IKU48" s="178"/>
      <c r="IKV48" s="179"/>
      <c r="IKW48" s="166"/>
      <c r="IKX48" s="178"/>
      <c r="IKY48" s="178"/>
      <c r="IKZ48" s="178"/>
      <c r="ILA48" s="178"/>
      <c r="ILB48" s="178"/>
      <c r="ILC48" s="178"/>
      <c r="ILD48" s="179"/>
      <c r="ILE48" s="166"/>
      <c r="ILF48" s="178"/>
      <c r="ILG48" s="178"/>
      <c r="ILH48" s="178"/>
      <c r="ILI48" s="178"/>
      <c r="ILJ48" s="178"/>
      <c r="ILK48" s="178"/>
      <c r="ILL48" s="179"/>
      <c r="ILM48" s="166"/>
      <c r="ILN48" s="178"/>
      <c r="ILO48" s="178"/>
      <c r="ILP48" s="178"/>
      <c r="ILQ48" s="178"/>
      <c r="ILR48" s="178"/>
      <c r="ILS48" s="178"/>
      <c r="ILT48" s="179"/>
      <c r="ILU48" s="166"/>
      <c r="ILV48" s="178"/>
      <c r="ILW48" s="178"/>
      <c r="ILX48" s="178"/>
      <c r="ILY48" s="178"/>
      <c r="ILZ48" s="178"/>
      <c r="IMA48" s="178"/>
      <c r="IMB48" s="179"/>
      <c r="IMC48" s="166"/>
      <c r="IMD48" s="178"/>
      <c r="IME48" s="178"/>
      <c r="IMF48" s="178"/>
      <c r="IMG48" s="178"/>
      <c r="IMH48" s="178"/>
      <c r="IMI48" s="178"/>
      <c r="IMJ48" s="179"/>
      <c r="IMK48" s="166"/>
      <c r="IML48" s="178"/>
      <c r="IMM48" s="178"/>
      <c r="IMN48" s="178"/>
      <c r="IMO48" s="178"/>
      <c r="IMP48" s="178"/>
      <c r="IMQ48" s="178"/>
      <c r="IMR48" s="179"/>
      <c r="IMS48" s="166"/>
      <c r="IMT48" s="178"/>
      <c r="IMU48" s="178"/>
      <c r="IMV48" s="178"/>
      <c r="IMW48" s="178"/>
      <c r="IMX48" s="178"/>
      <c r="IMY48" s="178"/>
      <c r="IMZ48" s="179"/>
      <c r="INA48" s="166"/>
      <c r="INB48" s="178"/>
      <c r="INC48" s="178"/>
      <c r="IND48" s="178"/>
      <c r="INE48" s="178"/>
      <c r="INF48" s="178"/>
      <c r="ING48" s="178"/>
      <c r="INH48" s="179"/>
      <c r="INI48" s="166"/>
      <c r="INJ48" s="178"/>
      <c r="INK48" s="178"/>
      <c r="INL48" s="178"/>
      <c r="INM48" s="178"/>
      <c r="INN48" s="178"/>
      <c r="INO48" s="178"/>
      <c r="INP48" s="179"/>
      <c r="INQ48" s="166"/>
      <c r="INR48" s="178"/>
      <c r="INS48" s="178"/>
      <c r="INT48" s="178"/>
      <c r="INU48" s="178"/>
      <c r="INV48" s="178"/>
      <c r="INW48" s="178"/>
      <c r="INX48" s="179"/>
      <c r="INY48" s="166"/>
      <c r="INZ48" s="178"/>
      <c r="IOA48" s="178"/>
      <c r="IOB48" s="178"/>
      <c r="IOC48" s="178"/>
      <c r="IOD48" s="178"/>
      <c r="IOE48" s="178"/>
      <c r="IOF48" s="179"/>
      <c r="IOG48" s="166"/>
      <c r="IOH48" s="178"/>
      <c r="IOI48" s="178"/>
      <c r="IOJ48" s="178"/>
      <c r="IOK48" s="178"/>
      <c r="IOL48" s="178"/>
      <c r="IOM48" s="178"/>
      <c r="ION48" s="179"/>
      <c r="IOO48" s="166"/>
      <c r="IOP48" s="178"/>
      <c r="IOQ48" s="178"/>
      <c r="IOR48" s="178"/>
      <c r="IOS48" s="178"/>
      <c r="IOT48" s="178"/>
      <c r="IOU48" s="178"/>
      <c r="IOV48" s="179"/>
      <c r="IOW48" s="166"/>
      <c r="IOX48" s="178"/>
      <c r="IOY48" s="178"/>
      <c r="IOZ48" s="178"/>
      <c r="IPA48" s="178"/>
      <c r="IPB48" s="178"/>
      <c r="IPC48" s="178"/>
      <c r="IPD48" s="179"/>
      <c r="IPE48" s="166"/>
      <c r="IPF48" s="178"/>
      <c r="IPG48" s="178"/>
      <c r="IPH48" s="178"/>
      <c r="IPI48" s="178"/>
      <c r="IPJ48" s="178"/>
      <c r="IPK48" s="178"/>
      <c r="IPL48" s="179"/>
      <c r="IPM48" s="166"/>
      <c r="IPN48" s="178"/>
      <c r="IPO48" s="178"/>
      <c r="IPP48" s="178"/>
      <c r="IPQ48" s="178"/>
      <c r="IPR48" s="178"/>
      <c r="IPS48" s="178"/>
      <c r="IPT48" s="179"/>
      <c r="IPU48" s="166"/>
      <c r="IPV48" s="178"/>
      <c r="IPW48" s="178"/>
      <c r="IPX48" s="178"/>
      <c r="IPY48" s="178"/>
      <c r="IPZ48" s="178"/>
      <c r="IQA48" s="178"/>
      <c r="IQB48" s="179"/>
      <c r="IQC48" s="166"/>
      <c r="IQD48" s="178"/>
      <c r="IQE48" s="178"/>
      <c r="IQF48" s="178"/>
      <c r="IQG48" s="178"/>
      <c r="IQH48" s="178"/>
      <c r="IQI48" s="178"/>
      <c r="IQJ48" s="179"/>
      <c r="IQK48" s="166"/>
      <c r="IQL48" s="178"/>
      <c r="IQM48" s="178"/>
      <c r="IQN48" s="178"/>
      <c r="IQO48" s="178"/>
      <c r="IQP48" s="178"/>
      <c r="IQQ48" s="178"/>
      <c r="IQR48" s="179"/>
      <c r="IQS48" s="166"/>
      <c r="IQT48" s="178"/>
      <c r="IQU48" s="178"/>
      <c r="IQV48" s="178"/>
      <c r="IQW48" s="178"/>
      <c r="IQX48" s="178"/>
      <c r="IQY48" s="178"/>
      <c r="IQZ48" s="179"/>
      <c r="IRA48" s="166"/>
      <c r="IRB48" s="178"/>
      <c r="IRC48" s="178"/>
      <c r="IRD48" s="178"/>
      <c r="IRE48" s="178"/>
      <c r="IRF48" s="178"/>
      <c r="IRG48" s="178"/>
      <c r="IRH48" s="179"/>
      <c r="IRI48" s="166"/>
      <c r="IRJ48" s="178"/>
      <c r="IRK48" s="178"/>
      <c r="IRL48" s="178"/>
      <c r="IRM48" s="178"/>
      <c r="IRN48" s="178"/>
      <c r="IRO48" s="178"/>
      <c r="IRP48" s="179"/>
      <c r="IRQ48" s="166"/>
      <c r="IRR48" s="178"/>
      <c r="IRS48" s="178"/>
      <c r="IRT48" s="178"/>
      <c r="IRU48" s="178"/>
      <c r="IRV48" s="178"/>
      <c r="IRW48" s="178"/>
      <c r="IRX48" s="179"/>
      <c r="IRY48" s="166"/>
      <c r="IRZ48" s="178"/>
      <c r="ISA48" s="178"/>
      <c r="ISB48" s="178"/>
      <c r="ISC48" s="178"/>
      <c r="ISD48" s="178"/>
      <c r="ISE48" s="178"/>
      <c r="ISF48" s="179"/>
      <c r="ISG48" s="166"/>
      <c r="ISH48" s="178"/>
      <c r="ISI48" s="178"/>
      <c r="ISJ48" s="178"/>
      <c r="ISK48" s="178"/>
      <c r="ISL48" s="178"/>
      <c r="ISM48" s="178"/>
      <c r="ISN48" s="179"/>
      <c r="ISO48" s="166"/>
      <c r="ISP48" s="178"/>
      <c r="ISQ48" s="178"/>
      <c r="ISR48" s="178"/>
      <c r="ISS48" s="178"/>
      <c r="IST48" s="178"/>
      <c r="ISU48" s="178"/>
      <c r="ISV48" s="179"/>
      <c r="ISW48" s="166"/>
      <c r="ISX48" s="178"/>
      <c r="ISY48" s="178"/>
      <c r="ISZ48" s="178"/>
      <c r="ITA48" s="178"/>
      <c r="ITB48" s="178"/>
      <c r="ITC48" s="178"/>
      <c r="ITD48" s="179"/>
      <c r="ITE48" s="166"/>
      <c r="ITF48" s="178"/>
      <c r="ITG48" s="178"/>
      <c r="ITH48" s="178"/>
      <c r="ITI48" s="178"/>
      <c r="ITJ48" s="178"/>
      <c r="ITK48" s="178"/>
      <c r="ITL48" s="179"/>
      <c r="ITM48" s="166"/>
      <c r="ITN48" s="178"/>
      <c r="ITO48" s="178"/>
      <c r="ITP48" s="178"/>
      <c r="ITQ48" s="178"/>
      <c r="ITR48" s="178"/>
      <c r="ITS48" s="178"/>
      <c r="ITT48" s="179"/>
      <c r="ITU48" s="166"/>
      <c r="ITV48" s="178"/>
      <c r="ITW48" s="178"/>
      <c r="ITX48" s="178"/>
      <c r="ITY48" s="178"/>
      <c r="ITZ48" s="178"/>
      <c r="IUA48" s="178"/>
      <c r="IUB48" s="179"/>
      <c r="IUC48" s="166"/>
      <c r="IUD48" s="178"/>
      <c r="IUE48" s="178"/>
      <c r="IUF48" s="178"/>
      <c r="IUG48" s="178"/>
      <c r="IUH48" s="178"/>
      <c r="IUI48" s="178"/>
      <c r="IUJ48" s="179"/>
      <c r="IUK48" s="166"/>
      <c r="IUL48" s="178"/>
      <c r="IUM48" s="178"/>
      <c r="IUN48" s="178"/>
      <c r="IUO48" s="178"/>
      <c r="IUP48" s="178"/>
      <c r="IUQ48" s="178"/>
      <c r="IUR48" s="179"/>
      <c r="IUS48" s="166"/>
      <c r="IUT48" s="178"/>
      <c r="IUU48" s="178"/>
      <c r="IUV48" s="178"/>
      <c r="IUW48" s="178"/>
      <c r="IUX48" s="178"/>
      <c r="IUY48" s="178"/>
      <c r="IUZ48" s="179"/>
      <c r="IVA48" s="166"/>
      <c r="IVB48" s="178"/>
      <c r="IVC48" s="178"/>
      <c r="IVD48" s="178"/>
      <c r="IVE48" s="178"/>
      <c r="IVF48" s="178"/>
      <c r="IVG48" s="178"/>
      <c r="IVH48" s="179"/>
      <c r="IVI48" s="166"/>
      <c r="IVJ48" s="178"/>
      <c r="IVK48" s="178"/>
      <c r="IVL48" s="178"/>
      <c r="IVM48" s="178"/>
      <c r="IVN48" s="178"/>
      <c r="IVO48" s="178"/>
      <c r="IVP48" s="179"/>
      <c r="IVQ48" s="166"/>
      <c r="IVR48" s="178"/>
      <c r="IVS48" s="178"/>
      <c r="IVT48" s="178"/>
      <c r="IVU48" s="178"/>
      <c r="IVV48" s="178"/>
      <c r="IVW48" s="178"/>
      <c r="IVX48" s="179"/>
      <c r="IVY48" s="166"/>
      <c r="IVZ48" s="178"/>
      <c r="IWA48" s="178"/>
      <c r="IWB48" s="178"/>
      <c r="IWC48" s="178"/>
      <c r="IWD48" s="178"/>
      <c r="IWE48" s="178"/>
      <c r="IWF48" s="179"/>
      <c r="IWG48" s="166"/>
      <c r="IWH48" s="178"/>
      <c r="IWI48" s="178"/>
      <c r="IWJ48" s="178"/>
      <c r="IWK48" s="178"/>
      <c r="IWL48" s="178"/>
      <c r="IWM48" s="178"/>
      <c r="IWN48" s="179"/>
      <c r="IWO48" s="166"/>
      <c r="IWP48" s="178"/>
      <c r="IWQ48" s="178"/>
      <c r="IWR48" s="178"/>
      <c r="IWS48" s="178"/>
      <c r="IWT48" s="178"/>
      <c r="IWU48" s="178"/>
      <c r="IWV48" s="179"/>
      <c r="IWW48" s="166"/>
      <c r="IWX48" s="178"/>
      <c r="IWY48" s="178"/>
      <c r="IWZ48" s="178"/>
      <c r="IXA48" s="178"/>
      <c r="IXB48" s="178"/>
      <c r="IXC48" s="178"/>
      <c r="IXD48" s="179"/>
      <c r="IXE48" s="166"/>
      <c r="IXF48" s="178"/>
      <c r="IXG48" s="178"/>
      <c r="IXH48" s="178"/>
      <c r="IXI48" s="178"/>
      <c r="IXJ48" s="178"/>
      <c r="IXK48" s="178"/>
      <c r="IXL48" s="179"/>
      <c r="IXM48" s="166"/>
      <c r="IXN48" s="178"/>
      <c r="IXO48" s="178"/>
      <c r="IXP48" s="178"/>
      <c r="IXQ48" s="178"/>
      <c r="IXR48" s="178"/>
      <c r="IXS48" s="178"/>
      <c r="IXT48" s="179"/>
      <c r="IXU48" s="166"/>
      <c r="IXV48" s="178"/>
      <c r="IXW48" s="178"/>
      <c r="IXX48" s="178"/>
      <c r="IXY48" s="178"/>
      <c r="IXZ48" s="178"/>
      <c r="IYA48" s="178"/>
      <c r="IYB48" s="179"/>
      <c r="IYC48" s="166"/>
      <c r="IYD48" s="178"/>
      <c r="IYE48" s="178"/>
      <c r="IYF48" s="178"/>
      <c r="IYG48" s="178"/>
      <c r="IYH48" s="178"/>
      <c r="IYI48" s="178"/>
      <c r="IYJ48" s="179"/>
      <c r="IYK48" s="166"/>
      <c r="IYL48" s="178"/>
      <c r="IYM48" s="178"/>
      <c r="IYN48" s="178"/>
      <c r="IYO48" s="178"/>
      <c r="IYP48" s="178"/>
      <c r="IYQ48" s="178"/>
      <c r="IYR48" s="179"/>
      <c r="IYS48" s="166"/>
      <c r="IYT48" s="178"/>
      <c r="IYU48" s="178"/>
      <c r="IYV48" s="178"/>
      <c r="IYW48" s="178"/>
      <c r="IYX48" s="178"/>
      <c r="IYY48" s="178"/>
      <c r="IYZ48" s="179"/>
      <c r="IZA48" s="166"/>
      <c r="IZB48" s="178"/>
      <c r="IZC48" s="178"/>
      <c r="IZD48" s="178"/>
      <c r="IZE48" s="178"/>
      <c r="IZF48" s="178"/>
      <c r="IZG48" s="178"/>
      <c r="IZH48" s="179"/>
      <c r="IZI48" s="166"/>
      <c r="IZJ48" s="178"/>
      <c r="IZK48" s="178"/>
      <c r="IZL48" s="178"/>
      <c r="IZM48" s="178"/>
      <c r="IZN48" s="178"/>
      <c r="IZO48" s="178"/>
      <c r="IZP48" s="179"/>
      <c r="IZQ48" s="166"/>
      <c r="IZR48" s="178"/>
      <c r="IZS48" s="178"/>
      <c r="IZT48" s="178"/>
      <c r="IZU48" s="178"/>
      <c r="IZV48" s="178"/>
      <c r="IZW48" s="178"/>
      <c r="IZX48" s="179"/>
      <c r="IZY48" s="166"/>
      <c r="IZZ48" s="178"/>
      <c r="JAA48" s="178"/>
      <c r="JAB48" s="178"/>
      <c r="JAC48" s="178"/>
      <c r="JAD48" s="178"/>
      <c r="JAE48" s="178"/>
      <c r="JAF48" s="179"/>
      <c r="JAG48" s="166"/>
      <c r="JAH48" s="178"/>
      <c r="JAI48" s="178"/>
      <c r="JAJ48" s="178"/>
      <c r="JAK48" s="178"/>
      <c r="JAL48" s="178"/>
      <c r="JAM48" s="178"/>
      <c r="JAN48" s="179"/>
      <c r="JAO48" s="166"/>
      <c r="JAP48" s="178"/>
      <c r="JAQ48" s="178"/>
      <c r="JAR48" s="178"/>
      <c r="JAS48" s="178"/>
      <c r="JAT48" s="178"/>
      <c r="JAU48" s="178"/>
      <c r="JAV48" s="179"/>
      <c r="JAW48" s="166"/>
      <c r="JAX48" s="178"/>
      <c r="JAY48" s="178"/>
      <c r="JAZ48" s="178"/>
      <c r="JBA48" s="178"/>
      <c r="JBB48" s="178"/>
      <c r="JBC48" s="178"/>
      <c r="JBD48" s="179"/>
      <c r="JBE48" s="166"/>
      <c r="JBF48" s="178"/>
      <c r="JBG48" s="178"/>
      <c r="JBH48" s="178"/>
      <c r="JBI48" s="178"/>
      <c r="JBJ48" s="178"/>
      <c r="JBK48" s="178"/>
      <c r="JBL48" s="179"/>
      <c r="JBM48" s="166"/>
      <c r="JBN48" s="178"/>
      <c r="JBO48" s="178"/>
      <c r="JBP48" s="178"/>
      <c r="JBQ48" s="178"/>
      <c r="JBR48" s="178"/>
      <c r="JBS48" s="178"/>
      <c r="JBT48" s="179"/>
      <c r="JBU48" s="166"/>
      <c r="JBV48" s="178"/>
      <c r="JBW48" s="178"/>
      <c r="JBX48" s="178"/>
      <c r="JBY48" s="178"/>
      <c r="JBZ48" s="178"/>
      <c r="JCA48" s="178"/>
      <c r="JCB48" s="179"/>
      <c r="JCC48" s="166"/>
      <c r="JCD48" s="178"/>
      <c r="JCE48" s="178"/>
      <c r="JCF48" s="178"/>
      <c r="JCG48" s="178"/>
      <c r="JCH48" s="178"/>
      <c r="JCI48" s="178"/>
      <c r="JCJ48" s="179"/>
      <c r="JCK48" s="166"/>
      <c r="JCL48" s="178"/>
      <c r="JCM48" s="178"/>
      <c r="JCN48" s="178"/>
      <c r="JCO48" s="178"/>
      <c r="JCP48" s="178"/>
      <c r="JCQ48" s="178"/>
      <c r="JCR48" s="179"/>
      <c r="JCS48" s="166"/>
      <c r="JCT48" s="178"/>
      <c r="JCU48" s="178"/>
      <c r="JCV48" s="178"/>
      <c r="JCW48" s="178"/>
      <c r="JCX48" s="178"/>
      <c r="JCY48" s="178"/>
      <c r="JCZ48" s="179"/>
      <c r="JDA48" s="166"/>
      <c r="JDB48" s="178"/>
      <c r="JDC48" s="178"/>
      <c r="JDD48" s="178"/>
      <c r="JDE48" s="178"/>
      <c r="JDF48" s="178"/>
      <c r="JDG48" s="178"/>
      <c r="JDH48" s="179"/>
      <c r="JDI48" s="166"/>
      <c r="JDJ48" s="178"/>
      <c r="JDK48" s="178"/>
      <c r="JDL48" s="178"/>
      <c r="JDM48" s="178"/>
      <c r="JDN48" s="178"/>
      <c r="JDO48" s="178"/>
      <c r="JDP48" s="179"/>
      <c r="JDQ48" s="166"/>
      <c r="JDR48" s="178"/>
      <c r="JDS48" s="178"/>
      <c r="JDT48" s="178"/>
      <c r="JDU48" s="178"/>
      <c r="JDV48" s="178"/>
      <c r="JDW48" s="178"/>
      <c r="JDX48" s="179"/>
      <c r="JDY48" s="166"/>
      <c r="JDZ48" s="178"/>
      <c r="JEA48" s="178"/>
      <c r="JEB48" s="178"/>
      <c r="JEC48" s="178"/>
      <c r="JED48" s="178"/>
      <c r="JEE48" s="178"/>
      <c r="JEF48" s="179"/>
      <c r="JEG48" s="166"/>
      <c r="JEH48" s="178"/>
      <c r="JEI48" s="178"/>
      <c r="JEJ48" s="178"/>
      <c r="JEK48" s="178"/>
      <c r="JEL48" s="178"/>
      <c r="JEM48" s="178"/>
      <c r="JEN48" s="179"/>
      <c r="JEO48" s="166"/>
      <c r="JEP48" s="178"/>
      <c r="JEQ48" s="178"/>
      <c r="JER48" s="178"/>
      <c r="JES48" s="178"/>
      <c r="JET48" s="178"/>
      <c r="JEU48" s="178"/>
      <c r="JEV48" s="179"/>
      <c r="JEW48" s="166"/>
      <c r="JEX48" s="178"/>
      <c r="JEY48" s="178"/>
      <c r="JEZ48" s="178"/>
      <c r="JFA48" s="178"/>
      <c r="JFB48" s="178"/>
      <c r="JFC48" s="178"/>
      <c r="JFD48" s="179"/>
      <c r="JFE48" s="166"/>
      <c r="JFF48" s="178"/>
      <c r="JFG48" s="178"/>
      <c r="JFH48" s="178"/>
      <c r="JFI48" s="178"/>
      <c r="JFJ48" s="178"/>
      <c r="JFK48" s="178"/>
      <c r="JFL48" s="179"/>
      <c r="JFM48" s="166"/>
      <c r="JFN48" s="178"/>
      <c r="JFO48" s="178"/>
      <c r="JFP48" s="178"/>
      <c r="JFQ48" s="178"/>
      <c r="JFR48" s="178"/>
      <c r="JFS48" s="178"/>
      <c r="JFT48" s="179"/>
      <c r="JFU48" s="166"/>
      <c r="JFV48" s="178"/>
      <c r="JFW48" s="178"/>
      <c r="JFX48" s="178"/>
      <c r="JFY48" s="178"/>
      <c r="JFZ48" s="178"/>
      <c r="JGA48" s="178"/>
      <c r="JGB48" s="179"/>
      <c r="JGC48" s="166"/>
      <c r="JGD48" s="178"/>
      <c r="JGE48" s="178"/>
      <c r="JGF48" s="178"/>
      <c r="JGG48" s="178"/>
      <c r="JGH48" s="178"/>
      <c r="JGI48" s="178"/>
      <c r="JGJ48" s="179"/>
      <c r="JGK48" s="166"/>
      <c r="JGL48" s="178"/>
      <c r="JGM48" s="178"/>
      <c r="JGN48" s="178"/>
      <c r="JGO48" s="178"/>
      <c r="JGP48" s="178"/>
      <c r="JGQ48" s="178"/>
      <c r="JGR48" s="179"/>
      <c r="JGS48" s="166"/>
      <c r="JGT48" s="178"/>
      <c r="JGU48" s="178"/>
      <c r="JGV48" s="178"/>
      <c r="JGW48" s="178"/>
      <c r="JGX48" s="178"/>
      <c r="JGY48" s="178"/>
      <c r="JGZ48" s="179"/>
      <c r="JHA48" s="166"/>
      <c r="JHB48" s="178"/>
      <c r="JHC48" s="178"/>
      <c r="JHD48" s="178"/>
      <c r="JHE48" s="178"/>
      <c r="JHF48" s="178"/>
      <c r="JHG48" s="178"/>
      <c r="JHH48" s="179"/>
      <c r="JHI48" s="166"/>
      <c r="JHJ48" s="178"/>
      <c r="JHK48" s="178"/>
      <c r="JHL48" s="178"/>
      <c r="JHM48" s="178"/>
      <c r="JHN48" s="178"/>
      <c r="JHO48" s="178"/>
      <c r="JHP48" s="179"/>
      <c r="JHQ48" s="166"/>
      <c r="JHR48" s="178"/>
      <c r="JHS48" s="178"/>
      <c r="JHT48" s="178"/>
      <c r="JHU48" s="178"/>
      <c r="JHV48" s="178"/>
      <c r="JHW48" s="178"/>
      <c r="JHX48" s="179"/>
      <c r="JHY48" s="166"/>
      <c r="JHZ48" s="178"/>
      <c r="JIA48" s="178"/>
      <c r="JIB48" s="178"/>
      <c r="JIC48" s="178"/>
      <c r="JID48" s="178"/>
      <c r="JIE48" s="178"/>
      <c r="JIF48" s="179"/>
      <c r="JIG48" s="166"/>
      <c r="JIH48" s="178"/>
      <c r="JII48" s="178"/>
      <c r="JIJ48" s="178"/>
      <c r="JIK48" s="178"/>
      <c r="JIL48" s="178"/>
      <c r="JIM48" s="178"/>
      <c r="JIN48" s="179"/>
      <c r="JIO48" s="166"/>
      <c r="JIP48" s="178"/>
      <c r="JIQ48" s="178"/>
      <c r="JIR48" s="178"/>
      <c r="JIS48" s="178"/>
      <c r="JIT48" s="178"/>
      <c r="JIU48" s="178"/>
      <c r="JIV48" s="179"/>
      <c r="JIW48" s="166"/>
      <c r="JIX48" s="178"/>
      <c r="JIY48" s="178"/>
      <c r="JIZ48" s="178"/>
      <c r="JJA48" s="178"/>
      <c r="JJB48" s="178"/>
      <c r="JJC48" s="178"/>
      <c r="JJD48" s="179"/>
      <c r="JJE48" s="166"/>
      <c r="JJF48" s="178"/>
      <c r="JJG48" s="178"/>
      <c r="JJH48" s="178"/>
      <c r="JJI48" s="178"/>
      <c r="JJJ48" s="178"/>
      <c r="JJK48" s="178"/>
      <c r="JJL48" s="179"/>
      <c r="JJM48" s="166"/>
      <c r="JJN48" s="178"/>
      <c r="JJO48" s="178"/>
      <c r="JJP48" s="178"/>
      <c r="JJQ48" s="178"/>
      <c r="JJR48" s="178"/>
      <c r="JJS48" s="178"/>
      <c r="JJT48" s="179"/>
      <c r="JJU48" s="166"/>
      <c r="JJV48" s="178"/>
      <c r="JJW48" s="178"/>
      <c r="JJX48" s="178"/>
      <c r="JJY48" s="178"/>
      <c r="JJZ48" s="178"/>
      <c r="JKA48" s="178"/>
      <c r="JKB48" s="179"/>
      <c r="JKC48" s="166"/>
      <c r="JKD48" s="178"/>
      <c r="JKE48" s="178"/>
      <c r="JKF48" s="178"/>
      <c r="JKG48" s="178"/>
      <c r="JKH48" s="178"/>
      <c r="JKI48" s="178"/>
      <c r="JKJ48" s="179"/>
      <c r="JKK48" s="166"/>
      <c r="JKL48" s="178"/>
      <c r="JKM48" s="178"/>
      <c r="JKN48" s="178"/>
      <c r="JKO48" s="178"/>
      <c r="JKP48" s="178"/>
      <c r="JKQ48" s="178"/>
      <c r="JKR48" s="179"/>
      <c r="JKS48" s="166"/>
      <c r="JKT48" s="178"/>
      <c r="JKU48" s="178"/>
      <c r="JKV48" s="178"/>
      <c r="JKW48" s="178"/>
      <c r="JKX48" s="178"/>
      <c r="JKY48" s="178"/>
      <c r="JKZ48" s="179"/>
      <c r="JLA48" s="166"/>
      <c r="JLB48" s="178"/>
      <c r="JLC48" s="178"/>
      <c r="JLD48" s="178"/>
      <c r="JLE48" s="178"/>
      <c r="JLF48" s="178"/>
      <c r="JLG48" s="178"/>
      <c r="JLH48" s="179"/>
      <c r="JLI48" s="166"/>
      <c r="JLJ48" s="178"/>
      <c r="JLK48" s="178"/>
      <c r="JLL48" s="178"/>
      <c r="JLM48" s="178"/>
      <c r="JLN48" s="178"/>
      <c r="JLO48" s="178"/>
      <c r="JLP48" s="179"/>
      <c r="JLQ48" s="166"/>
      <c r="JLR48" s="178"/>
      <c r="JLS48" s="178"/>
      <c r="JLT48" s="178"/>
      <c r="JLU48" s="178"/>
      <c r="JLV48" s="178"/>
      <c r="JLW48" s="178"/>
      <c r="JLX48" s="179"/>
      <c r="JLY48" s="166"/>
      <c r="JLZ48" s="178"/>
      <c r="JMA48" s="178"/>
      <c r="JMB48" s="178"/>
      <c r="JMC48" s="178"/>
      <c r="JMD48" s="178"/>
      <c r="JME48" s="178"/>
      <c r="JMF48" s="179"/>
      <c r="JMG48" s="166"/>
      <c r="JMH48" s="178"/>
      <c r="JMI48" s="178"/>
      <c r="JMJ48" s="178"/>
      <c r="JMK48" s="178"/>
      <c r="JML48" s="178"/>
      <c r="JMM48" s="178"/>
      <c r="JMN48" s="179"/>
      <c r="JMO48" s="166"/>
      <c r="JMP48" s="178"/>
      <c r="JMQ48" s="178"/>
      <c r="JMR48" s="178"/>
      <c r="JMS48" s="178"/>
      <c r="JMT48" s="178"/>
      <c r="JMU48" s="178"/>
      <c r="JMV48" s="179"/>
      <c r="JMW48" s="166"/>
      <c r="JMX48" s="178"/>
      <c r="JMY48" s="178"/>
      <c r="JMZ48" s="178"/>
      <c r="JNA48" s="178"/>
      <c r="JNB48" s="178"/>
      <c r="JNC48" s="178"/>
      <c r="JND48" s="179"/>
      <c r="JNE48" s="166"/>
      <c r="JNF48" s="178"/>
      <c r="JNG48" s="178"/>
      <c r="JNH48" s="178"/>
      <c r="JNI48" s="178"/>
      <c r="JNJ48" s="178"/>
      <c r="JNK48" s="178"/>
      <c r="JNL48" s="179"/>
      <c r="JNM48" s="166"/>
      <c r="JNN48" s="178"/>
      <c r="JNO48" s="178"/>
      <c r="JNP48" s="178"/>
      <c r="JNQ48" s="178"/>
      <c r="JNR48" s="178"/>
      <c r="JNS48" s="178"/>
      <c r="JNT48" s="179"/>
      <c r="JNU48" s="166"/>
      <c r="JNV48" s="178"/>
      <c r="JNW48" s="178"/>
      <c r="JNX48" s="178"/>
      <c r="JNY48" s="178"/>
      <c r="JNZ48" s="178"/>
      <c r="JOA48" s="178"/>
      <c r="JOB48" s="179"/>
      <c r="JOC48" s="166"/>
      <c r="JOD48" s="178"/>
      <c r="JOE48" s="178"/>
      <c r="JOF48" s="178"/>
      <c r="JOG48" s="178"/>
      <c r="JOH48" s="178"/>
      <c r="JOI48" s="178"/>
      <c r="JOJ48" s="179"/>
      <c r="JOK48" s="166"/>
      <c r="JOL48" s="178"/>
      <c r="JOM48" s="178"/>
      <c r="JON48" s="178"/>
      <c r="JOO48" s="178"/>
      <c r="JOP48" s="178"/>
      <c r="JOQ48" s="178"/>
      <c r="JOR48" s="179"/>
      <c r="JOS48" s="166"/>
      <c r="JOT48" s="178"/>
      <c r="JOU48" s="178"/>
      <c r="JOV48" s="178"/>
      <c r="JOW48" s="178"/>
      <c r="JOX48" s="178"/>
      <c r="JOY48" s="178"/>
      <c r="JOZ48" s="179"/>
      <c r="JPA48" s="166"/>
      <c r="JPB48" s="178"/>
      <c r="JPC48" s="178"/>
      <c r="JPD48" s="178"/>
      <c r="JPE48" s="178"/>
      <c r="JPF48" s="178"/>
      <c r="JPG48" s="178"/>
      <c r="JPH48" s="179"/>
      <c r="JPI48" s="166"/>
      <c r="JPJ48" s="178"/>
      <c r="JPK48" s="178"/>
      <c r="JPL48" s="178"/>
      <c r="JPM48" s="178"/>
      <c r="JPN48" s="178"/>
      <c r="JPO48" s="178"/>
      <c r="JPP48" s="179"/>
      <c r="JPQ48" s="166"/>
      <c r="JPR48" s="178"/>
      <c r="JPS48" s="178"/>
      <c r="JPT48" s="178"/>
      <c r="JPU48" s="178"/>
      <c r="JPV48" s="178"/>
      <c r="JPW48" s="178"/>
      <c r="JPX48" s="179"/>
      <c r="JPY48" s="166"/>
      <c r="JPZ48" s="178"/>
      <c r="JQA48" s="178"/>
      <c r="JQB48" s="178"/>
      <c r="JQC48" s="178"/>
      <c r="JQD48" s="178"/>
      <c r="JQE48" s="178"/>
      <c r="JQF48" s="179"/>
      <c r="JQG48" s="166"/>
      <c r="JQH48" s="178"/>
      <c r="JQI48" s="178"/>
      <c r="JQJ48" s="178"/>
      <c r="JQK48" s="178"/>
      <c r="JQL48" s="178"/>
      <c r="JQM48" s="178"/>
      <c r="JQN48" s="179"/>
      <c r="JQO48" s="166"/>
      <c r="JQP48" s="178"/>
      <c r="JQQ48" s="178"/>
      <c r="JQR48" s="178"/>
      <c r="JQS48" s="178"/>
      <c r="JQT48" s="178"/>
      <c r="JQU48" s="178"/>
      <c r="JQV48" s="179"/>
      <c r="JQW48" s="166"/>
      <c r="JQX48" s="178"/>
      <c r="JQY48" s="178"/>
      <c r="JQZ48" s="178"/>
      <c r="JRA48" s="178"/>
      <c r="JRB48" s="178"/>
      <c r="JRC48" s="178"/>
      <c r="JRD48" s="179"/>
      <c r="JRE48" s="166"/>
      <c r="JRF48" s="178"/>
      <c r="JRG48" s="178"/>
      <c r="JRH48" s="178"/>
      <c r="JRI48" s="178"/>
      <c r="JRJ48" s="178"/>
      <c r="JRK48" s="178"/>
      <c r="JRL48" s="179"/>
      <c r="JRM48" s="166"/>
      <c r="JRN48" s="178"/>
      <c r="JRO48" s="178"/>
      <c r="JRP48" s="178"/>
      <c r="JRQ48" s="178"/>
      <c r="JRR48" s="178"/>
      <c r="JRS48" s="178"/>
      <c r="JRT48" s="179"/>
      <c r="JRU48" s="166"/>
      <c r="JRV48" s="178"/>
      <c r="JRW48" s="178"/>
      <c r="JRX48" s="178"/>
      <c r="JRY48" s="178"/>
      <c r="JRZ48" s="178"/>
      <c r="JSA48" s="178"/>
      <c r="JSB48" s="179"/>
      <c r="JSC48" s="166"/>
      <c r="JSD48" s="178"/>
      <c r="JSE48" s="178"/>
      <c r="JSF48" s="178"/>
      <c r="JSG48" s="178"/>
      <c r="JSH48" s="178"/>
      <c r="JSI48" s="178"/>
      <c r="JSJ48" s="179"/>
      <c r="JSK48" s="166"/>
      <c r="JSL48" s="178"/>
      <c r="JSM48" s="178"/>
      <c r="JSN48" s="178"/>
      <c r="JSO48" s="178"/>
      <c r="JSP48" s="178"/>
      <c r="JSQ48" s="178"/>
      <c r="JSR48" s="179"/>
      <c r="JSS48" s="166"/>
      <c r="JST48" s="178"/>
      <c r="JSU48" s="178"/>
      <c r="JSV48" s="178"/>
      <c r="JSW48" s="178"/>
      <c r="JSX48" s="178"/>
      <c r="JSY48" s="178"/>
      <c r="JSZ48" s="179"/>
      <c r="JTA48" s="166"/>
      <c r="JTB48" s="178"/>
      <c r="JTC48" s="178"/>
      <c r="JTD48" s="178"/>
      <c r="JTE48" s="178"/>
      <c r="JTF48" s="178"/>
      <c r="JTG48" s="178"/>
      <c r="JTH48" s="179"/>
      <c r="JTI48" s="166"/>
      <c r="JTJ48" s="178"/>
      <c r="JTK48" s="178"/>
      <c r="JTL48" s="178"/>
      <c r="JTM48" s="178"/>
      <c r="JTN48" s="178"/>
      <c r="JTO48" s="178"/>
      <c r="JTP48" s="179"/>
      <c r="JTQ48" s="166"/>
      <c r="JTR48" s="178"/>
      <c r="JTS48" s="178"/>
      <c r="JTT48" s="178"/>
      <c r="JTU48" s="178"/>
      <c r="JTV48" s="178"/>
      <c r="JTW48" s="178"/>
      <c r="JTX48" s="179"/>
      <c r="JTY48" s="166"/>
      <c r="JTZ48" s="178"/>
      <c r="JUA48" s="178"/>
      <c r="JUB48" s="178"/>
      <c r="JUC48" s="178"/>
      <c r="JUD48" s="178"/>
      <c r="JUE48" s="178"/>
      <c r="JUF48" s="179"/>
      <c r="JUG48" s="166"/>
      <c r="JUH48" s="178"/>
      <c r="JUI48" s="178"/>
      <c r="JUJ48" s="178"/>
      <c r="JUK48" s="178"/>
      <c r="JUL48" s="178"/>
      <c r="JUM48" s="178"/>
      <c r="JUN48" s="179"/>
      <c r="JUO48" s="166"/>
      <c r="JUP48" s="178"/>
      <c r="JUQ48" s="178"/>
      <c r="JUR48" s="178"/>
      <c r="JUS48" s="178"/>
      <c r="JUT48" s="178"/>
      <c r="JUU48" s="178"/>
      <c r="JUV48" s="179"/>
      <c r="JUW48" s="166"/>
      <c r="JUX48" s="178"/>
      <c r="JUY48" s="178"/>
      <c r="JUZ48" s="178"/>
      <c r="JVA48" s="178"/>
      <c r="JVB48" s="178"/>
      <c r="JVC48" s="178"/>
      <c r="JVD48" s="179"/>
      <c r="JVE48" s="166"/>
      <c r="JVF48" s="178"/>
      <c r="JVG48" s="178"/>
      <c r="JVH48" s="178"/>
      <c r="JVI48" s="178"/>
      <c r="JVJ48" s="178"/>
      <c r="JVK48" s="178"/>
      <c r="JVL48" s="179"/>
      <c r="JVM48" s="166"/>
      <c r="JVN48" s="178"/>
      <c r="JVO48" s="178"/>
      <c r="JVP48" s="178"/>
      <c r="JVQ48" s="178"/>
      <c r="JVR48" s="178"/>
      <c r="JVS48" s="178"/>
      <c r="JVT48" s="179"/>
      <c r="JVU48" s="166"/>
      <c r="JVV48" s="178"/>
      <c r="JVW48" s="178"/>
      <c r="JVX48" s="178"/>
      <c r="JVY48" s="178"/>
      <c r="JVZ48" s="178"/>
      <c r="JWA48" s="178"/>
      <c r="JWB48" s="179"/>
      <c r="JWC48" s="166"/>
      <c r="JWD48" s="178"/>
      <c r="JWE48" s="178"/>
      <c r="JWF48" s="178"/>
      <c r="JWG48" s="178"/>
      <c r="JWH48" s="178"/>
      <c r="JWI48" s="178"/>
      <c r="JWJ48" s="179"/>
      <c r="JWK48" s="166"/>
      <c r="JWL48" s="178"/>
      <c r="JWM48" s="178"/>
      <c r="JWN48" s="178"/>
      <c r="JWO48" s="178"/>
      <c r="JWP48" s="178"/>
      <c r="JWQ48" s="178"/>
      <c r="JWR48" s="179"/>
      <c r="JWS48" s="166"/>
      <c r="JWT48" s="178"/>
      <c r="JWU48" s="178"/>
      <c r="JWV48" s="178"/>
      <c r="JWW48" s="178"/>
      <c r="JWX48" s="178"/>
      <c r="JWY48" s="178"/>
      <c r="JWZ48" s="179"/>
      <c r="JXA48" s="166"/>
      <c r="JXB48" s="178"/>
      <c r="JXC48" s="178"/>
      <c r="JXD48" s="178"/>
      <c r="JXE48" s="178"/>
      <c r="JXF48" s="178"/>
      <c r="JXG48" s="178"/>
      <c r="JXH48" s="179"/>
      <c r="JXI48" s="166"/>
      <c r="JXJ48" s="178"/>
      <c r="JXK48" s="178"/>
      <c r="JXL48" s="178"/>
      <c r="JXM48" s="178"/>
      <c r="JXN48" s="178"/>
      <c r="JXO48" s="178"/>
      <c r="JXP48" s="179"/>
      <c r="JXQ48" s="166"/>
      <c r="JXR48" s="178"/>
      <c r="JXS48" s="178"/>
      <c r="JXT48" s="178"/>
      <c r="JXU48" s="178"/>
      <c r="JXV48" s="178"/>
      <c r="JXW48" s="178"/>
      <c r="JXX48" s="179"/>
      <c r="JXY48" s="166"/>
      <c r="JXZ48" s="178"/>
      <c r="JYA48" s="178"/>
      <c r="JYB48" s="178"/>
      <c r="JYC48" s="178"/>
      <c r="JYD48" s="178"/>
      <c r="JYE48" s="178"/>
      <c r="JYF48" s="179"/>
      <c r="JYG48" s="166"/>
      <c r="JYH48" s="178"/>
      <c r="JYI48" s="178"/>
      <c r="JYJ48" s="178"/>
      <c r="JYK48" s="178"/>
      <c r="JYL48" s="178"/>
      <c r="JYM48" s="178"/>
      <c r="JYN48" s="179"/>
      <c r="JYO48" s="166"/>
      <c r="JYP48" s="178"/>
      <c r="JYQ48" s="178"/>
      <c r="JYR48" s="178"/>
      <c r="JYS48" s="178"/>
      <c r="JYT48" s="178"/>
      <c r="JYU48" s="178"/>
      <c r="JYV48" s="179"/>
      <c r="JYW48" s="166"/>
      <c r="JYX48" s="178"/>
      <c r="JYY48" s="178"/>
      <c r="JYZ48" s="178"/>
      <c r="JZA48" s="178"/>
      <c r="JZB48" s="178"/>
      <c r="JZC48" s="178"/>
      <c r="JZD48" s="179"/>
      <c r="JZE48" s="166"/>
      <c r="JZF48" s="178"/>
      <c r="JZG48" s="178"/>
      <c r="JZH48" s="178"/>
      <c r="JZI48" s="178"/>
      <c r="JZJ48" s="178"/>
      <c r="JZK48" s="178"/>
      <c r="JZL48" s="179"/>
      <c r="JZM48" s="166"/>
      <c r="JZN48" s="178"/>
      <c r="JZO48" s="178"/>
      <c r="JZP48" s="178"/>
      <c r="JZQ48" s="178"/>
      <c r="JZR48" s="178"/>
      <c r="JZS48" s="178"/>
      <c r="JZT48" s="179"/>
      <c r="JZU48" s="166"/>
      <c r="JZV48" s="178"/>
      <c r="JZW48" s="178"/>
      <c r="JZX48" s="178"/>
      <c r="JZY48" s="178"/>
      <c r="JZZ48" s="178"/>
      <c r="KAA48" s="178"/>
      <c r="KAB48" s="179"/>
      <c r="KAC48" s="166"/>
      <c r="KAD48" s="178"/>
      <c r="KAE48" s="178"/>
      <c r="KAF48" s="178"/>
      <c r="KAG48" s="178"/>
      <c r="KAH48" s="178"/>
      <c r="KAI48" s="178"/>
      <c r="KAJ48" s="179"/>
      <c r="KAK48" s="166"/>
      <c r="KAL48" s="178"/>
      <c r="KAM48" s="178"/>
      <c r="KAN48" s="178"/>
      <c r="KAO48" s="178"/>
      <c r="KAP48" s="178"/>
      <c r="KAQ48" s="178"/>
      <c r="KAR48" s="179"/>
      <c r="KAS48" s="166"/>
      <c r="KAT48" s="178"/>
      <c r="KAU48" s="178"/>
      <c r="KAV48" s="178"/>
      <c r="KAW48" s="178"/>
      <c r="KAX48" s="178"/>
      <c r="KAY48" s="178"/>
      <c r="KAZ48" s="179"/>
      <c r="KBA48" s="166"/>
      <c r="KBB48" s="178"/>
      <c r="KBC48" s="178"/>
      <c r="KBD48" s="178"/>
      <c r="KBE48" s="178"/>
      <c r="KBF48" s="178"/>
      <c r="KBG48" s="178"/>
      <c r="KBH48" s="179"/>
      <c r="KBI48" s="166"/>
      <c r="KBJ48" s="178"/>
      <c r="KBK48" s="178"/>
      <c r="KBL48" s="178"/>
      <c r="KBM48" s="178"/>
      <c r="KBN48" s="178"/>
      <c r="KBO48" s="178"/>
      <c r="KBP48" s="179"/>
      <c r="KBQ48" s="166"/>
      <c r="KBR48" s="178"/>
      <c r="KBS48" s="178"/>
      <c r="KBT48" s="178"/>
      <c r="KBU48" s="178"/>
      <c r="KBV48" s="178"/>
      <c r="KBW48" s="178"/>
      <c r="KBX48" s="179"/>
      <c r="KBY48" s="166"/>
      <c r="KBZ48" s="178"/>
      <c r="KCA48" s="178"/>
      <c r="KCB48" s="178"/>
      <c r="KCC48" s="178"/>
      <c r="KCD48" s="178"/>
      <c r="KCE48" s="178"/>
      <c r="KCF48" s="179"/>
      <c r="KCG48" s="166"/>
      <c r="KCH48" s="178"/>
      <c r="KCI48" s="178"/>
      <c r="KCJ48" s="178"/>
      <c r="KCK48" s="178"/>
      <c r="KCL48" s="178"/>
      <c r="KCM48" s="178"/>
      <c r="KCN48" s="179"/>
      <c r="KCO48" s="166"/>
      <c r="KCP48" s="178"/>
      <c r="KCQ48" s="178"/>
      <c r="KCR48" s="178"/>
      <c r="KCS48" s="178"/>
      <c r="KCT48" s="178"/>
      <c r="KCU48" s="178"/>
      <c r="KCV48" s="179"/>
      <c r="KCW48" s="166"/>
      <c r="KCX48" s="178"/>
      <c r="KCY48" s="178"/>
      <c r="KCZ48" s="178"/>
      <c r="KDA48" s="178"/>
      <c r="KDB48" s="178"/>
      <c r="KDC48" s="178"/>
      <c r="KDD48" s="179"/>
      <c r="KDE48" s="166"/>
      <c r="KDF48" s="178"/>
      <c r="KDG48" s="178"/>
      <c r="KDH48" s="178"/>
      <c r="KDI48" s="178"/>
      <c r="KDJ48" s="178"/>
      <c r="KDK48" s="178"/>
      <c r="KDL48" s="179"/>
      <c r="KDM48" s="166"/>
      <c r="KDN48" s="178"/>
      <c r="KDO48" s="178"/>
      <c r="KDP48" s="178"/>
      <c r="KDQ48" s="178"/>
      <c r="KDR48" s="178"/>
      <c r="KDS48" s="178"/>
      <c r="KDT48" s="179"/>
      <c r="KDU48" s="166"/>
      <c r="KDV48" s="178"/>
      <c r="KDW48" s="178"/>
      <c r="KDX48" s="178"/>
      <c r="KDY48" s="178"/>
      <c r="KDZ48" s="178"/>
      <c r="KEA48" s="178"/>
      <c r="KEB48" s="179"/>
      <c r="KEC48" s="166"/>
      <c r="KED48" s="178"/>
      <c r="KEE48" s="178"/>
      <c r="KEF48" s="178"/>
      <c r="KEG48" s="178"/>
      <c r="KEH48" s="178"/>
      <c r="KEI48" s="178"/>
      <c r="KEJ48" s="179"/>
      <c r="KEK48" s="166"/>
      <c r="KEL48" s="178"/>
      <c r="KEM48" s="178"/>
      <c r="KEN48" s="178"/>
      <c r="KEO48" s="178"/>
      <c r="KEP48" s="178"/>
      <c r="KEQ48" s="178"/>
      <c r="KER48" s="179"/>
      <c r="KES48" s="166"/>
      <c r="KET48" s="178"/>
      <c r="KEU48" s="178"/>
      <c r="KEV48" s="178"/>
      <c r="KEW48" s="178"/>
      <c r="KEX48" s="178"/>
      <c r="KEY48" s="178"/>
      <c r="KEZ48" s="179"/>
      <c r="KFA48" s="166"/>
      <c r="KFB48" s="178"/>
      <c r="KFC48" s="178"/>
      <c r="KFD48" s="178"/>
      <c r="KFE48" s="178"/>
      <c r="KFF48" s="178"/>
      <c r="KFG48" s="178"/>
      <c r="KFH48" s="179"/>
      <c r="KFI48" s="166"/>
      <c r="KFJ48" s="178"/>
      <c r="KFK48" s="178"/>
      <c r="KFL48" s="178"/>
      <c r="KFM48" s="178"/>
      <c r="KFN48" s="178"/>
      <c r="KFO48" s="178"/>
      <c r="KFP48" s="179"/>
      <c r="KFQ48" s="166"/>
      <c r="KFR48" s="178"/>
      <c r="KFS48" s="178"/>
      <c r="KFT48" s="178"/>
      <c r="KFU48" s="178"/>
      <c r="KFV48" s="178"/>
      <c r="KFW48" s="178"/>
      <c r="KFX48" s="179"/>
      <c r="KFY48" s="166"/>
      <c r="KFZ48" s="178"/>
      <c r="KGA48" s="178"/>
      <c r="KGB48" s="178"/>
      <c r="KGC48" s="178"/>
      <c r="KGD48" s="178"/>
      <c r="KGE48" s="178"/>
      <c r="KGF48" s="179"/>
      <c r="KGG48" s="166"/>
      <c r="KGH48" s="178"/>
      <c r="KGI48" s="178"/>
      <c r="KGJ48" s="178"/>
      <c r="KGK48" s="178"/>
      <c r="KGL48" s="178"/>
      <c r="KGM48" s="178"/>
      <c r="KGN48" s="179"/>
      <c r="KGO48" s="166"/>
      <c r="KGP48" s="178"/>
      <c r="KGQ48" s="178"/>
      <c r="KGR48" s="178"/>
      <c r="KGS48" s="178"/>
      <c r="KGT48" s="178"/>
      <c r="KGU48" s="178"/>
      <c r="KGV48" s="179"/>
      <c r="KGW48" s="166"/>
      <c r="KGX48" s="178"/>
      <c r="KGY48" s="178"/>
      <c r="KGZ48" s="178"/>
      <c r="KHA48" s="178"/>
      <c r="KHB48" s="178"/>
      <c r="KHC48" s="178"/>
      <c r="KHD48" s="179"/>
      <c r="KHE48" s="166"/>
      <c r="KHF48" s="178"/>
      <c r="KHG48" s="178"/>
      <c r="KHH48" s="178"/>
      <c r="KHI48" s="178"/>
      <c r="KHJ48" s="178"/>
      <c r="KHK48" s="178"/>
      <c r="KHL48" s="179"/>
      <c r="KHM48" s="166"/>
      <c r="KHN48" s="178"/>
      <c r="KHO48" s="178"/>
      <c r="KHP48" s="178"/>
      <c r="KHQ48" s="178"/>
      <c r="KHR48" s="178"/>
      <c r="KHS48" s="178"/>
      <c r="KHT48" s="179"/>
      <c r="KHU48" s="166"/>
      <c r="KHV48" s="178"/>
      <c r="KHW48" s="178"/>
      <c r="KHX48" s="178"/>
      <c r="KHY48" s="178"/>
      <c r="KHZ48" s="178"/>
      <c r="KIA48" s="178"/>
      <c r="KIB48" s="179"/>
      <c r="KIC48" s="166"/>
      <c r="KID48" s="178"/>
      <c r="KIE48" s="178"/>
      <c r="KIF48" s="178"/>
      <c r="KIG48" s="178"/>
      <c r="KIH48" s="178"/>
      <c r="KII48" s="178"/>
      <c r="KIJ48" s="179"/>
      <c r="KIK48" s="166"/>
      <c r="KIL48" s="178"/>
      <c r="KIM48" s="178"/>
      <c r="KIN48" s="178"/>
      <c r="KIO48" s="178"/>
      <c r="KIP48" s="178"/>
      <c r="KIQ48" s="178"/>
      <c r="KIR48" s="179"/>
      <c r="KIS48" s="166"/>
      <c r="KIT48" s="178"/>
      <c r="KIU48" s="178"/>
      <c r="KIV48" s="178"/>
      <c r="KIW48" s="178"/>
      <c r="KIX48" s="178"/>
      <c r="KIY48" s="178"/>
      <c r="KIZ48" s="179"/>
      <c r="KJA48" s="166"/>
      <c r="KJB48" s="178"/>
      <c r="KJC48" s="178"/>
      <c r="KJD48" s="178"/>
      <c r="KJE48" s="178"/>
      <c r="KJF48" s="178"/>
      <c r="KJG48" s="178"/>
      <c r="KJH48" s="179"/>
      <c r="KJI48" s="166"/>
      <c r="KJJ48" s="178"/>
      <c r="KJK48" s="178"/>
      <c r="KJL48" s="178"/>
      <c r="KJM48" s="178"/>
      <c r="KJN48" s="178"/>
      <c r="KJO48" s="178"/>
      <c r="KJP48" s="179"/>
      <c r="KJQ48" s="166"/>
      <c r="KJR48" s="178"/>
      <c r="KJS48" s="178"/>
      <c r="KJT48" s="178"/>
      <c r="KJU48" s="178"/>
      <c r="KJV48" s="178"/>
      <c r="KJW48" s="178"/>
      <c r="KJX48" s="179"/>
      <c r="KJY48" s="166"/>
      <c r="KJZ48" s="178"/>
      <c r="KKA48" s="178"/>
      <c r="KKB48" s="178"/>
      <c r="KKC48" s="178"/>
      <c r="KKD48" s="178"/>
      <c r="KKE48" s="178"/>
      <c r="KKF48" s="179"/>
      <c r="KKG48" s="166"/>
      <c r="KKH48" s="178"/>
      <c r="KKI48" s="178"/>
      <c r="KKJ48" s="178"/>
      <c r="KKK48" s="178"/>
      <c r="KKL48" s="178"/>
      <c r="KKM48" s="178"/>
      <c r="KKN48" s="179"/>
      <c r="KKO48" s="166"/>
      <c r="KKP48" s="178"/>
      <c r="KKQ48" s="178"/>
      <c r="KKR48" s="178"/>
      <c r="KKS48" s="178"/>
      <c r="KKT48" s="178"/>
      <c r="KKU48" s="178"/>
      <c r="KKV48" s="179"/>
      <c r="KKW48" s="166"/>
      <c r="KKX48" s="178"/>
      <c r="KKY48" s="178"/>
      <c r="KKZ48" s="178"/>
      <c r="KLA48" s="178"/>
      <c r="KLB48" s="178"/>
      <c r="KLC48" s="178"/>
      <c r="KLD48" s="179"/>
      <c r="KLE48" s="166"/>
      <c r="KLF48" s="178"/>
      <c r="KLG48" s="178"/>
      <c r="KLH48" s="178"/>
      <c r="KLI48" s="178"/>
      <c r="KLJ48" s="178"/>
      <c r="KLK48" s="178"/>
      <c r="KLL48" s="179"/>
      <c r="KLM48" s="166"/>
      <c r="KLN48" s="178"/>
      <c r="KLO48" s="178"/>
      <c r="KLP48" s="178"/>
      <c r="KLQ48" s="178"/>
      <c r="KLR48" s="178"/>
      <c r="KLS48" s="178"/>
      <c r="KLT48" s="179"/>
      <c r="KLU48" s="166"/>
      <c r="KLV48" s="178"/>
      <c r="KLW48" s="178"/>
      <c r="KLX48" s="178"/>
      <c r="KLY48" s="178"/>
      <c r="KLZ48" s="178"/>
      <c r="KMA48" s="178"/>
      <c r="KMB48" s="179"/>
      <c r="KMC48" s="166"/>
      <c r="KMD48" s="178"/>
      <c r="KME48" s="178"/>
      <c r="KMF48" s="178"/>
      <c r="KMG48" s="178"/>
      <c r="KMH48" s="178"/>
      <c r="KMI48" s="178"/>
      <c r="KMJ48" s="179"/>
      <c r="KMK48" s="166"/>
      <c r="KML48" s="178"/>
      <c r="KMM48" s="178"/>
      <c r="KMN48" s="178"/>
      <c r="KMO48" s="178"/>
      <c r="KMP48" s="178"/>
      <c r="KMQ48" s="178"/>
      <c r="KMR48" s="179"/>
      <c r="KMS48" s="166"/>
      <c r="KMT48" s="178"/>
      <c r="KMU48" s="178"/>
      <c r="KMV48" s="178"/>
      <c r="KMW48" s="178"/>
      <c r="KMX48" s="178"/>
      <c r="KMY48" s="178"/>
      <c r="KMZ48" s="179"/>
      <c r="KNA48" s="166"/>
      <c r="KNB48" s="178"/>
      <c r="KNC48" s="178"/>
      <c r="KND48" s="178"/>
      <c r="KNE48" s="178"/>
      <c r="KNF48" s="178"/>
      <c r="KNG48" s="178"/>
      <c r="KNH48" s="179"/>
      <c r="KNI48" s="166"/>
      <c r="KNJ48" s="178"/>
      <c r="KNK48" s="178"/>
      <c r="KNL48" s="178"/>
      <c r="KNM48" s="178"/>
      <c r="KNN48" s="178"/>
      <c r="KNO48" s="178"/>
      <c r="KNP48" s="179"/>
      <c r="KNQ48" s="166"/>
      <c r="KNR48" s="178"/>
      <c r="KNS48" s="178"/>
      <c r="KNT48" s="178"/>
      <c r="KNU48" s="178"/>
      <c r="KNV48" s="178"/>
      <c r="KNW48" s="178"/>
      <c r="KNX48" s="179"/>
      <c r="KNY48" s="166"/>
      <c r="KNZ48" s="178"/>
      <c r="KOA48" s="178"/>
      <c r="KOB48" s="178"/>
      <c r="KOC48" s="178"/>
      <c r="KOD48" s="178"/>
      <c r="KOE48" s="178"/>
      <c r="KOF48" s="179"/>
      <c r="KOG48" s="166"/>
      <c r="KOH48" s="178"/>
      <c r="KOI48" s="178"/>
      <c r="KOJ48" s="178"/>
      <c r="KOK48" s="178"/>
      <c r="KOL48" s="178"/>
      <c r="KOM48" s="178"/>
      <c r="KON48" s="179"/>
      <c r="KOO48" s="166"/>
      <c r="KOP48" s="178"/>
      <c r="KOQ48" s="178"/>
      <c r="KOR48" s="178"/>
      <c r="KOS48" s="178"/>
      <c r="KOT48" s="178"/>
      <c r="KOU48" s="178"/>
      <c r="KOV48" s="179"/>
      <c r="KOW48" s="166"/>
      <c r="KOX48" s="178"/>
      <c r="KOY48" s="178"/>
      <c r="KOZ48" s="178"/>
      <c r="KPA48" s="178"/>
      <c r="KPB48" s="178"/>
      <c r="KPC48" s="178"/>
      <c r="KPD48" s="179"/>
      <c r="KPE48" s="166"/>
      <c r="KPF48" s="178"/>
      <c r="KPG48" s="178"/>
      <c r="KPH48" s="178"/>
      <c r="KPI48" s="178"/>
      <c r="KPJ48" s="178"/>
      <c r="KPK48" s="178"/>
      <c r="KPL48" s="179"/>
      <c r="KPM48" s="166"/>
      <c r="KPN48" s="178"/>
      <c r="KPO48" s="178"/>
      <c r="KPP48" s="178"/>
      <c r="KPQ48" s="178"/>
      <c r="KPR48" s="178"/>
      <c r="KPS48" s="178"/>
      <c r="KPT48" s="179"/>
      <c r="KPU48" s="166"/>
      <c r="KPV48" s="178"/>
      <c r="KPW48" s="178"/>
      <c r="KPX48" s="178"/>
      <c r="KPY48" s="178"/>
      <c r="KPZ48" s="178"/>
      <c r="KQA48" s="178"/>
      <c r="KQB48" s="179"/>
      <c r="KQC48" s="166"/>
      <c r="KQD48" s="178"/>
      <c r="KQE48" s="178"/>
      <c r="KQF48" s="178"/>
      <c r="KQG48" s="178"/>
      <c r="KQH48" s="178"/>
      <c r="KQI48" s="178"/>
      <c r="KQJ48" s="179"/>
      <c r="KQK48" s="166"/>
      <c r="KQL48" s="178"/>
      <c r="KQM48" s="178"/>
      <c r="KQN48" s="178"/>
      <c r="KQO48" s="178"/>
      <c r="KQP48" s="178"/>
      <c r="KQQ48" s="178"/>
      <c r="KQR48" s="179"/>
      <c r="KQS48" s="166"/>
      <c r="KQT48" s="178"/>
      <c r="KQU48" s="178"/>
      <c r="KQV48" s="178"/>
      <c r="KQW48" s="178"/>
      <c r="KQX48" s="178"/>
      <c r="KQY48" s="178"/>
      <c r="KQZ48" s="179"/>
      <c r="KRA48" s="166"/>
      <c r="KRB48" s="178"/>
      <c r="KRC48" s="178"/>
      <c r="KRD48" s="178"/>
      <c r="KRE48" s="178"/>
      <c r="KRF48" s="178"/>
      <c r="KRG48" s="178"/>
      <c r="KRH48" s="179"/>
      <c r="KRI48" s="166"/>
      <c r="KRJ48" s="178"/>
      <c r="KRK48" s="178"/>
      <c r="KRL48" s="178"/>
      <c r="KRM48" s="178"/>
      <c r="KRN48" s="178"/>
      <c r="KRO48" s="178"/>
      <c r="KRP48" s="179"/>
      <c r="KRQ48" s="166"/>
      <c r="KRR48" s="178"/>
      <c r="KRS48" s="178"/>
      <c r="KRT48" s="178"/>
      <c r="KRU48" s="178"/>
      <c r="KRV48" s="178"/>
      <c r="KRW48" s="178"/>
      <c r="KRX48" s="179"/>
      <c r="KRY48" s="166"/>
      <c r="KRZ48" s="178"/>
      <c r="KSA48" s="178"/>
      <c r="KSB48" s="178"/>
      <c r="KSC48" s="178"/>
      <c r="KSD48" s="178"/>
      <c r="KSE48" s="178"/>
      <c r="KSF48" s="179"/>
      <c r="KSG48" s="166"/>
      <c r="KSH48" s="178"/>
      <c r="KSI48" s="178"/>
      <c r="KSJ48" s="178"/>
      <c r="KSK48" s="178"/>
      <c r="KSL48" s="178"/>
      <c r="KSM48" s="178"/>
      <c r="KSN48" s="179"/>
      <c r="KSO48" s="166"/>
      <c r="KSP48" s="178"/>
      <c r="KSQ48" s="178"/>
      <c r="KSR48" s="178"/>
      <c r="KSS48" s="178"/>
      <c r="KST48" s="178"/>
      <c r="KSU48" s="178"/>
      <c r="KSV48" s="179"/>
      <c r="KSW48" s="166"/>
      <c r="KSX48" s="178"/>
      <c r="KSY48" s="178"/>
      <c r="KSZ48" s="178"/>
      <c r="KTA48" s="178"/>
      <c r="KTB48" s="178"/>
      <c r="KTC48" s="178"/>
      <c r="KTD48" s="179"/>
      <c r="KTE48" s="166"/>
      <c r="KTF48" s="178"/>
      <c r="KTG48" s="178"/>
      <c r="KTH48" s="178"/>
      <c r="KTI48" s="178"/>
      <c r="KTJ48" s="178"/>
      <c r="KTK48" s="178"/>
      <c r="KTL48" s="179"/>
      <c r="KTM48" s="166"/>
      <c r="KTN48" s="178"/>
      <c r="KTO48" s="178"/>
      <c r="KTP48" s="178"/>
      <c r="KTQ48" s="178"/>
      <c r="KTR48" s="178"/>
      <c r="KTS48" s="178"/>
      <c r="KTT48" s="179"/>
      <c r="KTU48" s="166"/>
      <c r="KTV48" s="178"/>
      <c r="KTW48" s="178"/>
      <c r="KTX48" s="178"/>
      <c r="KTY48" s="178"/>
      <c r="KTZ48" s="178"/>
      <c r="KUA48" s="178"/>
      <c r="KUB48" s="179"/>
      <c r="KUC48" s="166"/>
      <c r="KUD48" s="178"/>
      <c r="KUE48" s="178"/>
      <c r="KUF48" s="178"/>
      <c r="KUG48" s="178"/>
      <c r="KUH48" s="178"/>
      <c r="KUI48" s="178"/>
      <c r="KUJ48" s="179"/>
      <c r="KUK48" s="166"/>
      <c r="KUL48" s="178"/>
      <c r="KUM48" s="178"/>
      <c r="KUN48" s="178"/>
      <c r="KUO48" s="178"/>
      <c r="KUP48" s="178"/>
      <c r="KUQ48" s="178"/>
      <c r="KUR48" s="179"/>
      <c r="KUS48" s="166"/>
      <c r="KUT48" s="178"/>
      <c r="KUU48" s="178"/>
      <c r="KUV48" s="178"/>
      <c r="KUW48" s="178"/>
      <c r="KUX48" s="178"/>
      <c r="KUY48" s="178"/>
      <c r="KUZ48" s="179"/>
      <c r="KVA48" s="166"/>
      <c r="KVB48" s="178"/>
      <c r="KVC48" s="178"/>
      <c r="KVD48" s="178"/>
      <c r="KVE48" s="178"/>
      <c r="KVF48" s="178"/>
      <c r="KVG48" s="178"/>
      <c r="KVH48" s="179"/>
      <c r="KVI48" s="166"/>
      <c r="KVJ48" s="178"/>
      <c r="KVK48" s="178"/>
      <c r="KVL48" s="178"/>
      <c r="KVM48" s="178"/>
      <c r="KVN48" s="178"/>
      <c r="KVO48" s="178"/>
      <c r="KVP48" s="179"/>
      <c r="KVQ48" s="166"/>
      <c r="KVR48" s="178"/>
      <c r="KVS48" s="178"/>
      <c r="KVT48" s="178"/>
      <c r="KVU48" s="178"/>
      <c r="KVV48" s="178"/>
      <c r="KVW48" s="178"/>
      <c r="KVX48" s="179"/>
      <c r="KVY48" s="166"/>
      <c r="KVZ48" s="178"/>
      <c r="KWA48" s="178"/>
      <c r="KWB48" s="178"/>
      <c r="KWC48" s="178"/>
      <c r="KWD48" s="178"/>
      <c r="KWE48" s="178"/>
      <c r="KWF48" s="179"/>
      <c r="KWG48" s="166"/>
      <c r="KWH48" s="178"/>
      <c r="KWI48" s="178"/>
      <c r="KWJ48" s="178"/>
      <c r="KWK48" s="178"/>
      <c r="KWL48" s="178"/>
      <c r="KWM48" s="178"/>
      <c r="KWN48" s="179"/>
      <c r="KWO48" s="166"/>
      <c r="KWP48" s="178"/>
      <c r="KWQ48" s="178"/>
      <c r="KWR48" s="178"/>
      <c r="KWS48" s="178"/>
      <c r="KWT48" s="178"/>
      <c r="KWU48" s="178"/>
      <c r="KWV48" s="179"/>
      <c r="KWW48" s="166"/>
      <c r="KWX48" s="178"/>
      <c r="KWY48" s="178"/>
      <c r="KWZ48" s="178"/>
      <c r="KXA48" s="178"/>
      <c r="KXB48" s="178"/>
      <c r="KXC48" s="178"/>
      <c r="KXD48" s="179"/>
      <c r="KXE48" s="166"/>
      <c r="KXF48" s="178"/>
      <c r="KXG48" s="178"/>
      <c r="KXH48" s="178"/>
      <c r="KXI48" s="178"/>
      <c r="KXJ48" s="178"/>
      <c r="KXK48" s="178"/>
      <c r="KXL48" s="179"/>
      <c r="KXM48" s="166"/>
      <c r="KXN48" s="178"/>
      <c r="KXO48" s="178"/>
      <c r="KXP48" s="178"/>
      <c r="KXQ48" s="178"/>
      <c r="KXR48" s="178"/>
      <c r="KXS48" s="178"/>
      <c r="KXT48" s="179"/>
      <c r="KXU48" s="166"/>
      <c r="KXV48" s="178"/>
      <c r="KXW48" s="178"/>
      <c r="KXX48" s="178"/>
      <c r="KXY48" s="178"/>
      <c r="KXZ48" s="178"/>
      <c r="KYA48" s="178"/>
      <c r="KYB48" s="179"/>
      <c r="KYC48" s="166"/>
      <c r="KYD48" s="178"/>
      <c r="KYE48" s="178"/>
      <c r="KYF48" s="178"/>
      <c r="KYG48" s="178"/>
      <c r="KYH48" s="178"/>
      <c r="KYI48" s="178"/>
      <c r="KYJ48" s="179"/>
      <c r="KYK48" s="166"/>
      <c r="KYL48" s="178"/>
      <c r="KYM48" s="178"/>
      <c r="KYN48" s="178"/>
      <c r="KYO48" s="178"/>
      <c r="KYP48" s="178"/>
      <c r="KYQ48" s="178"/>
      <c r="KYR48" s="179"/>
      <c r="KYS48" s="166"/>
      <c r="KYT48" s="178"/>
      <c r="KYU48" s="178"/>
      <c r="KYV48" s="178"/>
      <c r="KYW48" s="178"/>
      <c r="KYX48" s="178"/>
      <c r="KYY48" s="178"/>
      <c r="KYZ48" s="179"/>
      <c r="KZA48" s="166"/>
      <c r="KZB48" s="178"/>
      <c r="KZC48" s="178"/>
      <c r="KZD48" s="178"/>
      <c r="KZE48" s="178"/>
      <c r="KZF48" s="178"/>
      <c r="KZG48" s="178"/>
      <c r="KZH48" s="179"/>
      <c r="KZI48" s="166"/>
      <c r="KZJ48" s="178"/>
      <c r="KZK48" s="178"/>
      <c r="KZL48" s="178"/>
      <c r="KZM48" s="178"/>
      <c r="KZN48" s="178"/>
      <c r="KZO48" s="178"/>
      <c r="KZP48" s="179"/>
      <c r="KZQ48" s="166"/>
      <c r="KZR48" s="178"/>
      <c r="KZS48" s="178"/>
      <c r="KZT48" s="178"/>
      <c r="KZU48" s="178"/>
      <c r="KZV48" s="178"/>
      <c r="KZW48" s="178"/>
      <c r="KZX48" s="179"/>
      <c r="KZY48" s="166"/>
      <c r="KZZ48" s="178"/>
      <c r="LAA48" s="178"/>
      <c r="LAB48" s="178"/>
      <c r="LAC48" s="178"/>
      <c r="LAD48" s="178"/>
      <c r="LAE48" s="178"/>
      <c r="LAF48" s="179"/>
      <c r="LAG48" s="166"/>
      <c r="LAH48" s="178"/>
      <c r="LAI48" s="178"/>
      <c r="LAJ48" s="178"/>
      <c r="LAK48" s="178"/>
      <c r="LAL48" s="178"/>
      <c r="LAM48" s="178"/>
      <c r="LAN48" s="179"/>
      <c r="LAO48" s="166"/>
      <c r="LAP48" s="178"/>
      <c r="LAQ48" s="178"/>
      <c r="LAR48" s="178"/>
      <c r="LAS48" s="178"/>
      <c r="LAT48" s="178"/>
      <c r="LAU48" s="178"/>
      <c r="LAV48" s="179"/>
      <c r="LAW48" s="166"/>
      <c r="LAX48" s="178"/>
      <c r="LAY48" s="178"/>
      <c r="LAZ48" s="178"/>
      <c r="LBA48" s="178"/>
      <c r="LBB48" s="178"/>
      <c r="LBC48" s="178"/>
      <c r="LBD48" s="179"/>
      <c r="LBE48" s="166"/>
      <c r="LBF48" s="178"/>
      <c r="LBG48" s="178"/>
      <c r="LBH48" s="178"/>
      <c r="LBI48" s="178"/>
      <c r="LBJ48" s="178"/>
      <c r="LBK48" s="178"/>
      <c r="LBL48" s="179"/>
      <c r="LBM48" s="166"/>
      <c r="LBN48" s="178"/>
      <c r="LBO48" s="178"/>
      <c r="LBP48" s="178"/>
      <c r="LBQ48" s="178"/>
      <c r="LBR48" s="178"/>
      <c r="LBS48" s="178"/>
      <c r="LBT48" s="179"/>
      <c r="LBU48" s="166"/>
      <c r="LBV48" s="178"/>
      <c r="LBW48" s="178"/>
      <c r="LBX48" s="178"/>
      <c r="LBY48" s="178"/>
      <c r="LBZ48" s="178"/>
      <c r="LCA48" s="178"/>
      <c r="LCB48" s="179"/>
      <c r="LCC48" s="166"/>
      <c r="LCD48" s="178"/>
      <c r="LCE48" s="178"/>
      <c r="LCF48" s="178"/>
      <c r="LCG48" s="178"/>
      <c r="LCH48" s="178"/>
      <c r="LCI48" s="178"/>
      <c r="LCJ48" s="179"/>
      <c r="LCK48" s="166"/>
      <c r="LCL48" s="178"/>
      <c r="LCM48" s="178"/>
      <c r="LCN48" s="178"/>
      <c r="LCO48" s="178"/>
      <c r="LCP48" s="178"/>
      <c r="LCQ48" s="178"/>
      <c r="LCR48" s="179"/>
      <c r="LCS48" s="166"/>
      <c r="LCT48" s="178"/>
      <c r="LCU48" s="178"/>
      <c r="LCV48" s="178"/>
      <c r="LCW48" s="178"/>
      <c r="LCX48" s="178"/>
      <c r="LCY48" s="178"/>
      <c r="LCZ48" s="179"/>
      <c r="LDA48" s="166"/>
      <c r="LDB48" s="178"/>
      <c r="LDC48" s="178"/>
      <c r="LDD48" s="178"/>
      <c r="LDE48" s="178"/>
      <c r="LDF48" s="178"/>
      <c r="LDG48" s="178"/>
      <c r="LDH48" s="179"/>
      <c r="LDI48" s="166"/>
      <c r="LDJ48" s="178"/>
      <c r="LDK48" s="178"/>
      <c r="LDL48" s="178"/>
      <c r="LDM48" s="178"/>
      <c r="LDN48" s="178"/>
      <c r="LDO48" s="178"/>
      <c r="LDP48" s="179"/>
      <c r="LDQ48" s="166"/>
      <c r="LDR48" s="178"/>
      <c r="LDS48" s="178"/>
      <c r="LDT48" s="178"/>
      <c r="LDU48" s="178"/>
      <c r="LDV48" s="178"/>
      <c r="LDW48" s="178"/>
      <c r="LDX48" s="179"/>
      <c r="LDY48" s="166"/>
      <c r="LDZ48" s="178"/>
      <c r="LEA48" s="178"/>
      <c r="LEB48" s="178"/>
      <c r="LEC48" s="178"/>
      <c r="LED48" s="178"/>
      <c r="LEE48" s="178"/>
      <c r="LEF48" s="179"/>
      <c r="LEG48" s="166"/>
      <c r="LEH48" s="178"/>
      <c r="LEI48" s="178"/>
      <c r="LEJ48" s="178"/>
      <c r="LEK48" s="178"/>
      <c r="LEL48" s="178"/>
      <c r="LEM48" s="178"/>
      <c r="LEN48" s="179"/>
      <c r="LEO48" s="166"/>
      <c r="LEP48" s="178"/>
      <c r="LEQ48" s="178"/>
      <c r="LER48" s="178"/>
      <c r="LES48" s="178"/>
      <c r="LET48" s="178"/>
      <c r="LEU48" s="178"/>
      <c r="LEV48" s="179"/>
      <c r="LEW48" s="166"/>
      <c r="LEX48" s="178"/>
      <c r="LEY48" s="178"/>
      <c r="LEZ48" s="178"/>
      <c r="LFA48" s="178"/>
      <c r="LFB48" s="178"/>
      <c r="LFC48" s="178"/>
      <c r="LFD48" s="179"/>
      <c r="LFE48" s="166"/>
      <c r="LFF48" s="178"/>
      <c r="LFG48" s="178"/>
      <c r="LFH48" s="178"/>
      <c r="LFI48" s="178"/>
      <c r="LFJ48" s="178"/>
      <c r="LFK48" s="178"/>
      <c r="LFL48" s="179"/>
      <c r="LFM48" s="166"/>
      <c r="LFN48" s="178"/>
      <c r="LFO48" s="178"/>
      <c r="LFP48" s="178"/>
      <c r="LFQ48" s="178"/>
      <c r="LFR48" s="178"/>
      <c r="LFS48" s="178"/>
      <c r="LFT48" s="179"/>
      <c r="LFU48" s="166"/>
      <c r="LFV48" s="178"/>
      <c r="LFW48" s="178"/>
      <c r="LFX48" s="178"/>
      <c r="LFY48" s="178"/>
      <c r="LFZ48" s="178"/>
      <c r="LGA48" s="178"/>
      <c r="LGB48" s="179"/>
      <c r="LGC48" s="166"/>
      <c r="LGD48" s="178"/>
      <c r="LGE48" s="178"/>
      <c r="LGF48" s="178"/>
      <c r="LGG48" s="178"/>
      <c r="LGH48" s="178"/>
      <c r="LGI48" s="178"/>
      <c r="LGJ48" s="179"/>
      <c r="LGK48" s="166"/>
      <c r="LGL48" s="178"/>
      <c r="LGM48" s="178"/>
      <c r="LGN48" s="178"/>
      <c r="LGO48" s="178"/>
      <c r="LGP48" s="178"/>
      <c r="LGQ48" s="178"/>
      <c r="LGR48" s="179"/>
      <c r="LGS48" s="166"/>
      <c r="LGT48" s="178"/>
      <c r="LGU48" s="178"/>
      <c r="LGV48" s="178"/>
      <c r="LGW48" s="178"/>
      <c r="LGX48" s="178"/>
      <c r="LGY48" s="178"/>
      <c r="LGZ48" s="179"/>
      <c r="LHA48" s="166"/>
      <c r="LHB48" s="178"/>
      <c r="LHC48" s="178"/>
      <c r="LHD48" s="178"/>
      <c r="LHE48" s="178"/>
      <c r="LHF48" s="178"/>
      <c r="LHG48" s="178"/>
      <c r="LHH48" s="179"/>
      <c r="LHI48" s="166"/>
      <c r="LHJ48" s="178"/>
      <c r="LHK48" s="178"/>
      <c r="LHL48" s="178"/>
      <c r="LHM48" s="178"/>
      <c r="LHN48" s="178"/>
      <c r="LHO48" s="178"/>
      <c r="LHP48" s="179"/>
      <c r="LHQ48" s="166"/>
      <c r="LHR48" s="178"/>
      <c r="LHS48" s="178"/>
      <c r="LHT48" s="178"/>
      <c r="LHU48" s="178"/>
      <c r="LHV48" s="178"/>
      <c r="LHW48" s="178"/>
      <c r="LHX48" s="179"/>
      <c r="LHY48" s="166"/>
      <c r="LHZ48" s="178"/>
      <c r="LIA48" s="178"/>
      <c r="LIB48" s="178"/>
      <c r="LIC48" s="178"/>
      <c r="LID48" s="178"/>
      <c r="LIE48" s="178"/>
      <c r="LIF48" s="179"/>
      <c r="LIG48" s="166"/>
      <c r="LIH48" s="178"/>
      <c r="LII48" s="178"/>
      <c r="LIJ48" s="178"/>
      <c r="LIK48" s="178"/>
      <c r="LIL48" s="178"/>
      <c r="LIM48" s="178"/>
      <c r="LIN48" s="179"/>
      <c r="LIO48" s="166"/>
      <c r="LIP48" s="178"/>
      <c r="LIQ48" s="178"/>
      <c r="LIR48" s="178"/>
      <c r="LIS48" s="178"/>
      <c r="LIT48" s="178"/>
      <c r="LIU48" s="178"/>
      <c r="LIV48" s="179"/>
      <c r="LIW48" s="166"/>
      <c r="LIX48" s="178"/>
      <c r="LIY48" s="178"/>
      <c r="LIZ48" s="178"/>
      <c r="LJA48" s="178"/>
      <c r="LJB48" s="178"/>
      <c r="LJC48" s="178"/>
      <c r="LJD48" s="179"/>
      <c r="LJE48" s="166"/>
      <c r="LJF48" s="178"/>
      <c r="LJG48" s="178"/>
      <c r="LJH48" s="178"/>
      <c r="LJI48" s="178"/>
      <c r="LJJ48" s="178"/>
      <c r="LJK48" s="178"/>
      <c r="LJL48" s="179"/>
      <c r="LJM48" s="166"/>
      <c r="LJN48" s="178"/>
      <c r="LJO48" s="178"/>
      <c r="LJP48" s="178"/>
      <c r="LJQ48" s="178"/>
      <c r="LJR48" s="178"/>
      <c r="LJS48" s="178"/>
      <c r="LJT48" s="179"/>
      <c r="LJU48" s="166"/>
      <c r="LJV48" s="178"/>
      <c r="LJW48" s="178"/>
      <c r="LJX48" s="178"/>
      <c r="LJY48" s="178"/>
      <c r="LJZ48" s="178"/>
      <c r="LKA48" s="178"/>
      <c r="LKB48" s="179"/>
      <c r="LKC48" s="166"/>
      <c r="LKD48" s="178"/>
      <c r="LKE48" s="178"/>
      <c r="LKF48" s="178"/>
      <c r="LKG48" s="178"/>
      <c r="LKH48" s="178"/>
      <c r="LKI48" s="178"/>
      <c r="LKJ48" s="179"/>
      <c r="LKK48" s="166"/>
      <c r="LKL48" s="178"/>
      <c r="LKM48" s="178"/>
      <c r="LKN48" s="178"/>
      <c r="LKO48" s="178"/>
      <c r="LKP48" s="178"/>
      <c r="LKQ48" s="178"/>
      <c r="LKR48" s="179"/>
      <c r="LKS48" s="166"/>
      <c r="LKT48" s="178"/>
      <c r="LKU48" s="178"/>
      <c r="LKV48" s="178"/>
      <c r="LKW48" s="178"/>
      <c r="LKX48" s="178"/>
      <c r="LKY48" s="178"/>
      <c r="LKZ48" s="179"/>
      <c r="LLA48" s="166"/>
      <c r="LLB48" s="178"/>
      <c r="LLC48" s="178"/>
      <c r="LLD48" s="178"/>
      <c r="LLE48" s="178"/>
      <c r="LLF48" s="178"/>
      <c r="LLG48" s="178"/>
      <c r="LLH48" s="179"/>
      <c r="LLI48" s="166"/>
      <c r="LLJ48" s="178"/>
      <c r="LLK48" s="178"/>
      <c r="LLL48" s="178"/>
      <c r="LLM48" s="178"/>
      <c r="LLN48" s="178"/>
      <c r="LLO48" s="178"/>
      <c r="LLP48" s="179"/>
      <c r="LLQ48" s="166"/>
      <c r="LLR48" s="178"/>
      <c r="LLS48" s="178"/>
      <c r="LLT48" s="178"/>
      <c r="LLU48" s="178"/>
      <c r="LLV48" s="178"/>
      <c r="LLW48" s="178"/>
      <c r="LLX48" s="179"/>
      <c r="LLY48" s="166"/>
      <c r="LLZ48" s="178"/>
      <c r="LMA48" s="178"/>
      <c r="LMB48" s="178"/>
      <c r="LMC48" s="178"/>
      <c r="LMD48" s="178"/>
      <c r="LME48" s="178"/>
      <c r="LMF48" s="179"/>
      <c r="LMG48" s="166"/>
      <c r="LMH48" s="178"/>
      <c r="LMI48" s="178"/>
      <c r="LMJ48" s="178"/>
      <c r="LMK48" s="178"/>
      <c r="LML48" s="178"/>
      <c r="LMM48" s="178"/>
      <c r="LMN48" s="179"/>
      <c r="LMO48" s="166"/>
      <c r="LMP48" s="178"/>
      <c r="LMQ48" s="178"/>
      <c r="LMR48" s="178"/>
      <c r="LMS48" s="178"/>
      <c r="LMT48" s="178"/>
      <c r="LMU48" s="178"/>
      <c r="LMV48" s="179"/>
      <c r="LMW48" s="166"/>
      <c r="LMX48" s="178"/>
      <c r="LMY48" s="178"/>
      <c r="LMZ48" s="178"/>
      <c r="LNA48" s="178"/>
      <c r="LNB48" s="178"/>
      <c r="LNC48" s="178"/>
      <c r="LND48" s="179"/>
      <c r="LNE48" s="166"/>
      <c r="LNF48" s="178"/>
      <c r="LNG48" s="178"/>
      <c r="LNH48" s="178"/>
      <c r="LNI48" s="178"/>
      <c r="LNJ48" s="178"/>
      <c r="LNK48" s="178"/>
      <c r="LNL48" s="179"/>
      <c r="LNM48" s="166"/>
      <c r="LNN48" s="178"/>
      <c r="LNO48" s="178"/>
      <c r="LNP48" s="178"/>
      <c r="LNQ48" s="178"/>
      <c r="LNR48" s="178"/>
      <c r="LNS48" s="178"/>
      <c r="LNT48" s="179"/>
      <c r="LNU48" s="166"/>
      <c r="LNV48" s="178"/>
      <c r="LNW48" s="178"/>
      <c r="LNX48" s="178"/>
      <c r="LNY48" s="178"/>
      <c r="LNZ48" s="178"/>
      <c r="LOA48" s="178"/>
      <c r="LOB48" s="179"/>
      <c r="LOC48" s="166"/>
      <c r="LOD48" s="178"/>
      <c r="LOE48" s="178"/>
      <c r="LOF48" s="178"/>
      <c r="LOG48" s="178"/>
      <c r="LOH48" s="178"/>
      <c r="LOI48" s="178"/>
      <c r="LOJ48" s="179"/>
      <c r="LOK48" s="166"/>
      <c r="LOL48" s="178"/>
      <c r="LOM48" s="178"/>
      <c r="LON48" s="178"/>
      <c r="LOO48" s="178"/>
      <c r="LOP48" s="178"/>
      <c r="LOQ48" s="178"/>
      <c r="LOR48" s="179"/>
      <c r="LOS48" s="166"/>
      <c r="LOT48" s="178"/>
      <c r="LOU48" s="178"/>
      <c r="LOV48" s="178"/>
      <c r="LOW48" s="178"/>
      <c r="LOX48" s="178"/>
      <c r="LOY48" s="178"/>
      <c r="LOZ48" s="179"/>
      <c r="LPA48" s="166"/>
      <c r="LPB48" s="178"/>
      <c r="LPC48" s="178"/>
      <c r="LPD48" s="178"/>
      <c r="LPE48" s="178"/>
      <c r="LPF48" s="178"/>
      <c r="LPG48" s="178"/>
      <c r="LPH48" s="179"/>
      <c r="LPI48" s="166"/>
      <c r="LPJ48" s="178"/>
      <c r="LPK48" s="178"/>
      <c r="LPL48" s="178"/>
      <c r="LPM48" s="178"/>
      <c r="LPN48" s="178"/>
      <c r="LPO48" s="178"/>
      <c r="LPP48" s="179"/>
      <c r="LPQ48" s="166"/>
      <c r="LPR48" s="178"/>
      <c r="LPS48" s="178"/>
      <c r="LPT48" s="178"/>
      <c r="LPU48" s="178"/>
      <c r="LPV48" s="178"/>
      <c r="LPW48" s="178"/>
      <c r="LPX48" s="179"/>
      <c r="LPY48" s="166"/>
      <c r="LPZ48" s="178"/>
      <c r="LQA48" s="178"/>
      <c r="LQB48" s="178"/>
      <c r="LQC48" s="178"/>
      <c r="LQD48" s="178"/>
      <c r="LQE48" s="178"/>
      <c r="LQF48" s="179"/>
      <c r="LQG48" s="166"/>
      <c r="LQH48" s="178"/>
      <c r="LQI48" s="178"/>
      <c r="LQJ48" s="178"/>
      <c r="LQK48" s="178"/>
      <c r="LQL48" s="178"/>
      <c r="LQM48" s="178"/>
      <c r="LQN48" s="179"/>
      <c r="LQO48" s="166"/>
      <c r="LQP48" s="178"/>
      <c r="LQQ48" s="178"/>
      <c r="LQR48" s="178"/>
      <c r="LQS48" s="178"/>
      <c r="LQT48" s="178"/>
      <c r="LQU48" s="178"/>
      <c r="LQV48" s="179"/>
      <c r="LQW48" s="166"/>
      <c r="LQX48" s="178"/>
      <c r="LQY48" s="178"/>
      <c r="LQZ48" s="178"/>
      <c r="LRA48" s="178"/>
      <c r="LRB48" s="178"/>
      <c r="LRC48" s="178"/>
      <c r="LRD48" s="179"/>
      <c r="LRE48" s="166"/>
      <c r="LRF48" s="178"/>
      <c r="LRG48" s="178"/>
      <c r="LRH48" s="178"/>
      <c r="LRI48" s="178"/>
      <c r="LRJ48" s="178"/>
      <c r="LRK48" s="178"/>
      <c r="LRL48" s="179"/>
      <c r="LRM48" s="166"/>
      <c r="LRN48" s="178"/>
      <c r="LRO48" s="178"/>
      <c r="LRP48" s="178"/>
      <c r="LRQ48" s="178"/>
      <c r="LRR48" s="178"/>
      <c r="LRS48" s="178"/>
      <c r="LRT48" s="179"/>
      <c r="LRU48" s="166"/>
      <c r="LRV48" s="178"/>
      <c r="LRW48" s="178"/>
      <c r="LRX48" s="178"/>
      <c r="LRY48" s="178"/>
      <c r="LRZ48" s="178"/>
      <c r="LSA48" s="178"/>
      <c r="LSB48" s="179"/>
      <c r="LSC48" s="166"/>
      <c r="LSD48" s="178"/>
      <c r="LSE48" s="178"/>
      <c r="LSF48" s="178"/>
      <c r="LSG48" s="178"/>
      <c r="LSH48" s="178"/>
      <c r="LSI48" s="178"/>
      <c r="LSJ48" s="179"/>
      <c r="LSK48" s="166"/>
      <c r="LSL48" s="178"/>
      <c r="LSM48" s="178"/>
      <c r="LSN48" s="178"/>
      <c r="LSO48" s="178"/>
      <c r="LSP48" s="178"/>
      <c r="LSQ48" s="178"/>
      <c r="LSR48" s="179"/>
      <c r="LSS48" s="166"/>
      <c r="LST48" s="178"/>
      <c r="LSU48" s="178"/>
      <c r="LSV48" s="178"/>
      <c r="LSW48" s="178"/>
      <c r="LSX48" s="178"/>
      <c r="LSY48" s="178"/>
      <c r="LSZ48" s="179"/>
      <c r="LTA48" s="166"/>
      <c r="LTB48" s="178"/>
      <c r="LTC48" s="178"/>
      <c r="LTD48" s="178"/>
      <c r="LTE48" s="178"/>
      <c r="LTF48" s="178"/>
      <c r="LTG48" s="178"/>
      <c r="LTH48" s="179"/>
      <c r="LTI48" s="166"/>
      <c r="LTJ48" s="178"/>
      <c r="LTK48" s="178"/>
      <c r="LTL48" s="178"/>
      <c r="LTM48" s="178"/>
      <c r="LTN48" s="178"/>
      <c r="LTO48" s="178"/>
      <c r="LTP48" s="179"/>
      <c r="LTQ48" s="166"/>
      <c r="LTR48" s="178"/>
      <c r="LTS48" s="178"/>
      <c r="LTT48" s="178"/>
      <c r="LTU48" s="178"/>
      <c r="LTV48" s="178"/>
      <c r="LTW48" s="178"/>
      <c r="LTX48" s="179"/>
      <c r="LTY48" s="166"/>
      <c r="LTZ48" s="178"/>
      <c r="LUA48" s="178"/>
      <c r="LUB48" s="178"/>
      <c r="LUC48" s="178"/>
      <c r="LUD48" s="178"/>
      <c r="LUE48" s="178"/>
      <c r="LUF48" s="179"/>
      <c r="LUG48" s="166"/>
      <c r="LUH48" s="178"/>
      <c r="LUI48" s="178"/>
      <c r="LUJ48" s="178"/>
      <c r="LUK48" s="178"/>
      <c r="LUL48" s="178"/>
      <c r="LUM48" s="178"/>
      <c r="LUN48" s="179"/>
      <c r="LUO48" s="166"/>
      <c r="LUP48" s="178"/>
      <c r="LUQ48" s="178"/>
      <c r="LUR48" s="178"/>
      <c r="LUS48" s="178"/>
      <c r="LUT48" s="178"/>
      <c r="LUU48" s="178"/>
      <c r="LUV48" s="179"/>
      <c r="LUW48" s="166"/>
      <c r="LUX48" s="178"/>
      <c r="LUY48" s="178"/>
      <c r="LUZ48" s="178"/>
      <c r="LVA48" s="178"/>
      <c r="LVB48" s="178"/>
      <c r="LVC48" s="178"/>
      <c r="LVD48" s="179"/>
      <c r="LVE48" s="166"/>
      <c r="LVF48" s="178"/>
      <c r="LVG48" s="178"/>
      <c r="LVH48" s="178"/>
      <c r="LVI48" s="178"/>
      <c r="LVJ48" s="178"/>
      <c r="LVK48" s="178"/>
      <c r="LVL48" s="179"/>
      <c r="LVM48" s="166"/>
      <c r="LVN48" s="178"/>
      <c r="LVO48" s="178"/>
      <c r="LVP48" s="178"/>
      <c r="LVQ48" s="178"/>
      <c r="LVR48" s="178"/>
      <c r="LVS48" s="178"/>
      <c r="LVT48" s="179"/>
      <c r="LVU48" s="166"/>
      <c r="LVV48" s="178"/>
      <c r="LVW48" s="178"/>
      <c r="LVX48" s="178"/>
      <c r="LVY48" s="178"/>
      <c r="LVZ48" s="178"/>
      <c r="LWA48" s="178"/>
      <c r="LWB48" s="179"/>
      <c r="LWC48" s="166"/>
      <c r="LWD48" s="178"/>
      <c r="LWE48" s="178"/>
      <c r="LWF48" s="178"/>
      <c r="LWG48" s="178"/>
      <c r="LWH48" s="178"/>
      <c r="LWI48" s="178"/>
      <c r="LWJ48" s="179"/>
      <c r="LWK48" s="166"/>
      <c r="LWL48" s="178"/>
      <c r="LWM48" s="178"/>
      <c r="LWN48" s="178"/>
      <c r="LWO48" s="178"/>
      <c r="LWP48" s="178"/>
      <c r="LWQ48" s="178"/>
      <c r="LWR48" s="179"/>
      <c r="LWS48" s="166"/>
      <c r="LWT48" s="178"/>
      <c r="LWU48" s="178"/>
      <c r="LWV48" s="178"/>
      <c r="LWW48" s="178"/>
      <c r="LWX48" s="178"/>
      <c r="LWY48" s="178"/>
      <c r="LWZ48" s="179"/>
      <c r="LXA48" s="166"/>
      <c r="LXB48" s="178"/>
      <c r="LXC48" s="178"/>
      <c r="LXD48" s="178"/>
      <c r="LXE48" s="178"/>
      <c r="LXF48" s="178"/>
      <c r="LXG48" s="178"/>
      <c r="LXH48" s="179"/>
      <c r="LXI48" s="166"/>
      <c r="LXJ48" s="178"/>
      <c r="LXK48" s="178"/>
      <c r="LXL48" s="178"/>
      <c r="LXM48" s="178"/>
      <c r="LXN48" s="178"/>
      <c r="LXO48" s="178"/>
      <c r="LXP48" s="179"/>
      <c r="LXQ48" s="166"/>
      <c r="LXR48" s="178"/>
      <c r="LXS48" s="178"/>
      <c r="LXT48" s="178"/>
      <c r="LXU48" s="178"/>
      <c r="LXV48" s="178"/>
      <c r="LXW48" s="178"/>
      <c r="LXX48" s="179"/>
      <c r="LXY48" s="166"/>
      <c r="LXZ48" s="178"/>
      <c r="LYA48" s="178"/>
      <c r="LYB48" s="178"/>
      <c r="LYC48" s="178"/>
      <c r="LYD48" s="178"/>
      <c r="LYE48" s="178"/>
      <c r="LYF48" s="179"/>
      <c r="LYG48" s="166"/>
      <c r="LYH48" s="178"/>
      <c r="LYI48" s="178"/>
      <c r="LYJ48" s="178"/>
      <c r="LYK48" s="178"/>
      <c r="LYL48" s="178"/>
      <c r="LYM48" s="178"/>
      <c r="LYN48" s="179"/>
      <c r="LYO48" s="166"/>
      <c r="LYP48" s="178"/>
      <c r="LYQ48" s="178"/>
      <c r="LYR48" s="178"/>
      <c r="LYS48" s="178"/>
      <c r="LYT48" s="178"/>
      <c r="LYU48" s="178"/>
      <c r="LYV48" s="179"/>
      <c r="LYW48" s="166"/>
      <c r="LYX48" s="178"/>
      <c r="LYY48" s="178"/>
      <c r="LYZ48" s="178"/>
      <c r="LZA48" s="178"/>
      <c r="LZB48" s="178"/>
      <c r="LZC48" s="178"/>
      <c r="LZD48" s="179"/>
      <c r="LZE48" s="166"/>
      <c r="LZF48" s="178"/>
      <c r="LZG48" s="178"/>
      <c r="LZH48" s="178"/>
      <c r="LZI48" s="178"/>
      <c r="LZJ48" s="178"/>
      <c r="LZK48" s="178"/>
      <c r="LZL48" s="179"/>
      <c r="LZM48" s="166"/>
      <c r="LZN48" s="178"/>
      <c r="LZO48" s="178"/>
      <c r="LZP48" s="178"/>
      <c r="LZQ48" s="178"/>
      <c r="LZR48" s="178"/>
      <c r="LZS48" s="178"/>
      <c r="LZT48" s="179"/>
      <c r="LZU48" s="166"/>
      <c r="LZV48" s="178"/>
      <c r="LZW48" s="178"/>
      <c r="LZX48" s="178"/>
      <c r="LZY48" s="178"/>
      <c r="LZZ48" s="178"/>
      <c r="MAA48" s="178"/>
      <c r="MAB48" s="179"/>
      <c r="MAC48" s="166"/>
      <c r="MAD48" s="178"/>
      <c r="MAE48" s="178"/>
      <c r="MAF48" s="178"/>
      <c r="MAG48" s="178"/>
      <c r="MAH48" s="178"/>
      <c r="MAI48" s="178"/>
      <c r="MAJ48" s="179"/>
      <c r="MAK48" s="166"/>
      <c r="MAL48" s="178"/>
      <c r="MAM48" s="178"/>
      <c r="MAN48" s="178"/>
      <c r="MAO48" s="178"/>
      <c r="MAP48" s="178"/>
      <c r="MAQ48" s="178"/>
      <c r="MAR48" s="179"/>
      <c r="MAS48" s="166"/>
      <c r="MAT48" s="178"/>
      <c r="MAU48" s="178"/>
      <c r="MAV48" s="178"/>
      <c r="MAW48" s="178"/>
      <c r="MAX48" s="178"/>
      <c r="MAY48" s="178"/>
      <c r="MAZ48" s="179"/>
      <c r="MBA48" s="166"/>
      <c r="MBB48" s="178"/>
      <c r="MBC48" s="178"/>
      <c r="MBD48" s="178"/>
      <c r="MBE48" s="178"/>
      <c r="MBF48" s="178"/>
      <c r="MBG48" s="178"/>
      <c r="MBH48" s="179"/>
      <c r="MBI48" s="166"/>
      <c r="MBJ48" s="178"/>
      <c r="MBK48" s="178"/>
      <c r="MBL48" s="178"/>
      <c r="MBM48" s="178"/>
      <c r="MBN48" s="178"/>
      <c r="MBO48" s="178"/>
      <c r="MBP48" s="179"/>
      <c r="MBQ48" s="166"/>
      <c r="MBR48" s="178"/>
      <c r="MBS48" s="178"/>
      <c r="MBT48" s="178"/>
      <c r="MBU48" s="178"/>
      <c r="MBV48" s="178"/>
      <c r="MBW48" s="178"/>
      <c r="MBX48" s="179"/>
      <c r="MBY48" s="166"/>
      <c r="MBZ48" s="178"/>
      <c r="MCA48" s="178"/>
      <c r="MCB48" s="178"/>
      <c r="MCC48" s="178"/>
      <c r="MCD48" s="178"/>
      <c r="MCE48" s="178"/>
      <c r="MCF48" s="179"/>
      <c r="MCG48" s="166"/>
      <c r="MCH48" s="178"/>
      <c r="MCI48" s="178"/>
      <c r="MCJ48" s="178"/>
      <c r="MCK48" s="178"/>
      <c r="MCL48" s="178"/>
      <c r="MCM48" s="178"/>
      <c r="MCN48" s="179"/>
      <c r="MCO48" s="166"/>
      <c r="MCP48" s="178"/>
      <c r="MCQ48" s="178"/>
      <c r="MCR48" s="178"/>
      <c r="MCS48" s="178"/>
      <c r="MCT48" s="178"/>
      <c r="MCU48" s="178"/>
      <c r="MCV48" s="179"/>
      <c r="MCW48" s="166"/>
      <c r="MCX48" s="178"/>
      <c r="MCY48" s="178"/>
      <c r="MCZ48" s="178"/>
      <c r="MDA48" s="178"/>
      <c r="MDB48" s="178"/>
      <c r="MDC48" s="178"/>
      <c r="MDD48" s="179"/>
      <c r="MDE48" s="166"/>
      <c r="MDF48" s="178"/>
      <c r="MDG48" s="178"/>
      <c r="MDH48" s="178"/>
      <c r="MDI48" s="178"/>
      <c r="MDJ48" s="178"/>
      <c r="MDK48" s="178"/>
      <c r="MDL48" s="179"/>
      <c r="MDM48" s="166"/>
      <c r="MDN48" s="178"/>
      <c r="MDO48" s="178"/>
      <c r="MDP48" s="178"/>
      <c r="MDQ48" s="178"/>
      <c r="MDR48" s="178"/>
      <c r="MDS48" s="178"/>
      <c r="MDT48" s="179"/>
      <c r="MDU48" s="166"/>
      <c r="MDV48" s="178"/>
      <c r="MDW48" s="178"/>
      <c r="MDX48" s="178"/>
      <c r="MDY48" s="178"/>
      <c r="MDZ48" s="178"/>
      <c r="MEA48" s="178"/>
      <c r="MEB48" s="179"/>
      <c r="MEC48" s="166"/>
      <c r="MED48" s="178"/>
      <c r="MEE48" s="178"/>
      <c r="MEF48" s="178"/>
      <c r="MEG48" s="178"/>
      <c r="MEH48" s="178"/>
      <c r="MEI48" s="178"/>
      <c r="MEJ48" s="179"/>
      <c r="MEK48" s="166"/>
      <c r="MEL48" s="178"/>
      <c r="MEM48" s="178"/>
      <c r="MEN48" s="178"/>
      <c r="MEO48" s="178"/>
      <c r="MEP48" s="178"/>
      <c r="MEQ48" s="178"/>
      <c r="MER48" s="179"/>
      <c r="MES48" s="166"/>
      <c r="MET48" s="178"/>
      <c r="MEU48" s="178"/>
      <c r="MEV48" s="178"/>
      <c r="MEW48" s="178"/>
      <c r="MEX48" s="178"/>
      <c r="MEY48" s="178"/>
      <c r="MEZ48" s="179"/>
      <c r="MFA48" s="166"/>
      <c r="MFB48" s="178"/>
      <c r="MFC48" s="178"/>
      <c r="MFD48" s="178"/>
      <c r="MFE48" s="178"/>
      <c r="MFF48" s="178"/>
      <c r="MFG48" s="178"/>
      <c r="MFH48" s="179"/>
      <c r="MFI48" s="166"/>
      <c r="MFJ48" s="178"/>
      <c r="MFK48" s="178"/>
      <c r="MFL48" s="178"/>
      <c r="MFM48" s="178"/>
      <c r="MFN48" s="178"/>
      <c r="MFO48" s="178"/>
      <c r="MFP48" s="179"/>
      <c r="MFQ48" s="166"/>
      <c r="MFR48" s="178"/>
      <c r="MFS48" s="178"/>
      <c r="MFT48" s="178"/>
      <c r="MFU48" s="178"/>
      <c r="MFV48" s="178"/>
      <c r="MFW48" s="178"/>
      <c r="MFX48" s="179"/>
      <c r="MFY48" s="166"/>
      <c r="MFZ48" s="178"/>
      <c r="MGA48" s="178"/>
      <c r="MGB48" s="178"/>
      <c r="MGC48" s="178"/>
      <c r="MGD48" s="178"/>
      <c r="MGE48" s="178"/>
      <c r="MGF48" s="179"/>
      <c r="MGG48" s="166"/>
      <c r="MGH48" s="178"/>
      <c r="MGI48" s="178"/>
      <c r="MGJ48" s="178"/>
      <c r="MGK48" s="178"/>
      <c r="MGL48" s="178"/>
      <c r="MGM48" s="178"/>
      <c r="MGN48" s="179"/>
      <c r="MGO48" s="166"/>
      <c r="MGP48" s="178"/>
      <c r="MGQ48" s="178"/>
      <c r="MGR48" s="178"/>
      <c r="MGS48" s="178"/>
      <c r="MGT48" s="178"/>
      <c r="MGU48" s="178"/>
      <c r="MGV48" s="179"/>
      <c r="MGW48" s="166"/>
      <c r="MGX48" s="178"/>
      <c r="MGY48" s="178"/>
      <c r="MGZ48" s="178"/>
      <c r="MHA48" s="178"/>
      <c r="MHB48" s="178"/>
      <c r="MHC48" s="178"/>
      <c r="MHD48" s="179"/>
      <c r="MHE48" s="166"/>
      <c r="MHF48" s="178"/>
      <c r="MHG48" s="178"/>
      <c r="MHH48" s="178"/>
      <c r="MHI48" s="178"/>
      <c r="MHJ48" s="178"/>
      <c r="MHK48" s="178"/>
      <c r="MHL48" s="179"/>
      <c r="MHM48" s="166"/>
      <c r="MHN48" s="178"/>
      <c r="MHO48" s="178"/>
      <c r="MHP48" s="178"/>
      <c r="MHQ48" s="178"/>
      <c r="MHR48" s="178"/>
      <c r="MHS48" s="178"/>
      <c r="MHT48" s="179"/>
      <c r="MHU48" s="166"/>
      <c r="MHV48" s="178"/>
      <c r="MHW48" s="178"/>
      <c r="MHX48" s="178"/>
      <c r="MHY48" s="178"/>
      <c r="MHZ48" s="178"/>
      <c r="MIA48" s="178"/>
      <c r="MIB48" s="179"/>
      <c r="MIC48" s="166"/>
      <c r="MID48" s="178"/>
      <c r="MIE48" s="178"/>
      <c r="MIF48" s="178"/>
      <c r="MIG48" s="178"/>
      <c r="MIH48" s="178"/>
      <c r="MII48" s="178"/>
      <c r="MIJ48" s="179"/>
      <c r="MIK48" s="166"/>
      <c r="MIL48" s="178"/>
      <c r="MIM48" s="178"/>
      <c r="MIN48" s="178"/>
      <c r="MIO48" s="178"/>
      <c r="MIP48" s="178"/>
      <c r="MIQ48" s="178"/>
      <c r="MIR48" s="179"/>
      <c r="MIS48" s="166"/>
      <c r="MIT48" s="178"/>
      <c r="MIU48" s="178"/>
      <c r="MIV48" s="178"/>
      <c r="MIW48" s="178"/>
      <c r="MIX48" s="178"/>
      <c r="MIY48" s="178"/>
      <c r="MIZ48" s="179"/>
      <c r="MJA48" s="166"/>
      <c r="MJB48" s="178"/>
      <c r="MJC48" s="178"/>
      <c r="MJD48" s="178"/>
      <c r="MJE48" s="178"/>
      <c r="MJF48" s="178"/>
      <c r="MJG48" s="178"/>
      <c r="MJH48" s="179"/>
      <c r="MJI48" s="166"/>
      <c r="MJJ48" s="178"/>
      <c r="MJK48" s="178"/>
      <c r="MJL48" s="178"/>
      <c r="MJM48" s="178"/>
      <c r="MJN48" s="178"/>
      <c r="MJO48" s="178"/>
      <c r="MJP48" s="179"/>
      <c r="MJQ48" s="166"/>
      <c r="MJR48" s="178"/>
      <c r="MJS48" s="178"/>
      <c r="MJT48" s="178"/>
      <c r="MJU48" s="178"/>
      <c r="MJV48" s="178"/>
      <c r="MJW48" s="178"/>
      <c r="MJX48" s="179"/>
      <c r="MJY48" s="166"/>
      <c r="MJZ48" s="178"/>
      <c r="MKA48" s="178"/>
      <c r="MKB48" s="178"/>
      <c r="MKC48" s="178"/>
      <c r="MKD48" s="178"/>
      <c r="MKE48" s="178"/>
      <c r="MKF48" s="179"/>
      <c r="MKG48" s="166"/>
      <c r="MKH48" s="178"/>
      <c r="MKI48" s="178"/>
      <c r="MKJ48" s="178"/>
      <c r="MKK48" s="178"/>
      <c r="MKL48" s="178"/>
      <c r="MKM48" s="178"/>
      <c r="MKN48" s="179"/>
      <c r="MKO48" s="166"/>
      <c r="MKP48" s="178"/>
      <c r="MKQ48" s="178"/>
      <c r="MKR48" s="178"/>
      <c r="MKS48" s="178"/>
      <c r="MKT48" s="178"/>
      <c r="MKU48" s="178"/>
      <c r="MKV48" s="179"/>
      <c r="MKW48" s="166"/>
      <c r="MKX48" s="178"/>
      <c r="MKY48" s="178"/>
      <c r="MKZ48" s="178"/>
      <c r="MLA48" s="178"/>
      <c r="MLB48" s="178"/>
      <c r="MLC48" s="178"/>
      <c r="MLD48" s="179"/>
      <c r="MLE48" s="166"/>
      <c r="MLF48" s="178"/>
      <c r="MLG48" s="178"/>
      <c r="MLH48" s="178"/>
      <c r="MLI48" s="178"/>
      <c r="MLJ48" s="178"/>
      <c r="MLK48" s="178"/>
      <c r="MLL48" s="179"/>
      <c r="MLM48" s="166"/>
      <c r="MLN48" s="178"/>
      <c r="MLO48" s="178"/>
      <c r="MLP48" s="178"/>
      <c r="MLQ48" s="178"/>
      <c r="MLR48" s="178"/>
      <c r="MLS48" s="178"/>
      <c r="MLT48" s="179"/>
      <c r="MLU48" s="166"/>
      <c r="MLV48" s="178"/>
      <c r="MLW48" s="178"/>
      <c r="MLX48" s="178"/>
      <c r="MLY48" s="178"/>
      <c r="MLZ48" s="178"/>
      <c r="MMA48" s="178"/>
      <c r="MMB48" s="179"/>
      <c r="MMC48" s="166"/>
      <c r="MMD48" s="178"/>
      <c r="MME48" s="178"/>
      <c r="MMF48" s="178"/>
      <c r="MMG48" s="178"/>
      <c r="MMH48" s="178"/>
      <c r="MMI48" s="178"/>
      <c r="MMJ48" s="179"/>
      <c r="MMK48" s="166"/>
      <c r="MML48" s="178"/>
      <c r="MMM48" s="178"/>
      <c r="MMN48" s="178"/>
      <c r="MMO48" s="178"/>
      <c r="MMP48" s="178"/>
      <c r="MMQ48" s="178"/>
      <c r="MMR48" s="179"/>
      <c r="MMS48" s="166"/>
      <c r="MMT48" s="178"/>
      <c r="MMU48" s="178"/>
      <c r="MMV48" s="178"/>
      <c r="MMW48" s="178"/>
      <c r="MMX48" s="178"/>
      <c r="MMY48" s="178"/>
      <c r="MMZ48" s="179"/>
      <c r="MNA48" s="166"/>
      <c r="MNB48" s="178"/>
      <c r="MNC48" s="178"/>
      <c r="MND48" s="178"/>
      <c r="MNE48" s="178"/>
      <c r="MNF48" s="178"/>
      <c r="MNG48" s="178"/>
      <c r="MNH48" s="179"/>
      <c r="MNI48" s="166"/>
      <c r="MNJ48" s="178"/>
      <c r="MNK48" s="178"/>
      <c r="MNL48" s="178"/>
      <c r="MNM48" s="178"/>
      <c r="MNN48" s="178"/>
      <c r="MNO48" s="178"/>
      <c r="MNP48" s="179"/>
      <c r="MNQ48" s="166"/>
      <c r="MNR48" s="178"/>
      <c r="MNS48" s="178"/>
      <c r="MNT48" s="178"/>
      <c r="MNU48" s="178"/>
      <c r="MNV48" s="178"/>
      <c r="MNW48" s="178"/>
      <c r="MNX48" s="179"/>
      <c r="MNY48" s="166"/>
      <c r="MNZ48" s="178"/>
      <c r="MOA48" s="178"/>
      <c r="MOB48" s="178"/>
      <c r="MOC48" s="178"/>
      <c r="MOD48" s="178"/>
      <c r="MOE48" s="178"/>
      <c r="MOF48" s="179"/>
      <c r="MOG48" s="166"/>
      <c r="MOH48" s="178"/>
      <c r="MOI48" s="178"/>
      <c r="MOJ48" s="178"/>
      <c r="MOK48" s="178"/>
      <c r="MOL48" s="178"/>
      <c r="MOM48" s="178"/>
      <c r="MON48" s="179"/>
      <c r="MOO48" s="166"/>
      <c r="MOP48" s="178"/>
      <c r="MOQ48" s="178"/>
      <c r="MOR48" s="178"/>
      <c r="MOS48" s="178"/>
      <c r="MOT48" s="178"/>
      <c r="MOU48" s="178"/>
      <c r="MOV48" s="179"/>
      <c r="MOW48" s="166"/>
      <c r="MOX48" s="178"/>
      <c r="MOY48" s="178"/>
      <c r="MOZ48" s="178"/>
      <c r="MPA48" s="178"/>
      <c r="MPB48" s="178"/>
      <c r="MPC48" s="178"/>
      <c r="MPD48" s="179"/>
      <c r="MPE48" s="166"/>
      <c r="MPF48" s="178"/>
      <c r="MPG48" s="178"/>
      <c r="MPH48" s="178"/>
      <c r="MPI48" s="178"/>
      <c r="MPJ48" s="178"/>
      <c r="MPK48" s="178"/>
      <c r="MPL48" s="179"/>
      <c r="MPM48" s="166"/>
      <c r="MPN48" s="178"/>
      <c r="MPO48" s="178"/>
      <c r="MPP48" s="178"/>
      <c r="MPQ48" s="178"/>
      <c r="MPR48" s="178"/>
      <c r="MPS48" s="178"/>
      <c r="MPT48" s="179"/>
      <c r="MPU48" s="166"/>
      <c r="MPV48" s="178"/>
      <c r="MPW48" s="178"/>
      <c r="MPX48" s="178"/>
      <c r="MPY48" s="178"/>
      <c r="MPZ48" s="178"/>
      <c r="MQA48" s="178"/>
      <c r="MQB48" s="179"/>
      <c r="MQC48" s="166"/>
      <c r="MQD48" s="178"/>
      <c r="MQE48" s="178"/>
      <c r="MQF48" s="178"/>
      <c r="MQG48" s="178"/>
      <c r="MQH48" s="178"/>
      <c r="MQI48" s="178"/>
      <c r="MQJ48" s="179"/>
      <c r="MQK48" s="166"/>
      <c r="MQL48" s="178"/>
      <c r="MQM48" s="178"/>
      <c r="MQN48" s="178"/>
      <c r="MQO48" s="178"/>
      <c r="MQP48" s="178"/>
      <c r="MQQ48" s="178"/>
      <c r="MQR48" s="179"/>
      <c r="MQS48" s="166"/>
      <c r="MQT48" s="178"/>
      <c r="MQU48" s="178"/>
      <c r="MQV48" s="178"/>
      <c r="MQW48" s="178"/>
      <c r="MQX48" s="178"/>
      <c r="MQY48" s="178"/>
      <c r="MQZ48" s="179"/>
      <c r="MRA48" s="166"/>
      <c r="MRB48" s="178"/>
      <c r="MRC48" s="178"/>
      <c r="MRD48" s="178"/>
      <c r="MRE48" s="178"/>
      <c r="MRF48" s="178"/>
      <c r="MRG48" s="178"/>
      <c r="MRH48" s="179"/>
      <c r="MRI48" s="166"/>
      <c r="MRJ48" s="178"/>
      <c r="MRK48" s="178"/>
      <c r="MRL48" s="178"/>
      <c r="MRM48" s="178"/>
      <c r="MRN48" s="178"/>
      <c r="MRO48" s="178"/>
      <c r="MRP48" s="179"/>
      <c r="MRQ48" s="166"/>
      <c r="MRR48" s="178"/>
      <c r="MRS48" s="178"/>
      <c r="MRT48" s="178"/>
      <c r="MRU48" s="178"/>
      <c r="MRV48" s="178"/>
      <c r="MRW48" s="178"/>
      <c r="MRX48" s="179"/>
      <c r="MRY48" s="166"/>
      <c r="MRZ48" s="178"/>
      <c r="MSA48" s="178"/>
      <c r="MSB48" s="178"/>
      <c r="MSC48" s="178"/>
      <c r="MSD48" s="178"/>
      <c r="MSE48" s="178"/>
      <c r="MSF48" s="179"/>
      <c r="MSG48" s="166"/>
      <c r="MSH48" s="178"/>
      <c r="MSI48" s="178"/>
      <c r="MSJ48" s="178"/>
      <c r="MSK48" s="178"/>
      <c r="MSL48" s="178"/>
      <c r="MSM48" s="178"/>
      <c r="MSN48" s="179"/>
      <c r="MSO48" s="166"/>
      <c r="MSP48" s="178"/>
      <c r="MSQ48" s="178"/>
      <c r="MSR48" s="178"/>
      <c r="MSS48" s="178"/>
      <c r="MST48" s="178"/>
      <c r="MSU48" s="178"/>
      <c r="MSV48" s="179"/>
      <c r="MSW48" s="166"/>
      <c r="MSX48" s="178"/>
      <c r="MSY48" s="178"/>
      <c r="MSZ48" s="178"/>
      <c r="MTA48" s="178"/>
      <c r="MTB48" s="178"/>
      <c r="MTC48" s="178"/>
      <c r="MTD48" s="179"/>
      <c r="MTE48" s="166"/>
      <c r="MTF48" s="178"/>
      <c r="MTG48" s="178"/>
      <c r="MTH48" s="178"/>
      <c r="MTI48" s="178"/>
      <c r="MTJ48" s="178"/>
      <c r="MTK48" s="178"/>
      <c r="MTL48" s="179"/>
      <c r="MTM48" s="166"/>
      <c r="MTN48" s="178"/>
      <c r="MTO48" s="178"/>
      <c r="MTP48" s="178"/>
      <c r="MTQ48" s="178"/>
      <c r="MTR48" s="178"/>
      <c r="MTS48" s="178"/>
      <c r="MTT48" s="179"/>
      <c r="MTU48" s="166"/>
      <c r="MTV48" s="178"/>
      <c r="MTW48" s="178"/>
      <c r="MTX48" s="178"/>
      <c r="MTY48" s="178"/>
      <c r="MTZ48" s="178"/>
      <c r="MUA48" s="178"/>
      <c r="MUB48" s="179"/>
      <c r="MUC48" s="166"/>
      <c r="MUD48" s="178"/>
      <c r="MUE48" s="178"/>
      <c r="MUF48" s="178"/>
      <c r="MUG48" s="178"/>
      <c r="MUH48" s="178"/>
      <c r="MUI48" s="178"/>
      <c r="MUJ48" s="179"/>
      <c r="MUK48" s="166"/>
      <c r="MUL48" s="178"/>
      <c r="MUM48" s="178"/>
      <c r="MUN48" s="178"/>
      <c r="MUO48" s="178"/>
      <c r="MUP48" s="178"/>
      <c r="MUQ48" s="178"/>
      <c r="MUR48" s="179"/>
      <c r="MUS48" s="166"/>
      <c r="MUT48" s="178"/>
      <c r="MUU48" s="178"/>
      <c r="MUV48" s="178"/>
      <c r="MUW48" s="178"/>
      <c r="MUX48" s="178"/>
      <c r="MUY48" s="178"/>
      <c r="MUZ48" s="179"/>
      <c r="MVA48" s="166"/>
      <c r="MVB48" s="178"/>
      <c r="MVC48" s="178"/>
      <c r="MVD48" s="178"/>
      <c r="MVE48" s="178"/>
      <c r="MVF48" s="178"/>
      <c r="MVG48" s="178"/>
      <c r="MVH48" s="179"/>
      <c r="MVI48" s="166"/>
      <c r="MVJ48" s="178"/>
      <c r="MVK48" s="178"/>
      <c r="MVL48" s="178"/>
      <c r="MVM48" s="178"/>
      <c r="MVN48" s="178"/>
      <c r="MVO48" s="178"/>
      <c r="MVP48" s="179"/>
      <c r="MVQ48" s="166"/>
      <c r="MVR48" s="178"/>
      <c r="MVS48" s="178"/>
      <c r="MVT48" s="178"/>
      <c r="MVU48" s="178"/>
      <c r="MVV48" s="178"/>
      <c r="MVW48" s="178"/>
      <c r="MVX48" s="179"/>
      <c r="MVY48" s="166"/>
      <c r="MVZ48" s="178"/>
      <c r="MWA48" s="178"/>
      <c r="MWB48" s="178"/>
      <c r="MWC48" s="178"/>
      <c r="MWD48" s="178"/>
      <c r="MWE48" s="178"/>
      <c r="MWF48" s="179"/>
      <c r="MWG48" s="166"/>
      <c r="MWH48" s="178"/>
      <c r="MWI48" s="178"/>
      <c r="MWJ48" s="178"/>
      <c r="MWK48" s="178"/>
      <c r="MWL48" s="178"/>
      <c r="MWM48" s="178"/>
      <c r="MWN48" s="179"/>
      <c r="MWO48" s="166"/>
      <c r="MWP48" s="178"/>
      <c r="MWQ48" s="178"/>
      <c r="MWR48" s="178"/>
      <c r="MWS48" s="178"/>
      <c r="MWT48" s="178"/>
      <c r="MWU48" s="178"/>
      <c r="MWV48" s="179"/>
      <c r="MWW48" s="166"/>
      <c r="MWX48" s="178"/>
      <c r="MWY48" s="178"/>
      <c r="MWZ48" s="178"/>
      <c r="MXA48" s="178"/>
      <c r="MXB48" s="178"/>
      <c r="MXC48" s="178"/>
      <c r="MXD48" s="179"/>
      <c r="MXE48" s="166"/>
      <c r="MXF48" s="178"/>
      <c r="MXG48" s="178"/>
      <c r="MXH48" s="178"/>
      <c r="MXI48" s="178"/>
      <c r="MXJ48" s="178"/>
      <c r="MXK48" s="178"/>
      <c r="MXL48" s="179"/>
      <c r="MXM48" s="166"/>
      <c r="MXN48" s="178"/>
      <c r="MXO48" s="178"/>
      <c r="MXP48" s="178"/>
      <c r="MXQ48" s="178"/>
      <c r="MXR48" s="178"/>
      <c r="MXS48" s="178"/>
      <c r="MXT48" s="179"/>
      <c r="MXU48" s="166"/>
      <c r="MXV48" s="178"/>
      <c r="MXW48" s="178"/>
      <c r="MXX48" s="178"/>
      <c r="MXY48" s="178"/>
      <c r="MXZ48" s="178"/>
      <c r="MYA48" s="178"/>
      <c r="MYB48" s="179"/>
      <c r="MYC48" s="166"/>
      <c r="MYD48" s="178"/>
      <c r="MYE48" s="178"/>
      <c r="MYF48" s="178"/>
      <c r="MYG48" s="178"/>
      <c r="MYH48" s="178"/>
      <c r="MYI48" s="178"/>
      <c r="MYJ48" s="179"/>
      <c r="MYK48" s="166"/>
      <c r="MYL48" s="178"/>
      <c r="MYM48" s="178"/>
      <c r="MYN48" s="178"/>
      <c r="MYO48" s="178"/>
      <c r="MYP48" s="178"/>
      <c r="MYQ48" s="178"/>
      <c r="MYR48" s="179"/>
      <c r="MYS48" s="166"/>
      <c r="MYT48" s="178"/>
      <c r="MYU48" s="178"/>
      <c r="MYV48" s="178"/>
      <c r="MYW48" s="178"/>
      <c r="MYX48" s="178"/>
      <c r="MYY48" s="178"/>
      <c r="MYZ48" s="179"/>
      <c r="MZA48" s="166"/>
      <c r="MZB48" s="178"/>
      <c r="MZC48" s="178"/>
      <c r="MZD48" s="178"/>
      <c r="MZE48" s="178"/>
      <c r="MZF48" s="178"/>
      <c r="MZG48" s="178"/>
      <c r="MZH48" s="179"/>
      <c r="MZI48" s="166"/>
      <c r="MZJ48" s="178"/>
      <c r="MZK48" s="178"/>
      <c r="MZL48" s="178"/>
      <c r="MZM48" s="178"/>
      <c r="MZN48" s="178"/>
      <c r="MZO48" s="178"/>
      <c r="MZP48" s="179"/>
      <c r="MZQ48" s="166"/>
      <c r="MZR48" s="178"/>
      <c r="MZS48" s="178"/>
      <c r="MZT48" s="178"/>
      <c r="MZU48" s="178"/>
      <c r="MZV48" s="178"/>
      <c r="MZW48" s="178"/>
      <c r="MZX48" s="179"/>
      <c r="MZY48" s="166"/>
      <c r="MZZ48" s="178"/>
      <c r="NAA48" s="178"/>
      <c r="NAB48" s="178"/>
      <c r="NAC48" s="178"/>
      <c r="NAD48" s="178"/>
      <c r="NAE48" s="178"/>
      <c r="NAF48" s="179"/>
      <c r="NAG48" s="166"/>
      <c r="NAH48" s="178"/>
      <c r="NAI48" s="178"/>
      <c r="NAJ48" s="178"/>
      <c r="NAK48" s="178"/>
      <c r="NAL48" s="178"/>
      <c r="NAM48" s="178"/>
      <c r="NAN48" s="179"/>
      <c r="NAO48" s="166"/>
      <c r="NAP48" s="178"/>
      <c r="NAQ48" s="178"/>
      <c r="NAR48" s="178"/>
      <c r="NAS48" s="178"/>
      <c r="NAT48" s="178"/>
      <c r="NAU48" s="178"/>
      <c r="NAV48" s="179"/>
      <c r="NAW48" s="166"/>
      <c r="NAX48" s="178"/>
      <c r="NAY48" s="178"/>
      <c r="NAZ48" s="178"/>
      <c r="NBA48" s="178"/>
      <c r="NBB48" s="178"/>
      <c r="NBC48" s="178"/>
      <c r="NBD48" s="179"/>
      <c r="NBE48" s="166"/>
      <c r="NBF48" s="178"/>
      <c r="NBG48" s="178"/>
      <c r="NBH48" s="178"/>
      <c r="NBI48" s="178"/>
      <c r="NBJ48" s="178"/>
      <c r="NBK48" s="178"/>
      <c r="NBL48" s="179"/>
      <c r="NBM48" s="166"/>
      <c r="NBN48" s="178"/>
      <c r="NBO48" s="178"/>
      <c r="NBP48" s="178"/>
      <c r="NBQ48" s="178"/>
      <c r="NBR48" s="178"/>
      <c r="NBS48" s="178"/>
      <c r="NBT48" s="179"/>
      <c r="NBU48" s="166"/>
      <c r="NBV48" s="178"/>
      <c r="NBW48" s="178"/>
      <c r="NBX48" s="178"/>
      <c r="NBY48" s="178"/>
      <c r="NBZ48" s="178"/>
      <c r="NCA48" s="178"/>
      <c r="NCB48" s="179"/>
      <c r="NCC48" s="166"/>
      <c r="NCD48" s="178"/>
      <c r="NCE48" s="178"/>
      <c r="NCF48" s="178"/>
      <c r="NCG48" s="178"/>
      <c r="NCH48" s="178"/>
      <c r="NCI48" s="178"/>
      <c r="NCJ48" s="179"/>
      <c r="NCK48" s="166"/>
      <c r="NCL48" s="178"/>
      <c r="NCM48" s="178"/>
      <c r="NCN48" s="178"/>
      <c r="NCO48" s="178"/>
      <c r="NCP48" s="178"/>
      <c r="NCQ48" s="178"/>
      <c r="NCR48" s="179"/>
      <c r="NCS48" s="166"/>
      <c r="NCT48" s="178"/>
      <c r="NCU48" s="178"/>
      <c r="NCV48" s="178"/>
      <c r="NCW48" s="178"/>
      <c r="NCX48" s="178"/>
      <c r="NCY48" s="178"/>
      <c r="NCZ48" s="179"/>
      <c r="NDA48" s="166"/>
      <c r="NDB48" s="178"/>
      <c r="NDC48" s="178"/>
      <c r="NDD48" s="178"/>
      <c r="NDE48" s="178"/>
      <c r="NDF48" s="178"/>
      <c r="NDG48" s="178"/>
      <c r="NDH48" s="179"/>
      <c r="NDI48" s="166"/>
      <c r="NDJ48" s="178"/>
      <c r="NDK48" s="178"/>
      <c r="NDL48" s="178"/>
      <c r="NDM48" s="178"/>
      <c r="NDN48" s="178"/>
      <c r="NDO48" s="178"/>
      <c r="NDP48" s="179"/>
      <c r="NDQ48" s="166"/>
      <c r="NDR48" s="178"/>
      <c r="NDS48" s="178"/>
      <c r="NDT48" s="178"/>
      <c r="NDU48" s="178"/>
      <c r="NDV48" s="178"/>
      <c r="NDW48" s="178"/>
      <c r="NDX48" s="179"/>
      <c r="NDY48" s="166"/>
      <c r="NDZ48" s="178"/>
      <c r="NEA48" s="178"/>
      <c r="NEB48" s="178"/>
      <c r="NEC48" s="178"/>
      <c r="NED48" s="178"/>
      <c r="NEE48" s="178"/>
      <c r="NEF48" s="179"/>
      <c r="NEG48" s="166"/>
      <c r="NEH48" s="178"/>
      <c r="NEI48" s="178"/>
      <c r="NEJ48" s="178"/>
      <c r="NEK48" s="178"/>
      <c r="NEL48" s="178"/>
      <c r="NEM48" s="178"/>
      <c r="NEN48" s="179"/>
      <c r="NEO48" s="166"/>
      <c r="NEP48" s="178"/>
      <c r="NEQ48" s="178"/>
      <c r="NER48" s="178"/>
      <c r="NES48" s="178"/>
      <c r="NET48" s="178"/>
      <c r="NEU48" s="178"/>
      <c r="NEV48" s="179"/>
      <c r="NEW48" s="166"/>
      <c r="NEX48" s="178"/>
      <c r="NEY48" s="178"/>
      <c r="NEZ48" s="178"/>
      <c r="NFA48" s="178"/>
      <c r="NFB48" s="178"/>
      <c r="NFC48" s="178"/>
      <c r="NFD48" s="179"/>
      <c r="NFE48" s="166"/>
      <c r="NFF48" s="178"/>
      <c r="NFG48" s="178"/>
      <c r="NFH48" s="178"/>
      <c r="NFI48" s="178"/>
      <c r="NFJ48" s="178"/>
      <c r="NFK48" s="178"/>
      <c r="NFL48" s="179"/>
      <c r="NFM48" s="166"/>
      <c r="NFN48" s="178"/>
      <c r="NFO48" s="178"/>
      <c r="NFP48" s="178"/>
      <c r="NFQ48" s="178"/>
      <c r="NFR48" s="178"/>
      <c r="NFS48" s="178"/>
      <c r="NFT48" s="179"/>
      <c r="NFU48" s="166"/>
      <c r="NFV48" s="178"/>
      <c r="NFW48" s="178"/>
      <c r="NFX48" s="178"/>
      <c r="NFY48" s="178"/>
      <c r="NFZ48" s="178"/>
      <c r="NGA48" s="178"/>
      <c r="NGB48" s="179"/>
      <c r="NGC48" s="166"/>
      <c r="NGD48" s="178"/>
      <c r="NGE48" s="178"/>
      <c r="NGF48" s="178"/>
      <c r="NGG48" s="178"/>
      <c r="NGH48" s="178"/>
      <c r="NGI48" s="178"/>
      <c r="NGJ48" s="179"/>
      <c r="NGK48" s="166"/>
      <c r="NGL48" s="178"/>
      <c r="NGM48" s="178"/>
      <c r="NGN48" s="178"/>
      <c r="NGO48" s="178"/>
      <c r="NGP48" s="178"/>
      <c r="NGQ48" s="178"/>
      <c r="NGR48" s="179"/>
      <c r="NGS48" s="166"/>
      <c r="NGT48" s="178"/>
      <c r="NGU48" s="178"/>
      <c r="NGV48" s="178"/>
      <c r="NGW48" s="178"/>
      <c r="NGX48" s="178"/>
      <c r="NGY48" s="178"/>
      <c r="NGZ48" s="179"/>
      <c r="NHA48" s="166"/>
      <c r="NHB48" s="178"/>
      <c r="NHC48" s="178"/>
      <c r="NHD48" s="178"/>
      <c r="NHE48" s="178"/>
      <c r="NHF48" s="178"/>
      <c r="NHG48" s="178"/>
      <c r="NHH48" s="179"/>
      <c r="NHI48" s="166"/>
      <c r="NHJ48" s="178"/>
      <c r="NHK48" s="178"/>
      <c r="NHL48" s="178"/>
      <c r="NHM48" s="178"/>
      <c r="NHN48" s="178"/>
      <c r="NHO48" s="178"/>
      <c r="NHP48" s="179"/>
      <c r="NHQ48" s="166"/>
      <c r="NHR48" s="178"/>
      <c r="NHS48" s="178"/>
      <c r="NHT48" s="178"/>
      <c r="NHU48" s="178"/>
      <c r="NHV48" s="178"/>
      <c r="NHW48" s="178"/>
      <c r="NHX48" s="179"/>
      <c r="NHY48" s="166"/>
      <c r="NHZ48" s="178"/>
      <c r="NIA48" s="178"/>
      <c r="NIB48" s="178"/>
      <c r="NIC48" s="178"/>
      <c r="NID48" s="178"/>
      <c r="NIE48" s="178"/>
      <c r="NIF48" s="179"/>
      <c r="NIG48" s="166"/>
      <c r="NIH48" s="178"/>
      <c r="NII48" s="178"/>
      <c r="NIJ48" s="178"/>
      <c r="NIK48" s="178"/>
      <c r="NIL48" s="178"/>
      <c r="NIM48" s="178"/>
      <c r="NIN48" s="179"/>
      <c r="NIO48" s="166"/>
      <c r="NIP48" s="178"/>
      <c r="NIQ48" s="178"/>
      <c r="NIR48" s="178"/>
      <c r="NIS48" s="178"/>
      <c r="NIT48" s="178"/>
      <c r="NIU48" s="178"/>
      <c r="NIV48" s="179"/>
      <c r="NIW48" s="166"/>
      <c r="NIX48" s="178"/>
      <c r="NIY48" s="178"/>
      <c r="NIZ48" s="178"/>
      <c r="NJA48" s="178"/>
      <c r="NJB48" s="178"/>
      <c r="NJC48" s="178"/>
      <c r="NJD48" s="179"/>
      <c r="NJE48" s="166"/>
      <c r="NJF48" s="178"/>
      <c r="NJG48" s="178"/>
      <c r="NJH48" s="178"/>
      <c r="NJI48" s="178"/>
      <c r="NJJ48" s="178"/>
      <c r="NJK48" s="178"/>
      <c r="NJL48" s="179"/>
      <c r="NJM48" s="166"/>
      <c r="NJN48" s="178"/>
      <c r="NJO48" s="178"/>
      <c r="NJP48" s="178"/>
      <c r="NJQ48" s="178"/>
      <c r="NJR48" s="178"/>
      <c r="NJS48" s="178"/>
      <c r="NJT48" s="179"/>
      <c r="NJU48" s="166"/>
      <c r="NJV48" s="178"/>
      <c r="NJW48" s="178"/>
      <c r="NJX48" s="178"/>
      <c r="NJY48" s="178"/>
      <c r="NJZ48" s="178"/>
      <c r="NKA48" s="178"/>
      <c r="NKB48" s="179"/>
      <c r="NKC48" s="166"/>
      <c r="NKD48" s="178"/>
      <c r="NKE48" s="178"/>
      <c r="NKF48" s="178"/>
      <c r="NKG48" s="178"/>
      <c r="NKH48" s="178"/>
      <c r="NKI48" s="178"/>
      <c r="NKJ48" s="179"/>
      <c r="NKK48" s="166"/>
      <c r="NKL48" s="178"/>
      <c r="NKM48" s="178"/>
      <c r="NKN48" s="178"/>
      <c r="NKO48" s="178"/>
      <c r="NKP48" s="178"/>
      <c r="NKQ48" s="178"/>
      <c r="NKR48" s="179"/>
      <c r="NKS48" s="166"/>
      <c r="NKT48" s="178"/>
      <c r="NKU48" s="178"/>
      <c r="NKV48" s="178"/>
      <c r="NKW48" s="178"/>
      <c r="NKX48" s="178"/>
      <c r="NKY48" s="178"/>
      <c r="NKZ48" s="179"/>
      <c r="NLA48" s="166"/>
      <c r="NLB48" s="178"/>
      <c r="NLC48" s="178"/>
      <c r="NLD48" s="178"/>
      <c r="NLE48" s="178"/>
      <c r="NLF48" s="178"/>
      <c r="NLG48" s="178"/>
      <c r="NLH48" s="179"/>
      <c r="NLI48" s="166"/>
      <c r="NLJ48" s="178"/>
      <c r="NLK48" s="178"/>
      <c r="NLL48" s="178"/>
      <c r="NLM48" s="178"/>
      <c r="NLN48" s="178"/>
      <c r="NLO48" s="178"/>
      <c r="NLP48" s="179"/>
      <c r="NLQ48" s="166"/>
      <c r="NLR48" s="178"/>
      <c r="NLS48" s="178"/>
      <c r="NLT48" s="178"/>
      <c r="NLU48" s="178"/>
      <c r="NLV48" s="178"/>
      <c r="NLW48" s="178"/>
      <c r="NLX48" s="179"/>
      <c r="NLY48" s="166"/>
      <c r="NLZ48" s="178"/>
      <c r="NMA48" s="178"/>
      <c r="NMB48" s="178"/>
      <c r="NMC48" s="178"/>
      <c r="NMD48" s="178"/>
      <c r="NME48" s="178"/>
      <c r="NMF48" s="179"/>
      <c r="NMG48" s="166"/>
      <c r="NMH48" s="178"/>
      <c r="NMI48" s="178"/>
      <c r="NMJ48" s="178"/>
      <c r="NMK48" s="178"/>
      <c r="NML48" s="178"/>
      <c r="NMM48" s="178"/>
      <c r="NMN48" s="179"/>
      <c r="NMO48" s="166"/>
      <c r="NMP48" s="178"/>
      <c r="NMQ48" s="178"/>
      <c r="NMR48" s="178"/>
      <c r="NMS48" s="178"/>
      <c r="NMT48" s="178"/>
      <c r="NMU48" s="178"/>
      <c r="NMV48" s="179"/>
      <c r="NMW48" s="166"/>
      <c r="NMX48" s="178"/>
      <c r="NMY48" s="178"/>
      <c r="NMZ48" s="178"/>
      <c r="NNA48" s="178"/>
      <c r="NNB48" s="178"/>
      <c r="NNC48" s="178"/>
      <c r="NND48" s="179"/>
      <c r="NNE48" s="166"/>
      <c r="NNF48" s="178"/>
      <c r="NNG48" s="178"/>
      <c r="NNH48" s="178"/>
      <c r="NNI48" s="178"/>
      <c r="NNJ48" s="178"/>
      <c r="NNK48" s="178"/>
      <c r="NNL48" s="179"/>
      <c r="NNM48" s="166"/>
      <c r="NNN48" s="178"/>
      <c r="NNO48" s="178"/>
      <c r="NNP48" s="178"/>
      <c r="NNQ48" s="178"/>
      <c r="NNR48" s="178"/>
      <c r="NNS48" s="178"/>
      <c r="NNT48" s="179"/>
      <c r="NNU48" s="166"/>
      <c r="NNV48" s="178"/>
      <c r="NNW48" s="178"/>
      <c r="NNX48" s="178"/>
      <c r="NNY48" s="178"/>
      <c r="NNZ48" s="178"/>
      <c r="NOA48" s="178"/>
      <c r="NOB48" s="179"/>
      <c r="NOC48" s="166"/>
      <c r="NOD48" s="178"/>
      <c r="NOE48" s="178"/>
      <c r="NOF48" s="178"/>
      <c r="NOG48" s="178"/>
      <c r="NOH48" s="178"/>
      <c r="NOI48" s="178"/>
      <c r="NOJ48" s="179"/>
      <c r="NOK48" s="166"/>
      <c r="NOL48" s="178"/>
      <c r="NOM48" s="178"/>
      <c r="NON48" s="178"/>
      <c r="NOO48" s="178"/>
      <c r="NOP48" s="178"/>
      <c r="NOQ48" s="178"/>
      <c r="NOR48" s="179"/>
      <c r="NOS48" s="166"/>
      <c r="NOT48" s="178"/>
      <c r="NOU48" s="178"/>
      <c r="NOV48" s="178"/>
      <c r="NOW48" s="178"/>
      <c r="NOX48" s="178"/>
      <c r="NOY48" s="178"/>
      <c r="NOZ48" s="179"/>
      <c r="NPA48" s="166"/>
      <c r="NPB48" s="178"/>
      <c r="NPC48" s="178"/>
      <c r="NPD48" s="178"/>
      <c r="NPE48" s="178"/>
      <c r="NPF48" s="178"/>
      <c r="NPG48" s="178"/>
      <c r="NPH48" s="179"/>
      <c r="NPI48" s="166"/>
      <c r="NPJ48" s="178"/>
      <c r="NPK48" s="178"/>
      <c r="NPL48" s="178"/>
      <c r="NPM48" s="178"/>
      <c r="NPN48" s="178"/>
      <c r="NPO48" s="178"/>
      <c r="NPP48" s="179"/>
      <c r="NPQ48" s="166"/>
      <c r="NPR48" s="178"/>
      <c r="NPS48" s="178"/>
      <c r="NPT48" s="178"/>
      <c r="NPU48" s="178"/>
      <c r="NPV48" s="178"/>
      <c r="NPW48" s="178"/>
      <c r="NPX48" s="179"/>
      <c r="NPY48" s="166"/>
      <c r="NPZ48" s="178"/>
      <c r="NQA48" s="178"/>
      <c r="NQB48" s="178"/>
      <c r="NQC48" s="178"/>
      <c r="NQD48" s="178"/>
      <c r="NQE48" s="178"/>
      <c r="NQF48" s="179"/>
      <c r="NQG48" s="166"/>
      <c r="NQH48" s="178"/>
      <c r="NQI48" s="178"/>
      <c r="NQJ48" s="178"/>
      <c r="NQK48" s="178"/>
      <c r="NQL48" s="178"/>
      <c r="NQM48" s="178"/>
      <c r="NQN48" s="179"/>
      <c r="NQO48" s="166"/>
      <c r="NQP48" s="178"/>
      <c r="NQQ48" s="178"/>
      <c r="NQR48" s="178"/>
      <c r="NQS48" s="178"/>
      <c r="NQT48" s="178"/>
      <c r="NQU48" s="178"/>
      <c r="NQV48" s="179"/>
      <c r="NQW48" s="166"/>
      <c r="NQX48" s="178"/>
      <c r="NQY48" s="178"/>
      <c r="NQZ48" s="178"/>
      <c r="NRA48" s="178"/>
      <c r="NRB48" s="178"/>
      <c r="NRC48" s="178"/>
      <c r="NRD48" s="179"/>
      <c r="NRE48" s="166"/>
      <c r="NRF48" s="178"/>
      <c r="NRG48" s="178"/>
      <c r="NRH48" s="178"/>
      <c r="NRI48" s="178"/>
      <c r="NRJ48" s="178"/>
      <c r="NRK48" s="178"/>
      <c r="NRL48" s="179"/>
      <c r="NRM48" s="166"/>
      <c r="NRN48" s="178"/>
      <c r="NRO48" s="178"/>
      <c r="NRP48" s="178"/>
      <c r="NRQ48" s="178"/>
      <c r="NRR48" s="178"/>
      <c r="NRS48" s="178"/>
      <c r="NRT48" s="179"/>
      <c r="NRU48" s="166"/>
      <c r="NRV48" s="178"/>
      <c r="NRW48" s="178"/>
      <c r="NRX48" s="178"/>
      <c r="NRY48" s="178"/>
      <c r="NRZ48" s="178"/>
      <c r="NSA48" s="178"/>
      <c r="NSB48" s="179"/>
      <c r="NSC48" s="166"/>
      <c r="NSD48" s="178"/>
      <c r="NSE48" s="178"/>
      <c r="NSF48" s="178"/>
      <c r="NSG48" s="178"/>
      <c r="NSH48" s="178"/>
      <c r="NSI48" s="178"/>
      <c r="NSJ48" s="179"/>
      <c r="NSK48" s="166"/>
      <c r="NSL48" s="178"/>
      <c r="NSM48" s="178"/>
      <c r="NSN48" s="178"/>
      <c r="NSO48" s="178"/>
      <c r="NSP48" s="178"/>
      <c r="NSQ48" s="178"/>
      <c r="NSR48" s="179"/>
      <c r="NSS48" s="166"/>
      <c r="NST48" s="178"/>
      <c r="NSU48" s="178"/>
      <c r="NSV48" s="178"/>
      <c r="NSW48" s="178"/>
      <c r="NSX48" s="178"/>
      <c r="NSY48" s="178"/>
      <c r="NSZ48" s="179"/>
      <c r="NTA48" s="166"/>
      <c r="NTB48" s="178"/>
      <c r="NTC48" s="178"/>
      <c r="NTD48" s="178"/>
      <c r="NTE48" s="178"/>
      <c r="NTF48" s="178"/>
      <c r="NTG48" s="178"/>
      <c r="NTH48" s="179"/>
      <c r="NTI48" s="166"/>
      <c r="NTJ48" s="178"/>
      <c r="NTK48" s="178"/>
      <c r="NTL48" s="178"/>
      <c r="NTM48" s="178"/>
      <c r="NTN48" s="178"/>
      <c r="NTO48" s="178"/>
      <c r="NTP48" s="179"/>
      <c r="NTQ48" s="166"/>
      <c r="NTR48" s="178"/>
      <c r="NTS48" s="178"/>
      <c r="NTT48" s="178"/>
      <c r="NTU48" s="178"/>
      <c r="NTV48" s="178"/>
      <c r="NTW48" s="178"/>
      <c r="NTX48" s="179"/>
      <c r="NTY48" s="166"/>
      <c r="NTZ48" s="178"/>
      <c r="NUA48" s="178"/>
      <c r="NUB48" s="178"/>
      <c r="NUC48" s="178"/>
      <c r="NUD48" s="178"/>
      <c r="NUE48" s="178"/>
      <c r="NUF48" s="179"/>
      <c r="NUG48" s="166"/>
      <c r="NUH48" s="178"/>
      <c r="NUI48" s="178"/>
      <c r="NUJ48" s="178"/>
      <c r="NUK48" s="178"/>
      <c r="NUL48" s="178"/>
      <c r="NUM48" s="178"/>
      <c r="NUN48" s="179"/>
      <c r="NUO48" s="166"/>
      <c r="NUP48" s="178"/>
      <c r="NUQ48" s="178"/>
      <c r="NUR48" s="178"/>
      <c r="NUS48" s="178"/>
      <c r="NUT48" s="178"/>
      <c r="NUU48" s="178"/>
      <c r="NUV48" s="179"/>
      <c r="NUW48" s="166"/>
      <c r="NUX48" s="178"/>
      <c r="NUY48" s="178"/>
      <c r="NUZ48" s="178"/>
      <c r="NVA48" s="178"/>
      <c r="NVB48" s="178"/>
      <c r="NVC48" s="178"/>
      <c r="NVD48" s="179"/>
      <c r="NVE48" s="166"/>
      <c r="NVF48" s="178"/>
      <c r="NVG48" s="178"/>
      <c r="NVH48" s="178"/>
      <c r="NVI48" s="178"/>
      <c r="NVJ48" s="178"/>
      <c r="NVK48" s="178"/>
      <c r="NVL48" s="179"/>
      <c r="NVM48" s="166"/>
      <c r="NVN48" s="178"/>
      <c r="NVO48" s="178"/>
      <c r="NVP48" s="178"/>
      <c r="NVQ48" s="178"/>
      <c r="NVR48" s="178"/>
      <c r="NVS48" s="178"/>
      <c r="NVT48" s="179"/>
      <c r="NVU48" s="166"/>
      <c r="NVV48" s="178"/>
      <c r="NVW48" s="178"/>
      <c r="NVX48" s="178"/>
      <c r="NVY48" s="178"/>
      <c r="NVZ48" s="178"/>
      <c r="NWA48" s="178"/>
      <c r="NWB48" s="179"/>
      <c r="NWC48" s="166"/>
      <c r="NWD48" s="178"/>
      <c r="NWE48" s="178"/>
      <c r="NWF48" s="178"/>
      <c r="NWG48" s="178"/>
      <c r="NWH48" s="178"/>
      <c r="NWI48" s="178"/>
      <c r="NWJ48" s="179"/>
      <c r="NWK48" s="166"/>
      <c r="NWL48" s="178"/>
      <c r="NWM48" s="178"/>
      <c r="NWN48" s="178"/>
      <c r="NWO48" s="178"/>
      <c r="NWP48" s="178"/>
      <c r="NWQ48" s="178"/>
      <c r="NWR48" s="179"/>
      <c r="NWS48" s="166"/>
      <c r="NWT48" s="178"/>
      <c r="NWU48" s="178"/>
      <c r="NWV48" s="178"/>
      <c r="NWW48" s="178"/>
      <c r="NWX48" s="178"/>
      <c r="NWY48" s="178"/>
      <c r="NWZ48" s="179"/>
      <c r="NXA48" s="166"/>
      <c r="NXB48" s="178"/>
      <c r="NXC48" s="178"/>
      <c r="NXD48" s="178"/>
      <c r="NXE48" s="178"/>
      <c r="NXF48" s="178"/>
      <c r="NXG48" s="178"/>
      <c r="NXH48" s="179"/>
      <c r="NXI48" s="166"/>
      <c r="NXJ48" s="178"/>
      <c r="NXK48" s="178"/>
      <c r="NXL48" s="178"/>
      <c r="NXM48" s="178"/>
      <c r="NXN48" s="178"/>
      <c r="NXO48" s="178"/>
      <c r="NXP48" s="179"/>
      <c r="NXQ48" s="166"/>
      <c r="NXR48" s="178"/>
      <c r="NXS48" s="178"/>
      <c r="NXT48" s="178"/>
      <c r="NXU48" s="178"/>
      <c r="NXV48" s="178"/>
      <c r="NXW48" s="178"/>
      <c r="NXX48" s="179"/>
      <c r="NXY48" s="166"/>
      <c r="NXZ48" s="178"/>
      <c r="NYA48" s="178"/>
      <c r="NYB48" s="178"/>
      <c r="NYC48" s="178"/>
      <c r="NYD48" s="178"/>
      <c r="NYE48" s="178"/>
      <c r="NYF48" s="179"/>
      <c r="NYG48" s="166"/>
      <c r="NYH48" s="178"/>
      <c r="NYI48" s="178"/>
      <c r="NYJ48" s="178"/>
      <c r="NYK48" s="178"/>
      <c r="NYL48" s="178"/>
      <c r="NYM48" s="178"/>
      <c r="NYN48" s="179"/>
      <c r="NYO48" s="166"/>
      <c r="NYP48" s="178"/>
      <c r="NYQ48" s="178"/>
      <c r="NYR48" s="178"/>
      <c r="NYS48" s="178"/>
      <c r="NYT48" s="178"/>
      <c r="NYU48" s="178"/>
      <c r="NYV48" s="179"/>
      <c r="NYW48" s="166"/>
      <c r="NYX48" s="178"/>
      <c r="NYY48" s="178"/>
      <c r="NYZ48" s="178"/>
      <c r="NZA48" s="178"/>
      <c r="NZB48" s="178"/>
      <c r="NZC48" s="178"/>
      <c r="NZD48" s="179"/>
      <c r="NZE48" s="166"/>
      <c r="NZF48" s="178"/>
      <c r="NZG48" s="178"/>
      <c r="NZH48" s="178"/>
      <c r="NZI48" s="178"/>
      <c r="NZJ48" s="178"/>
      <c r="NZK48" s="178"/>
      <c r="NZL48" s="179"/>
      <c r="NZM48" s="166"/>
      <c r="NZN48" s="178"/>
      <c r="NZO48" s="178"/>
      <c r="NZP48" s="178"/>
      <c r="NZQ48" s="178"/>
      <c r="NZR48" s="178"/>
      <c r="NZS48" s="178"/>
      <c r="NZT48" s="179"/>
      <c r="NZU48" s="166"/>
      <c r="NZV48" s="178"/>
      <c r="NZW48" s="178"/>
      <c r="NZX48" s="178"/>
      <c r="NZY48" s="178"/>
      <c r="NZZ48" s="178"/>
      <c r="OAA48" s="178"/>
      <c r="OAB48" s="179"/>
      <c r="OAC48" s="166"/>
      <c r="OAD48" s="178"/>
      <c r="OAE48" s="178"/>
      <c r="OAF48" s="178"/>
      <c r="OAG48" s="178"/>
      <c r="OAH48" s="178"/>
      <c r="OAI48" s="178"/>
      <c r="OAJ48" s="179"/>
      <c r="OAK48" s="166"/>
      <c r="OAL48" s="178"/>
      <c r="OAM48" s="178"/>
      <c r="OAN48" s="178"/>
      <c r="OAO48" s="178"/>
      <c r="OAP48" s="178"/>
      <c r="OAQ48" s="178"/>
      <c r="OAR48" s="179"/>
      <c r="OAS48" s="166"/>
      <c r="OAT48" s="178"/>
      <c r="OAU48" s="178"/>
      <c r="OAV48" s="178"/>
      <c r="OAW48" s="178"/>
      <c r="OAX48" s="178"/>
      <c r="OAY48" s="178"/>
      <c r="OAZ48" s="179"/>
      <c r="OBA48" s="166"/>
      <c r="OBB48" s="178"/>
      <c r="OBC48" s="178"/>
      <c r="OBD48" s="178"/>
      <c r="OBE48" s="178"/>
      <c r="OBF48" s="178"/>
      <c r="OBG48" s="178"/>
      <c r="OBH48" s="179"/>
      <c r="OBI48" s="166"/>
      <c r="OBJ48" s="178"/>
      <c r="OBK48" s="178"/>
      <c r="OBL48" s="178"/>
      <c r="OBM48" s="178"/>
      <c r="OBN48" s="178"/>
      <c r="OBO48" s="178"/>
      <c r="OBP48" s="179"/>
      <c r="OBQ48" s="166"/>
      <c r="OBR48" s="178"/>
      <c r="OBS48" s="178"/>
      <c r="OBT48" s="178"/>
      <c r="OBU48" s="178"/>
      <c r="OBV48" s="178"/>
      <c r="OBW48" s="178"/>
      <c r="OBX48" s="179"/>
      <c r="OBY48" s="166"/>
      <c r="OBZ48" s="178"/>
      <c r="OCA48" s="178"/>
      <c r="OCB48" s="178"/>
      <c r="OCC48" s="178"/>
      <c r="OCD48" s="178"/>
      <c r="OCE48" s="178"/>
      <c r="OCF48" s="179"/>
      <c r="OCG48" s="166"/>
      <c r="OCH48" s="178"/>
      <c r="OCI48" s="178"/>
      <c r="OCJ48" s="178"/>
      <c r="OCK48" s="178"/>
      <c r="OCL48" s="178"/>
      <c r="OCM48" s="178"/>
      <c r="OCN48" s="179"/>
      <c r="OCO48" s="166"/>
      <c r="OCP48" s="178"/>
      <c r="OCQ48" s="178"/>
      <c r="OCR48" s="178"/>
      <c r="OCS48" s="178"/>
      <c r="OCT48" s="178"/>
      <c r="OCU48" s="178"/>
      <c r="OCV48" s="179"/>
      <c r="OCW48" s="166"/>
      <c r="OCX48" s="178"/>
      <c r="OCY48" s="178"/>
      <c r="OCZ48" s="178"/>
      <c r="ODA48" s="178"/>
      <c r="ODB48" s="178"/>
      <c r="ODC48" s="178"/>
      <c r="ODD48" s="179"/>
      <c r="ODE48" s="166"/>
      <c r="ODF48" s="178"/>
      <c r="ODG48" s="178"/>
      <c r="ODH48" s="178"/>
      <c r="ODI48" s="178"/>
      <c r="ODJ48" s="178"/>
      <c r="ODK48" s="178"/>
      <c r="ODL48" s="179"/>
      <c r="ODM48" s="166"/>
      <c r="ODN48" s="178"/>
      <c r="ODO48" s="178"/>
      <c r="ODP48" s="178"/>
      <c r="ODQ48" s="178"/>
      <c r="ODR48" s="178"/>
      <c r="ODS48" s="178"/>
      <c r="ODT48" s="179"/>
      <c r="ODU48" s="166"/>
      <c r="ODV48" s="178"/>
      <c r="ODW48" s="178"/>
      <c r="ODX48" s="178"/>
      <c r="ODY48" s="178"/>
      <c r="ODZ48" s="178"/>
      <c r="OEA48" s="178"/>
      <c r="OEB48" s="179"/>
      <c r="OEC48" s="166"/>
      <c r="OED48" s="178"/>
      <c r="OEE48" s="178"/>
      <c r="OEF48" s="178"/>
      <c r="OEG48" s="178"/>
      <c r="OEH48" s="178"/>
      <c r="OEI48" s="178"/>
      <c r="OEJ48" s="179"/>
      <c r="OEK48" s="166"/>
      <c r="OEL48" s="178"/>
      <c r="OEM48" s="178"/>
      <c r="OEN48" s="178"/>
      <c r="OEO48" s="178"/>
      <c r="OEP48" s="178"/>
      <c r="OEQ48" s="178"/>
      <c r="OER48" s="179"/>
      <c r="OES48" s="166"/>
      <c r="OET48" s="178"/>
      <c r="OEU48" s="178"/>
      <c r="OEV48" s="178"/>
      <c r="OEW48" s="178"/>
      <c r="OEX48" s="178"/>
      <c r="OEY48" s="178"/>
      <c r="OEZ48" s="179"/>
      <c r="OFA48" s="166"/>
      <c r="OFB48" s="178"/>
      <c r="OFC48" s="178"/>
      <c r="OFD48" s="178"/>
      <c r="OFE48" s="178"/>
      <c r="OFF48" s="178"/>
      <c r="OFG48" s="178"/>
      <c r="OFH48" s="179"/>
      <c r="OFI48" s="166"/>
      <c r="OFJ48" s="178"/>
      <c r="OFK48" s="178"/>
      <c r="OFL48" s="178"/>
      <c r="OFM48" s="178"/>
      <c r="OFN48" s="178"/>
      <c r="OFO48" s="178"/>
      <c r="OFP48" s="179"/>
      <c r="OFQ48" s="166"/>
      <c r="OFR48" s="178"/>
      <c r="OFS48" s="178"/>
      <c r="OFT48" s="178"/>
      <c r="OFU48" s="178"/>
      <c r="OFV48" s="178"/>
      <c r="OFW48" s="178"/>
      <c r="OFX48" s="179"/>
      <c r="OFY48" s="166"/>
      <c r="OFZ48" s="178"/>
      <c r="OGA48" s="178"/>
      <c r="OGB48" s="178"/>
      <c r="OGC48" s="178"/>
      <c r="OGD48" s="178"/>
      <c r="OGE48" s="178"/>
      <c r="OGF48" s="179"/>
      <c r="OGG48" s="166"/>
      <c r="OGH48" s="178"/>
      <c r="OGI48" s="178"/>
      <c r="OGJ48" s="178"/>
      <c r="OGK48" s="178"/>
      <c r="OGL48" s="178"/>
      <c r="OGM48" s="178"/>
      <c r="OGN48" s="179"/>
      <c r="OGO48" s="166"/>
      <c r="OGP48" s="178"/>
      <c r="OGQ48" s="178"/>
      <c r="OGR48" s="178"/>
      <c r="OGS48" s="178"/>
      <c r="OGT48" s="178"/>
      <c r="OGU48" s="178"/>
      <c r="OGV48" s="179"/>
      <c r="OGW48" s="166"/>
      <c r="OGX48" s="178"/>
      <c r="OGY48" s="178"/>
      <c r="OGZ48" s="178"/>
      <c r="OHA48" s="178"/>
      <c r="OHB48" s="178"/>
      <c r="OHC48" s="178"/>
      <c r="OHD48" s="179"/>
      <c r="OHE48" s="166"/>
      <c r="OHF48" s="178"/>
      <c r="OHG48" s="178"/>
      <c r="OHH48" s="178"/>
      <c r="OHI48" s="178"/>
      <c r="OHJ48" s="178"/>
      <c r="OHK48" s="178"/>
      <c r="OHL48" s="179"/>
      <c r="OHM48" s="166"/>
      <c r="OHN48" s="178"/>
      <c r="OHO48" s="178"/>
      <c r="OHP48" s="178"/>
      <c r="OHQ48" s="178"/>
      <c r="OHR48" s="178"/>
      <c r="OHS48" s="178"/>
      <c r="OHT48" s="179"/>
      <c r="OHU48" s="166"/>
      <c r="OHV48" s="178"/>
      <c r="OHW48" s="178"/>
      <c r="OHX48" s="178"/>
      <c r="OHY48" s="178"/>
      <c r="OHZ48" s="178"/>
      <c r="OIA48" s="178"/>
      <c r="OIB48" s="179"/>
      <c r="OIC48" s="166"/>
      <c r="OID48" s="178"/>
      <c r="OIE48" s="178"/>
      <c r="OIF48" s="178"/>
      <c r="OIG48" s="178"/>
      <c r="OIH48" s="178"/>
      <c r="OII48" s="178"/>
      <c r="OIJ48" s="179"/>
      <c r="OIK48" s="166"/>
      <c r="OIL48" s="178"/>
      <c r="OIM48" s="178"/>
      <c r="OIN48" s="178"/>
      <c r="OIO48" s="178"/>
      <c r="OIP48" s="178"/>
      <c r="OIQ48" s="178"/>
      <c r="OIR48" s="179"/>
      <c r="OIS48" s="166"/>
      <c r="OIT48" s="178"/>
      <c r="OIU48" s="178"/>
      <c r="OIV48" s="178"/>
      <c r="OIW48" s="178"/>
      <c r="OIX48" s="178"/>
      <c r="OIY48" s="178"/>
      <c r="OIZ48" s="179"/>
      <c r="OJA48" s="166"/>
      <c r="OJB48" s="178"/>
      <c r="OJC48" s="178"/>
      <c r="OJD48" s="178"/>
      <c r="OJE48" s="178"/>
      <c r="OJF48" s="178"/>
      <c r="OJG48" s="178"/>
      <c r="OJH48" s="179"/>
      <c r="OJI48" s="166"/>
      <c r="OJJ48" s="178"/>
      <c r="OJK48" s="178"/>
      <c r="OJL48" s="178"/>
      <c r="OJM48" s="178"/>
      <c r="OJN48" s="178"/>
      <c r="OJO48" s="178"/>
      <c r="OJP48" s="179"/>
      <c r="OJQ48" s="166"/>
      <c r="OJR48" s="178"/>
      <c r="OJS48" s="178"/>
      <c r="OJT48" s="178"/>
      <c r="OJU48" s="178"/>
      <c r="OJV48" s="178"/>
      <c r="OJW48" s="178"/>
      <c r="OJX48" s="179"/>
      <c r="OJY48" s="166"/>
      <c r="OJZ48" s="178"/>
      <c r="OKA48" s="178"/>
      <c r="OKB48" s="178"/>
      <c r="OKC48" s="178"/>
      <c r="OKD48" s="178"/>
      <c r="OKE48" s="178"/>
      <c r="OKF48" s="179"/>
      <c r="OKG48" s="166"/>
      <c r="OKH48" s="178"/>
      <c r="OKI48" s="178"/>
      <c r="OKJ48" s="178"/>
      <c r="OKK48" s="178"/>
      <c r="OKL48" s="178"/>
      <c r="OKM48" s="178"/>
      <c r="OKN48" s="179"/>
      <c r="OKO48" s="166"/>
      <c r="OKP48" s="178"/>
      <c r="OKQ48" s="178"/>
      <c r="OKR48" s="178"/>
      <c r="OKS48" s="178"/>
      <c r="OKT48" s="178"/>
      <c r="OKU48" s="178"/>
      <c r="OKV48" s="179"/>
      <c r="OKW48" s="166"/>
      <c r="OKX48" s="178"/>
      <c r="OKY48" s="178"/>
      <c r="OKZ48" s="178"/>
      <c r="OLA48" s="178"/>
      <c r="OLB48" s="178"/>
      <c r="OLC48" s="178"/>
      <c r="OLD48" s="179"/>
      <c r="OLE48" s="166"/>
      <c r="OLF48" s="178"/>
      <c r="OLG48" s="178"/>
      <c r="OLH48" s="178"/>
      <c r="OLI48" s="178"/>
      <c r="OLJ48" s="178"/>
      <c r="OLK48" s="178"/>
      <c r="OLL48" s="179"/>
      <c r="OLM48" s="166"/>
      <c r="OLN48" s="178"/>
      <c r="OLO48" s="178"/>
      <c r="OLP48" s="178"/>
      <c r="OLQ48" s="178"/>
      <c r="OLR48" s="178"/>
      <c r="OLS48" s="178"/>
      <c r="OLT48" s="179"/>
      <c r="OLU48" s="166"/>
      <c r="OLV48" s="178"/>
      <c r="OLW48" s="178"/>
      <c r="OLX48" s="178"/>
      <c r="OLY48" s="178"/>
      <c r="OLZ48" s="178"/>
      <c r="OMA48" s="178"/>
      <c r="OMB48" s="179"/>
      <c r="OMC48" s="166"/>
      <c r="OMD48" s="178"/>
      <c r="OME48" s="178"/>
      <c r="OMF48" s="178"/>
      <c r="OMG48" s="178"/>
      <c r="OMH48" s="178"/>
      <c r="OMI48" s="178"/>
      <c r="OMJ48" s="179"/>
      <c r="OMK48" s="166"/>
      <c r="OML48" s="178"/>
      <c r="OMM48" s="178"/>
      <c r="OMN48" s="178"/>
      <c r="OMO48" s="178"/>
      <c r="OMP48" s="178"/>
      <c r="OMQ48" s="178"/>
      <c r="OMR48" s="179"/>
      <c r="OMS48" s="166"/>
      <c r="OMT48" s="178"/>
      <c r="OMU48" s="178"/>
      <c r="OMV48" s="178"/>
      <c r="OMW48" s="178"/>
      <c r="OMX48" s="178"/>
      <c r="OMY48" s="178"/>
      <c r="OMZ48" s="179"/>
      <c r="ONA48" s="166"/>
      <c r="ONB48" s="178"/>
      <c r="ONC48" s="178"/>
      <c r="OND48" s="178"/>
      <c r="ONE48" s="178"/>
      <c r="ONF48" s="178"/>
      <c r="ONG48" s="178"/>
      <c r="ONH48" s="179"/>
      <c r="ONI48" s="166"/>
      <c r="ONJ48" s="178"/>
      <c r="ONK48" s="178"/>
      <c r="ONL48" s="178"/>
      <c r="ONM48" s="178"/>
      <c r="ONN48" s="178"/>
      <c r="ONO48" s="178"/>
      <c r="ONP48" s="179"/>
      <c r="ONQ48" s="166"/>
      <c r="ONR48" s="178"/>
      <c r="ONS48" s="178"/>
      <c r="ONT48" s="178"/>
      <c r="ONU48" s="178"/>
      <c r="ONV48" s="178"/>
      <c r="ONW48" s="178"/>
      <c r="ONX48" s="179"/>
      <c r="ONY48" s="166"/>
      <c r="ONZ48" s="178"/>
      <c r="OOA48" s="178"/>
      <c r="OOB48" s="178"/>
      <c r="OOC48" s="178"/>
      <c r="OOD48" s="178"/>
      <c r="OOE48" s="178"/>
      <c r="OOF48" s="179"/>
      <c r="OOG48" s="166"/>
      <c r="OOH48" s="178"/>
      <c r="OOI48" s="178"/>
      <c r="OOJ48" s="178"/>
      <c r="OOK48" s="178"/>
      <c r="OOL48" s="178"/>
      <c r="OOM48" s="178"/>
      <c r="OON48" s="179"/>
      <c r="OOO48" s="166"/>
      <c r="OOP48" s="178"/>
      <c r="OOQ48" s="178"/>
      <c r="OOR48" s="178"/>
      <c r="OOS48" s="178"/>
      <c r="OOT48" s="178"/>
      <c r="OOU48" s="178"/>
      <c r="OOV48" s="179"/>
      <c r="OOW48" s="166"/>
      <c r="OOX48" s="178"/>
      <c r="OOY48" s="178"/>
      <c r="OOZ48" s="178"/>
      <c r="OPA48" s="178"/>
      <c r="OPB48" s="178"/>
      <c r="OPC48" s="178"/>
      <c r="OPD48" s="179"/>
      <c r="OPE48" s="166"/>
      <c r="OPF48" s="178"/>
      <c r="OPG48" s="178"/>
      <c r="OPH48" s="178"/>
      <c r="OPI48" s="178"/>
      <c r="OPJ48" s="178"/>
      <c r="OPK48" s="178"/>
      <c r="OPL48" s="179"/>
      <c r="OPM48" s="166"/>
      <c r="OPN48" s="178"/>
      <c r="OPO48" s="178"/>
      <c r="OPP48" s="178"/>
      <c r="OPQ48" s="178"/>
      <c r="OPR48" s="178"/>
      <c r="OPS48" s="178"/>
      <c r="OPT48" s="179"/>
      <c r="OPU48" s="166"/>
      <c r="OPV48" s="178"/>
      <c r="OPW48" s="178"/>
      <c r="OPX48" s="178"/>
      <c r="OPY48" s="178"/>
      <c r="OPZ48" s="178"/>
      <c r="OQA48" s="178"/>
      <c r="OQB48" s="179"/>
      <c r="OQC48" s="166"/>
      <c r="OQD48" s="178"/>
      <c r="OQE48" s="178"/>
      <c r="OQF48" s="178"/>
      <c r="OQG48" s="178"/>
      <c r="OQH48" s="178"/>
      <c r="OQI48" s="178"/>
      <c r="OQJ48" s="179"/>
      <c r="OQK48" s="166"/>
      <c r="OQL48" s="178"/>
      <c r="OQM48" s="178"/>
      <c r="OQN48" s="178"/>
      <c r="OQO48" s="178"/>
      <c r="OQP48" s="178"/>
      <c r="OQQ48" s="178"/>
      <c r="OQR48" s="179"/>
      <c r="OQS48" s="166"/>
      <c r="OQT48" s="178"/>
      <c r="OQU48" s="178"/>
      <c r="OQV48" s="178"/>
      <c r="OQW48" s="178"/>
      <c r="OQX48" s="178"/>
      <c r="OQY48" s="178"/>
      <c r="OQZ48" s="179"/>
      <c r="ORA48" s="166"/>
      <c r="ORB48" s="178"/>
      <c r="ORC48" s="178"/>
      <c r="ORD48" s="178"/>
      <c r="ORE48" s="178"/>
      <c r="ORF48" s="178"/>
      <c r="ORG48" s="178"/>
      <c r="ORH48" s="179"/>
      <c r="ORI48" s="166"/>
      <c r="ORJ48" s="178"/>
      <c r="ORK48" s="178"/>
      <c r="ORL48" s="178"/>
      <c r="ORM48" s="178"/>
      <c r="ORN48" s="178"/>
      <c r="ORO48" s="178"/>
      <c r="ORP48" s="179"/>
      <c r="ORQ48" s="166"/>
      <c r="ORR48" s="178"/>
      <c r="ORS48" s="178"/>
      <c r="ORT48" s="178"/>
      <c r="ORU48" s="178"/>
      <c r="ORV48" s="178"/>
      <c r="ORW48" s="178"/>
      <c r="ORX48" s="179"/>
      <c r="ORY48" s="166"/>
      <c r="ORZ48" s="178"/>
      <c r="OSA48" s="178"/>
      <c r="OSB48" s="178"/>
      <c r="OSC48" s="178"/>
      <c r="OSD48" s="178"/>
      <c r="OSE48" s="178"/>
      <c r="OSF48" s="179"/>
      <c r="OSG48" s="166"/>
      <c r="OSH48" s="178"/>
      <c r="OSI48" s="178"/>
      <c r="OSJ48" s="178"/>
      <c r="OSK48" s="178"/>
      <c r="OSL48" s="178"/>
      <c r="OSM48" s="178"/>
      <c r="OSN48" s="179"/>
      <c r="OSO48" s="166"/>
      <c r="OSP48" s="178"/>
      <c r="OSQ48" s="178"/>
      <c r="OSR48" s="178"/>
      <c r="OSS48" s="178"/>
      <c r="OST48" s="178"/>
      <c r="OSU48" s="178"/>
      <c r="OSV48" s="179"/>
      <c r="OSW48" s="166"/>
      <c r="OSX48" s="178"/>
      <c r="OSY48" s="178"/>
      <c r="OSZ48" s="178"/>
      <c r="OTA48" s="178"/>
      <c r="OTB48" s="178"/>
      <c r="OTC48" s="178"/>
      <c r="OTD48" s="179"/>
      <c r="OTE48" s="166"/>
      <c r="OTF48" s="178"/>
      <c r="OTG48" s="178"/>
      <c r="OTH48" s="178"/>
      <c r="OTI48" s="178"/>
      <c r="OTJ48" s="178"/>
      <c r="OTK48" s="178"/>
      <c r="OTL48" s="179"/>
      <c r="OTM48" s="166"/>
      <c r="OTN48" s="178"/>
      <c r="OTO48" s="178"/>
      <c r="OTP48" s="178"/>
      <c r="OTQ48" s="178"/>
      <c r="OTR48" s="178"/>
      <c r="OTS48" s="178"/>
      <c r="OTT48" s="179"/>
      <c r="OTU48" s="166"/>
      <c r="OTV48" s="178"/>
      <c r="OTW48" s="178"/>
      <c r="OTX48" s="178"/>
      <c r="OTY48" s="178"/>
      <c r="OTZ48" s="178"/>
      <c r="OUA48" s="178"/>
      <c r="OUB48" s="179"/>
      <c r="OUC48" s="166"/>
      <c r="OUD48" s="178"/>
      <c r="OUE48" s="178"/>
      <c r="OUF48" s="178"/>
      <c r="OUG48" s="178"/>
      <c r="OUH48" s="178"/>
      <c r="OUI48" s="178"/>
      <c r="OUJ48" s="179"/>
      <c r="OUK48" s="166"/>
      <c r="OUL48" s="178"/>
      <c r="OUM48" s="178"/>
      <c r="OUN48" s="178"/>
      <c r="OUO48" s="178"/>
      <c r="OUP48" s="178"/>
      <c r="OUQ48" s="178"/>
      <c r="OUR48" s="179"/>
      <c r="OUS48" s="166"/>
      <c r="OUT48" s="178"/>
      <c r="OUU48" s="178"/>
      <c r="OUV48" s="178"/>
      <c r="OUW48" s="178"/>
      <c r="OUX48" s="178"/>
      <c r="OUY48" s="178"/>
      <c r="OUZ48" s="179"/>
      <c r="OVA48" s="166"/>
      <c r="OVB48" s="178"/>
      <c r="OVC48" s="178"/>
      <c r="OVD48" s="178"/>
      <c r="OVE48" s="178"/>
      <c r="OVF48" s="178"/>
      <c r="OVG48" s="178"/>
      <c r="OVH48" s="179"/>
      <c r="OVI48" s="166"/>
      <c r="OVJ48" s="178"/>
      <c r="OVK48" s="178"/>
      <c r="OVL48" s="178"/>
      <c r="OVM48" s="178"/>
      <c r="OVN48" s="178"/>
      <c r="OVO48" s="178"/>
      <c r="OVP48" s="179"/>
      <c r="OVQ48" s="166"/>
      <c r="OVR48" s="178"/>
      <c r="OVS48" s="178"/>
      <c r="OVT48" s="178"/>
      <c r="OVU48" s="178"/>
      <c r="OVV48" s="178"/>
      <c r="OVW48" s="178"/>
      <c r="OVX48" s="179"/>
      <c r="OVY48" s="166"/>
      <c r="OVZ48" s="178"/>
      <c r="OWA48" s="178"/>
      <c r="OWB48" s="178"/>
      <c r="OWC48" s="178"/>
      <c r="OWD48" s="178"/>
      <c r="OWE48" s="178"/>
      <c r="OWF48" s="179"/>
      <c r="OWG48" s="166"/>
      <c r="OWH48" s="178"/>
      <c r="OWI48" s="178"/>
      <c r="OWJ48" s="178"/>
      <c r="OWK48" s="178"/>
      <c r="OWL48" s="178"/>
      <c r="OWM48" s="178"/>
      <c r="OWN48" s="179"/>
      <c r="OWO48" s="166"/>
      <c r="OWP48" s="178"/>
      <c r="OWQ48" s="178"/>
      <c r="OWR48" s="178"/>
      <c r="OWS48" s="178"/>
      <c r="OWT48" s="178"/>
      <c r="OWU48" s="178"/>
      <c r="OWV48" s="179"/>
      <c r="OWW48" s="166"/>
      <c r="OWX48" s="178"/>
      <c r="OWY48" s="178"/>
      <c r="OWZ48" s="178"/>
      <c r="OXA48" s="178"/>
      <c r="OXB48" s="178"/>
      <c r="OXC48" s="178"/>
      <c r="OXD48" s="179"/>
      <c r="OXE48" s="166"/>
      <c r="OXF48" s="178"/>
      <c r="OXG48" s="178"/>
      <c r="OXH48" s="178"/>
      <c r="OXI48" s="178"/>
      <c r="OXJ48" s="178"/>
      <c r="OXK48" s="178"/>
      <c r="OXL48" s="179"/>
      <c r="OXM48" s="166"/>
      <c r="OXN48" s="178"/>
      <c r="OXO48" s="178"/>
      <c r="OXP48" s="178"/>
      <c r="OXQ48" s="178"/>
      <c r="OXR48" s="178"/>
      <c r="OXS48" s="178"/>
      <c r="OXT48" s="179"/>
      <c r="OXU48" s="166"/>
      <c r="OXV48" s="178"/>
      <c r="OXW48" s="178"/>
      <c r="OXX48" s="178"/>
      <c r="OXY48" s="178"/>
      <c r="OXZ48" s="178"/>
      <c r="OYA48" s="178"/>
      <c r="OYB48" s="179"/>
      <c r="OYC48" s="166"/>
      <c r="OYD48" s="178"/>
      <c r="OYE48" s="178"/>
      <c r="OYF48" s="178"/>
      <c r="OYG48" s="178"/>
      <c r="OYH48" s="178"/>
      <c r="OYI48" s="178"/>
      <c r="OYJ48" s="179"/>
      <c r="OYK48" s="166"/>
      <c r="OYL48" s="178"/>
      <c r="OYM48" s="178"/>
      <c r="OYN48" s="178"/>
      <c r="OYO48" s="178"/>
      <c r="OYP48" s="178"/>
      <c r="OYQ48" s="178"/>
      <c r="OYR48" s="179"/>
      <c r="OYS48" s="166"/>
      <c r="OYT48" s="178"/>
      <c r="OYU48" s="178"/>
      <c r="OYV48" s="178"/>
      <c r="OYW48" s="178"/>
      <c r="OYX48" s="178"/>
      <c r="OYY48" s="178"/>
      <c r="OYZ48" s="179"/>
      <c r="OZA48" s="166"/>
      <c r="OZB48" s="178"/>
      <c r="OZC48" s="178"/>
      <c r="OZD48" s="178"/>
      <c r="OZE48" s="178"/>
      <c r="OZF48" s="178"/>
      <c r="OZG48" s="178"/>
      <c r="OZH48" s="179"/>
      <c r="OZI48" s="166"/>
      <c r="OZJ48" s="178"/>
      <c r="OZK48" s="178"/>
      <c r="OZL48" s="178"/>
      <c r="OZM48" s="178"/>
      <c r="OZN48" s="178"/>
      <c r="OZO48" s="178"/>
      <c r="OZP48" s="179"/>
      <c r="OZQ48" s="166"/>
      <c r="OZR48" s="178"/>
      <c r="OZS48" s="178"/>
      <c r="OZT48" s="178"/>
      <c r="OZU48" s="178"/>
      <c r="OZV48" s="178"/>
      <c r="OZW48" s="178"/>
      <c r="OZX48" s="179"/>
      <c r="OZY48" s="166"/>
      <c r="OZZ48" s="178"/>
      <c r="PAA48" s="178"/>
      <c r="PAB48" s="178"/>
      <c r="PAC48" s="178"/>
      <c r="PAD48" s="178"/>
      <c r="PAE48" s="178"/>
      <c r="PAF48" s="179"/>
      <c r="PAG48" s="166"/>
      <c r="PAH48" s="178"/>
      <c r="PAI48" s="178"/>
      <c r="PAJ48" s="178"/>
      <c r="PAK48" s="178"/>
      <c r="PAL48" s="178"/>
      <c r="PAM48" s="178"/>
      <c r="PAN48" s="179"/>
      <c r="PAO48" s="166"/>
      <c r="PAP48" s="178"/>
      <c r="PAQ48" s="178"/>
      <c r="PAR48" s="178"/>
      <c r="PAS48" s="178"/>
      <c r="PAT48" s="178"/>
      <c r="PAU48" s="178"/>
      <c r="PAV48" s="179"/>
      <c r="PAW48" s="166"/>
      <c r="PAX48" s="178"/>
      <c r="PAY48" s="178"/>
      <c r="PAZ48" s="178"/>
      <c r="PBA48" s="178"/>
      <c r="PBB48" s="178"/>
      <c r="PBC48" s="178"/>
      <c r="PBD48" s="179"/>
      <c r="PBE48" s="166"/>
      <c r="PBF48" s="178"/>
      <c r="PBG48" s="178"/>
      <c r="PBH48" s="178"/>
      <c r="PBI48" s="178"/>
      <c r="PBJ48" s="178"/>
      <c r="PBK48" s="178"/>
      <c r="PBL48" s="179"/>
      <c r="PBM48" s="166"/>
      <c r="PBN48" s="178"/>
      <c r="PBO48" s="178"/>
      <c r="PBP48" s="178"/>
      <c r="PBQ48" s="178"/>
      <c r="PBR48" s="178"/>
      <c r="PBS48" s="178"/>
      <c r="PBT48" s="179"/>
      <c r="PBU48" s="166"/>
      <c r="PBV48" s="178"/>
      <c r="PBW48" s="178"/>
      <c r="PBX48" s="178"/>
      <c r="PBY48" s="178"/>
      <c r="PBZ48" s="178"/>
      <c r="PCA48" s="178"/>
      <c r="PCB48" s="179"/>
      <c r="PCC48" s="166"/>
      <c r="PCD48" s="178"/>
      <c r="PCE48" s="178"/>
      <c r="PCF48" s="178"/>
      <c r="PCG48" s="178"/>
      <c r="PCH48" s="178"/>
      <c r="PCI48" s="178"/>
      <c r="PCJ48" s="179"/>
      <c r="PCK48" s="166"/>
      <c r="PCL48" s="178"/>
      <c r="PCM48" s="178"/>
      <c r="PCN48" s="178"/>
      <c r="PCO48" s="178"/>
      <c r="PCP48" s="178"/>
      <c r="PCQ48" s="178"/>
      <c r="PCR48" s="179"/>
      <c r="PCS48" s="166"/>
      <c r="PCT48" s="178"/>
      <c r="PCU48" s="178"/>
      <c r="PCV48" s="178"/>
      <c r="PCW48" s="178"/>
      <c r="PCX48" s="178"/>
      <c r="PCY48" s="178"/>
      <c r="PCZ48" s="179"/>
      <c r="PDA48" s="166"/>
      <c r="PDB48" s="178"/>
      <c r="PDC48" s="178"/>
      <c r="PDD48" s="178"/>
      <c r="PDE48" s="178"/>
      <c r="PDF48" s="178"/>
      <c r="PDG48" s="178"/>
      <c r="PDH48" s="179"/>
      <c r="PDI48" s="166"/>
      <c r="PDJ48" s="178"/>
      <c r="PDK48" s="178"/>
      <c r="PDL48" s="178"/>
      <c r="PDM48" s="178"/>
      <c r="PDN48" s="178"/>
      <c r="PDO48" s="178"/>
      <c r="PDP48" s="179"/>
      <c r="PDQ48" s="166"/>
      <c r="PDR48" s="178"/>
      <c r="PDS48" s="178"/>
      <c r="PDT48" s="178"/>
      <c r="PDU48" s="178"/>
      <c r="PDV48" s="178"/>
      <c r="PDW48" s="178"/>
      <c r="PDX48" s="179"/>
      <c r="PDY48" s="166"/>
      <c r="PDZ48" s="178"/>
      <c r="PEA48" s="178"/>
      <c r="PEB48" s="178"/>
      <c r="PEC48" s="178"/>
      <c r="PED48" s="178"/>
      <c r="PEE48" s="178"/>
      <c r="PEF48" s="179"/>
      <c r="PEG48" s="166"/>
      <c r="PEH48" s="178"/>
      <c r="PEI48" s="178"/>
      <c r="PEJ48" s="178"/>
      <c r="PEK48" s="178"/>
      <c r="PEL48" s="178"/>
      <c r="PEM48" s="178"/>
      <c r="PEN48" s="179"/>
      <c r="PEO48" s="166"/>
      <c r="PEP48" s="178"/>
      <c r="PEQ48" s="178"/>
      <c r="PER48" s="178"/>
      <c r="PES48" s="178"/>
      <c r="PET48" s="178"/>
      <c r="PEU48" s="178"/>
      <c r="PEV48" s="179"/>
      <c r="PEW48" s="166"/>
      <c r="PEX48" s="178"/>
      <c r="PEY48" s="178"/>
      <c r="PEZ48" s="178"/>
      <c r="PFA48" s="178"/>
      <c r="PFB48" s="178"/>
      <c r="PFC48" s="178"/>
      <c r="PFD48" s="179"/>
      <c r="PFE48" s="166"/>
      <c r="PFF48" s="178"/>
      <c r="PFG48" s="178"/>
      <c r="PFH48" s="178"/>
      <c r="PFI48" s="178"/>
      <c r="PFJ48" s="178"/>
      <c r="PFK48" s="178"/>
      <c r="PFL48" s="179"/>
      <c r="PFM48" s="166"/>
      <c r="PFN48" s="178"/>
      <c r="PFO48" s="178"/>
      <c r="PFP48" s="178"/>
      <c r="PFQ48" s="178"/>
      <c r="PFR48" s="178"/>
      <c r="PFS48" s="178"/>
      <c r="PFT48" s="179"/>
      <c r="PFU48" s="166"/>
      <c r="PFV48" s="178"/>
      <c r="PFW48" s="178"/>
      <c r="PFX48" s="178"/>
      <c r="PFY48" s="178"/>
      <c r="PFZ48" s="178"/>
      <c r="PGA48" s="178"/>
      <c r="PGB48" s="179"/>
      <c r="PGC48" s="166"/>
      <c r="PGD48" s="178"/>
      <c r="PGE48" s="178"/>
      <c r="PGF48" s="178"/>
      <c r="PGG48" s="178"/>
      <c r="PGH48" s="178"/>
      <c r="PGI48" s="178"/>
      <c r="PGJ48" s="179"/>
      <c r="PGK48" s="166"/>
      <c r="PGL48" s="178"/>
      <c r="PGM48" s="178"/>
      <c r="PGN48" s="178"/>
      <c r="PGO48" s="178"/>
      <c r="PGP48" s="178"/>
      <c r="PGQ48" s="178"/>
      <c r="PGR48" s="179"/>
      <c r="PGS48" s="166"/>
      <c r="PGT48" s="178"/>
      <c r="PGU48" s="178"/>
      <c r="PGV48" s="178"/>
      <c r="PGW48" s="178"/>
      <c r="PGX48" s="178"/>
      <c r="PGY48" s="178"/>
      <c r="PGZ48" s="179"/>
      <c r="PHA48" s="166"/>
      <c r="PHB48" s="178"/>
      <c r="PHC48" s="178"/>
      <c r="PHD48" s="178"/>
      <c r="PHE48" s="178"/>
      <c r="PHF48" s="178"/>
      <c r="PHG48" s="178"/>
      <c r="PHH48" s="179"/>
      <c r="PHI48" s="166"/>
      <c r="PHJ48" s="178"/>
      <c r="PHK48" s="178"/>
      <c r="PHL48" s="178"/>
      <c r="PHM48" s="178"/>
      <c r="PHN48" s="178"/>
      <c r="PHO48" s="178"/>
      <c r="PHP48" s="179"/>
      <c r="PHQ48" s="166"/>
      <c r="PHR48" s="178"/>
      <c r="PHS48" s="178"/>
      <c r="PHT48" s="178"/>
      <c r="PHU48" s="178"/>
      <c r="PHV48" s="178"/>
      <c r="PHW48" s="178"/>
      <c r="PHX48" s="179"/>
      <c r="PHY48" s="166"/>
      <c r="PHZ48" s="178"/>
      <c r="PIA48" s="178"/>
      <c r="PIB48" s="178"/>
      <c r="PIC48" s="178"/>
      <c r="PID48" s="178"/>
      <c r="PIE48" s="178"/>
      <c r="PIF48" s="179"/>
      <c r="PIG48" s="166"/>
      <c r="PIH48" s="178"/>
      <c r="PII48" s="178"/>
      <c r="PIJ48" s="178"/>
      <c r="PIK48" s="178"/>
      <c r="PIL48" s="178"/>
      <c r="PIM48" s="178"/>
      <c r="PIN48" s="179"/>
      <c r="PIO48" s="166"/>
      <c r="PIP48" s="178"/>
      <c r="PIQ48" s="178"/>
      <c r="PIR48" s="178"/>
      <c r="PIS48" s="178"/>
      <c r="PIT48" s="178"/>
      <c r="PIU48" s="178"/>
      <c r="PIV48" s="179"/>
      <c r="PIW48" s="166"/>
      <c r="PIX48" s="178"/>
      <c r="PIY48" s="178"/>
      <c r="PIZ48" s="178"/>
      <c r="PJA48" s="178"/>
      <c r="PJB48" s="178"/>
      <c r="PJC48" s="178"/>
      <c r="PJD48" s="179"/>
      <c r="PJE48" s="166"/>
      <c r="PJF48" s="178"/>
      <c r="PJG48" s="178"/>
      <c r="PJH48" s="178"/>
      <c r="PJI48" s="178"/>
      <c r="PJJ48" s="178"/>
      <c r="PJK48" s="178"/>
      <c r="PJL48" s="179"/>
      <c r="PJM48" s="166"/>
      <c r="PJN48" s="178"/>
      <c r="PJO48" s="178"/>
      <c r="PJP48" s="178"/>
      <c r="PJQ48" s="178"/>
      <c r="PJR48" s="178"/>
      <c r="PJS48" s="178"/>
      <c r="PJT48" s="179"/>
      <c r="PJU48" s="166"/>
      <c r="PJV48" s="178"/>
      <c r="PJW48" s="178"/>
      <c r="PJX48" s="178"/>
      <c r="PJY48" s="178"/>
      <c r="PJZ48" s="178"/>
      <c r="PKA48" s="178"/>
      <c r="PKB48" s="179"/>
      <c r="PKC48" s="166"/>
      <c r="PKD48" s="178"/>
      <c r="PKE48" s="178"/>
      <c r="PKF48" s="178"/>
      <c r="PKG48" s="178"/>
      <c r="PKH48" s="178"/>
      <c r="PKI48" s="178"/>
      <c r="PKJ48" s="179"/>
      <c r="PKK48" s="166"/>
      <c r="PKL48" s="178"/>
      <c r="PKM48" s="178"/>
      <c r="PKN48" s="178"/>
      <c r="PKO48" s="178"/>
      <c r="PKP48" s="178"/>
      <c r="PKQ48" s="178"/>
      <c r="PKR48" s="179"/>
      <c r="PKS48" s="166"/>
      <c r="PKT48" s="178"/>
      <c r="PKU48" s="178"/>
      <c r="PKV48" s="178"/>
      <c r="PKW48" s="178"/>
      <c r="PKX48" s="178"/>
      <c r="PKY48" s="178"/>
      <c r="PKZ48" s="179"/>
      <c r="PLA48" s="166"/>
      <c r="PLB48" s="178"/>
      <c r="PLC48" s="178"/>
      <c r="PLD48" s="178"/>
      <c r="PLE48" s="178"/>
      <c r="PLF48" s="178"/>
      <c r="PLG48" s="178"/>
      <c r="PLH48" s="179"/>
      <c r="PLI48" s="166"/>
      <c r="PLJ48" s="178"/>
      <c r="PLK48" s="178"/>
      <c r="PLL48" s="178"/>
      <c r="PLM48" s="178"/>
      <c r="PLN48" s="178"/>
      <c r="PLO48" s="178"/>
      <c r="PLP48" s="179"/>
      <c r="PLQ48" s="166"/>
      <c r="PLR48" s="178"/>
      <c r="PLS48" s="178"/>
      <c r="PLT48" s="178"/>
      <c r="PLU48" s="178"/>
      <c r="PLV48" s="178"/>
      <c r="PLW48" s="178"/>
      <c r="PLX48" s="179"/>
      <c r="PLY48" s="166"/>
      <c r="PLZ48" s="178"/>
      <c r="PMA48" s="178"/>
      <c r="PMB48" s="178"/>
      <c r="PMC48" s="178"/>
      <c r="PMD48" s="178"/>
      <c r="PME48" s="178"/>
      <c r="PMF48" s="179"/>
      <c r="PMG48" s="166"/>
      <c r="PMH48" s="178"/>
      <c r="PMI48" s="178"/>
      <c r="PMJ48" s="178"/>
      <c r="PMK48" s="178"/>
      <c r="PML48" s="178"/>
      <c r="PMM48" s="178"/>
      <c r="PMN48" s="179"/>
      <c r="PMO48" s="166"/>
      <c r="PMP48" s="178"/>
      <c r="PMQ48" s="178"/>
      <c r="PMR48" s="178"/>
      <c r="PMS48" s="178"/>
      <c r="PMT48" s="178"/>
      <c r="PMU48" s="178"/>
      <c r="PMV48" s="179"/>
      <c r="PMW48" s="166"/>
      <c r="PMX48" s="178"/>
      <c r="PMY48" s="178"/>
      <c r="PMZ48" s="178"/>
      <c r="PNA48" s="178"/>
      <c r="PNB48" s="178"/>
      <c r="PNC48" s="178"/>
      <c r="PND48" s="179"/>
      <c r="PNE48" s="166"/>
      <c r="PNF48" s="178"/>
      <c r="PNG48" s="178"/>
      <c r="PNH48" s="178"/>
      <c r="PNI48" s="178"/>
      <c r="PNJ48" s="178"/>
      <c r="PNK48" s="178"/>
      <c r="PNL48" s="179"/>
      <c r="PNM48" s="166"/>
      <c r="PNN48" s="178"/>
      <c r="PNO48" s="178"/>
      <c r="PNP48" s="178"/>
      <c r="PNQ48" s="178"/>
      <c r="PNR48" s="178"/>
      <c r="PNS48" s="178"/>
      <c r="PNT48" s="179"/>
      <c r="PNU48" s="166"/>
      <c r="PNV48" s="178"/>
      <c r="PNW48" s="178"/>
      <c r="PNX48" s="178"/>
      <c r="PNY48" s="178"/>
      <c r="PNZ48" s="178"/>
      <c r="POA48" s="178"/>
      <c r="POB48" s="179"/>
      <c r="POC48" s="166"/>
      <c r="POD48" s="178"/>
      <c r="POE48" s="178"/>
      <c r="POF48" s="178"/>
      <c r="POG48" s="178"/>
      <c r="POH48" s="178"/>
      <c r="POI48" s="178"/>
      <c r="POJ48" s="179"/>
      <c r="POK48" s="166"/>
      <c r="POL48" s="178"/>
      <c r="POM48" s="178"/>
      <c r="PON48" s="178"/>
      <c r="POO48" s="178"/>
      <c r="POP48" s="178"/>
      <c r="POQ48" s="178"/>
      <c r="POR48" s="179"/>
      <c r="POS48" s="166"/>
      <c r="POT48" s="178"/>
      <c r="POU48" s="178"/>
      <c r="POV48" s="178"/>
      <c r="POW48" s="178"/>
      <c r="POX48" s="178"/>
      <c r="POY48" s="178"/>
      <c r="POZ48" s="179"/>
      <c r="PPA48" s="166"/>
      <c r="PPB48" s="178"/>
      <c r="PPC48" s="178"/>
      <c r="PPD48" s="178"/>
      <c r="PPE48" s="178"/>
      <c r="PPF48" s="178"/>
      <c r="PPG48" s="178"/>
      <c r="PPH48" s="179"/>
      <c r="PPI48" s="166"/>
      <c r="PPJ48" s="178"/>
      <c r="PPK48" s="178"/>
      <c r="PPL48" s="178"/>
      <c r="PPM48" s="178"/>
      <c r="PPN48" s="178"/>
      <c r="PPO48" s="178"/>
      <c r="PPP48" s="179"/>
      <c r="PPQ48" s="166"/>
      <c r="PPR48" s="178"/>
      <c r="PPS48" s="178"/>
      <c r="PPT48" s="178"/>
      <c r="PPU48" s="178"/>
      <c r="PPV48" s="178"/>
      <c r="PPW48" s="178"/>
      <c r="PPX48" s="179"/>
      <c r="PPY48" s="166"/>
      <c r="PPZ48" s="178"/>
      <c r="PQA48" s="178"/>
      <c r="PQB48" s="178"/>
      <c r="PQC48" s="178"/>
      <c r="PQD48" s="178"/>
      <c r="PQE48" s="178"/>
      <c r="PQF48" s="179"/>
      <c r="PQG48" s="166"/>
      <c r="PQH48" s="178"/>
      <c r="PQI48" s="178"/>
      <c r="PQJ48" s="178"/>
      <c r="PQK48" s="178"/>
      <c r="PQL48" s="178"/>
      <c r="PQM48" s="178"/>
      <c r="PQN48" s="179"/>
      <c r="PQO48" s="166"/>
      <c r="PQP48" s="178"/>
      <c r="PQQ48" s="178"/>
      <c r="PQR48" s="178"/>
      <c r="PQS48" s="178"/>
      <c r="PQT48" s="178"/>
      <c r="PQU48" s="178"/>
      <c r="PQV48" s="179"/>
      <c r="PQW48" s="166"/>
      <c r="PQX48" s="178"/>
      <c r="PQY48" s="178"/>
      <c r="PQZ48" s="178"/>
      <c r="PRA48" s="178"/>
      <c r="PRB48" s="178"/>
      <c r="PRC48" s="178"/>
      <c r="PRD48" s="179"/>
      <c r="PRE48" s="166"/>
      <c r="PRF48" s="178"/>
      <c r="PRG48" s="178"/>
      <c r="PRH48" s="178"/>
      <c r="PRI48" s="178"/>
      <c r="PRJ48" s="178"/>
      <c r="PRK48" s="178"/>
      <c r="PRL48" s="179"/>
      <c r="PRM48" s="166"/>
      <c r="PRN48" s="178"/>
      <c r="PRO48" s="178"/>
      <c r="PRP48" s="178"/>
      <c r="PRQ48" s="178"/>
      <c r="PRR48" s="178"/>
      <c r="PRS48" s="178"/>
      <c r="PRT48" s="179"/>
      <c r="PRU48" s="166"/>
      <c r="PRV48" s="178"/>
      <c r="PRW48" s="178"/>
      <c r="PRX48" s="178"/>
      <c r="PRY48" s="178"/>
      <c r="PRZ48" s="178"/>
      <c r="PSA48" s="178"/>
      <c r="PSB48" s="179"/>
      <c r="PSC48" s="166"/>
      <c r="PSD48" s="178"/>
      <c r="PSE48" s="178"/>
      <c r="PSF48" s="178"/>
      <c r="PSG48" s="178"/>
      <c r="PSH48" s="178"/>
      <c r="PSI48" s="178"/>
      <c r="PSJ48" s="179"/>
      <c r="PSK48" s="166"/>
      <c r="PSL48" s="178"/>
      <c r="PSM48" s="178"/>
      <c r="PSN48" s="178"/>
      <c r="PSO48" s="178"/>
      <c r="PSP48" s="178"/>
      <c r="PSQ48" s="178"/>
      <c r="PSR48" s="179"/>
      <c r="PSS48" s="166"/>
      <c r="PST48" s="178"/>
      <c r="PSU48" s="178"/>
      <c r="PSV48" s="178"/>
      <c r="PSW48" s="178"/>
      <c r="PSX48" s="178"/>
      <c r="PSY48" s="178"/>
      <c r="PSZ48" s="179"/>
      <c r="PTA48" s="166"/>
      <c r="PTB48" s="178"/>
      <c r="PTC48" s="178"/>
      <c r="PTD48" s="178"/>
      <c r="PTE48" s="178"/>
      <c r="PTF48" s="178"/>
      <c r="PTG48" s="178"/>
      <c r="PTH48" s="179"/>
      <c r="PTI48" s="166"/>
      <c r="PTJ48" s="178"/>
      <c r="PTK48" s="178"/>
      <c r="PTL48" s="178"/>
      <c r="PTM48" s="178"/>
      <c r="PTN48" s="178"/>
      <c r="PTO48" s="178"/>
      <c r="PTP48" s="179"/>
      <c r="PTQ48" s="166"/>
      <c r="PTR48" s="178"/>
      <c r="PTS48" s="178"/>
      <c r="PTT48" s="178"/>
      <c r="PTU48" s="178"/>
      <c r="PTV48" s="178"/>
      <c r="PTW48" s="178"/>
      <c r="PTX48" s="179"/>
      <c r="PTY48" s="166"/>
      <c r="PTZ48" s="178"/>
      <c r="PUA48" s="178"/>
      <c r="PUB48" s="178"/>
      <c r="PUC48" s="178"/>
      <c r="PUD48" s="178"/>
      <c r="PUE48" s="178"/>
      <c r="PUF48" s="179"/>
      <c r="PUG48" s="166"/>
      <c r="PUH48" s="178"/>
      <c r="PUI48" s="178"/>
      <c r="PUJ48" s="178"/>
      <c r="PUK48" s="178"/>
      <c r="PUL48" s="178"/>
      <c r="PUM48" s="178"/>
      <c r="PUN48" s="179"/>
      <c r="PUO48" s="166"/>
      <c r="PUP48" s="178"/>
      <c r="PUQ48" s="178"/>
      <c r="PUR48" s="178"/>
      <c r="PUS48" s="178"/>
      <c r="PUT48" s="178"/>
      <c r="PUU48" s="178"/>
      <c r="PUV48" s="179"/>
      <c r="PUW48" s="166"/>
      <c r="PUX48" s="178"/>
      <c r="PUY48" s="178"/>
      <c r="PUZ48" s="178"/>
      <c r="PVA48" s="178"/>
      <c r="PVB48" s="178"/>
      <c r="PVC48" s="178"/>
      <c r="PVD48" s="179"/>
      <c r="PVE48" s="166"/>
      <c r="PVF48" s="178"/>
      <c r="PVG48" s="178"/>
      <c r="PVH48" s="178"/>
      <c r="PVI48" s="178"/>
      <c r="PVJ48" s="178"/>
      <c r="PVK48" s="178"/>
      <c r="PVL48" s="179"/>
      <c r="PVM48" s="166"/>
      <c r="PVN48" s="178"/>
      <c r="PVO48" s="178"/>
      <c r="PVP48" s="178"/>
      <c r="PVQ48" s="178"/>
      <c r="PVR48" s="178"/>
      <c r="PVS48" s="178"/>
      <c r="PVT48" s="179"/>
      <c r="PVU48" s="166"/>
      <c r="PVV48" s="178"/>
      <c r="PVW48" s="178"/>
      <c r="PVX48" s="178"/>
      <c r="PVY48" s="178"/>
      <c r="PVZ48" s="178"/>
      <c r="PWA48" s="178"/>
      <c r="PWB48" s="179"/>
      <c r="PWC48" s="166"/>
      <c r="PWD48" s="178"/>
      <c r="PWE48" s="178"/>
      <c r="PWF48" s="178"/>
      <c r="PWG48" s="178"/>
      <c r="PWH48" s="178"/>
      <c r="PWI48" s="178"/>
      <c r="PWJ48" s="179"/>
      <c r="PWK48" s="166"/>
      <c r="PWL48" s="178"/>
      <c r="PWM48" s="178"/>
      <c r="PWN48" s="178"/>
      <c r="PWO48" s="178"/>
      <c r="PWP48" s="178"/>
      <c r="PWQ48" s="178"/>
      <c r="PWR48" s="179"/>
      <c r="PWS48" s="166"/>
      <c r="PWT48" s="178"/>
      <c r="PWU48" s="178"/>
      <c r="PWV48" s="178"/>
      <c r="PWW48" s="178"/>
      <c r="PWX48" s="178"/>
      <c r="PWY48" s="178"/>
      <c r="PWZ48" s="179"/>
      <c r="PXA48" s="166"/>
      <c r="PXB48" s="178"/>
      <c r="PXC48" s="178"/>
      <c r="PXD48" s="178"/>
      <c r="PXE48" s="178"/>
      <c r="PXF48" s="178"/>
      <c r="PXG48" s="178"/>
      <c r="PXH48" s="179"/>
      <c r="PXI48" s="166"/>
      <c r="PXJ48" s="178"/>
      <c r="PXK48" s="178"/>
      <c r="PXL48" s="178"/>
      <c r="PXM48" s="178"/>
      <c r="PXN48" s="178"/>
      <c r="PXO48" s="178"/>
      <c r="PXP48" s="179"/>
      <c r="PXQ48" s="166"/>
      <c r="PXR48" s="178"/>
      <c r="PXS48" s="178"/>
      <c r="PXT48" s="178"/>
      <c r="PXU48" s="178"/>
      <c r="PXV48" s="178"/>
      <c r="PXW48" s="178"/>
      <c r="PXX48" s="179"/>
      <c r="PXY48" s="166"/>
      <c r="PXZ48" s="178"/>
      <c r="PYA48" s="178"/>
      <c r="PYB48" s="178"/>
      <c r="PYC48" s="178"/>
      <c r="PYD48" s="178"/>
      <c r="PYE48" s="178"/>
      <c r="PYF48" s="179"/>
      <c r="PYG48" s="166"/>
      <c r="PYH48" s="178"/>
      <c r="PYI48" s="178"/>
      <c r="PYJ48" s="178"/>
      <c r="PYK48" s="178"/>
      <c r="PYL48" s="178"/>
      <c r="PYM48" s="178"/>
      <c r="PYN48" s="179"/>
      <c r="PYO48" s="166"/>
      <c r="PYP48" s="178"/>
      <c r="PYQ48" s="178"/>
      <c r="PYR48" s="178"/>
      <c r="PYS48" s="178"/>
      <c r="PYT48" s="178"/>
      <c r="PYU48" s="178"/>
      <c r="PYV48" s="179"/>
      <c r="PYW48" s="166"/>
      <c r="PYX48" s="178"/>
      <c r="PYY48" s="178"/>
      <c r="PYZ48" s="178"/>
      <c r="PZA48" s="178"/>
      <c r="PZB48" s="178"/>
      <c r="PZC48" s="178"/>
      <c r="PZD48" s="179"/>
      <c r="PZE48" s="166"/>
      <c r="PZF48" s="178"/>
      <c r="PZG48" s="178"/>
      <c r="PZH48" s="178"/>
      <c r="PZI48" s="178"/>
      <c r="PZJ48" s="178"/>
      <c r="PZK48" s="178"/>
      <c r="PZL48" s="179"/>
      <c r="PZM48" s="166"/>
      <c r="PZN48" s="178"/>
      <c r="PZO48" s="178"/>
      <c r="PZP48" s="178"/>
      <c r="PZQ48" s="178"/>
      <c r="PZR48" s="178"/>
      <c r="PZS48" s="178"/>
      <c r="PZT48" s="179"/>
      <c r="PZU48" s="166"/>
      <c r="PZV48" s="178"/>
      <c r="PZW48" s="178"/>
      <c r="PZX48" s="178"/>
      <c r="PZY48" s="178"/>
      <c r="PZZ48" s="178"/>
      <c r="QAA48" s="178"/>
      <c r="QAB48" s="179"/>
      <c r="QAC48" s="166"/>
      <c r="QAD48" s="178"/>
      <c r="QAE48" s="178"/>
      <c r="QAF48" s="178"/>
      <c r="QAG48" s="178"/>
      <c r="QAH48" s="178"/>
      <c r="QAI48" s="178"/>
      <c r="QAJ48" s="179"/>
      <c r="QAK48" s="166"/>
      <c r="QAL48" s="178"/>
      <c r="QAM48" s="178"/>
      <c r="QAN48" s="178"/>
      <c r="QAO48" s="178"/>
      <c r="QAP48" s="178"/>
      <c r="QAQ48" s="178"/>
      <c r="QAR48" s="179"/>
      <c r="QAS48" s="166"/>
      <c r="QAT48" s="178"/>
      <c r="QAU48" s="178"/>
      <c r="QAV48" s="178"/>
      <c r="QAW48" s="178"/>
      <c r="QAX48" s="178"/>
      <c r="QAY48" s="178"/>
      <c r="QAZ48" s="179"/>
      <c r="QBA48" s="166"/>
      <c r="QBB48" s="178"/>
      <c r="QBC48" s="178"/>
      <c r="QBD48" s="178"/>
      <c r="QBE48" s="178"/>
      <c r="QBF48" s="178"/>
      <c r="QBG48" s="178"/>
      <c r="QBH48" s="179"/>
      <c r="QBI48" s="166"/>
      <c r="QBJ48" s="178"/>
      <c r="QBK48" s="178"/>
      <c r="QBL48" s="178"/>
      <c r="QBM48" s="178"/>
      <c r="QBN48" s="178"/>
      <c r="QBO48" s="178"/>
      <c r="QBP48" s="179"/>
      <c r="QBQ48" s="166"/>
      <c r="QBR48" s="178"/>
      <c r="QBS48" s="178"/>
      <c r="QBT48" s="178"/>
      <c r="QBU48" s="178"/>
      <c r="QBV48" s="178"/>
      <c r="QBW48" s="178"/>
      <c r="QBX48" s="179"/>
      <c r="QBY48" s="166"/>
      <c r="QBZ48" s="178"/>
      <c r="QCA48" s="178"/>
      <c r="QCB48" s="178"/>
      <c r="QCC48" s="178"/>
      <c r="QCD48" s="178"/>
      <c r="QCE48" s="178"/>
      <c r="QCF48" s="179"/>
      <c r="QCG48" s="166"/>
      <c r="QCH48" s="178"/>
      <c r="QCI48" s="178"/>
      <c r="QCJ48" s="178"/>
      <c r="QCK48" s="178"/>
      <c r="QCL48" s="178"/>
      <c r="QCM48" s="178"/>
      <c r="QCN48" s="179"/>
      <c r="QCO48" s="166"/>
      <c r="QCP48" s="178"/>
      <c r="QCQ48" s="178"/>
      <c r="QCR48" s="178"/>
      <c r="QCS48" s="178"/>
      <c r="QCT48" s="178"/>
      <c r="QCU48" s="178"/>
      <c r="QCV48" s="179"/>
      <c r="QCW48" s="166"/>
      <c r="QCX48" s="178"/>
      <c r="QCY48" s="178"/>
      <c r="QCZ48" s="178"/>
      <c r="QDA48" s="178"/>
      <c r="QDB48" s="178"/>
      <c r="QDC48" s="178"/>
      <c r="QDD48" s="179"/>
      <c r="QDE48" s="166"/>
      <c r="QDF48" s="178"/>
      <c r="QDG48" s="178"/>
      <c r="QDH48" s="178"/>
      <c r="QDI48" s="178"/>
      <c r="QDJ48" s="178"/>
      <c r="QDK48" s="178"/>
      <c r="QDL48" s="179"/>
      <c r="QDM48" s="166"/>
      <c r="QDN48" s="178"/>
      <c r="QDO48" s="178"/>
      <c r="QDP48" s="178"/>
      <c r="QDQ48" s="178"/>
      <c r="QDR48" s="178"/>
      <c r="QDS48" s="178"/>
      <c r="QDT48" s="179"/>
      <c r="QDU48" s="166"/>
      <c r="QDV48" s="178"/>
      <c r="QDW48" s="178"/>
      <c r="QDX48" s="178"/>
      <c r="QDY48" s="178"/>
      <c r="QDZ48" s="178"/>
      <c r="QEA48" s="178"/>
      <c r="QEB48" s="179"/>
      <c r="QEC48" s="166"/>
      <c r="QED48" s="178"/>
      <c r="QEE48" s="178"/>
      <c r="QEF48" s="178"/>
      <c r="QEG48" s="178"/>
      <c r="QEH48" s="178"/>
      <c r="QEI48" s="178"/>
      <c r="QEJ48" s="179"/>
      <c r="QEK48" s="166"/>
      <c r="QEL48" s="178"/>
      <c r="QEM48" s="178"/>
      <c r="QEN48" s="178"/>
      <c r="QEO48" s="178"/>
      <c r="QEP48" s="178"/>
      <c r="QEQ48" s="178"/>
      <c r="QER48" s="179"/>
      <c r="QES48" s="166"/>
      <c r="QET48" s="178"/>
      <c r="QEU48" s="178"/>
      <c r="QEV48" s="178"/>
      <c r="QEW48" s="178"/>
      <c r="QEX48" s="178"/>
      <c r="QEY48" s="178"/>
      <c r="QEZ48" s="179"/>
      <c r="QFA48" s="166"/>
      <c r="QFB48" s="178"/>
      <c r="QFC48" s="178"/>
      <c r="QFD48" s="178"/>
      <c r="QFE48" s="178"/>
      <c r="QFF48" s="178"/>
      <c r="QFG48" s="178"/>
      <c r="QFH48" s="179"/>
      <c r="QFI48" s="166"/>
      <c r="QFJ48" s="178"/>
      <c r="QFK48" s="178"/>
      <c r="QFL48" s="178"/>
      <c r="QFM48" s="178"/>
      <c r="QFN48" s="178"/>
      <c r="QFO48" s="178"/>
      <c r="QFP48" s="179"/>
      <c r="QFQ48" s="166"/>
      <c r="QFR48" s="178"/>
      <c r="QFS48" s="178"/>
      <c r="QFT48" s="178"/>
      <c r="QFU48" s="178"/>
      <c r="QFV48" s="178"/>
      <c r="QFW48" s="178"/>
      <c r="QFX48" s="179"/>
      <c r="QFY48" s="166"/>
      <c r="QFZ48" s="178"/>
      <c r="QGA48" s="178"/>
      <c r="QGB48" s="178"/>
      <c r="QGC48" s="178"/>
      <c r="QGD48" s="178"/>
      <c r="QGE48" s="178"/>
      <c r="QGF48" s="179"/>
      <c r="QGG48" s="166"/>
      <c r="QGH48" s="178"/>
      <c r="QGI48" s="178"/>
      <c r="QGJ48" s="178"/>
      <c r="QGK48" s="178"/>
      <c r="QGL48" s="178"/>
      <c r="QGM48" s="178"/>
      <c r="QGN48" s="179"/>
      <c r="QGO48" s="166"/>
      <c r="QGP48" s="178"/>
      <c r="QGQ48" s="178"/>
      <c r="QGR48" s="178"/>
      <c r="QGS48" s="178"/>
      <c r="QGT48" s="178"/>
      <c r="QGU48" s="178"/>
      <c r="QGV48" s="179"/>
      <c r="QGW48" s="166"/>
      <c r="QGX48" s="178"/>
      <c r="QGY48" s="178"/>
      <c r="QGZ48" s="178"/>
      <c r="QHA48" s="178"/>
      <c r="QHB48" s="178"/>
      <c r="QHC48" s="178"/>
      <c r="QHD48" s="179"/>
      <c r="QHE48" s="166"/>
      <c r="QHF48" s="178"/>
      <c r="QHG48" s="178"/>
      <c r="QHH48" s="178"/>
      <c r="QHI48" s="178"/>
      <c r="QHJ48" s="178"/>
      <c r="QHK48" s="178"/>
      <c r="QHL48" s="179"/>
      <c r="QHM48" s="166"/>
      <c r="QHN48" s="178"/>
      <c r="QHO48" s="178"/>
      <c r="QHP48" s="178"/>
      <c r="QHQ48" s="178"/>
      <c r="QHR48" s="178"/>
      <c r="QHS48" s="178"/>
      <c r="QHT48" s="179"/>
      <c r="QHU48" s="166"/>
      <c r="QHV48" s="178"/>
      <c r="QHW48" s="178"/>
      <c r="QHX48" s="178"/>
      <c r="QHY48" s="178"/>
      <c r="QHZ48" s="178"/>
      <c r="QIA48" s="178"/>
      <c r="QIB48" s="179"/>
      <c r="QIC48" s="166"/>
      <c r="QID48" s="178"/>
      <c r="QIE48" s="178"/>
      <c r="QIF48" s="178"/>
      <c r="QIG48" s="178"/>
      <c r="QIH48" s="178"/>
      <c r="QII48" s="178"/>
      <c r="QIJ48" s="179"/>
      <c r="QIK48" s="166"/>
      <c r="QIL48" s="178"/>
      <c r="QIM48" s="178"/>
      <c r="QIN48" s="178"/>
      <c r="QIO48" s="178"/>
      <c r="QIP48" s="178"/>
      <c r="QIQ48" s="178"/>
      <c r="QIR48" s="179"/>
      <c r="QIS48" s="166"/>
      <c r="QIT48" s="178"/>
      <c r="QIU48" s="178"/>
      <c r="QIV48" s="178"/>
      <c r="QIW48" s="178"/>
      <c r="QIX48" s="178"/>
      <c r="QIY48" s="178"/>
      <c r="QIZ48" s="179"/>
      <c r="QJA48" s="166"/>
      <c r="QJB48" s="178"/>
      <c r="QJC48" s="178"/>
      <c r="QJD48" s="178"/>
      <c r="QJE48" s="178"/>
      <c r="QJF48" s="178"/>
      <c r="QJG48" s="178"/>
      <c r="QJH48" s="179"/>
      <c r="QJI48" s="166"/>
      <c r="QJJ48" s="178"/>
      <c r="QJK48" s="178"/>
      <c r="QJL48" s="178"/>
      <c r="QJM48" s="178"/>
      <c r="QJN48" s="178"/>
      <c r="QJO48" s="178"/>
      <c r="QJP48" s="179"/>
      <c r="QJQ48" s="166"/>
      <c r="QJR48" s="178"/>
      <c r="QJS48" s="178"/>
      <c r="QJT48" s="178"/>
      <c r="QJU48" s="178"/>
      <c r="QJV48" s="178"/>
      <c r="QJW48" s="178"/>
      <c r="QJX48" s="179"/>
      <c r="QJY48" s="166"/>
      <c r="QJZ48" s="178"/>
      <c r="QKA48" s="178"/>
      <c r="QKB48" s="178"/>
      <c r="QKC48" s="178"/>
      <c r="QKD48" s="178"/>
      <c r="QKE48" s="178"/>
      <c r="QKF48" s="179"/>
      <c r="QKG48" s="166"/>
      <c r="QKH48" s="178"/>
      <c r="QKI48" s="178"/>
      <c r="QKJ48" s="178"/>
      <c r="QKK48" s="178"/>
      <c r="QKL48" s="178"/>
      <c r="QKM48" s="178"/>
      <c r="QKN48" s="179"/>
      <c r="QKO48" s="166"/>
      <c r="QKP48" s="178"/>
      <c r="QKQ48" s="178"/>
      <c r="QKR48" s="178"/>
      <c r="QKS48" s="178"/>
      <c r="QKT48" s="178"/>
      <c r="QKU48" s="178"/>
      <c r="QKV48" s="179"/>
      <c r="QKW48" s="166"/>
      <c r="QKX48" s="178"/>
      <c r="QKY48" s="178"/>
      <c r="QKZ48" s="178"/>
      <c r="QLA48" s="178"/>
      <c r="QLB48" s="178"/>
      <c r="QLC48" s="178"/>
      <c r="QLD48" s="179"/>
      <c r="QLE48" s="166"/>
      <c r="QLF48" s="178"/>
      <c r="QLG48" s="178"/>
      <c r="QLH48" s="178"/>
      <c r="QLI48" s="178"/>
      <c r="QLJ48" s="178"/>
      <c r="QLK48" s="178"/>
      <c r="QLL48" s="179"/>
      <c r="QLM48" s="166"/>
      <c r="QLN48" s="178"/>
      <c r="QLO48" s="178"/>
      <c r="QLP48" s="178"/>
      <c r="QLQ48" s="178"/>
      <c r="QLR48" s="178"/>
      <c r="QLS48" s="178"/>
      <c r="QLT48" s="179"/>
      <c r="QLU48" s="166"/>
      <c r="QLV48" s="178"/>
      <c r="QLW48" s="178"/>
      <c r="QLX48" s="178"/>
      <c r="QLY48" s="178"/>
      <c r="QLZ48" s="178"/>
      <c r="QMA48" s="178"/>
      <c r="QMB48" s="179"/>
      <c r="QMC48" s="166"/>
      <c r="QMD48" s="178"/>
      <c r="QME48" s="178"/>
      <c r="QMF48" s="178"/>
      <c r="QMG48" s="178"/>
      <c r="QMH48" s="178"/>
      <c r="QMI48" s="178"/>
      <c r="QMJ48" s="179"/>
      <c r="QMK48" s="166"/>
      <c r="QML48" s="178"/>
      <c r="QMM48" s="178"/>
      <c r="QMN48" s="178"/>
      <c r="QMO48" s="178"/>
      <c r="QMP48" s="178"/>
      <c r="QMQ48" s="178"/>
      <c r="QMR48" s="179"/>
      <c r="QMS48" s="166"/>
      <c r="QMT48" s="178"/>
      <c r="QMU48" s="178"/>
      <c r="QMV48" s="178"/>
      <c r="QMW48" s="178"/>
      <c r="QMX48" s="178"/>
      <c r="QMY48" s="178"/>
      <c r="QMZ48" s="179"/>
      <c r="QNA48" s="166"/>
      <c r="QNB48" s="178"/>
      <c r="QNC48" s="178"/>
      <c r="QND48" s="178"/>
      <c r="QNE48" s="178"/>
      <c r="QNF48" s="178"/>
      <c r="QNG48" s="178"/>
      <c r="QNH48" s="179"/>
      <c r="QNI48" s="166"/>
      <c r="QNJ48" s="178"/>
      <c r="QNK48" s="178"/>
      <c r="QNL48" s="178"/>
      <c r="QNM48" s="178"/>
      <c r="QNN48" s="178"/>
      <c r="QNO48" s="178"/>
      <c r="QNP48" s="179"/>
      <c r="QNQ48" s="166"/>
      <c r="QNR48" s="178"/>
      <c r="QNS48" s="178"/>
      <c r="QNT48" s="178"/>
      <c r="QNU48" s="178"/>
      <c r="QNV48" s="178"/>
      <c r="QNW48" s="178"/>
      <c r="QNX48" s="179"/>
      <c r="QNY48" s="166"/>
      <c r="QNZ48" s="178"/>
      <c r="QOA48" s="178"/>
      <c r="QOB48" s="178"/>
      <c r="QOC48" s="178"/>
      <c r="QOD48" s="178"/>
      <c r="QOE48" s="178"/>
      <c r="QOF48" s="179"/>
      <c r="QOG48" s="166"/>
      <c r="QOH48" s="178"/>
      <c r="QOI48" s="178"/>
      <c r="QOJ48" s="178"/>
      <c r="QOK48" s="178"/>
      <c r="QOL48" s="178"/>
      <c r="QOM48" s="178"/>
      <c r="QON48" s="179"/>
      <c r="QOO48" s="166"/>
      <c r="QOP48" s="178"/>
      <c r="QOQ48" s="178"/>
      <c r="QOR48" s="178"/>
      <c r="QOS48" s="178"/>
      <c r="QOT48" s="178"/>
      <c r="QOU48" s="178"/>
      <c r="QOV48" s="179"/>
      <c r="QOW48" s="166"/>
      <c r="QOX48" s="178"/>
      <c r="QOY48" s="178"/>
      <c r="QOZ48" s="178"/>
      <c r="QPA48" s="178"/>
      <c r="QPB48" s="178"/>
      <c r="QPC48" s="178"/>
      <c r="QPD48" s="179"/>
      <c r="QPE48" s="166"/>
      <c r="QPF48" s="178"/>
      <c r="QPG48" s="178"/>
      <c r="QPH48" s="178"/>
      <c r="QPI48" s="178"/>
      <c r="QPJ48" s="178"/>
      <c r="QPK48" s="178"/>
      <c r="QPL48" s="179"/>
      <c r="QPM48" s="166"/>
      <c r="QPN48" s="178"/>
      <c r="QPO48" s="178"/>
      <c r="QPP48" s="178"/>
      <c r="QPQ48" s="178"/>
      <c r="QPR48" s="178"/>
      <c r="QPS48" s="178"/>
      <c r="QPT48" s="179"/>
      <c r="QPU48" s="166"/>
      <c r="QPV48" s="178"/>
      <c r="QPW48" s="178"/>
      <c r="QPX48" s="178"/>
      <c r="QPY48" s="178"/>
      <c r="QPZ48" s="178"/>
      <c r="QQA48" s="178"/>
      <c r="QQB48" s="179"/>
      <c r="QQC48" s="166"/>
      <c r="QQD48" s="178"/>
      <c r="QQE48" s="178"/>
      <c r="QQF48" s="178"/>
      <c r="QQG48" s="178"/>
      <c r="QQH48" s="178"/>
      <c r="QQI48" s="178"/>
      <c r="QQJ48" s="179"/>
      <c r="QQK48" s="166"/>
      <c r="QQL48" s="178"/>
      <c r="QQM48" s="178"/>
      <c r="QQN48" s="178"/>
      <c r="QQO48" s="178"/>
      <c r="QQP48" s="178"/>
      <c r="QQQ48" s="178"/>
      <c r="QQR48" s="179"/>
      <c r="QQS48" s="166"/>
      <c r="QQT48" s="178"/>
      <c r="QQU48" s="178"/>
      <c r="QQV48" s="178"/>
      <c r="QQW48" s="178"/>
      <c r="QQX48" s="178"/>
      <c r="QQY48" s="178"/>
      <c r="QQZ48" s="179"/>
      <c r="QRA48" s="166"/>
      <c r="QRB48" s="178"/>
      <c r="QRC48" s="178"/>
      <c r="QRD48" s="178"/>
      <c r="QRE48" s="178"/>
      <c r="QRF48" s="178"/>
      <c r="QRG48" s="178"/>
      <c r="QRH48" s="179"/>
      <c r="QRI48" s="166"/>
      <c r="QRJ48" s="178"/>
      <c r="QRK48" s="178"/>
      <c r="QRL48" s="178"/>
      <c r="QRM48" s="178"/>
      <c r="QRN48" s="178"/>
      <c r="QRO48" s="178"/>
      <c r="QRP48" s="179"/>
      <c r="QRQ48" s="166"/>
      <c r="QRR48" s="178"/>
      <c r="QRS48" s="178"/>
      <c r="QRT48" s="178"/>
      <c r="QRU48" s="178"/>
      <c r="QRV48" s="178"/>
      <c r="QRW48" s="178"/>
      <c r="QRX48" s="179"/>
      <c r="QRY48" s="166"/>
      <c r="QRZ48" s="178"/>
      <c r="QSA48" s="178"/>
      <c r="QSB48" s="178"/>
      <c r="QSC48" s="178"/>
      <c r="QSD48" s="178"/>
      <c r="QSE48" s="178"/>
      <c r="QSF48" s="179"/>
      <c r="QSG48" s="166"/>
      <c r="QSH48" s="178"/>
      <c r="QSI48" s="178"/>
      <c r="QSJ48" s="178"/>
      <c r="QSK48" s="178"/>
      <c r="QSL48" s="178"/>
      <c r="QSM48" s="178"/>
      <c r="QSN48" s="179"/>
      <c r="QSO48" s="166"/>
      <c r="QSP48" s="178"/>
      <c r="QSQ48" s="178"/>
      <c r="QSR48" s="178"/>
      <c r="QSS48" s="178"/>
      <c r="QST48" s="178"/>
      <c r="QSU48" s="178"/>
      <c r="QSV48" s="179"/>
      <c r="QSW48" s="166"/>
      <c r="QSX48" s="178"/>
      <c r="QSY48" s="178"/>
      <c r="QSZ48" s="178"/>
      <c r="QTA48" s="178"/>
      <c r="QTB48" s="178"/>
      <c r="QTC48" s="178"/>
      <c r="QTD48" s="179"/>
      <c r="QTE48" s="166"/>
      <c r="QTF48" s="178"/>
      <c r="QTG48" s="178"/>
      <c r="QTH48" s="178"/>
      <c r="QTI48" s="178"/>
      <c r="QTJ48" s="178"/>
      <c r="QTK48" s="178"/>
      <c r="QTL48" s="179"/>
      <c r="QTM48" s="166"/>
      <c r="QTN48" s="178"/>
      <c r="QTO48" s="178"/>
      <c r="QTP48" s="178"/>
      <c r="QTQ48" s="178"/>
      <c r="QTR48" s="178"/>
      <c r="QTS48" s="178"/>
      <c r="QTT48" s="179"/>
      <c r="QTU48" s="166"/>
      <c r="QTV48" s="178"/>
      <c r="QTW48" s="178"/>
      <c r="QTX48" s="178"/>
      <c r="QTY48" s="178"/>
      <c r="QTZ48" s="178"/>
      <c r="QUA48" s="178"/>
      <c r="QUB48" s="179"/>
      <c r="QUC48" s="166"/>
      <c r="QUD48" s="178"/>
      <c r="QUE48" s="178"/>
      <c r="QUF48" s="178"/>
      <c r="QUG48" s="178"/>
      <c r="QUH48" s="178"/>
      <c r="QUI48" s="178"/>
      <c r="QUJ48" s="179"/>
      <c r="QUK48" s="166"/>
      <c r="QUL48" s="178"/>
      <c r="QUM48" s="178"/>
      <c r="QUN48" s="178"/>
      <c r="QUO48" s="178"/>
      <c r="QUP48" s="178"/>
      <c r="QUQ48" s="178"/>
      <c r="QUR48" s="179"/>
      <c r="QUS48" s="166"/>
      <c r="QUT48" s="178"/>
      <c r="QUU48" s="178"/>
      <c r="QUV48" s="178"/>
      <c r="QUW48" s="178"/>
      <c r="QUX48" s="178"/>
      <c r="QUY48" s="178"/>
      <c r="QUZ48" s="179"/>
      <c r="QVA48" s="166"/>
      <c r="QVB48" s="178"/>
      <c r="QVC48" s="178"/>
      <c r="QVD48" s="178"/>
      <c r="QVE48" s="178"/>
      <c r="QVF48" s="178"/>
      <c r="QVG48" s="178"/>
      <c r="QVH48" s="179"/>
      <c r="QVI48" s="166"/>
      <c r="QVJ48" s="178"/>
      <c r="QVK48" s="178"/>
      <c r="QVL48" s="178"/>
      <c r="QVM48" s="178"/>
      <c r="QVN48" s="178"/>
      <c r="QVO48" s="178"/>
      <c r="QVP48" s="179"/>
      <c r="QVQ48" s="166"/>
      <c r="QVR48" s="178"/>
      <c r="QVS48" s="178"/>
      <c r="QVT48" s="178"/>
      <c r="QVU48" s="178"/>
      <c r="QVV48" s="178"/>
      <c r="QVW48" s="178"/>
      <c r="QVX48" s="179"/>
      <c r="QVY48" s="166"/>
      <c r="QVZ48" s="178"/>
      <c r="QWA48" s="178"/>
      <c r="QWB48" s="178"/>
      <c r="QWC48" s="178"/>
      <c r="QWD48" s="178"/>
      <c r="QWE48" s="178"/>
      <c r="QWF48" s="179"/>
      <c r="QWG48" s="166"/>
      <c r="QWH48" s="178"/>
      <c r="QWI48" s="178"/>
      <c r="QWJ48" s="178"/>
      <c r="QWK48" s="178"/>
      <c r="QWL48" s="178"/>
      <c r="QWM48" s="178"/>
      <c r="QWN48" s="179"/>
      <c r="QWO48" s="166"/>
      <c r="QWP48" s="178"/>
      <c r="QWQ48" s="178"/>
      <c r="QWR48" s="178"/>
      <c r="QWS48" s="178"/>
      <c r="QWT48" s="178"/>
      <c r="QWU48" s="178"/>
      <c r="QWV48" s="179"/>
      <c r="QWW48" s="166"/>
      <c r="QWX48" s="178"/>
      <c r="QWY48" s="178"/>
      <c r="QWZ48" s="178"/>
      <c r="QXA48" s="178"/>
      <c r="QXB48" s="178"/>
      <c r="QXC48" s="178"/>
      <c r="QXD48" s="179"/>
      <c r="QXE48" s="166"/>
      <c r="QXF48" s="178"/>
      <c r="QXG48" s="178"/>
      <c r="QXH48" s="178"/>
      <c r="QXI48" s="178"/>
      <c r="QXJ48" s="178"/>
      <c r="QXK48" s="178"/>
      <c r="QXL48" s="179"/>
      <c r="QXM48" s="166"/>
      <c r="QXN48" s="178"/>
      <c r="QXO48" s="178"/>
      <c r="QXP48" s="178"/>
      <c r="QXQ48" s="178"/>
      <c r="QXR48" s="178"/>
      <c r="QXS48" s="178"/>
      <c r="QXT48" s="179"/>
      <c r="QXU48" s="166"/>
      <c r="QXV48" s="178"/>
      <c r="QXW48" s="178"/>
      <c r="QXX48" s="178"/>
      <c r="QXY48" s="178"/>
      <c r="QXZ48" s="178"/>
      <c r="QYA48" s="178"/>
      <c r="QYB48" s="179"/>
      <c r="QYC48" s="166"/>
      <c r="QYD48" s="178"/>
      <c r="QYE48" s="178"/>
      <c r="QYF48" s="178"/>
      <c r="QYG48" s="178"/>
      <c r="QYH48" s="178"/>
      <c r="QYI48" s="178"/>
      <c r="QYJ48" s="179"/>
      <c r="QYK48" s="166"/>
      <c r="QYL48" s="178"/>
      <c r="QYM48" s="178"/>
      <c r="QYN48" s="178"/>
      <c r="QYO48" s="178"/>
      <c r="QYP48" s="178"/>
      <c r="QYQ48" s="178"/>
      <c r="QYR48" s="179"/>
      <c r="QYS48" s="166"/>
      <c r="QYT48" s="178"/>
      <c r="QYU48" s="178"/>
      <c r="QYV48" s="178"/>
      <c r="QYW48" s="178"/>
      <c r="QYX48" s="178"/>
      <c r="QYY48" s="178"/>
      <c r="QYZ48" s="179"/>
      <c r="QZA48" s="166"/>
      <c r="QZB48" s="178"/>
      <c r="QZC48" s="178"/>
      <c r="QZD48" s="178"/>
      <c r="QZE48" s="178"/>
      <c r="QZF48" s="178"/>
      <c r="QZG48" s="178"/>
      <c r="QZH48" s="179"/>
      <c r="QZI48" s="166"/>
      <c r="QZJ48" s="178"/>
      <c r="QZK48" s="178"/>
      <c r="QZL48" s="178"/>
      <c r="QZM48" s="178"/>
      <c r="QZN48" s="178"/>
      <c r="QZO48" s="178"/>
      <c r="QZP48" s="179"/>
      <c r="QZQ48" s="166"/>
      <c r="QZR48" s="178"/>
      <c r="QZS48" s="178"/>
      <c r="QZT48" s="178"/>
      <c r="QZU48" s="178"/>
      <c r="QZV48" s="178"/>
      <c r="QZW48" s="178"/>
      <c r="QZX48" s="179"/>
      <c r="QZY48" s="166"/>
      <c r="QZZ48" s="178"/>
      <c r="RAA48" s="178"/>
      <c r="RAB48" s="178"/>
      <c r="RAC48" s="178"/>
      <c r="RAD48" s="178"/>
      <c r="RAE48" s="178"/>
      <c r="RAF48" s="179"/>
      <c r="RAG48" s="166"/>
      <c r="RAH48" s="178"/>
      <c r="RAI48" s="178"/>
      <c r="RAJ48" s="178"/>
      <c r="RAK48" s="178"/>
      <c r="RAL48" s="178"/>
      <c r="RAM48" s="178"/>
      <c r="RAN48" s="179"/>
      <c r="RAO48" s="166"/>
      <c r="RAP48" s="178"/>
      <c r="RAQ48" s="178"/>
      <c r="RAR48" s="178"/>
      <c r="RAS48" s="178"/>
      <c r="RAT48" s="178"/>
      <c r="RAU48" s="178"/>
      <c r="RAV48" s="179"/>
      <c r="RAW48" s="166"/>
      <c r="RAX48" s="178"/>
      <c r="RAY48" s="178"/>
      <c r="RAZ48" s="178"/>
      <c r="RBA48" s="178"/>
      <c r="RBB48" s="178"/>
      <c r="RBC48" s="178"/>
      <c r="RBD48" s="179"/>
      <c r="RBE48" s="166"/>
      <c r="RBF48" s="178"/>
      <c r="RBG48" s="178"/>
      <c r="RBH48" s="178"/>
      <c r="RBI48" s="178"/>
      <c r="RBJ48" s="178"/>
      <c r="RBK48" s="178"/>
      <c r="RBL48" s="179"/>
      <c r="RBM48" s="166"/>
      <c r="RBN48" s="178"/>
      <c r="RBO48" s="178"/>
      <c r="RBP48" s="178"/>
      <c r="RBQ48" s="178"/>
      <c r="RBR48" s="178"/>
      <c r="RBS48" s="178"/>
      <c r="RBT48" s="179"/>
      <c r="RBU48" s="166"/>
      <c r="RBV48" s="178"/>
      <c r="RBW48" s="178"/>
      <c r="RBX48" s="178"/>
      <c r="RBY48" s="178"/>
      <c r="RBZ48" s="178"/>
      <c r="RCA48" s="178"/>
      <c r="RCB48" s="179"/>
      <c r="RCC48" s="166"/>
      <c r="RCD48" s="178"/>
      <c r="RCE48" s="178"/>
      <c r="RCF48" s="178"/>
      <c r="RCG48" s="178"/>
      <c r="RCH48" s="178"/>
      <c r="RCI48" s="178"/>
      <c r="RCJ48" s="179"/>
      <c r="RCK48" s="166"/>
      <c r="RCL48" s="178"/>
      <c r="RCM48" s="178"/>
      <c r="RCN48" s="178"/>
      <c r="RCO48" s="178"/>
      <c r="RCP48" s="178"/>
      <c r="RCQ48" s="178"/>
      <c r="RCR48" s="179"/>
      <c r="RCS48" s="166"/>
      <c r="RCT48" s="178"/>
      <c r="RCU48" s="178"/>
      <c r="RCV48" s="178"/>
      <c r="RCW48" s="178"/>
      <c r="RCX48" s="178"/>
      <c r="RCY48" s="178"/>
      <c r="RCZ48" s="179"/>
      <c r="RDA48" s="166"/>
      <c r="RDB48" s="178"/>
      <c r="RDC48" s="178"/>
      <c r="RDD48" s="178"/>
      <c r="RDE48" s="178"/>
      <c r="RDF48" s="178"/>
      <c r="RDG48" s="178"/>
      <c r="RDH48" s="179"/>
      <c r="RDI48" s="166"/>
      <c r="RDJ48" s="178"/>
      <c r="RDK48" s="178"/>
      <c r="RDL48" s="178"/>
      <c r="RDM48" s="178"/>
      <c r="RDN48" s="178"/>
      <c r="RDO48" s="178"/>
      <c r="RDP48" s="179"/>
      <c r="RDQ48" s="166"/>
      <c r="RDR48" s="178"/>
      <c r="RDS48" s="178"/>
      <c r="RDT48" s="178"/>
      <c r="RDU48" s="178"/>
      <c r="RDV48" s="178"/>
      <c r="RDW48" s="178"/>
      <c r="RDX48" s="179"/>
      <c r="RDY48" s="166"/>
      <c r="RDZ48" s="178"/>
      <c r="REA48" s="178"/>
      <c r="REB48" s="178"/>
      <c r="REC48" s="178"/>
      <c r="RED48" s="178"/>
      <c r="REE48" s="178"/>
      <c r="REF48" s="179"/>
      <c r="REG48" s="166"/>
      <c r="REH48" s="178"/>
      <c r="REI48" s="178"/>
      <c r="REJ48" s="178"/>
      <c r="REK48" s="178"/>
      <c r="REL48" s="178"/>
      <c r="REM48" s="178"/>
      <c r="REN48" s="179"/>
      <c r="REO48" s="166"/>
      <c r="REP48" s="178"/>
      <c r="REQ48" s="178"/>
      <c r="RER48" s="178"/>
      <c r="RES48" s="178"/>
      <c r="RET48" s="178"/>
      <c r="REU48" s="178"/>
      <c r="REV48" s="179"/>
      <c r="REW48" s="166"/>
      <c r="REX48" s="178"/>
      <c r="REY48" s="178"/>
      <c r="REZ48" s="178"/>
      <c r="RFA48" s="178"/>
      <c r="RFB48" s="178"/>
      <c r="RFC48" s="178"/>
      <c r="RFD48" s="179"/>
      <c r="RFE48" s="166"/>
      <c r="RFF48" s="178"/>
      <c r="RFG48" s="178"/>
      <c r="RFH48" s="178"/>
      <c r="RFI48" s="178"/>
      <c r="RFJ48" s="178"/>
      <c r="RFK48" s="178"/>
      <c r="RFL48" s="179"/>
      <c r="RFM48" s="166"/>
      <c r="RFN48" s="178"/>
      <c r="RFO48" s="178"/>
      <c r="RFP48" s="178"/>
      <c r="RFQ48" s="178"/>
      <c r="RFR48" s="178"/>
      <c r="RFS48" s="178"/>
      <c r="RFT48" s="179"/>
      <c r="RFU48" s="166"/>
      <c r="RFV48" s="178"/>
      <c r="RFW48" s="178"/>
      <c r="RFX48" s="178"/>
      <c r="RFY48" s="178"/>
      <c r="RFZ48" s="178"/>
      <c r="RGA48" s="178"/>
      <c r="RGB48" s="179"/>
      <c r="RGC48" s="166"/>
      <c r="RGD48" s="178"/>
      <c r="RGE48" s="178"/>
      <c r="RGF48" s="178"/>
      <c r="RGG48" s="178"/>
      <c r="RGH48" s="178"/>
      <c r="RGI48" s="178"/>
      <c r="RGJ48" s="179"/>
      <c r="RGK48" s="166"/>
      <c r="RGL48" s="178"/>
      <c r="RGM48" s="178"/>
      <c r="RGN48" s="178"/>
      <c r="RGO48" s="178"/>
      <c r="RGP48" s="178"/>
      <c r="RGQ48" s="178"/>
      <c r="RGR48" s="179"/>
      <c r="RGS48" s="166"/>
      <c r="RGT48" s="178"/>
      <c r="RGU48" s="178"/>
      <c r="RGV48" s="178"/>
      <c r="RGW48" s="178"/>
      <c r="RGX48" s="178"/>
      <c r="RGY48" s="178"/>
      <c r="RGZ48" s="179"/>
      <c r="RHA48" s="166"/>
      <c r="RHB48" s="178"/>
      <c r="RHC48" s="178"/>
      <c r="RHD48" s="178"/>
      <c r="RHE48" s="178"/>
      <c r="RHF48" s="178"/>
      <c r="RHG48" s="178"/>
      <c r="RHH48" s="179"/>
      <c r="RHI48" s="166"/>
      <c r="RHJ48" s="178"/>
      <c r="RHK48" s="178"/>
      <c r="RHL48" s="178"/>
      <c r="RHM48" s="178"/>
      <c r="RHN48" s="178"/>
      <c r="RHO48" s="178"/>
      <c r="RHP48" s="179"/>
      <c r="RHQ48" s="166"/>
      <c r="RHR48" s="178"/>
      <c r="RHS48" s="178"/>
      <c r="RHT48" s="178"/>
      <c r="RHU48" s="178"/>
      <c r="RHV48" s="178"/>
      <c r="RHW48" s="178"/>
      <c r="RHX48" s="179"/>
      <c r="RHY48" s="166"/>
      <c r="RHZ48" s="178"/>
      <c r="RIA48" s="178"/>
      <c r="RIB48" s="178"/>
      <c r="RIC48" s="178"/>
      <c r="RID48" s="178"/>
      <c r="RIE48" s="178"/>
      <c r="RIF48" s="179"/>
      <c r="RIG48" s="166"/>
      <c r="RIH48" s="178"/>
      <c r="RII48" s="178"/>
      <c r="RIJ48" s="178"/>
      <c r="RIK48" s="178"/>
      <c r="RIL48" s="178"/>
      <c r="RIM48" s="178"/>
      <c r="RIN48" s="179"/>
      <c r="RIO48" s="166"/>
      <c r="RIP48" s="178"/>
      <c r="RIQ48" s="178"/>
      <c r="RIR48" s="178"/>
      <c r="RIS48" s="178"/>
      <c r="RIT48" s="178"/>
      <c r="RIU48" s="178"/>
      <c r="RIV48" s="179"/>
      <c r="RIW48" s="166"/>
      <c r="RIX48" s="178"/>
      <c r="RIY48" s="178"/>
      <c r="RIZ48" s="178"/>
      <c r="RJA48" s="178"/>
      <c r="RJB48" s="178"/>
      <c r="RJC48" s="178"/>
      <c r="RJD48" s="179"/>
      <c r="RJE48" s="166"/>
      <c r="RJF48" s="178"/>
      <c r="RJG48" s="178"/>
      <c r="RJH48" s="178"/>
      <c r="RJI48" s="178"/>
      <c r="RJJ48" s="178"/>
      <c r="RJK48" s="178"/>
      <c r="RJL48" s="179"/>
      <c r="RJM48" s="166"/>
      <c r="RJN48" s="178"/>
      <c r="RJO48" s="178"/>
      <c r="RJP48" s="178"/>
      <c r="RJQ48" s="178"/>
      <c r="RJR48" s="178"/>
      <c r="RJS48" s="178"/>
      <c r="RJT48" s="179"/>
      <c r="RJU48" s="166"/>
      <c r="RJV48" s="178"/>
      <c r="RJW48" s="178"/>
      <c r="RJX48" s="178"/>
      <c r="RJY48" s="178"/>
      <c r="RJZ48" s="178"/>
      <c r="RKA48" s="178"/>
      <c r="RKB48" s="179"/>
      <c r="RKC48" s="166"/>
      <c r="RKD48" s="178"/>
      <c r="RKE48" s="178"/>
      <c r="RKF48" s="178"/>
      <c r="RKG48" s="178"/>
      <c r="RKH48" s="178"/>
      <c r="RKI48" s="178"/>
      <c r="RKJ48" s="179"/>
      <c r="RKK48" s="166"/>
      <c r="RKL48" s="178"/>
      <c r="RKM48" s="178"/>
      <c r="RKN48" s="178"/>
      <c r="RKO48" s="178"/>
      <c r="RKP48" s="178"/>
      <c r="RKQ48" s="178"/>
      <c r="RKR48" s="179"/>
      <c r="RKS48" s="166"/>
      <c r="RKT48" s="178"/>
      <c r="RKU48" s="178"/>
      <c r="RKV48" s="178"/>
      <c r="RKW48" s="178"/>
      <c r="RKX48" s="178"/>
      <c r="RKY48" s="178"/>
      <c r="RKZ48" s="179"/>
      <c r="RLA48" s="166"/>
      <c r="RLB48" s="178"/>
      <c r="RLC48" s="178"/>
      <c r="RLD48" s="178"/>
      <c r="RLE48" s="178"/>
      <c r="RLF48" s="178"/>
      <c r="RLG48" s="178"/>
      <c r="RLH48" s="179"/>
      <c r="RLI48" s="166"/>
      <c r="RLJ48" s="178"/>
      <c r="RLK48" s="178"/>
      <c r="RLL48" s="178"/>
      <c r="RLM48" s="178"/>
      <c r="RLN48" s="178"/>
      <c r="RLO48" s="178"/>
      <c r="RLP48" s="179"/>
      <c r="RLQ48" s="166"/>
      <c r="RLR48" s="178"/>
      <c r="RLS48" s="178"/>
      <c r="RLT48" s="178"/>
      <c r="RLU48" s="178"/>
      <c r="RLV48" s="178"/>
      <c r="RLW48" s="178"/>
      <c r="RLX48" s="179"/>
      <c r="RLY48" s="166"/>
      <c r="RLZ48" s="178"/>
      <c r="RMA48" s="178"/>
      <c r="RMB48" s="178"/>
      <c r="RMC48" s="178"/>
      <c r="RMD48" s="178"/>
      <c r="RME48" s="178"/>
      <c r="RMF48" s="179"/>
      <c r="RMG48" s="166"/>
      <c r="RMH48" s="178"/>
      <c r="RMI48" s="178"/>
      <c r="RMJ48" s="178"/>
      <c r="RMK48" s="178"/>
      <c r="RML48" s="178"/>
      <c r="RMM48" s="178"/>
      <c r="RMN48" s="179"/>
      <c r="RMO48" s="166"/>
      <c r="RMP48" s="178"/>
      <c r="RMQ48" s="178"/>
      <c r="RMR48" s="178"/>
      <c r="RMS48" s="178"/>
      <c r="RMT48" s="178"/>
      <c r="RMU48" s="178"/>
      <c r="RMV48" s="179"/>
      <c r="RMW48" s="166"/>
      <c r="RMX48" s="178"/>
      <c r="RMY48" s="178"/>
      <c r="RMZ48" s="178"/>
      <c r="RNA48" s="178"/>
      <c r="RNB48" s="178"/>
      <c r="RNC48" s="178"/>
      <c r="RND48" s="179"/>
      <c r="RNE48" s="166"/>
      <c r="RNF48" s="178"/>
      <c r="RNG48" s="178"/>
      <c r="RNH48" s="178"/>
      <c r="RNI48" s="178"/>
      <c r="RNJ48" s="178"/>
      <c r="RNK48" s="178"/>
      <c r="RNL48" s="179"/>
      <c r="RNM48" s="166"/>
      <c r="RNN48" s="178"/>
      <c r="RNO48" s="178"/>
      <c r="RNP48" s="178"/>
      <c r="RNQ48" s="178"/>
      <c r="RNR48" s="178"/>
      <c r="RNS48" s="178"/>
      <c r="RNT48" s="179"/>
      <c r="RNU48" s="166"/>
      <c r="RNV48" s="178"/>
      <c r="RNW48" s="178"/>
      <c r="RNX48" s="178"/>
      <c r="RNY48" s="178"/>
      <c r="RNZ48" s="178"/>
      <c r="ROA48" s="178"/>
      <c r="ROB48" s="179"/>
      <c r="ROC48" s="166"/>
      <c r="ROD48" s="178"/>
      <c r="ROE48" s="178"/>
      <c r="ROF48" s="178"/>
      <c r="ROG48" s="178"/>
      <c r="ROH48" s="178"/>
      <c r="ROI48" s="178"/>
      <c r="ROJ48" s="179"/>
      <c r="ROK48" s="166"/>
      <c r="ROL48" s="178"/>
      <c r="ROM48" s="178"/>
      <c r="RON48" s="178"/>
      <c r="ROO48" s="178"/>
      <c r="ROP48" s="178"/>
      <c r="ROQ48" s="178"/>
      <c r="ROR48" s="179"/>
      <c r="ROS48" s="166"/>
      <c r="ROT48" s="178"/>
      <c r="ROU48" s="178"/>
      <c r="ROV48" s="178"/>
      <c r="ROW48" s="178"/>
      <c r="ROX48" s="178"/>
      <c r="ROY48" s="178"/>
      <c r="ROZ48" s="179"/>
      <c r="RPA48" s="166"/>
      <c r="RPB48" s="178"/>
      <c r="RPC48" s="178"/>
      <c r="RPD48" s="178"/>
      <c r="RPE48" s="178"/>
      <c r="RPF48" s="178"/>
      <c r="RPG48" s="178"/>
      <c r="RPH48" s="179"/>
      <c r="RPI48" s="166"/>
      <c r="RPJ48" s="178"/>
      <c r="RPK48" s="178"/>
      <c r="RPL48" s="178"/>
      <c r="RPM48" s="178"/>
      <c r="RPN48" s="178"/>
      <c r="RPO48" s="178"/>
      <c r="RPP48" s="179"/>
      <c r="RPQ48" s="166"/>
      <c r="RPR48" s="178"/>
      <c r="RPS48" s="178"/>
      <c r="RPT48" s="178"/>
      <c r="RPU48" s="178"/>
      <c r="RPV48" s="178"/>
      <c r="RPW48" s="178"/>
      <c r="RPX48" s="179"/>
      <c r="RPY48" s="166"/>
      <c r="RPZ48" s="178"/>
      <c r="RQA48" s="178"/>
      <c r="RQB48" s="178"/>
      <c r="RQC48" s="178"/>
      <c r="RQD48" s="178"/>
      <c r="RQE48" s="178"/>
      <c r="RQF48" s="179"/>
      <c r="RQG48" s="166"/>
      <c r="RQH48" s="178"/>
      <c r="RQI48" s="178"/>
      <c r="RQJ48" s="178"/>
      <c r="RQK48" s="178"/>
      <c r="RQL48" s="178"/>
      <c r="RQM48" s="178"/>
      <c r="RQN48" s="179"/>
      <c r="RQO48" s="166"/>
      <c r="RQP48" s="178"/>
      <c r="RQQ48" s="178"/>
      <c r="RQR48" s="178"/>
      <c r="RQS48" s="178"/>
      <c r="RQT48" s="178"/>
      <c r="RQU48" s="178"/>
      <c r="RQV48" s="179"/>
      <c r="RQW48" s="166"/>
      <c r="RQX48" s="178"/>
      <c r="RQY48" s="178"/>
      <c r="RQZ48" s="178"/>
      <c r="RRA48" s="178"/>
      <c r="RRB48" s="178"/>
      <c r="RRC48" s="178"/>
      <c r="RRD48" s="179"/>
      <c r="RRE48" s="166"/>
      <c r="RRF48" s="178"/>
      <c r="RRG48" s="178"/>
      <c r="RRH48" s="178"/>
      <c r="RRI48" s="178"/>
      <c r="RRJ48" s="178"/>
      <c r="RRK48" s="178"/>
      <c r="RRL48" s="179"/>
      <c r="RRM48" s="166"/>
      <c r="RRN48" s="178"/>
      <c r="RRO48" s="178"/>
      <c r="RRP48" s="178"/>
      <c r="RRQ48" s="178"/>
      <c r="RRR48" s="178"/>
      <c r="RRS48" s="178"/>
      <c r="RRT48" s="179"/>
      <c r="RRU48" s="166"/>
      <c r="RRV48" s="178"/>
      <c r="RRW48" s="178"/>
      <c r="RRX48" s="178"/>
      <c r="RRY48" s="178"/>
      <c r="RRZ48" s="178"/>
      <c r="RSA48" s="178"/>
      <c r="RSB48" s="179"/>
      <c r="RSC48" s="166"/>
      <c r="RSD48" s="178"/>
      <c r="RSE48" s="178"/>
      <c r="RSF48" s="178"/>
      <c r="RSG48" s="178"/>
      <c r="RSH48" s="178"/>
      <c r="RSI48" s="178"/>
      <c r="RSJ48" s="179"/>
      <c r="RSK48" s="166"/>
      <c r="RSL48" s="178"/>
      <c r="RSM48" s="178"/>
      <c r="RSN48" s="178"/>
      <c r="RSO48" s="178"/>
      <c r="RSP48" s="178"/>
      <c r="RSQ48" s="178"/>
      <c r="RSR48" s="179"/>
      <c r="RSS48" s="166"/>
      <c r="RST48" s="178"/>
      <c r="RSU48" s="178"/>
      <c r="RSV48" s="178"/>
      <c r="RSW48" s="178"/>
      <c r="RSX48" s="178"/>
      <c r="RSY48" s="178"/>
      <c r="RSZ48" s="179"/>
      <c r="RTA48" s="166"/>
      <c r="RTB48" s="178"/>
      <c r="RTC48" s="178"/>
      <c r="RTD48" s="178"/>
      <c r="RTE48" s="178"/>
      <c r="RTF48" s="178"/>
      <c r="RTG48" s="178"/>
      <c r="RTH48" s="179"/>
      <c r="RTI48" s="166"/>
      <c r="RTJ48" s="178"/>
      <c r="RTK48" s="178"/>
      <c r="RTL48" s="178"/>
      <c r="RTM48" s="178"/>
      <c r="RTN48" s="178"/>
      <c r="RTO48" s="178"/>
      <c r="RTP48" s="179"/>
      <c r="RTQ48" s="166"/>
      <c r="RTR48" s="178"/>
      <c r="RTS48" s="178"/>
      <c r="RTT48" s="178"/>
      <c r="RTU48" s="178"/>
      <c r="RTV48" s="178"/>
      <c r="RTW48" s="178"/>
      <c r="RTX48" s="179"/>
      <c r="RTY48" s="166"/>
      <c r="RTZ48" s="178"/>
      <c r="RUA48" s="178"/>
      <c r="RUB48" s="178"/>
      <c r="RUC48" s="178"/>
      <c r="RUD48" s="178"/>
      <c r="RUE48" s="178"/>
      <c r="RUF48" s="179"/>
      <c r="RUG48" s="166"/>
      <c r="RUH48" s="178"/>
      <c r="RUI48" s="178"/>
      <c r="RUJ48" s="178"/>
      <c r="RUK48" s="178"/>
      <c r="RUL48" s="178"/>
      <c r="RUM48" s="178"/>
      <c r="RUN48" s="179"/>
      <c r="RUO48" s="166"/>
      <c r="RUP48" s="178"/>
      <c r="RUQ48" s="178"/>
      <c r="RUR48" s="178"/>
      <c r="RUS48" s="178"/>
      <c r="RUT48" s="178"/>
      <c r="RUU48" s="178"/>
      <c r="RUV48" s="179"/>
      <c r="RUW48" s="166"/>
      <c r="RUX48" s="178"/>
      <c r="RUY48" s="178"/>
      <c r="RUZ48" s="178"/>
      <c r="RVA48" s="178"/>
      <c r="RVB48" s="178"/>
      <c r="RVC48" s="178"/>
      <c r="RVD48" s="179"/>
      <c r="RVE48" s="166"/>
      <c r="RVF48" s="178"/>
      <c r="RVG48" s="178"/>
      <c r="RVH48" s="178"/>
      <c r="RVI48" s="178"/>
      <c r="RVJ48" s="178"/>
      <c r="RVK48" s="178"/>
      <c r="RVL48" s="179"/>
      <c r="RVM48" s="166"/>
      <c r="RVN48" s="178"/>
      <c r="RVO48" s="178"/>
      <c r="RVP48" s="178"/>
      <c r="RVQ48" s="178"/>
      <c r="RVR48" s="178"/>
      <c r="RVS48" s="178"/>
      <c r="RVT48" s="179"/>
      <c r="RVU48" s="166"/>
      <c r="RVV48" s="178"/>
      <c r="RVW48" s="178"/>
      <c r="RVX48" s="178"/>
      <c r="RVY48" s="178"/>
      <c r="RVZ48" s="178"/>
      <c r="RWA48" s="178"/>
      <c r="RWB48" s="179"/>
      <c r="RWC48" s="166"/>
      <c r="RWD48" s="178"/>
      <c r="RWE48" s="178"/>
      <c r="RWF48" s="178"/>
      <c r="RWG48" s="178"/>
      <c r="RWH48" s="178"/>
      <c r="RWI48" s="178"/>
      <c r="RWJ48" s="179"/>
      <c r="RWK48" s="166"/>
      <c r="RWL48" s="178"/>
      <c r="RWM48" s="178"/>
      <c r="RWN48" s="178"/>
      <c r="RWO48" s="178"/>
      <c r="RWP48" s="178"/>
      <c r="RWQ48" s="178"/>
      <c r="RWR48" s="179"/>
      <c r="RWS48" s="166"/>
      <c r="RWT48" s="178"/>
      <c r="RWU48" s="178"/>
      <c r="RWV48" s="178"/>
      <c r="RWW48" s="178"/>
      <c r="RWX48" s="178"/>
      <c r="RWY48" s="178"/>
      <c r="RWZ48" s="179"/>
      <c r="RXA48" s="166"/>
      <c r="RXB48" s="178"/>
      <c r="RXC48" s="178"/>
      <c r="RXD48" s="178"/>
      <c r="RXE48" s="178"/>
      <c r="RXF48" s="178"/>
      <c r="RXG48" s="178"/>
      <c r="RXH48" s="179"/>
      <c r="RXI48" s="166"/>
      <c r="RXJ48" s="178"/>
      <c r="RXK48" s="178"/>
      <c r="RXL48" s="178"/>
      <c r="RXM48" s="178"/>
      <c r="RXN48" s="178"/>
      <c r="RXO48" s="178"/>
      <c r="RXP48" s="179"/>
      <c r="RXQ48" s="166"/>
      <c r="RXR48" s="178"/>
      <c r="RXS48" s="178"/>
      <c r="RXT48" s="178"/>
      <c r="RXU48" s="178"/>
      <c r="RXV48" s="178"/>
      <c r="RXW48" s="178"/>
      <c r="RXX48" s="179"/>
      <c r="RXY48" s="166"/>
      <c r="RXZ48" s="178"/>
      <c r="RYA48" s="178"/>
      <c r="RYB48" s="178"/>
      <c r="RYC48" s="178"/>
      <c r="RYD48" s="178"/>
      <c r="RYE48" s="178"/>
      <c r="RYF48" s="179"/>
      <c r="RYG48" s="166"/>
      <c r="RYH48" s="178"/>
      <c r="RYI48" s="178"/>
      <c r="RYJ48" s="178"/>
      <c r="RYK48" s="178"/>
      <c r="RYL48" s="178"/>
      <c r="RYM48" s="178"/>
      <c r="RYN48" s="179"/>
      <c r="RYO48" s="166"/>
      <c r="RYP48" s="178"/>
      <c r="RYQ48" s="178"/>
      <c r="RYR48" s="178"/>
      <c r="RYS48" s="178"/>
      <c r="RYT48" s="178"/>
      <c r="RYU48" s="178"/>
      <c r="RYV48" s="179"/>
      <c r="RYW48" s="166"/>
      <c r="RYX48" s="178"/>
      <c r="RYY48" s="178"/>
      <c r="RYZ48" s="178"/>
      <c r="RZA48" s="178"/>
      <c r="RZB48" s="178"/>
      <c r="RZC48" s="178"/>
      <c r="RZD48" s="179"/>
      <c r="RZE48" s="166"/>
      <c r="RZF48" s="178"/>
      <c r="RZG48" s="178"/>
      <c r="RZH48" s="178"/>
      <c r="RZI48" s="178"/>
      <c r="RZJ48" s="178"/>
      <c r="RZK48" s="178"/>
      <c r="RZL48" s="179"/>
      <c r="RZM48" s="166"/>
      <c r="RZN48" s="178"/>
      <c r="RZO48" s="178"/>
      <c r="RZP48" s="178"/>
      <c r="RZQ48" s="178"/>
      <c r="RZR48" s="178"/>
      <c r="RZS48" s="178"/>
      <c r="RZT48" s="179"/>
      <c r="RZU48" s="166"/>
      <c r="RZV48" s="178"/>
      <c r="RZW48" s="178"/>
      <c r="RZX48" s="178"/>
      <c r="RZY48" s="178"/>
      <c r="RZZ48" s="178"/>
      <c r="SAA48" s="178"/>
      <c r="SAB48" s="179"/>
      <c r="SAC48" s="166"/>
      <c r="SAD48" s="178"/>
      <c r="SAE48" s="178"/>
      <c r="SAF48" s="178"/>
      <c r="SAG48" s="178"/>
      <c r="SAH48" s="178"/>
      <c r="SAI48" s="178"/>
      <c r="SAJ48" s="179"/>
      <c r="SAK48" s="166"/>
      <c r="SAL48" s="178"/>
      <c r="SAM48" s="178"/>
      <c r="SAN48" s="178"/>
      <c r="SAO48" s="178"/>
      <c r="SAP48" s="178"/>
      <c r="SAQ48" s="178"/>
      <c r="SAR48" s="179"/>
      <c r="SAS48" s="166"/>
      <c r="SAT48" s="178"/>
      <c r="SAU48" s="178"/>
      <c r="SAV48" s="178"/>
      <c r="SAW48" s="178"/>
      <c r="SAX48" s="178"/>
      <c r="SAY48" s="178"/>
      <c r="SAZ48" s="179"/>
      <c r="SBA48" s="166"/>
      <c r="SBB48" s="178"/>
      <c r="SBC48" s="178"/>
      <c r="SBD48" s="178"/>
      <c r="SBE48" s="178"/>
      <c r="SBF48" s="178"/>
      <c r="SBG48" s="178"/>
      <c r="SBH48" s="179"/>
      <c r="SBI48" s="166"/>
      <c r="SBJ48" s="178"/>
      <c r="SBK48" s="178"/>
      <c r="SBL48" s="178"/>
      <c r="SBM48" s="178"/>
      <c r="SBN48" s="178"/>
      <c r="SBO48" s="178"/>
      <c r="SBP48" s="179"/>
      <c r="SBQ48" s="166"/>
      <c r="SBR48" s="178"/>
      <c r="SBS48" s="178"/>
      <c r="SBT48" s="178"/>
      <c r="SBU48" s="178"/>
      <c r="SBV48" s="178"/>
      <c r="SBW48" s="178"/>
      <c r="SBX48" s="179"/>
      <c r="SBY48" s="166"/>
      <c r="SBZ48" s="178"/>
      <c r="SCA48" s="178"/>
      <c r="SCB48" s="178"/>
      <c r="SCC48" s="178"/>
      <c r="SCD48" s="178"/>
      <c r="SCE48" s="178"/>
      <c r="SCF48" s="179"/>
      <c r="SCG48" s="166"/>
      <c r="SCH48" s="178"/>
      <c r="SCI48" s="178"/>
      <c r="SCJ48" s="178"/>
      <c r="SCK48" s="178"/>
      <c r="SCL48" s="178"/>
      <c r="SCM48" s="178"/>
      <c r="SCN48" s="179"/>
      <c r="SCO48" s="166"/>
      <c r="SCP48" s="178"/>
      <c r="SCQ48" s="178"/>
      <c r="SCR48" s="178"/>
      <c r="SCS48" s="178"/>
      <c r="SCT48" s="178"/>
      <c r="SCU48" s="178"/>
      <c r="SCV48" s="179"/>
      <c r="SCW48" s="166"/>
      <c r="SCX48" s="178"/>
      <c r="SCY48" s="178"/>
      <c r="SCZ48" s="178"/>
      <c r="SDA48" s="178"/>
      <c r="SDB48" s="178"/>
      <c r="SDC48" s="178"/>
      <c r="SDD48" s="179"/>
      <c r="SDE48" s="166"/>
      <c r="SDF48" s="178"/>
      <c r="SDG48" s="178"/>
      <c r="SDH48" s="178"/>
      <c r="SDI48" s="178"/>
      <c r="SDJ48" s="178"/>
      <c r="SDK48" s="178"/>
      <c r="SDL48" s="179"/>
      <c r="SDM48" s="166"/>
      <c r="SDN48" s="178"/>
      <c r="SDO48" s="178"/>
      <c r="SDP48" s="178"/>
      <c r="SDQ48" s="178"/>
      <c r="SDR48" s="178"/>
      <c r="SDS48" s="178"/>
      <c r="SDT48" s="179"/>
      <c r="SDU48" s="166"/>
      <c r="SDV48" s="178"/>
      <c r="SDW48" s="178"/>
      <c r="SDX48" s="178"/>
      <c r="SDY48" s="178"/>
      <c r="SDZ48" s="178"/>
      <c r="SEA48" s="178"/>
      <c r="SEB48" s="179"/>
      <c r="SEC48" s="166"/>
      <c r="SED48" s="178"/>
      <c r="SEE48" s="178"/>
      <c r="SEF48" s="178"/>
      <c r="SEG48" s="178"/>
      <c r="SEH48" s="178"/>
      <c r="SEI48" s="178"/>
      <c r="SEJ48" s="179"/>
      <c r="SEK48" s="166"/>
      <c r="SEL48" s="178"/>
      <c r="SEM48" s="178"/>
      <c r="SEN48" s="178"/>
      <c r="SEO48" s="178"/>
      <c r="SEP48" s="178"/>
      <c r="SEQ48" s="178"/>
      <c r="SER48" s="179"/>
      <c r="SES48" s="166"/>
      <c r="SET48" s="178"/>
      <c r="SEU48" s="178"/>
      <c r="SEV48" s="178"/>
      <c r="SEW48" s="178"/>
      <c r="SEX48" s="178"/>
      <c r="SEY48" s="178"/>
      <c r="SEZ48" s="179"/>
      <c r="SFA48" s="166"/>
      <c r="SFB48" s="178"/>
      <c r="SFC48" s="178"/>
      <c r="SFD48" s="178"/>
      <c r="SFE48" s="178"/>
      <c r="SFF48" s="178"/>
      <c r="SFG48" s="178"/>
      <c r="SFH48" s="179"/>
      <c r="SFI48" s="166"/>
      <c r="SFJ48" s="178"/>
      <c r="SFK48" s="178"/>
      <c r="SFL48" s="178"/>
      <c r="SFM48" s="178"/>
      <c r="SFN48" s="178"/>
      <c r="SFO48" s="178"/>
      <c r="SFP48" s="179"/>
      <c r="SFQ48" s="166"/>
      <c r="SFR48" s="178"/>
      <c r="SFS48" s="178"/>
      <c r="SFT48" s="178"/>
      <c r="SFU48" s="178"/>
      <c r="SFV48" s="178"/>
      <c r="SFW48" s="178"/>
      <c r="SFX48" s="179"/>
      <c r="SFY48" s="166"/>
      <c r="SFZ48" s="178"/>
      <c r="SGA48" s="178"/>
      <c r="SGB48" s="178"/>
      <c r="SGC48" s="178"/>
      <c r="SGD48" s="178"/>
      <c r="SGE48" s="178"/>
      <c r="SGF48" s="179"/>
      <c r="SGG48" s="166"/>
      <c r="SGH48" s="178"/>
      <c r="SGI48" s="178"/>
      <c r="SGJ48" s="178"/>
      <c r="SGK48" s="178"/>
      <c r="SGL48" s="178"/>
      <c r="SGM48" s="178"/>
      <c r="SGN48" s="179"/>
      <c r="SGO48" s="166"/>
      <c r="SGP48" s="178"/>
      <c r="SGQ48" s="178"/>
      <c r="SGR48" s="178"/>
      <c r="SGS48" s="178"/>
      <c r="SGT48" s="178"/>
      <c r="SGU48" s="178"/>
      <c r="SGV48" s="179"/>
      <c r="SGW48" s="166"/>
      <c r="SGX48" s="178"/>
      <c r="SGY48" s="178"/>
      <c r="SGZ48" s="178"/>
      <c r="SHA48" s="178"/>
      <c r="SHB48" s="178"/>
      <c r="SHC48" s="178"/>
      <c r="SHD48" s="179"/>
      <c r="SHE48" s="166"/>
      <c r="SHF48" s="178"/>
      <c r="SHG48" s="178"/>
      <c r="SHH48" s="178"/>
      <c r="SHI48" s="178"/>
      <c r="SHJ48" s="178"/>
      <c r="SHK48" s="178"/>
      <c r="SHL48" s="179"/>
      <c r="SHM48" s="166"/>
      <c r="SHN48" s="178"/>
      <c r="SHO48" s="178"/>
      <c r="SHP48" s="178"/>
      <c r="SHQ48" s="178"/>
      <c r="SHR48" s="178"/>
      <c r="SHS48" s="178"/>
      <c r="SHT48" s="179"/>
      <c r="SHU48" s="166"/>
      <c r="SHV48" s="178"/>
      <c r="SHW48" s="178"/>
      <c r="SHX48" s="178"/>
      <c r="SHY48" s="178"/>
      <c r="SHZ48" s="178"/>
      <c r="SIA48" s="178"/>
      <c r="SIB48" s="179"/>
      <c r="SIC48" s="166"/>
      <c r="SID48" s="178"/>
      <c r="SIE48" s="178"/>
      <c r="SIF48" s="178"/>
      <c r="SIG48" s="178"/>
      <c r="SIH48" s="178"/>
      <c r="SII48" s="178"/>
      <c r="SIJ48" s="179"/>
      <c r="SIK48" s="166"/>
      <c r="SIL48" s="178"/>
      <c r="SIM48" s="178"/>
      <c r="SIN48" s="178"/>
      <c r="SIO48" s="178"/>
      <c r="SIP48" s="178"/>
      <c r="SIQ48" s="178"/>
      <c r="SIR48" s="179"/>
      <c r="SIS48" s="166"/>
      <c r="SIT48" s="178"/>
      <c r="SIU48" s="178"/>
      <c r="SIV48" s="178"/>
      <c r="SIW48" s="178"/>
      <c r="SIX48" s="178"/>
      <c r="SIY48" s="178"/>
      <c r="SIZ48" s="179"/>
      <c r="SJA48" s="166"/>
      <c r="SJB48" s="178"/>
      <c r="SJC48" s="178"/>
      <c r="SJD48" s="178"/>
      <c r="SJE48" s="178"/>
      <c r="SJF48" s="178"/>
      <c r="SJG48" s="178"/>
      <c r="SJH48" s="179"/>
      <c r="SJI48" s="166"/>
      <c r="SJJ48" s="178"/>
      <c r="SJK48" s="178"/>
      <c r="SJL48" s="178"/>
      <c r="SJM48" s="178"/>
      <c r="SJN48" s="178"/>
      <c r="SJO48" s="178"/>
      <c r="SJP48" s="179"/>
      <c r="SJQ48" s="166"/>
      <c r="SJR48" s="178"/>
      <c r="SJS48" s="178"/>
      <c r="SJT48" s="178"/>
      <c r="SJU48" s="178"/>
      <c r="SJV48" s="178"/>
      <c r="SJW48" s="178"/>
      <c r="SJX48" s="179"/>
      <c r="SJY48" s="166"/>
      <c r="SJZ48" s="178"/>
      <c r="SKA48" s="178"/>
      <c r="SKB48" s="178"/>
      <c r="SKC48" s="178"/>
      <c r="SKD48" s="178"/>
      <c r="SKE48" s="178"/>
      <c r="SKF48" s="179"/>
      <c r="SKG48" s="166"/>
      <c r="SKH48" s="178"/>
      <c r="SKI48" s="178"/>
      <c r="SKJ48" s="178"/>
      <c r="SKK48" s="178"/>
      <c r="SKL48" s="178"/>
      <c r="SKM48" s="178"/>
      <c r="SKN48" s="179"/>
      <c r="SKO48" s="166"/>
      <c r="SKP48" s="178"/>
      <c r="SKQ48" s="178"/>
      <c r="SKR48" s="178"/>
      <c r="SKS48" s="178"/>
      <c r="SKT48" s="178"/>
      <c r="SKU48" s="178"/>
      <c r="SKV48" s="179"/>
      <c r="SKW48" s="166"/>
      <c r="SKX48" s="178"/>
      <c r="SKY48" s="178"/>
      <c r="SKZ48" s="178"/>
      <c r="SLA48" s="178"/>
      <c r="SLB48" s="178"/>
      <c r="SLC48" s="178"/>
      <c r="SLD48" s="179"/>
      <c r="SLE48" s="166"/>
      <c r="SLF48" s="178"/>
      <c r="SLG48" s="178"/>
      <c r="SLH48" s="178"/>
      <c r="SLI48" s="178"/>
      <c r="SLJ48" s="178"/>
      <c r="SLK48" s="178"/>
      <c r="SLL48" s="179"/>
      <c r="SLM48" s="166"/>
      <c r="SLN48" s="178"/>
      <c r="SLO48" s="178"/>
      <c r="SLP48" s="178"/>
      <c r="SLQ48" s="178"/>
      <c r="SLR48" s="178"/>
      <c r="SLS48" s="178"/>
      <c r="SLT48" s="179"/>
      <c r="SLU48" s="166"/>
      <c r="SLV48" s="178"/>
      <c r="SLW48" s="178"/>
      <c r="SLX48" s="178"/>
      <c r="SLY48" s="178"/>
      <c r="SLZ48" s="178"/>
      <c r="SMA48" s="178"/>
      <c r="SMB48" s="179"/>
      <c r="SMC48" s="166"/>
      <c r="SMD48" s="178"/>
      <c r="SME48" s="178"/>
      <c r="SMF48" s="178"/>
      <c r="SMG48" s="178"/>
      <c r="SMH48" s="178"/>
      <c r="SMI48" s="178"/>
      <c r="SMJ48" s="179"/>
      <c r="SMK48" s="166"/>
      <c r="SML48" s="178"/>
      <c r="SMM48" s="178"/>
      <c r="SMN48" s="178"/>
      <c r="SMO48" s="178"/>
      <c r="SMP48" s="178"/>
      <c r="SMQ48" s="178"/>
      <c r="SMR48" s="179"/>
      <c r="SMS48" s="166"/>
      <c r="SMT48" s="178"/>
      <c r="SMU48" s="178"/>
      <c r="SMV48" s="178"/>
      <c r="SMW48" s="178"/>
      <c r="SMX48" s="178"/>
      <c r="SMY48" s="178"/>
      <c r="SMZ48" s="179"/>
      <c r="SNA48" s="166"/>
      <c r="SNB48" s="178"/>
      <c r="SNC48" s="178"/>
      <c r="SND48" s="178"/>
      <c r="SNE48" s="178"/>
      <c r="SNF48" s="178"/>
      <c r="SNG48" s="178"/>
      <c r="SNH48" s="179"/>
      <c r="SNI48" s="166"/>
      <c r="SNJ48" s="178"/>
      <c r="SNK48" s="178"/>
      <c r="SNL48" s="178"/>
      <c r="SNM48" s="178"/>
      <c r="SNN48" s="178"/>
      <c r="SNO48" s="178"/>
      <c r="SNP48" s="179"/>
      <c r="SNQ48" s="166"/>
      <c r="SNR48" s="178"/>
      <c r="SNS48" s="178"/>
      <c r="SNT48" s="178"/>
      <c r="SNU48" s="178"/>
      <c r="SNV48" s="178"/>
      <c r="SNW48" s="178"/>
      <c r="SNX48" s="179"/>
      <c r="SNY48" s="166"/>
      <c r="SNZ48" s="178"/>
      <c r="SOA48" s="178"/>
      <c r="SOB48" s="178"/>
      <c r="SOC48" s="178"/>
      <c r="SOD48" s="178"/>
      <c r="SOE48" s="178"/>
      <c r="SOF48" s="179"/>
      <c r="SOG48" s="166"/>
      <c r="SOH48" s="178"/>
      <c r="SOI48" s="178"/>
      <c r="SOJ48" s="178"/>
      <c r="SOK48" s="178"/>
      <c r="SOL48" s="178"/>
      <c r="SOM48" s="178"/>
      <c r="SON48" s="179"/>
      <c r="SOO48" s="166"/>
      <c r="SOP48" s="178"/>
      <c r="SOQ48" s="178"/>
      <c r="SOR48" s="178"/>
      <c r="SOS48" s="178"/>
      <c r="SOT48" s="178"/>
      <c r="SOU48" s="178"/>
      <c r="SOV48" s="179"/>
      <c r="SOW48" s="166"/>
      <c r="SOX48" s="178"/>
      <c r="SOY48" s="178"/>
      <c r="SOZ48" s="178"/>
      <c r="SPA48" s="178"/>
      <c r="SPB48" s="178"/>
      <c r="SPC48" s="178"/>
      <c r="SPD48" s="179"/>
      <c r="SPE48" s="166"/>
      <c r="SPF48" s="178"/>
      <c r="SPG48" s="178"/>
      <c r="SPH48" s="178"/>
      <c r="SPI48" s="178"/>
      <c r="SPJ48" s="178"/>
      <c r="SPK48" s="178"/>
      <c r="SPL48" s="179"/>
      <c r="SPM48" s="166"/>
      <c r="SPN48" s="178"/>
      <c r="SPO48" s="178"/>
      <c r="SPP48" s="178"/>
      <c r="SPQ48" s="178"/>
      <c r="SPR48" s="178"/>
      <c r="SPS48" s="178"/>
      <c r="SPT48" s="179"/>
      <c r="SPU48" s="166"/>
      <c r="SPV48" s="178"/>
      <c r="SPW48" s="178"/>
      <c r="SPX48" s="178"/>
      <c r="SPY48" s="178"/>
      <c r="SPZ48" s="178"/>
      <c r="SQA48" s="178"/>
      <c r="SQB48" s="179"/>
      <c r="SQC48" s="166"/>
      <c r="SQD48" s="178"/>
      <c r="SQE48" s="178"/>
      <c r="SQF48" s="178"/>
      <c r="SQG48" s="178"/>
      <c r="SQH48" s="178"/>
      <c r="SQI48" s="178"/>
      <c r="SQJ48" s="179"/>
      <c r="SQK48" s="166"/>
      <c r="SQL48" s="178"/>
      <c r="SQM48" s="178"/>
      <c r="SQN48" s="178"/>
      <c r="SQO48" s="178"/>
      <c r="SQP48" s="178"/>
      <c r="SQQ48" s="178"/>
      <c r="SQR48" s="179"/>
      <c r="SQS48" s="166"/>
      <c r="SQT48" s="178"/>
      <c r="SQU48" s="178"/>
      <c r="SQV48" s="178"/>
      <c r="SQW48" s="178"/>
      <c r="SQX48" s="178"/>
      <c r="SQY48" s="178"/>
      <c r="SQZ48" s="179"/>
      <c r="SRA48" s="166"/>
      <c r="SRB48" s="178"/>
      <c r="SRC48" s="178"/>
      <c r="SRD48" s="178"/>
      <c r="SRE48" s="178"/>
      <c r="SRF48" s="178"/>
      <c r="SRG48" s="178"/>
      <c r="SRH48" s="179"/>
      <c r="SRI48" s="166"/>
      <c r="SRJ48" s="178"/>
      <c r="SRK48" s="178"/>
      <c r="SRL48" s="178"/>
      <c r="SRM48" s="178"/>
      <c r="SRN48" s="178"/>
      <c r="SRO48" s="178"/>
      <c r="SRP48" s="179"/>
      <c r="SRQ48" s="166"/>
      <c r="SRR48" s="178"/>
      <c r="SRS48" s="178"/>
      <c r="SRT48" s="178"/>
      <c r="SRU48" s="178"/>
      <c r="SRV48" s="178"/>
      <c r="SRW48" s="178"/>
      <c r="SRX48" s="179"/>
      <c r="SRY48" s="166"/>
      <c r="SRZ48" s="178"/>
      <c r="SSA48" s="178"/>
      <c r="SSB48" s="178"/>
      <c r="SSC48" s="178"/>
      <c r="SSD48" s="178"/>
      <c r="SSE48" s="178"/>
      <c r="SSF48" s="179"/>
      <c r="SSG48" s="166"/>
      <c r="SSH48" s="178"/>
      <c r="SSI48" s="178"/>
      <c r="SSJ48" s="178"/>
      <c r="SSK48" s="178"/>
      <c r="SSL48" s="178"/>
      <c r="SSM48" s="178"/>
      <c r="SSN48" s="179"/>
      <c r="SSO48" s="166"/>
      <c r="SSP48" s="178"/>
      <c r="SSQ48" s="178"/>
      <c r="SSR48" s="178"/>
      <c r="SSS48" s="178"/>
      <c r="SST48" s="178"/>
      <c r="SSU48" s="178"/>
      <c r="SSV48" s="179"/>
      <c r="SSW48" s="166"/>
      <c r="SSX48" s="178"/>
      <c r="SSY48" s="178"/>
      <c r="SSZ48" s="178"/>
      <c r="STA48" s="178"/>
      <c r="STB48" s="178"/>
      <c r="STC48" s="178"/>
      <c r="STD48" s="179"/>
      <c r="STE48" s="166"/>
      <c r="STF48" s="178"/>
      <c r="STG48" s="178"/>
      <c r="STH48" s="178"/>
      <c r="STI48" s="178"/>
      <c r="STJ48" s="178"/>
      <c r="STK48" s="178"/>
      <c r="STL48" s="179"/>
      <c r="STM48" s="166"/>
      <c r="STN48" s="178"/>
      <c r="STO48" s="178"/>
      <c r="STP48" s="178"/>
      <c r="STQ48" s="178"/>
      <c r="STR48" s="178"/>
      <c r="STS48" s="178"/>
      <c r="STT48" s="179"/>
      <c r="STU48" s="166"/>
      <c r="STV48" s="178"/>
      <c r="STW48" s="178"/>
      <c r="STX48" s="178"/>
      <c r="STY48" s="178"/>
      <c r="STZ48" s="178"/>
      <c r="SUA48" s="178"/>
      <c r="SUB48" s="179"/>
      <c r="SUC48" s="166"/>
      <c r="SUD48" s="178"/>
      <c r="SUE48" s="178"/>
      <c r="SUF48" s="178"/>
      <c r="SUG48" s="178"/>
      <c r="SUH48" s="178"/>
      <c r="SUI48" s="178"/>
      <c r="SUJ48" s="179"/>
      <c r="SUK48" s="166"/>
      <c r="SUL48" s="178"/>
      <c r="SUM48" s="178"/>
      <c r="SUN48" s="178"/>
      <c r="SUO48" s="178"/>
      <c r="SUP48" s="178"/>
      <c r="SUQ48" s="178"/>
      <c r="SUR48" s="179"/>
      <c r="SUS48" s="166"/>
      <c r="SUT48" s="178"/>
      <c r="SUU48" s="178"/>
      <c r="SUV48" s="178"/>
      <c r="SUW48" s="178"/>
      <c r="SUX48" s="178"/>
      <c r="SUY48" s="178"/>
      <c r="SUZ48" s="179"/>
      <c r="SVA48" s="166"/>
      <c r="SVB48" s="178"/>
      <c r="SVC48" s="178"/>
      <c r="SVD48" s="178"/>
      <c r="SVE48" s="178"/>
      <c r="SVF48" s="178"/>
      <c r="SVG48" s="178"/>
      <c r="SVH48" s="179"/>
      <c r="SVI48" s="166"/>
      <c r="SVJ48" s="178"/>
      <c r="SVK48" s="178"/>
      <c r="SVL48" s="178"/>
      <c r="SVM48" s="178"/>
      <c r="SVN48" s="178"/>
      <c r="SVO48" s="178"/>
      <c r="SVP48" s="179"/>
      <c r="SVQ48" s="166"/>
      <c r="SVR48" s="178"/>
      <c r="SVS48" s="178"/>
      <c r="SVT48" s="178"/>
      <c r="SVU48" s="178"/>
      <c r="SVV48" s="178"/>
      <c r="SVW48" s="178"/>
      <c r="SVX48" s="179"/>
      <c r="SVY48" s="166"/>
      <c r="SVZ48" s="178"/>
      <c r="SWA48" s="178"/>
      <c r="SWB48" s="178"/>
      <c r="SWC48" s="178"/>
      <c r="SWD48" s="178"/>
      <c r="SWE48" s="178"/>
      <c r="SWF48" s="179"/>
      <c r="SWG48" s="166"/>
      <c r="SWH48" s="178"/>
      <c r="SWI48" s="178"/>
      <c r="SWJ48" s="178"/>
      <c r="SWK48" s="178"/>
      <c r="SWL48" s="178"/>
      <c r="SWM48" s="178"/>
      <c r="SWN48" s="179"/>
      <c r="SWO48" s="166"/>
      <c r="SWP48" s="178"/>
      <c r="SWQ48" s="178"/>
      <c r="SWR48" s="178"/>
      <c r="SWS48" s="178"/>
      <c r="SWT48" s="178"/>
      <c r="SWU48" s="178"/>
      <c r="SWV48" s="179"/>
      <c r="SWW48" s="166"/>
      <c r="SWX48" s="178"/>
      <c r="SWY48" s="178"/>
      <c r="SWZ48" s="178"/>
      <c r="SXA48" s="178"/>
      <c r="SXB48" s="178"/>
      <c r="SXC48" s="178"/>
      <c r="SXD48" s="179"/>
      <c r="SXE48" s="166"/>
      <c r="SXF48" s="178"/>
      <c r="SXG48" s="178"/>
      <c r="SXH48" s="178"/>
      <c r="SXI48" s="178"/>
      <c r="SXJ48" s="178"/>
      <c r="SXK48" s="178"/>
      <c r="SXL48" s="179"/>
      <c r="SXM48" s="166"/>
      <c r="SXN48" s="178"/>
      <c r="SXO48" s="178"/>
      <c r="SXP48" s="178"/>
      <c r="SXQ48" s="178"/>
      <c r="SXR48" s="178"/>
      <c r="SXS48" s="178"/>
      <c r="SXT48" s="179"/>
      <c r="SXU48" s="166"/>
      <c r="SXV48" s="178"/>
      <c r="SXW48" s="178"/>
      <c r="SXX48" s="178"/>
      <c r="SXY48" s="178"/>
      <c r="SXZ48" s="178"/>
      <c r="SYA48" s="178"/>
      <c r="SYB48" s="179"/>
      <c r="SYC48" s="166"/>
      <c r="SYD48" s="178"/>
      <c r="SYE48" s="178"/>
      <c r="SYF48" s="178"/>
      <c r="SYG48" s="178"/>
      <c r="SYH48" s="178"/>
      <c r="SYI48" s="178"/>
      <c r="SYJ48" s="179"/>
      <c r="SYK48" s="166"/>
      <c r="SYL48" s="178"/>
      <c r="SYM48" s="178"/>
      <c r="SYN48" s="178"/>
      <c r="SYO48" s="178"/>
      <c r="SYP48" s="178"/>
      <c r="SYQ48" s="178"/>
      <c r="SYR48" s="179"/>
      <c r="SYS48" s="166"/>
      <c r="SYT48" s="178"/>
      <c r="SYU48" s="178"/>
      <c r="SYV48" s="178"/>
      <c r="SYW48" s="178"/>
      <c r="SYX48" s="178"/>
      <c r="SYY48" s="178"/>
      <c r="SYZ48" s="179"/>
      <c r="SZA48" s="166"/>
      <c r="SZB48" s="178"/>
      <c r="SZC48" s="178"/>
      <c r="SZD48" s="178"/>
      <c r="SZE48" s="178"/>
      <c r="SZF48" s="178"/>
      <c r="SZG48" s="178"/>
      <c r="SZH48" s="179"/>
      <c r="SZI48" s="166"/>
      <c r="SZJ48" s="178"/>
      <c r="SZK48" s="178"/>
      <c r="SZL48" s="178"/>
      <c r="SZM48" s="178"/>
      <c r="SZN48" s="178"/>
      <c r="SZO48" s="178"/>
      <c r="SZP48" s="179"/>
      <c r="SZQ48" s="166"/>
      <c r="SZR48" s="178"/>
      <c r="SZS48" s="178"/>
      <c r="SZT48" s="178"/>
      <c r="SZU48" s="178"/>
      <c r="SZV48" s="178"/>
      <c r="SZW48" s="178"/>
      <c r="SZX48" s="179"/>
      <c r="SZY48" s="166"/>
      <c r="SZZ48" s="178"/>
      <c r="TAA48" s="178"/>
      <c r="TAB48" s="178"/>
      <c r="TAC48" s="178"/>
      <c r="TAD48" s="178"/>
      <c r="TAE48" s="178"/>
      <c r="TAF48" s="179"/>
      <c r="TAG48" s="166"/>
      <c r="TAH48" s="178"/>
      <c r="TAI48" s="178"/>
      <c r="TAJ48" s="178"/>
      <c r="TAK48" s="178"/>
      <c r="TAL48" s="178"/>
      <c r="TAM48" s="178"/>
      <c r="TAN48" s="179"/>
      <c r="TAO48" s="166"/>
      <c r="TAP48" s="178"/>
      <c r="TAQ48" s="178"/>
      <c r="TAR48" s="178"/>
      <c r="TAS48" s="178"/>
      <c r="TAT48" s="178"/>
      <c r="TAU48" s="178"/>
      <c r="TAV48" s="179"/>
      <c r="TAW48" s="166"/>
      <c r="TAX48" s="178"/>
      <c r="TAY48" s="178"/>
      <c r="TAZ48" s="178"/>
      <c r="TBA48" s="178"/>
      <c r="TBB48" s="178"/>
      <c r="TBC48" s="178"/>
      <c r="TBD48" s="179"/>
      <c r="TBE48" s="166"/>
      <c r="TBF48" s="178"/>
      <c r="TBG48" s="178"/>
      <c r="TBH48" s="178"/>
      <c r="TBI48" s="178"/>
      <c r="TBJ48" s="178"/>
      <c r="TBK48" s="178"/>
      <c r="TBL48" s="179"/>
      <c r="TBM48" s="166"/>
      <c r="TBN48" s="178"/>
      <c r="TBO48" s="178"/>
      <c r="TBP48" s="178"/>
      <c r="TBQ48" s="178"/>
      <c r="TBR48" s="178"/>
      <c r="TBS48" s="178"/>
      <c r="TBT48" s="179"/>
      <c r="TBU48" s="166"/>
      <c r="TBV48" s="178"/>
      <c r="TBW48" s="178"/>
      <c r="TBX48" s="178"/>
      <c r="TBY48" s="178"/>
      <c r="TBZ48" s="178"/>
      <c r="TCA48" s="178"/>
      <c r="TCB48" s="179"/>
      <c r="TCC48" s="166"/>
      <c r="TCD48" s="178"/>
      <c r="TCE48" s="178"/>
      <c r="TCF48" s="178"/>
      <c r="TCG48" s="178"/>
      <c r="TCH48" s="178"/>
      <c r="TCI48" s="178"/>
      <c r="TCJ48" s="179"/>
      <c r="TCK48" s="166"/>
      <c r="TCL48" s="178"/>
      <c r="TCM48" s="178"/>
      <c r="TCN48" s="178"/>
      <c r="TCO48" s="178"/>
      <c r="TCP48" s="178"/>
      <c r="TCQ48" s="178"/>
      <c r="TCR48" s="179"/>
      <c r="TCS48" s="166"/>
      <c r="TCT48" s="178"/>
      <c r="TCU48" s="178"/>
      <c r="TCV48" s="178"/>
      <c r="TCW48" s="178"/>
      <c r="TCX48" s="178"/>
      <c r="TCY48" s="178"/>
      <c r="TCZ48" s="179"/>
      <c r="TDA48" s="166"/>
      <c r="TDB48" s="178"/>
      <c r="TDC48" s="178"/>
      <c r="TDD48" s="178"/>
      <c r="TDE48" s="178"/>
      <c r="TDF48" s="178"/>
      <c r="TDG48" s="178"/>
      <c r="TDH48" s="179"/>
      <c r="TDI48" s="166"/>
      <c r="TDJ48" s="178"/>
      <c r="TDK48" s="178"/>
      <c r="TDL48" s="178"/>
      <c r="TDM48" s="178"/>
      <c r="TDN48" s="178"/>
      <c r="TDO48" s="178"/>
      <c r="TDP48" s="179"/>
      <c r="TDQ48" s="166"/>
      <c r="TDR48" s="178"/>
      <c r="TDS48" s="178"/>
      <c r="TDT48" s="178"/>
      <c r="TDU48" s="178"/>
      <c r="TDV48" s="178"/>
      <c r="TDW48" s="178"/>
      <c r="TDX48" s="179"/>
      <c r="TDY48" s="166"/>
      <c r="TDZ48" s="178"/>
      <c r="TEA48" s="178"/>
      <c r="TEB48" s="178"/>
      <c r="TEC48" s="178"/>
      <c r="TED48" s="178"/>
      <c r="TEE48" s="178"/>
      <c r="TEF48" s="179"/>
      <c r="TEG48" s="166"/>
      <c r="TEH48" s="178"/>
      <c r="TEI48" s="178"/>
      <c r="TEJ48" s="178"/>
      <c r="TEK48" s="178"/>
      <c r="TEL48" s="178"/>
      <c r="TEM48" s="178"/>
      <c r="TEN48" s="179"/>
      <c r="TEO48" s="166"/>
      <c r="TEP48" s="178"/>
      <c r="TEQ48" s="178"/>
      <c r="TER48" s="178"/>
      <c r="TES48" s="178"/>
      <c r="TET48" s="178"/>
      <c r="TEU48" s="178"/>
      <c r="TEV48" s="179"/>
      <c r="TEW48" s="166"/>
      <c r="TEX48" s="178"/>
      <c r="TEY48" s="178"/>
      <c r="TEZ48" s="178"/>
      <c r="TFA48" s="178"/>
      <c r="TFB48" s="178"/>
      <c r="TFC48" s="178"/>
      <c r="TFD48" s="179"/>
      <c r="TFE48" s="166"/>
      <c r="TFF48" s="178"/>
      <c r="TFG48" s="178"/>
      <c r="TFH48" s="178"/>
      <c r="TFI48" s="178"/>
      <c r="TFJ48" s="178"/>
      <c r="TFK48" s="178"/>
      <c r="TFL48" s="179"/>
      <c r="TFM48" s="166"/>
      <c r="TFN48" s="178"/>
      <c r="TFO48" s="178"/>
      <c r="TFP48" s="178"/>
      <c r="TFQ48" s="178"/>
      <c r="TFR48" s="178"/>
      <c r="TFS48" s="178"/>
      <c r="TFT48" s="179"/>
      <c r="TFU48" s="166"/>
      <c r="TFV48" s="178"/>
      <c r="TFW48" s="178"/>
      <c r="TFX48" s="178"/>
      <c r="TFY48" s="178"/>
      <c r="TFZ48" s="178"/>
      <c r="TGA48" s="178"/>
      <c r="TGB48" s="179"/>
      <c r="TGC48" s="166"/>
      <c r="TGD48" s="178"/>
      <c r="TGE48" s="178"/>
      <c r="TGF48" s="178"/>
      <c r="TGG48" s="178"/>
      <c r="TGH48" s="178"/>
      <c r="TGI48" s="178"/>
      <c r="TGJ48" s="179"/>
      <c r="TGK48" s="166"/>
      <c r="TGL48" s="178"/>
      <c r="TGM48" s="178"/>
      <c r="TGN48" s="178"/>
      <c r="TGO48" s="178"/>
      <c r="TGP48" s="178"/>
      <c r="TGQ48" s="178"/>
      <c r="TGR48" s="179"/>
      <c r="TGS48" s="166"/>
      <c r="TGT48" s="178"/>
      <c r="TGU48" s="178"/>
      <c r="TGV48" s="178"/>
      <c r="TGW48" s="178"/>
      <c r="TGX48" s="178"/>
      <c r="TGY48" s="178"/>
      <c r="TGZ48" s="179"/>
      <c r="THA48" s="166"/>
      <c r="THB48" s="178"/>
      <c r="THC48" s="178"/>
      <c r="THD48" s="178"/>
      <c r="THE48" s="178"/>
      <c r="THF48" s="178"/>
      <c r="THG48" s="178"/>
      <c r="THH48" s="179"/>
      <c r="THI48" s="166"/>
      <c r="THJ48" s="178"/>
      <c r="THK48" s="178"/>
      <c r="THL48" s="178"/>
      <c r="THM48" s="178"/>
      <c r="THN48" s="178"/>
      <c r="THO48" s="178"/>
      <c r="THP48" s="179"/>
      <c r="THQ48" s="166"/>
      <c r="THR48" s="178"/>
      <c r="THS48" s="178"/>
      <c r="THT48" s="178"/>
      <c r="THU48" s="178"/>
      <c r="THV48" s="178"/>
      <c r="THW48" s="178"/>
      <c r="THX48" s="179"/>
      <c r="THY48" s="166"/>
      <c r="THZ48" s="178"/>
      <c r="TIA48" s="178"/>
      <c r="TIB48" s="178"/>
      <c r="TIC48" s="178"/>
      <c r="TID48" s="178"/>
      <c r="TIE48" s="178"/>
      <c r="TIF48" s="179"/>
      <c r="TIG48" s="166"/>
      <c r="TIH48" s="178"/>
      <c r="TII48" s="178"/>
      <c r="TIJ48" s="178"/>
      <c r="TIK48" s="178"/>
      <c r="TIL48" s="178"/>
      <c r="TIM48" s="178"/>
      <c r="TIN48" s="179"/>
      <c r="TIO48" s="166"/>
      <c r="TIP48" s="178"/>
      <c r="TIQ48" s="178"/>
      <c r="TIR48" s="178"/>
      <c r="TIS48" s="178"/>
      <c r="TIT48" s="178"/>
      <c r="TIU48" s="178"/>
      <c r="TIV48" s="179"/>
      <c r="TIW48" s="166"/>
      <c r="TIX48" s="178"/>
      <c r="TIY48" s="178"/>
      <c r="TIZ48" s="178"/>
      <c r="TJA48" s="178"/>
      <c r="TJB48" s="178"/>
      <c r="TJC48" s="178"/>
      <c r="TJD48" s="179"/>
      <c r="TJE48" s="166"/>
      <c r="TJF48" s="178"/>
      <c r="TJG48" s="178"/>
      <c r="TJH48" s="178"/>
      <c r="TJI48" s="178"/>
      <c r="TJJ48" s="178"/>
      <c r="TJK48" s="178"/>
      <c r="TJL48" s="179"/>
      <c r="TJM48" s="166"/>
      <c r="TJN48" s="178"/>
      <c r="TJO48" s="178"/>
      <c r="TJP48" s="178"/>
      <c r="TJQ48" s="178"/>
      <c r="TJR48" s="178"/>
      <c r="TJS48" s="178"/>
      <c r="TJT48" s="179"/>
      <c r="TJU48" s="166"/>
      <c r="TJV48" s="178"/>
      <c r="TJW48" s="178"/>
      <c r="TJX48" s="178"/>
      <c r="TJY48" s="178"/>
      <c r="TJZ48" s="178"/>
      <c r="TKA48" s="178"/>
      <c r="TKB48" s="179"/>
      <c r="TKC48" s="166"/>
      <c r="TKD48" s="178"/>
      <c r="TKE48" s="178"/>
      <c r="TKF48" s="178"/>
      <c r="TKG48" s="178"/>
      <c r="TKH48" s="178"/>
      <c r="TKI48" s="178"/>
      <c r="TKJ48" s="179"/>
      <c r="TKK48" s="166"/>
      <c r="TKL48" s="178"/>
      <c r="TKM48" s="178"/>
      <c r="TKN48" s="178"/>
      <c r="TKO48" s="178"/>
      <c r="TKP48" s="178"/>
      <c r="TKQ48" s="178"/>
      <c r="TKR48" s="179"/>
      <c r="TKS48" s="166"/>
      <c r="TKT48" s="178"/>
      <c r="TKU48" s="178"/>
      <c r="TKV48" s="178"/>
      <c r="TKW48" s="178"/>
      <c r="TKX48" s="178"/>
      <c r="TKY48" s="178"/>
      <c r="TKZ48" s="179"/>
      <c r="TLA48" s="166"/>
      <c r="TLB48" s="178"/>
      <c r="TLC48" s="178"/>
      <c r="TLD48" s="178"/>
      <c r="TLE48" s="178"/>
      <c r="TLF48" s="178"/>
      <c r="TLG48" s="178"/>
      <c r="TLH48" s="179"/>
      <c r="TLI48" s="166"/>
      <c r="TLJ48" s="178"/>
      <c r="TLK48" s="178"/>
      <c r="TLL48" s="178"/>
      <c r="TLM48" s="178"/>
      <c r="TLN48" s="178"/>
      <c r="TLO48" s="178"/>
      <c r="TLP48" s="179"/>
      <c r="TLQ48" s="166"/>
      <c r="TLR48" s="178"/>
      <c r="TLS48" s="178"/>
      <c r="TLT48" s="178"/>
      <c r="TLU48" s="178"/>
      <c r="TLV48" s="178"/>
      <c r="TLW48" s="178"/>
      <c r="TLX48" s="179"/>
      <c r="TLY48" s="166"/>
      <c r="TLZ48" s="178"/>
      <c r="TMA48" s="178"/>
      <c r="TMB48" s="178"/>
      <c r="TMC48" s="178"/>
      <c r="TMD48" s="178"/>
      <c r="TME48" s="178"/>
      <c r="TMF48" s="179"/>
      <c r="TMG48" s="166"/>
      <c r="TMH48" s="178"/>
      <c r="TMI48" s="178"/>
      <c r="TMJ48" s="178"/>
      <c r="TMK48" s="178"/>
      <c r="TML48" s="178"/>
      <c r="TMM48" s="178"/>
      <c r="TMN48" s="179"/>
      <c r="TMO48" s="166"/>
      <c r="TMP48" s="178"/>
      <c r="TMQ48" s="178"/>
      <c r="TMR48" s="178"/>
      <c r="TMS48" s="178"/>
      <c r="TMT48" s="178"/>
      <c r="TMU48" s="178"/>
      <c r="TMV48" s="179"/>
      <c r="TMW48" s="166"/>
      <c r="TMX48" s="178"/>
      <c r="TMY48" s="178"/>
      <c r="TMZ48" s="178"/>
      <c r="TNA48" s="178"/>
      <c r="TNB48" s="178"/>
      <c r="TNC48" s="178"/>
      <c r="TND48" s="179"/>
      <c r="TNE48" s="166"/>
      <c r="TNF48" s="178"/>
      <c r="TNG48" s="178"/>
      <c r="TNH48" s="178"/>
      <c r="TNI48" s="178"/>
      <c r="TNJ48" s="178"/>
      <c r="TNK48" s="178"/>
      <c r="TNL48" s="179"/>
      <c r="TNM48" s="166"/>
      <c r="TNN48" s="178"/>
      <c r="TNO48" s="178"/>
      <c r="TNP48" s="178"/>
      <c r="TNQ48" s="178"/>
      <c r="TNR48" s="178"/>
      <c r="TNS48" s="178"/>
      <c r="TNT48" s="179"/>
      <c r="TNU48" s="166"/>
      <c r="TNV48" s="178"/>
      <c r="TNW48" s="178"/>
      <c r="TNX48" s="178"/>
      <c r="TNY48" s="178"/>
      <c r="TNZ48" s="178"/>
      <c r="TOA48" s="178"/>
      <c r="TOB48" s="179"/>
      <c r="TOC48" s="166"/>
      <c r="TOD48" s="178"/>
      <c r="TOE48" s="178"/>
      <c r="TOF48" s="178"/>
      <c r="TOG48" s="178"/>
      <c r="TOH48" s="178"/>
      <c r="TOI48" s="178"/>
      <c r="TOJ48" s="179"/>
      <c r="TOK48" s="166"/>
      <c r="TOL48" s="178"/>
      <c r="TOM48" s="178"/>
      <c r="TON48" s="178"/>
      <c r="TOO48" s="178"/>
      <c r="TOP48" s="178"/>
      <c r="TOQ48" s="178"/>
      <c r="TOR48" s="179"/>
      <c r="TOS48" s="166"/>
      <c r="TOT48" s="178"/>
      <c r="TOU48" s="178"/>
      <c r="TOV48" s="178"/>
      <c r="TOW48" s="178"/>
      <c r="TOX48" s="178"/>
      <c r="TOY48" s="178"/>
      <c r="TOZ48" s="179"/>
      <c r="TPA48" s="166"/>
      <c r="TPB48" s="178"/>
      <c r="TPC48" s="178"/>
      <c r="TPD48" s="178"/>
      <c r="TPE48" s="178"/>
      <c r="TPF48" s="178"/>
      <c r="TPG48" s="178"/>
      <c r="TPH48" s="179"/>
      <c r="TPI48" s="166"/>
      <c r="TPJ48" s="178"/>
      <c r="TPK48" s="178"/>
      <c r="TPL48" s="178"/>
      <c r="TPM48" s="178"/>
      <c r="TPN48" s="178"/>
      <c r="TPO48" s="178"/>
      <c r="TPP48" s="179"/>
      <c r="TPQ48" s="166"/>
      <c r="TPR48" s="178"/>
      <c r="TPS48" s="178"/>
      <c r="TPT48" s="178"/>
      <c r="TPU48" s="178"/>
      <c r="TPV48" s="178"/>
      <c r="TPW48" s="178"/>
      <c r="TPX48" s="179"/>
      <c r="TPY48" s="166"/>
      <c r="TPZ48" s="178"/>
      <c r="TQA48" s="178"/>
      <c r="TQB48" s="178"/>
      <c r="TQC48" s="178"/>
      <c r="TQD48" s="178"/>
      <c r="TQE48" s="178"/>
      <c r="TQF48" s="179"/>
      <c r="TQG48" s="166"/>
      <c r="TQH48" s="178"/>
      <c r="TQI48" s="178"/>
      <c r="TQJ48" s="178"/>
      <c r="TQK48" s="178"/>
      <c r="TQL48" s="178"/>
      <c r="TQM48" s="178"/>
      <c r="TQN48" s="179"/>
      <c r="TQO48" s="166"/>
      <c r="TQP48" s="178"/>
      <c r="TQQ48" s="178"/>
      <c r="TQR48" s="178"/>
      <c r="TQS48" s="178"/>
      <c r="TQT48" s="178"/>
      <c r="TQU48" s="178"/>
      <c r="TQV48" s="179"/>
      <c r="TQW48" s="166"/>
      <c r="TQX48" s="178"/>
      <c r="TQY48" s="178"/>
      <c r="TQZ48" s="178"/>
      <c r="TRA48" s="178"/>
      <c r="TRB48" s="178"/>
      <c r="TRC48" s="178"/>
      <c r="TRD48" s="179"/>
      <c r="TRE48" s="166"/>
      <c r="TRF48" s="178"/>
      <c r="TRG48" s="178"/>
      <c r="TRH48" s="178"/>
      <c r="TRI48" s="178"/>
      <c r="TRJ48" s="178"/>
      <c r="TRK48" s="178"/>
      <c r="TRL48" s="179"/>
      <c r="TRM48" s="166"/>
      <c r="TRN48" s="178"/>
      <c r="TRO48" s="178"/>
      <c r="TRP48" s="178"/>
      <c r="TRQ48" s="178"/>
      <c r="TRR48" s="178"/>
      <c r="TRS48" s="178"/>
      <c r="TRT48" s="179"/>
      <c r="TRU48" s="166"/>
      <c r="TRV48" s="178"/>
      <c r="TRW48" s="178"/>
      <c r="TRX48" s="178"/>
      <c r="TRY48" s="178"/>
      <c r="TRZ48" s="178"/>
      <c r="TSA48" s="178"/>
      <c r="TSB48" s="179"/>
      <c r="TSC48" s="166"/>
      <c r="TSD48" s="178"/>
      <c r="TSE48" s="178"/>
      <c r="TSF48" s="178"/>
      <c r="TSG48" s="178"/>
      <c r="TSH48" s="178"/>
      <c r="TSI48" s="178"/>
      <c r="TSJ48" s="179"/>
      <c r="TSK48" s="166"/>
      <c r="TSL48" s="178"/>
      <c r="TSM48" s="178"/>
      <c r="TSN48" s="178"/>
      <c r="TSO48" s="178"/>
      <c r="TSP48" s="178"/>
      <c r="TSQ48" s="178"/>
      <c r="TSR48" s="179"/>
      <c r="TSS48" s="166"/>
      <c r="TST48" s="178"/>
      <c r="TSU48" s="178"/>
      <c r="TSV48" s="178"/>
      <c r="TSW48" s="178"/>
      <c r="TSX48" s="178"/>
      <c r="TSY48" s="178"/>
      <c r="TSZ48" s="179"/>
      <c r="TTA48" s="166"/>
      <c r="TTB48" s="178"/>
      <c r="TTC48" s="178"/>
      <c r="TTD48" s="178"/>
      <c r="TTE48" s="178"/>
      <c r="TTF48" s="178"/>
      <c r="TTG48" s="178"/>
      <c r="TTH48" s="179"/>
      <c r="TTI48" s="166"/>
      <c r="TTJ48" s="178"/>
      <c r="TTK48" s="178"/>
      <c r="TTL48" s="178"/>
      <c r="TTM48" s="178"/>
      <c r="TTN48" s="178"/>
      <c r="TTO48" s="178"/>
      <c r="TTP48" s="179"/>
      <c r="TTQ48" s="166"/>
      <c r="TTR48" s="178"/>
      <c r="TTS48" s="178"/>
      <c r="TTT48" s="178"/>
      <c r="TTU48" s="178"/>
      <c r="TTV48" s="178"/>
      <c r="TTW48" s="178"/>
      <c r="TTX48" s="179"/>
      <c r="TTY48" s="166"/>
      <c r="TTZ48" s="178"/>
      <c r="TUA48" s="178"/>
      <c r="TUB48" s="178"/>
      <c r="TUC48" s="178"/>
      <c r="TUD48" s="178"/>
      <c r="TUE48" s="178"/>
      <c r="TUF48" s="179"/>
      <c r="TUG48" s="166"/>
      <c r="TUH48" s="178"/>
      <c r="TUI48" s="178"/>
      <c r="TUJ48" s="178"/>
      <c r="TUK48" s="178"/>
      <c r="TUL48" s="178"/>
      <c r="TUM48" s="178"/>
      <c r="TUN48" s="179"/>
      <c r="TUO48" s="166"/>
      <c r="TUP48" s="178"/>
      <c r="TUQ48" s="178"/>
      <c r="TUR48" s="178"/>
      <c r="TUS48" s="178"/>
      <c r="TUT48" s="178"/>
      <c r="TUU48" s="178"/>
      <c r="TUV48" s="179"/>
      <c r="TUW48" s="166"/>
      <c r="TUX48" s="178"/>
      <c r="TUY48" s="178"/>
      <c r="TUZ48" s="178"/>
      <c r="TVA48" s="178"/>
      <c r="TVB48" s="178"/>
      <c r="TVC48" s="178"/>
      <c r="TVD48" s="179"/>
      <c r="TVE48" s="166"/>
      <c r="TVF48" s="178"/>
      <c r="TVG48" s="178"/>
      <c r="TVH48" s="178"/>
      <c r="TVI48" s="178"/>
      <c r="TVJ48" s="178"/>
      <c r="TVK48" s="178"/>
      <c r="TVL48" s="179"/>
      <c r="TVM48" s="166"/>
      <c r="TVN48" s="178"/>
      <c r="TVO48" s="178"/>
      <c r="TVP48" s="178"/>
      <c r="TVQ48" s="178"/>
      <c r="TVR48" s="178"/>
      <c r="TVS48" s="178"/>
      <c r="TVT48" s="179"/>
      <c r="TVU48" s="166"/>
      <c r="TVV48" s="178"/>
      <c r="TVW48" s="178"/>
      <c r="TVX48" s="178"/>
      <c r="TVY48" s="178"/>
      <c r="TVZ48" s="178"/>
      <c r="TWA48" s="178"/>
      <c r="TWB48" s="179"/>
      <c r="TWC48" s="166"/>
      <c r="TWD48" s="178"/>
      <c r="TWE48" s="178"/>
      <c r="TWF48" s="178"/>
      <c r="TWG48" s="178"/>
      <c r="TWH48" s="178"/>
      <c r="TWI48" s="178"/>
      <c r="TWJ48" s="179"/>
      <c r="TWK48" s="166"/>
      <c r="TWL48" s="178"/>
      <c r="TWM48" s="178"/>
      <c r="TWN48" s="178"/>
      <c r="TWO48" s="178"/>
      <c r="TWP48" s="178"/>
      <c r="TWQ48" s="178"/>
      <c r="TWR48" s="179"/>
      <c r="TWS48" s="166"/>
      <c r="TWT48" s="178"/>
      <c r="TWU48" s="178"/>
      <c r="TWV48" s="178"/>
      <c r="TWW48" s="178"/>
      <c r="TWX48" s="178"/>
      <c r="TWY48" s="178"/>
      <c r="TWZ48" s="179"/>
      <c r="TXA48" s="166"/>
      <c r="TXB48" s="178"/>
      <c r="TXC48" s="178"/>
      <c r="TXD48" s="178"/>
      <c r="TXE48" s="178"/>
      <c r="TXF48" s="178"/>
      <c r="TXG48" s="178"/>
      <c r="TXH48" s="179"/>
      <c r="TXI48" s="166"/>
      <c r="TXJ48" s="178"/>
      <c r="TXK48" s="178"/>
      <c r="TXL48" s="178"/>
      <c r="TXM48" s="178"/>
      <c r="TXN48" s="178"/>
      <c r="TXO48" s="178"/>
      <c r="TXP48" s="179"/>
      <c r="TXQ48" s="166"/>
      <c r="TXR48" s="178"/>
      <c r="TXS48" s="178"/>
      <c r="TXT48" s="178"/>
      <c r="TXU48" s="178"/>
      <c r="TXV48" s="178"/>
      <c r="TXW48" s="178"/>
      <c r="TXX48" s="179"/>
      <c r="TXY48" s="166"/>
      <c r="TXZ48" s="178"/>
      <c r="TYA48" s="178"/>
      <c r="TYB48" s="178"/>
      <c r="TYC48" s="178"/>
      <c r="TYD48" s="178"/>
      <c r="TYE48" s="178"/>
      <c r="TYF48" s="179"/>
      <c r="TYG48" s="166"/>
      <c r="TYH48" s="178"/>
      <c r="TYI48" s="178"/>
      <c r="TYJ48" s="178"/>
      <c r="TYK48" s="178"/>
      <c r="TYL48" s="178"/>
      <c r="TYM48" s="178"/>
      <c r="TYN48" s="179"/>
      <c r="TYO48" s="166"/>
      <c r="TYP48" s="178"/>
      <c r="TYQ48" s="178"/>
      <c r="TYR48" s="178"/>
      <c r="TYS48" s="178"/>
      <c r="TYT48" s="178"/>
      <c r="TYU48" s="178"/>
      <c r="TYV48" s="179"/>
      <c r="TYW48" s="166"/>
      <c r="TYX48" s="178"/>
      <c r="TYY48" s="178"/>
      <c r="TYZ48" s="178"/>
      <c r="TZA48" s="178"/>
      <c r="TZB48" s="178"/>
      <c r="TZC48" s="178"/>
      <c r="TZD48" s="179"/>
      <c r="TZE48" s="166"/>
      <c r="TZF48" s="178"/>
      <c r="TZG48" s="178"/>
      <c r="TZH48" s="178"/>
      <c r="TZI48" s="178"/>
      <c r="TZJ48" s="178"/>
      <c r="TZK48" s="178"/>
      <c r="TZL48" s="179"/>
      <c r="TZM48" s="166"/>
      <c r="TZN48" s="178"/>
      <c r="TZO48" s="178"/>
      <c r="TZP48" s="178"/>
      <c r="TZQ48" s="178"/>
      <c r="TZR48" s="178"/>
      <c r="TZS48" s="178"/>
      <c r="TZT48" s="179"/>
      <c r="TZU48" s="166"/>
      <c r="TZV48" s="178"/>
      <c r="TZW48" s="178"/>
      <c r="TZX48" s="178"/>
      <c r="TZY48" s="178"/>
      <c r="TZZ48" s="178"/>
      <c r="UAA48" s="178"/>
      <c r="UAB48" s="179"/>
      <c r="UAC48" s="166"/>
      <c r="UAD48" s="178"/>
      <c r="UAE48" s="178"/>
      <c r="UAF48" s="178"/>
      <c r="UAG48" s="178"/>
      <c r="UAH48" s="178"/>
      <c r="UAI48" s="178"/>
      <c r="UAJ48" s="179"/>
      <c r="UAK48" s="166"/>
      <c r="UAL48" s="178"/>
      <c r="UAM48" s="178"/>
      <c r="UAN48" s="178"/>
      <c r="UAO48" s="178"/>
      <c r="UAP48" s="178"/>
      <c r="UAQ48" s="178"/>
      <c r="UAR48" s="179"/>
      <c r="UAS48" s="166"/>
      <c r="UAT48" s="178"/>
      <c r="UAU48" s="178"/>
      <c r="UAV48" s="178"/>
      <c r="UAW48" s="178"/>
      <c r="UAX48" s="178"/>
      <c r="UAY48" s="178"/>
      <c r="UAZ48" s="179"/>
      <c r="UBA48" s="166"/>
      <c r="UBB48" s="178"/>
      <c r="UBC48" s="178"/>
      <c r="UBD48" s="178"/>
      <c r="UBE48" s="178"/>
      <c r="UBF48" s="178"/>
      <c r="UBG48" s="178"/>
      <c r="UBH48" s="179"/>
      <c r="UBI48" s="166"/>
      <c r="UBJ48" s="178"/>
      <c r="UBK48" s="178"/>
      <c r="UBL48" s="178"/>
      <c r="UBM48" s="178"/>
      <c r="UBN48" s="178"/>
      <c r="UBO48" s="178"/>
      <c r="UBP48" s="179"/>
      <c r="UBQ48" s="166"/>
      <c r="UBR48" s="178"/>
      <c r="UBS48" s="178"/>
      <c r="UBT48" s="178"/>
      <c r="UBU48" s="178"/>
      <c r="UBV48" s="178"/>
      <c r="UBW48" s="178"/>
      <c r="UBX48" s="179"/>
      <c r="UBY48" s="166"/>
      <c r="UBZ48" s="178"/>
      <c r="UCA48" s="178"/>
      <c r="UCB48" s="178"/>
      <c r="UCC48" s="178"/>
      <c r="UCD48" s="178"/>
      <c r="UCE48" s="178"/>
      <c r="UCF48" s="179"/>
      <c r="UCG48" s="166"/>
      <c r="UCH48" s="178"/>
      <c r="UCI48" s="178"/>
      <c r="UCJ48" s="178"/>
      <c r="UCK48" s="178"/>
      <c r="UCL48" s="178"/>
      <c r="UCM48" s="178"/>
      <c r="UCN48" s="179"/>
      <c r="UCO48" s="166"/>
      <c r="UCP48" s="178"/>
      <c r="UCQ48" s="178"/>
      <c r="UCR48" s="178"/>
      <c r="UCS48" s="178"/>
      <c r="UCT48" s="178"/>
      <c r="UCU48" s="178"/>
      <c r="UCV48" s="179"/>
      <c r="UCW48" s="166"/>
      <c r="UCX48" s="178"/>
      <c r="UCY48" s="178"/>
      <c r="UCZ48" s="178"/>
      <c r="UDA48" s="178"/>
      <c r="UDB48" s="178"/>
      <c r="UDC48" s="178"/>
      <c r="UDD48" s="179"/>
      <c r="UDE48" s="166"/>
      <c r="UDF48" s="178"/>
      <c r="UDG48" s="178"/>
      <c r="UDH48" s="178"/>
      <c r="UDI48" s="178"/>
      <c r="UDJ48" s="178"/>
      <c r="UDK48" s="178"/>
      <c r="UDL48" s="179"/>
      <c r="UDM48" s="166"/>
      <c r="UDN48" s="178"/>
      <c r="UDO48" s="178"/>
      <c r="UDP48" s="178"/>
      <c r="UDQ48" s="178"/>
      <c r="UDR48" s="178"/>
      <c r="UDS48" s="178"/>
      <c r="UDT48" s="179"/>
      <c r="UDU48" s="166"/>
      <c r="UDV48" s="178"/>
      <c r="UDW48" s="178"/>
      <c r="UDX48" s="178"/>
      <c r="UDY48" s="178"/>
      <c r="UDZ48" s="178"/>
      <c r="UEA48" s="178"/>
      <c r="UEB48" s="179"/>
      <c r="UEC48" s="166"/>
      <c r="UED48" s="178"/>
      <c r="UEE48" s="178"/>
      <c r="UEF48" s="178"/>
      <c r="UEG48" s="178"/>
      <c r="UEH48" s="178"/>
      <c r="UEI48" s="178"/>
      <c r="UEJ48" s="179"/>
      <c r="UEK48" s="166"/>
      <c r="UEL48" s="178"/>
      <c r="UEM48" s="178"/>
      <c r="UEN48" s="178"/>
      <c r="UEO48" s="178"/>
      <c r="UEP48" s="178"/>
      <c r="UEQ48" s="178"/>
      <c r="UER48" s="179"/>
      <c r="UES48" s="166"/>
      <c r="UET48" s="178"/>
      <c r="UEU48" s="178"/>
      <c r="UEV48" s="178"/>
      <c r="UEW48" s="178"/>
      <c r="UEX48" s="178"/>
      <c r="UEY48" s="178"/>
      <c r="UEZ48" s="179"/>
      <c r="UFA48" s="166"/>
      <c r="UFB48" s="178"/>
      <c r="UFC48" s="178"/>
      <c r="UFD48" s="178"/>
      <c r="UFE48" s="178"/>
      <c r="UFF48" s="178"/>
      <c r="UFG48" s="178"/>
      <c r="UFH48" s="179"/>
      <c r="UFI48" s="166"/>
      <c r="UFJ48" s="178"/>
      <c r="UFK48" s="178"/>
      <c r="UFL48" s="178"/>
      <c r="UFM48" s="178"/>
      <c r="UFN48" s="178"/>
      <c r="UFO48" s="178"/>
      <c r="UFP48" s="179"/>
      <c r="UFQ48" s="166"/>
      <c r="UFR48" s="178"/>
      <c r="UFS48" s="178"/>
      <c r="UFT48" s="178"/>
      <c r="UFU48" s="178"/>
      <c r="UFV48" s="178"/>
      <c r="UFW48" s="178"/>
      <c r="UFX48" s="179"/>
      <c r="UFY48" s="166"/>
      <c r="UFZ48" s="178"/>
      <c r="UGA48" s="178"/>
      <c r="UGB48" s="178"/>
      <c r="UGC48" s="178"/>
      <c r="UGD48" s="178"/>
      <c r="UGE48" s="178"/>
      <c r="UGF48" s="179"/>
      <c r="UGG48" s="166"/>
      <c r="UGH48" s="178"/>
      <c r="UGI48" s="178"/>
      <c r="UGJ48" s="178"/>
      <c r="UGK48" s="178"/>
      <c r="UGL48" s="178"/>
      <c r="UGM48" s="178"/>
      <c r="UGN48" s="179"/>
      <c r="UGO48" s="166"/>
      <c r="UGP48" s="178"/>
      <c r="UGQ48" s="178"/>
      <c r="UGR48" s="178"/>
      <c r="UGS48" s="178"/>
      <c r="UGT48" s="178"/>
      <c r="UGU48" s="178"/>
      <c r="UGV48" s="179"/>
      <c r="UGW48" s="166"/>
      <c r="UGX48" s="178"/>
      <c r="UGY48" s="178"/>
      <c r="UGZ48" s="178"/>
      <c r="UHA48" s="178"/>
      <c r="UHB48" s="178"/>
      <c r="UHC48" s="178"/>
      <c r="UHD48" s="179"/>
      <c r="UHE48" s="166"/>
      <c r="UHF48" s="178"/>
      <c r="UHG48" s="178"/>
      <c r="UHH48" s="178"/>
      <c r="UHI48" s="178"/>
      <c r="UHJ48" s="178"/>
      <c r="UHK48" s="178"/>
      <c r="UHL48" s="179"/>
      <c r="UHM48" s="166"/>
      <c r="UHN48" s="178"/>
      <c r="UHO48" s="178"/>
      <c r="UHP48" s="178"/>
      <c r="UHQ48" s="178"/>
      <c r="UHR48" s="178"/>
      <c r="UHS48" s="178"/>
      <c r="UHT48" s="179"/>
      <c r="UHU48" s="166"/>
      <c r="UHV48" s="178"/>
      <c r="UHW48" s="178"/>
      <c r="UHX48" s="178"/>
      <c r="UHY48" s="178"/>
      <c r="UHZ48" s="178"/>
      <c r="UIA48" s="178"/>
      <c r="UIB48" s="179"/>
      <c r="UIC48" s="166"/>
      <c r="UID48" s="178"/>
      <c r="UIE48" s="178"/>
      <c r="UIF48" s="178"/>
      <c r="UIG48" s="178"/>
      <c r="UIH48" s="178"/>
      <c r="UII48" s="178"/>
      <c r="UIJ48" s="179"/>
      <c r="UIK48" s="166"/>
      <c r="UIL48" s="178"/>
      <c r="UIM48" s="178"/>
      <c r="UIN48" s="178"/>
      <c r="UIO48" s="178"/>
      <c r="UIP48" s="178"/>
      <c r="UIQ48" s="178"/>
      <c r="UIR48" s="179"/>
      <c r="UIS48" s="166"/>
      <c r="UIT48" s="178"/>
      <c r="UIU48" s="178"/>
      <c r="UIV48" s="178"/>
      <c r="UIW48" s="178"/>
      <c r="UIX48" s="178"/>
      <c r="UIY48" s="178"/>
      <c r="UIZ48" s="179"/>
      <c r="UJA48" s="166"/>
      <c r="UJB48" s="178"/>
      <c r="UJC48" s="178"/>
      <c r="UJD48" s="178"/>
      <c r="UJE48" s="178"/>
      <c r="UJF48" s="178"/>
      <c r="UJG48" s="178"/>
      <c r="UJH48" s="179"/>
      <c r="UJI48" s="166"/>
      <c r="UJJ48" s="178"/>
      <c r="UJK48" s="178"/>
      <c r="UJL48" s="178"/>
      <c r="UJM48" s="178"/>
      <c r="UJN48" s="178"/>
      <c r="UJO48" s="178"/>
      <c r="UJP48" s="179"/>
      <c r="UJQ48" s="166"/>
      <c r="UJR48" s="178"/>
      <c r="UJS48" s="178"/>
      <c r="UJT48" s="178"/>
      <c r="UJU48" s="178"/>
      <c r="UJV48" s="178"/>
      <c r="UJW48" s="178"/>
      <c r="UJX48" s="179"/>
      <c r="UJY48" s="166"/>
      <c r="UJZ48" s="178"/>
      <c r="UKA48" s="178"/>
      <c r="UKB48" s="178"/>
      <c r="UKC48" s="178"/>
      <c r="UKD48" s="178"/>
      <c r="UKE48" s="178"/>
      <c r="UKF48" s="179"/>
      <c r="UKG48" s="166"/>
      <c r="UKH48" s="178"/>
      <c r="UKI48" s="178"/>
      <c r="UKJ48" s="178"/>
      <c r="UKK48" s="178"/>
      <c r="UKL48" s="178"/>
      <c r="UKM48" s="178"/>
      <c r="UKN48" s="179"/>
      <c r="UKO48" s="166"/>
      <c r="UKP48" s="178"/>
      <c r="UKQ48" s="178"/>
      <c r="UKR48" s="178"/>
      <c r="UKS48" s="178"/>
      <c r="UKT48" s="178"/>
      <c r="UKU48" s="178"/>
      <c r="UKV48" s="179"/>
      <c r="UKW48" s="166"/>
      <c r="UKX48" s="178"/>
      <c r="UKY48" s="178"/>
      <c r="UKZ48" s="178"/>
      <c r="ULA48" s="178"/>
      <c r="ULB48" s="178"/>
      <c r="ULC48" s="178"/>
      <c r="ULD48" s="179"/>
      <c r="ULE48" s="166"/>
      <c r="ULF48" s="178"/>
      <c r="ULG48" s="178"/>
      <c r="ULH48" s="178"/>
      <c r="ULI48" s="178"/>
      <c r="ULJ48" s="178"/>
      <c r="ULK48" s="178"/>
      <c r="ULL48" s="179"/>
      <c r="ULM48" s="166"/>
      <c r="ULN48" s="178"/>
      <c r="ULO48" s="178"/>
      <c r="ULP48" s="178"/>
      <c r="ULQ48" s="178"/>
      <c r="ULR48" s="178"/>
      <c r="ULS48" s="178"/>
      <c r="ULT48" s="179"/>
      <c r="ULU48" s="166"/>
      <c r="ULV48" s="178"/>
      <c r="ULW48" s="178"/>
      <c r="ULX48" s="178"/>
      <c r="ULY48" s="178"/>
      <c r="ULZ48" s="178"/>
      <c r="UMA48" s="178"/>
      <c r="UMB48" s="179"/>
      <c r="UMC48" s="166"/>
      <c r="UMD48" s="178"/>
      <c r="UME48" s="178"/>
      <c r="UMF48" s="178"/>
      <c r="UMG48" s="178"/>
      <c r="UMH48" s="178"/>
      <c r="UMI48" s="178"/>
      <c r="UMJ48" s="179"/>
      <c r="UMK48" s="166"/>
      <c r="UML48" s="178"/>
      <c r="UMM48" s="178"/>
      <c r="UMN48" s="178"/>
      <c r="UMO48" s="178"/>
      <c r="UMP48" s="178"/>
      <c r="UMQ48" s="178"/>
      <c r="UMR48" s="179"/>
      <c r="UMS48" s="166"/>
      <c r="UMT48" s="178"/>
      <c r="UMU48" s="178"/>
      <c r="UMV48" s="178"/>
      <c r="UMW48" s="178"/>
      <c r="UMX48" s="178"/>
      <c r="UMY48" s="178"/>
      <c r="UMZ48" s="179"/>
      <c r="UNA48" s="166"/>
      <c r="UNB48" s="178"/>
      <c r="UNC48" s="178"/>
      <c r="UND48" s="178"/>
      <c r="UNE48" s="178"/>
      <c r="UNF48" s="178"/>
      <c r="UNG48" s="178"/>
      <c r="UNH48" s="179"/>
      <c r="UNI48" s="166"/>
      <c r="UNJ48" s="178"/>
      <c r="UNK48" s="178"/>
      <c r="UNL48" s="178"/>
      <c r="UNM48" s="178"/>
      <c r="UNN48" s="178"/>
      <c r="UNO48" s="178"/>
      <c r="UNP48" s="179"/>
      <c r="UNQ48" s="166"/>
      <c r="UNR48" s="178"/>
      <c r="UNS48" s="178"/>
      <c r="UNT48" s="178"/>
      <c r="UNU48" s="178"/>
      <c r="UNV48" s="178"/>
      <c r="UNW48" s="178"/>
      <c r="UNX48" s="179"/>
      <c r="UNY48" s="166"/>
      <c r="UNZ48" s="178"/>
      <c r="UOA48" s="178"/>
      <c r="UOB48" s="178"/>
      <c r="UOC48" s="178"/>
      <c r="UOD48" s="178"/>
      <c r="UOE48" s="178"/>
      <c r="UOF48" s="179"/>
      <c r="UOG48" s="166"/>
      <c r="UOH48" s="178"/>
      <c r="UOI48" s="178"/>
      <c r="UOJ48" s="178"/>
      <c r="UOK48" s="178"/>
      <c r="UOL48" s="178"/>
      <c r="UOM48" s="178"/>
      <c r="UON48" s="179"/>
      <c r="UOO48" s="166"/>
      <c r="UOP48" s="178"/>
      <c r="UOQ48" s="178"/>
      <c r="UOR48" s="178"/>
      <c r="UOS48" s="178"/>
      <c r="UOT48" s="178"/>
      <c r="UOU48" s="178"/>
      <c r="UOV48" s="179"/>
      <c r="UOW48" s="166"/>
      <c r="UOX48" s="178"/>
      <c r="UOY48" s="178"/>
      <c r="UOZ48" s="178"/>
      <c r="UPA48" s="178"/>
      <c r="UPB48" s="178"/>
      <c r="UPC48" s="178"/>
      <c r="UPD48" s="179"/>
      <c r="UPE48" s="166"/>
      <c r="UPF48" s="178"/>
      <c r="UPG48" s="178"/>
      <c r="UPH48" s="178"/>
      <c r="UPI48" s="178"/>
      <c r="UPJ48" s="178"/>
      <c r="UPK48" s="178"/>
      <c r="UPL48" s="179"/>
      <c r="UPM48" s="166"/>
      <c r="UPN48" s="178"/>
      <c r="UPO48" s="178"/>
      <c r="UPP48" s="178"/>
      <c r="UPQ48" s="178"/>
      <c r="UPR48" s="178"/>
      <c r="UPS48" s="178"/>
      <c r="UPT48" s="179"/>
      <c r="UPU48" s="166"/>
      <c r="UPV48" s="178"/>
      <c r="UPW48" s="178"/>
      <c r="UPX48" s="178"/>
      <c r="UPY48" s="178"/>
      <c r="UPZ48" s="178"/>
      <c r="UQA48" s="178"/>
      <c r="UQB48" s="179"/>
      <c r="UQC48" s="166"/>
      <c r="UQD48" s="178"/>
      <c r="UQE48" s="178"/>
      <c r="UQF48" s="178"/>
      <c r="UQG48" s="178"/>
      <c r="UQH48" s="178"/>
      <c r="UQI48" s="178"/>
      <c r="UQJ48" s="179"/>
      <c r="UQK48" s="166"/>
      <c r="UQL48" s="178"/>
      <c r="UQM48" s="178"/>
      <c r="UQN48" s="178"/>
      <c r="UQO48" s="178"/>
      <c r="UQP48" s="178"/>
      <c r="UQQ48" s="178"/>
      <c r="UQR48" s="179"/>
      <c r="UQS48" s="166"/>
      <c r="UQT48" s="178"/>
      <c r="UQU48" s="178"/>
      <c r="UQV48" s="178"/>
      <c r="UQW48" s="178"/>
      <c r="UQX48" s="178"/>
      <c r="UQY48" s="178"/>
      <c r="UQZ48" s="179"/>
      <c r="URA48" s="166"/>
      <c r="URB48" s="178"/>
      <c r="URC48" s="178"/>
      <c r="URD48" s="178"/>
      <c r="URE48" s="178"/>
      <c r="URF48" s="178"/>
      <c r="URG48" s="178"/>
      <c r="URH48" s="179"/>
      <c r="URI48" s="166"/>
      <c r="URJ48" s="178"/>
      <c r="URK48" s="178"/>
      <c r="URL48" s="178"/>
      <c r="URM48" s="178"/>
      <c r="URN48" s="178"/>
      <c r="URO48" s="178"/>
      <c r="URP48" s="179"/>
      <c r="URQ48" s="166"/>
      <c r="URR48" s="178"/>
      <c r="URS48" s="178"/>
      <c r="URT48" s="178"/>
      <c r="URU48" s="178"/>
      <c r="URV48" s="178"/>
      <c r="URW48" s="178"/>
      <c r="URX48" s="179"/>
      <c r="URY48" s="166"/>
      <c r="URZ48" s="178"/>
      <c r="USA48" s="178"/>
      <c r="USB48" s="178"/>
      <c r="USC48" s="178"/>
      <c r="USD48" s="178"/>
      <c r="USE48" s="178"/>
      <c r="USF48" s="179"/>
      <c r="USG48" s="166"/>
      <c r="USH48" s="178"/>
      <c r="USI48" s="178"/>
      <c r="USJ48" s="178"/>
      <c r="USK48" s="178"/>
      <c r="USL48" s="178"/>
      <c r="USM48" s="178"/>
      <c r="USN48" s="179"/>
      <c r="USO48" s="166"/>
      <c r="USP48" s="178"/>
      <c r="USQ48" s="178"/>
      <c r="USR48" s="178"/>
      <c r="USS48" s="178"/>
      <c r="UST48" s="178"/>
      <c r="USU48" s="178"/>
      <c r="USV48" s="179"/>
      <c r="USW48" s="166"/>
      <c r="USX48" s="178"/>
      <c r="USY48" s="178"/>
      <c r="USZ48" s="178"/>
      <c r="UTA48" s="178"/>
      <c r="UTB48" s="178"/>
      <c r="UTC48" s="178"/>
      <c r="UTD48" s="179"/>
      <c r="UTE48" s="166"/>
      <c r="UTF48" s="178"/>
      <c r="UTG48" s="178"/>
      <c r="UTH48" s="178"/>
      <c r="UTI48" s="178"/>
      <c r="UTJ48" s="178"/>
      <c r="UTK48" s="178"/>
      <c r="UTL48" s="179"/>
      <c r="UTM48" s="166"/>
      <c r="UTN48" s="178"/>
      <c r="UTO48" s="178"/>
      <c r="UTP48" s="178"/>
      <c r="UTQ48" s="178"/>
      <c r="UTR48" s="178"/>
      <c r="UTS48" s="178"/>
      <c r="UTT48" s="179"/>
      <c r="UTU48" s="166"/>
      <c r="UTV48" s="178"/>
      <c r="UTW48" s="178"/>
      <c r="UTX48" s="178"/>
      <c r="UTY48" s="178"/>
      <c r="UTZ48" s="178"/>
      <c r="UUA48" s="178"/>
      <c r="UUB48" s="179"/>
      <c r="UUC48" s="166"/>
      <c r="UUD48" s="178"/>
      <c r="UUE48" s="178"/>
      <c r="UUF48" s="178"/>
      <c r="UUG48" s="178"/>
      <c r="UUH48" s="178"/>
      <c r="UUI48" s="178"/>
      <c r="UUJ48" s="179"/>
      <c r="UUK48" s="166"/>
      <c r="UUL48" s="178"/>
      <c r="UUM48" s="178"/>
      <c r="UUN48" s="178"/>
      <c r="UUO48" s="178"/>
      <c r="UUP48" s="178"/>
      <c r="UUQ48" s="178"/>
      <c r="UUR48" s="179"/>
      <c r="UUS48" s="166"/>
      <c r="UUT48" s="178"/>
      <c r="UUU48" s="178"/>
      <c r="UUV48" s="178"/>
      <c r="UUW48" s="178"/>
      <c r="UUX48" s="178"/>
      <c r="UUY48" s="178"/>
      <c r="UUZ48" s="179"/>
      <c r="UVA48" s="166"/>
      <c r="UVB48" s="178"/>
      <c r="UVC48" s="178"/>
      <c r="UVD48" s="178"/>
      <c r="UVE48" s="178"/>
      <c r="UVF48" s="178"/>
      <c r="UVG48" s="178"/>
      <c r="UVH48" s="179"/>
      <c r="UVI48" s="166"/>
      <c r="UVJ48" s="178"/>
      <c r="UVK48" s="178"/>
      <c r="UVL48" s="178"/>
      <c r="UVM48" s="178"/>
      <c r="UVN48" s="178"/>
      <c r="UVO48" s="178"/>
      <c r="UVP48" s="179"/>
      <c r="UVQ48" s="166"/>
      <c r="UVR48" s="178"/>
      <c r="UVS48" s="178"/>
      <c r="UVT48" s="178"/>
      <c r="UVU48" s="178"/>
      <c r="UVV48" s="178"/>
      <c r="UVW48" s="178"/>
      <c r="UVX48" s="179"/>
      <c r="UVY48" s="166"/>
      <c r="UVZ48" s="178"/>
      <c r="UWA48" s="178"/>
      <c r="UWB48" s="178"/>
      <c r="UWC48" s="178"/>
      <c r="UWD48" s="178"/>
      <c r="UWE48" s="178"/>
      <c r="UWF48" s="179"/>
      <c r="UWG48" s="166"/>
      <c r="UWH48" s="178"/>
      <c r="UWI48" s="178"/>
      <c r="UWJ48" s="178"/>
      <c r="UWK48" s="178"/>
      <c r="UWL48" s="178"/>
      <c r="UWM48" s="178"/>
      <c r="UWN48" s="179"/>
      <c r="UWO48" s="166"/>
      <c r="UWP48" s="178"/>
      <c r="UWQ48" s="178"/>
      <c r="UWR48" s="178"/>
      <c r="UWS48" s="178"/>
      <c r="UWT48" s="178"/>
      <c r="UWU48" s="178"/>
      <c r="UWV48" s="179"/>
      <c r="UWW48" s="166"/>
      <c r="UWX48" s="178"/>
      <c r="UWY48" s="178"/>
      <c r="UWZ48" s="178"/>
      <c r="UXA48" s="178"/>
      <c r="UXB48" s="178"/>
      <c r="UXC48" s="178"/>
      <c r="UXD48" s="179"/>
      <c r="UXE48" s="166"/>
      <c r="UXF48" s="178"/>
      <c r="UXG48" s="178"/>
      <c r="UXH48" s="178"/>
      <c r="UXI48" s="178"/>
      <c r="UXJ48" s="178"/>
      <c r="UXK48" s="178"/>
      <c r="UXL48" s="179"/>
      <c r="UXM48" s="166"/>
      <c r="UXN48" s="178"/>
      <c r="UXO48" s="178"/>
      <c r="UXP48" s="178"/>
      <c r="UXQ48" s="178"/>
      <c r="UXR48" s="178"/>
      <c r="UXS48" s="178"/>
      <c r="UXT48" s="179"/>
      <c r="UXU48" s="166"/>
      <c r="UXV48" s="178"/>
      <c r="UXW48" s="178"/>
      <c r="UXX48" s="178"/>
      <c r="UXY48" s="178"/>
      <c r="UXZ48" s="178"/>
      <c r="UYA48" s="178"/>
      <c r="UYB48" s="179"/>
      <c r="UYC48" s="166"/>
      <c r="UYD48" s="178"/>
      <c r="UYE48" s="178"/>
      <c r="UYF48" s="178"/>
      <c r="UYG48" s="178"/>
      <c r="UYH48" s="178"/>
      <c r="UYI48" s="178"/>
      <c r="UYJ48" s="179"/>
      <c r="UYK48" s="166"/>
      <c r="UYL48" s="178"/>
      <c r="UYM48" s="178"/>
      <c r="UYN48" s="178"/>
      <c r="UYO48" s="178"/>
      <c r="UYP48" s="178"/>
      <c r="UYQ48" s="178"/>
      <c r="UYR48" s="179"/>
      <c r="UYS48" s="166"/>
      <c r="UYT48" s="178"/>
      <c r="UYU48" s="178"/>
      <c r="UYV48" s="178"/>
      <c r="UYW48" s="178"/>
      <c r="UYX48" s="178"/>
      <c r="UYY48" s="178"/>
      <c r="UYZ48" s="179"/>
      <c r="UZA48" s="166"/>
      <c r="UZB48" s="178"/>
      <c r="UZC48" s="178"/>
      <c r="UZD48" s="178"/>
      <c r="UZE48" s="178"/>
      <c r="UZF48" s="178"/>
      <c r="UZG48" s="178"/>
      <c r="UZH48" s="179"/>
      <c r="UZI48" s="166"/>
      <c r="UZJ48" s="178"/>
      <c r="UZK48" s="178"/>
      <c r="UZL48" s="178"/>
      <c r="UZM48" s="178"/>
      <c r="UZN48" s="178"/>
      <c r="UZO48" s="178"/>
      <c r="UZP48" s="179"/>
      <c r="UZQ48" s="166"/>
      <c r="UZR48" s="178"/>
      <c r="UZS48" s="178"/>
      <c r="UZT48" s="178"/>
      <c r="UZU48" s="178"/>
      <c r="UZV48" s="178"/>
      <c r="UZW48" s="178"/>
      <c r="UZX48" s="179"/>
      <c r="UZY48" s="166"/>
      <c r="UZZ48" s="178"/>
      <c r="VAA48" s="178"/>
      <c r="VAB48" s="178"/>
      <c r="VAC48" s="178"/>
      <c r="VAD48" s="178"/>
      <c r="VAE48" s="178"/>
      <c r="VAF48" s="179"/>
      <c r="VAG48" s="166"/>
      <c r="VAH48" s="178"/>
      <c r="VAI48" s="178"/>
      <c r="VAJ48" s="178"/>
      <c r="VAK48" s="178"/>
      <c r="VAL48" s="178"/>
      <c r="VAM48" s="178"/>
      <c r="VAN48" s="179"/>
      <c r="VAO48" s="166"/>
      <c r="VAP48" s="178"/>
      <c r="VAQ48" s="178"/>
      <c r="VAR48" s="178"/>
      <c r="VAS48" s="178"/>
      <c r="VAT48" s="178"/>
      <c r="VAU48" s="178"/>
      <c r="VAV48" s="179"/>
      <c r="VAW48" s="166"/>
      <c r="VAX48" s="178"/>
      <c r="VAY48" s="178"/>
      <c r="VAZ48" s="178"/>
      <c r="VBA48" s="178"/>
      <c r="VBB48" s="178"/>
      <c r="VBC48" s="178"/>
      <c r="VBD48" s="179"/>
      <c r="VBE48" s="166"/>
      <c r="VBF48" s="178"/>
      <c r="VBG48" s="178"/>
      <c r="VBH48" s="178"/>
      <c r="VBI48" s="178"/>
      <c r="VBJ48" s="178"/>
      <c r="VBK48" s="178"/>
      <c r="VBL48" s="179"/>
      <c r="VBM48" s="166"/>
      <c r="VBN48" s="178"/>
      <c r="VBO48" s="178"/>
      <c r="VBP48" s="178"/>
      <c r="VBQ48" s="178"/>
      <c r="VBR48" s="178"/>
      <c r="VBS48" s="178"/>
      <c r="VBT48" s="179"/>
      <c r="VBU48" s="166"/>
      <c r="VBV48" s="178"/>
      <c r="VBW48" s="178"/>
      <c r="VBX48" s="178"/>
      <c r="VBY48" s="178"/>
      <c r="VBZ48" s="178"/>
      <c r="VCA48" s="178"/>
      <c r="VCB48" s="179"/>
      <c r="VCC48" s="166"/>
      <c r="VCD48" s="178"/>
      <c r="VCE48" s="178"/>
      <c r="VCF48" s="178"/>
      <c r="VCG48" s="178"/>
      <c r="VCH48" s="178"/>
      <c r="VCI48" s="178"/>
      <c r="VCJ48" s="179"/>
      <c r="VCK48" s="166"/>
      <c r="VCL48" s="178"/>
      <c r="VCM48" s="178"/>
      <c r="VCN48" s="178"/>
      <c r="VCO48" s="178"/>
      <c r="VCP48" s="178"/>
      <c r="VCQ48" s="178"/>
      <c r="VCR48" s="179"/>
      <c r="VCS48" s="166"/>
      <c r="VCT48" s="178"/>
      <c r="VCU48" s="178"/>
      <c r="VCV48" s="178"/>
      <c r="VCW48" s="178"/>
      <c r="VCX48" s="178"/>
      <c r="VCY48" s="178"/>
      <c r="VCZ48" s="179"/>
      <c r="VDA48" s="166"/>
      <c r="VDB48" s="178"/>
      <c r="VDC48" s="178"/>
      <c r="VDD48" s="178"/>
      <c r="VDE48" s="178"/>
      <c r="VDF48" s="178"/>
      <c r="VDG48" s="178"/>
      <c r="VDH48" s="179"/>
      <c r="VDI48" s="166"/>
      <c r="VDJ48" s="178"/>
      <c r="VDK48" s="178"/>
      <c r="VDL48" s="178"/>
      <c r="VDM48" s="178"/>
      <c r="VDN48" s="178"/>
      <c r="VDO48" s="178"/>
      <c r="VDP48" s="179"/>
      <c r="VDQ48" s="166"/>
      <c r="VDR48" s="178"/>
      <c r="VDS48" s="178"/>
      <c r="VDT48" s="178"/>
      <c r="VDU48" s="178"/>
      <c r="VDV48" s="178"/>
      <c r="VDW48" s="178"/>
      <c r="VDX48" s="179"/>
      <c r="VDY48" s="166"/>
      <c r="VDZ48" s="178"/>
      <c r="VEA48" s="178"/>
      <c r="VEB48" s="178"/>
      <c r="VEC48" s="178"/>
      <c r="VED48" s="178"/>
      <c r="VEE48" s="178"/>
      <c r="VEF48" s="179"/>
      <c r="VEG48" s="166"/>
      <c r="VEH48" s="178"/>
      <c r="VEI48" s="178"/>
      <c r="VEJ48" s="178"/>
      <c r="VEK48" s="178"/>
      <c r="VEL48" s="178"/>
      <c r="VEM48" s="178"/>
      <c r="VEN48" s="179"/>
      <c r="VEO48" s="166"/>
      <c r="VEP48" s="178"/>
      <c r="VEQ48" s="178"/>
      <c r="VER48" s="178"/>
      <c r="VES48" s="178"/>
      <c r="VET48" s="178"/>
      <c r="VEU48" s="178"/>
      <c r="VEV48" s="179"/>
      <c r="VEW48" s="166"/>
      <c r="VEX48" s="178"/>
      <c r="VEY48" s="178"/>
      <c r="VEZ48" s="178"/>
      <c r="VFA48" s="178"/>
      <c r="VFB48" s="178"/>
      <c r="VFC48" s="178"/>
      <c r="VFD48" s="179"/>
      <c r="VFE48" s="166"/>
      <c r="VFF48" s="178"/>
      <c r="VFG48" s="178"/>
      <c r="VFH48" s="178"/>
      <c r="VFI48" s="178"/>
      <c r="VFJ48" s="178"/>
      <c r="VFK48" s="178"/>
      <c r="VFL48" s="179"/>
      <c r="VFM48" s="166"/>
      <c r="VFN48" s="178"/>
      <c r="VFO48" s="178"/>
      <c r="VFP48" s="178"/>
      <c r="VFQ48" s="178"/>
      <c r="VFR48" s="178"/>
      <c r="VFS48" s="178"/>
      <c r="VFT48" s="179"/>
      <c r="VFU48" s="166"/>
      <c r="VFV48" s="178"/>
      <c r="VFW48" s="178"/>
      <c r="VFX48" s="178"/>
      <c r="VFY48" s="178"/>
      <c r="VFZ48" s="178"/>
      <c r="VGA48" s="178"/>
      <c r="VGB48" s="179"/>
      <c r="VGC48" s="166"/>
      <c r="VGD48" s="178"/>
      <c r="VGE48" s="178"/>
      <c r="VGF48" s="178"/>
      <c r="VGG48" s="178"/>
      <c r="VGH48" s="178"/>
      <c r="VGI48" s="178"/>
      <c r="VGJ48" s="179"/>
      <c r="VGK48" s="166"/>
      <c r="VGL48" s="178"/>
      <c r="VGM48" s="178"/>
      <c r="VGN48" s="178"/>
      <c r="VGO48" s="178"/>
      <c r="VGP48" s="178"/>
      <c r="VGQ48" s="178"/>
      <c r="VGR48" s="179"/>
      <c r="VGS48" s="166"/>
      <c r="VGT48" s="178"/>
      <c r="VGU48" s="178"/>
      <c r="VGV48" s="178"/>
      <c r="VGW48" s="178"/>
      <c r="VGX48" s="178"/>
      <c r="VGY48" s="178"/>
      <c r="VGZ48" s="179"/>
      <c r="VHA48" s="166"/>
      <c r="VHB48" s="178"/>
      <c r="VHC48" s="178"/>
      <c r="VHD48" s="178"/>
      <c r="VHE48" s="178"/>
      <c r="VHF48" s="178"/>
      <c r="VHG48" s="178"/>
      <c r="VHH48" s="179"/>
      <c r="VHI48" s="166"/>
      <c r="VHJ48" s="178"/>
      <c r="VHK48" s="178"/>
      <c r="VHL48" s="178"/>
      <c r="VHM48" s="178"/>
      <c r="VHN48" s="178"/>
      <c r="VHO48" s="178"/>
      <c r="VHP48" s="179"/>
      <c r="VHQ48" s="166"/>
      <c r="VHR48" s="178"/>
      <c r="VHS48" s="178"/>
      <c r="VHT48" s="178"/>
      <c r="VHU48" s="178"/>
      <c r="VHV48" s="178"/>
      <c r="VHW48" s="178"/>
      <c r="VHX48" s="179"/>
      <c r="VHY48" s="166"/>
      <c r="VHZ48" s="178"/>
      <c r="VIA48" s="178"/>
      <c r="VIB48" s="178"/>
      <c r="VIC48" s="178"/>
      <c r="VID48" s="178"/>
      <c r="VIE48" s="178"/>
      <c r="VIF48" s="179"/>
      <c r="VIG48" s="166"/>
      <c r="VIH48" s="178"/>
      <c r="VII48" s="178"/>
      <c r="VIJ48" s="178"/>
      <c r="VIK48" s="178"/>
      <c r="VIL48" s="178"/>
      <c r="VIM48" s="178"/>
      <c r="VIN48" s="179"/>
      <c r="VIO48" s="166"/>
      <c r="VIP48" s="178"/>
      <c r="VIQ48" s="178"/>
      <c r="VIR48" s="178"/>
      <c r="VIS48" s="178"/>
      <c r="VIT48" s="178"/>
      <c r="VIU48" s="178"/>
      <c r="VIV48" s="179"/>
      <c r="VIW48" s="166"/>
      <c r="VIX48" s="178"/>
      <c r="VIY48" s="178"/>
      <c r="VIZ48" s="178"/>
      <c r="VJA48" s="178"/>
      <c r="VJB48" s="178"/>
      <c r="VJC48" s="178"/>
      <c r="VJD48" s="179"/>
      <c r="VJE48" s="166"/>
      <c r="VJF48" s="178"/>
      <c r="VJG48" s="178"/>
      <c r="VJH48" s="178"/>
      <c r="VJI48" s="178"/>
      <c r="VJJ48" s="178"/>
      <c r="VJK48" s="178"/>
      <c r="VJL48" s="179"/>
      <c r="VJM48" s="166"/>
      <c r="VJN48" s="178"/>
      <c r="VJO48" s="178"/>
      <c r="VJP48" s="178"/>
      <c r="VJQ48" s="178"/>
      <c r="VJR48" s="178"/>
      <c r="VJS48" s="178"/>
      <c r="VJT48" s="179"/>
      <c r="VJU48" s="166"/>
      <c r="VJV48" s="178"/>
      <c r="VJW48" s="178"/>
      <c r="VJX48" s="178"/>
      <c r="VJY48" s="178"/>
      <c r="VJZ48" s="178"/>
      <c r="VKA48" s="178"/>
      <c r="VKB48" s="179"/>
      <c r="VKC48" s="166"/>
      <c r="VKD48" s="178"/>
      <c r="VKE48" s="178"/>
      <c r="VKF48" s="178"/>
      <c r="VKG48" s="178"/>
      <c r="VKH48" s="178"/>
      <c r="VKI48" s="178"/>
      <c r="VKJ48" s="179"/>
      <c r="VKK48" s="166"/>
      <c r="VKL48" s="178"/>
      <c r="VKM48" s="178"/>
      <c r="VKN48" s="178"/>
      <c r="VKO48" s="178"/>
      <c r="VKP48" s="178"/>
      <c r="VKQ48" s="178"/>
      <c r="VKR48" s="179"/>
      <c r="VKS48" s="166"/>
      <c r="VKT48" s="178"/>
      <c r="VKU48" s="178"/>
      <c r="VKV48" s="178"/>
      <c r="VKW48" s="178"/>
      <c r="VKX48" s="178"/>
      <c r="VKY48" s="178"/>
      <c r="VKZ48" s="179"/>
      <c r="VLA48" s="166"/>
      <c r="VLB48" s="178"/>
      <c r="VLC48" s="178"/>
      <c r="VLD48" s="178"/>
      <c r="VLE48" s="178"/>
      <c r="VLF48" s="178"/>
      <c r="VLG48" s="178"/>
      <c r="VLH48" s="179"/>
      <c r="VLI48" s="166"/>
      <c r="VLJ48" s="178"/>
      <c r="VLK48" s="178"/>
      <c r="VLL48" s="178"/>
      <c r="VLM48" s="178"/>
      <c r="VLN48" s="178"/>
      <c r="VLO48" s="178"/>
      <c r="VLP48" s="179"/>
      <c r="VLQ48" s="166"/>
      <c r="VLR48" s="178"/>
      <c r="VLS48" s="178"/>
      <c r="VLT48" s="178"/>
      <c r="VLU48" s="178"/>
      <c r="VLV48" s="178"/>
      <c r="VLW48" s="178"/>
      <c r="VLX48" s="179"/>
      <c r="VLY48" s="166"/>
      <c r="VLZ48" s="178"/>
      <c r="VMA48" s="178"/>
      <c r="VMB48" s="178"/>
      <c r="VMC48" s="178"/>
      <c r="VMD48" s="178"/>
      <c r="VME48" s="178"/>
      <c r="VMF48" s="179"/>
      <c r="VMG48" s="166"/>
      <c r="VMH48" s="178"/>
      <c r="VMI48" s="178"/>
      <c r="VMJ48" s="178"/>
      <c r="VMK48" s="178"/>
      <c r="VML48" s="178"/>
      <c r="VMM48" s="178"/>
      <c r="VMN48" s="179"/>
      <c r="VMO48" s="166"/>
      <c r="VMP48" s="178"/>
      <c r="VMQ48" s="178"/>
      <c r="VMR48" s="178"/>
      <c r="VMS48" s="178"/>
      <c r="VMT48" s="178"/>
      <c r="VMU48" s="178"/>
      <c r="VMV48" s="179"/>
      <c r="VMW48" s="166"/>
      <c r="VMX48" s="178"/>
      <c r="VMY48" s="178"/>
      <c r="VMZ48" s="178"/>
      <c r="VNA48" s="178"/>
      <c r="VNB48" s="178"/>
      <c r="VNC48" s="178"/>
      <c r="VND48" s="179"/>
      <c r="VNE48" s="166"/>
      <c r="VNF48" s="178"/>
      <c r="VNG48" s="178"/>
      <c r="VNH48" s="178"/>
      <c r="VNI48" s="178"/>
      <c r="VNJ48" s="178"/>
      <c r="VNK48" s="178"/>
      <c r="VNL48" s="179"/>
      <c r="VNM48" s="166"/>
      <c r="VNN48" s="178"/>
      <c r="VNO48" s="178"/>
      <c r="VNP48" s="178"/>
      <c r="VNQ48" s="178"/>
      <c r="VNR48" s="178"/>
      <c r="VNS48" s="178"/>
      <c r="VNT48" s="179"/>
      <c r="VNU48" s="166"/>
      <c r="VNV48" s="178"/>
      <c r="VNW48" s="178"/>
      <c r="VNX48" s="178"/>
      <c r="VNY48" s="178"/>
      <c r="VNZ48" s="178"/>
      <c r="VOA48" s="178"/>
      <c r="VOB48" s="179"/>
      <c r="VOC48" s="166"/>
      <c r="VOD48" s="178"/>
      <c r="VOE48" s="178"/>
      <c r="VOF48" s="178"/>
      <c r="VOG48" s="178"/>
      <c r="VOH48" s="178"/>
      <c r="VOI48" s="178"/>
      <c r="VOJ48" s="179"/>
      <c r="VOK48" s="166"/>
      <c r="VOL48" s="178"/>
      <c r="VOM48" s="178"/>
      <c r="VON48" s="178"/>
      <c r="VOO48" s="178"/>
      <c r="VOP48" s="178"/>
      <c r="VOQ48" s="178"/>
      <c r="VOR48" s="179"/>
      <c r="VOS48" s="166"/>
      <c r="VOT48" s="178"/>
      <c r="VOU48" s="178"/>
      <c r="VOV48" s="178"/>
      <c r="VOW48" s="178"/>
      <c r="VOX48" s="178"/>
      <c r="VOY48" s="178"/>
      <c r="VOZ48" s="179"/>
      <c r="VPA48" s="166"/>
      <c r="VPB48" s="178"/>
      <c r="VPC48" s="178"/>
      <c r="VPD48" s="178"/>
      <c r="VPE48" s="178"/>
      <c r="VPF48" s="178"/>
      <c r="VPG48" s="178"/>
      <c r="VPH48" s="179"/>
      <c r="VPI48" s="166"/>
      <c r="VPJ48" s="178"/>
      <c r="VPK48" s="178"/>
      <c r="VPL48" s="178"/>
      <c r="VPM48" s="178"/>
      <c r="VPN48" s="178"/>
      <c r="VPO48" s="178"/>
      <c r="VPP48" s="179"/>
      <c r="VPQ48" s="166"/>
      <c r="VPR48" s="178"/>
      <c r="VPS48" s="178"/>
      <c r="VPT48" s="178"/>
      <c r="VPU48" s="178"/>
      <c r="VPV48" s="178"/>
      <c r="VPW48" s="178"/>
      <c r="VPX48" s="179"/>
      <c r="VPY48" s="166"/>
      <c r="VPZ48" s="178"/>
      <c r="VQA48" s="178"/>
      <c r="VQB48" s="178"/>
      <c r="VQC48" s="178"/>
      <c r="VQD48" s="178"/>
      <c r="VQE48" s="178"/>
      <c r="VQF48" s="179"/>
      <c r="VQG48" s="166"/>
      <c r="VQH48" s="178"/>
      <c r="VQI48" s="178"/>
      <c r="VQJ48" s="178"/>
      <c r="VQK48" s="178"/>
      <c r="VQL48" s="178"/>
      <c r="VQM48" s="178"/>
      <c r="VQN48" s="179"/>
      <c r="VQO48" s="166"/>
      <c r="VQP48" s="178"/>
      <c r="VQQ48" s="178"/>
      <c r="VQR48" s="178"/>
      <c r="VQS48" s="178"/>
      <c r="VQT48" s="178"/>
      <c r="VQU48" s="178"/>
      <c r="VQV48" s="179"/>
      <c r="VQW48" s="166"/>
      <c r="VQX48" s="178"/>
      <c r="VQY48" s="178"/>
      <c r="VQZ48" s="178"/>
      <c r="VRA48" s="178"/>
      <c r="VRB48" s="178"/>
      <c r="VRC48" s="178"/>
      <c r="VRD48" s="179"/>
      <c r="VRE48" s="166"/>
      <c r="VRF48" s="178"/>
      <c r="VRG48" s="178"/>
      <c r="VRH48" s="178"/>
      <c r="VRI48" s="178"/>
      <c r="VRJ48" s="178"/>
      <c r="VRK48" s="178"/>
      <c r="VRL48" s="179"/>
      <c r="VRM48" s="166"/>
      <c r="VRN48" s="178"/>
      <c r="VRO48" s="178"/>
      <c r="VRP48" s="178"/>
      <c r="VRQ48" s="178"/>
      <c r="VRR48" s="178"/>
      <c r="VRS48" s="178"/>
      <c r="VRT48" s="179"/>
      <c r="VRU48" s="166"/>
      <c r="VRV48" s="178"/>
      <c r="VRW48" s="178"/>
      <c r="VRX48" s="178"/>
      <c r="VRY48" s="178"/>
      <c r="VRZ48" s="178"/>
      <c r="VSA48" s="178"/>
      <c r="VSB48" s="179"/>
      <c r="VSC48" s="166"/>
      <c r="VSD48" s="178"/>
      <c r="VSE48" s="178"/>
      <c r="VSF48" s="178"/>
      <c r="VSG48" s="178"/>
      <c r="VSH48" s="178"/>
      <c r="VSI48" s="178"/>
      <c r="VSJ48" s="179"/>
      <c r="VSK48" s="166"/>
      <c r="VSL48" s="178"/>
      <c r="VSM48" s="178"/>
      <c r="VSN48" s="178"/>
      <c r="VSO48" s="178"/>
      <c r="VSP48" s="178"/>
      <c r="VSQ48" s="178"/>
      <c r="VSR48" s="179"/>
      <c r="VSS48" s="166"/>
      <c r="VST48" s="178"/>
      <c r="VSU48" s="178"/>
      <c r="VSV48" s="178"/>
      <c r="VSW48" s="178"/>
      <c r="VSX48" s="178"/>
      <c r="VSY48" s="178"/>
      <c r="VSZ48" s="179"/>
      <c r="VTA48" s="166"/>
      <c r="VTB48" s="178"/>
      <c r="VTC48" s="178"/>
      <c r="VTD48" s="178"/>
      <c r="VTE48" s="178"/>
      <c r="VTF48" s="178"/>
      <c r="VTG48" s="178"/>
      <c r="VTH48" s="179"/>
      <c r="VTI48" s="166"/>
      <c r="VTJ48" s="178"/>
      <c r="VTK48" s="178"/>
      <c r="VTL48" s="178"/>
      <c r="VTM48" s="178"/>
      <c r="VTN48" s="178"/>
      <c r="VTO48" s="178"/>
      <c r="VTP48" s="179"/>
      <c r="VTQ48" s="166"/>
      <c r="VTR48" s="178"/>
      <c r="VTS48" s="178"/>
      <c r="VTT48" s="178"/>
      <c r="VTU48" s="178"/>
      <c r="VTV48" s="178"/>
      <c r="VTW48" s="178"/>
      <c r="VTX48" s="179"/>
      <c r="VTY48" s="166"/>
      <c r="VTZ48" s="178"/>
      <c r="VUA48" s="178"/>
      <c r="VUB48" s="178"/>
      <c r="VUC48" s="178"/>
      <c r="VUD48" s="178"/>
      <c r="VUE48" s="178"/>
      <c r="VUF48" s="179"/>
      <c r="VUG48" s="166"/>
      <c r="VUH48" s="178"/>
      <c r="VUI48" s="178"/>
      <c r="VUJ48" s="178"/>
      <c r="VUK48" s="178"/>
      <c r="VUL48" s="178"/>
      <c r="VUM48" s="178"/>
      <c r="VUN48" s="179"/>
      <c r="VUO48" s="166"/>
      <c r="VUP48" s="178"/>
      <c r="VUQ48" s="178"/>
      <c r="VUR48" s="178"/>
      <c r="VUS48" s="178"/>
      <c r="VUT48" s="178"/>
      <c r="VUU48" s="178"/>
      <c r="VUV48" s="179"/>
      <c r="VUW48" s="166"/>
      <c r="VUX48" s="178"/>
      <c r="VUY48" s="178"/>
      <c r="VUZ48" s="178"/>
      <c r="VVA48" s="178"/>
      <c r="VVB48" s="178"/>
      <c r="VVC48" s="178"/>
      <c r="VVD48" s="179"/>
      <c r="VVE48" s="166"/>
      <c r="VVF48" s="178"/>
      <c r="VVG48" s="178"/>
      <c r="VVH48" s="178"/>
      <c r="VVI48" s="178"/>
      <c r="VVJ48" s="178"/>
      <c r="VVK48" s="178"/>
      <c r="VVL48" s="179"/>
      <c r="VVM48" s="166"/>
      <c r="VVN48" s="178"/>
      <c r="VVO48" s="178"/>
      <c r="VVP48" s="178"/>
      <c r="VVQ48" s="178"/>
      <c r="VVR48" s="178"/>
      <c r="VVS48" s="178"/>
      <c r="VVT48" s="179"/>
      <c r="VVU48" s="166"/>
      <c r="VVV48" s="178"/>
      <c r="VVW48" s="178"/>
      <c r="VVX48" s="178"/>
      <c r="VVY48" s="178"/>
      <c r="VVZ48" s="178"/>
      <c r="VWA48" s="178"/>
      <c r="VWB48" s="179"/>
      <c r="VWC48" s="166"/>
      <c r="VWD48" s="178"/>
      <c r="VWE48" s="178"/>
      <c r="VWF48" s="178"/>
      <c r="VWG48" s="178"/>
      <c r="VWH48" s="178"/>
      <c r="VWI48" s="178"/>
      <c r="VWJ48" s="179"/>
      <c r="VWK48" s="166"/>
      <c r="VWL48" s="178"/>
      <c r="VWM48" s="178"/>
      <c r="VWN48" s="178"/>
      <c r="VWO48" s="178"/>
      <c r="VWP48" s="178"/>
      <c r="VWQ48" s="178"/>
      <c r="VWR48" s="179"/>
      <c r="VWS48" s="166"/>
      <c r="VWT48" s="178"/>
      <c r="VWU48" s="178"/>
      <c r="VWV48" s="178"/>
      <c r="VWW48" s="178"/>
      <c r="VWX48" s="178"/>
      <c r="VWY48" s="178"/>
      <c r="VWZ48" s="179"/>
      <c r="VXA48" s="166"/>
      <c r="VXB48" s="178"/>
      <c r="VXC48" s="178"/>
      <c r="VXD48" s="178"/>
      <c r="VXE48" s="178"/>
      <c r="VXF48" s="178"/>
      <c r="VXG48" s="178"/>
      <c r="VXH48" s="179"/>
      <c r="VXI48" s="166"/>
      <c r="VXJ48" s="178"/>
      <c r="VXK48" s="178"/>
      <c r="VXL48" s="178"/>
      <c r="VXM48" s="178"/>
      <c r="VXN48" s="178"/>
      <c r="VXO48" s="178"/>
      <c r="VXP48" s="179"/>
      <c r="VXQ48" s="166"/>
      <c r="VXR48" s="178"/>
      <c r="VXS48" s="178"/>
      <c r="VXT48" s="178"/>
      <c r="VXU48" s="178"/>
      <c r="VXV48" s="178"/>
      <c r="VXW48" s="178"/>
      <c r="VXX48" s="179"/>
      <c r="VXY48" s="166"/>
      <c r="VXZ48" s="178"/>
      <c r="VYA48" s="178"/>
      <c r="VYB48" s="178"/>
      <c r="VYC48" s="178"/>
      <c r="VYD48" s="178"/>
      <c r="VYE48" s="178"/>
      <c r="VYF48" s="179"/>
      <c r="VYG48" s="166"/>
      <c r="VYH48" s="178"/>
      <c r="VYI48" s="178"/>
      <c r="VYJ48" s="178"/>
      <c r="VYK48" s="178"/>
      <c r="VYL48" s="178"/>
      <c r="VYM48" s="178"/>
      <c r="VYN48" s="179"/>
      <c r="VYO48" s="166"/>
      <c r="VYP48" s="178"/>
      <c r="VYQ48" s="178"/>
      <c r="VYR48" s="178"/>
      <c r="VYS48" s="178"/>
      <c r="VYT48" s="178"/>
      <c r="VYU48" s="178"/>
      <c r="VYV48" s="179"/>
      <c r="VYW48" s="166"/>
      <c r="VYX48" s="178"/>
      <c r="VYY48" s="178"/>
      <c r="VYZ48" s="178"/>
      <c r="VZA48" s="178"/>
      <c r="VZB48" s="178"/>
      <c r="VZC48" s="178"/>
      <c r="VZD48" s="179"/>
      <c r="VZE48" s="166"/>
      <c r="VZF48" s="178"/>
      <c r="VZG48" s="178"/>
      <c r="VZH48" s="178"/>
      <c r="VZI48" s="178"/>
      <c r="VZJ48" s="178"/>
      <c r="VZK48" s="178"/>
      <c r="VZL48" s="179"/>
      <c r="VZM48" s="166"/>
      <c r="VZN48" s="178"/>
      <c r="VZO48" s="178"/>
      <c r="VZP48" s="178"/>
      <c r="VZQ48" s="178"/>
      <c r="VZR48" s="178"/>
      <c r="VZS48" s="178"/>
      <c r="VZT48" s="179"/>
      <c r="VZU48" s="166"/>
      <c r="VZV48" s="178"/>
      <c r="VZW48" s="178"/>
      <c r="VZX48" s="178"/>
      <c r="VZY48" s="178"/>
      <c r="VZZ48" s="178"/>
      <c r="WAA48" s="178"/>
      <c r="WAB48" s="179"/>
      <c r="WAC48" s="166"/>
      <c r="WAD48" s="178"/>
      <c r="WAE48" s="178"/>
      <c r="WAF48" s="178"/>
      <c r="WAG48" s="178"/>
      <c r="WAH48" s="178"/>
      <c r="WAI48" s="178"/>
      <c r="WAJ48" s="179"/>
      <c r="WAK48" s="166"/>
      <c r="WAL48" s="178"/>
      <c r="WAM48" s="178"/>
      <c r="WAN48" s="178"/>
      <c r="WAO48" s="178"/>
      <c r="WAP48" s="178"/>
      <c r="WAQ48" s="178"/>
      <c r="WAR48" s="179"/>
      <c r="WAS48" s="166"/>
      <c r="WAT48" s="178"/>
      <c r="WAU48" s="178"/>
      <c r="WAV48" s="178"/>
      <c r="WAW48" s="178"/>
      <c r="WAX48" s="178"/>
      <c r="WAY48" s="178"/>
      <c r="WAZ48" s="179"/>
      <c r="WBA48" s="166"/>
      <c r="WBB48" s="178"/>
      <c r="WBC48" s="178"/>
      <c r="WBD48" s="178"/>
      <c r="WBE48" s="178"/>
      <c r="WBF48" s="178"/>
      <c r="WBG48" s="178"/>
      <c r="WBH48" s="179"/>
      <c r="WBI48" s="166"/>
      <c r="WBJ48" s="178"/>
      <c r="WBK48" s="178"/>
      <c r="WBL48" s="178"/>
      <c r="WBM48" s="178"/>
      <c r="WBN48" s="178"/>
      <c r="WBO48" s="178"/>
      <c r="WBP48" s="179"/>
      <c r="WBQ48" s="166"/>
      <c r="WBR48" s="178"/>
      <c r="WBS48" s="178"/>
      <c r="WBT48" s="178"/>
      <c r="WBU48" s="178"/>
      <c r="WBV48" s="178"/>
      <c r="WBW48" s="178"/>
      <c r="WBX48" s="179"/>
      <c r="WBY48" s="166"/>
      <c r="WBZ48" s="178"/>
      <c r="WCA48" s="178"/>
      <c r="WCB48" s="178"/>
      <c r="WCC48" s="178"/>
      <c r="WCD48" s="178"/>
      <c r="WCE48" s="178"/>
      <c r="WCF48" s="179"/>
      <c r="WCG48" s="166"/>
      <c r="WCH48" s="178"/>
      <c r="WCI48" s="178"/>
      <c r="WCJ48" s="178"/>
      <c r="WCK48" s="178"/>
      <c r="WCL48" s="178"/>
      <c r="WCM48" s="178"/>
      <c r="WCN48" s="179"/>
      <c r="WCO48" s="166"/>
      <c r="WCP48" s="178"/>
      <c r="WCQ48" s="178"/>
      <c r="WCR48" s="178"/>
      <c r="WCS48" s="178"/>
      <c r="WCT48" s="178"/>
      <c r="WCU48" s="178"/>
      <c r="WCV48" s="179"/>
      <c r="WCW48" s="166"/>
      <c r="WCX48" s="178"/>
      <c r="WCY48" s="178"/>
      <c r="WCZ48" s="178"/>
      <c r="WDA48" s="178"/>
      <c r="WDB48" s="178"/>
      <c r="WDC48" s="178"/>
      <c r="WDD48" s="179"/>
      <c r="WDE48" s="166"/>
      <c r="WDF48" s="178"/>
      <c r="WDG48" s="178"/>
      <c r="WDH48" s="178"/>
      <c r="WDI48" s="178"/>
      <c r="WDJ48" s="178"/>
      <c r="WDK48" s="178"/>
      <c r="WDL48" s="179"/>
      <c r="WDM48" s="166"/>
      <c r="WDN48" s="178"/>
      <c r="WDO48" s="178"/>
      <c r="WDP48" s="178"/>
      <c r="WDQ48" s="178"/>
      <c r="WDR48" s="178"/>
      <c r="WDS48" s="178"/>
      <c r="WDT48" s="179"/>
      <c r="WDU48" s="166"/>
      <c r="WDV48" s="178"/>
      <c r="WDW48" s="178"/>
      <c r="WDX48" s="178"/>
      <c r="WDY48" s="178"/>
      <c r="WDZ48" s="178"/>
      <c r="WEA48" s="178"/>
      <c r="WEB48" s="179"/>
      <c r="WEC48" s="166"/>
      <c r="WED48" s="178"/>
      <c r="WEE48" s="178"/>
      <c r="WEF48" s="178"/>
      <c r="WEG48" s="178"/>
      <c r="WEH48" s="178"/>
      <c r="WEI48" s="178"/>
      <c r="WEJ48" s="179"/>
      <c r="WEK48" s="166"/>
      <c r="WEL48" s="178"/>
      <c r="WEM48" s="178"/>
      <c r="WEN48" s="178"/>
      <c r="WEO48" s="178"/>
      <c r="WEP48" s="178"/>
      <c r="WEQ48" s="178"/>
      <c r="WER48" s="179"/>
      <c r="WES48" s="166"/>
      <c r="WET48" s="178"/>
      <c r="WEU48" s="178"/>
      <c r="WEV48" s="178"/>
      <c r="WEW48" s="178"/>
      <c r="WEX48" s="178"/>
      <c r="WEY48" s="178"/>
      <c r="WEZ48" s="179"/>
      <c r="WFA48" s="166"/>
      <c r="WFB48" s="178"/>
      <c r="WFC48" s="178"/>
      <c r="WFD48" s="178"/>
      <c r="WFE48" s="178"/>
      <c r="WFF48" s="178"/>
      <c r="WFG48" s="178"/>
      <c r="WFH48" s="179"/>
      <c r="WFI48" s="166"/>
      <c r="WFJ48" s="178"/>
      <c r="WFK48" s="178"/>
      <c r="WFL48" s="178"/>
      <c r="WFM48" s="178"/>
      <c r="WFN48" s="178"/>
      <c r="WFO48" s="178"/>
      <c r="WFP48" s="179"/>
      <c r="WFQ48" s="166"/>
      <c r="WFR48" s="178"/>
      <c r="WFS48" s="178"/>
      <c r="WFT48" s="178"/>
      <c r="WFU48" s="178"/>
      <c r="WFV48" s="178"/>
      <c r="WFW48" s="178"/>
      <c r="WFX48" s="179"/>
      <c r="WFY48" s="166"/>
      <c r="WFZ48" s="178"/>
      <c r="WGA48" s="178"/>
      <c r="WGB48" s="178"/>
      <c r="WGC48" s="178"/>
      <c r="WGD48" s="178"/>
      <c r="WGE48" s="178"/>
      <c r="WGF48" s="179"/>
      <c r="WGG48" s="166"/>
      <c r="WGH48" s="178"/>
      <c r="WGI48" s="178"/>
      <c r="WGJ48" s="178"/>
      <c r="WGK48" s="178"/>
      <c r="WGL48" s="178"/>
      <c r="WGM48" s="178"/>
      <c r="WGN48" s="179"/>
      <c r="WGO48" s="166"/>
      <c r="WGP48" s="178"/>
      <c r="WGQ48" s="178"/>
      <c r="WGR48" s="178"/>
      <c r="WGS48" s="178"/>
      <c r="WGT48" s="178"/>
      <c r="WGU48" s="178"/>
      <c r="WGV48" s="179"/>
      <c r="WGW48" s="166"/>
      <c r="WGX48" s="178"/>
      <c r="WGY48" s="178"/>
      <c r="WGZ48" s="178"/>
      <c r="WHA48" s="178"/>
      <c r="WHB48" s="178"/>
      <c r="WHC48" s="178"/>
      <c r="WHD48" s="179"/>
      <c r="WHE48" s="166"/>
      <c r="WHF48" s="178"/>
      <c r="WHG48" s="178"/>
      <c r="WHH48" s="178"/>
      <c r="WHI48" s="178"/>
      <c r="WHJ48" s="178"/>
      <c r="WHK48" s="178"/>
      <c r="WHL48" s="179"/>
      <c r="WHM48" s="166"/>
      <c r="WHN48" s="178"/>
      <c r="WHO48" s="178"/>
      <c r="WHP48" s="178"/>
      <c r="WHQ48" s="178"/>
      <c r="WHR48" s="178"/>
      <c r="WHS48" s="178"/>
      <c r="WHT48" s="179"/>
      <c r="WHU48" s="166"/>
      <c r="WHV48" s="178"/>
      <c r="WHW48" s="178"/>
      <c r="WHX48" s="178"/>
      <c r="WHY48" s="178"/>
      <c r="WHZ48" s="178"/>
      <c r="WIA48" s="178"/>
      <c r="WIB48" s="179"/>
      <c r="WIC48" s="166"/>
      <c r="WID48" s="178"/>
      <c r="WIE48" s="178"/>
      <c r="WIF48" s="178"/>
      <c r="WIG48" s="178"/>
      <c r="WIH48" s="178"/>
      <c r="WII48" s="178"/>
      <c r="WIJ48" s="179"/>
      <c r="WIK48" s="166"/>
      <c r="WIL48" s="178"/>
      <c r="WIM48" s="178"/>
      <c r="WIN48" s="178"/>
      <c r="WIO48" s="178"/>
      <c r="WIP48" s="178"/>
      <c r="WIQ48" s="178"/>
      <c r="WIR48" s="179"/>
      <c r="WIS48" s="166"/>
      <c r="WIT48" s="178"/>
      <c r="WIU48" s="178"/>
      <c r="WIV48" s="178"/>
      <c r="WIW48" s="178"/>
      <c r="WIX48" s="178"/>
      <c r="WIY48" s="178"/>
      <c r="WIZ48" s="179"/>
      <c r="WJA48" s="166"/>
      <c r="WJB48" s="178"/>
      <c r="WJC48" s="178"/>
      <c r="WJD48" s="178"/>
      <c r="WJE48" s="178"/>
      <c r="WJF48" s="178"/>
      <c r="WJG48" s="178"/>
      <c r="WJH48" s="179"/>
      <c r="WJI48" s="166"/>
      <c r="WJJ48" s="178"/>
      <c r="WJK48" s="178"/>
      <c r="WJL48" s="178"/>
      <c r="WJM48" s="178"/>
      <c r="WJN48" s="178"/>
      <c r="WJO48" s="178"/>
      <c r="WJP48" s="179"/>
      <c r="WJQ48" s="166"/>
      <c r="WJR48" s="178"/>
      <c r="WJS48" s="178"/>
      <c r="WJT48" s="178"/>
      <c r="WJU48" s="178"/>
      <c r="WJV48" s="178"/>
      <c r="WJW48" s="178"/>
      <c r="WJX48" s="179"/>
      <c r="WJY48" s="166"/>
      <c r="WJZ48" s="178"/>
      <c r="WKA48" s="178"/>
      <c r="WKB48" s="178"/>
      <c r="WKC48" s="178"/>
      <c r="WKD48" s="178"/>
      <c r="WKE48" s="178"/>
      <c r="WKF48" s="179"/>
      <c r="WKG48" s="166"/>
      <c r="WKH48" s="178"/>
      <c r="WKI48" s="178"/>
      <c r="WKJ48" s="178"/>
      <c r="WKK48" s="178"/>
      <c r="WKL48" s="178"/>
      <c r="WKM48" s="178"/>
      <c r="WKN48" s="179"/>
      <c r="WKO48" s="166"/>
      <c r="WKP48" s="178"/>
      <c r="WKQ48" s="178"/>
      <c r="WKR48" s="178"/>
      <c r="WKS48" s="178"/>
      <c r="WKT48" s="178"/>
      <c r="WKU48" s="178"/>
      <c r="WKV48" s="179"/>
      <c r="WKW48" s="166"/>
      <c r="WKX48" s="178"/>
      <c r="WKY48" s="178"/>
      <c r="WKZ48" s="178"/>
      <c r="WLA48" s="178"/>
      <c r="WLB48" s="178"/>
      <c r="WLC48" s="178"/>
      <c r="WLD48" s="179"/>
      <c r="WLE48" s="166"/>
      <c r="WLF48" s="178"/>
      <c r="WLG48" s="178"/>
      <c r="WLH48" s="178"/>
      <c r="WLI48" s="178"/>
      <c r="WLJ48" s="178"/>
      <c r="WLK48" s="178"/>
      <c r="WLL48" s="179"/>
      <c r="WLM48" s="166"/>
      <c r="WLN48" s="178"/>
      <c r="WLO48" s="178"/>
      <c r="WLP48" s="178"/>
      <c r="WLQ48" s="178"/>
      <c r="WLR48" s="178"/>
      <c r="WLS48" s="178"/>
      <c r="WLT48" s="179"/>
      <c r="WLU48" s="166"/>
      <c r="WLV48" s="178"/>
      <c r="WLW48" s="178"/>
      <c r="WLX48" s="178"/>
      <c r="WLY48" s="178"/>
      <c r="WLZ48" s="178"/>
      <c r="WMA48" s="178"/>
      <c r="WMB48" s="179"/>
      <c r="WMC48" s="166"/>
      <c r="WMD48" s="178"/>
      <c r="WME48" s="178"/>
      <c r="WMF48" s="178"/>
      <c r="WMG48" s="178"/>
      <c r="WMH48" s="178"/>
      <c r="WMI48" s="178"/>
      <c r="WMJ48" s="179"/>
      <c r="WMK48" s="166"/>
      <c r="WML48" s="178"/>
      <c r="WMM48" s="178"/>
      <c r="WMN48" s="178"/>
      <c r="WMO48" s="178"/>
      <c r="WMP48" s="178"/>
      <c r="WMQ48" s="178"/>
      <c r="WMR48" s="179"/>
      <c r="WMS48" s="166"/>
      <c r="WMT48" s="178"/>
      <c r="WMU48" s="178"/>
      <c r="WMV48" s="178"/>
      <c r="WMW48" s="178"/>
      <c r="WMX48" s="178"/>
      <c r="WMY48" s="178"/>
      <c r="WMZ48" s="179"/>
      <c r="WNA48" s="166"/>
      <c r="WNB48" s="178"/>
      <c r="WNC48" s="178"/>
      <c r="WND48" s="178"/>
      <c r="WNE48" s="178"/>
      <c r="WNF48" s="178"/>
      <c r="WNG48" s="178"/>
      <c r="WNH48" s="179"/>
      <c r="WNI48" s="166"/>
      <c r="WNJ48" s="178"/>
      <c r="WNK48" s="178"/>
      <c r="WNL48" s="178"/>
      <c r="WNM48" s="178"/>
      <c r="WNN48" s="178"/>
      <c r="WNO48" s="178"/>
      <c r="WNP48" s="179"/>
      <c r="WNQ48" s="166"/>
      <c r="WNR48" s="178"/>
      <c r="WNS48" s="178"/>
      <c r="WNT48" s="178"/>
      <c r="WNU48" s="178"/>
      <c r="WNV48" s="178"/>
      <c r="WNW48" s="178"/>
      <c r="WNX48" s="179"/>
      <c r="WNY48" s="166"/>
      <c r="WNZ48" s="178"/>
      <c r="WOA48" s="178"/>
      <c r="WOB48" s="178"/>
      <c r="WOC48" s="178"/>
      <c r="WOD48" s="178"/>
      <c r="WOE48" s="178"/>
      <c r="WOF48" s="179"/>
      <c r="WOG48" s="166"/>
      <c r="WOH48" s="178"/>
      <c r="WOI48" s="178"/>
      <c r="WOJ48" s="178"/>
      <c r="WOK48" s="178"/>
      <c r="WOL48" s="178"/>
      <c r="WOM48" s="178"/>
      <c r="WON48" s="179"/>
      <c r="WOO48" s="166"/>
      <c r="WOP48" s="178"/>
      <c r="WOQ48" s="178"/>
      <c r="WOR48" s="178"/>
      <c r="WOS48" s="178"/>
      <c r="WOT48" s="178"/>
      <c r="WOU48" s="178"/>
      <c r="WOV48" s="179"/>
      <c r="WOW48" s="166"/>
      <c r="WOX48" s="178"/>
      <c r="WOY48" s="178"/>
      <c r="WOZ48" s="178"/>
      <c r="WPA48" s="178"/>
      <c r="WPB48" s="178"/>
      <c r="WPC48" s="178"/>
      <c r="WPD48" s="179"/>
      <c r="WPE48" s="166"/>
      <c r="WPF48" s="178"/>
      <c r="WPG48" s="178"/>
      <c r="WPH48" s="178"/>
      <c r="WPI48" s="178"/>
      <c r="WPJ48" s="178"/>
      <c r="WPK48" s="178"/>
      <c r="WPL48" s="179"/>
      <c r="WPM48" s="166"/>
      <c r="WPN48" s="178"/>
      <c r="WPO48" s="178"/>
      <c r="WPP48" s="178"/>
      <c r="WPQ48" s="178"/>
      <c r="WPR48" s="178"/>
      <c r="WPS48" s="178"/>
      <c r="WPT48" s="179"/>
      <c r="WPU48" s="166"/>
      <c r="WPV48" s="178"/>
      <c r="WPW48" s="178"/>
      <c r="WPX48" s="178"/>
      <c r="WPY48" s="178"/>
      <c r="WPZ48" s="178"/>
      <c r="WQA48" s="178"/>
      <c r="WQB48" s="179"/>
      <c r="WQC48" s="166"/>
      <c r="WQD48" s="178"/>
      <c r="WQE48" s="178"/>
      <c r="WQF48" s="178"/>
      <c r="WQG48" s="178"/>
      <c r="WQH48" s="178"/>
      <c r="WQI48" s="178"/>
      <c r="WQJ48" s="179"/>
      <c r="WQK48" s="166"/>
      <c r="WQL48" s="178"/>
      <c r="WQM48" s="178"/>
      <c r="WQN48" s="178"/>
      <c r="WQO48" s="178"/>
      <c r="WQP48" s="178"/>
      <c r="WQQ48" s="178"/>
      <c r="WQR48" s="179"/>
      <c r="WQS48" s="166"/>
      <c r="WQT48" s="178"/>
      <c r="WQU48" s="178"/>
      <c r="WQV48" s="178"/>
      <c r="WQW48" s="178"/>
      <c r="WQX48" s="178"/>
      <c r="WQY48" s="178"/>
      <c r="WQZ48" s="179"/>
      <c r="WRA48" s="166"/>
      <c r="WRB48" s="178"/>
      <c r="WRC48" s="178"/>
      <c r="WRD48" s="178"/>
      <c r="WRE48" s="178"/>
      <c r="WRF48" s="178"/>
      <c r="WRG48" s="178"/>
      <c r="WRH48" s="179"/>
      <c r="WRI48" s="166"/>
      <c r="WRJ48" s="178"/>
      <c r="WRK48" s="178"/>
      <c r="WRL48" s="178"/>
      <c r="WRM48" s="178"/>
      <c r="WRN48" s="178"/>
      <c r="WRO48" s="178"/>
      <c r="WRP48" s="179"/>
      <c r="WRQ48" s="166"/>
      <c r="WRR48" s="178"/>
      <c r="WRS48" s="178"/>
      <c r="WRT48" s="178"/>
      <c r="WRU48" s="178"/>
      <c r="WRV48" s="178"/>
      <c r="WRW48" s="178"/>
      <c r="WRX48" s="179"/>
      <c r="WRY48" s="166"/>
      <c r="WRZ48" s="178"/>
      <c r="WSA48" s="178"/>
      <c r="WSB48" s="178"/>
      <c r="WSC48" s="178"/>
      <c r="WSD48" s="178"/>
      <c r="WSE48" s="178"/>
      <c r="WSF48" s="179"/>
      <c r="WSG48" s="166"/>
      <c r="WSH48" s="178"/>
      <c r="WSI48" s="178"/>
      <c r="WSJ48" s="178"/>
      <c r="WSK48" s="178"/>
      <c r="WSL48" s="178"/>
      <c r="WSM48" s="178"/>
      <c r="WSN48" s="179"/>
      <c r="WSO48" s="166"/>
      <c r="WSP48" s="178"/>
      <c r="WSQ48" s="178"/>
      <c r="WSR48" s="178"/>
      <c r="WSS48" s="178"/>
      <c r="WST48" s="178"/>
      <c r="WSU48" s="178"/>
      <c r="WSV48" s="179"/>
      <c r="WSW48" s="166"/>
      <c r="WSX48" s="178"/>
      <c r="WSY48" s="178"/>
      <c r="WSZ48" s="178"/>
      <c r="WTA48" s="178"/>
      <c r="WTB48" s="178"/>
      <c r="WTC48" s="178"/>
      <c r="WTD48" s="179"/>
      <c r="WTE48" s="166"/>
      <c r="WTF48" s="178"/>
      <c r="WTG48" s="178"/>
      <c r="WTH48" s="178"/>
      <c r="WTI48" s="178"/>
      <c r="WTJ48" s="178"/>
      <c r="WTK48" s="178"/>
      <c r="WTL48" s="179"/>
      <c r="WTM48" s="166"/>
      <c r="WTN48" s="178"/>
      <c r="WTO48" s="178"/>
      <c r="WTP48" s="178"/>
      <c r="WTQ48" s="178"/>
      <c r="WTR48" s="178"/>
      <c r="WTS48" s="178"/>
      <c r="WTT48" s="179"/>
      <c r="WTU48" s="166"/>
      <c r="WTV48" s="178"/>
      <c r="WTW48" s="178"/>
      <c r="WTX48" s="178"/>
      <c r="WTY48" s="178"/>
      <c r="WTZ48" s="178"/>
      <c r="WUA48" s="178"/>
      <c r="WUB48" s="179"/>
      <c r="WUC48" s="166"/>
      <c r="WUD48" s="178"/>
      <c r="WUE48" s="178"/>
      <c r="WUF48" s="178"/>
      <c r="WUG48" s="178"/>
      <c r="WUH48" s="178"/>
      <c r="WUI48" s="178"/>
      <c r="WUJ48" s="179"/>
      <c r="WUK48" s="166"/>
      <c r="WUL48" s="178"/>
      <c r="WUM48" s="178"/>
      <c r="WUN48" s="178"/>
      <c r="WUO48" s="178"/>
      <c r="WUP48" s="178"/>
      <c r="WUQ48" s="178"/>
      <c r="WUR48" s="179"/>
      <c r="WUS48" s="166"/>
      <c r="WUT48" s="178"/>
      <c r="WUU48" s="178"/>
      <c r="WUV48" s="178"/>
      <c r="WUW48" s="178"/>
      <c r="WUX48" s="178"/>
      <c r="WUY48" s="178"/>
      <c r="WUZ48" s="179"/>
      <c r="WVA48" s="166"/>
      <c r="WVB48" s="178"/>
      <c r="WVC48" s="178"/>
      <c r="WVD48" s="178"/>
      <c r="WVE48" s="178"/>
      <c r="WVF48" s="178"/>
      <c r="WVG48" s="178"/>
      <c r="WVH48" s="179"/>
      <c r="WVI48" s="166"/>
      <c r="WVJ48" s="178"/>
      <c r="WVK48" s="178"/>
      <c r="WVL48" s="178"/>
      <c r="WVM48" s="178"/>
      <c r="WVN48" s="178"/>
      <c r="WVO48" s="178"/>
      <c r="WVP48" s="179"/>
      <c r="WVQ48" s="166"/>
      <c r="WVR48" s="178"/>
      <c r="WVS48" s="178"/>
      <c r="WVT48" s="178"/>
      <c r="WVU48" s="178"/>
      <c r="WVV48" s="178"/>
      <c r="WVW48" s="178"/>
      <c r="WVX48" s="179"/>
      <c r="WVY48" s="166"/>
      <c r="WVZ48" s="178"/>
      <c r="WWA48" s="178"/>
      <c r="WWB48" s="178"/>
      <c r="WWC48" s="178"/>
      <c r="WWD48" s="178"/>
      <c r="WWE48" s="178"/>
      <c r="WWF48" s="179"/>
      <c r="WWG48" s="166"/>
      <c r="WWH48" s="178"/>
      <c r="WWI48" s="178"/>
      <c r="WWJ48" s="178"/>
      <c r="WWK48" s="178"/>
      <c r="WWL48" s="178"/>
      <c r="WWM48" s="178"/>
      <c r="WWN48" s="179"/>
      <c r="WWO48" s="166"/>
      <c r="WWP48" s="178"/>
      <c r="WWQ48" s="178"/>
      <c r="WWR48" s="178"/>
      <c r="WWS48" s="178"/>
      <c r="WWT48" s="178"/>
      <c r="WWU48" s="178"/>
      <c r="WWV48" s="179"/>
      <c r="WWW48" s="166"/>
      <c r="WWX48" s="178"/>
      <c r="WWY48" s="178"/>
      <c r="WWZ48" s="178"/>
      <c r="WXA48" s="178"/>
      <c r="WXB48" s="178"/>
      <c r="WXC48" s="178"/>
      <c r="WXD48" s="179"/>
      <c r="WXE48" s="166"/>
      <c r="WXF48" s="178"/>
      <c r="WXG48" s="178"/>
      <c r="WXH48" s="178"/>
      <c r="WXI48" s="178"/>
      <c r="WXJ48" s="178"/>
      <c r="WXK48" s="178"/>
      <c r="WXL48" s="179"/>
      <c r="WXM48" s="166"/>
      <c r="WXN48" s="178"/>
      <c r="WXO48" s="178"/>
      <c r="WXP48" s="178"/>
      <c r="WXQ48" s="178"/>
      <c r="WXR48" s="178"/>
      <c r="WXS48" s="178"/>
      <c r="WXT48" s="179"/>
      <c r="WXU48" s="166"/>
      <c r="WXV48" s="178"/>
      <c r="WXW48" s="178"/>
      <c r="WXX48" s="178"/>
      <c r="WXY48" s="178"/>
      <c r="WXZ48" s="178"/>
      <c r="WYA48" s="178"/>
      <c r="WYB48" s="179"/>
      <c r="WYC48" s="166"/>
      <c r="WYD48" s="178"/>
      <c r="WYE48" s="178"/>
      <c r="WYF48" s="178"/>
      <c r="WYG48" s="178"/>
      <c r="WYH48" s="178"/>
      <c r="WYI48" s="178"/>
      <c r="WYJ48" s="179"/>
      <c r="WYK48" s="166"/>
      <c r="WYL48" s="178"/>
      <c r="WYM48" s="178"/>
      <c r="WYN48" s="178"/>
      <c r="WYO48" s="178"/>
      <c r="WYP48" s="178"/>
      <c r="WYQ48" s="178"/>
      <c r="WYR48" s="179"/>
      <c r="WYS48" s="166"/>
      <c r="WYT48" s="178"/>
      <c r="WYU48" s="178"/>
      <c r="WYV48" s="178"/>
      <c r="WYW48" s="178"/>
      <c r="WYX48" s="178"/>
      <c r="WYY48" s="178"/>
      <c r="WYZ48" s="179"/>
      <c r="WZA48" s="166"/>
      <c r="WZB48" s="178"/>
      <c r="WZC48" s="178"/>
      <c r="WZD48" s="178"/>
      <c r="WZE48" s="178"/>
      <c r="WZF48" s="178"/>
      <c r="WZG48" s="178"/>
      <c r="WZH48" s="179"/>
      <c r="WZI48" s="166"/>
      <c r="WZJ48" s="178"/>
      <c r="WZK48" s="178"/>
      <c r="WZL48" s="178"/>
      <c r="WZM48" s="178"/>
      <c r="WZN48" s="178"/>
      <c r="WZO48" s="178"/>
      <c r="WZP48" s="179"/>
      <c r="WZQ48" s="166"/>
      <c r="WZR48" s="178"/>
      <c r="WZS48" s="178"/>
      <c r="WZT48" s="178"/>
      <c r="WZU48" s="178"/>
      <c r="WZV48" s="178"/>
      <c r="WZW48" s="178"/>
      <c r="WZX48" s="179"/>
      <c r="WZY48" s="166"/>
      <c r="WZZ48" s="178"/>
      <c r="XAA48" s="178"/>
      <c r="XAB48" s="178"/>
      <c r="XAC48" s="178"/>
      <c r="XAD48" s="178"/>
      <c r="XAE48" s="178"/>
      <c r="XAF48" s="179"/>
      <c r="XAG48" s="166"/>
      <c r="XAH48" s="178"/>
      <c r="XAI48" s="178"/>
      <c r="XAJ48" s="178"/>
      <c r="XAK48" s="178"/>
      <c r="XAL48" s="178"/>
      <c r="XAM48" s="178"/>
      <c r="XAN48" s="179"/>
      <c r="XAO48" s="166"/>
      <c r="XAP48" s="178"/>
      <c r="XAQ48" s="178"/>
      <c r="XAR48" s="178"/>
      <c r="XAS48" s="178"/>
      <c r="XAT48" s="178"/>
      <c r="XAU48" s="178"/>
      <c r="XAV48" s="179"/>
      <c r="XAW48" s="166"/>
      <c r="XAX48" s="178"/>
      <c r="XAY48" s="178"/>
      <c r="XAZ48" s="178"/>
      <c r="XBA48" s="178"/>
      <c r="XBB48" s="178"/>
      <c r="XBC48" s="178"/>
      <c r="XBD48" s="179"/>
      <c r="XBE48" s="166"/>
      <c r="XBF48" s="178"/>
      <c r="XBG48" s="178"/>
      <c r="XBH48" s="178"/>
      <c r="XBI48" s="178"/>
      <c r="XBJ48" s="178"/>
      <c r="XBK48" s="178"/>
      <c r="XBL48" s="179"/>
      <c r="XBM48" s="166"/>
      <c r="XBN48" s="178"/>
      <c r="XBO48" s="178"/>
      <c r="XBP48" s="178"/>
      <c r="XBQ48" s="178"/>
      <c r="XBR48" s="178"/>
      <c r="XBS48" s="178"/>
      <c r="XBT48" s="179"/>
      <c r="XBU48" s="166"/>
      <c r="XBV48" s="178"/>
      <c r="XBW48" s="178"/>
      <c r="XBX48" s="178"/>
      <c r="XBY48" s="178"/>
      <c r="XBZ48" s="178"/>
      <c r="XCA48" s="178"/>
      <c r="XCB48" s="179"/>
      <c r="XCC48" s="166"/>
      <c r="XCD48" s="178"/>
      <c r="XCE48" s="178"/>
      <c r="XCF48" s="178"/>
      <c r="XCG48" s="178"/>
      <c r="XCH48" s="178"/>
      <c r="XCI48" s="178"/>
      <c r="XCJ48" s="179"/>
      <c r="XCK48" s="166"/>
      <c r="XCL48" s="178"/>
      <c r="XCM48" s="178"/>
      <c r="XCN48" s="178"/>
      <c r="XCO48" s="178"/>
      <c r="XCP48" s="178"/>
      <c r="XCQ48" s="178"/>
      <c r="XCR48" s="179"/>
      <c r="XCS48" s="166"/>
      <c r="XCT48" s="178"/>
      <c r="XCU48" s="178"/>
      <c r="XCV48" s="178"/>
      <c r="XCW48" s="178"/>
      <c r="XCX48" s="178"/>
      <c r="XCY48" s="178"/>
      <c r="XCZ48" s="179"/>
      <c r="XDA48" s="166"/>
      <c r="XDB48" s="178"/>
      <c r="XDC48" s="178"/>
      <c r="XDD48" s="178"/>
      <c r="XDE48" s="178"/>
      <c r="XDF48" s="178"/>
      <c r="XDG48" s="178"/>
      <c r="XDH48" s="179"/>
      <c r="XDI48" s="166"/>
      <c r="XDJ48" s="178"/>
      <c r="XDK48" s="178"/>
      <c r="XDL48" s="178"/>
      <c r="XDM48" s="178"/>
      <c r="XDN48" s="178"/>
      <c r="XDO48" s="178"/>
      <c r="XDP48" s="179"/>
      <c r="XDQ48" s="166"/>
      <c r="XDR48" s="178"/>
      <c r="XDS48" s="178"/>
      <c r="XDT48" s="178"/>
      <c r="XDU48" s="178"/>
      <c r="XDV48" s="178"/>
      <c r="XDW48" s="178"/>
      <c r="XDX48" s="179"/>
      <c r="XDY48" s="166"/>
      <c r="XDZ48" s="178"/>
      <c r="XEA48" s="178"/>
      <c r="XEB48" s="178"/>
      <c r="XEC48" s="178"/>
      <c r="XED48" s="178"/>
      <c r="XEE48" s="178"/>
      <c r="XEF48" s="179"/>
      <c r="XEG48" s="166"/>
      <c r="XEH48" s="178"/>
      <c r="XEI48" s="178"/>
      <c r="XEJ48" s="178"/>
      <c r="XEK48" s="178"/>
      <c r="XEL48" s="178"/>
      <c r="XEM48" s="178"/>
      <c r="XEN48" s="179"/>
      <c r="XEO48" s="166"/>
      <c r="XEP48" s="178"/>
      <c r="XEQ48" s="178"/>
      <c r="XER48" s="178"/>
      <c r="XES48" s="178"/>
      <c r="XET48" s="178"/>
      <c r="XEU48" s="178"/>
    </row>
    <row r="49" spans="2:8" s="177" customFormat="1" ht="15.75" thickTop="1">
      <c r="B49" s="154"/>
      <c r="C49" s="154"/>
      <c r="D49" s="154"/>
      <c r="E49" s="154"/>
      <c r="F49" s="154"/>
      <c r="G49" s="154"/>
    </row>
    <row r="50" spans="2:8" ht="15.75">
      <c r="B50" s="218" t="s">
        <v>1688</v>
      </c>
    </row>
    <row r="51" spans="2:8">
      <c r="B51" s="152" t="s">
        <v>1667</v>
      </c>
    </row>
    <row r="52" spans="2:8" ht="24">
      <c r="B52" s="155"/>
      <c r="C52" s="155" t="s">
        <v>1559</v>
      </c>
      <c r="D52" s="156" t="s">
        <v>1693</v>
      </c>
      <c r="E52" s="187" t="s">
        <v>1691</v>
      </c>
      <c r="F52" s="157" t="s">
        <v>1681</v>
      </c>
      <c r="G52" s="158" t="s">
        <v>1682</v>
      </c>
      <c r="H52" s="150"/>
    </row>
    <row r="53" spans="2:8">
      <c r="B53" s="188"/>
      <c r="C53" s="189" t="s">
        <v>1687</v>
      </c>
      <c r="D53" s="190"/>
      <c r="E53" s="190"/>
      <c r="F53" s="191"/>
      <c r="G53" s="192"/>
      <c r="H53" s="150"/>
    </row>
    <row r="54" spans="2:8">
      <c r="B54" s="193" t="s">
        <v>1582</v>
      </c>
      <c r="C54" s="194" t="s">
        <v>1568</v>
      </c>
      <c r="D54" s="195">
        <v>90</v>
      </c>
      <c r="E54" s="195">
        <v>104</v>
      </c>
      <c r="F54" s="195">
        <v>-14</v>
      </c>
      <c r="G54" s="162">
        <v>-0.13461538461538458</v>
      </c>
      <c r="H54" s="150"/>
    </row>
    <row r="55" spans="2:8" hidden="1" outlineLevel="1">
      <c r="B55" s="193" t="s">
        <v>1583</v>
      </c>
      <c r="C55" s="194" t="s">
        <v>1584</v>
      </c>
      <c r="D55" s="195">
        <v>0</v>
      </c>
      <c r="E55" s="195">
        <v>0</v>
      </c>
      <c r="F55" s="195">
        <v>0</v>
      </c>
      <c r="G55" s="196">
        <v>0</v>
      </c>
      <c r="H55" s="150"/>
    </row>
    <row r="56" spans="2:8" collapsed="1">
      <c r="B56" s="193" t="s">
        <v>1585</v>
      </c>
      <c r="C56" s="194" t="s">
        <v>1586</v>
      </c>
      <c r="D56" s="195">
        <v>411422</v>
      </c>
      <c r="E56" s="195">
        <v>925402</v>
      </c>
      <c r="F56" s="195">
        <v>-513980</v>
      </c>
      <c r="G56" s="196">
        <v>-0.55541267470785671</v>
      </c>
      <c r="H56" s="150"/>
    </row>
    <row r="57" spans="2:8">
      <c r="B57" s="193" t="s">
        <v>1560</v>
      </c>
      <c r="C57" s="194" t="s">
        <v>1570</v>
      </c>
      <c r="D57" s="195">
        <v>49701</v>
      </c>
      <c r="E57" s="195">
        <v>2076</v>
      </c>
      <c r="F57" s="195">
        <v>47625</v>
      </c>
      <c r="G57" s="196">
        <v>22.940751445086704</v>
      </c>
      <c r="H57" s="150"/>
    </row>
    <row r="58" spans="2:8">
      <c r="B58" s="193" t="s">
        <v>1587</v>
      </c>
      <c r="C58" s="194" t="s">
        <v>1571</v>
      </c>
      <c r="D58" s="195">
        <v>1192757</v>
      </c>
      <c r="E58" s="195">
        <v>1457990</v>
      </c>
      <c r="F58" s="195">
        <v>-265233</v>
      </c>
      <c r="G58" s="196">
        <v>-0.18191688557534691</v>
      </c>
      <c r="H58" s="150"/>
    </row>
    <row r="59" spans="2:8">
      <c r="B59" s="193" t="s">
        <v>1599</v>
      </c>
      <c r="C59" s="194" t="s">
        <v>1664</v>
      </c>
      <c r="D59" s="195">
        <v>990</v>
      </c>
      <c r="E59" s="195">
        <v>2696</v>
      </c>
      <c r="F59" s="195">
        <v>-1706</v>
      </c>
      <c r="G59" s="196">
        <v>-0.6327893175074184</v>
      </c>
      <c r="H59" s="150"/>
    </row>
    <row r="60" spans="2:8">
      <c r="B60" s="193" t="s">
        <v>1588</v>
      </c>
      <c r="C60" s="194" t="s">
        <v>1589</v>
      </c>
      <c r="D60" s="195">
        <v>938</v>
      </c>
      <c r="E60" s="195">
        <v>1058</v>
      </c>
      <c r="F60" s="195">
        <v>-120</v>
      </c>
      <c r="G60" s="196">
        <v>-0.11342155009451793</v>
      </c>
      <c r="H60" s="150"/>
    </row>
    <row r="61" spans="2:8">
      <c r="B61" s="193" t="s">
        <v>1590</v>
      </c>
      <c r="C61" s="194" t="s">
        <v>1591</v>
      </c>
      <c r="D61" s="195">
        <v>1846</v>
      </c>
      <c r="E61" s="195">
        <v>1872</v>
      </c>
      <c r="F61" s="195">
        <v>-26</v>
      </c>
      <c r="G61" s="196">
        <v>-1.388888888888884E-2</v>
      </c>
      <c r="H61" s="150"/>
    </row>
    <row r="62" spans="2:8" s="153" customFormat="1" ht="12.75">
      <c r="B62" s="197"/>
      <c r="C62" s="198" t="s">
        <v>1683</v>
      </c>
      <c r="D62" s="199">
        <v>1786</v>
      </c>
      <c r="E62" s="199">
        <v>1786</v>
      </c>
      <c r="F62" s="195">
        <v>0</v>
      </c>
      <c r="G62" s="200">
        <v>0</v>
      </c>
    </row>
    <row r="63" spans="2:8">
      <c r="B63" s="193" t="s">
        <v>1592</v>
      </c>
      <c r="C63" s="194" t="s">
        <v>1593</v>
      </c>
      <c r="D63" s="195">
        <v>3679</v>
      </c>
      <c r="E63" s="195">
        <v>7353</v>
      </c>
      <c r="F63" s="195">
        <v>-3674</v>
      </c>
      <c r="G63" s="196">
        <v>-0.49966000271997824</v>
      </c>
      <c r="H63" s="150"/>
    </row>
    <row r="64" spans="2:8">
      <c r="B64" s="201" t="s">
        <v>1594</v>
      </c>
      <c r="C64" s="202" t="s">
        <v>1573</v>
      </c>
      <c r="D64" s="195">
        <v>17216</v>
      </c>
      <c r="E64" s="195">
        <v>13119</v>
      </c>
      <c r="F64" s="195">
        <v>4097</v>
      </c>
      <c r="G64" s="196">
        <v>0.31229514444698525</v>
      </c>
      <c r="H64" s="150"/>
    </row>
    <row r="65" spans="2:8" ht="15.75" thickBot="1">
      <c r="B65" s="203"/>
      <c r="C65" s="204" t="s">
        <v>1595</v>
      </c>
      <c r="D65" s="205">
        <v>1678639</v>
      </c>
      <c r="E65" s="205">
        <v>2411670</v>
      </c>
      <c r="F65" s="205">
        <v>-733031</v>
      </c>
      <c r="G65" s="206">
        <v>-0.30395161858794939</v>
      </c>
      <c r="H65" s="150"/>
    </row>
    <row r="66" spans="2:8" ht="15.75" thickTop="1">
      <c r="B66" s="150"/>
      <c r="C66" s="150"/>
      <c r="D66" s="150"/>
      <c r="E66" s="150"/>
      <c r="F66" s="150"/>
      <c r="G66" s="150"/>
      <c r="H66" s="150"/>
    </row>
    <row r="67" spans="2:8">
      <c r="B67" s="152" t="s">
        <v>1667</v>
      </c>
      <c r="C67" s="150"/>
      <c r="D67" s="150"/>
      <c r="E67" s="150"/>
      <c r="F67" s="150"/>
      <c r="G67" s="150"/>
      <c r="H67" s="150"/>
    </row>
    <row r="68" spans="2:8" ht="24">
      <c r="B68" s="155"/>
      <c r="C68" s="155" t="s">
        <v>1559</v>
      </c>
      <c r="D68" s="156" t="s">
        <v>1693</v>
      </c>
      <c r="E68" s="187" t="s">
        <v>1692</v>
      </c>
      <c r="F68" s="157" t="s">
        <v>1681</v>
      </c>
      <c r="G68" s="158" t="s">
        <v>1682</v>
      </c>
      <c r="H68" s="150"/>
    </row>
    <row r="69" spans="2:8">
      <c r="B69" s="188"/>
      <c r="C69" s="189" t="s">
        <v>1690</v>
      </c>
      <c r="D69" s="190"/>
      <c r="E69" s="190"/>
      <c r="F69" s="191"/>
      <c r="G69" s="192"/>
      <c r="H69" s="150"/>
    </row>
    <row r="70" spans="2:8">
      <c r="B70" s="193" t="s">
        <v>1582</v>
      </c>
      <c r="C70" s="207" t="s">
        <v>1575</v>
      </c>
      <c r="D70" s="195">
        <v>352713</v>
      </c>
      <c r="E70" s="195">
        <v>362075</v>
      </c>
      <c r="F70" s="195">
        <v>-9362</v>
      </c>
      <c r="G70" s="162">
        <v>-2.5856521438928359E-2</v>
      </c>
      <c r="H70" s="150"/>
    </row>
    <row r="71" spans="2:8">
      <c r="B71" s="193" t="s">
        <v>1583</v>
      </c>
      <c r="C71" s="207" t="s">
        <v>1576</v>
      </c>
      <c r="D71" s="195">
        <v>1069141</v>
      </c>
      <c r="E71" s="195">
        <v>1878339</v>
      </c>
      <c r="F71" s="195">
        <v>-809198</v>
      </c>
      <c r="G71" s="196">
        <v>-0.43080508896423919</v>
      </c>
      <c r="H71" s="150"/>
    </row>
    <row r="72" spans="2:8">
      <c r="B72" s="193" t="s">
        <v>1596</v>
      </c>
      <c r="C72" s="207" t="s">
        <v>1578</v>
      </c>
      <c r="D72" s="195">
        <v>90325</v>
      </c>
      <c r="E72" s="195">
        <v>20102</v>
      </c>
      <c r="F72" s="195">
        <v>70223</v>
      </c>
      <c r="G72" s="196">
        <v>3.4933339966172516</v>
      </c>
      <c r="H72" s="150"/>
    </row>
    <row r="73" spans="2:8">
      <c r="B73" s="193" t="s">
        <v>1597</v>
      </c>
      <c r="C73" s="207" t="s">
        <v>1598</v>
      </c>
      <c r="D73" s="195">
        <v>3067</v>
      </c>
      <c r="E73" s="195">
        <v>804</v>
      </c>
      <c r="F73" s="195">
        <v>2263</v>
      </c>
      <c r="G73" s="196">
        <v>2.8146766169154227</v>
      </c>
      <c r="H73" s="150"/>
    </row>
    <row r="74" spans="2:8">
      <c r="B74" s="193" t="s">
        <v>1599</v>
      </c>
      <c r="C74" s="207" t="s">
        <v>1579</v>
      </c>
      <c r="D74" s="195">
        <v>57291</v>
      </c>
      <c r="E74" s="195">
        <v>55317</v>
      </c>
      <c r="F74" s="195">
        <v>1974</v>
      </c>
      <c r="G74" s="196">
        <v>3.5685232387873578E-2</v>
      </c>
      <c r="H74" s="150"/>
    </row>
    <row r="75" spans="2:8">
      <c r="B75" s="193" t="s">
        <v>1600</v>
      </c>
      <c r="C75" s="207" t="s">
        <v>1601</v>
      </c>
      <c r="D75" s="195">
        <v>1464</v>
      </c>
      <c r="E75" s="195">
        <v>1303</v>
      </c>
      <c r="F75" s="195">
        <v>161</v>
      </c>
      <c r="G75" s="196">
        <v>0.12356101304681499</v>
      </c>
      <c r="H75" s="150"/>
    </row>
    <row r="76" spans="2:8">
      <c r="B76" s="193" t="s">
        <v>1588</v>
      </c>
      <c r="C76" s="207" t="s">
        <v>1602</v>
      </c>
      <c r="D76" s="195">
        <v>279</v>
      </c>
      <c r="E76" s="195">
        <v>372</v>
      </c>
      <c r="F76" s="195">
        <v>-93</v>
      </c>
      <c r="G76" s="196">
        <v>-0.25</v>
      </c>
      <c r="H76" s="150"/>
    </row>
    <row r="77" spans="2:8" ht="24">
      <c r="B77" s="208" t="s">
        <v>1684</v>
      </c>
      <c r="C77" s="207" t="s">
        <v>1685</v>
      </c>
      <c r="D77" s="195">
        <v>88674</v>
      </c>
      <c r="E77" s="195">
        <v>75751</v>
      </c>
      <c r="F77" s="195">
        <v>12923</v>
      </c>
      <c r="G77" s="196">
        <v>0.17059840794180925</v>
      </c>
      <c r="H77" s="150"/>
    </row>
    <row r="78" spans="2:8">
      <c r="B78" s="201" t="s">
        <v>1606</v>
      </c>
      <c r="C78" s="209" t="s">
        <v>1686</v>
      </c>
      <c r="D78" s="210">
        <v>15685</v>
      </c>
      <c r="E78" s="210">
        <v>17607</v>
      </c>
      <c r="F78" s="210">
        <v>-1922</v>
      </c>
      <c r="G78" s="211">
        <v>-0.10916112909638209</v>
      </c>
      <c r="H78" s="150"/>
    </row>
    <row r="79" spans="2:8" ht="15.75" thickBot="1">
      <c r="B79" s="212"/>
      <c r="C79" s="213" t="s">
        <v>1607</v>
      </c>
      <c r="D79" s="214">
        <v>1678639</v>
      </c>
      <c r="E79" s="214">
        <v>2411670</v>
      </c>
      <c r="F79" s="215">
        <v>-733031</v>
      </c>
      <c r="G79" s="216">
        <v>-0.30395161858794939</v>
      </c>
      <c r="H79" s="150"/>
    </row>
    <row r="80" spans="2:8" ht="15.75" thickTop="1">
      <c r="B80" s="150"/>
      <c r="C80" s="150"/>
      <c r="D80" s="150"/>
      <c r="E80" s="150"/>
      <c r="F80" s="150"/>
      <c r="G80" s="150"/>
      <c r="H80" s="150"/>
    </row>
    <row r="82" spans="4:7">
      <c r="D82" s="217"/>
      <c r="E82" s="217"/>
      <c r="F82" s="217"/>
      <c r="G82" s="217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DT80"/>
  <sheetViews>
    <sheetView showGridLines="0" topLeftCell="A52" workbookViewId="0">
      <selection activeCell="B26" sqref="B26"/>
    </sheetView>
  </sheetViews>
  <sheetFormatPr defaultRowHeight="15" outlineLevelRow="1"/>
  <cols>
    <col min="1" max="1" width="5.7109375" style="154" customWidth="1"/>
    <col min="2" max="2" width="9.85546875" style="150" customWidth="1"/>
    <col min="3" max="3" width="55.7109375" style="150" customWidth="1"/>
    <col min="4" max="7" width="15.140625" style="150" customWidth="1"/>
    <col min="8" max="16384" width="9.140625" style="150"/>
  </cols>
  <sheetData>
    <row r="2" spans="1:7" s="219" customFormat="1" ht="15.75">
      <c r="B2" s="218" t="s">
        <v>1749</v>
      </c>
    </row>
    <row r="3" spans="1:7">
      <c r="B3" s="152" t="s">
        <v>1697</v>
      </c>
    </row>
    <row r="4" spans="1:7" ht="24" customHeight="1">
      <c r="B4" s="155"/>
      <c r="C4" s="155"/>
      <c r="D4" s="156" t="s">
        <v>1693</v>
      </c>
      <c r="E4" s="157" t="s">
        <v>1698</v>
      </c>
      <c r="F4" s="157" t="s">
        <v>1699</v>
      </c>
      <c r="G4" s="158" t="s">
        <v>1700</v>
      </c>
    </row>
    <row r="5" spans="1:7">
      <c r="B5" s="159" t="s">
        <v>1582</v>
      </c>
      <c r="C5" s="220" t="s">
        <v>1701</v>
      </c>
      <c r="D5" s="161">
        <v>42588</v>
      </c>
      <c r="E5" s="161">
        <v>40500</v>
      </c>
      <c r="F5" s="161">
        <v>2088</v>
      </c>
      <c r="G5" s="162">
        <v>5.1555555555555577E-2</v>
      </c>
    </row>
    <row r="6" spans="1:7">
      <c r="B6" s="163" t="s">
        <v>1583</v>
      </c>
      <c r="C6" s="221" t="s">
        <v>1702</v>
      </c>
      <c r="D6" s="161">
        <v>-7941</v>
      </c>
      <c r="E6" s="161">
        <v>-11549</v>
      </c>
      <c r="F6" s="161">
        <v>3608</v>
      </c>
      <c r="G6" s="162">
        <v>-0.31240800069270069</v>
      </c>
    </row>
    <row r="7" spans="1:7" s="223" customFormat="1">
      <c r="A7" s="148"/>
      <c r="B7" s="165" t="s">
        <v>1596</v>
      </c>
      <c r="C7" s="222" t="s">
        <v>1703</v>
      </c>
      <c r="D7" s="167">
        <v>34647</v>
      </c>
      <c r="E7" s="167">
        <v>28951</v>
      </c>
      <c r="F7" s="167">
        <v>5696</v>
      </c>
      <c r="G7" s="168">
        <v>0.19674622638250838</v>
      </c>
    </row>
    <row r="8" spans="1:7">
      <c r="B8" s="169" t="s">
        <v>1668</v>
      </c>
      <c r="C8" s="172" t="s">
        <v>1704</v>
      </c>
      <c r="D8" s="161">
        <v>4415</v>
      </c>
      <c r="E8" s="161">
        <v>5853</v>
      </c>
      <c r="F8" s="161">
        <v>-1438</v>
      </c>
      <c r="G8" s="162">
        <v>-0.24568597300529638</v>
      </c>
    </row>
    <row r="9" spans="1:7">
      <c r="B9" s="169" t="s">
        <v>1587</v>
      </c>
      <c r="C9" s="172" t="s">
        <v>1705</v>
      </c>
      <c r="D9" s="161">
        <v>227</v>
      </c>
      <c r="E9" s="161">
        <v>0</v>
      </c>
      <c r="F9" s="161">
        <v>227</v>
      </c>
      <c r="G9" s="162">
        <v>0</v>
      </c>
    </row>
    <row r="10" spans="1:7" s="224" customFormat="1" ht="24">
      <c r="A10" s="173"/>
      <c r="B10" s="171" t="s">
        <v>1669</v>
      </c>
      <c r="C10" s="172" t="s">
        <v>1706</v>
      </c>
      <c r="D10" s="161">
        <v>803</v>
      </c>
      <c r="E10" s="161">
        <v>2060</v>
      </c>
      <c r="F10" s="161">
        <v>-1257</v>
      </c>
      <c r="G10" s="162">
        <v>-0.61019417475728155</v>
      </c>
    </row>
    <row r="11" spans="1:7" s="223" customFormat="1">
      <c r="A11" s="148"/>
      <c r="B11" s="174" t="s">
        <v>1588</v>
      </c>
      <c r="C11" s="222" t="s">
        <v>1707</v>
      </c>
      <c r="D11" s="167">
        <v>40092</v>
      </c>
      <c r="E11" s="167">
        <v>36864</v>
      </c>
      <c r="F11" s="167">
        <v>3228</v>
      </c>
      <c r="G11" s="168">
        <v>8.7565104166666741E-2</v>
      </c>
    </row>
    <row r="12" spans="1:7">
      <c r="B12" s="169" t="s">
        <v>1590</v>
      </c>
      <c r="C12" s="225" t="s">
        <v>1708</v>
      </c>
      <c r="D12" s="161">
        <v>-3130</v>
      </c>
      <c r="E12" s="161">
        <v>-2091</v>
      </c>
      <c r="F12" s="161">
        <v>-1039</v>
      </c>
      <c r="G12" s="162">
        <v>0.49689143950263026</v>
      </c>
    </row>
    <row r="13" spans="1:7" s="223" customFormat="1">
      <c r="A13" s="148"/>
      <c r="B13" s="174" t="s">
        <v>1592</v>
      </c>
      <c r="C13" s="222" t="s">
        <v>1709</v>
      </c>
      <c r="D13" s="167">
        <v>36962</v>
      </c>
      <c r="E13" s="167">
        <v>34773</v>
      </c>
      <c r="F13" s="167">
        <v>2189</v>
      </c>
      <c r="G13" s="168">
        <v>6.2951140252494708E-2</v>
      </c>
    </row>
    <row r="14" spans="1:7">
      <c r="B14" s="226" t="s">
        <v>1673</v>
      </c>
      <c r="C14" s="225" t="s">
        <v>1710</v>
      </c>
      <c r="D14" s="161">
        <v>-7466</v>
      </c>
      <c r="E14" s="161">
        <v>-10917</v>
      </c>
      <c r="F14" s="161">
        <v>3451</v>
      </c>
      <c r="G14" s="162">
        <v>-0.31611248511495837</v>
      </c>
    </row>
    <row r="15" spans="1:7">
      <c r="B15" s="226" t="s">
        <v>1674</v>
      </c>
      <c r="C15" s="225" t="s">
        <v>1711</v>
      </c>
      <c r="D15" s="161">
        <v>-10239</v>
      </c>
      <c r="E15" s="161">
        <v>-11260</v>
      </c>
      <c r="F15" s="161">
        <v>1021</v>
      </c>
      <c r="G15" s="162">
        <v>-9.0674955595026696E-2</v>
      </c>
    </row>
    <row r="16" spans="1:7">
      <c r="B16" s="226" t="s">
        <v>1604</v>
      </c>
      <c r="C16" s="227" t="s">
        <v>1712</v>
      </c>
      <c r="D16" s="161">
        <v>69</v>
      </c>
      <c r="E16" s="161">
        <v>-10</v>
      </c>
      <c r="F16" s="161">
        <v>79</v>
      </c>
      <c r="G16" s="162">
        <v>1</v>
      </c>
    </row>
    <row r="17" spans="1:16348">
      <c r="B17" s="169" t="s">
        <v>1675</v>
      </c>
      <c r="C17" s="172" t="s">
        <v>1713</v>
      </c>
      <c r="D17" s="161">
        <v>-151</v>
      </c>
      <c r="E17" s="161">
        <v>-154</v>
      </c>
      <c r="F17" s="161">
        <v>3</v>
      </c>
      <c r="G17" s="162">
        <v>-1.9480519480519431E-2</v>
      </c>
    </row>
    <row r="18" spans="1:16348" s="227" customFormat="1">
      <c r="A18" s="177"/>
      <c r="B18" s="169" t="s">
        <v>1606</v>
      </c>
      <c r="C18" s="172" t="s">
        <v>1714</v>
      </c>
      <c r="D18" s="161">
        <v>321</v>
      </c>
      <c r="E18" s="161">
        <v>128</v>
      </c>
      <c r="F18" s="161">
        <v>193</v>
      </c>
      <c r="G18" s="162">
        <v>1.5078125</v>
      </c>
    </row>
    <row r="19" spans="1:16348" s="228" customFormat="1">
      <c r="A19" s="149"/>
      <c r="B19" s="174" t="s">
        <v>1565</v>
      </c>
      <c r="C19" s="222" t="s">
        <v>1715</v>
      </c>
      <c r="D19" s="167">
        <v>-17466</v>
      </c>
      <c r="E19" s="167">
        <v>-22213</v>
      </c>
      <c r="F19" s="167">
        <v>4747</v>
      </c>
      <c r="G19" s="168">
        <v>-0.21370368703011755</v>
      </c>
      <c r="H19" s="178"/>
      <c r="I19" s="178"/>
      <c r="J19" s="178"/>
      <c r="K19" s="178"/>
      <c r="L19" s="178"/>
      <c r="M19" s="179"/>
      <c r="N19" s="166"/>
      <c r="O19" s="178"/>
      <c r="P19" s="178"/>
      <c r="Q19" s="178"/>
      <c r="R19" s="178"/>
      <c r="S19" s="178"/>
      <c r="T19" s="178"/>
      <c r="U19" s="179"/>
      <c r="V19" s="166"/>
      <c r="W19" s="178"/>
      <c r="X19" s="178"/>
      <c r="Y19" s="178"/>
      <c r="Z19" s="178"/>
      <c r="AA19" s="178"/>
      <c r="AB19" s="178"/>
      <c r="AC19" s="179"/>
      <c r="AD19" s="166"/>
      <c r="AE19" s="178"/>
      <c r="AF19" s="178"/>
      <c r="AG19" s="178"/>
      <c r="AH19" s="178"/>
      <c r="AI19" s="178"/>
      <c r="AJ19" s="178"/>
      <c r="AK19" s="179"/>
      <c r="AL19" s="166"/>
      <c r="AM19" s="178"/>
      <c r="AN19" s="178"/>
      <c r="AO19" s="178"/>
      <c r="AP19" s="178"/>
      <c r="AQ19" s="178"/>
      <c r="AR19" s="178"/>
      <c r="AS19" s="179"/>
      <c r="AT19" s="166"/>
      <c r="AU19" s="178"/>
      <c r="AV19" s="178"/>
      <c r="AW19" s="178"/>
      <c r="AX19" s="178"/>
      <c r="AY19" s="178"/>
      <c r="AZ19" s="178"/>
      <c r="BA19" s="179"/>
      <c r="BB19" s="166"/>
      <c r="BC19" s="178"/>
      <c r="BD19" s="178"/>
      <c r="BE19" s="178"/>
      <c r="BF19" s="178"/>
      <c r="BG19" s="178"/>
      <c r="BH19" s="178"/>
      <c r="BI19" s="179"/>
      <c r="BJ19" s="166"/>
      <c r="BK19" s="178"/>
      <c r="BL19" s="178"/>
      <c r="BM19" s="178"/>
      <c r="BN19" s="178"/>
      <c r="BO19" s="178"/>
      <c r="BP19" s="178"/>
      <c r="BQ19" s="179"/>
      <c r="BR19" s="166"/>
      <c r="BS19" s="178"/>
      <c r="BT19" s="178"/>
      <c r="BU19" s="178"/>
      <c r="BV19" s="178"/>
      <c r="BW19" s="178"/>
      <c r="BX19" s="178"/>
      <c r="BY19" s="179"/>
      <c r="BZ19" s="166"/>
      <c r="CA19" s="178"/>
      <c r="CB19" s="178"/>
      <c r="CC19" s="178"/>
      <c r="CD19" s="178"/>
      <c r="CE19" s="178"/>
      <c r="CF19" s="178"/>
      <c r="CG19" s="179"/>
      <c r="CH19" s="166"/>
      <c r="CI19" s="178"/>
      <c r="CJ19" s="178"/>
      <c r="CK19" s="178"/>
      <c r="CL19" s="178"/>
      <c r="CM19" s="178"/>
      <c r="CN19" s="178"/>
      <c r="CO19" s="179"/>
      <c r="CP19" s="166"/>
      <c r="CQ19" s="178"/>
      <c r="CR19" s="178"/>
      <c r="CS19" s="178"/>
      <c r="CT19" s="178"/>
      <c r="CU19" s="178"/>
      <c r="CV19" s="178"/>
      <c r="CW19" s="179"/>
      <c r="CX19" s="166"/>
      <c r="CY19" s="178"/>
      <c r="CZ19" s="178"/>
      <c r="DA19" s="178"/>
      <c r="DB19" s="178"/>
      <c r="DC19" s="178"/>
      <c r="DD19" s="178"/>
      <c r="DE19" s="179"/>
      <c r="DF19" s="166"/>
      <c r="DG19" s="178"/>
      <c r="DH19" s="178"/>
      <c r="DI19" s="178"/>
      <c r="DJ19" s="178"/>
      <c r="DK19" s="178"/>
      <c r="DL19" s="178"/>
      <c r="DM19" s="179"/>
      <c r="DN19" s="166"/>
      <c r="DO19" s="178"/>
      <c r="DP19" s="178"/>
      <c r="DQ19" s="178"/>
      <c r="DR19" s="178"/>
      <c r="DS19" s="178"/>
      <c r="DT19" s="178"/>
      <c r="DU19" s="179"/>
      <c r="DV19" s="166"/>
      <c r="DW19" s="178"/>
      <c r="DX19" s="178"/>
      <c r="DY19" s="178"/>
      <c r="DZ19" s="178"/>
      <c r="EA19" s="178"/>
      <c r="EB19" s="178"/>
      <c r="EC19" s="179"/>
      <c r="ED19" s="166"/>
      <c r="EE19" s="178"/>
      <c r="EF19" s="178"/>
      <c r="EG19" s="178"/>
      <c r="EH19" s="178"/>
      <c r="EI19" s="178"/>
      <c r="EJ19" s="178"/>
      <c r="EK19" s="179"/>
      <c r="EL19" s="166"/>
      <c r="EM19" s="178"/>
      <c r="EN19" s="178"/>
      <c r="EO19" s="178"/>
      <c r="EP19" s="178"/>
      <c r="EQ19" s="178"/>
      <c r="ER19" s="178"/>
      <c r="ES19" s="179"/>
      <c r="ET19" s="166"/>
      <c r="EU19" s="178"/>
      <c r="EV19" s="178"/>
      <c r="EW19" s="178"/>
      <c r="EX19" s="178"/>
      <c r="EY19" s="178"/>
      <c r="EZ19" s="178"/>
      <c r="FA19" s="179"/>
      <c r="FB19" s="166"/>
      <c r="FC19" s="178"/>
      <c r="FD19" s="178"/>
      <c r="FE19" s="178"/>
      <c r="FF19" s="178"/>
      <c r="FG19" s="178"/>
      <c r="FH19" s="178"/>
      <c r="FI19" s="179"/>
      <c r="FJ19" s="166"/>
      <c r="FK19" s="178"/>
      <c r="FL19" s="178"/>
      <c r="FM19" s="178"/>
      <c r="FN19" s="178"/>
      <c r="FO19" s="178"/>
      <c r="FP19" s="178"/>
      <c r="FQ19" s="179"/>
      <c r="FR19" s="166"/>
      <c r="FS19" s="178"/>
      <c r="FT19" s="178"/>
      <c r="FU19" s="178"/>
      <c r="FV19" s="178"/>
      <c r="FW19" s="178"/>
      <c r="FX19" s="178"/>
      <c r="FY19" s="179"/>
      <c r="FZ19" s="166"/>
      <c r="GA19" s="178"/>
      <c r="GB19" s="178"/>
      <c r="GC19" s="178"/>
      <c r="GD19" s="178"/>
      <c r="GE19" s="178"/>
      <c r="GF19" s="178"/>
      <c r="GG19" s="179"/>
      <c r="GH19" s="166"/>
      <c r="GI19" s="178"/>
      <c r="GJ19" s="178"/>
      <c r="GK19" s="178"/>
      <c r="GL19" s="178"/>
      <c r="GM19" s="178"/>
      <c r="GN19" s="178"/>
      <c r="GO19" s="179"/>
      <c r="GP19" s="166"/>
      <c r="GQ19" s="178"/>
      <c r="GR19" s="178"/>
      <c r="GS19" s="178"/>
      <c r="GT19" s="178"/>
      <c r="GU19" s="178"/>
      <c r="GV19" s="178"/>
      <c r="GW19" s="179"/>
      <c r="GX19" s="166"/>
      <c r="GY19" s="178"/>
      <c r="GZ19" s="178"/>
      <c r="HA19" s="178"/>
      <c r="HB19" s="178"/>
      <c r="HC19" s="178"/>
      <c r="HD19" s="178"/>
      <c r="HE19" s="179"/>
      <c r="HF19" s="166"/>
      <c r="HG19" s="178"/>
      <c r="HH19" s="178"/>
      <c r="HI19" s="178"/>
      <c r="HJ19" s="178"/>
      <c r="HK19" s="178"/>
      <c r="HL19" s="178"/>
      <c r="HM19" s="179"/>
      <c r="HN19" s="166"/>
      <c r="HO19" s="178"/>
      <c r="HP19" s="178"/>
      <c r="HQ19" s="178"/>
      <c r="HR19" s="178"/>
      <c r="HS19" s="178"/>
      <c r="HT19" s="178"/>
      <c r="HU19" s="179"/>
      <c r="HV19" s="166"/>
      <c r="HW19" s="178"/>
      <c r="HX19" s="178"/>
      <c r="HY19" s="178"/>
      <c r="HZ19" s="178"/>
      <c r="IA19" s="178"/>
      <c r="IB19" s="178"/>
      <c r="IC19" s="179"/>
      <c r="ID19" s="166"/>
      <c r="IE19" s="178"/>
      <c r="IF19" s="178"/>
      <c r="IG19" s="178"/>
      <c r="IH19" s="178"/>
      <c r="II19" s="178"/>
      <c r="IJ19" s="178"/>
      <c r="IK19" s="179"/>
      <c r="IL19" s="166"/>
      <c r="IM19" s="178"/>
      <c r="IN19" s="178"/>
      <c r="IO19" s="178"/>
      <c r="IP19" s="178"/>
      <c r="IQ19" s="178"/>
      <c r="IR19" s="178"/>
      <c r="IS19" s="179"/>
      <c r="IT19" s="166"/>
      <c r="IU19" s="178"/>
      <c r="IV19" s="178"/>
      <c r="IW19" s="178"/>
      <c r="IX19" s="178"/>
      <c r="IY19" s="178"/>
      <c r="IZ19" s="178"/>
      <c r="JA19" s="179"/>
      <c r="JB19" s="166"/>
      <c r="JC19" s="178"/>
      <c r="JD19" s="178"/>
      <c r="JE19" s="178"/>
      <c r="JF19" s="178"/>
      <c r="JG19" s="178"/>
      <c r="JH19" s="178"/>
      <c r="JI19" s="179"/>
      <c r="JJ19" s="166"/>
      <c r="JK19" s="178"/>
      <c r="JL19" s="178"/>
      <c r="JM19" s="178"/>
      <c r="JN19" s="178"/>
      <c r="JO19" s="178"/>
      <c r="JP19" s="178"/>
      <c r="JQ19" s="179"/>
      <c r="JR19" s="166"/>
      <c r="JS19" s="178"/>
      <c r="JT19" s="178"/>
      <c r="JU19" s="178"/>
      <c r="JV19" s="178"/>
      <c r="JW19" s="178"/>
      <c r="JX19" s="178"/>
      <c r="JY19" s="179"/>
      <c r="JZ19" s="166"/>
      <c r="KA19" s="178"/>
      <c r="KB19" s="178"/>
      <c r="KC19" s="178"/>
      <c r="KD19" s="178"/>
      <c r="KE19" s="178"/>
      <c r="KF19" s="178"/>
      <c r="KG19" s="179"/>
      <c r="KH19" s="166"/>
      <c r="KI19" s="178"/>
      <c r="KJ19" s="178"/>
      <c r="KK19" s="178"/>
      <c r="KL19" s="178"/>
      <c r="KM19" s="178"/>
      <c r="KN19" s="178"/>
      <c r="KO19" s="179"/>
      <c r="KP19" s="166"/>
      <c r="KQ19" s="178"/>
      <c r="KR19" s="178"/>
      <c r="KS19" s="178"/>
      <c r="KT19" s="178"/>
      <c r="KU19" s="178"/>
      <c r="KV19" s="178"/>
      <c r="KW19" s="179"/>
      <c r="KX19" s="166"/>
      <c r="KY19" s="178"/>
      <c r="KZ19" s="178"/>
      <c r="LA19" s="178"/>
      <c r="LB19" s="178"/>
      <c r="LC19" s="178"/>
      <c r="LD19" s="178"/>
      <c r="LE19" s="179"/>
      <c r="LF19" s="166"/>
      <c r="LG19" s="178"/>
      <c r="LH19" s="178"/>
      <c r="LI19" s="178"/>
      <c r="LJ19" s="178"/>
      <c r="LK19" s="178"/>
      <c r="LL19" s="178"/>
      <c r="LM19" s="179"/>
      <c r="LN19" s="166"/>
      <c r="LO19" s="178"/>
      <c r="LP19" s="178"/>
      <c r="LQ19" s="178"/>
      <c r="LR19" s="178"/>
      <c r="LS19" s="178"/>
      <c r="LT19" s="178"/>
      <c r="LU19" s="179"/>
      <c r="LV19" s="166"/>
      <c r="LW19" s="178"/>
      <c r="LX19" s="178"/>
      <c r="LY19" s="178"/>
      <c r="LZ19" s="178"/>
      <c r="MA19" s="178"/>
      <c r="MB19" s="178"/>
      <c r="MC19" s="179"/>
      <c r="MD19" s="166"/>
      <c r="ME19" s="178"/>
      <c r="MF19" s="178"/>
      <c r="MG19" s="178"/>
      <c r="MH19" s="178"/>
      <c r="MI19" s="178"/>
      <c r="MJ19" s="178"/>
      <c r="MK19" s="179"/>
      <c r="ML19" s="166"/>
      <c r="MM19" s="178"/>
      <c r="MN19" s="178"/>
      <c r="MO19" s="178"/>
      <c r="MP19" s="178"/>
      <c r="MQ19" s="178"/>
      <c r="MR19" s="178"/>
      <c r="MS19" s="179"/>
      <c r="MT19" s="166"/>
      <c r="MU19" s="178"/>
      <c r="MV19" s="178"/>
      <c r="MW19" s="178"/>
      <c r="MX19" s="178"/>
      <c r="MY19" s="178"/>
      <c r="MZ19" s="178"/>
      <c r="NA19" s="179"/>
      <c r="NB19" s="166"/>
      <c r="NC19" s="178"/>
      <c r="ND19" s="178"/>
      <c r="NE19" s="178"/>
      <c r="NF19" s="178"/>
      <c r="NG19" s="178"/>
      <c r="NH19" s="178"/>
      <c r="NI19" s="179"/>
      <c r="NJ19" s="166"/>
      <c r="NK19" s="178"/>
      <c r="NL19" s="178"/>
      <c r="NM19" s="178"/>
      <c r="NN19" s="178"/>
      <c r="NO19" s="178"/>
      <c r="NP19" s="178"/>
      <c r="NQ19" s="179"/>
      <c r="NR19" s="166"/>
      <c r="NS19" s="178"/>
      <c r="NT19" s="178"/>
      <c r="NU19" s="178"/>
      <c r="NV19" s="178"/>
      <c r="NW19" s="178"/>
      <c r="NX19" s="178"/>
      <c r="NY19" s="179"/>
      <c r="NZ19" s="166"/>
      <c r="OA19" s="178"/>
      <c r="OB19" s="178"/>
      <c r="OC19" s="178"/>
      <c r="OD19" s="178"/>
      <c r="OE19" s="178"/>
      <c r="OF19" s="178"/>
      <c r="OG19" s="179"/>
      <c r="OH19" s="166"/>
      <c r="OI19" s="178"/>
      <c r="OJ19" s="178"/>
      <c r="OK19" s="178"/>
      <c r="OL19" s="178"/>
      <c r="OM19" s="178"/>
      <c r="ON19" s="178"/>
      <c r="OO19" s="179"/>
      <c r="OP19" s="166"/>
      <c r="OQ19" s="178"/>
      <c r="OR19" s="178"/>
      <c r="OS19" s="178"/>
      <c r="OT19" s="178"/>
      <c r="OU19" s="178"/>
      <c r="OV19" s="178"/>
      <c r="OW19" s="179"/>
      <c r="OX19" s="166"/>
      <c r="OY19" s="178"/>
      <c r="OZ19" s="178"/>
      <c r="PA19" s="178"/>
      <c r="PB19" s="178"/>
      <c r="PC19" s="178"/>
      <c r="PD19" s="178"/>
      <c r="PE19" s="179"/>
      <c r="PF19" s="166"/>
      <c r="PG19" s="178"/>
      <c r="PH19" s="178"/>
      <c r="PI19" s="178"/>
      <c r="PJ19" s="178"/>
      <c r="PK19" s="178"/>
      <c r="PL19" s="178"/>
      <c r="PM19" s="179"/>
      <c r="PN19" s="166"/>
      <c r="PO19" s="178"/>
      <c r="PP19" s="178"/>
      <c r="PQ19" s="178"/>
      <c r="PR19" s="178"/>
      <c r="PS19" s="178"/>
      <c r="PT19" s="178"/>
      <c r="PU19" s="179"/>
      <c r="PV19" s="166"/>
      <c r="PW19" s="178"/>
      <c r="PX19" s="178"/>
      <c r="PY19" s="178"/>
      <c r="PZ19" s="178"/>
      <c r="QA19" s="178"/>
      <c r="QB19" s="178"/>
      <c r="QC19" s="179"/>
      <c r="QD19" s="166"/>
      <c r="QE19" s="178"/>
      <c r="QF19" s="178"/>
      <c r="QG19" s="178"/>
      <c r="QH19" s="178"/>
      <c r="QI19" s="178"/>
      <c r="QJ19" s="178"/>
      <c r="QK19" s="179"/>
      <c r="QL19" s="166"/>
      <c r="QM19" s="178"/>
      <c r="QN19" s="178"/>
      <c r="QO19" s="178"/>
      <c r="QP19" s="178"/>
      <c r="QQ19" s="178"/>
      <c r="QR19" s="178"/>
      <c r="QS19" s="179"/>
      <c r="QT19" s="166"/>
      <c r="QU19" s="178"/>
      <c r="QV19" s="178"/>
      <c r="QW19" s="178"/>
      <c r="QX19" s="178"/>
      <c r="QY19" s="178"/>
      <c r="QZ19" s="178"/>
      <c r="RA19" s="179"/>
      <c r="RB19" s="166"/>
      <c r="RC19" s="178"/>
      <c r="RD19" s="178"/>
      <c r="RE19" s="178"/>
      <c r="RF19" s="178"/>
      <c r="RG19" s="178"/>
      <c r="RH19" s="178"/>
      <c r="RI19" s="179"/>
      <c r="RJ19" s="166"/>
      <c r="RK19" s="178"/>
      <c r="RL19" s="178"/>
      <c r="RM19" s="178"/>
      <c r="RN19" s="178"/>
      <c r="RO19" s="178"/>
      <c r="RP19" s="178"/>
      <c r="RQ19" s="179"/>
      <c r="RR19" s="166"/>
      <c r="RS19" s="178"/>
      <c r="RT19" s="178"/>
      <c r="RU19" s="178"/>
      <c r="RV19" s="178"/>
      <c r="RW19" s="178"/>
      <c r="RX19" s="178"/>
      <c r="RY19" s="179"/>
      <c r="RZ19" s="166"/>
      <c r="SA19" s="178"/>
      <c r="SB19" s="178"/>
      <c r="SC19" s="178"/>
      <c r="SD19" s="178"/>
      <c r="SE19" s="178"/>
      <c r="SF19" s="178"/>
      <c r="SG19" s="179"/>
      <c r="SH19" s="166"/>
      <c r="SI19" s="178"/>
      <c r="SJ19" s="178"/>
      <c r="SK19" s="178"/>
      <c r="SL19" s="178"/>
      <c r="SM19" s="178"/>
      <c r="SN19" s="178"/>
      <c r="SO19" s="179"/>
      <c r="SP19" s="166"/>
      <c r="SQ19" s="178"/>
      <c r="SR19" s="178"/>
      <c r="SS19" s="178"/>
      <c r="ST19" s="178"/>
      <c r="SU19" s="178"/>
      <c r="SV19" s="178"/>
      <c r="SW19" s="179"/>
      <c r="SX19" s="166"/>
      <c r="SY19" s="178"/>
      <c r="SZ19" s="178"/>
      <c r="TA19" s="178"/>
      <c r="TB19" s="178"/>
      <c r="TC19" s="178"/>
      <c r="TD19" s="178"/>
      <c r="TE19" s="179"/>
      <c r="TF19" s="166"/>
      <c r="TG19" s="178"/>
      <c r="TH19" s="178"/>
      <c r="TI19" s="178"/>
      <c r="TJ19" s="178"/>
      <c r="TK19" s="178"/>
      <c r="TL19" s="178"/>
      <c r="TM19" s="179"/>
      <c r="TN19" s="166"/>
      <c r="TO19" s="178"/>
      <c r="TP19" s="178"/>
      <c r="TQ19" s="178"/>
      <c r="TR19" s="178"/>
      <c r="TS19" s="178"/>
      <c r="TT19" s="178"/>
      <c r="TU19" s="179"/>
      <c r="TV19" s="166"/>
      <c r="TW19" s="178"/>
      <c r="TX19" s="178"/>
      <c r="TY19" s="178"/>
      <c r="TZ19" s="178"/>
      <c r="UA19" s="178"/>
      <c r="UB19" s="178"/>
      <c r="UC19" s="179"/>
      <c r="UD19" s="166"/>
      <c r="UE19" s="178"/>
      <c r="UF19" s="178"/>
      <c r="UG19" s="178"/>
      <c r="UH19" s="178"/>
      <c r="UI19" s="178"/>
      <c r="UJ19" s="178"/>
      <c r="UK19" s="179"/>
      <c r="UL19" s="166"/>
      <c r="UM19" s="178"/>
      <c r="UN19" s="178"/>
      <c r="UO19" s="178"/>
      <c r="UP19" s="178"/>
      <c r="UQ19" s="178"/>
      <c r="UR19" s="178"/>
      <c r="US19" s="179"/>
      <c r="UT19" s="166"/>
      <c r="UU19" s="178"/>
      <c r="UV19" s="178"/>
      <c r="UW19" s="178"/>
      <c r="UX19" s="178"/>
      <c r="UY19" s="178"/>
      <c r="UZ19" s="178"/>
      <c r="VA19" s="179"/>
      <c r="VB19" s="166"/>
      <c r="VC19" s="178"/>
      <c r="VD19" s="178"/>
      <c r="VE19" s="178"/>
      <c r="VF19" s="178"/>
      <c r="VG19" s="178"/>
      <c r="VH19" s="178"/>
      <c r="VI19" s="179"/>
      <c r="VJ19" s="166"/>
      <c r="VK19" s="178"/>
      <c r="VL19" s="178"/>
      <c r="VM19" s="178"/>
      <c r="VN19" s="178"/>
      <c r="VO19" s="178"/>
      <c r="VP19" s="178"/>
      <c r="VQ19" s="179"/>
      <c r="VR19" s="166"/>
      <c r="VS19" s="178"/>
      <c r="VT19" s="178"/>
      <c r="VU19" s="178"/>
      <c r="VV19" s="178"/>
      <c r="VW19" s="178"/>
      <c r="VX19" s="178"/>
      <c r="VY19" s="179"/>
      <c r="VZ19" s="166"/>
      <c r="WA19" s="178"/>
      <c r="WB19" s="178"/>
      <c r="WC19" s="178"/>
      <c r="WD19" s="178"/>
      <c r="WE19" s="178"/>
      <c r="WF19" s="178"/>
      <c r="WG19" s="179"/>
      <c r="WH19" s="166"/>
      <c r="WI19" s="178"/>
      <c r="WJ19" s="178"/>
      <c r="WK19" s="178"/>
      <c r="WL19" s="178"/>
      <c r="WM19" s="178"/>
      <c r="WN19" s="178"/>
      <c r="WO19" s="179"/>
      <c r="WP19" s="166"/>
      <c r="WQ19" s="178"/>
      <c r="WR19" s="178"/>
      <c r="WS19" s="178"/>
      <c r="WT19" s="178"/>
      <c r="WU19" s="178"/>
      <c r="WV19" s="178"/>
      <c r="WW19" s="179"/>
      <c r="WX19" s="166"/>
      <c r="WY19" s="178"/>
      <c r="WZ19" s="178"/>
      <c r="XA19" s="178"/>
      <c r="XB19" s="178"/>
      <c r="XC19" s="178"/>
      <c r="XD19" s="178"/>
      <c r="XE19" s="179"/>
      <c r="XF19" s="166"/>
      <c r="XG19" s="178"/>
      <c r="XH19" s="178"/>
      <c r="XI19" s="178"/>
      <c r="XJ19" s="178"/>
      <c r="XK19" s="178"/>
      <c r="XL19" s="178"/>
      <c r="XM19" s="179"/>
      <c r="XN19" s="166"/>
      <c r="XO19" s="178"/>
      <c r="XP19" s="178"/>
      <c r="XQ19" s="178"/>
      <c r="XR19" s="178"/>
      <c r="XS19" s="178"/>
      <c r="XT19" s="178"/>
      <c r="XU19" s="179"/>
      <c r="XV19" s="166"/>
      <c r="XW19" s="178"/>
      <c r="XX19" s="178"/>
      <c r="XY19" s="178"/>
      <c r="XZ19" s="178"/>
      <c r="YA19" s="178"/>
      <c r="YB19" s="178"/>
      <c r="YC19" s="179"/>
      <c r="YD19" s="166"/>
      <c r="YE19" s="178"/>
      <c r="YF19" s="178"/>
      <c r="YG19" s="178"/>
      <c r="YH19" s="178"/>
      <c r="YI19" s="178"/>
      <c r="YJ19" s="178"/>
      <c r="YK19" s="179"/>
      <c r="YL19" s="166"/>
      <c r="YM19" s="178"/>
      <c r="YN19" s="178"/>
      <c r="YO19" s="178"/>
      <c r="YP19" s="178"/>
      <c r="YQ19" s="178"/>
      <c r="YR19" s="178"/>
      <c r="YS19" s="179"/>
      <c r="YT19" s="166"/>
      <c r="YU19" s="178"/>
      <c r="YV19" s="178"/>
      <c r="YW19" s="178"/>
      <c r="YX19" s="178"/>
      <c r="YY19" s="178"/>
      <c r="YZ19" s="178"/>
      <c r="ZA19" s="179"/>
      <c r="ZB19" s="166"/>
      <c r="ZC19" s="178"/>
      <c r="ZD19" s="178"/>
      <c r="ZE19" s="178"/>
      <c r="ZF19" s="178"/>
      <c r="ZG19" s="178"/>
      <c r="ZH19" s="178"/>
      <c r="ZI19" s="179"/>
      <c r="ZJ19" s="166"/>
      <c r="ZK19" s="178"/>
      <c r="ZL19" s="178"/>
      <c r="ZM19" s="178"/>
      <c r="ZN19" s="178"/>
      <c r="ZO19" s="178"/>
      <c r="ZP19" s="178"/>
      <c r="ZQ19" s="179"/>
      <c r="ZR19" s="166"/>
      <c r="ZS19" s="178"/>
      <c r="ZT19" s="178"/>
      <c r="ZU19" s="178"/>
      <c r="ZV19" s="178"/>
      <c r="ZW19" s="178"/>
      <c r="ZX19" s="178"/>
      <c r="ZY19" s="179"/>
      <c r="ZZ19" s="166"/>
      <c r="AAA19" s="178"/>
      <c r="AAB19" s="178"/>
      <c r="AAC19" s="178"/>
      <c r="AAD19" s="178"/>
      <c r="AAE19" s="178"/>
      <c r="AAF19" s="178"/>
      <c r="AAG19" s="179"/>
      <c r="AAH19" s="166"/>
      <c r="AAI19" s="178"/>
      <c r="AAJ19" s="178"/>
      <c r="AAK19" s="178"/>
      <c r="AAL19" s="178"/>
      <c r="AAM19" s="178"/>
      <c r="AAN19" s="178"/>
      <c r="AAO19" s="179"/>
      <c r="AAP19" s="166"/>
      <c r="AAQ19" s="178"/>
      <c r="AAR19" s="178"/>
      <c r="AAS19" s="178"/>
      <c r="AAT19" s="178"/>
      <c r="AAU19" s="178"/>
      <c r="AAV19" s="178"/>
      <c r="AAW19" s="179"/>
      <c r="AAX19" s="166"/>
      <c r="AAY19" s="178"/>
      <c r="AAZ19" s="178"/>
      <c r="ABA19" s="178"/>
      <c r="ABB19" s="178"/>
      <c r="ABC19" s="178"/>
      <c r="ABD19" s="178"/>
      <c r="ABE19" s="179"/>
      <c r="ABF19" s="166"/>
      <c r="ABG19" s="178"/>
      <c r="ABH19" s="178"/>
      <c r="ABI19" s="178"/>
      <c r="ABJ19" s="178"/>
      <c r="ABK19" s="178"/>
      <c r="ABL19" s="178"/>
      <c r="ABM19" s="179"/>
      <c r="ABN19" s="166"/>
      <c r="ABO19" s="178"/>
      <c r="ABP19" s="178"/>
      <c r="ABQ19" s="178"/>
      <c r="ABR19" s="178"/>
      <c r="ABS19" s="178"/>
      <c r="ABT19" s="178"/>
      <c r="ABU19" s="179"/>
      <c r="ABV19" s="166"/>
      <c r="ABW19" s="178"/>
      <c r="ABX19" s="178"/>
      <c r="ABY19" s="178"/>
      <c r="ABZ19" s="178"/>
      <c r="ACA19" s="178"/>
      <c r="ACB19" s="178"/>
      <c r="ACC19" s="179"/>
      <c r="ACD19" s="166"/>
      <c r="ACE19" s="178"/>
      <c r="ACF19" s="178"/>
      <c r="ACG19" s="178"/>
      <c r="ACH19" s="178"/>
      <c r="ACI19" s="178"/>
      <c r="ACJ19" s="178"/>
      <c r="ACK19" s="179"/>
      <c r="ACL19" s="166"/>
      <c r="ACM19" s="178"/>
      <c r="ACN19" s="178"/>
      <c r="ACO19" s="178"/>
      <c r="ACP19" s="178"/>
      <c r="ACQ19" s="178"/>
      <c r="ACR19" s="178"/>
      <c r="ACS19" s="179"/>
      <c r="ACT19" s="166"/>
      <c r="ACU19" s="178"/>
      <c r="ACV19" s="178"/>
      <c r="ACW19" s="178"/>
      <c r="ACX19" s="178"/>
      <c r="ACY19" s="178"/>
      <c r="ACZ19" s="178"/>
      <c r="ADA19" s="179"/>
      <c r="ADB19" s="166"/>
      <c r="ADC19" s="178"/>
      <c r="ADD19" s="178"/>
      <c r="ADE19" s="178"/>
      <c r="ADF19" s="178"/>
      <c r="ADG19" s="178"/>
      <c r="ADH19" s="178"/>
      <c r="ADI19" s="179"/>
      <c r="ADJ19" s="166"/>
      <c r="ADK19" s="178"/>
      <c r="ADL19" s="178"/>
      <c r="ADM19" s="178"/>
      <c r="ADN19" s="178"/>
      <c r="ADO19" s="178"/>
      <c r="ADP19" s="178"/>
      <c r="ADQ19" s="179"/>
      <c r="ADR19" s="166"/>
      <c r="ADS19" s="178"/>
      <c r="ADT19" s="178"/>
      <c r="ADU19" s="178"/>
      <c r="ADV19" s="178"/>
      <c r="ADW19" s="178"/>
      <c r="ADX19" s="178"/>
      <c r="ADY19" s="179"/>
      <c r="ADZ19" s="166"/>
      <c r="AEA19" s="178"/>
      <c r="AEB19" s="178"/>
      <c r="AEC19" s="178"/>
      <c r="AED19" s="178"/>
      <c r="AEE19" s="178"/>
      <c r="AEF19" s="178"/>
      <c r="AEG19" s="179"/>
      <c r="AEH19" s="166"/>
      <c r="AEI19" s="178"/>
      <c r="AEJ19" s="178"/>
      <c r="AEK19" s="178"/>
      <c r="AEL19" s="178"/>
      <c r="AEM19" s="178"/>
      <c r="AEN19" s="178"/>
      <c r="AEO19" s="179"/>
      <c r="AEP19" s="166"/>
      <c r="AEQ19" s="178"/>
      <c r="AER19" s="178"/>
      <c r="AES19" s="178"/>
      <c r="AET19" s="178"/>
      <c r="AEU19" s="178"/>
      <c r="AEV19" s="178"/>
      <c r="AEW19" s="179"/>
      <c r="AEX19" s="166"/>
      <c r="AEY19" s="178"/>
      <c r="AEZ19" s="178"/>
      <c r="AFA19" s="178"/>
      <c r="AFB19" s="178"/>
      <c r="AFC19" s="178"/>
      <c r="AFD19" s="178"/>
      <c r="AFE19" s="179"/>
      <c r="AFF19" s="166"/>
      <c r="AFG19" s="178"/>
      <c r="AFH19" s="178"/>
      <c r="AFI19" s="178"/>
      <c r="AFJ19" s="178"/>
      <c r="AFK19" s="178"/>
      <c r="AFL19" s="178"/>
      <c r="AFM19" s="179"/>
      <c r="AFN19" s="166"/>
      <c r="AFO19" s="178"/>
      <c r="AFP19" s="178"/>
      <c r="AFQ19" s="178"/>
      <c r="AFR19" s="178"/>
      <c r="AFS19" s="178"/>
      <c r="AFT19" s="178"/>
      <c r="AFU19" s="179"/>
      <c r="AFV19" s="166"/>
      <c r="AFW19" s="178"/>
      <c r="AFX19" s="178"/>
      <c r="AFY19" s="178"/>
      <c r="AFZ19" s="178"/>
      <c r="AGA19" s="178"/>
      <c r="AGB19" s="178"/>
      <c r="AGC19" s="179"/>
      <c r="AGD19" s="166"/>
      <c r="AGE19" s="178"/>
      <c r="AGF19" s="178"/>
      <c r="AGG19" s="178"/>
      <c r="AGH19" s="178"/>
      <c r="AGI19" s="178"/>
      <c r="AGJ19" s="178"/>
      <c r="AGK19" s="179"/>
      <c r="AGL19" s="166"/>
      <c r="AGM19" s="178"/>
      <c r="AGN19" s="178"/>
      <c r="AGO19" s="178"/>
      <c r="AGP19" s="178"/>
      <c r="AGQ19" s="178"/>
      <c r="AGR19" s="178"/>
      <c r="AGS19" s="179"/>
      <c r="AGT19" s="166"/>
      <c r="AGU19" s="178"/>
      <c r="AGV19" s="178"/>
      <c r="AGW19" s="178"/>
      <c r="AGX19" s="178"/>
      <c r="AGY19" s="178"/>
      <c r="AGZ19" s="178"/>
      <c r="AHA19" s="179"/>
      <c r="AHB19" s="166"/>
      <c r="AHC19" s="178"/>
      <c r="AHD19" s="178"/>
      <c r="AHE19" s="178"/>
      <c r="AHF19" s="178"/>
      <c r="AHG19" s="178"/>
      <c r="AHH19" s="178"/>
      <c r="AHI19" s="179"/>
      <c r="AHJ19" s="166"/>
      <c r="AHK19" s="178"/>
      <c r="AHL19" s="178"/>
      <c r="AHM19" s="178"/>
      <c r="AHN19" s="178"/>
      <c r="AHO19" s="178"/>
      <c r="AHP19" s="178"/>
      <c r="AHQ19" s="179"/>
      <c r="AHR19" s="166"/>
      <c r="AHS19" s="178"/>
      <c r="AHT19" s="178"/>
      <c r="AHU19" s="178"/>
      <c r="AHV19" s="178"/>
      <c r="AHW19" s="178"/>
      <c r="AHX19" s="178"/>
      <c r="AHY19" s="179"/>
      <c r="AHZ19" s="166"/>
      <c r="AIA19" s="178"/>
      <c r="AIB19" s="178"/>
      <c r="AIC19" s="178"/>
      <c r="AID19" s="178"/>
      <c r="AIE19" s="178"/>
      <c r="AIF19" s="178"/>
      <c r="AIG19" s="179"/>
      <c r="AIH19" s="166"/>
      <c r="AII19" s="178"/>
      <c r="AIJ19" s="178"/>
      <c r="AIK19" s="178"/>
      <c r="AIL19" s="178"/>
      <c r="AIM19" s="178"/>
      <c r="AIN19" s="178"/>
      <c r="AIO19" s="179"/>
      <c r="AIP19" s="166"/>
      <c r="AIQ19" s="178"/>
      <c r="AIR19" s="178"/>
      <c r="AIS19" s="178"/>
      <c r="AIT19" s="178"/>
      <c r="AIU19" s="178"/>
      <c r="AIV19" s="178"/>
      <c r="AIW19" s="179"/>
      <c r="AIX19" s="166"/>
      <c r="AIY19" s="178"/>
      <c r="AIZ19" s="178"/>
      <c r="AJA19" s="178"/>
      <c r="AJB19" s="178"/>
      <c r="AJC19" s="178"/>
      <c r="AJD19" s="178"/>
      <c r="AJE19" s="179"/>
      <c r="AJF19" s="166"/>
      <c r="AJG19" s="178"/>
      <c r="AJH19" s="178"/>
      <c r="AJI19" s="178"/>
      <c r="AJJ19" s="178"/>
      <c r="AJK19" s="178"/>
      <c r="AJL19" s="178"/>
      <c r="AJM19" s="179"/>
      <c r="AJN19" s="166"/>
      <c r="AJO19" s="178"/>
      <c r="AJP19" s="178"/>
      <c r="AJQ19" s="178"/>
      <c r="AJR19" s="178"/>
      <c r="AJS19" s="178"/>
      <c r="AJT19" s="178"/>
      <c r="AJU19" s="179"/>
      <c r="AJV19" s="166"/>
      <c r="AJW19" s="178"/>
      <c r="AJX19" s="178"/>
      <c r="AJY19" s="178"/>
      <c r="AJZ19" s="178"/>
      <c r="AKA19" s="178"/>
      <c r="AKB19" s="178"/>
      <c r="AKC19" s="179"/>
      <c r="AKD19" s="166"/>
      <c r="AKE19" s="178"/>
      <c r="AKF19" s="178"/>
      <c r="AKG19" s="178"/>
      <c r="AKH19" s="178"/>
      <c r="AKI19" s="178"/>
      <c r="AKJ19" s="178"/>
      <c r="AKK19" s="179"/>
      <c r="AKL19" s="166"/>
      <c r="AKM19" s="178"/>
      <c r="AKN19" s="178"/>
      <c r="AKO19" s="178"/>
      <c r="AKP19" s="178"/>
      <c r="AKQ19" s="178"/>
      <c r="AKR19" s="178"/>
      <c r="AKS19" s="179"/>
      <c r="AKT19" s="166"/>
      <c r="AKU19" s="178"/>
      <c r="AKV19" s="178"/>
      <c r="AKW19" s="178"/>
      <c r="AKX19" s="178"/>
      <c r="AKY19" s="178"/>
      <c r="AKZ19" s="178"/>
      <c r="ALA19" s="179"/>
      <c r="ALB19" s="166"/>
      <c r="ALC19" s="178"/>
      <c r="ALD19" s="178"/>
      <c r="ALE19" s="178"/>
      <c r="ALF19" s="178"/>
      <c r="ALG19" s="178"/>
      <c r="ALH19" s="178"/>
      <c r="ALI19" s="179"/>
      <c r="ALJ19" s="166"/>
      <c r="ALK19" s="178"/>
      <c r="ALL19" s="178"/>
      <c r="ALM19" s="178"/>
      <c r="ALN19" s="178"/>
      <c r="ALO19" s="178"/>
      <c r="ALP19" s="178"/>
      <c r="ALQ19" s="179"/>
      <c r="ALR19" s="166"/>
      <c r="ALS19" s="178"/>
      <c r="ALT19" s="178"/>
      <c r="ALU19" s="178"/>
      <c r="ALV19" s="178"/>
      <c r="ALW19" s="178"/>
      <c r="ALX19" s="178"/>
      <c r="ALY19" s="179"/>
      <c r="ALZ19" s="166"/>
      <c r="AMA19" s="178"/>
      <c r="AMB19" s="178"/>
      <c r="AMC19" s="178"/>
      <c r="AMD19" s="178"/>
      <c r="AME19" s="178"/>
      <c r="AMF19" s="178"/>
      <c r="AMG19" s="179"/>
      <c r="AMH19" s="166"/>
      <c r="AMI19" s="178"/>
      <c r="AMJ19" s="178"/>
      <c r="AMK19" s="178"/>
      <c r="AML19" s="178"/>
      <c r="AMM19" s="178"/>
      <c r="AMN19" s="178"/>
      <c r="AMO19" s="179"/>
      <c r="AMP19" s="166"/>
      <c r="AMQ19" s="178"/>
      <c r="AMR19" s="178"/>
      <c r="AMS19" s="178"/>
      <c r="AMT19" s="178"/>
      <c r="AMU19" s="178"/>
      <c r="AMV19" s="178"/>
      <c r="AMW19" s="179"/>
      <c r="AMX19" s="166"/>
      <c r="AMY19" s="178"/>
      <c r="AMZ19" s="178"/>
      <c r="ANA19" s="178"/>
      <c r="ANB19" s="178"/>
      <c r="ANC19" s="178"/>
      <c r="AND19" s="178"/>
      <c r="ANE19" s="179"/>
      <c r="ANF19" s="166"/>
      <c r="ANG19" s="178"/>
      <c r="ANH19" s="178"/>
      <c r="ANI19" s="178"/>
      <c r="ANJ19" s="178"/>
      <c r="ANK19" s="178"/>
      <c r="ANL19" s="178"/>
      <c r="ANM19" s="179"/>
      <c r="ANN19" s="166"/>
      <c r="ANO19" s="178"/>
      <c r="ANP19" s="178"/>
      <c r="ANQ19" s="178"/>
      <c r="ANR19" s="178"/>
      <c r="ANS19" s="178"/>
      <c r="ANT19" s="178"/>
      <c r="ANU19" s="179"/>
      <c r="ANV19" s="166"/>
      <c r="ANW19" s="178"/>
      <c r="ANX19" s="178"/>
      <c r="ANY19" s="178"/>
      <c r="ANZ19" s="178"/>
      <c r="AOA19" s="178"/>
      <c r="AOB19" s="178"/>
      <c r="AOC19" s="179"/>
      <c r="AOD19" s="166"/>
      <c r="AOE19" s="178"/>
      <c r="AOF19" s="178"/>
      <c r="AOG19" s="178"/>
      <c r="AOH19" s="178"/>
      <c r="AOI19" s="178"/>
      <c r="AOJ19" s="178"/>
      <c r="AOK19" s="179"/>
      <c r="AOL19" s="166"/>
      <c r="AOM19" s="178"/>
      <c r="AON19" s="178"/>
      <c r="AOO19" s="178"/>
      <c r="AOP19" s="178"/>
      <c r="AOQ19" s="178"/>
      <c r="AOR19" s="178"/>
      <c r="AOS19" s="179"/>
      <c r="AOT19" s="166"/>
      <c r="AOU19" s="178"/>
      <c r="AOV19" s="178"/>
      <c r="AOW19" s="178"/>
      <c r="AOX19" s="178"/>
      <c r="AOY19" s="178"/>
      <c r="AOZ19" s="178"/>
      <c r="APA19" s="179"/>
      <c r="APB19" s="166"/>
      <c r="APC19" s="178"/>
      <c r="APD19" s="178"/>
      <c r="APE19" s="178"/>
      <c r="APF19" s="178"/>
      <c r="APG19" s="178"/>
      <c r="APH19" s="178"/>
      <c r="API19" s="179"/>
      <c r="APJ19" s="166"/>
      <c r="APK19" s="178"/>
      <c r="APL19" s="178"/>
      <c r="APM19" s="178"/>
      <c r="APN19" s="178"/>
      <c r="APO19" s="178"/>
      <c r="APP19" s="178"/>
      <c r="APQ19" s="179"/>
      <c r="APR19" s="166"/>
      <c r="APS19" s="178"/>
      <c r="APT19" s="178"/>
      <c r="APU19" s="178"/>
      <c r="APV19" s="178"/>
      <c r="APW19" s="178"/>
      <c r="APX19" s="178"/>
      <c r="APY19" s="179"/>
      <c r="APZ19" s="166"/>
      <c r="AQA19" s="178"/>
      <c r="AQB19" s="178"/>
      <c r="AQC19" s="178"/>
      <c r="AQD19" s="178"/>
      <c r="AQE19" s="178"/>
      <c r="AQF19" s="178"/>
      <c r="AQG19" s="179"/>
      <c r="AQH19" s="166"/>
      <c r="AQI19" s="178"/>
      <c r="AQJ19" s="178"/>
      <c r="AQK19" s="178"/>
      <c r="AQL19" s="178"/>
      <c r="AQM19" s="178"/>
      <c r="AQN19" s="178"/>
      <c r="AQO19" s="179"/>
      <c r="AQP19" s="166"/>
      <c r="AQQ19" s="178"/>
      <c r="AQR19" s="178"/>
      <c r="AQS19" s="178"/>
      <c r="AQT19" s="178"/>
      <c r="AQU19" s="178"/>
      <c r="AQV19" s="178"/>
      <c r="AQW19" s="179"/>
      <c r="AQX19" s="166"/>
      <c r="AQY19" s="178"/>
      <c r="AQZ19" s="178"/>
      <c r="ARA19" s="178"/>
      <c r="ARB19" s="178"/>
      <c r="ARC19" s="178"/>
      <c r="ARD19" s="178"/>
      <c r="ARE19" s="179"/>
      <c r="ARF19" s="166"/>
      <c r="ARG19" s="178"/>
      <c r="ARH19" s="178"/>
      <c r="ARI19" s="178"/>
      <c r="ARJ19" s="178"/>
      <c r="ARK19" s="178"/>
      <c r="ARL19" s="178"/>
      <c r="ARM19" s="179"/>
      <c r="ARN19" s="166"/>
      <c r="ARO19" s="178"/>
      <c r="ARP19" s="178"/>
      <c r="ARQ19" s="178"/>
      <c r="ARR19" s="178"/>
      <c r="ARS19" s="178"/>
      <c r="ART19" s="178"/>
      <c r="ARU19" s="179"/>
      <c r="ARV19" s="166"/>
      <c r="ARW19" s="178"/>
      <c r="ARX19" s="178"/>
      <c r="ARY19" s="178"/>
      <c r="ARZ19" s="178"/>
      <c r="ASA19" s="178"/>
      <c r="ASB19" s="178"/>
      <c r="ASC19" s="179"/>
      <c r="ASD19" s="166"/>
      <c r="ASE19" s="178"/>
      <c r="ASF19" s="178"/>
      <c r="ASG19" s="178"/>
      <c r="ASH19" s="178"/>
      <c r="ASI19" s="178"/>
      <c r="ASJ19" s="178"/>
      <c r="ASK19" s="179"/>
      <c r="ASL19" s="166"/>
      <c r="ASM19" s="178"/>
      <c r="ASN19" s="178"/>
      <c r="ASO19" s="178"/>
      <c r="ASP19" s="178"/>
      <c r="ASQ19" s="178"/>
      <c r="ASR19" s="178"/>
      <c r="ASS19" s="179"/>
      <c r="AST19" s="166"/>
      <c r="ASU19" s="178"/>
      <c r="ASV19" s="178"/>
      <c r="ASW19" s="178"/>
      <c r="ASX19" s="178"/>
      <c r="ASY19" s="178"/>
      <c r="ASZ19" s="178"/>
      <c r="ATA19" s="179"/>
      <c r="ATB19" s="166"/>
      <c r="ATC19" s="178"/>
      <c r="ATD19" s="178"/>
      <c r="ATE19" s="178"/>
      <c r="ATF19" s="178"/>
      <c r="ATG19" s="178"/>
      <c r="ATH19" s="178"/>
      <c r="ATI19" s="179"/>
      <c r="ATJ19" s="166"/>
      <c r="ATK19" s="178"/>
      <c r="ATL19" s="178"/>
      <c r="ATM19" s="178"/>
      <c r="ATN19" s="178"/>
      <c r="ATO19" s="178"/>
      <c r="ATP19" s="178"/>
      <c r="ATQ19" s="179"/>
      <c r="ATR19" s="166"/>
      <c r="ATS19" s="178"/>
      <c r="ATT19" s="178"/>
      <c r="ATU19" s="178"/>
      <c r="ATV19" s="178"/>
      <c r="ATW19" s="178"/>
      <c r="ATX19" s="178"/>
      <c r="ATY19" s="179"/>
      <c r="ATZ19" s="166"/>
      <c r="AUA19" s="178"/>
      <c r="AUB19" s="178"/>
      <c r="AUC19" s="178"/>
      <c r="AUD19" s="178"/>
      <c r="AUE19" s="178"/>
      <c r="AUF19" s="178"/>
      <c r="AUG19" s="179"/>
      <c r="AUH19" s="166"/>
      <c r="AUI19" s="178"/>
      <c r="AUJ19" s="178"/>
      <c r="AUK19" s="178"/>
      <c r="AUL19" s="178"/>
      <c r="AUM19" s="178"/>
      <c r="AUN19" s="178"/>
      <c r="AUO19" s="179"/>
      <c r="AUP19" s="166"/>
      <c r="AUQ19" s="178"/>
      <c r="AUR19" s="178"/>
      <c r="AUS19" s="178"/>
      <c r="AUT19" s="178"/>
      <c r="AUU19" s="178"/>
      <c r="AUV19" s="178"/>
      <c r="AUW19" s="179"/>
      <c r="AUX19" s="166"/>
      <c r="AUY19" s="178"/>
      <c r="AUZ19" s="178"/>
      <c r="AVA19" s="178"/>
      <c r="AVB19" s="178"/>
      <c r="AVC19" s="178"/>
      <c r="AVD19" s="178"/>
      <c r="AVE19" s="179"/>
      <c r="AVF19" s="166"/>
      <c r="AVG19" s="178"/>
      <c r="AVH19" s="178"/>
      <c r="AVI19" s="178"/>
      <c r="AVJ19" s="178"/>
      <c r="AVK19" s="178"/>
      <c r="AVL19" s="178"/>
      <c r="AVM19" s="179"/>
      <c r="AVN19" s="166"/>
      <c r="AVO19" s="178"/>
      <c r="AVP19" s="178"/>
      <c r="AVQ19" s="178"/>
      <c r="AVR19" s="178"/>
      <c r="AVS19" s="178"/>
      <c r="AVT19" s="178"/>
      <c r="AVU19" s="179"/>
      <c r="AVV19" s="166"/>
      <c r="AVW19" s="178"/>
      <c r="AVX19" s="178"/>
      <c r="AVY19" s="178"/>
      <c r="AVZ19" s="178"/>
      <c r="AWA19" s="178"/>
      <c r="AWB19" s="178"/>
      <c r="AWC19" s="179"/>
      <c r="AWD19" s="166"/>
      <c r="AWE19" s="178"/>
      <c r="AWF19" s="178"/>
      <c r="AWG19" s="178"/>
      <c r="AWH19" s="178"/>
      <c r="AWI19" s="178"/>
      <c r="AWJ19" s="178"/>
      <c r="AWK19" s="179"/>
      <c r="AWL19" s="166"/>
      <c r="AWM19" s="178"/>
      <c r="AWN19" s="178"/>
      <c r="AWO19" s="178"/>
      <c r="AWP19" s="178"/>
      <c r="AWQ19" s="178"/>
      <c r="AWR19" s="178"/>
      <c r="AWS19" s="179"/>
      <c r="AWT19" s="166"/>
      <c r="AWU19" s="178"/>
      <c r="AWV19" s="178"/>
      <c r="AWW19" s="178"/>
      <c r="AWX19" s="178"/>
      <c r="AWY19" s="178"/>
      <c r="AWZ19" s="178"/>
      <c r="AXA19" s="179"/>
      <c r="AXB19" s="166"/>
      <c r="AXC19" s="178"/>
      <c r="AXD19" s="178"/>
      <c r="AXE19" s="178"/>
      <c r="AXF19" s="178"/>
      <c r="AXG19" s="178"/>
      <c r="AXH19" s="178"/>
      <c r="AXI19" s="179"/>
      <c r="AXJ19" s="166"/>
      <c r="AXK19" s="178"/>
      <c r="AXL19" s="178"/>
      <c r="AXM19" s="178"/>
      <c r="AXN19" s="178"/>
      <c r="AXO19" s="178"/>
      <c r="AXP19" s="178"/>
      <c r="AXQ19" s="179"/>
      <c r="AXR19" s="166"/>
      <c r="AXS19" s="178"/>
      <c r="AXT19" s="178"/>
      <c r="AXU19" s="178"/>
      <c r="AXV19" s="178"/>
      <c r="AXW19" s="178"/>
      <c r="AXX19" s="178"/>
      <c r="AXY19" s="179"/>
      <c r="AXZ19" s="166"/>
      <c r="AYA19" s="178"/>
      <c r="AYB19" s="178"/>
      <c r="AYC19" s="178"/>
      <c r="AYD19" s="178"/>
      <c r="AYE19" s="178"/>
      <c r="AYF19" s="178"/>
      <c r="AYG19" s="179"/>
      <c r="AYH19" s="166"/>
      <c r="AYI19" s="178"/>
      <c r="AYJ19" s="178"/>
      <c r="AYK19" s="178"/>
      <c r="AYL19" s="178"/>
      <c r="AYM19" s="178"/>
      <c r="AYN19" s="178"/>
      <c r="AYO19" s="179"/>
      <c r="AYP19" s="166"/>
      <c r="AYQ19" s="178"/>
      <c r="AYR19" s="178"/>
      <c r="AYS19" s="178"/>
      <c r="AYT19" s="178"/>
      <c r="AYU19" s="178"/>
      <c r="AYV19" s="178"/>
      <c r="AYW19" s="179"/>
      <c r="AYX19" s="166"/>
      <c r="AYY19" s="178"/>
      <c r="AYZ19" s="178"/>
      <c r="AZA19" s="178"/>
      <c r="AZB19" s="178"/>
      <c r="AZC19" s="178"/>
      <c r="AZD19" s="178"/>
      <c r="AZE19" s="179"/>
      <c r="AZF19" s="166"/>
      <c r="AZG19" s="178"/>
      <c r="AZH19" s="178"/>
      <c r="AZI19" s="178"/>
      <c r="AZJ19" s="178"/>
      <c r="AZK19" s="178"/>
      <c r="AZL19" s="178"/>
      <c r="AZM19" s="179"/>
      <c r="AZN19" s="166"/>
      <c r="AZO19" s="178"/>
      <c r="AZP19" s="178"/>
      <c r="AZQ19" s="178"/>
      <c r="AZR19" s="178"/>
      <c r="AZS19" s="178"/>
      <c r="AZT19" s="178"/>
      <c r="AZU19" s="179"/>
      <c r="AZV19" s="166"/>
      <c r="AZW19" s="178"/>
      <c r="AZX19" s="178"/>
      <c r="AZY19" s="178"/>
      <c r="AZZ19" s="178"/>
      <c r="BAA19" s="178"/>
      <c r="BAB19" s="178"/>
      <c r="BAC19" s="179"/>
      <c r="BAD19" s="166"/>
      <c r="BAE19" s="178"/>
      <c r="BAF19" s="178"/>
      <c r="BAG19" s="178"/>
      <c r="BAH19" s="178"/>
      <c r="BAI19" s="178"/>
      <c r="BAJ19" s="178"/>
      <c r="BAK19" s="179"/>
      <c r="BAL19" s="166"/>
      <c r="BAM19" s="178"/>
      <c r="BAN19" s="178"/>
      <c r="BAO19" s="178"/>
      <c r="BAP19" s="178"/>
      <c r="BAQ19" s="178"/>
      <c r="BAR19" s="178"/>
      <c r="BAS19" s="179"/>
      <c r="BAT19" s="166"/>
      <c r="BAU19" s="178"/>
      <c r="BAV19" s="178"/>
      <c r="BAW19" s="178"/>
      <c r="BAX19" s="178"/>
      <c r="BAY19" s="178"/>
      <c r="BAZ19" s="178"/>
      <c r="BBA19" s="179"/>
      <c r="BBB19" s="166"/>
      <c r="BBC19" s="178"/>
      <c r="BBD19" s="178"/>
      <c r="BBE19" s="178"/>
      <c r="BBF19" s="178"/>
      <c r="BBG19" s="178"/>
      <c r="BBH19" s="178"/>
      <c r="BBI19" s="179"/>
      <c r="BBJ19" s="166"/>
      <c r="BBK19" s="178"/>
      <c r="BBL19" s="178"/>
      <c r="BBM19" s="178"/>
      <c r="BBN19" s="178"/>
      <c r="BBO19" s="178"/>
      <c r="BBP19" s="178"/>
      <c r="BBQ19" s="179"/>
      <c r="BBR19" s="166"/>
      <c r="BBS19" s="178"/>
      <c r="BBT19" s="178"/>
      <c r="BBU19" s="178"/>
      <c r="BBV19" s="178"/>
      <c r="BBW19" s="178"/>
      <c r="BBX19" s="178"/>
      <c r="BBY19" s="179"/>
      <c r="BBZ19" s="166"/>
      <c r="BCA19" s="178"/>
      <c r="BCB19" s="178"/>
      <c r="BCC19" s="178"/>
      <c r="BCD19" s="178"/>
      <c r="BCE19" s="178"/>
      <c r="BCF19" s="178"/>
      <c r="BCG19" s="179"/>
      <c r="BCH19" s="166"/>
      <c r="BCI19" s="178"/>
      <c r="BCJ19" s="178"/>
      <c r="BCK19" s="178"/>
      <c r="BCL19" s="178"/>
      <c r="BCM19" s="178"/>
      <c r="BCN19" s="178"/>
      <c r="BCO19" s="179"/>
      <c r="BCP19" s="166"/>
      <c r="BCQ19" s="178"/>
      <c r="BCR19" s="178"/>
      <c r="BCS19" s="178"/>
      <c r="BCT19" s="178"/>
      <c r="BCU19" s="178"/>
      <c r="BCV19" s="178"/>
      <c r="BCW19" s="179"/>
      <c r="BCX19" s="166"/>
      <c r="BCY19" s="178"/>
      <c r="BCZ19" s="178"/>
      <c r="BDA19" s="178"/>
      <c r="BDB19" s="178"/>
      <c r="BDC19" s="178"/>
      <c r="BDD19" s="178"/>
      <c r="BDE19" s="179"/>
      <c r="BDF19" s="166"/>
      <c r="BDG19" s="178"/>
      <c r="BDH19" s="178"/>
      <c r="BDI19" s="178"/>
      <c r="BDJ19" s="178"/>
      <c r="BDK19" s="178"/>
      <c r="BDL19" s="178"/>
      <c r="BDM19" s="179"/>
      <c r="BDN19" s="166"/>
      <c r="BDO19" s="178"/>
      <c r="BDP19" s="178"/>
      <c r="BDQ19" s="178"/>
      <c r="BDR19" s="178"/>
      <c r="BDS19" s="178"/>
      <c r="BDT19" s="178"/>
      <c r="BDU19" s="179"/>
      <c r="BDV19" s="166"/>
      <c r="BDW19" s="178"/>
      <c r="BDX19" s="178"/>
      <c r="BDY19" s="178"/>
      <c r="BDZ19" s="178"/>
      <c r="BEA19" s="178"/>
      <c r="BEB19" s="178"/>
      <c r="BEC19" s="179"/>
      <c r="BED19" s="166"/>
      <c r="BEE19" s="178"/>
      <c r="BEF19" s="178"/>
      <c r="BEG19" s="178"/>
      <c r="BEH19" s="178"/>
      <c r="BEI19" s="178"/>
      <c r="BEJ19" s="178"/>
      <c r="BEK19" s="179"/>
      <c r="BEL19" s="166"/>
      <c r="BEM19" s="178"/>
      <c r="BEN19" s="178"/>
      <c r="BEO19" s="178"/>
      <c r="BEP19" s="178"/>
      <c r="BEQ19" s="178"/>
      <c r="BER19" s="178"/>
      <c r="BES19" s="179"/>
      <c r="BET19" s="166"/>
      <c r="BEU19" s="178"/>
      <c r="BEV19" s="178"/>
      <c r="BEW19" s="178"/>
      <c r="BEX19" s="178"/>
      <c r="BEY19" s="178"/>
      <c r="BEZ19" s="178"/>
      <c r="BFA19" s="179"/>
      <c r="BFB19" s="166"/>
      <c r="BFC19" s="178"/>
      <c r="BFD19" s="178"/>
      <c r="BFE19" s="178"/>
      <c r="BFF19" s="178"/>
      <c r="BFG19" s="178"/>
      <c r="BFH19" s="178"/>
      <c r="BFI19" s="179"/>
      <c r="BFJ19" s="166"/>
      <c r="BFK19" s="178"/>
      <c r="BFL19" s="178"/>
      <c r="BFM19" s="178"/>
      <c r="BFN19" s="178"/>
      <c r="BFO19" s="178"/>
      <c r="BFP19" s="178"/>
      <c r="BFQ19" s="179"/>
      <c r="BFR19" s="166"/>
      <c r="BFS19" s="178"/>
      <c r="BFT19" s="178"/>
      <c r="BFU19" s="178"/>
      <c r="BFV19" s="178"/>
      <c r="BFW19" s="178"/>
      <c r="BFX19" s="178"/>
      <c r="BFY19" s="179"/>
      <c r="BFZ19" s="166"/>
      <c r="BGA19" s="178"/>
      <c r="BGB19" s="178"/>
      <c r="BGC19" s="178"/>
      <c r="BGD19" s="178"/>
      <c r="BGE19" s="178"/>
      <c r="BGF19" s="178"/>
      <c r="BGG19" s="179"/>
      <c r="BGH19" s="166"/>
      <c r="BGI19" s="178"/>
      <c r="BGJ19" s="178"/>
      <c r="BGK19" s="178"/>
      <c r="BGL19" s="178"/>
      <c r="BGM19" s="178"/>
      <c r="BGN19" s="178"/>
      <c r="BGO19" s="179"/>
      <c r="BGP19" s="166"/>
      <c r="BGQ19" s="178"/>
      <c r="BGR19" s="178"/>
      <c r="BGS19" s="178"/>
      <c r="BGT19" s="178"/>
      <c r="BGU19" s="178"/>
      <c r="BGV19" s="178"/>
      <c r="BGW19" s="179"/>
      <c r="BGX19" s="166"/>
      <c r="BGY19" s="178"/>
      <c r="BGZ19" s="178"/>
      <c r="BHA19" s="178"/>
      <c r="BHB19" s="178"/>
      <c r="BHC19" s="178"/>
      <c r="BHD19" s="178"/>
      <c r="BHE19" s="179"/>
      <c r="BHF19" s="166"/>
      <c r="BHG19" s="178"/>
      <c r="BHH19" s="178"/>
      <c r="BHI19" s="178"/>
      <c r="BHJ19" s="178"/>
      <c r="BHK19" s="178"/>
      <c r="BHL19" s="178"/>
      <c r="BHM19" s="179"/>
      <c r="BHN19" s="166"/>
      <c r="BHO19" s="178"/>
      <c r="BHP19" s="178"/>
      <c r="BHQ19" s="178"/>
      <c r="BHR19" s="178"/>
      <c r="BHS19" s="178"/>
      <c r="BHT19" s="178"/>
      <c r="BHU19" s="179"/>
      <c r="BHV19" s="166"/>
      <c r="BHW19" s="178"/>
      <c r="BHX19" s="178"/>
      <c r="BHY19" s="178"/>
      <c r="BHZ19" s="178"/>
      <c r="BIA19" s="178"/>
      <c r="BIB19" s="178"/>
      <c r="BIC19" s="179"/>
      <c r="BID19" s="166"/>
      <c r="BIE19" s="178"/>
      <c r="BIF19" s="178"/>
      <c r="BIG19" s="178"/>
      <c r="BIH19" s="178"/>
      <c r="BII19" s="178"/>
      <c r="BIJ19" s="178"/>
      <c r="BIK19" s="179"/>
      <c r="BIL19" s="166"/>
      <c r="BIM19" s="178"/>
      <c r="BIN19" s="178"/>
      <c r="BIO19" s="178"/>
      <c r="BIP19" s="178"/>
      <c r="BIQ19" s="178"/>
      <c r="BIR19" s="178"/>
      <c r="BIS19" s="179"/>
      <c r="BIT19" s="166"/>
      <c r="BIU19" s="178"/>
      <c r="BIV19" s="178"/>
      <c r="BIW19" s="178"/>
      <c r="BIX19" s="178"/>
      <c r="BIY19" s="178"/>
      <c r="BIZ19" s="178"/>
      <c r="BJA19" s="179"/>
      <c r="BJB19" s="166"/>
      <c r="BJC19" s="178"/>
      <c r="BJD19" s="178"/>
      <c r="BJE19" s="178"/>
      <c r="BJF19" s="178"/>
      <c r="BJG19" s="178"/>
      <c r="BJH19" s="178"/>
      <c r="BJI19" s="179"/>
      <c r="BJJ19" s="166"/>
      <c r="BJK19" s="178"/>
      <c r="BJL19" s="178"/>
      <c r="BJM19" s="178"/>
      <c r="BJN19" s="178"/>
      <c r="BJO19" s="178"/>
      <c r="BJP19" s="178"/>
      <c r="BJQ19" s="179"/>
      <c r="BJR19" s="166"/>
      <c r="BJS19" s="178"/>
      <c r="BJT19" s="178"/>
      <c r="BJU19" s="178"/>
      <c r="BJV19" s="178"/>
      <c r="BJW19" s="178"/>
      <c r="BJX19" s="178"/>
      <c r="BJY19" s="179"/>
      <c r="BJZ19" s="166"/>
      <c r="BKA19" s="178"/>
      <c r="BKB19" s="178"/>
      <c r="BKC19" s="178"/>
      <c r="BKD19" s="178"/>
      <c r="BKE19" s="178"/>
      <c r="BKF19" s="178"/>
      <c r="BKG19" s="179"/>
      <c r="BKH19" s="166"/>
      <c r="BKI19" s="178"/>
      <c r="BKJ19" s="178"/>
      <c r="BKK19" s="178"/>
      <c r="BKL19" s="178"/>
      <c r="BKM19" s="178"/>
      <c r="BKN19" s="178"/>
      <c r="BKO19" s="179"/>
      <c r="BKP19" s="166"/>
      <c r="BKQ19" s="178"/>
      <c r="BKR19" s="178"/>
      <c r="BKS19" s="178"/>
      <c r="BKT19" s="178"/>
      <c r="BKU19" s="178"/>
      <c r="BKV19" s="178"/>
      <c r="BKW19" s="179"/>
      <c r="BKX19" s="166"/>
      <c r="BKY19" s="178"/>
      <c r="BKZ19" s="178"/>
      <c r="BLA19" s="178"/>
      <c r="BLB19" s="178"/>
      <c r="BLC19" s="178"/>
      <c r="BLD19" s="178"/>
      <c r="BLE19" s="179"/>
      <c r="BLF19" s="166"/>
      <c r="BLG19" s="178"/>
      <c r="BLH19" s="178"/>
      <c r="BLI19" s="178"/>
      <c r="BLJ19" s="178"/>
      <c r="BLK19" s="178"/>
      <c r="BLL19" s="178"/>
      <c r="BLM19" s="179"/>
      <c r="BLN19" s="166"/>
      <c r="BLO19" s="178"/>
      <c r="BLP19" s="178"/>
      <c r="BLQ19" s="178"/>
      <c r="BLR19" s="178"/>
      <c r="BLS19" s="178"/>
      <c r="BLT19" s="178"/>
      <c r="BLU19" s="179"/>
      <c r="BLV19" s="166"/>
      <c r="BLW19" s="178"/>
      <c r="BLX19" s="178"/>
      <c r="BLY19" s="178"/>
      <c r="BLZ19" s="178"/>
      <c r="BMA19" s="178"/>
      <c r="BMB19" s="178"/>
      <c r="BMC19" s="179"/>
      <c r="BMD19" s="166"/>
      <c r="BME19" s="178"/>
      <c r="BMF19" s="178"/>
      <c r="BMG19" s="178"/>
      <c r="BMH19" s="178"/>
      <c r="BMI19" s="178"/>
      <c r="BMJ19" s="178"/>
      <c r="BMK19" s="179"/>
      <c r="BML19" s="166"/>
      <c r="BMM19" s="178"/>
      <c r="BMN19" s="178"/>
      <c r="BMO19" s="178"/>
      <c r="BMP19" s="178"/>
      <c r="BMQ19" s="178"/>
      <c r="BMR19" s="178"/>
      <c r="BMS19" s="179"/>
      <c r="BMT19" s="166"/>
      <c r="BMU19" s="178"/>
      <c r="BMV19" s="178"/>
      <c r="BMW19" s="178"/>
      <c r="BMX19" s="178"/>
      <c r="BMY19" s="178"/>
      <c r="BMZ19" s="178"/>
      <c r="BNA19" s="179"/>
      <c r="BNB19" s="166"/>
      <c r="BNC19" s="178"/>
      <c r="BND19" s="178"/>
      <c r="BNE19" s="178"/>
      <c r="BNF19" s="178"/>
      <c r="BNG19" s="178"/>
      <c r="BNH19" s="178"/>
      <c r="BNI19" s="179"/>
      <c r="BNJ19" s="166"/>
      <c r="BNK19" s="178"/>
      <c r="BNL19" s="178"/>
      <c r="BNM19" s="178"/>
      <c r="BNN19" s="178"/>
      <c r="BNO19" s="178"/>
      <c r="BNP19" s="178"/>
      <c r="BNQ19" s="179"/>
      <c r="BNR19" s="166"/>
      <c r="BNS19" s="178"/>
      <c r="BNT19" s="178"/>
      <c r="BNU19" s="178"/>
      <c r="BNV19" s="178"/>
      <c r="BNW19" s="178"/>
      <c r="BNX19" s="178"/>
      <c r="BNY19" s="179"/>
      <c r="BNZ19" s="166"/>
      <c r="BOA19" s="178"/>
      <c r="BOB19" s="178"/>
      <c r="BOC19" s="178"/>
      <c r="BOD19" s="178"/>
      <c r="BOE19" s="178"/>
      <c r="BOF19" s="178"/>
      <c r="BOG19" s="179"/>
      <c r="BOH19" s="166"/>
      <c r="BOI19" s="178"/>
      <c r="BOJ19" s="178"/>
      <c r="BOK19" s="178"/>
      <c r="BOL19" s="178"/>
      <c r="BOM19" s="178"/>
      <c r="BON19" s="178"/>
      <c r="BOO19" s="179"/>
      <c r="BOP19" s="166"/>
      <c r="BOQ19" s="178"/>
      <c r="BOR19" s="178"/>
      <c r="BOS19" s="178"/>
      <c r="BOT19" s="178"/>
      <c r="BOU19" s="178"/>
      <c r="BOV19" s="178"/>
      <c r="BOW19" s="179"/>
      <c r="BOX19" s="166"/>
      <c r="BOY19" s="178"/>
      <c r="BOZ19" s="178"/>
      <c r="BPA19" s="178"/>
      <c r="BPB19" s="178"/>
      <c r="BPC19" s="178"/>
      <c r="BPD19" s="178"/>
      <c r="BPE19" s="179"/>
      <c r="BPF19" s="166"/>
      <c r="BPG19" s="178"/>
      <c r="BPH19" s="178"/>
      <c r="BPI19" s="178"/>
      <c r="BPJ19" s="178"/>
      <c r="BPK19" s="178"/>
      <c r="BPL19" s="178"/>
      <c r="BPM19" s="179"/>
      <c r="BPN19" s="166"/>
      <c r="BPO19" s="178"/>
      <c r="BPP19" s="178"/>
      <c r="BPQ19" s="178"/>
      <c r="BPR19" s="178"/>
      <c r="BPS19" s="178"/>
      <c r="BPT19" s="178"/>
      <c r="BPU19" s="179"/>
      <c r="BPV19" s="166"/>
      <c r="BPW19" s="178"/>
      <c r="BPX19" s="178"/>
      <c r="BPY19" s="178"/>
      <c r="BPZ19" s="178"/>
      <c r="BQA19" s="178"/>
      <c r="BQB19" s="178"/>
      <c r="BQC19" s="179"/>
      <c r="BQD19" s="166"/>
      <c r="BQE19" s="178"/>
      <c r="BQF19" s="178"/>
      <c r="BQG19" s="178"/>
      <c r="BQH19" s="178"/>
      <c r="BQI19" s="178"/>
      <c r="BQJ19" s="178"/>
      <c r="BQK19" s="179"/>
      <c r="BQL19" s="166"/>
      <c r="BQM19" s="178"/>
      <c r="BQN19" s="178"/>
      <c r="BQO19" s="178"/>
      <c r="BQP19" s="178"/>
      <c r="BQQ19" s="178"/>
      <c r="BQR19" s="178"/>
      <c r="BQS19" s="179"/>
      <c r="BQT19" s="166"/>
      <c r="BQU19" s="178"/>
      <c r="BQV19" s="178"/>
      <c r="BQW19" s="178"/>
      <c r="BQX19" s="178"/>
      <c r="BQY19" s="178"/>
      <c r="BQZ19" s="178"/>
      <c r="BRA19" s="179"/>
      <c r="BRB19" s="166"/>
      <c r="BRC19" s="178"/>
      <c r="BRD19" s="178"/>
      <c r="BRE19" s="178"/>
      <c r="BRF19" s="178"/>
      <c r="BRG19" s="178"/>
      <c r="BRH19" s="178"/>
      <c r="BRI19" s="179"/>
      <c r="BRJ19" s="166"/>
      <c r="BRK19" s="178"/>
      <c r="BRL19" s="178"/>
      <c r="BRM19" s="178"/>
      <c r="BRN19" s="178"/>
      <c r="BRO19" s="178"/>
      <c r="BRP19" s="178"/>
      <c r="BRQ19" s="179"/>
      <c r="BRR19" s="166"/>
      <c r="BRS19" s="178"/>
      <c r="BRT19" s="178"/>
      <c r="BRU19" s="178"/>
      <c r="BRV19" s="178"/>
      <c r="BRW19" s="178"/>
      <c r="BRX19" s="178"/>
      <c r="BRY19" s="179"/>
      <c r="BRZ19" s="166"/>
      <c r="BSA19" s="178"/>
      <c r="BSB19" s="178"/>
      <c r="BSC19" s="178"/>
      <c r="BSD19" s="178"/>
      <c r="BSE19" s="178"/>
      <c r="BSF19" s="178"/>
      <c r="BSG19" s="179"/>
      <c r="BSH19" s="166"/>
      <c r="BSI19" s="178"/>
      <c r="BSJ19" s="178"/>
      <c r="BSK19" s="178"/>
      <c r="BSL19" s="178"/>
      <c r="BSM19" s="178"/>
      <c r="BSN19" s="178"/>
      <c r="BSO19" s="179"/>
      <c r="BSP19" s="166"/>
      <c r="BSQ19" s="178"/>
      <c r="BSR19" s="178"/>
      <c r="BSS19" s="178"/>
      <c r="BST19" s="178"/>
      <c r="BSU19" s="178"/>
      <c r="BSV19" s="178"/>
      <c r="BSW19" s="179"/>
      <c r="BSX19" s="166"/>
      <c r="BSY19" s="178"/>
      <c r="BSZ19" s="178"/>
      <c r="BTA19" s="178"/>
      <c r="BTB19" s="178"/>
      <c r="BTC19" s="178"/>
      <c r="BTD19" s="178"/>
      <c r="BTE19" s="179"/>
      <c r="BTF19" s="166"/>
      <c r="BTG19" s="178"/>
      <c r="BTH19" s="178"/>
      <c r="BTI19" s="178"/>
      <c r="BTJ19" s="178"/>
      <c r="BTK19" s="178"/>
      <c r="BTL19" s="178"/>
      <c r="BTM19" s="179"/>
      <c r="BTN19" s="166"/>
      <c r="BTO19" s="178"/>
      <c r="BTP19" s="178"/>
      <c r="BTQ19" s="178"/>
      <c r="BTR19" s="178"/>
      <c r="BTS19" s="178"/>
      <c r="BTT19" s="178"/>
      <c r="BTU19" s="179"/>
      <c r="BTV19" s="166"/>
      <c r="BTW19" s="178"/>
      <c r="BTX19" s="178"/>
      <c r="BTY19" s="178"/>
      <c r="BTZ19" s="178"/>
      <c r="BUA19" s="178"/>
      <c r="BUB19" s="178"/>
      <c r="BUC19" s="179"/>
      <c r="BUD19" s="166"/>
      <c r="BUE19" s="178"/>
      <c r="BUF19" s="178"/>
      <c r="BUG19" s="178"/>
      <c r="BUH19" s="178"/>
      <c r="BUI19" s="178"/>
      <c r="BUJ19" s="178"/>
      <c r="BUK19" s="179"/>
      <c r="BUL19" s="166"/>
      <c r="BUM19" s="178"/>
      <c r="BUN19" s="178"/>
      <c r="BUO19" s="178"/>
      <c r="BUP19" s="178"/>
      <c r="BUQ19" s="178"/>
      <c r="BUR19" s="178"/>
      <c r="BUS19" s="179"/>
      <c r="BUT19" s="166"/>
      <c r="BUU19" s="178"/>
      <c r="BUV19" s="178"/>
      <c r="BUW19" s="178"/>
      <c r="BUX19" s="178"/>
      <c r="BUY19" s="178"/>
      <c r="BUZ19" s="178"/>
      <c r="BVA19" s="179"/>
      <c r="BVB19" s="166"/>
      <c r="BVC19" s="178"/>
      <c r="BVD19" s="178"/>
      <c r="BVE19" s="178"/>
      <c r="BVF19" s="178"/>
      <c r="BVG19" s="178"/>
      <c r="BVH19" s="178"/>
      <c r="BVI19" s="179"/>
      <c r="BVJ19" s="166"/>
      <c r="BVK19" s="178"/>
      <c r="BVL19" s="178"/>
      <c r="BVM19" s="178"/>
      <c r="BVN19" s="178"/>
      <c r="BVO19" s="178"/>
      <c r="BVP19" s="178"/>
      <c r="BVQ19" s="179"/>
      <c r="BVR19" s="166"/>
      <c r="BVS19" s="178"/>
      <c r="BVT19" s="178"/>
      <c r="BVU19" s="178"/>
      <c r="BVV19" s="178"/>
      <c r="BVW19" s="178"/>
      <c r="BVX19" s="178"/>
      <c r="BVY19" s="179"/>
      <c r="BVZ19" s="166"/>
      <c r="BWA19" s="178"/>
      <c r="BWB19" s="178"/>
      <c r="BWC19" s="178"/>
      <c r="BWD19" s="178"/>
      <c r="BWE19" s="178"/>
      <c r="BWF19" s="178"/>
      <c r="BWG19" s="179"/>
      <c r="BWH19" s="166"/>
      <c r="BWI19" s="178"/>
      <c r="BWJ19" s="178"/>
      <c r="BWK19" s="178"/>
      <c r="BWL19" s="178"/>
      <c r="BWM19" s="178"/>
      <c r="BWN19" s="178"/>
      <c r="BWO19" s="179"/>
      <c r="BWP19" s="166"/>
      <c r="BWQ19" s="178"/>
      <c r="BWR19" s="178"/>
      <c r="BWS19" s="178"/>
      <c r="BWT19" s="178"/>
      <c r="BWU19" s="178"/>
      <c r="BWV19" s="178"/>
      <c r="BWW19" s="179"/>
      <c r="BWX19" s="166"/>
      <c r="BWY19" s="178"/>
      <c r="BWZ19" s="178"/>
      <c r="BXA19" s="178"/>
      <c r="BXB19" s="178"/>
      <c r="BXC19" s="178"/>
      <c r="BXD19" s="178"/>
      <c r="BXE19" s="179"/>
      <c r="BXF19" s="166"/>
      <c r="BXG19" s="178"/>
      <c r="BXH19" s="178"/>
      <c r="BXI19" s="178"/>
      <c r="BXJ19" s="178"/>
      <c r="BXK19" s="178"/>
      <c r="BXL19" s="178"/>
      <c r="BXM19" s="179"/>
      <c r="BXN19" s="166"/>
      <c r="BXO19" s="178"/>
      <c r="BXP19" s="178"/>
      <c r="BXQ19" s="178"/>
      <c r="BXR19" s="178"/>
      <c r="BXS19" s="178"/>
      <c r="BXT19" s="178"/>
      <c r="BXU19" s="179"/>
      <c r="BXV19" s="166"/>
      <c r="BXW19" s="178"/>
      <c r="BXX19" s="178"/>
      <c r="BXY19" s="178"/>
      <c r="BXZ19" s="178"/>
      <c r="BYA19" s="178"/>
      <c r="BYB19" s="178"/>
      <c r="BYC19" s="179"/>
      <c r="BYD19" s="166"/>
      <c r="BYE19" s="178"/>
      <c r="BYF19" s="178"/>
      <c r="BYG19" s="178"/>
      <c r="BYH19" s="178"/>
      <c r="BYI19" s="178"/>
      <c r="BYJ19" s="178"/>
      <c r="BYK19" s="179"/>
      <c r="BYL19" s="166"/>
      <c r="BYM19" s="178"/>
      <c r="BYN19" s="178"/>
      <c r="BYO19" s="178"/>
      <c r="BYP19" s="178"/>
      <c r="BYQ19" s="178"/>
      <c r="BYR19" s="178"/>
      <c r="BYS19" s="179"/>
      <c r="BYT19" s="166"/>
      <c r="BYU19" s="178"/>
      <c r="BYV19" s="178"/>
      <c r="BYW19" s="178"/>
      <c r="BYX19" s="178"/>
      <c r="BYY19" s="178"/>
      <c r="BYZ19" s="178"/>
      <c r="BZA19" s="179"/>
      <c r="BZB19" s="166"/>
      <c r="BZC19" s="178"/>
      <c r="BZD19" s="178"/>
      <c r="BZE19" s="178"/>
      <c r="BZF19" s="178"/>
      <c r="BZG19" s="178"/>
      <c r="BZH19" s="178"/>
      <c r="BZI19" s="179"/>
      <c r="BZJ19" s="166"/>
      <c r="BZK19" s="178"/>
      <c r="BZL19" s="178"/>
      <c r="BZM19" s="178"/>
      <c r="BZN19" s="178"/>
      <c r="BZO19" s="178"/>
      <c r="BZP19" s="178"/>
      <c r="BZQ19" s="179"/>
      <c r="BZR19" s="166"/>
      <c r="BZS19" s="178"/>
      <c r="BZT19" s="178"/>
      <c r="BZU19" s="178"/>
      <c r="BZV19" s="178"/>
      <c r="BZW19" s="178"/>
      <c r="BZX19" s="178"/>
      <c r="BZY19" s="179"/>
      <c r="BZZ19" s="166"/>
      <c r="CAA19" s="178"/>
      <c r="CAB19" s="178"/>
      <c r="CAC19" s="178"/>
      <c r="CAD19" s="178"/>
      <c r="CAE19" s="178"/>
      <c r="CAF19" s="178"/>
      <c r="CAG19" s="179"/>
      <c r="CAH19" s="166"/>
      <c r="CAI19" s="178"/>
      <c r="CAJ19" s="178"/>
      <c r="CAK19" s="178"/>
      <c r="CAL19" s="178"/>
      <c r="CAM19" s="178"/>
      <c r="CAN19" s="178"/>
      <c r="CAO19" s="179"/>
      <c r="CAP19" s="166"/>
      <c r="CAQ19" s="178"/>
      <c r="CAR19" s="178"/>
      <c r="CAS19" s="178"/>
      <c r="CAT19" s="178"/>
      <c r="CAU19" s="178"/>
      <c r="CAV19" s="178"/>
      <c r="CAW19" s="179"/>
      <c r="CAX19" s="166"/>
      <c r="CAY19" s="178"/>
      <c r="CAZ19" s="178"/>
      <c r="CBA19" s="178"/>
      <c r="CBB19" s="178"/>
      <c r="CBC19" s="178"/>
      <c r="CBD19" s="178"/>
      <c r="CBE19" s="179"/>
      <c r="CBF19" s="166"/>
      <c r="CBG19" s="178"/>
      <c r="CBH19" s="178"/>
      <c r="CBI19" s="178"/>
      <c r="CBJ19" s="178"/>
      <c r="CBK19" s="178"/>
      <c r="CBL19" s="178"/>
      <c r="CBM19" s="179"/>
      <c r="CBN19" s="166"/>
      <c r="CBO19" s="178"/>
      <c r="CBP19" s="178"/>
      <c r="CBQ19" s="178"/>
      <c r="CBR19" s="178"/>
      <c r="CBS19" s="178"/>
      <c r="CBT19" s="178"/>
      <c r="CBU19" s="179"/>
      <c r="CBV19" s="166"/>
      <c r="CBW19" s="178"/>
      <c r="CBX19" s="178"/>
      <c r="CBY19" s="178"/>
      <c r="CBZ19" s="178"/>
      <c r="CCA19" s="178"/>
      <c r="CCB19" s="178"/>
      <c r="CCC19" s="179"/>
      <c r="CCD19" s="166"/>
      <c r="CCE19" s="178"/>
      <c r="CCF19" s="178"/>
      <c r="CCG19" s="178"/>
      <c r="CCH19" s="178"/>
      <c r="CCI19" s="178"/>
      <c r="CCJ19" s="178"/>
      <c r="CCK19" s="179"/>
      <c r="CCL19" s="166"/>
      <c r="CCM19" s="178"/>
      <c r="CCN19" s="178"/>
      <c r="CCO19" s="178"/>
      <c r="CCP19" s="178"/>
      <c r="CCQ19" s="178"/>
      <c r="CCR19" s="178"/>
      <c r="CCS19" s="179"/>
      <c r="CCT19" s="166"/>
      <c r="CCU19" s="178"/>
      <c r="CCV19" s="178"/>
      <c r="CCW19" s="178"/>
      <c r="CCX19" s="178"/>
      <c r="CCY19" s="178"/>
      <c r="CCZ19" s="178"/>
      <c r="CDA19" s="179"/>
      <c r="CDB19" s="166"/>
      <c r="CDC19" s="178"/>
      <c r="CDD19" s="178"/>
      <c r="CDE19" s="178"/>
      <c r="CDF19" s="178"/>
      <c r="CDG19" s="178"/>
      <c r="CDH19" s="178"/>
      <c r="CDI19" s="179"/>
      <c r="CDJ19" s="166"/>
      <c r="CDK19" s="178"/>
      <c r="CDL19" s="178"/>
      <c r="CDM19" s="178"/>
      <c r="CDN19" s="178"/>
      <c r="CDO19" s="178"/>
      <c r="CDP19" s="178"/>
      <c r="CDQ19" s="179"/>
      <c r="CDR19" s="166"/>
      <c r="CDS19" s="178"/>
      <c r="CDT19" s="178"/>
      <c r="CDU19" s="178"/>
      <c r="CDV19" s="178"/>
      <c r="CDW19" s="178"/>
      <c r="CDX19" s="178"/>
      <c r="CDY19" s="179"/>
      <c r="CDZ19" s="166"/>
      <c r="CEA19" s="178"/>
      <c r="CEB19" s="178"/>
      <c r="CEC19" s="178"/>
      <c r="CED19" s="178"/>
      <c r="CEE19" s="178"/>
      <c r="CEF19" s="178"/>
      <c r="CEG19" s="179"/>
      <c r="CEH19" s="166"/>
      <c r="CEI19" s="178"/>
      <c r="CEJ19" s="178"/>
      <c r="CEK19" s="178"/>
      <c r="CEL19" s="178"/>
      <c r="CEM19" s="178"/>
      <c r="CEN19" s="178"/>
      <c r="CEO19" s="179"/>
      <c r="CEP19" s="166"/>
      <c r="CEQ19" s="178"/>
      <c r="CER19" s="178"/>
      <c r="CES19" s="178"/>
      <c r="CET19" s="178"/>
      <c r="CEU19" s="178"/>
      <c r="CEV19" s="178"/>
      <c r="CEW19" s="179"/>
      <c r="CEX19" s="166"/>
      <c r="CEY19" s="178"/>
      <c r="CEZ19" s="178"/>
      <c r="CFA19" s="178"/>
      <c r="CFB19" s="178"/>
      <c r="CFC19" s="178"/>
      <c r="CFD19" s="178"/>
      <c r="CFE19" s="179"/>
      <c r="CFF19" s="166"/>
      <c r="CFG19" s="178"/>
      <c r="CFH19" s="178"/>
      <c r="CFI19" s="178"/>
      <c r="CFJ19" s="178"/>
      <c r="CFK19" s="178"/>
      <c r="CFL19" s="178"/>
      <c r="CFM19" s="179"/>
      <c r="CFN19" s="166"/>
      <c r="CFO19" s="178"/>
      <c r="CFP19" s="178"/>
      <c r="CFQ19" s="178"/>
      <c r="CFR19" s="178"/>
      <c r="CFS19" s="178"/>
      <c r="CFT19" s="178"/>
      <c r="CFU19" s="179"/>
      <c r="CFV19" s="166"/>
      <c r="CFW19" s="178"/>
      <c r="CFX19" s="178"/>
      <c r="CFY19" s="178"/>
      <c r="CFZ19" s="178"/>
      <c r="CGA19" s="178"/>
      <c r="CGB19" s="178"/>
      <c r="CGC19" s="179"/>
      <c r="CGD19" s="166"/>
      <c r="CGE19" s="178"/>
      <c r="CGF19" s="178"/>
      <c r="CGG19" s="178"/>
      <c r="CGH19" s="178"/>
      <c r="CGI19" s="178"/>
      <c r="CGJ19" s="178"/>
      <c r="CGK19" s="179"/>
      <c r="CGL19" s="166"/>
      <c r="CGM19" s="178"/>
      <c r="CGN19" s="178"/>
      <c r="CGO19" s="178"/>
      <c r="CGP19" s="178"/>
      <c r="CGQ19" s="178"/>
      <c r="CGR19" s="178"/>
      <c r="CGS19" s="179"/>
      <c r="CGT19" s="166"/>
      <c r="CGU19" s="178"/>
      <c r="CGV19" s="178"/>
      <c r="CGW19" s="178"/>
      <c r="CGX19" s="178"/>
      <c r="CGY19" s="178"/>
      <c r="CGZ19" s="178"/>
      <c r="CHA19" s="179"/>
      <c r="CHB19" s="166"/>
      <c r="CHC19" s="178"/>
      <c r="CHD19" s="178"/>
      <c r="CHE19" s="178"/>
      <c r="CHF19" s="178"/>
      <c r="CHG19" s="178"/>
      <c r="CHH19" s="178"/>
      <c r="CHI19" s="179"/>
      <c r="CHJ19" s="166"/>
      <c r="CHK19" s="178"/>
      <c r="CHL19" s="178"/>
      <c r="CHM19" s="178"/>
      <c r="CHN19" s="178"/>
      <c r="CHO19" s="178"/>
      <c r="CHP19" s="178"/>
      <c r="CHQ19" s="179"/>
      <c r="CHR19" s="166"/>
      <c r="CHS19" s="178"/>
      <c r="CHT19" s="178"/>
      <c r="CHU19" s="178"/>
      <c r="CHV19" s="178"/>
      <c r="CHW19" s="178"/>
      <c r="CHX19" s="178"/>
      <c r="CHY19" s="179"/>
      <c r="CHZ19" s="166"/>
      <c r="CIA19" s="178"/>
      <c r="CIB19" s="178"/>
      <c r="CIC19" s="178"/>
      <c r="CID19" s="178"/>
      <c r="CIE19" s="178"/>
      <c r="CIF19" s="178"/>
      <c r="CIG19" s="179"/>
      <c r="CIH19" s="166"/>
      <c r="CII19" s="178"/>
      <c r="CIJ19" s="178"/>
      <c r="CIK19" s="178"/>
      <c r="CIL19" s="178"/>
      <c r="CIM19" s="178"/>
      <c r="CIN19" s="178"/>
      <c r="CIO19" s="179"/>
      <c r="CIP19" s="166"/>
      <c r="CIQ19" s="178"/>
      <c r="CIR19" s="178"/>
      <c r="CIS19" s="178"/>
      <c r="CIT19" s="178"/>
      <c r="CIU19" s="178"/>
      <c r="CIV19" s="178"/>
      <c r="CIW19" s="179"/>
      <c r="CIX19" s="166"/>
      <c r="CIY19" s="178"/>
      <c r="CIZ19" s="178"/>
      <c r="CJA19" s="178"/>
      <c r="CJB19" s="178"/>
      <c r="CJC19" s="178"/>
      <c r="CJD19" s="178"/>
      <c r="CJE19" s="179"/>
      <c r="CJF19" s="166"/>
      <c r="CJG19" s="178"/>
      <c r="CJH19" s="178"/>
      <c r="CJI19" s="178"/>
      <c r="CJJ19" s="178"/>
      <c r="CJK19" s="178"/>
      <c r="CJL19" s="178"/>
      <c r="CJM19" s="179"/>
      <c r="CJN19" s="166"/>
      <c r="CJO19" s="178"/>
      <c r="CJP19" s="178"/>
      <c r="CJQ19" s="178"/>
      <c r="CJR19" s="178"/>
      <c r="CJS19" s="178"/>
      <c r="CJT19" s="178"/>
      <c r="CJU19" s="179"/>
      <c r="CJV19" s="166"/>
      <c r="CJW19" s="178"/>
      <c r="CJX19" s="178"/>
      <c r="CJY19" s="178"/>
      <c r="CJZ19" s="178"/>
      <c r="CKA19" s="178"/>
      <c r="CKB19" s="178"/>
      <c r="CKC19" s="179"/>
      <c r="CKD19" s="166"/>
      <c r="CKE19" s="178"/>
      <c r="CKF19" s="178"/>
      <c r="CKG19" s="178"/>
      <c r="CKH19" s="178"/>
      <c r="CKI19" s="178"/>
      <c r="CKJ19" s="178"/>
      <c r="CKK19" s="179"/>
      <c r="CKL19" s="166"/>
      <c r="CKM19" s="178"/>
      <c r="CKN19" s="178"/>
      <c r="CKO19" s="178"/>
      <c r="CKP19" s="178"/>
      <c r="CKQ19" s="178"/>
      <c r="CKR19" s="178"/>
      <c r="CKS19" s="179"/>
      <c r="CKT19" s="166"/>
      <c r="CKU19" s="178"/>
      <c r="CKV19" s="178"/>
      <c r="CKW19" s="178"/>
      <c r="CKX19" s="178"/>
      <c r="CKY19" s="178"/>
      <c r="CKZ19" s="178"/>
      <c r="CLA19" s="179"/>
      <c r="CLB19" s="166"/>
      <c r="CLC19" s="178"/>
      <c r="CLD19" s="178"/>
      <c r="CLE19" s="178"/>
      <c r="CLF19" s="178"/>
      <c r="CLG19" s="178"/>
      <c r="CLH19" s="178"/>
      <c r="CLI19" s="179"/>
      <c r="CLJ19" s="166"/>
      <c r="CLK19" s="178"/>
      <c r="CLL19" s="178"/>
      <c r="CLM19" s="178"/>
      <c r="CLN19" s="178"/>
      <c r="CLO19" s="178"/>
      <c r="CLP19" s="178"/>
      <c r="CLQ19" s="179"/>
      <c r="CLR19" s="166"/>
      <c r="CLS19" s="178"/>
      <c r="CLT19" s="178"/>
      <c r="CLU19" s="178"/>
      <c r="CLV19" s="178"/>
      <c r="CLW19" s="178"/>
      <c r="CLX19" s="178"/>
      <c r="CLY19" s="179"/>
      <c r="CLZ19" s="166"/>
      <c r="CMA19" s="178"/>
      <c r="CMB19" s="178"/>
      <c r="CMC19" s="178"/>
      <c r="CMD19" s="178"/>
      <c r="CME19" s="178"/>
      <c r="CMF19" s="178"/>
      <c r="CMG19" s="179"/>
      <c r="CMH19" s="166"/>
      <c r="CMI19" s="178"/>
      <c r="CMJ19" s="178"/>
      <c r="CMK19" s="178"/>
      <c r="CML19" s="178"/>
      <c r="CMM19" s="178"/>
      <c r="CMN19" s="178"/>
      <c r="CMO19" s="179"/>
      <c r="CMP19" s="166"/>
      <c r="CMQ19" s="178"/>
      <c r="CMR19" s="178"/>
      <c r="CMS19" s="178"/>
      <c r="CMT19" s="178"/>
      <c r="CMU19" s="178"/>
      <c r="CMV19" s="178"/>
      <c r="CMW19" s="179"/>
      <c r="CMX19" s="166"/>
      <c r="CMY19" s="178"/>
      <c r="CMZ19" s="178"/>
      <c r="CNA19" s="178"/>
      <c r="CNB19" s="178"/>
      <c r="CNC19" s="178"/>
      <c r="CND19" s="178"/>
      <c r="CNE19" s="179"/>
      <c r="CNF19" s="166"/>
      <c r="CNG19" s="178"/>
      <c r="CNH19" s="178"/>
      <c r="CNI19" s="178"/>
      <c r="CNJ19" s="178"/>
      <c r="CNK19" s="178"/>
      <c r="CNL19" s="178"/>
      <c r="CNM19" s="179"/>
      <c r="CNN19" s="166"/>
      <c r="CNO19" s="178"/>
      <c r="CNP19" s="178"/>
      <c r="CNQ19" s="178"/>
      <c r="CNR19" s="178"/>
      <c r="CNS19" s="178"/>
      <c r="CNT19" s="178"/>
      <c r="CNU19" s="179"/>
      <c r="CNV19" s="166"/>
      <c r="CNW19" s="178"/>
      <c r="CNX19" s="178"/>
      <c r="CNY19" s="178"/>
      <c r="CNZ19" s="178"/>
      <c r="COA19" s="178"/>
      <c r="COB19" s="178"/>
      <c r="COC19" s="179"/>
      <c r="COD19" s="166"/>
      <c r="COE19" s="178"/>
      <c r="COF19" s="178"/>
      <c r="COG19" s="178"/>
      <c r="COH19" s="178"/>
      <c r="COI19" s="178"/>
      <c r="COJ19" s="178"/>
      <c r="COK19" s="179"/>
      <c r="COL19" s="166"/>
      <c r="COM19" s="178"/>
      <c r="CON19" s="178"/>
      <c r="COO19" s="178"/>
      <c r="COP19" s="178"/>
      <c r="COQ19" s="178"/>
      <c r="COR19" s="178"/>
      <c r="COS19" s="179"/>
      <c r="COT19" s="166"/>
      <c r="COU19" s="178"/>
      <c r="COV19" s="178"/>
      <c r="COW19" s="178"/>
      <c r="COX19" s="178"/>
      <c r="COY19" s="178"/>
      <c r="COZ19" s="178"/>
      <c r="CPA19" s="179"/>
      <c r="CPB19" s="166"/>
      <c r="CPC19" s="178"/>
      <c r="CPD19" s="178"/>
      <c r="CPE19" s="178"/>
      <c r="CPF19" s="178"/>
      <c r="CPG19" s="178"/>
      <c r="CPH19" s="178"/>
      <c r="CPI19" s="179"/>
      <c r="CPJ19" s="166"/>
      <c r="CPK19" s="178"/>
      <c r="CPL19" s="178"/>
      <c r="CPM19" s="178"/>
      <c r="CPN19" s="178"/>
      <c r="CPO19" s="178"/>
      <c r="CPP19" s="178"/>
      <c r="CPQ19" s="179"/>
      <c r="CPR19" s="166"/>
      <c r="CPS19" s="178"/>
      <c r="CPT19" s="178"/>
      <c r="CPU19" s="178"/>
      <c r="CPV19" s="178"/>
      <c r="CPW19" s="178"/>
      <c r="CPX19" s="178"/>
      <c r="CPY19" s="179"/>
      <c r="CPZ19" s="166"/>
      <c r="CQA19" s="178"/>
      <c r="CQB19" s="178"/>
      <c r="CQC19" s="178"/>
      <c r="CQD19" s="178"/>
      <c r="CQE19" s="178"/>
      <c r="CQF19" s="178"/>
      <c r="CQG19" s="179"/>
      <c r="CQH19" s="166"/>
      <c r="CQI19" s="178"/>
      <c r="CQJ19" s="178"/>
      <c r="CQK19" s="178"/>
      <c r="CQL19" s="178"/>
      <c r="CQM19" s="178"/>
      <c r="CQN19" s="178"/>
      <c r="CQO19" s="179"/>
      <c r="CQP19" s="166"/>
      <c r="CQQ19" s="178"/>
      <c r="CQR19" s="178"/>
      <c r="CQS19" s="178"/>
      <c r="CQT19" s="178"/>
      <c r="CQU19" s="178"/>
      <c r="CQV19" s="178"/>
      <c r="CQW19" s="179"/>
      <c r="CQX19" s="166"/>
      <c r="CQY19" s="178"/>
      <c r="CQZ19" s="178"/>
      <c r="CRA19" s="178"/>
      <c r="CRB19" s="178"/>
      <c r="CRC19" s="178"/>
      <c r="CRD19" s="178"/>
      <c r="CRE19" s="179"/>
      <c r="CRF19" s="166"/>
      <c r="CRG19" s="178"/>
      <c r="CRH19" s="178"/>
      <c r="CRI19" s="178"/>
      <c r="CRJ19" s="178"/>
      <c r="CRK19" s="178"/>
      <c r="CRL19" s="178"/>
      <c r="CRM19" s="179"/>
      <c r="CRN19" s="166"/>
      <c r="CRO19" s="178"/>
      <c r="CRP19" s="178"/>
      <c r="CRQ19" s="178"/>
      <c r="CRR19" s="178"/>
      <c r="CRS19" s="178"/>
      <c r="CRT19" s="178"/>
      <c r="CRU19" s="179"/>
      <c r="CRV19" s="166"/>
      <c r="CRW19" s="178"/>
      <c r="CRX19" s="178"/>
      <c r="CRY19" s="178"/>
      <c r="CRZ19" s="178"/>
      <c r="CSA19" s="178"/>
      <c r="CSB19" s="178"/>
      <c r="CSC19" s="179"/>
      <c r="CSD19" s="166"/>
      <c r="CSE19" s="178"/>
      <c r="CSF19" s="178"/>
      <c r="CSG19" s="178"/>
      <c r="CSH19" s="178"/>
      <c r="CSI19" s="178"/>
      <c r="CSJ19" s="178"/>
      <c r="CSK19" s="179"/>
      <c r="CSL19" s="166"/>
      <c r="CSM19" s="178"/>
      <c r="CSN19" s="178"/>
      <c r="CSO19" s="178"/>
      <c r="CSP19" s="178"/>
      <c r="CSQ19" s="178"/>
      <c r="CSR19" s="178"/>
      <c r="CSS19" s="179"/>
      <c r="CST19" s="166"/>
      <c r="CSU19" s="178"/>
      <c r="CSV19" s="178"/>
      <c r="CSW19" s="178"/>
      <c r="CSX19" s="178"/>
      <c r="CSY19" s="178"/>
      <c r="CSZ19" s="178"/>
      <c r="CTA19" s="179"/>
      <c r="CTB19" s="166"/>
      <c r="CTC19" s="178"/>
      <c r="CTD19" s="178"/>
      <c r="CTE19" s="178"/>
      <c r="CTF19" s="178"/>
      <c r="CTG19" s="178"/>
      <c r="CTH19" s="178"/>
      <c r="CTI19" s="179"/>
      <c r="CTJ19" s="166"/>
      <c r="CTK19" s="178"/>
      <c r="CTL19" s="178"/>
      <c r="CTM19" s="178"/>
      <c r="CTN19" s="178"/>
      <c r="CTO19" s="178"/>
      <c r="CTP19" s="178"/>
      <c r="CTQ19" s="179"/>
      <c r="CTR19" s="166"/>
      <c r="CTS19" s="178"/>
      <c r="CTT19" s="178"/>
      <c r="CTU19" s="178"/>
      <c r="CTV19" s="178"/>
      <c r="CTW19" s="178"/>
      <c r="CTX19" s="178"/>
      <c r="CTY19" s="179"/>
      <c r="CTZ19" s="166"/>
      <c r="CUA19" s="178"/>
      <c r="CUB19" s="178"/>
      <c r="CUC19" s="178"/>
      <c r="CUD19" s="178"/>
      <c r="CUE19" s="178"/>
      <c r="CUF19" s="178"/>
      <c r="CUG19" s="179"/>
      <c r="CUH19" s="166"/>
      <c r="CUI19" s="178"/>
      <c r="CUJ19" s="178"/>
      <c r="CUK19" s="178"/>
      <c r="CUL19" s="178"/>
      <c r="CUM19" s="178"/>
      <c r="CUN19" s="178"/>
      <c r="CUO19" s="179"/>
      <c r="CUP19" s="166"/>
      <c r="CUQ19" s="178"/>
      <c r="CUR19" s="178"/>
      <c r="CUS19" s="178"/>
      <c r="CUT19" s="178"/>
      <c r="CUU19" s="178"/>
      <c r="CUV19" s="178"/>
      <c r="CUW19" s="179"/>
      <c r="CUX19" s="166"/>
      <c r="CUY19" s="178"/>
      <c r="CUZ19" s="178"/>
      <c r="CVA19" s="178"/>
      <c r="CVB19" s="178"/>
      <c r="CVC19" s="178"/>
      <c r="CVD19" s="178"/>
      <c r="CVE19" s="179"/>
      <c r="CVF19" s="166"/>
      <c r="CVG19" s="178"/>
      <c r="CVH19" s="178"/>
      <c r="CVI19" s="178"/>
      <c r="CVJ19" s="178"/>
      <c r="CVK19" s="178"/>
      <c r="CVL19" s="178"/>
      <c r="CVM19" s="179"/>
      <c r="CVN19" s="166"/>
      <c r="CVO19" s="178"/>
      <c r="CVP19" s="178"/>
      <c r="CVQ19" s="178"/>
      <c r="CVR19" s="178"/>
      <c r="CVS19" s="178"/>
      <c r="CVT19" s="178"/>
      <c r="CVU19" s="179"/>
      <c r="CVV19" s="166"/>
      <c r="CVW19" s="178"/>
      <c r="CVX19" s="178"/>
      <c r="CVY19" s="178"/>
      <c r="CVZ19" s="178"/>
      <c r="CWA19" s="178"/>
      <c r="CWB19" s="178"/>
      <c r="CWC19" s="179"/>
      <c r="CWD19" s="166"/>
      <c r="CWE19" s="178"/>
      <c r="CWF19" s="178"/>
      <c r="CWG19" s="178"/>
      <c r="CWH19" s="178"/>
      <c r="CWI19" s="178"/>
      <c r="CWJ19" s="178"/>
      <c r="CWK19" s="179"/>
      <c r="CWL19" s="166"/>
      <c r="CWM19" s="178"/>
      <c r="CWN19" s="178"/>
      <c r="CWO19" s="178"/>
      <c r="CWP19" s="178"/>
      <c r="CWQ19" s="178"/>
      <c r="CWR19" s="178"/>
      <c r="CWS19" s="179"/>
      <c r="CWT19" s="166"/>
      <c r="CWU19" s="178"/>
      <c r="CWV19" s="178"/>
      <c r="CWW19" s="178"/>
      <c r="CWX19" s="178"/>
      <c r="CWY19" s="178"/>
      <c r="CWZ19" s="178"/>
      <c r="CXA19" s="179"/>
      <c r="CXB19" s="166"/>
      <c r="CXC19" s="178"/>
      <c r="CXD19" s="178"/>
      <c r="CXE19" s="178"/>
      <c r="CXF19" s="178"/>
      <c r="CXG19" s="178"/>
      <c r="CXH19" s="178"/>
      <c r="CXI19" s="179"/>
      <c r="CXJ19" s="166"/>
      <c r="CXK19" s="178"/>
      <c r="CXL19" s="178"/>
      <c r="CXM19" s="178"/>
      <c r="CXN19" s="178"/>
      <c r="CXO19" s="178"/>
      <c r="CXP19" s="178"/>
      <c r="CXQ19" s="179"/>
      <c r="CXR19" s="166"/>
      <c r="CXS19" s="178"/>
      <c r="CXT19" s="178"/>
      <c r="CXU19" s="178"/>
      <c r="CXV19" s="178"/>
      <c r="CXW19" s="178"/>
      <c r="CXX19" s="178"/>
      <c r="CXY19" s="179"/>
      <c r="CXZ19" s="166"/>
      <c r="CYA19" s="178"/>
      <c r="CYB19" s="178"/>
      <c r="CYC19" s="178"/>
      <c r="CYD19" s="178"/>
      <c r="CYE19" s="178"/>
      <c r="CYF19" s="178"/>
      <c r="CYG19" s="179"/>
      <c r="CYH19" s="166"/>
      <c r="CYI19" s="178"/>
      <c r="CYJ19" s="178"/>
      <c r="CYK19" s="178"/>
      <c r="CYL19" s="178"/>
      <c r="CYM19" s="178"/>
      <c r="CYN19" s="178"/>
      <c r="CYO19" s="179"/>
      <c r="CYP19" s="166"/>
      <c r="CYQ19" s="178"/>
      <c r="CYR19" s="178"/>
      <c r="CYS19" s="178"/>
      <c r="CYT19" s="178"/>
      <c r="CYU19" s="178"/>
      <c r="CYV19" s="178"/>
      <c r="CYW19" s="179"/>
      <c r="CYX19" s="166"/>
      <c r="CYY19" s="178"/>
      <c r="CYZ19" s="178"/>
      <c r="CZA19" s="178"/>
      <c r="CZB19" s="178"/>
      <c r="CZC19" s="178"/>
      <c r="CZD19" s="178"/>
      <c r="CZE19" s="179"/>
      <c r="CZF19" s="166"/>
      <c r="CZG19" s="178"/>
      <c r="CZH19" s="178"/>
      <c r="CZI19" s="178"/>
      <c r="CZJ19" s="178"/>
      <c r="CZK19" s="178"/>
      <c r="CZL19" s="178"/>
      <c r="CZM19" s="179"/>
      <c r="CZN19" s="166"/>
      <c r="CZO19" s="178"/>
      <c r="CZP19" s="178"/>
      <c r="CZQ19" s="178"/>
      <c r="CZR19" s="178"/>
      <c r="CZS19" s="178"/>
      <c r="CZT19" s="178"/>
      <c r="CZU19" s="179"/>
      <c r="CZV19" s="166"/>
      <c r="CZW19" s="178"/>
      <c r="CZX19" s="178"/>
      <c r="CZY19" s="178"/>
      <c r="CZZ19" s="178"/>
      <c r="DAA19" s="178"/>
      <c r="DAB19" s="178"/>
      <c r="DAC19" s="179"/>
      <c r="DAD19" s="166"/>
      <c r="DAE19" s="178"/>
      <c r="DAF19" s="178"/>
      <c r="DAG19" s="178"/>
      <c r="DAH19" s="178"/>
      <c r="DAI19" s="178"/>
      <c r="DAJ19" s="178"/>
      <c r="DAK19" s="179"/>
      <c r="DAL19" s="166"/>
      <c r="DAM19" s="178"/>
      <c r="DAN19" s="178"/>
      <c r="DAO19" s="178"/>
      <c r="DAP19" s="178"/>
      <c r="DAQ19" s="178"/>
      <c r="DAR19" s="178"/>
      <c r="DAS19" s="179"/>
      <c r="DAT19" s="166"/>
      <c r="DAU19" s="178"/>
      <c r="DAV19" s="178"/>
      <c r="DAW19" s="178"/>
      <c r="DAX19" s="178"/>
      <c r="DAY19" s="178"/>
      <c r="DAZ19" s="178"/>
      <c r="DBA19" s="179"/>
      <c r="DBB19" s="166"/>
      <c r="DBC19" s="178"/>
      <c r="DBD19" s="178"/>
      <c r="DBE19" s="178"/>
      <c r="DBF19" s="178"/>
      <c r="DBG19" s="178"/>
      <c r="DBH19" s="178"/>
      <c r="DBI19" s="179"/>
      <c r="DBJ19" s="166"/>
      <c r="DBK19" s="178"/>
      <c r="DBL19" s="178"/>
      <c r="DBM19" s="178"/>
      <c r="DBN19" s="178"/>
      <c r="DBO19" s="178"/>
      <c r="DBP19" s="178"/>
      <c r="DBQ19" s="179"/>
      <c r="DBR19" s="166"/>
      <c r="DBS19" s="178"/>
      <c r="DBT19" s="178"/>
      <c r="DBU19" s="178"/>
      <c r="DBV19" s="178"/>
      <c r="DBW19" s="178"/>
      <c r="DBX19" s="178"/>
      <c r="DBY19" s="179"/>
      <c r="DBZ19" s="166"/>
      <c r="DCA19" s="178"/>
      <c r="DCB19" s="178"/>
      <c r="DCC19" s="178"/>
      <c r="DCD19" s="178"/>
      <c r="DCE19" s="178"/>
      <c r="DCF19" s="178"/>
      <c r="DCG19" s="179"/>
      <c r="DCH19" s="166"/>
      <c r="DCI19" s="178"/>
      <c r="DCJ19" s="178"/>
      <c r="DCK19" s="178"/>
      <c r="DCL19" s="178"/>
      <c r="DCM19" s="178"/>
      <c r="DCN19" s="178"/>
      <c r="DCO19" s="179"/>
      <c r="DCP19" s="166"/>
      <c r="DCQ19" s="178"/>
      <c r="DCR19" s="178"/>
      <c r="DCS19" s="178"/>
      <c r="DCT19" s="178"/>
      <c r="DCU19" s="178"/>
      <c r="DCV19" s="178"/>
      <c r="DCW19" s="179"/>
      <c r="DCX19" s="166"/>
      <c r="DCY19" s="178"/>
      <c r="DCZ19" s="178"/>
      <c r="DDA19" s="178"/>
      <c r="DDB19" s="178"/>
      <c r="DDC19" s="178"/>
      <c r="DDD19" s="178"/>
      <c r="DDE19" s="179"/>
      <c r="DDF19" s="166"/>
      <c r="DDG19" s="178"/>
      <c r="DDH19" s="178"/>
      <c r="DDI19" s="178"/>
      <c r="DDJ19" s="178"/>
      <c r="DDK19" s="178"/>
      <c r="DDL19" s="178"/>
      <c r="DDM19" s="179"/>
      <c r="DDN19" s="166"/>
      <c r="DDO19" s="178"/>
      <c r="DDP19" s="178"/>
      <c r="DDQ19" s="178"/>
      <c r="DDR19" s="178"/>
      <c r="DDS19" s="178"/>
      <c r="DDT19" s="178"/>
      <c r="DDU19" s="179"/>
      <c r="DDV19" s="166"/>
      <c r="DDW19" s="178"/>
      <c r="DDX19" s="178"/>
      <c r="DDY19" s="178"/>
      <c r="DDZ19" s="178"/>
      <c r="DEA19" s="178"/>
      <c r="DEB19" s="178"/>
      <c r="DEC19" s="179"/>
      <c r="DED19" s="166"/>
      <c r="DEE19" s="178"/>
      <c r="DEF19" s="178"/>
      <c r="DEG19" s="178"/>
      <c r="DEH19" s="178"/>
      <c r="DEI19" s="178"/>
      <c r="DEJ19" s="178"/>
      <c r="DEK19" s="179"/>
      <c r="DEL19" s="166"/>
      <c r="DEM19" s="178"/>
      <c r="DEN19" s="178"/>
      <c r="DEO19" s="178"/>
      <c r="DEP19" s="178"/>
      <c r="DEQ19" s="178"/>
      <c r="DER19" s="178"/>
      <c r="DES19" s="179"/>
      <c r="DET19" s="166"/>
      <c r="DEU19" s="178"/>
      <c r="DEV19" s="178"/>
      <c r="DEW19" s="178"/>
      <c r="DEX19" s="178"/>
      <c r="DEY19" s="178"/>
      <c r="DEZ19" s="178"/>
      <c r="DFA19" s="179"/>
      <c r="DFB19" s="166"/>
      <c r="DFC19" s="178"/>
      <c r="DFD19" s="178"/>
      <c r="DFE19" s="178"/>
      <c r="DFF19" s="178"/>
      <c r="DFG19" s="178"/>
      <c r="DFH19" s="178"/>
      <c r="DFI19" s="179"/>
      <c r="DFJ19" s="166"/>
      <c r="DFK19" s="178"/>
      <c r="DFL19" s="178"/>
      <c r="DFM19" s="178"/>
      <c r="DFN19" s="178"/>
      <c r="DFO19" s="178"/>
      <c r="DFP19" s="178"/>
      <c r="DFQ19" s="179"/>
      <c r="DFR19" s="166"/>
      <c r="DFS19" s="178"/>
      <c r="DFT19" s="178"/>
      <c r="DFU19" s="178"/>
      <c r="DFV19" s="178"/>
      <c r="DFW19" s="178"/>
      <c r="DFX19" s="178"/>
      <c r="DFY19" s="179"/>
      <c r="DFZ19" s="166"/>
      <c r="DGA19" s="178"/>
      <c r="DGB19" s="178"/>
      <c r="DGC19" s="178"/>
      <c r="DGD19" s="178"/>
      <c r="DGE19" s="178"/>
      <c r="DGF19" s="178"/>
      <c r="DGG19" s="179"/>
      <c r="DGH19" s="166"/>
      <c r="DGI19" s="178"/>
      <c r="DGJ19" s="178"/>
      <c r="DGK19" s="178"/>
      <c r="DGL19" s="178"/>
      <c r="DGM19" s="178"/>
      <c r="DGN19" s="178"/>
      <c r="DGO19" s="179"/>
      <c r="DGP19" s="166"/>
      <c r="DGQ19" s="178"/>
      <c r="DGR19" s="178"/>
      <c r="DGS19" s="178"/>
      <c r="DGT19" s="178"/>
      <c r="DGU19" s="178"/>
      <c r="DGV19" s="178"/>
      <c r="DGW19" s="179"/>
      <c r="DGX19" s="166"/>
      <c r="DGY19" s="178"/>
      <c r="DGZ19" s="178"/>
      <c r="DHA19" s="178"/>
      <c r="DHB19" s="178"/>
      <c r="DHC19" s="178"/>
      <c r="DHD19" s="178"/>
      <c r="DHE19" s="179"/>
      <c r="DHF19" s="166"/>
      <c r="DHG19" s="178"/>
      <c r="DHH19" s="178"/>
      <c r="DHI19" s="178"/>
      <c r="DHJ19" s="178"/>
      <c r="DHK19" s="178"/>
      <c r="DHL19" s="178"/>
      <c r="DHM19" s="179"/>
      <c r="DHN19" s="166"/>
      <c r="DHO19" s="178"/>
      <c r="DHP19" s="178"/>
      <c r="DHQ19" s="178"/>
      <c r="DHR19" s="178"/>
      <c r="DHS19" s="178"/>
      <c r="DHT19" s="178"/>
      <c r="DHU19" s="179"/>
      <c r="DHV19" s="166"/>
      <c r="DHW19" s="178"/>
      <c r="DHX19" s="178"/>
      <c r="DHY19" s="178"/>
      <c r="DHZ19" s="178"/>
      <c r="DIA19" s="178"/>
      <c r="DIB19" s="178"/>
      <c r="DIC19" s="179"/>
      <c r="DID19" s="166"/>
      <c r="DIE19" s="178"/>
      <c r="DIF19" s="178"/>
      <c r="DIG19" s="178"/>
      <c r="DIH19" s="178"/>
      <c r="DII19" s="178"/>
      <c r="DIJ19" s="178"/>
      <c r="DIK19" s="179"/>
      <c r="DIL19" s="166"/>
      <c r="DIM19" s="178"/>
      <c r="DIN19" s="178"/>
      <c r="DIO19" s="178"/>
      <c r="DIP19" s="178"/>
      <c r="DIQ19" s="178"/>
      <c r="DIR19" s="178"/>
      <c r="DIS19" s="179"/>
      <c r="DIT19" s="166"/>
      <c r="DIU19" s="178"/>
      <c r="DIV19" s="178"/>
      <c r="DIW19" s="178"/>
      <c r="DIX19" s="178"/>
      <c r="DIY19" s="178"/>
      <c r="DIZ19" s="178"/>
      <c r="DJA19" s="179"/>
      <c r="DJB19" s="166"/>
      <c r="DJC19" s="178"/>
      <c r="DJD19" s="178"/>
      <c r="DJE19" s="178"/>
      <c r="DJF19" s="178"/>
      <c r="DJG19" s="178"/>
      <c r="DJH19" s="178"/>
      <c r="DJI19" s="179"/>
      <c r="DJJ19" s="166"/>
      <c r="DJK19" s="178"/>
      <c r="DJL19" s="178"/>
      <c r="DJM19" s="178"/>
      <c r="DJN19" s="178"/>
      <c r="DJO19" s="178"/>
      <c r="DJP19" s="178"/>
      <c r="DJQ19" s="179"/>
      <c r="DJR19" s="166"/>
      <c r="DJS19" s="178"/>
      <c r="DJT19" s="178"/>
      <c r="DJU19" s="178"/>
      <c r="DJV19" s="178"/>
      <c r="DJW19" s="178"/>
      <c r="DJX19" s="178"/>
      <c r="DJY19" s="179"/>
      <c r="DJZ19" s="166"/>
      <c r="DKA19" s="178"/>
      <c r="DKB19" s="178"/>
      <c r="DKC19" s="178"/>
      <c r="DKD19" s="178"/>
      <c r="DKE19" s="178"/>
      <c r="DKF19" s="178"/>
      <c r="DKG19" s="179"/>
      <c r="DKH19" s="166"/>
      <c r="DKI19" s="178"/>
      <c r="DKJ19" s="178"/>
      <c r="DKK19" s="178"/>
      <c r="DKL19" s="178"/>
      <c r="DKM19" s="178"/>
      <c r="DKN19" s="178"/>
      <c r="DKO19" s="179"/>
      <c r="DKP19" s="166"/>
      <c r="DKQ19" s="178"/>
      <c r="DKR19" s="178"/>
      <c r="DKS19" s="178"/>
      <c r="DKT19" s="178"/>
      <c r="DKU19" s="178"/>
      <c r="DKV19" s="178"/>
      <c r="DKW19" s="179"/>
      <c r="DKX19" s="166"/>
      <c r="DKY19" s="178"/>
      <c r="DKZ19" s="178"/>
      <c r="DLA19" s="178"/>
      <c r="DLB19" s="178"/>
      <c r="DLC19" s="178"/>
      <c r="DLD19" s="178"/>
      <c r="DLE19" s="179"/>
      <c r="DLF19" s="166"/>
      <c r="DLG19" s="178"/>
      <c r="DLH19" s="178"/>
      <c r="DLI19" s="178"/>
      <c r="DLJ19" s="178"/>
      <c r="DLK19" s="178"/>
      <c r="DLL19" s="178"/>
      <c r="DLM19" s="179"/>
      <c r="DLN19" s="166"/>
      <c r="DLO19" s="178"/>
      <c r="DLP19" s="178"/>
      <c r="DLQ19" s="178"/>
      <c r="DLR19" s="178"/>
      <c r="DLS19" s="178"/>
      <c r="DLT19" s="178"/>
      <c r="DLU19" s="179"/>
      <c r="DLV19" s="166"/>
      <c r="DLW19" s="178"/>
      <c r="DLX19" s="178"/>
      <c r="DLY19" s="178"/>
      <c r="DLZ19" s="178"/>
      <c r="DMA19" s="178"/>
      <c r="DMB19" s="178"/>
      <c r="DMC19" s="179"/>
      <c r="DMD19" s="166"/>
      <c r="DME19" s="178"/>
      <c r="DMF19" s="178"/>
      <c r="DMG19" s="178"/>
      <c r="DMH19" s="178"/>
      <c r="DMI19" s="178"/>
      <c r="DMJ19" s="178"/>
      <c r="DMK19" s="179"/>
      <c r="DML19" s="166"/>
      <c r="DMM19" s="178"/>
      <c r="DMN19" s="178"/>
      <c r="DMO19" s="178"/>
      <c r="DMP19" s="178"/>
      <c r="DMQ19" s="178"/>
      <c r="DMR19" s="178"/>
      <c r="DMS19" s="179"/>
      <c r="DMT19" s="166"/>
      <c r="DMU19" s="178"/>
      <c r="DMV19" s="178"/>
      <c r="DMW19" s="178"/>
      <c r="DMX19" s="178"/>
      <c r="DMY19" s="178"/>
      <c r="DMZ19" s="178"/>
      <c r="DNA19" s="179"/>
      <c r="DNB19" s="166"/>
      <c r="DNC19" s="178"/>
      <c r="DND19" s="178"/>
      <c r="DNE19" s="178"/>
      <c r="DNF19" s="178"/>
      <c r="DNG19" s="178"/>
      <c r="DNH19" s="178"/>
      <c r="DNI19" s="179"/>
      <c r="DNJ19" s="166"/>
      <c r="DNK19" s="178"/>
      <c r="DNL19" s="178"/>
      <c r="DNM19" s="178"/>
      <c r="DNN19" s="178"/>
      <c r="DNO19" s="178"/>
      <c r="DNP19" s="178"/>
      <c r="DNQ19" s="179"/>
      <c r="DNR19" s="166"/>
      <c r="DNS19" s="178"/>
      <c r="DNT19" s="178"/>
      <c r="DNU19" s="178"/>
      <c r="DNV19" s="178"/>
      <c r="DNW19" s="178"/>
      <c r="DNX19" s="178"/>
      <c r="DNY19" s="179"/>
      <c r="DNZ19" s="166"/>
      <c r="DOA19" s="178"/>
      <c r="DOB19" s="178"/>
      <c r="DOC19" s="178"/>
      <c r="DOD19" s="178"/>
      <c r="DOE19" s="178"/>
      <c r="DOF19" s="178"/>
      <c r="DOG19" s="179"/>
      <c r="DOH19" s="166"/>
      <c r="DOI19" s="178"/>
      <c r="DOJ19" s="178"/>
      <c r="DOK19" s="178"/>
      <c r="DOL19" s="178"/>
      <c r="DOM19" s="178"/>
      <c r="DON19" s="178"/>
      <c r="DOO19" s="179"/>
      <c r="DOP19" s="166"/>
      <c r="DOQ19" s="178"/>
      <c r="DOR19" s="178"/>
      <c r="DOS19" s="178"/>
      <c r="DOT19" s="178"/>
      <c r="DOU19" s="178"/>
      <c r="DOV19" s="178"/>
      <c r="DOW19" s="179"/>
      <c r="DOX19" s="166"/>
      <c r="DOY19" s="178"/>
      <c r="DOZ19" s="178"/>
      <c r="DPA19" s="178"/>
      <c r="DPB19" s="178"/>
      <c r="DPC19" s="178"/>
      <c r="DPD19" s="178"/>
      <c r="DPE19" s="179"/>
      <c r="DPF19" s="166"/>
      <c r="DPG19" s="178"/>
      <c r="DPH19" s="178"/>
      <c r="DPI19" s="178"/>
      <c r="DPJ19" s="178"/>
      <c r="DPK19" s="178"/>
      <c r="DPL19" s="178"/>
      <c r="DPM19" s="179"/>
      <c r="DPN19" s="166"/>
      <c r="DPO19" s="178"/>
      <c r="DPP19" s="178"/>
      <c r="DPQ19" s="178"/>
      <c r="DPR19" s="178"/>
      <c r="DPS19" s="178"/>
      <c r="DPT19" s="178"/>
      <c r="DPU19" s="179"/>
      <c r="DPV19" s="166"/>
      <c r="DPW19" s="178"/>
      <c r="DPX19" s="178"/>
      <c r="DPY19" s="178"/>
      <c r="DPZ19" s="178"/>
      <c r="DQA19" s="178"/>
      <c r="DQB19" s="178"/>
      <c r="DQC19" s="179"/>
      <c r="DQD19" s="166"/>
      <c r="DQE19" s="178"/>
      <c r="DQF19" s="178"/>
      <c r="DQG19" s="178"/>
      <c r="DQH19" s="178"/>
      <c r="DQI19" s="178"/>
      <c r="DQJ19" s="178"/>
      <c r="DQK19" s="179"/>
      <c r="DQL19" s="166"/>
      <c r="DQM19" s="178"/>
      <c r="DQN19" s="178"/>
      <c r="DQO19" s="178"/>
      <c r="DQP19" s="178"/>
      <c r="DQQ19" s="178"/>
      <c r="DQR19" s="178"/>
      <c r="DQS19" s="179"/>
      <c r="DQT19" s="166"/>
      <c r="DQU19" s="178"/>
      <c r="DQV19" s="178"/>
      <c r="DQW19" s="178"/>
      <c r="DQX19" s="178"/>
      <c r="DQY19" s="178"/>
      <c r="DQZ19" s="178"/>
      <c r="DRA19" s="179"/>
      <c r="DRB19" s="166"/>
      <c r="DRC19" s="178"/>
      <c r="DRD19" s="178"/>
      <c r="DRE19" s="178"/>
      <c r="DRF19" s="178"/>
      <c r="DRG19" s="178"/>
      <c r="DRH19" s="178"/>
      <c r="DRI19" s="179"/>
      <c r="DRJ19" s="166"/>
      <c r="DRK19" s="178"/>
      <c r="DRL19" s="178"/>
      <c r="DRM19" s="178"/>
      <c r="DRN19" s="178"/>
      <c r="DRO19" s="178"/>
      <c r="DRP19" s="178"/>
      <c r="DRQ19" s="179"/>
      <c r="DRR19" s="166"/>
      <c r="DRS19" s="178"/>
      <c r="DRT19" s="178"/>
      <c r="DRU19" s="178"/>
      <c r="DRV19" s="178"/>
      <c r="DRW19" s="178"/>
      <c r="DRX19" s="178"/>
      <c r="DRY19" s="179"/>
      <c r="DRZ19" s="166"/>
      <c r="DSA19" s="178"/>
      <c r="DSB19" s="178"/>
      <c r="DSC19" s="178"/>
      <c r="DSD19" s="178"/>
      <c r="DSE19" s="178"/>
      <c r="DSF19" s="178"/>
      <c r="DSG19" s="179"/>
      <c r="DSH19" s="166"/>
      <c r="DSI19" s="178"/>
      <c r="DSJ19" s="178"/>
      <c r="DSK19" s="178"/>
      <c r="DSL19" s="178"/>
      <c r="DSM19" s="178"/>
      <c r="DSN19" s="178"/>
      <c r="DSO19" s="179"/>
      <c r="DSP19" s="166"/>
      <c r="DSQ19" s="178"/>
      <c r="DSR19" s="178"/>
      <c r="DSS19" s="178"/>
      <c r="DST19" s="178"/>
      <c r="DSU19" s="178"/>
      <c r="DSV19" s="178"/>
      <c r="DSW19" s="179"/>
      <c r="DSX19" s="166"/>
      <c r="DSY19" s="178"/>
      <c r="DSZ19" s="178"/>
      <c r="DTA19" s="178"/>
      <c r="DTB19" s="178"/>
      <c r="DTC19" s="178"/>
      <c r="DTD19" s="178"/>
      <c r="DTE19" s="179"/>
      <c r="DTF19" s="166"/>
      <c r="DTG19" s="178"/>
      <c r="DTH19" s="178"/>
      <c r="DTI19" s="178"/>
      <c r="DTJ19" s="178"/>
      <c r="DTK19" s="178"/>
      <c r="DTL19" s="178"/>
      <c r="DTM19" s="179"/>
      <c r="DTN19" s="166"/>
      <c r="DTO19" s="178"/>
      <c r="DTP19" s="178"/>
      <c r="DTQ19" s="178"/>
      <c r="DTR19" s="178"/>
      <c r="DTS19" s="178"/>
      <c r="DTT19" s="178"/>
      <c r="DTU19" s="179"/>
      <c r="DTV19" s="166"/>
      <c r="DTW19" s="178"/>
      <c r="DTX19" s="178"/>
      <c r="DTY19" s="178"/>
      <c r="DTZ19" s="178"/>
      <c r="DUA19" s="178"/>
      <c r="DUB19" s="178"/>
      <c r="DUC19" s="179"/>
      <c r="DUD19" s="166"/>
      <c r="DUE19" s="178"/>
      <c r="DUF19" s="178"/>
      <c r="DUG19" s="178"/>
      <c r="DUH19" s="178"/>
      <c r="DUI19" s="178"/>
      <c r="DUJ19" s="178"/>
      <c r="DUK19" s="179"/>
      <c r="DUL19" s="166"/>
      <c r="DUM19" s="178"/>
      <c r="DUN19" s="178"/>
      <c r="DUO19" s="178"/>
      <c r="DUP19" s="178"/>
      <c r="DUQ19" s="178"/>
      <c r="DUR19" s="178"/>
      <c r="DUS19" s="179"/>
      <c r="DUT19" s="166"/>
      <c r="DUU19" s="178"/>
      <c r="DUV19" s="178"/>
      <c r="DUW19" s="178"/>
      <c r="DUX19" s="178"/>
      <c r="DUY19" s="178"/>
      <c r="DUZ19" s="178"/>
      <c r="DVA19" s="179"/>
      <c r="DVB19" s="166"/>
      <c r="DVC19" s="178"/>
      <c r="DVD19" s="178"/>
      <c r="DVE19" s="178"/>
      <c r="DVF19" s="178"/>
      <c r="DVG19" s="178"/>
      <c r="DVH19" s="178"/>
      <c r="DVI19" s="179"/>
      <c r="DVJ19" s="166"/>
      <c r="DVK19" s="178"/>
      <c r="DVL19" s="178"/>
      <c r="DVM19" s="178"/>
      <c r="DVN19" s="178"/>
      <c r="DVO19" s="178"/>
      <c r="DVP19" s="178"/>
      <c r="DVQ19" s="179"/>
      <c r="DVR19" s="166"/>
      <c r="DVS19" s="178"/>
      <c r="DVT19" s="178"/>
      <c r="DVU19" s="178"/>
      <c r="DVV19" s="178"/>
      <c r="DVW19" s="178"/>
      <c r="DVX19" s="178"/>
      <c r="DVY19" s="179"/>
      <c r="DVZ19" s="166"/>
      <c r="DWA19" s="178"/>
      <c r="DWB19" s="178"/>
      <c r="DWC19" s="178"/>
      <c r="DWD19" s="178"/>
      <c r="DWE19" s="178"/>
      <c r="DWF19" s="178"/>
      <c r="DWG19" s="179"/>
      <c r="DWH19" s="166"/>
      <c r="DWI19" s="178"/>
      <c r="DWJ19" s="178"/>
      <c r="DWK19" s="178"/>
      <c r="DWL19" s="178"/>
      <c r="DWM19" s="178"/>
      <c r="DWN19" s="178"/>
      <c r="DWO19" s="179"/>
      <c r="DWP19" s="166"/>
      <c r="DWQ19" s="178"/>
      <c r="DWR19" s="178"/>
      <c r="DWS19" s="178"/>
      <c r="DWT19" s="178"/>
      <c r="DWU19" s="178"/>
      <c r="DWV19" s="178"/>
      <c r="DWW19" s="179"/>
      <c r="DWX19" s="166"/>
      <c r="DWY19" s="178"/>
      <c r="DWZ19" s="178"/>
      <c r="DXA19" s="178"/>
      <c r="DXB19" s="178"/>
      <c r="DXC19" s="178"/>
      <c r="DXD19" s="178"/>
      <c r="DXE19" s="179"/>
      <c r="DXF19" s="166"/>
      <c r="DXG19" s="178"/>
      <c r="DXH19" s="178"/>
      <c r="DXI19" s="178"/>
      <c r="DXJ19" s="178"/>
      <c r="DXK19" s="178"/>
      <c r="DXL19" s="178"/>
      <c r="DXM19" s="179"/>
      <c r="DXN19" s="166"/>
      <c r="DXO19" s="178"/>
      <c r="DXP19" s="178"/>
      <c r="DXQ19" s="178"/>
      <c r="DXR19" s="178"/>
      <c r="DXS19" s="178"/>
      <c r="DXT19" s="178"/>
      <c r="DXU19" s="179"/>
      <c r="DXV19" s="166"/>
      <c r="DXW19" s="178"/>
      <c r="DXX19" s="178"/>
      <c r="DXY19" s="178"/>
      <c r="DXZ19" s="178"/>
      <c r="DYA19" s="178"/>
      <c r="DYB19" s="178"/>
      <c r="DYC19" s="179"/>
      <c r="DYD19" s="166"/>
      <c r="DYE19" s="178"/>
      <c r="DYF19" s="178"/>
      <c r="DYG19" s="178"/>
      <c r="DYH19" s="178"/>
      <c r="DYI19" s="178"/>
      <c r="DYJ19" s="178"/>
      <c r="DYK19" s="179"/>
      <c r="DYL19" s="166"/>
      <c r="DYM19" s="178"/>
      <c r="DYN19" s="178"/>
      <c r="DYO19" s="178"/>
      <c r="DYP19" s="178"/>
      <c r="DYQ19" s="178"/>
      <c r="DYR19" s="178"/>
      <c r="DYS19" s="179"/>
      <c r="DYT19" s="166"/>
      <c r="DYU19" s="178"/>
      <c r="DYV19" s="178"/>
      <c r="DYW19" s="178"/>
      <c r="DYX19" s="178"/>
      <c r="DYY19" s="178"/>
      <c r="DYZ19" s="178"/>
      <c r="DZA19" s="179"/>
      <c r="DZB19" s="166"/>
      <c r="DZC19" s="178"/>
      <c r="DZD19" s="178"/>
      <c r="DZE19" s="178"/>
      <c r="DZF19" s="178"/>
      <c r="DZG19" s="178"/>
      <c r="DZH19" s="178"/>
      <c r="DZI19" s="179"/>
      <c r="DZJ19" s="166"/>
      <c r="DZK19" s="178"/>
      <c r="DZL19" s="178"/>
      <c r="DZM19" s="178"/>
      <c r="DZN19" s="178"/>
      <c r="DZO19" s="178"/>
      <c r="DZP19" s="178"/>
      <c r="DZQ19" s="179"/>
      <c r="DZR19" s="166"/>
      <c r="DZS19" s="178"/>
      <c r="DZT19" s="178"/>
      <c r="DZU19" s="178"/>
      <c r="DZV19" s="178"/>
      <c r="DZW19" s="178"/>
      <c r="DZX19" s="178"/>
      <c r="DZY19" s="179"/>
      <c r="DZZ19" s="166"/>
      <c r="EAA19" s="178"/>
      <c r="EAB19" s="178"/>
      <c r="EAC19" s="178"/>
      <c r="EAD19" s="178"/>
      <c r="EAE19" s="178"/>
      <c r="EAF19" s="178"/>
      <c r="EAG19" s="179"/>
      <c r="EAH19" s="166"/>
      <c r="EAI19" s="178"/>
      <c r="EAJ19" s="178"/>
      <c r="EAK19" s="178"/>
      <c r="EAL19" s="178"/>
      <c r="EAM19" s="178"/>
      <c r="EAN19" s="178"/>
      <c r="EAO19" s="179"/>
      <c r="EAP19" s="166"/>
      <c r="EAQ19" s="178"/>
      <c r="EAR19" s="178"/>
      <c r="EAS19" s="178"/>
      <c r="EAT19" s="178"/>
      <c r="EAU19" s="178"/>
      <c r="EAV19" s="178"/>
      <c r="EAW19" s="179"/>
      <c r="EAX19" s="166"/>
      <c r="EAY19" s="178"/>
      <c r="EAZ19" s="178"/>
      <c r="EBA19" s="178"/>
      <c r="EBB19" s="178"/>
      <c r="EBC19" s="178"/>
      <c r="EBD19" s="178"/>
      <c r="EBE19" s="179"/>
      <c r="EBF19" s="166"/>
      <c r="EBG19" s="178"/>
      <c r="EBH19" s="178"/>
      <c r="EBI19" s="178"/>
      <c r="EBJ19" s="178"/>
      <c r="EBK19" s="178"/>
      <c r="EBL19" s="178"/>
      <c r="EBM19" s="179"/>
      <c r="EBN19" s="166"/>
      <c r="EBO19" s="178"/>
      <c r="EBP19" s="178"/>
      <c r="EBQ19" s="178"/>
      <c r="EBR19" s="178"/>
      <c r="EBS19" s="178"/>
      <c r="EBT19" s="178"/>
      <c r="EBU19" s="179"/>
      <c r="EBV19" s="166"/>
      <c r="EBW19" s="178"/>
      <c r="EBX19" s="178"/>
      <c r="EBY19" s="178"/>
      <c r="EBZ19" s="178"/>
      <c r="ECA19" s="178"/>
      <c r="ECB19" s="178"/>
      <c r="ECC19" s="179"/>
      <c r="ECD19" s="166"/>
      <c r="ECE19" s="178"/>
      <c r="ECF19" s="178"/>
      <c r="ECG19" s="178"/>
      <c r="ECH19" s="178"/>
      <c r="ECI19" s="178"/>
      <c r="ECJ19" s="178"/>
      <c r="ECK19" s="179"/>
      <c r="ECL19" s="166"/>
      <c r="ECM19" s="178"/>
      <c r="ECN19" s="178"/>
      <c r="ECO19" s="178"/>
      <c r="ECP19" s="178"/>
      <c r="ECQ19" s="178"/>
      <c r="ECR19" s="178"/>
      <c r="ECS19" s="179"/>
      <c r="ECT19" s="166"/>
      <c r="ECU19" s="178"/>
      <c r="ECV19" s="178"/>
      <c r="ECW19" s="178"/>
      <c r="ECX19" s="178"/>
      <c r="ECY19" s="178"/>
      <c r="ECZ19" s="178"/>
      <c r="EDA19" s="179"/>
      <c r="EDB19" s="166"/>
      <c r="EDC19" s="178"/>
      <c r="EDD19" s="178"/>
      <c r="EDE19" s="178"/>
      <c r="EDF19" s="178"/>
      <c r="EDG19" s="178"/>
      <c r="EDH19" s="178"/>
      <c r="EDI19" s="179"/>
      <c r="EDJ19" s="166"/>
      <c r="EDK19" s="178"/>
      <c r="EDL19" s="178"/>
      <c r="EDM19" s="178"/>
      <c r="EDN19" s="178"/>
      <c r="EDO19" s="178"/>
      <c r="EDP19" s="178"/>
      <c r="EDQ19" s="179"/>
      <c r="EDR19" s="166"/>
      <c r="EDS19" s="178"/>
      <c r="EDT19" s="178"/>
      <c r="EDU19" s="178"/>
      <c r="EDV19" s="178"/>
      <c r="EDW19" s="178"/>
      <c r="EDX19" s="178"/>
      <c r="EDY19" s="179"/>
      <c r="EDZ19" s="166"/>
      <c r="EEA19" s="178"/>
      <c r="EEB19" s="178"/>
      <c r="EEC19" s="178"/>
      <c r="EED19" s="178"/>
      <c r="EEE19" s="178"/>
      <c r="EEF19" s="178"/>
      <c r="EEG19" s="179"/>
      <c r="EEH19" s="166"/>
      <c r="EEI19" s="178"/>
      <c r="EEJ19" s="178"/>
      <c r="EEK19" s="178"/>
      <c r="EEL19" s="178"/>
      <c r="EEM19" s="178"/>
      <c r="EEN19" s="178"/>
      <c r="EEO19" s="179"/>
      <c r="EEP19" s="166"/>
      <c r="EEQ19" s="178"/>
      <c r="EER19" s="178"/>
      <c r="EES19" s="178"/>
      <c r="EET19" s="178"/>
      <c r="EEU19" s="178"/>
      <c r="EEV19" s="178"/>
      <c r="EEW19" s="179"/>
      <c r="EEX19" s="166"/>
      <c r="EEY19" s="178"/>
      <c r="EEZ19" s="178"/>
      <c r="EFA19" s="178"/>
      <c r="EFB19" s="178"/>
      <c r="EFC19" s="178"/>
      <c r="EFD19" s="178"/>
      <c r="EFE19" s="179"/>
      <c r="EFF19" s="166"/>
      <c r="EFG19" s="178"/>
      <c r="EFH19" s="178"/>
      <c r="EFI19" s="178"/>
      <c r="EFJ19" s="178"/>
      <c r="EFK19" s="178"/>
      <c r="EFL19" s="178"/>
      <c r="EFM19" s="179"/>
      <c r="EFN19" s="166"/>
      <c r="EFO19" s="178"/>
      <c r="EFP19" s="178"/>
      <c r="EFQ19" s="178"/>
      <c r="EFR19" s="178"/>
      <c r="EFS19" s="178"/>
      <c r="EFT19" s="178"/>
      <c r="EFU19" s="179"/>
      <c r="EFV19" s="166"/>
      <c r="EFW19" s="178"/>
      <c r="EFX19" s="178"/>
      <c r="EFY19" s="178"/>
      <c r="EFZ19" s="178"/>
      <c r="EGA19" s="178"/>
      <c r="EGB19" s="178"/>
      <c r="EGC19" s="179"/>
      <c r="EGD19" s="166"/>
      <c r="EGE19" s="178"/>
      <c r="EGF19" s="178"/>
      <c r="EGG19" s="178"/>
      <c r="EGH19" s="178"/>
      <c r="EGI19" s="178"/>
      <c r="EGJ19" s="178"/>
      <c r="EGK19" s="179"/>
      <c r="EGL19" s="166"/>
      <c r="EGM19" s="178"/>
      <c r="EGN19" s="178"/>
      <c r="EGO19" s="178"/>
      <c r="EGP19" s="178"/>
      <c r="EGQ19" s="178"/>
      <c r="EGR19" s="178"/>
      <c r="EGS19" s="179"/>
      <c r="EGT19" s="166"/>
      <c r="EGU19" s="178"/>
      <c r="EGV19" s="178"/>
      <c r="EGW19" s="178"/>
      <c r="EGX19" s="178"/>
      <c r="EGY19" s="178"/>
      <c r="EGZ19" s="178"/>
      <c r="EHA19" s="179"/>
      <c r="EHB19" s="166"/>
      <c r="EHC19" s="178"/>
      <c r="EHD19" s="178"/>
      <c r="EHE19" s="178"/>
      <c r="EHF19" s="178"/>
      <c r="EHG19" s="178"/>
      <c r="EHH19" s="178"/>
      <c r="EHI19" s="179"/>
      <c r="EHJ19" s="166"/>
      <c r="EHK19" s="178"/>
      <c r="EHL19" s="178"/>
      <c r="EHM19" s="178"/>
      <c r="EHN19" s="178"/>
      <c r="EHO19" s="178"/>
      <c r="EHP19" s="178"/>
      <c r="EHQ19" s="179"/>
      <c r="EHR19" s="166"/>
      <c r="EHS19" s="178"/>
      <c r="EHT19" s="178"/>
      <c r="EHU19" s="178"/>
      <c r="EHV19" s="178"/>
      <c r="EHW19" s="178"/>
      <c r="EHX19" s="178"/>
      <c r="EHY19" s="179"/>
      <c r="EHZ19" s="166"/>
      <c r="EIA19" s="178"/>
      <c r="EIB19" s="178"/>
      <c r="EIC19" s="178"/>
      <c r="EID19" s="178"/>
      <c r="EIE19" s="178"/>
      <c r="EIF19" s="178"/>
      <c r="EIG19" s="179"/>
      <c r="EIH19" s="166"/>
      <c r="EII19" s="178"/>
      <c r="EIJ19" s="178"/>
      <c r="EIK19" s="178"/>
      <c r="EIL19" s="178"/>
      <c r="EIM19" s="178"/>
      <c r="EIN19" s="178"/>
      <c r="EIO19" s="179"/>
      <c r="EIP19" s="166"/>
      <c r="EIQ19" s="178"/>
      <c r="EIR19" s="178"/>
      <c r="EIS19" s="178"/>
      <c r="EIT19" s="178"/>
      <c r="EIU19" s="178"/>
      <c r="EIV19" s="178"/>
      <c r="EIW19" s="179"/>
      <c r="EIX19" s="166"/>
      <c r="EIY19" s="178"/>
      <c r="EIZ19" s="178"/>
      <c r="EJA19" s="178"/>
      <c r="EJB19" s="178"/>
      <c r="EJC19" s="178"/>
      <c r="EJD19" s="178"/>
      <c r="EJE19" s="179"/>
      <c r="EJF19" s="166"/>
      <c r="EJG19" s="178"/>
      <c r="EJH19" s="178"/>
      <c r="EJI19" s="178"/>
      <c r="EJJ19" s="178"/>
      <c r="EJK19" s="178"/>
      <c r="EJL19" s="178"/>
      <c r="EJM19" s="179"/>
      <c r="EJN19" s="166"/>
      <c r="EJO19" s="178"/>
      <c r="EJP19" s="178"/>
      <c r="EJQ19" s="178"/>
      <c r="EJR19" s="178"/>
      <c r="EJS19" s="178"/>
      <c r="EJT19" s="178"/>
      <c r="EJU19" s="179"/>
      <c r="EJV19" s="166"/>
      <c r="EJW19" s="178"/>
      <c r="EJX19" s="178"/>
      <c r="EJY19" s="178"/>
      <c r="EJZ19" s="178"/>
      <c r="EKA19" s="178"/>
      <c r="EKB19" s="178"/>
      <c r="EKC19" s="179"/>
      <c r="EKD19" s="166"/>
      <c r="EKE19" s="178"/>
      <c r="EKF19" s="178"/>
      <c r="EKG19" s="178"/>
      <c r="EKH19" s="178"/>
      <c r="EKI19" s="178"/>
      <c r="EKJ19" s="178"/>
      <c r="EKK19" s="179"/>
      <c r="EKL19" s="166"/>
      <c r="EKM19" s="178"/>
      <c r="EKN19" s="178"/>
      <c r="EKO19" s="178"/>
      <c r="EKP19" s="178"/>
      <c r="EKQ19" s="178"/>
      <c r="EKR19" s="178"/>
      <c r="EKS19" s="179"/>
      <c r="EKT19" s="166"/>
      <c r="EKU19" s="178"/>
      <c r="EKV19" s="178"/>
      <c r="EKW19" s="178"/>
      <c r="EKX19" s="178"/>
      <c r="EKY19" s="178"/>
      <c r="EKZ19" s="178"/>
      <c r="ELA19" s="179"/>
      <c r="ELB19" s="166"/>
      <c r="ELC19" s="178"/>
      <c r="ELD19" s="178"/>
      <c r="ELE19" s="178"/>
      <c r="ELF19" s="178"/>
      <c r="ELG19" s="178"/>
      <c r="ELH19" s="178"/>
      <c r="ELI19" s="179"/>
      <c r="ELJ19" s="166"/>
      <c r="ELK19" s="178"/>
      <c r="ELL19" s="178"/>
      <c r="ELM19" s="178"/>
      <c r="ELN19" s="178"/>
      <c r="ELO19" s="178"/>
      <c r="ELP19" s="178"/>
      <c r="ELQ19" s="179"/>
      <c r="ELR19" s="166"/>
      <c r="ELS19" s="178"/>
      <c r="ELT19" s="178"/>
      <c r="ELU19" s="178"/>
      <c r="ELV19" s="178"/>
      <c r="ELW19" s="178"/>
      <c r="ELX19" s="178"/>
      <c r="ELY19" s="179"/>
      <c r="ELZ19" s="166"/>
      <c r="EMA19" s="178"/>
      <c r="EMB19" s="178"/>
      <c r="EMC19" s="178"/>
      <c r="EMD19" s="178"/>
      <c r="EME19" s="178"/>
      <c r="EMF19" s="178"/>
      <c r="EMG19" s="179"/>
      <c r="EMH19" s="166"/>
      <c r="EMI19" s="178"/>
      <c r="EMJ19" s="178"/>
      <c r="EMK19" s="178"/>
      <c r="EML19" s="178"/>
      <c r="EMM19" s="178"/>
      <c r="EMN19" s="178"/>
      <c r="EMO19" s="179"/>
      <c r="EMP19" s="166"/>
      <c r="EMQ19" s="178"/>
      <c r="EMR19" s="178"/>
      <c r="EMS19" s="178"/>
      <c r="EMT19" s="178"/>
      <c r="EMU19" s="178"/>
      <c r="EMV19" s="178"/>
      <c r="EMW19" s="179"/>
      <c r="EMX19" s="166"/>
      <c r="EMY19" s="178"/>
      <c r="EMZ19" s="178"/>
      <c r="ENA19" s="178"/>
      <c r="ENB19" s="178"/>
      <c r="ENC19" s="178"/>
      <c r="END19" s="178"/>
      <c r="ENE19" s="179"/>
      <c r="ENF19" s="166"/>
      <c r="ENG19" s="178"/>
      <c r="ENH19" s="178"/>
      <c r="ENI19" s="178"/>
      <c r="ENJ19" s="178"/>
      <c r="ENK19" s="178"/>
      <c r="ENL19" s="178"/>
      <c r="ENM19" s="179"/>
      <c r="ENN19" s="166"/>
      <c r="ENO19" s="178"/>
      <c r="ENP19" s="178"/>
      <c r="ENQ19" s="178"/>
      <c r="ENR19" s="178"/>
      <c r="ENS19" s="178"/>
      <c r="ENT19" s="178"/>
      <c r="ENU19" s="179"/>
      <c r="ENV19" s="166"/>
      <c r="ENW19" s="178"/>
      <c r="ENX19" s="178"/>
      <c r="ENY19" s="178"/>
      <c r="ENZ19" s="178"/>
      <c r="EOA19" s="178"/>
      <c r="EOB19" s="178"/>
      <c r="EOC19" s="179"/>
      <c r="EOD19" s="166"/>
      <c r="EOE19" s="178"/>
      <c r="EOF19" s="178"/>
      <c r="EOG19" s="178"/>
      <c r="EOH19" s="178"/>
      <c r="EOI19" s="178"/>
      <c r="EOJ19" s="178"/>
      <c r="EOK19" s="179"/>
      <c r="EOL19" s="166"/>
      <c r="EOM19" s="178"/>
      <c r="EON19" s="178"/>
      <c r="EOO19" s="178"/>
      <c r="EOP19" s="178"/>
      <c r="EOQ19" s="178"/>
      <c r="EOR19" s="178"/>
      <c r="EOS19" s="179"/>
      <c r="EOT19" s="166"/>
      <c r="EOU19" s="178"/>
      <c r="EOV19" s="178"/>
      <c r="EOW19" s="178"/>
      <c r="EOX19" s="178"/>
      <c r="EOY19" s="178"/>
      <c r="EOZ19" s="178"/>
      <c r="EPA19" s="179"/>
      <c r="EPB19" s="166"/>
      <c r="EPC19" s="178"/>
      <c r="EPD19" s="178"/>
      <c r="EPE19" s="178"/>
      <c r="EPF19" s="178"/>
      <c r="EPG19" s="178"/>
      <c r="EPH19" s="178"/>
      <c r="EPI19" s="179"/>
      <c r="EPJ19" s="166"/>
      <c r="EPK19" s="178"/>
      <c r="EPL19" s="178"/>
      <c r="EPM19" s="178"/>
      <c r="EPN19" s="178"/>
      <c r="EPO19" s="178"/>
      <c r="EPP19" s="178"/>
      <c r="EPQ19" s="179"/>
      <c r="EPR19" s="166"/>
      <c r="EPS19" s="178"/>
      <c r="EPT19" s="178"/>
      <c r="EPU19" s="178"/>
      <c r="EPV19" s="178"/>
      <c r="EPW19" s="178"/>
      <c r="EPX19" s="178"/>
      <c r="EPY19" s="179"/>
      <c r="EPZ19" s="166"/>
      <c r="EQA19" s="178"/>
      <c r="EQB19" s="178"/>
      <c r="EQC19" s="178"/>
      <c r="EQD19" s="178"/>
      <c r="EQE19" s="178"/>
      <c r="EQF19" s="178"/>
      <c r="EQG19" s="179"/>
      <c r="EQH19" s="166"/>
      <c r="EQI19" s="178"/>
      <c r="EQJ19" s="178"/>
      <c r="EQK19" s="178"/>
      <c r="EQL19" s="178"/>
      <c r="EQM19" s="178"/>
      <c r="EQN19" s="178"/>
      <c r="EQO19" s="179"/>
      <c r="EQP19" s="166"/>
      <c r="EQQ19" s="178"/>
      <c r="EQR19" s="178"/>
      <c r="EQS19" s="178"/>
      <c r="EQT19" s="178"/>
      <c r="EQU19" s="178"/>
      <c r="EQV19" s="178"/>
      <c r="EQW19" s="179"/>
      <c r="EQX19" s="166"/>
      <c r="EQY19" s="178"/>
      <c r="EQZ19" s="178"/>
      <c r="ERA19" s="178"/>
      <c r="ERB19" s="178"/>
      <c r="ERC19" s="178"/>
      <c r="ERD19" s="178"/>
      <c r="ERE19" s="179"/>
      <c r="ERF19" s="166"/>
      <c r="ERG19" s="178"/>
      <c r="ERH19" s="178"/>
      <c r="ERI19" s="178"/>
      <c r="ERJ19" s="178"/>
      <c r="ERK19" s="178"/>
      <c r="ERL19" s="178"/>
      <c r="ERM19" s="179"/>
      <c r="ERN19" s="166"/>
      <c r="ERO19" s="178"/>
      <c r="ERP19" s="178"/>
      <c r="ERQ19" s="178"/>
      <c r="ERR19" s="178"/>
      <c r="ERS19" s="178"/>
      <c r="ERT19" s="178"/>
      <c r="ERU19" s="179"/>
      <c r="ERV19" s="166"/>
      <c r="ERW19" s="178"/>
      <c r="ERX19" s="178"/>
      <c r="ERY19" s="178"/>
      <c r="ERZ19" s="178"/>
      <c r="ESA19" s="178"/>
      <c r="ESB19" s="178"/>
      <c r="ESC19" s="179"/>
      <c r="ESD19" s="166"/>
      <c r="ESE19" s="178"/>
      <c r="ESF19" s="178"/>
      <c r="ESG19" s="178"/>
      <c r="ESH19" s="178"/>
      <c r="ESI19" s="178"/>
      <c r="ESJ19" s="178"/>
      <c r="ESK19" s="179"/>
      <c r="ESL19" s="166"/>
      <c r="ESM19" s="178"/>
      <c r="ESN19" s="178"/>
      <c r="ESO19" s="178"/>
      <c r="ESP19" s="178"/>
      <c r="ESQ19" s="178"/>
      <c r="ESR19" s="178"/>
      <c r="ESS19" s="179"/>
      <c r="EST19" s="166"/>
      <c r="ESU19" s="178"/>
      <c r="ESV19" s="178"/>
      <c r="ESW19" s="178"/>
      <c r="ESX19" s="178"/>
      <c r="ESY19" s="178"/>
      <c r="ESZ19" s="178"/>
      <c r="ETA19" s="179"/>
      <c r="ETB19" s="166"/>
      <c r="ETC19" s="178"/>
      <c r="ETD19" s="178"/>
      <c r="ETE19" s="178"/>
      <c r="ETF19" s="178"/>
      <c r="ETG19" s="178"/>
      <c r="ETH19" s="178"/>
      <c r="ETI19" s="179"/>
      <c r="ETJ19" s="166"/>
      <c r="ETK19" s="178"/>
      <c r="ETL19" s="178"/>
      <c r="ETM19" s="178"/>
      <c r="ETN19" s="178"/>
      <c r="ETO19" s="178"/>
      <c r="ETP19" s="178"/>
      <c r="ETQ19" s="179"/>
      <c r="ETR19" s="166"/>
      <c r="ETS19" s="178"/>
      <c r="ETT19" s="178"/>
      <c r="ETU19" s="178"/>
      <c r="ETV19" s="178"/>
      <c r="ETW19" s="178"/>
      <c r="ETX19" s="178"/>
      <c r="ETY19" s="179"/>
      <c r="ETZ19" s="166"/>
      <c r="EUA19" s="178"/>
      <c r="EUB19" s="178"/>
      <c r="EUC19" s="178"/>
      <c r="EUD19" s="178"/>
      <c r="EUE19" s="178"/>
      <c r="EUF19" s="178"/>
      <c r="EUG19" s="179"/>
      <c r="EUH19" s="166"/>
      <c r="EUI19" s="178"/>
      <c r="EUJ19" s="178"/>
      <c r="EUK19" s="178"/>
      <c r="EUL19" s="178"/>
      <c r="EUM19" s="178"/>
      <c r="EUN19" s="178"/>
      <c r="EUO19" s="179"/>
      <c r="EUP19" s="166"/>
      <c r="EUQ19" s="178"/>
      <c r="EUR19" s="178"/>
      <c r="EUS19" s="178"/>
      <c r="EUT19" s="178"/>
      <c r="EUU19" s="178"/>
      <c r="EUV19" s="178"/>
      <c r="EUW19" s="179"/>
      <c r="EUX19" s="166"/>
      <c r="EUY19" s="178"/>
      <c r="EUZ19" s="178"/>
      <c r="EVA19" s="178"/>
      <c r="EVB19" s="178"/>
      <c r="EVC19" s="178"/>
      <c r="EVD19" s="178"/>
      <c r="EVE19" s="179"/>
      <c r="EVF19" s="166"/>
      <c r="EVG19" s="178"/>
      <c r="EVH19" s="178"/>
      <c r="EVI19" s="178"/>
      <c r="EVJ19" s="178"/>
      <c r="EVK19" s="178"/>
      <c r="EVL19" s="178"/>
      <c r="EVM19" s="179"/>
      <c r="EVN19" s="166"/>
      <c r="EVO19" s="178"/>
      <c r="EVP19" s="178"/>
      <c r="EVQ19" s="178"/>
      <c r="EVR19" s="178"/>
      <c r="EVS19" s="178"/>
      <c r="EVT19" s="178"/>
      <c r="EVU19" s="179"/>
      <c r="EVV19" s="166"/>
      <c r="EVW19" s="178"/>
      <c r="EVX19" s="178"/>
      <c r="EVY19" s="178"/>
      <c r="EVZ19" s="178"/>
      <c r="EWA19" s="178"/>
      <c r="EWB19" s="178"/>
      <c r="EWC19" s="179"/>
      <c r="EWD19" s="166"/>
      <c r="EWE19" s="178"/>
      <c r="EWF19" s="178"/>
      <c r="EWG19" s="178"/>
      <c r="EWH19" s="178"/>
      <c r="EWI19" s="178"/>
      <c r="EWJ19" s="178"/>
      <c r="EWK19" s="179"/>
      <c r="EWL19" s="166"/>
      <c r="EWM19" s="178"/>
      <c r="EWN19" s="178"/>
      <c r="EWO19" s="178"/>
      <c r="EWP19" s="178"/>
      <c r="EWQ19" s="178"/>
      <c r="EWR19" s="178"/>
      <c r="EWS19" s="179"/>
      <c r="EWT19" s="166"/>
      <c r="EWU19" s="178"/>
      <c r="EWV19" s="178"/>
      <c r="EWW19" s="178"/>
      <c r="EWX19" s="178"/>
      <c r="EWY19" s="178"/>
      <c r="EWZ19" s="178"/>
      <c r="EXA19" s="179"/>
      <c r="EXB19" s="166"/>
      <c r="EXC19" s="178"/>
      <c r="EXD19" s="178"/>
      <c r="EXE19" s="178"/>
      <c r="EXF19" s="178"/>
      <c r="EXG19" s="178"/>
      <c r="EXH19" s="178"/>
      <c r="EXI19" s="179"/>
      <c r="EXJ19" s="166"/>
      <c r="EXK19" s="178"/>
      <c r="EXL19" s="178"/>
      <c r="EXM19" s="178"/>
      <c r="EXN19" s="178"/>
      <c r="EXO19" s="178"/>
      <c r="EXP19" s="178"/>
      <c r="EXQ19" s="179"/>
      <c r="EXR19" s="166"/>
      <c r="EXS19" s="178"/>
      <c r="EXT19" s="178"/>
      <c r="EXU19" s="178"/>
      <c r="EXV19" s="178"/>
      <c r="EXW19" s="178"/>
      <c r="EXX19" s="178"/>
      <c r="EXY19" s="179"/>
      <c r="EXZ19" s="166"/>
      <c r="EYA19" s="178"/>
      <c r="EYB19" s="178"/>
      <c r="EYC19" s="178"/>
      <c r="EYD19" s="178"/>
      <c r="EYE19" s="178"/>
      <c r="EYF19" s="178"/>
      <c r="EYG19" s="179"/>
      <c r="EYH19" s="166"/>
      <c r="EYI19" s="178"/>
      <c r="EYJ19" s="178"/>
      <c r="EYK19" s="178"/>
      <c r="EYL19" s="178"/>
      <c r="EYM19" s="178"/>
      <c r="EYN19" s="178"/>
      <c r="EYO19" s="179"/>
      <c r="EYP19" s="166"/>
      <c r="EYQ19" s="178"/>
      <c r="EYR19" s="178"/>
      <c r="EYS19" s="178"/>
      <c r="EYT19" s="178"/>
      <c r="EYU19" s="178"/>
      <c r="EYV19" s="178"/>
      <c r="EYW19" s="179"/>
      <c r="EYX19" s="166"/>
      <c r="EYY19" s="178"/>
      <c r="EYZ19" s="178"/>
      <c r="EZA19" s="178"/>
      <c r="EZB19" s="178"/>
      <c r="EZC19" s="178"/>
      <c r="EZD19" s="178"/>
      <c r="EZE19" s="179"/>
      <c r="EZF19" s="166"/>
      <c r="EZG19" s="178"/>
      <c r="EZH19" s="178"/>
      <c r="EZI19" s="178"/>
      <c r="EZJ19" s="178"/>
      <c r="EZK19" s="178"/>
      <c r="EZL19" s="178"/>
      <c r="EZM19" s="179"/>
      <c r="EZN19" s="166"/>
      <c r="EZO19" s="178"/>
      <c r="EZP19" s="178"/>
      <c r="EZQ19" s="178"/>
      <c r="EZR19" s="178"/>
      <c r="EZS19" s="178"/>
      <c r="EZT19" s="178"/>
      <c r="EZU19" s="179"/>
      <c r="EZV19" s="166"/>
      <c r="EZW19" s="178"/>
      <c r="EZX19" s="178"/>
      <c r="EZY19" s="178"/>
      <c r="EZZ19" s="178"/>
      <c r="FAA19" s="178"/>
      <c r="FAB19" s="178"/>
      <c r="FAC19" s="179"/>
      <c r="FAD19" s="166"/>
      <c r="FAE19" s="178"/>
      <c r="FAF19" s="178"/>
      <c r="FAG19" s="178"/>
      <c r="FAH19" s="178"/>
      <c r="FAI19" s="178"/>
      <c r="FAJ19" s="178"/>
      <c r="FAK19" s="179"/>
      <c r="FAL19" s="166"/>
      <c r="FAM19" s="178"/>
      <c r="FAN19" s="178"/>
      <c r="FAO19" s="178"/>
      <c r="FAP19" s="178"/>
      <c r="FAQ19" s="178"/>
      <c r="FAR19" s="178"/>
      <c r="FAS19" s="179"/>
      <c r="FAT19" s="166"/>
      <c r="FAU19" s="178"/>
      <c r="FAV19" s="178"/>
      <c r="FAW19" s="178"/>
      <c r="FAX19" s="178"/>
      <c r="FAY19" s="178"/>
      <c r="FAZ19" s="178"/>
      <c r="FBA19" s="179"/>
      <c r="FBB19" s="166"/>
      <c r="FBC19" s="178"/>
      <c r="FBD19" s="178"/>
      <c r="FBE19" s="178"/>
      <c r="FBF19" s="178"/>
      <c r="FBG19" s="178"/>
      <c r="FBH19" s="178"/>
      <c r="FBI19" s="179"/>
      <c r="FBJ19" s="166"/>
      <c r="FBK19" s="178"/>
      <c r="FBL19" s="178"/>
      <c r="FBM19" s="178"/>
      <c r="FBN19" s="178"/>
      <c r="FBO19" s="178"/>
      <c r="FBP19" s="178"/>
      <c r="FBQ19" s="179"/>
      <c r="FBR19" s="166"/>
      <c r="FBS19" s="178"/>
      <c r="FBT19" s="178"/>
      <c r="FBU19" s="178"/>
      <c r="FBV19" s="178"/>
      <c r="FBW19" s="178"/>
      <c r="FBX19" s="178"/>
      <c r="FBY19" s="179"/>
      <c r="FBZ19" s="166"/>
      <c r="FCA19" s="178"/>
      <c r="FCB19" s="178"/>
      <c r="FCC19" s="178"/>
      <c r="FCD19" s="178"/>
      <c r="FCE19" s="178"/>
      <c r="FCF19" s="178"/>
      <c r="FCG19" s="179"/>
      <c r="FCH19" s="166"/>
      <c r="FCI19" s="178"/>
      <c r="FCJ19" s="178"/>
      <c r="FCK19" s="178"/>
      <c r="FCL19" s="178"/>
      <c r="FCM19" s="178"/>
      <c r="FCN19" s="178"/>
      <c r="FCO19" s="179"/>
      <c r="FCP19" s="166"/>
      <c r="FCQ19" s="178"/>
      <c r="FCR19" s="178"/>
      <c r="FCS19" s="178"/>
      <c r="FCT19" s="178"/>
      <c r="FCU19" s="178"/>
      <c r="FCV19" s="178"/>
      <c r="FCW19" s="179"/>
      <c r="FCX19" s="166"/>
      <c r="FCY19" s="178"/>
      <c r="FCZ19" s="178"/>
      <c r="FDA19" s="178"/>
      <c r="FDB19" s="178"/>
      <c r="FDC19" s="178"/>
      <c r="FDD19" s="178"/>
      <c r="FDE19" s="179"/>
      <c r="FDF19" s="166"/>
      <c r="FDG19" s="178"/>
      <c r="FDH19" s="178"/>
      <c r="FDI19" s="178"/>
      <c r="FDJ19" s="178"/>
      <c r="FDK19" s="178"/>
      <c r="FDL19" s="178"/>
      <c r="FDM19" s="179"/>
      <c r="FDN19" s="166"/>
      <c r="FDO19" s="178"/>
      <c r="FDP19" s="178"/>
      <c r="FDQ19" s="178"/>
      <c r="FDR19" s="178"/>
      <c r="FDS19" s="178"/>
      <c r="FDT19" s="178"/>
      <c r="FDU19" s="179"/>
      <c r="FDV19" s="166"/>
      <c r="FDW19" s="178"/>
      <c r="FDX19" s="178"/>
      <c r="FDY19" s="178"/>
      <c r="FDZ19" s="178"/>
      <c r="FEA19" s="178"/>
      <c r="FEB19" s="178"/>
      <c r="FEC19" s="179"/>
      <c r="FED19" s="166"/>
      <c r="FEE19" s="178"/>
      <c r="FEF19" s="178"/>
      <c r="FEG19" s="178"/>
      <c r="FEH19" s="178"/>
      <c r="FEI19" s="178"/>
      <c r="FEJ19" s="178"/>
      <c r="FEK19" s="179"/>
      <c r="FEL19" s="166"/>
      <c r="FEM19" s="178"/>
      <c r="FEN19" s="178"/>
      <c r="FEO19" s="178"/>
      <c r="FEP19" s="178"/>
      <c r="FEQ19" s="178"/>
      <c r="FER19" s="178"/>
      <c r="FES19" s="179"/>
      <c r="FET19" s="166"/>
      <c r="FEU19" s="178"/>
      <c r="FEV19" s="178"/>
      <c r="FEW19" s="178"/>
      <c r="FEX19" s="178"/>
      <c r="FEY19" s="178"/>
      <c r="FEZ19" s="178"/>
      <c r="FFA19" s="179"/>
      <c r="FFB19" s="166"/>
      <c r="FFC19" s="178"/>
      <c r="FFD19" s="178"/>
      <c r="FFE19" s="178"/>
      <c r="FFF19" s="178"/>
      <c r="FFG19" s="178"/>
      <c r="FFH19" s="178"/>
      <c r="FFI19" s="179"/>
      <c r="FFJ19" s="166"/>
      <c r="FFK19" s="178"/>
      <c r="FFL19" s="178"/>
      <c r="FFM19" s="178"/>
      <c r="FFN19" s="178"/>
      <c r="FFO19" s="178"/>
      <c r="FFP19" s="178"/>
      <c r="FFQ19" s="179"/>
      <c r="FFR19" s="166"/>
      <c r="FFS19" s="178"/>
      <c r="FFT19" s="178"/>
      <c r="FFU19" s="178"/>
      <c r="FFV19" s="178"/>
      <c r="FFW19" s="178"/>
      <c r="FFX19" s="178"/>
      <c r="FFY19" s="179"/>
      <c r="FFZ19" s="166"/>
      <c r="FGA19" s="178"/>
      <c r="FGB19" s="178"/>
      <c r="FGC19" s="178"/>
      <c r="FGD19" s="178"/>
      <c r="FGE19" s="178"/>
      <c r="FGF19" s="178"/>
      <c r="FGG19" s="179"/>
      <c r="FGH19" s="166"/>
      <c r="FGI19" s="178"/>
      <c r="FGJ19" s="178"/>
      <c r="FGK19" s="178"/>
      <c r="FGL19" s="178"/>
      <c r="FGM19" s="178"/>
      <c r="FGN19" s="178"/>
      <c r="FGO19" s="179"/>
      <c r="FGP19" s="166"/>
      <c r="FGQ19" s="178"/>
      <c r="FGR19" s="178"/>
      <c r="FGS19" s="178"/>
      <c r="FGT19" s="178"/>
      <c r="FGU19" s="178"/>
      <c r="FGV19" s="178"/>
      <c r="FGW19" s="179"/>
      <c r="FGX19" s="166"/>
      <c r="FGY19" s="178"/>
      <c r="FGZ19" s="178"/>
      <c r="FHA19" s="178"/>
      <c r="FHB19" s="178"/>
      <c r="FHC19" s="178"/>
      <c r="FHD19" s="178"/>
      <c r="FHE19" s="179"/>
      <c r="FHF19" s="166"/>
      <c r="FHG19" s="178"/>
      <c r="FHH19" s="178"/>
      <c r="FHI19" s="178"/>
      <c r="FHJ19" s="178"/>
      <c r="FHK19" s="178"/>
      <c r="FHL19" s="178"/>
      <c r="FHM19" s="179"/>
      <c r="FHN19" s="166"/>
      <c r="FHO19" s="178"/>
      <c r="FHP19" s="178"/>
      <c r="FHQ19" s="178"/>
      <c r="FHR19" s="178"/>
      <c r="FHS19" s="178"/>
      <c r="FHT19" s="178"/>
      <c r="FHU19" s="179"/>
      <c r="FHV19" s="166"/>
      <c r="FHW19" s="178"/>
      <c r="FHX19" s="178"/>
      <c r="FHY19" s="178"/>
      <c r="FHZ19" s="178"/>
      <c r="FIA19" s="178"/>
      <c r="FIB19" s="178"/>
      <c r="FIC19" s="179"/>
      <c r="FID19" s="166"/>
      <c r="FIE19" s="178"/>
      <c r="FIF19" s="178"/>
      <c r="FIG19" s="178"/>
      <c r="FIH19" s="178"/>
      <c r="FII19" s="178"/>
      <c r="FIJ19" s="178"/>
      <c r="FIK19" s="179"/>
      <c r="FIL19" s="166"/>
      <c r="FIM19" s="178"/>
      <c r="FIN19" s="178"/>
      <c r="FIO19" s="178"/>
      <c r="FIP19" s="178"/>
      <c r="FIQ19" s="178"/>
      <c r="FIR19" s="178"/>
      <c r="FIS19" s="179"/>
      <c r="FIT19" s="166"/>
      <c r="FIU19" s="178"/>
      <c r="FIV19" s="178"/>
      <c r="FIW19" s="178"/>
      <c r="FIX19" s="178"/>
      <c r="FIY19" s="178"/>
      <c r="FIZ19" s="178"/>
      <c r="FJA19" s="179"/>
      <c r="FJB19" s="166"/>
      <c r="FJC19" s="178"/>
      <c r="FJD19" s="178"/>
      <c r="FJE19" s="178"/>
      <c r="FJF19" s="178"/>
      <c r="FJG19" s="178"/>
      <c r="FJH19" s="178"/>
      <c r="FJI19" s="179"/>
      <c r="FJJ19" s="166"/>
      <c r="FJK19" s="178"/>
      <c r="FJL19" s="178"/>
      <c r="FJM19" s="178"/>
      <c r="FJN19" s="178"/>
      <c r="FJO19" s="178"/>
      <c r="FJP19" s="178"/>
      <c r="FJQ19" s="179"/>
      <c r="FJR19" s="166"/>
      <c r="FJS19" s="178"/>
      <c r="FJT19" s="178"/>
      <c r="FJU19" s="178"/>
      <c r="FJV19" s="178"/>
      <c r="FJW19" s="178"/>
      <c r="FJX19" s="178"/>
      <c r="FJY19" s="179"/>
      <c r="FJZ19" s="166"/>
      <c r="FKA19" s="178"/>
      <c r="FKB19" s="178"/>
      <c r="FKC19" s="178"/>
      <c r="FKD19" s="178"/>
      <c r="FKE19" s="178"/>
      <c r="FKF19" s="178"/>
      <c r="FKG19" s="179"/>
      <c r="FKH19" s="166"/>
      <c r="FKI19" s="178"/>
      <c r="FKJ19" s="178"/>
      <c r="FKK19" s="178"/>
      <c r="FKL19" s="178"/>
      <c r="FKM19" s="178"/>
      <c r="FKN19" s="178"/>
      <c r="FKO19" s="179"/>
      <c r="FKP19" s="166"/>
      <c r="FKQ19" s="178"/>
      <c r="FKR19" s="178"/>
      <c r="FKS19" s="178"/>
      <c r="FKT19" s="178"/>
      <c r="FKU19" s="178"/>
      <c r="FKV19" s="178"/>
      <c r="FKW19" s="179"/>
      <c r="FKX19" s="166"/>
      <c r="FKY19" s="178"/>
      <c r="FKZ19" s="178"/>
      <c r="FLA19" s="178"/>
      <c r="FLB19" s="178"/>
      <c r="FLC19" s="178"/>
      <c r="FLD19" s="178"/>
      <c r="FLE19" s="179"/>
      <c r="FLF19" s="166"/>
      <c r="FLG19" s="178"/>
      <c r="FLH19" s="178"/>
      <c r="FLI19" s="178"/>
      <c r="FLJ19" s="178"/>
      <c r="FLK19" s="178"/>
      <c r="FLL19" s="178"/>
      <c r="FLM19" s="179"/>
      <c r="FLN19" s="166"/>
      <c r="FLO19" s="178"/>
      <c r="FLP19" s="178"/>
      <c r="FLQ19" s="178"/>
      <c r="FLR19" s="178"/>
      <c r="FLS19" s="178"/>
      <c r="FLT19" s="178"/>
      <c r="FLU19" s="179"/>
      <c r="FLV19" s="166"/>
      <c r="FLW19" s="178"/>
      <c r="FLX19" s="178"/>
      <c r="FLY19" s="178"/>
      <c r="FLZ19" s="178"/>
      <c r="FMA19" s="178"/>
      <c r="FMB19" s="178"/>
      <c r="FMC19" s="179"/>
      <c r="FMD19" s="166"/>
      <c r="FME19" s="178"/>
      <c r="FMF19" s="178"/>
      <c r="FMG19" s="178"/>
      <c r="FMH19" s="178"/>
      <c r="FMI19" s="178"/>
      <c r="FMJ19" s="178"/>
      <c r="FMK19" s="179"/>
      <c r="FML19" s="166"/>
      <c r="FMM19" s="178"/>
      <c r="FMN19" s="178"/>
      <c r="FMO19" s="178"/>
      <c r="FMP19" s="178"/>
      <c r="FMQ19" s="178"/>
      <c r="FMR19" s="178"/>
      <c r="FMS19" s="179"/>
      <c r="FMT19" s="166"/>
      <c r="FMU19" s="178"/>
      <c r="FMV19" s="178"/>
      <c r="FMW19" s="178"/>
      <c r="FMX19" s="178"/>
      <c r="FMY19" s="178"/>
      <c r="FMZ19" s="178"/>
      <c r="FNA19" s="179"/>
      <c r="FNB19" s="166"/>
      <c r="FNC19" s="178"/>
      <c r="FND19" s="178"/>
      <c r="FNE19" s="178"/>
      <c r="FNF19" s="178"/>
      <c r="FNG19" s="178"/>
      <c r="FNH19" s="178"/>
      <c r="FNI19" s="179"/>
      <c r="FNJ19" s="166"/>
      <c r="FNK19" s="178"/>
      <c r="FNL19" s="178"/>
      <c r="FNM19" s="178"/>
      <c r="FNN19" s="178"/>
      <c r="FNO19" s="178"/>
      <c r="FNP19" s="178"/>
      <c r="FNQ19" s="179"/>
      <c r="FNR19" s="166"/>
      <c r="FNS19" s="178"/>
      <c r="FNT19" s="178"/>
      <c r="FNU19" s="178"/>
      <c r="FNV19" s="178"/>
      <c r="FNW19" s="178"/>
      <c r="FNX19" s="178"/>
      <c r="FNY19" s="179"/>
      <c r="FNZ19" s="166"/>
      <c r="FOA19" s="178"/>
      <c r="FOB19" s="178"/>
      <c r="FOC19" s="178"/>
      <c r="FOD19" s="178"/>
      <c r="FOE19" s="178"/>
      <c r="FOF19" s="178"/>
      <c r="FOG19" s="179"/>
      <c r="FOH19" s="166"/>
      <c r="FOI19" s="178"/>
      <c r="FOJ19" s="178"/>
      <c r="FOK19" s="178"/>
      <c r="FOL19" s="178"/>
      <c r="FOM19" s="178"/>
      <c r="FON19" s="178"/>
      <c r="FOO19" s="179"/>
      <c r="FOP19" s="166"/>
      <c r="FOQ19" s="178"/>
      <c r="FOR19" s="178"/>
      <c r="FOS19" s="178"/>
      <c r="FOT19" s="178"/>
      <c r="FOU19" s="178"/>
      <c r="FOV19" s="178"/>
      <c r="FOW19" s="179"/>
      <c r="FOX19" s="166"/>
      <c r="FOY19" s="178"/>
      <c r="FOZ19" s="178"/>
      <c r="FPA19" s="178"/>
      <c r="FPB19" s="178"/>
      <c r="FPC19" s="178"/>
      <c r="FPD19" s="178"/>
      <c r="FPE19" s="179"/>
      <c r="FPF19" s="166"/>
      <c r="FPG19" s="178"/>
      <c r="FPH19" s="178"/>
      <c r="FPI19" s="178"/>
      <c r="FPJ19" s="178"/>
      <c r="FPK19" s="178"/>
      <c r="FPL19" s="178"/>
      <c r="FPM19" s="179"/>
      <c r="FPN19" s="166"/>
      <c r="FPO19" s="178"/>
      <c r="FPP19" s="178"/>
      <c r="FPQ19" s="178"/>
      <c r="FPR19" s="178"/>
      <c r="FPS19" s="178"/>
      <c r="FPT19" s="178"/>
      <c r="FPU19" s="179"/>
      <c r="FPV19" s="166"/>
      <c r="FPW19" s="178"/>
      <c r="FPX19" s="178"/>
      <c r="FPY19" s="178"/>
      <c r="FPZ19" s="178"/>
      <c r="FQA19" s="178"/>
      <c r="FQB19" s="178"/>
      <c r="FQC19" s="179"/>
      <c r="FQD19" s="166"/>
      <c r="FQE19" s="178"/>
      <c r="FQF19" s="178"/>
      <c r="FQG19" s="178"/>
      <c r="FQH19" s="178"/>
      <c r="FQI19" s="178"/>
      <c r="FQJ19" s="178"/>
      <c r="FQK19" s="179"/>
      <c r="FQL19" s="166"/>
      <c r="FQM19" s="178"/>
      <c r="FQN19" s="178"/>
      <c r="FQO19" s="178"/>
      <c r="FQP19" s="178"/>
      <c r="FQQ19" s="178"/>
      <c r="FQR19" s="178"/>
      <c r="FQS19" s="179"/>
      <c r="FQT19" s="166"/>
      <c r="FQU19" s="178"/>
      <c r="FQV19" s="178"/>
      <c r="FQW19" s="178"/>
      <c r="FQX19" s="178"/>
      <c r="FQY19" s="178"/>
      <c r="FQZ19" s="178"/>
      <c r="FRA19" s="179"/>
      <c r="FRB19" s="166"/>
      <c r="FRC19" s="178"/>
      <c r="FRD19" s="178"/>
      <c r="FRE19" s="178"/>
      <c r="FRF19" s="178"/>
      <c r="FRG19" s="178"/>
      <c r="FRH19" s="178"/>
      <c r="FRI19" s="179"/>
      <c r="FRJ19" s="166"/>
      <c r="FRK19" s="178"/>
      <c r="FRL19" s="178"/>
      <c r="FRM19" s="178"/>
      <c r="FRN19" s="178"/>
      <c r="FRO19" s="178"/>
      <c r="FRP19" s="178"/>
      <c r="FRQ19" s="179"/>
      <c r="FRR19" s="166"/>
      <c r="FRS19" s="178"/>
      <c r="FRT19" s="178"/>
      <c r="FRU19" s="178"/>
      <c r="FRV19" s="178"/>
      <c r="FRW19" s="178"/>
      <c r="FRX19" s="178"/>
      <c r="FRY19" s="179"/>
      <c r="FRZ19" s="166"/>
      <c r="FSA19" s="178"/>
      <c r="FSB19" s="178"/>
      <c r="FSC19" s="178"/>
      <c r="FSD19" s="178"/>
      <c r="FSE19" s="178"/>
      <c r="FSF19" s="178"/>
      <c r="FSG19" s="179"/>
      <c r="FSH19" s="166"/>
      <c r="FSI19" s="178"/>
      <c r="FSJ19" s="178"/>
      <c r="FSK19" s="178"/>
      <c r="FSL19" s="178"/>
      <c r="FSM19" s="178"/>
      <c r="FSN19" s="178"/>
      <c r="FSO19" s="179"/>
      <c r="FSP19" s="166"/>
      <c r="FSQ19" s="178"/>
      <c r="FSR19" s="178"/>
      <c r="FSS19" s="178"/>
      <c r="FST19" s="178"/>
      <c r="FSU19" s="178"/>
      <c r="FSV19" s="178"/>
      <c r="FSW19" s="179"/>
      <c r="FSX19" s="166"/>
      <c r="FSY19" s="178"/>
      <c r="FSZ19" s="178"/>
      <c r="FTA19" s="178"/>
      <c r="FTB19" s="178"/>
      <c r="FTC19" s="178"/>
      <c r="FTD19" s="178"/>
      <c r="FTE19" s="179"/>
      <c r="FTF19" s="166"/>
      <c r="FTG19" s="178"/>
      <c r="FTH19" s="178"/>
      <c r="FTI19" s="178"/>
      <c r="FTJ19" s="178"/>
      <c r="FTK19" s="178"/>
      <c r="FTL19" s="178"/>
      <c r="FTM19" s="179"/>
      <c r="FTN19" s="166"/>
      <c r="FTO19" s="178"/>
      <c r="FTP19" s="178"/>
      <c r="FTQ19" s="178"/>
      <c r="FTR19" s="178"/>
      <c r="FTS19" s="178"/>
      <c r="FTT19" s="178"/>
      <c r="FTU19" s="179"/>
      <c r="FTV19" s="166"/>
      <c r="FTW19" s="178"/>
      <c r="FTX19" s="178"/>
      <c r="FTY19" s="178"/>
      <c r="FTZ19" s="178"/>
      <c r="FUA19" s="178"/>
      <c r="FUB19" s="178"/>
      <c r="FUC19" s="179"/>
      <c r="FUD19" s="166"/>
      <c r="FUE19" s="178"/>
      <c r="FUF19" s="178"/>
      <c r="FUG19" s="178"/>
      <c r="FUH19" s="178"/>
      <c r="FUI19" s="178"/>
      <c r="FUJ19" s="178"/>
      <c r="FUK19" s="179"/>
      <c r="FUL19" s="166"/>
      <c r="FUM19" s="178"/>
      <c r="FUN19" s="178"/>
      <c r="FUO19" s="178"/>
      <c r="FUP19" s="178"/>
      <c r="FUQ19" s="178"/>
      <c r="FUR19" s="178"/>
      <c r="FUS19" s="179"/>
      <c r="FUT19" s="166"/>
      <c r="FUU19" s="178"/>
      <c r="FUV19" s="178"/>
      <c r="FUW19" s="178"/>
      <c r="FUX19" s="178"/>
      <c r="FUY19" s="178"/>
      <c r="FUZ19" s="178"/>
      <c r="FVA19" s="179"/>
      <c r="FVB19" s="166"/>
      <c r="FVC19" s="178"/>
      <c r="FVD19" s="178"/>
      <c r="FVE19" s="178"/>
      <c r="FVF19" s="178"/>
      <c r="FVG19" s="178"/>
      <c r="FVH19" s="178"/>
      <c r="FVI19" s="179"/>
      <c r="FVJ19" s="166"/>
      <c r="FVK19" s="178"/>
      <c r="FVL19" s="178"/>
      <c r="FVM19" s="178"/>
      <c r="FVN19" s="178"/>
      <c r="FVO19" s="178"/>
      <c r="FVP19" s="178"/>
      <c r="FVQ19" s="179"/>
      <c r="FVR19" s="166"/>
      <c r="FVS19" s="178"/>
      <c r="FVT19" s="178"/>
      <c r="FVU19" s="178"/>
      <c r="FVV19" s="178"/>
      <c r="FVW19" s="178"/>
      <c r="FVX19" s="178"/>
      <c r="FVY19" s="179"/>
      <c r="FVZ19" s="166"/>
      <c r="FWA19" s="178"/>
      <c r="FWB19" s="178"/>
      <c r="FWC19" s="178"/>
      <c r="FWD19" s="178"/>
      <c r="FWE19" s="178"/>
      <c r="FWF19" s="178"/>
      <c r="FWG19" s="179"/>
      <c r="FWH19" s="166"/>
      <c r="FWI19" s="178"/>
      <c r="FWJ19" s="178"/>
      <c r="FWK19" s="178"/>
      <c r="FWL19" s="178"/>
      <c r="FWM19" s="178"/>
      <c r="FWN19" s="178"/>
      <c r="FWO19" s="179"/>
      <c r="FWP19" s="166"/>
      <c r="FWQ19" s="178"/>
      <c r="FWR19" s="178"/>
      <c r="FWS19" s="178"/>
      <c r="FWT19" s="178"/>
      <c r="FWU19" s="178"/>
      <c r="FWV19" s="178"/>
      <c r="FWW19" s="179"/>
      <c r="FWX19" s="166"/>
      <c r="FWY19" s="178"/>
      <c r="FWZ19" s="178"/>
      <c r="FXA19" s="178"/>
      <c r="FXB19" s="178"/>
      <c r="FXC19" s="178"/>
      <c r="FXD19" s="178"/>
      <c r="FXE19" s="179"/>
      <c r="FXF19" s="166"/>
      <c r="FXG19" s="178"/>
      <c r="FXH19" s="178"/>
      <c r="FXI19" s="178"/>
      <c r="FXJ19" s="178"/>
      <c r="FXK19" s="178"/>
      <c r="FXL19" s="178"/>
      <c r="FXM19" s="179"/>
      <c r="FXN19" s="166"/>
      <c r="FXO19" s="178"/>
      <c r="FXP19" s="178"/>
      <c r="FXQ19" s="178"/>
      <c r="FXR19" s="178"/>
      <c r="FXS19" s="178"/>
      <c r="FXT19" s="178"/>
      <c r="FXU19" s="179"/>
      <c r="FXV19" s="166"/>
      <c r="FXW19" s="178"/>
      <c r="FXX19" s="178"/>
      <c r="FXY19" s="178"/>
      <c r="FXZ19" s="178"/>
      <c r="FYA19" s="178"/>
      <c r="FYB19" s="178"/>
      <c r="FYC19" s="179"/>
      <c r="FYD19" s="166"/>
      <c r="FYE19" s="178"/>
      <c r="FYF19" s="178"/>
      <c r="FYG19" s="178"/>
      <c r="FYH19" s="178"/>
      <c r="FYI19" s="178"/>
      <c r="FYJ19" s="178"/>
      <c r="FYK19" s="179"/>
      <c r="FYL19" s="166"/>
      <c r="FYM19" s="178"/>
      <c r="FYN19" s="178"/>
      <c r="FYO19" s="178"/>
      <c r="FYP19" s="178"/>
      <c r="FYQ19" s="178"/>
      <c r="FYR19" s="178"/>
      <c r="FYS19" s="179"/>
      <c r="FYT19" s="166"/>
      <c r="FYU19" s="178"/>
      <c r="FYV19" s="178"/>
      <c r="FYW19" s="178"/>
      <c r="FYX19" s="178"/>
      <c r="FYY19" s="178"/>
      <c r="FYZ19" s="178"/>
      <c r="FZA19" s="179"/>
      <c r="FZB19" s="166"/>
      <c r="FZC19" s="178"/>
      <c r="FZD19" s="178"/>
      <c r="FZE19" s="178"/>
      <c r="FZF19" s="178"/>
      <c r="FZG19" s="178"/>
      <c r="FZH19" s="178"/>
      <c r="FZI19" s="179"/>
      <c r="FZJ19" s="166"/>
      <c r="FZK19" s="178"/>
      <c r="FZL19" s="178"/>
      <c r="FZM19" s="178"/>
      <c r="FZN19" s="178"/>
      <c r="FZO19" s="178"/>
      <c r="FZP19" s="178"/>
      <c r="FZQ19" s="179"/>
      <c r="FZR19" s="166"/>
      <c r="FZS19" s="178"/>
      <c r="FZT19" s="178"/>
      <c r="FZU19" s="178"/>
      <c r="FZV19" s="178"/>
      <c r="FZW19" s="178"/>
      <c r="FZX19" s="178"/>
      <c r="FZY19" s="179"/>
      <c r="FZZ19" s="166"/>
      <c r="GAA19" s="178"/>
      <c r="GAB19" s="178"/>
      <c r="GAC19" s="178"/>
      <c r="GAD19" s="178"/>
      <c r="GAE19" s="178"/>
      <c r="GAF19" s="178"/>
      <c r="GAG19" s="179"/>
      <c r="GAH19" s="166"/>
      <c r="GAI19" s="178"/>
      <c r="GAJ19" s="178"/>
      <c r="GAK19" s="178"/>
      <c r="GAL19" s="178"/>
      <c r="GAM19" s="178"/>
      <c r="GAN19" s="178"/>
      <c r="GAO19" s="179"/>
      <c r="GAP19" s="166"/>
      <c r="GAQ19" s="178"/>
      <c r="GAR19" s="178"/>
      <c r="GAS19" s="178"/>
      <c r="GAT19" s="178"/>
      <c r="GAU19" s="178"/>
      <c r="GAV19" s="178"/>
      <c r="GAW19" s="179"/>
      <c r="GAX19" s="166"/>
      <c r="GAY19" s="178"/>
      <c r="GAZ19" s="178"/>
      <c r="GBA19" s="178"/>
      <c r="GBB19" s="178"/>
      <c r="GBC19" s="178"/>
      <c r="GBD19" s="178"/>
      <c r="GBE19" s="179"/>
      <c r="GBF19" s="166"/>
      <c r="GBG19" s="178"/>
      <c r="GBH19" s="178"/>
      <c r="GBI19" s="178"/>
      <c r="GBJ19" s="178"/>
      <c r="GBK19" s="178"/>
      <c r="GBL19" s="178"/>
      <c r="GBM19" s="179"/>
      <c r="GBN19" s="166"/>
      <c r="GBO19" s="178"/>
      <c r="GBP19" s="178"/>
      <c r="GBQ19" s="178"/>
      <c r="GBR19" s="178"/>
      <c r="GBS19" s="178"/>
      <c r="GBT19" s="178"/>
      <c r="GBU19" s="179"/>
      <c r="GBV19" s="166"/>
      <c r="GBW19" s="178"/>
      <c r="GBX19" s="178"/>
      <c r="GBY19" s="178"/>
      <c r="GBZ19" s="178"/>
      <c r="GCA19" s="178"/>
      <c r="GCB19" s="178"/>
      <c r="GCC19" s="179"/>
      <c r="GCD19" s="166"/>
      <c r="GCE19" s="178"/>
      <c r="GCF19" s="178"/>
      <c r="GCG19" s="178"/>
      <c r="GCH19" s="178"/>
      <c r="GCI19" s="178"/>
      <c r="GCJ19" s="178"/>
      <c r="GCK19" s="179"/>
      <c r="GCL19" s="166"/>
      <c r="GCM19" s="178"/>
      <c r="GCN19" s="178"/>
      <c r="GCO19" s="178"/>
      <c r="GCP19" s="178"/>
      <c r="GCQ19" s="178"/>
      <c r="GCR19" s="178"/>
      <c r="GCS19" s="179"/>
      <c r="GCT19" s="166"/>
      <c r="GCU19" s="178"/>
      <c r="GCV19" s="178"/>
      <c r="GCW19" s="178"/>
      <c r="GCX19" s="178"/>
      <c r="GCY19" s="178"/>
      <c r="GCZ19" s="178"/>
      <c r="GDA19" s="179"/>
      <c r="GDB19" s="166"/>
      <c r="GDC19" s="178"/>
      <c r="GDD19" s="178"/>
      <c r="GDE19" s="178"/>
      <c r="GDF19" s="178"/>
      <c r="GDG19" s="178"/>
      <c r="GDH19" s="178"/>
      <c r="GDI19" s="179"/>
      <c r="GDJ19" s="166"/>
      <c r="GDK19" s="178"/>
      <c r="GDL19" s="178"/>
      <c r="GDM19" s="178"/>
      <c r="GDN19" s="178"/>
      <c r="GDO19" s="178"/>
      <c r="GDP19" s="178"/>
      <c r="GDQ19" s="179"/>
      <c r="GDR19" s="166"/>
      <c r="GDS19" s="178"/>
      <c r="GDT19" s="178"/>
      <c r="GDU19" s="178"/>
      <c r="GDV19" s="178"/>
      <c r="GDW19" s="178"/>
      <c r="GDX19" s="178"/>
      <c r="GDY19" s="179"/>
      <c r="GDZ19" s="166"/>
      <c r="GEA19" s="178"/>
      <c r="GEB19" s="178"/>
      <c r="GEC19" s="178"/>
      <c r="GED19" s="178"/>
      <c r="GEE19" s="178"/>
      <c r="GEF19" s="178"/>
      <c r="GEG19" s="179"/>
      <c r="GEH19" s="166"/>
      <c r="GEI19" s="178"/>
      <c r="GEJ19" s="178"/>
      <c r="GEK19" s="178"/>
      <c r="GEL19" s="178"/>
      <c r="GEM19" s="178"/>
      <c r="GEN19" s="178"/>
      <c r="GEO19" s="179"/>
      <c r="GEP19" s="166"/>
      <c r="GEQ19" s="178"/>
      <c r="GER19" s="178"/>
      <c r="GES19" s="178"/>
      <c r="GET19" s="178"/>
      <c r="GEU19" s="178"/>
      <c r="GEV19" s="178"/>
      <c r="GEW19" s="179"/>
      <c r="GEX19" s="166"/>
      <c r="GEY19" s="178"/>
      <c r="GEZ19" s="178"/>
      <c r="GFA19" s="178"/>
      <c r="GFB19" s="178"/>
      <c r="GFC19" s="178"/>
      <c r="GFD19" s="178"/>
      <c r="GFE19" s="179"/>
      <c r="GFF19" s="166"/>
      <c r="GFG19" s="178"/>
      <c r="GFH19" s="178"/>
      <c r="GFI19" s="178"/>
      <c r="GFJ19" s="178"/>
      <c r="GFK19" s="178"/>
      <c r="GFL19" s="178"/>
      <c r="GFM19" s="179"/>
      <c r="GFN19" s="166"/>
      <c r="GFO19" s="178"/>
      <c r="GFP19" s="178"/>
      <c r="GFQ19" s="178"/>
      <c r="GFR19" s="178"/>
      <c r="GFS19" s="178"/>
      <c r="GFT19" s="178"/>
      <c r="GFU19" s="179"/>
      <c r="GFV19" s="166"/>
      <c r="GFW19" s="178"/>
      <c r="GFX19" s="178"/>
      <c r="GFY19" s="178"/>
      <c r="GFZ19" s="178"/>
      <c r="GGA19" s="178"/>
      <c r="GGB19" s="178"/>
      <c r="GGC19" s="179"/>
      <c r="GGD19" s="166"/>
      <c r="GGE19" s="178"/>
      <c r="GGF19" s="178"/>
      <c r="GGG19" s="178"/>
      <c r="GGH19" s="178"/>
      <c r="GGI19" s="178"/>
      <c r="GGJ19" s="178"/>
      <c r="GGK19" s="179"/>
      <c r="GGL19" s="166"/>
      <c r="GGM19" s="178"/>
      <c r="GGN19" s="178"/>
      <c r="GGO19" s="178"/>
      <c r="GGP19" s="178"/>
      <c r="GGQ19" s="178"/>
      <c r="GGR19" s="178"/>
      <c r="GGS19" s="179"/>
      <c r="GGT19" s="166"/>
      <c r="GGU19" s="178"/>
      <c r="GGV19" s="178"/>
      <c r="GGW19" s="178"/>
      <c r="GGX19" s="178"/>
      <c r="GGY19" s="178"/>
      <c r="GGZ19" s="178"/>
      <c r="GHA19" s="179"/>
      <c r="GHB19" s="166"/>
      <c r="GHC19" s="178"/>
      <c r="GHD19" s="178"/>
      <c r="GHE19" s="178"/>
      <c r="GHF19" s="178"/>
      <c r="GHG19" s="178"/>
      <c r="GHH19" s="178"/>
      <c r="GHI19" s="179"/>
      <c r="GHJ19" s="166"/>
      <c r="GHK19" s="178"/>
      <c r="GHL19" s="178"/>
      <c r="GHM19" s="178"/>
      <c r="GHN19" s="178"/>
      <c r="GHO19" s="178"/>
      <c r="GHP19" s="178"/>
      <c r="GHQ19" s="179"/>
      <c r="GHR19" s="166"/>
      <c r="GHS19" s="178"/>
      <c r="GHT19" s="178"/>
      <c r="GHU19" s="178"/>
      <c r="GHV19" s="178"/>
      <c r="GHW19" s="178"/>
      <c r="GHX19" s="178"/>
      <c r="GHY19" s="179"/>
      <c r="GHZ19" s="166"/>
      <c r="GIA19" s="178"/>
      <c r="GIB19" s="178"/>
      <c r="GIC19" s="178"/>
      <c r="GID19" s="178"/>
      <c r="GIE19" s="178"/>
      <c r="GIF19" s="178"/>
      <c r="GIG19" s="179"/>
      <c r="GIH19" s="166"/>
      <c r="GII19" s="178"/>
      <c r="GIJ19" s="178"/>
      <c r="GIK19" s="178"/>
      <c r="GIL19" s="178"/>
      <c r="GIM19" s="178"/>
      <c r="GIN19" s="178"/>
      <c r="GIO19" s="179"/>
      <c r="GIP19" s="166"/>
      <c r="GIQ19" s="178"/>
      <c r="GIR19" s="178"/>
      <c r="GIS19" s="178"/>
      <c r="GIT19" s="178"/>
      <c r="GIU19" s="178"/>
      <c r="GIV19" s="178"/>
      <c r="GIW19" s="179"/>
      <c r="GIX19" s="166"/>
      <c r="GIY19" s="178"/>
      <c r="GIZ19" s="178"/>
      <c r="GJA19" s="178"/>
      <c r="GJB19" s="178"/>
      <c r="GJC19" s="178"/>
      <c r="GJD19" s="178"/>
      <c r="GJE19" s="179"/>
      <c r="GJF19" s="166"/>
      <c r="GJG19" s="178"/>
      <c r="GJH19" s="178"/>
      <c r="GJI19" s="178"/>
      <c r="GJJ19" s="178"/>
      <c r="GJK19" s="178"/>
      <c r="GJL19" s="178"/>
      <c r="GJM19" s="179"/>
      <c r="GJN19" s="166"/>
      <c r="GJO19" s="178"/>
      <c r="GJP19" s="178"/>
      <c r="GJQ19" s="178"/>
      <c r="GJR19" s="178"/>
      <c r="GJS19" s="178"/>
      <c r="GJT19" s="178"/>
      <c r="GJU19" s="179"/>
      <c r="GJV19" s="166"/>
      <c r="GJW19" s="178"/>
      <c r="GJX19" s="178"/>
      <c r="GJY19" s="178"/>
      <c r="GJZ19" s="178"/>
      <c r="GKA19" s="178"/>
      <c r="GKB19" s="178"/>
      <c r="GKC19" s="179"/>
      <c r="GKD19" s="166"/>
      <c r="GKE19" s="178"/>
      <c r="GKF19" s="178"/>
      <c r="GKG19" s="178"/>
      <c r="GKH19" s="178"/>
      <c r="GKI19" s="178"/>
      <c r="GKJ19" s="178"/>
      <c r="GKK19" s="179"/>
      <c r="GKL19" s="166"/>
      <c r="GKM19" s="178"/>
      <c r="GKN19" s="178"/>
      <c r="GKO19" s="178"/>
      <c r="GKP19" s="178"/>
      <c r="GKQ19" s="178"/>
      <c r="GKR19" s="178"/>
      <c r="GKS19" s="179"/>
      <c r="GKT19" s="166"/>
      <c r="GKU19" s="178"/>
      <c r="GKV19" s="178"/>
      <c r="GKW19" s="178"/>
      <c r="GKX19" s="178"/>
      <c r="GKY19" s="178"/>
      <c r="GKZ19" s="178"/>
      <c r="GLA19" s="179"/>
      <c r="GLB19" s="166"/>
      <c r="GLC19" s="178"/>
      <c r="GLD19" s="178"/>
      <c r="GLE19" s="178"/>
      <c r="GLF19" s="178"/>
      <c r="GLG19" s="178"/>
      <c r="GLH19" s="178"/>
      <c r="GLI19" s="179"/>
      <c r="GLJ19" s="166"/>
      <c r="GLK19" s="178"/>
      <c r="GLL19" s="178"/>
      <c r="GLM19" s="178"/>
      <c r="GLN19" s="178"/>
      <c r="GLO19" s="178"/>
      <c r="GLP19" s="178"/>
      <c r="GLQ19" s="179"/>
      <c r="GLR19" s="166"/>
      <c r="GLS19" s="178"/>
      <c r="GLT19" s="178"/>
      <c r="GLU19" s="178"/>
      <c r="GLV19" s="178"/>
      <c r="GLW19" s="178"/>
      <c r="GLX19" s="178"/>
      <c r="GLY19" s="179"/>
      <c r="GLZ19" s="166"/>
      <c r="GMA19" s="178"/>
      <c r="GMB19" s="178"/>
      <c r="GMC19" s="178"/>
      <c r="GMD19" s="178"/>
      <c r="GME19" s="178"/>
      <c r="GMF19" s="178"/>
      <c r="GMG19" s="179"/>
      <c r="GMH19" s="166"/>
      <c r="GMI19" s="178"/>
      <c r="GMJ19" s="178"/>
      <c r="GMK19" s="178"/>
      <c r="GML19" s="178"/>
      <c r="GMM19" s="178"/>
      <c r="GMN19" s="178"/>
      <c r="GMO19" s="179"/>
      <c r="GMP19" s="166"/>
      <c r="GMQ19" s="178"/>
      <c r="GMR19" s="178"/>
      <c r="GMS19" s="178"/>
      <c r="GMT19" s="178"/>
      <c r="GMU19" s="178"/>
      <c r="GMV19" s="178"/>
      <c r="GMW19" s="179"/>
      <c r="GMX19" s="166"/>
      <c r="GMY19" s="178"/>
      <c r="GMZ19" s="178"/>
      <c r="GNA19" s="178"/>
      <c r="GNB19" s="178"/>
      <c r="GNC19" s="178"/>
      <c r="GND19" s="178"/>
      <c r="GNE19" s="179"/>
      <c r="GNF19" s="166"/>
      <c r="GNG19" s="178"/>
      <c r="GNH19" s="178"/>
      <c r="GNI19" s="178"/>
      <c r="GNJ19" s="178"/>
      <c r="GNK19" s="178"/>
      <c r="GNL19" s="178"/>
      <c r="GNM19" s="179"/>
      <c r="GNN19" s="166"/>
      <c r="GNO19" s="178"/>
      <c r="GNP19" s="178"/>
      <c r="GNQ19" s="178"/>
      <c r="GNR19" s="178"/>
      <c r="GNS19" s="178"/>
      <c r="GNT19" s="178"/>
      <c r="GNU19" s="179"/>
      <c r="GNV19" s="166"/>
      <c r="GNW19" s="178"/>
      <c r="GNX19" s="178"/>
      <c r="GNY19" s="178"/>
      <c r="GNZ19" s="178"/>
      <c r="GOA19" s="178"/>
      <c r="GOB19" s="178"/>
      <c r="GOC19" s="179"/>
      <c r="GOD19" s="166"/>
      <c r="GOE19" s="178"/>
      <c r="GOF19" s="178"/>
      <c r="GOG19" s="178"/>
      <c r="GOH19" s="178"/>
      <c r="GOI19" s="178"/>
      <c r="GOJ19" s="178"/>
      <c r="GOK19" s="179"/>
      <c r="GOL19" s="166"/>
      <c r="GOM19" s="178"/>
      <c r="GON19" s="178"/>
      <c r="GOO19" s="178"/>
      <c r="GOP19" s="178"/>
      <c r="GOQ19" s="178"/>
      <c r="GOR19" s="178"/>
      <c r="GOS19" s="179"/>
      <c r="GOT19" s="166"/>
      <c r="GOU19" s="178"/>
      <c r="GOV19" s="178"/>
      <c r="GOW19" s="178"/>
      <c r="GOX19" s="178"/>
      <c r="GOY19" s="178"/>
      <c r="GOZ19" s="178"/>
      <c r="GPA19" s="179"/>
      <c r="GPB19" s="166"/>
      <c r="GPC19" s="178"/>
      <c r="GPD19" s="178"/>
      <c r="GPE19" s="178"/>
      <c r="GPF19" s="178"/>
      <c r="GPG19" s="178"/>
      <c r="GPH19" s="178"/>
      <c r="GPI19" s="179"/>
      <c r="GPJ19" s="166"/>
      <c r="GPK19" s="178"/>
      <c r="GPL19" s="178"/>
      <c r="GPM19" s="178"/>
      <c r="GPN19" s="178"/>
      <c r="GPO19" s="178"/>
      <c r="GPP19" s="178"/>
      <c r="GPQ19" s="179"/>
      <c r="GPR19" s="166"/>
      <c r="GPS19" s="178"/>
      <c r="GPT19" s="178"/>
      <c r="GPU19" s="178"/>
      <c r="GPV19" s="178"/>
      <c r="GPW19" s="178"/>
      <c r="GPX19" s="178"/>
      <c r="GPY19" s="179"/>
      <c r="GPZ19" s="166"/>
      <c r="GQA19" s="178"/>
      <c r="GQB19" s="178"/>
      <c r="GQC19" s="178"/>
      <c r="GQD19" s="178"/>
      <c r="GQE19" s="178"/>
      <c r="GQF19" s="178"/>
      <c r="GQG19" s="179"/>
      <c r="GQH19" s="166"/>
      <c r="GQI19" s="178"/>
      <c r="GQJ19" s="178"/>
      <c r="GQK19" s="178"/>
      <c r="GQL19" s="178"/>
      <c r="GQM19" s="178"/>
      <c r="GQN19" s="178"/>
      <c r="GQO19" s="179"/>
      <c r="GQP19" s="166"/>
      <c r="GQQ19" s="178"/>
      <c r="GQR19" s="178"/>
      <c r="GQS19" s="178"/>
      <c r="GQT19" s="178"/>
      <c r="GQU19" s="178"/>
      <c r="GQV19" s="178"/>
      <c r="GQW19" s="179"/>
      <c r="GQX19" s="166"/>
      <c r="GQY19" s="178"/>
      <c r="GQZ19" s="178"/>
      <c r="GRA19" s="178"/>
      <c r="GRB19" s="178"/>
      <c r="GRC19" s="178"/>
      <c r="GRD19" s="178"/>
      <c r="GRE19" s="179"/>
      <c r="GRF19" s="166"/>
      <c r="GRG19" s="178"/>
      <c r="GRH19" s="178"/>
      <c r="GRI19" s="178"/>
      <c r="GRJ19" s="178"/>
      <c r="GRK19" s="178"/>
      <c r="GRL19" s="178"/>
      <c r="GRM19" s="179"/>
      <c r="GRN19" s="166"/>
      <c r="GRO19" s="178"/>
      <c r="GRP19" s="178"/>
      <c r="GRQ19" s="178"/>
      <c r="GRR19" s="178"/>
      <c r="GRS19" s="178"/>
      <c r="GRT19" s="178"/>
      <c r="GRU19" s="179"/>
      <c r="GRV19" s="166"/>
      <c r="GRW19" s="178"/>
      <c r="GRX19" s="178"/>
      <c r="GRY19" s="178"/>
      <c r="GRZ19" s="178"/>
      <c r="GSA19" s="178"/>
      <c r="GSB19" s="178"/>
      <c r="GSC19" s="179"/>
      <c r="GSD19" s="166"/>
      <c r="GSE19" s="178"/>
      <c r="GSF19" s="178"/>
      <c r="GSG19" s="178"/>
      <c r="GSH19" s="178"/>
      <c r="GSI19" s="178"/>
      <c r="GSJ19" s="178"/>
      <c r="GSK19" s="179"/>
      <c r="GSL19" s="166"/>
      <c r="GSM19" s="178"/>
      <c r="GSN19" s="178"/>
      <c r="GSO19" s="178"/>
      <c r="GSP19" s="178"/>
      <c r="GSQ19" s="178"/>
      <c r="GSR19" s="178"/>
      <c r="GSS19" s="179"/>
      <c r="GST19" s="166"/>
      <c r="GSU19" s="178"/>
      <c r="GSV19" s="178"/>
      <c r="GSW19" s="178"/>
      <c r="GSX19" s="178"/>
      <c r="GSY19" s="178"/>
      <c r="GSZ19" s="178"/>
      <c r="GTA19" s="179"/>
      <c r="GTB19" s="166"/>
      <c r="GTC19" s="178"/>
      <c r="GTD19" s="178"/>
      <c r="GTE19" s="178"/>
      <c r="GTF19" s="178"/>
      <c r="GTG19" s="178"/>
      <c r="GTH19" s="178"/>
      <c r="GTI19" s="179"/>
      <c r="GTJ19" s="166"/>
      <c r="GTK19" s="178"/>
      <c r="GTL19" s="178"/>
      <c r="GTM19" s="178"/>
      <c r="GTN19" s="178"/>
      <c r="GTO19" s="178"/>
      <c r="GTP19" s="178"/>
      <c r="GTQ19" s="179"/>
      <c r="GTR19" s="166"/>
      <c r="GTS19" s="178"/>
      <c r="GTT19" s="178"/>
      <c r="GTU19" s="178"/>
      <c r="GTV19" s="178"/>
      <c r="GTW19" s="178"/>
      <c r="GTX19" s="178"/>
      <c r="GTY19" s="179"/>
      <c r="GTZ19" s="166"/>
      <c r="GUA19" s="178"/>
      <c r="GUB19" s="178"/>
      <c r="GUC19" s="178"/>
      <c r="GUD19" s="178"/>
      <c r="GUE19" s="178"/>
      <c r="GUF19" s="178"/>
      <c r="GUG19" s="179"/>
      <c r="GUH19" s="166"/>
      <c r="GUI19" s="178"/>
      <c r="GUJ19" s="178"/>
      <c r="GUK19" s="178"/>
      <c r="GUL19" s="178"/>
      <c r="GUM19" s="178"/>
      <c r="GUN19" s="178"/>
      <c r="GUO19" s="179"/>
      <c r="GUP19" s="166"/>
      <c r="GUQ19" s="178"/>
      <c r="GUR19" s="178"/>
      <c r="GUS19" s="178"/>
      <c r="GUT19" s="178"/>
      <c r="GUU19" s="178"/>
      <c r="GUV19" s="178"/>
      <c r="GUW19" s="179"/>
      <c r="GUX19" s="166"/>
      <c r="GUY19" s="178"/>
      <c r="GUZ19" s="178"/>
      <c r="GVA19" s="178"/>
      <c r="GVB19" s="178"/>
      <c r="GVC19" s="178"/>
      <c r="GVD19" s="178"/>
      <c r="GVE19" s="179"/>
      <c r="GVF19" s="166"/>
      <c r="GVG19" s="178"/>
      <c r="GVH19" s="178"/>
      <c r="GVI19" s="178"/>
      <c r="GVJ19" s="178"/>
      <c r="GVK19" s="178"/>
      <c r="GVL19" s="178"/>
      <c r="GVM19" s="179"/>
      <c r="GVN19" s="166"/>
      <c r="GVO19" s="178"/>
      <c r="GVP19" s="178"/>
      <c r="GVQ19" s="178"/>
      <c r="GVR19" s="178"/>
      <c r="GVS19" s="178"/>
      <c r="GVT19" s="178"/>
      <c r="GVU19" s="179"/>
      <c r="GVV19" s="166"/>
      <c r="GVW19" s="178"/>
      <c r="GVX19" s="178"/>
      <c r="GVY19" s="178"/>
      <c r="GVZ19" s="178"/>
      <c r="GWA19" s="178"/>
      <c r="GWB19" s="178"/>
      <c r="GWC19" s="179"/>
      <c r="GWD19" s="166"/>
      <c r="GWE19" s="178"/>
      <c r="GWF19" s="178"/>
      <c r="GWG19" s="178"/>
      <c r="GWH19" s="178"/>
      <c r="GWI19" s="178"/>
      <c r="GWJ19" s="178"/>
      <c r="GWK19" s="179"/>
      <c r="GWL19" s="166"/>
      <c r="GWM19" s="178"/>
      <c r="GWN19" s="178"/>
      <c r="GWO19" s="178"/>
      <c r="GWP19" s="178"/>
      <c r="GWQ19" s="178"/>
      <c r="GWR19" s="178"/>
      <c r="GWS19" s="179"/>
      <c r="GWT19" s="166"/>
      <c r="GWU19" s="178"/>
      <c r="GWV19" s="178"/>
      <c r="GWW19" s="178"/>
      <c r="GWX19" s="178"/>
      <c r="GWY19" s="178"/>
      <c r="GWZ19" s="178"/>
      <c r="GXA19" s="179"/>
      <c r="GXB19" s="166"/>
      <c r="GXC19" s="178"/>
      <c r="GXD19" s="178"/>
      <c r="GXE19" s="178"/>
      <c r="GXF19" s="178"/>
      <c r="GXG19" s="178"/>
      <c r="GXH19" s="178"/>
      <c r="GXI19" s="179"/>
      <c r="GXJ19" s="166"/>
      <c r="GXK19" s="178"/>
      <c r="GXL19" s="178"/>
      <c r="GXM19" s="178"/>
      <c r="GXN19" s="178"/>
      <c r="GXO19" s="178"/>
      <c r="GXP19" s="178"/>
      <c r="GXQ19" s="179"/>
      <c r="GXR19" s="166"/>
      <c r="GXS19" s="178"/>
      <c r="GXT19" s="178"/>
      <c r="GXU19" s="178"/>
      <c r="GXV19" s="178"/>
      <c r="GXW19" s="178"/>
      <c r="GXX19" s="178"/>
      <c r="GXY19" s="179"/>
      <c r="GXZ19" s="166"/>
      <c r="GYA19" s="178"/>
      <c r="GYB19" s="178"/>
      <c r="GYC19" s="178"/>
      <c r="GYD19" s="178"/>
      <c r="GYE19" s="178"/>
      <c r="GYF19" s="178"/>
      <c r="GYG19" s="179"/>
      <c r="GYH19" s="166"/>
      <c r="GYI19" s="178"/>
      <c r="GYJ19" s="178"/>
      <c r="GYK19" s="178"/>
      <c r="GYL19" s="178"/>
      <c r="GYM19" s="178"/>
      <c r="GYN19" s="178"/>
      <c r="GYO19" s="179"/>
      <c r="GYP19" s="166"/>
      <c r="GYQ19" s="178"/>
      <c r="GYR19" s="178"/>
      <c r="GYS19" s="178"/>
      <c r="GYT19" s="178"/>
      <c r="GYU19" s="178"/>
      <c r="GYV19" s="178"/>
      <c r="GYW19" s="179"/>
      <c r="GYX19" s="166"/>
      <c r="GYY19" s="178"/>
      <c r="GYZ19" s="178"/>
      <c r="GZA19" s="178"/>
      <c r="GZB19" s="178"/>
      <c r="GZC19" s="178"/>
      <c r="GZD19" s="178"/>
      <c r="GZE19" s="179"/>
      <c r="GZF19" s="166"/>
      <c r="GZG19" s="178"/>
      <c r="GZH19" s="178"/>
      <c r="GZI19" s="178"/>
      <c r="GZJ19" s="178"/>
      <c r="GZK19" s="178"/>
      <c r="GZL19" s="178"/>
      <c r="GZM19" s="179"/>
      <c r="GZN19" s="166"/>
      <c r="GZO19" s="178"/>
      <c r="GZP19" s="178"/>
      <c r="GZQ19" s="178"/>
      <c r="GZR19" s="178"/>
      <c r="GZS19" s="178"/>
      <c r="GZT19" s="178"/>
      <c r="GZU19" s="179"/>
      <c r="GZV19" s="166"/>
      <c r="GZW19" s="178"/>
      <c r="GZX19" s="178"/>
      <c r="GZY19" s="178"/>
      <c r="GZZ19" s="178"/>
      <c r="HAA19" s="178"/>
      <c r="HAB19" s="178"/>
      <c r="HAC19" s="179"/>
      <c r="HAD19" s="166"/>
      <c r="HAE19" s="178"/>
      <c r="HAF19" s="178"/>
      <c r="HAG19" s="178"/>
      <c r="HAH19" s="178"/>
      <c r="HAI19" s="178"/>
      <c r="HAJ19" s="178"/>
      <c r="HAK19" s="179"/>
      <c r="HAL19" s="166"/>
      <c r="HAM19" s="178"/>
      <c r="HAN19" s="178"/>
      <c r="HAO19" s="178"/>
      <c r="HAP19" s="178"/>
      <c r="HAQ19" s="178"/>
      <c r="HAR19" s="178"/>
      <c r="HAS19" s="179"/>
      <c r="HAT19" s="166"/>
      <c r="HAU19" s="178"/>
      <c r="HAV19" s="178"/>
      <c r="HAW19" s="178"/>
      <c r="HAX19" s="178"/>
      <c r="HAY19" s="178"/>
      <c r="HAZ19" s="178"/>
      <c r="HBA19" s="179"/>
      <c r="HBB19" s="166"/>
      <c r="HBC19" s="178"/>
      <c r="HBD19" s="178"/>
      <c r="HBE19" s="178"/>
      <c r="HBF19" s="178"/>
      <c r="HBG19" s="178"/>
      <c r="HBH19" s="178"/>
      <c r="HBI19" s="179"/>
      <c r="HBJ19" s="166"/>
      <c r="HBK19" s="178"/>
      <c r="HBL19" s="178"/>
      <c r="HBM19" s="178"/>
      <c r="HBN19" s="178"/>
      <c r="HBO19" s="178"/>
      <c r="HBP19" s="178"/>
      <c r="HBQ19" s="179"/>
      <c r="HBR19" s="166"/>
      <c r="HBS19" s="178"/>
      <c r="HBT19" s="178"/>
      <c r="HBU19" s="178"/>
      <c r="HBV19" s="178"/>
      <c r="HBW19" s="178"/>
      <c r="HBX19" s="178"/>
      <c r="HBY19" s="179"/>
      <c r="HBZ19" s="166"/>
      <c r="HCA19" s="178"/>
      <c r="HCB19" s="178"/>
      <c r="HCC19" s="178"/>
      <c r="HCD19" s="178"/>
      <c r="HCE19" s="178"/>
      <c r="HCF19" s="178"/>
      <c r="HCG19" s="179"/>
      <c r="HCH19" s="166"/>
      <c r="HCI19" s="178"/>
      <c r="HCJ19" s="178"/>
      <c r="HCK19" s="178"/>
      <c r="HCL19" s="178"/>
      <c r="HCM19" s="178"/>
      <c r="HCN19" s="178"/>
      <c r="HCO19" s="179"/>
      <c r="HCP19" s="166"/>
      <c r="HCQ19" s="178"/>
      <c r="HCR19" s="178"/>
      <c r="HCS19" s="178"/>
      <c r="HCT19" s="178"/>
      <c r="HCU19" s="178"/>
      <c r="HCV19" s="178"/>
      <c r="HCW19" s="179"/>
      <c r="HCX19" s="166"/>
      <c r="HCY19" s="178"/>
      <c r="HCZ19" s="178"/>
      <c r="HDA19" s="178"/>
      <c r="HDB19" s="178"/>
      <c r="HDC19" s="178"/>
      <c r="HDD19" s="178"/>
      <c r="HDE19" s="179"/>
      <c r="HDF19" s="166"/>
      <c r="HDG19" s="178"/>
      <c r="HDH19" s="178"/>
      <c r="HDI19" s="178"/>
      <c r="HDJ19" s="178"/>
      <c r="HDK19" s="178"/>
      <c r="HDL19" s="178"/>
      <c r="HDM19" s="179"/>
      <c r="HDN19" s="166"/>
      <c r="HDO19" s="178"/>
      <c r="HDP19" s="178"/>
      <c r="HDQ19" s="178"/>
      <c r="HDR19" s="178"/>
      <c r="HDS19" s="178"/>
      <c r="HDT19" s="178"/>
      <c r="HDU19" s="179"/>
      <c r="HDV19" s="166"/>
      <c r="HDW19" s="178"/>
      <c r="HDX19" s="178"/>
      <c r="HDY19" s="178"/>
      <c r="HDZ19" s="178"/>
      <c r="HEA19" s="178"/>
      <c r="HEB19" s="178"/>
      <c r="HEC19" s="179"/>
      <c r="HED19" s="166"/>
      <c r="HEE19" s="178"/>
      <c r="HEF19" s="178"/>
      <c r="HEG19" s="178"/>
      <c r="HEH19" s="178"/>
      <c r="HEI19" s="178"/>
      <c r="HEJ19" s="178"/>
      <c r="HEK19" s="179"/>
      <c r="HEL19" s="166"/>
      <c r="HEM19" s="178"/>
      <c r="HEN19" s="178"/>
      <c r="HEO19" s="178"/>
      <c r="HEP19" s="178"/>
      <c r="HEQ19" s="178"/>
      <c r="HER19" s="178"/>
      <c r="HES19" s="179"/>
      <c r="HET19" s="166"/>
      <c r="HEU19" s="178"/>
      <c r="HEV19" s="178"/>
      <c r="HEW19" s="178"/>
      <c r="HEX19" s="178"/>
      <c r="HEY19" s="178"/>
      <c r="HEZ19" s="178"/>
      <c r="HFA19" s="179"/>
      <c r="HFB19" s="166"/>
      <c r="HFC19" s="178"/>
      <c r="HFD19" s="178"/>
      <c r="HFE19" s="178"/>
      <c r="HFF19" s="178"/>
      <c r="HFG19" s="178"/>
      <c r="HFH19" s="178"/>
      <c r="HFI19" s="179"/>
      <c r="HFJ19" s="166"/>
      <c r="HFK19" s="178"/>
      <c r="HFL19" s="178"/>
      <c r="HFM19" s="178"/>
      <c r="HFN19" s="178"/>
      <c r="HFO19" s="178"/>
      <c r="HFP19" s="178"/>
      <c r="HFQ19" s="179"/>
      <c r="HFR19" s="166"/>
      <c r="HFS19" s="178"/>
      <c r="HFT19" s="178"/>
      <c r="HFU19" s="178"/>
      <c r="HFV19" s="178"/>
      <c r="HFW19" s="178"/>
      <c r="HFX19" s="178"/>
      <c r="HFY19" s="179"/>
      <c r="HFZ19" s="166"/>
      <c r="HGA19" s="178"/>
      <c r="HGB19" s="178"/>
      <c r="HGC19" s="178"/>
      <c r="HGD19" s="178"/>
      <c r="HGE19" s="178"/>
      <c r="HGF19" s="178"/>
      <c r="HGG19" s="179"/>
      <c r="HGH19" s="166"/>
      <c r="HGI19" s="178"/>
      <c r="HGJ19" s="178"/>
      <c r="HGK19" s="178"/>
      <c r="HGL19" s="178"/>
      <c r="HGM19" s="178"/>
      <c r="HGN19" s="178"/>
      <c r="HGO19" s="179"/>
      <c r="HGP19" s="166"/>
      <c r="HGQ19" s="178"/>
      <c r="HGR19" s="178"/>
      <c r="HGS19" s="178"/>
      <c r="HGT19" s="178"/>
      <c r="HGU19" s="178"/>
      <c r="HGV19" s="178"/>
      <c r="HGW19" s="179"/>
      <c r="HGX19" s="166"/>
      <c r="HGY19" s="178"/>
      <c r="HGZ19" s="178"/>
      <c r="HHA19" s="178"/>
      <c r="HHB19" s="178"/>
      <c r="HHC19" s="178"/>
      <c r="HHD19" s="178"/>
      <c r="HHE19" s="179"/>
      <c r="HHF19" s="166"/>
      <c r="HHG19" s="178"/>
      <c r="HHH19" s="178"/>
      <c r="HHI19" s="178"/>
      <c r="HHJ19" s="178"/>
      <c r="HHK19" s="178"/>
      <c r="HHL19" s="178"/>
      <c r="HHM19" s="179"/>
      <c r="HHN19" s="166"/>
      <c r="HHO19" s="178"/>
      <c r="HHP19" s="178"/>
      <c r="HHQ19" s="178"/>
      <c r="HHR19" s="178"/>
      <c r="HHS19" s="178"/>
      <c r="HHT19" s="178"/>
      <c r="HHU19" s="179"/>
      <c r="HHV19" s="166"/>
      <c r="HHW19" s="178"/>
      <c r="HHX19" s="178"/>
      <c r="HHY19" s="178"/>
      <c r="HHZ19" s="178"/>
      <c r="HIA19" s="178"/>
      <c r="HIB19" s="178"/>
      <c r="HIC19" s="179"/>
      <c r="HID19" s="166"/>
      <c r="HIE19" s="178"/>
      <c r="HIF19" s="178"/>
      <c r="HIG19" s="178"/>
      <c r="HIH19" s="178"/>
      <c r="HII19" s="178"/>
      <c r="HIJ19" s="178"/>
      <c r="HIK19" s="179"/>
      <c r="HIL19" s="166"/>
      <c r="HIM19" s="178"/>
      <c r="HIN19" s="178"/>
      <c r="HIO19" s="178"/>
      <c r="HIP19" s="178"/>
      <c r="HIQ19" s="178"/>
      <c r="HIR19" s="178"/>
      <c r="HIS19" s="179"/>
      <c r="HIT19" s="166"/>
      <c r="HIU19" s="178"/>
      <c r="HIV19" s="178"/>
      <c r="HIW19" s="178"/>
      <c r="HIX19" s="178"/>
      <c r="HIY19" s="178"/>
      <c r="HIZ19" s="178"/>
      <c r="HJA19" s="179"/>
      <c r="HJB19" s="166"/>
      <c r="HJC19" s="178"/>
      <c r="HJD19" s="178"/>
      <c r="HJE19" s="178"/>
      <c r="HJF19" s="178"/>
      <c r="HJG19" s="178"/>
      <c r="HJH19" s="178"/>
      <c r="HJI19" s="179"/>
      <c r="HJJ19" s="166"/>
      <c r="HJK19" s="178"/>
      <c r="HJL19" s="178"/>
      <c r="HJM19" s="178"/>
      <c r="HJN19" s="178"/>
      <c r="HJO19" s="178"/>
      <c r="HJP19" s="178"/>
      <c r="HJQ19" s="179"/>
      <c r="HJR19" s="166"/>
      <c r="HJS19" s="178"/>
      <c r="HJT19" s="178"/>
      <c r="HJU19" s="178"/>
      <c r="HJV19" s="178"/>
      <c r="HJW19" s="178"/>
      <c r="HJX19" s="178"/>
      <c r="HJY19" s="179"/>
      <c r="HJZ19" s="166"/>
      <c r="HKA19" s="178"/>
      <c r="HKB19" s="178"/>
      <c r="HKC19" s="178"/>
      <c r="HKD19" s="178"/>
      <c r="HKE19" s="178"/>
      <c r="HKF19" s="178"/>
      <c r="HKG19" s="179"/>
      <c r="HKH19" s="166"/>
      <c r="HKI19" s="178"/>
      <c r="HKJ19" s="178"/>
      <c r="HKK19" s="178"/>
      <c r="HKL19" s="178"/>
      <c r="HKM19" s="178"/>
      <c r="HKN19" s="178"/>
      <c r="HKO19" s="179"/>
      <c r="HKP19" s="166"/>
      <c r="HKQ19" s="178"/>
      <c r="HKR19" s="178"/>
      <c r="HKS19" s="178"/>
      <c r="HKT19" s="178"/>
      <c r="HKU19" s="178"/>
      <c r="HKV19" s="178"/>
      <c r="HKW19" s="179"/>
      <c r="HKX19" s="166"/>
      <c r="HKY19" s="178"/>
      <c r="HKZ19" s="178"/>
      <c r="HLA19" s="178"/>
      <c r="HLB19" s="178"/>
      <c r="HLC19" s="178"/>
      <c r="HLD19" s="178"/>
      <c r="HLE19" s="179"/>
      <c r="HLF19" s="166"/>
      <c r="HLG19" s="178"/>
      <c r="HLH19" s="178"/>
      <c r="HLI19" s="178"/>
      <c r="HLJ19" s="178"/>
      <c r="HLK19" s="178"/>
      <c r="HLL19" s="178"/>
      <c r="HLM19" s="179"/>
      <c r="HLN19" s="166"/>
      <c r="HLO19" s="178"/>
      <c r="HLP19" s="178"/>
      <c r="HLQ19" s="178"/>
      <c r="HLR19" s="178"/>
      <c r="HLS19" s="178"/>
      <c r="HLT19" s="178"/>
      <c r="HLU19" s="179"/>
      <c r="HLV19" s="166"/>
      <c r="HLW19" s="178"/>
      <c r="HLX19" s="178"/>
      <c r="HLY19" s="178"/>
      <c r="HLZ19" s="178"/>
      <c r="HMA19" s="178"/>
      <c r="HMB19" s="178"/>
      <c r="HMC19" s="179"/>
      <c r="HMD19" s="166"/>
      <c r="HME19" s="178"/>
      <c r="HMF19" s="178"/>
      <c r="HMG19" s="178"/>
      <c r="HMH19" s="178"/>
      <c r="HMI19" s="178"/>
      <c r="HMJ19" s="178"/>
      <c r="HMK19" s="179"/>
      <c r="HML19" s="166"/>
      <c r="HMM19" s="178"/>
      <c r="HMN19" s="178"/>
      <c r="HMO19" s="178"/>
      <c r="HMP19" s="178"/>
      <c r="HMQ19" s="178"/>
      <c r="HMR19" s="178"/>
      <c r="HMS19" s="179"/>
      <c r="HMT19" s="166"/>
      <c r="HMU19" s="178"/>
      <c r="HMV19" s="178"/>
      <c r="HMW19" s="178"/>
      <c r="HMX19" s="178"/>
      <c r="HMY19" s="178"/>
      <c r="HMZ19" s="178"/>
      <c r="HNA19" s="179"/>
      <c r="HNB19" s="166"/>
      <c r="HNC19" s="178"/>
      <c r="HND19" s="178"/>
      <c r="HNE19" s="178"/>
      <c r="HNF19" s="178"/>
      <c r="HNG19" s="178"/>
      <c r="HNH19" s="178"/>
      <c r="HNI19" s="179"/>
      <c r="HNJ19" s="166"/>
      <c r="HNK19" s="178"/>
      <c r="HNL19" s="178"/>
      <c r="HNM19" s="178"/>
      <c r="HNN19" s="178"/>
      <c r="HNO19" s="178"/>
      <c r="HNP19" s="178"/>
      <c r="HNQ19" s="179"/>
      <c r="HNR19" s="166"/>
      <c r="HNS19" s="178"/>
      <c r="HNT19" s="178"/>
      <c r="HNU19" s="178"/>
      <c r="HNV19" s="178"/>
      <c r="HNW19" s="178"/>
      <c r="HNX19" s="178"/>
      <c r="HNY19" s="179"/>
      <c r="HNZ19" s="166"/>
      <c r="HOA19" s="178"/>
      <c r="HOB19" s="178"/>
      <c r="HOC19" s="178"/>
      <c r="HOD19" s="178"/>
      <c r="HOE19" s="178"/>
      <c r="HOF19" s="178"/>
      <c r="HOG19" s="179"/>
      <c r="HOH19" s="166"/>
      <c r="HOI19" s="178"/>
      <c r="HOJ19" s="178"/>
      <c r="HOK19" s="178"/>
      <c r="HOL19" s="178"/>
      <c r="HOM19" s="178"/>
      <c r="HON19" s="178"/>
      <c r="HOO19" s="179"/>
      <c r="HOP19" s="166"/>
      <c r="HOQ19" s="178"/>
      <c r="HOR19" s="178"/>
      <c r="HOS19" s="178"/>
      <c r="HOT19" s="178"/>
      <c r="HOU19" s="178"/>
      <c r="HOV19" s="178"/>
      <c r="HOW19" s="179"/>
      <c r="HOX19" s="166"/>
      <c r="HOY19" s="178"/>
      <c r="HOZ19" s="178"/>
      <c r="HPA19" s="178"/>
      <c r="HPB19" s="178"/>
      <c r="HPC19" s="178"/>
      <c r="HPD19" s="178"/>
      <c r="HPE19" s="179"/>
      <c r="HPF19" s="166"/>
      <c r="HPG19" s="178"/>
      <c r="HPH19" s="178"/>
      <c r="HPI19" s="178"/>
      <c r="HPJ19" s="178"/>
      <c r="HPK19" s="178"/>
      <c r="HPL19" s="178"/>
      <c r="HPM19" s="179"/>
      <c r="HPN19" s="166"/>
      <c r="HPO19" s="178"/>
      <c r="HPP19" s="178"/>
      <c r="HPQ19" s="178"/>
      <c r="HPR19" s="178"/>
      <c r="HPS19" s="178"/>
      <c r="HPT19" s="178"/>
      <c r="HPU19" s="179"/>
      <c r="HPV19" s="166"/>
      <c r="HPW19" s="178"/>
      <c r="HPX19" s="178"/>
      <c r="HPY19" s="178"/>
      <c r="HPZ19" s="178"/>
      <c r="HQA19" s="178"/>
      <c r="HQB19" s="178"/>
      <c r="HQC19" s="179"/>
      <c r="HQD19" s="166"/>
      <c r="HQE19" s="178"/>
      <c r="HQF19" s="178"/>
      <c r="HQG19" s="178"/>
      <c r="HQH19" s="178"/>
      <c r="HQI19" s="178"/>
      <c r="HQJ19" s="178"/>
      <c r="HQK19" s="179"/>
      <c r="HQL19" s="166"/>
      <c r="HQM19" s="178"/>
      <c r="HQN19" s="178"/>
      <c r="HQO19" s="178"/>
      <c r="HQP19" s="178"/>
      <c r="HQQ19" s="178"/>
      <c r="HQR19" s="178"/>
      <c r="HQS19" s="179"/>
      <c r="HQT19" s="166"/>
      <c r="HQU19" s="178"/>
      <c r="HQV19" s="178"/>
      <c r="HQW19" s="178"/>
      <c r="HQX19" s="178"/>
      <c r="HQY19" s="178"/>
      <c r="HQZ19" s="178"/>
      <c r="HRA19" s="179"/>
      <c r="HRB19" s="166"/>
      <c r="HRC19" s="178"/>
      <c r="HRD19" s="178"/>
      <c r="HRE19" s="178"/>
      <c r="HRF19" s="178"/>
      <c r="HRG19" s="178"/>
      <c r="HRH19" s="178"/>
      <c r="HRI19" s="179"/>
      <c r="HRJ19" s="166"/>
      <c r="HRK19" s="178"/>
      <c r="HRL19" s="178"/>
      <c r="HRM19" s="178"/>
      <c r="HRN19" s="178"/>
      <c r="HRO19" s="178"/>
      <c r="HRP19" s="178"/>
      <c r="HRQ19" s="179"/>
      <c r="HRR19" s="166"/>
      <c r="HRS19" s="178"/>
      <c r="HRT19" s="178"/>
      <c r="HRU19" s="178"/>
      <c r="HRV19" s="178"/>
      <c r="HRW19" s="178"/>
      <c r="HRX19" s="178"/>
      <c r="HRY19" s="179"/>
      <c r="HRZ19" s="166"/>
      <c r="HSA19" s="178"/>
      <c r="HSB19" s="178"/>
      <c r="HSC19" s="178"/>
      <c r="HSD19" s="178"/>
      <c r="HSE19" s="178"/>
      <c r="HSF19" s="178"/>
      <c r="HSG19" s="179"/>
      <c r="HSH19" s="166"/>
      <c r="HSI19" s="178"/>
      <c r="HSJ19" s="178"/>
      <c r="HSK19" s="178"/>
      <c r="HSL19" s="178"/>
      <c r="HSM19" s="178"/>
      <c r="HSN19" s="178"/>
      <c r="HSO19" s="179"/>
      <c r="HSP19" s="166"/>
      <c r="HSQ19" s="178"/>
      <c r="HSR19" s="178"/>
      <c r="HSS19" s="178"/>
      <c r="HST19" s="178"/>
      <c r="HSU19" s="178"/>
      <c r="HSV19" s="178"/>
      <c r="HSW19" s="179"/>
      <c r="HSX19" s="166"/>
      <c r="HSY19" s="178"/>
      <c r="HSZ19" s="178"/>
      <c r="HTA19" s="178"/>
      <c r="HTB19" s="178"/>
      <c r="HTC19" s="178"/>
      <c r="HTD19" s="178"/>
      <c r="HTE19" s="179"/>
      <c r="HTF19" s="166"/>
      <c r="HTG19" s="178"/>
      <c r="HTH19" s="178"/>
      <c r="HTI19" s="178"/>
      <c r="HTJ19" s="178"/>
      <c r="HTK19" s="178"/>
      <c r="HTL19" s="178"/>
      <c r="HTM19" s="179"/>
      <c r="HTN19" s="166"/>
      <c r="HTO19" s="178"/>
      <c r="HTP19" s="178"/>
      <c r="HTQ19" s="178"/>
      <c r="HTR19" s="178"/>
      <c r="HTS19" s="178"/>
      <c r="HTT19" s="178"/>
      <c r="HTU19" s="179"/>
      <c r="HTV19" s="166"/>
      <c r="HTW19" s="178"/>
      <c r="HTX19" s="178"/>
      <c r="HTY19" s="178"/>
      <c r="HTZ19" s="178"/>
      <c r="HUA19" s="178"/>
      <c r="HUB19" s="178"/>
      <c r="HUC19" s="179"/>
      <c r="HUD19" s="166"/>
      <c r="HUE19" s="178"/>
      <c r="HUF19" s="178"/>
      <c r="HUG19" s="178"/>
      <c r="HUH19" s="178"/>
      <c r="HUI19" s="178"/>
      <c r="HUJ19" s="178"/>
      <c r="HUK19" s="179"/>
      <c r="HUL19" s="166"/>
      <c r="HUM19" s="178"/>
      <c r="HUN19" s="178"/>
      <c r="HUO19" s="178"/>
      <c r="HUP19" s="178"/>
      <c r="HUQ19" s="178"/>
      <c r="HUR19" s="178"/>
      <c r="HUS19" s="179"/>
      <c r="HUT19" s="166"/>
      <c r="HUU19" s="178"/>
      <c r="HUV19" s="178"/>
      <c r="HUW19" s="178"/>
      <c r="HUX19" s="178"/>
      <c r="HUY19" s="178"/>
      <c r="HUZ19" s="178"/>
      <c r="HVA19" s="179"/>
      <c r="HVB19" s="166"/>
      <c r="HVC19" s="178"/>
      <c r="HVD19" s="178"/>
      <c r="HVE19" s="178"/>
      <c r="HVF19" s="178"/>
      <c r="HVG19" s="178"/>
      <c r="HVH19" s="178"/>
      <c r="HVI19" s="179"/>
      <c r="HVJ19" s="166"/>
      <c r="HVK19" s="178"/>
      <c r="HVL19" s="178"/>
      <c r="HVM19" s="178"/>
      <c r="HVN19" s="178"/>
      <c r="HVO19" s="178"/>
      <c r="HVP19" s="178"/>
      <c r="HVQ19" s="179"/>
      <c r="HVR19" s="166"/>
      <c r="HVS19" s="178"/>
      <c r="HVT19" s="178"/>
      <c r="HVU19" s="178"/>
      <c r="HVV19" s="178"/>
      <c r="HVW19" s="178"/>
      <c r="HVX19" s="178"/>
      <c r="HVY19" s="179"/>
      <c r="HVZ19" s="166"/>
      <c r="HWA19" s="178"/>
      <c r="HWB19" s="178"/>
      <c r="HWC19" s="178"/>
      <c r="HWD19" s="178"/>
      <c r="HWE19" s="178"/>
      <c r="HWF19" s="178"/>
      <c r="HWG19" s="179"/>
      <c r="HWH19" s="166"/>
      <c r="HWI19" s="178"/>
      <c r="HWJ19" s="178"/>
      <c r="HWK19" s="178"/>
      <c r="HWL19" s="178"/>
      <c r="HWM19" s="178"/>
      <c r="HWN19" s="178"/>
      <c r="HWO19" s="179"/>
      <c r="HWP19" s="166"/>
      <c r="HWQ19" s="178"/>
      <c r="HWR19" s="178"/>
      <c r="HWS19" s="178"/>
      <c r="HWT19" s="178"/>
      <c r="HWU19" s="178"/>
      <c r="HWV19" s="178"/>
      <c r="HWW19" s="179"/>
      <c r="HWX19" s="166"/>
      <c r="HWY19" s="178"/>
      <c r="HWZ19" s="178"/>
      <c r="HXA19" s="178"/>
      <c r="HXB19" s="178"/>
      <c r="HXC19" s="178"/>
      <c r="HXD19" s="178"/>
      <c r="HXE19" s="179"/>
      <c r="HXF19" s="166"/>
      <c r="HXG19" s="178"/>
      <c r="HXH19" s="178"/>
      <c r="HXI19" s="178"/>
      <c r="HXJ19" s="178"/>
      <c r="HXK19" s="178"/>
      <c r="HXL19" s="178"/>
      <c r="HXM19" s="179"/>
      <c r="HXN19" s="166"/>
      <c r="HXO19" s="178"/>
      <c r="HXP19" s="178"/>
      <c r="HXQ19" s="178"/>
      <c r="HXR19" s="178"/>
      <c r="HXS19" s="178"/>
      <c r="HXT19" s="178"/>
      <c r="HXU19" s="179"/>
      <c r="HXV19" s="166"/>
      <c r="HXW19" s="178"/>
      <c r="HXX19" s="178"/>
      <c r="HXY19" s="178"/>
      <c r="HXZ19" s="178"/>
      <c r="HYA19" s="178"/>
      <c r="HYB19" s="178"/>
      <c r="HYC19" s="179"/>
      <c r="HYD19" s="166"/>
      <c r="HYE19" s="178"/>
      <c r="HYF19" s="178"/>
      <c r="HYG19" s="178"/>
      <c r="HYH19" s="178"/>
      <c r="HYI19" s="178"/>
      <c r="HYJ19" s="178"/>
      <c r="HYK19" s="179"/>
      <c r="HYL19" s="166"/>
      <c r="HYM19" s="178"/>
      <c r="HYN19" s="178"/>
      <c r="HYO19" s="178"/>
      <c r="HYP19" s="178"/>
      <c r="HYQ19" s="178"/>
      <c r="HYR19" s="178"/>
      <c r="HYS19" s="179"/>
      <c r="HYT19" s="166"/>
      <c r="HYU19" s="178"/>
      <c r="HYV19" s="178"/>
      <c r="HYW19" s="178"/>
      <c r="HYX19" s="178"/>
      <c r="HYY19" s="178"/>
      <c r="HYZ19" s="178"/>
      <c r="HZA19" s="179"/>
      <c r="HZB19" s="166"/>
      <c r="HZC19" s="178"/>
      <c r="HZD19" s="178"/>
      <c r="HZE19" s="178"/>
      <c r="HZF19" s="178"/>
      <c r="HZG19" s="178"/>
      <c r="HZH19" s="178"/>
      <c r="HZI19" s="179"/>
      <c r="HZJ19" s="166"/>
      <c r="HZK19" s="178"/>
      <c r="HZL19" s="178"/>
      <c r="HZM19" s="178"/>
      <c r="HZN19" s="178"/>
      <c r="HZO19" s="178"/>
      <c r="HZP19" s="178"/>
      <c r="HZQ19" s="179"/>
      <c r="HZR19" s="166"/>
      <c r="HZS19" s="178"/>
      <c r="HZT19" s="178"/>
      <c r="HZU19" s="178"/>
      <c r="HZV19" s="178"/>
      <c r="HZW19" s="178"/>
      <c r="HZX19" s="178"/>
      <c r="HZY19" s="179"/>
      <c r="HZZ19" s="166"/>
      <c r="IAA19" s="178"/>
      <c r="IAB19" s="178"/>
      <c r="IAC19" s="178"/>
      <c r="IAD19" s="178"/>
      <c r="IAE19" s="178"/>
      <c r="IAF19" s="178"/>
      <c r="IAG19" s="179"/>
      <c r="IAH19" s="166"/>
      <c r="IAI19" s="178"/>
      <c r="IAJ19" s="178"/>
      <c r="IAK19" s="178"/>
      <c r="IAL19" s="178"/>
      <c r="IAM19" s="178"/>
      <c r="IAN19" s="178"/>
      <c r="IAO19" s="179"/>
      <c r="IAP19" s="166"/>
      <c r="IAQ19" s="178"/>
      <c r="IAR19" s="178"/>
      <c r="IAS19" s="178"/>
      <c r="IAT19" s="178"/>
      <c r="IAU19" s="178"/>
      <c r="IAV19" s="178"/>
      <c r="IAW19" s="179"/>
      <c r="IAX19" s="166"/>
      <c r="IAY19" s="178"/>
      <c r="IAZ19" s="178"/>
      <c r="IBA19" s="178"/>
      <c r="IBB19" s="178"/>
      <c r="IBC19" s="178"/>
      <c r="IBD19" s="178"/>
      <c r="IBE19" s="179"/>
      <c r="IBF19" s="166"/>
      <c r="IBG19" s="178"/>
      <c r="IBH19" s="178"/>
      <c r="IBI19" s="178"/>
      <c r="IBJ19" s="178"/>
      <c r="IBK19" s="178"/>
      <c r="IBL19" s="178"/>
      <c r="IBM19" s="179"/>
      <c r="IBN19" s="166"/>
      <c r="IBO19" s="178"/>
      <c r="IBP19" s="178"/>
      <c r="IBQ19" s="178"/>
      <c r="IBR19" s="178"/>
      <c r="IBS19" s="178"/>
      <c r="IBT19" s="178"/>
      <c r="IBU19" s="179"/>
      <c r="IBV19" s="166"/>
      <c r="IBW19" s="178"/>
      <c r="IBX19" s="178"/>
      <c r="IBY19" s="178"/>
      <c r="IBZ19" s="178"/>
      <c r="ICA19" s="178"/>
      <c r="ICB19" s="178"/>
      <c r="ICC19" s="179"/>
      <c r="ICD19" s="166"/>
      <c r="ICE19" s="178"/>
      <c r="ICF19" s="178"/>
      <c r="ICG19" s="178"/>
      <c r="ICH19" s="178"/>
      <c r="ICI19" s="178"/>
      <c r="ICJ19" s="178"/>
      <c r="ICK19" s="179"/>
      <c r="ICL19" s="166"/>
      <c r="ICM19" s="178"/>
      <c r="ICN19" s="178"/>
      <c r="ICO19" s="178"/>
      <c r="ICP19" s="178"/>
      <c r="ICQ19" s="178"/>
      <c r="ICR19" s="178"/>
      <c r="ICS19" s="179"/>
      <c r="ICT19" s="166"/>
      <c r="ICU19" s="178"/>
      <c r="ICV19" s="178"/>
      <c r="ICW19" s="178"/>
      <c r="ICX19" s="178"/>
      <c r="ICY19" s="178"/>
      <c r="ICZ19" s="178"/>
      <c r="IDA19" s="179"/>
      <c r="IDB19" s="166"/>
      <c r="IDC19" s="178"/>
      <c r="IDD19" s="178"/>
      <c r="IDE19" s="178"/>
      <c r="IDF19" s="178"/>
      <c r="IDG19" s="178"/>
      <c r="IDH19" s="178"/>
      <c r="IDI19" s="179"/>
      <c r="IDJ19" s="166"/>
      <c r="IDK19" s="178"/>
      <c r="IDL19" s="178"/>
      <c r="IDM19" s="178"/>
      <c r="IDN19" s="178"/>
      <c r="IDO19" s="178"/>
      <c r="IDP19" s="178"/>
      <c r="IDQ19" s="179"/>
      <c r="IDR19" s="166"/>
      <c r="IDS19" s="178"/>
      <c r="IDT19" s="178"/>
      <c r="IDU19" s="178"/>
      <c r="IDV19" s="178"/>
      <c r="IDW19" s="178"/>
      <c r="IDX19" s="178"/>
      <c r="IDY19" s="179"/>
      <c r="IDZ19" s="166"/>
      <c r="IEA19" s="178"/>
      <c r="IEB19" s="178"/>
      <c r="IEC19" s="178"/>
      <c r="IED19" s="178"/>
      <c r="IEE19" s="178"/>
      <c r="IEF19" s="178"/>
      <c r="IEG19" s="179"/>
      <c r="IEH19" s="166"/>
      <c r="IEI19" s="178"/>
      <c r="IEJ19" s="178"/>
      <c r="IEK19" s="178"/>
      <c r="IEL19" s="178"/>
      <c r="IEM19" s="178"/>
      <c r="IEN19" s="178"/>
      <c r="IEO19" s="179"/>
      <c r="IEP19" s="166"/>
      <c r="IEQ19" s="178"/>
      <c r="IER19" s="178"/>
      <c r="IES19" s="178"/>
      <c r="IET19" s="178"/>
      <c r="IEU19" s="178"/>
      <c r="IEV19" s="178"/>
      <c r="IEW19" s="179"/>
      <c r="IEX19" s="166"/>
      <c r="IEY19" s="178"/>
      <c r="IEZ19" s="178"/>
      <c r="IFA19" s="178"/>
      <c r="IFB19" s="178"/>
      <c r="IFC19" s="178"/>
      <c r="IFD19" s="178"/>
      <c r="IFE19" s="179"/>
      <c r="IFF19" s="166"/>
      <c r="IFG19" s="178"/>
      <c r="IFH19" s="178"/>
      <c r="IFI19" s="178"/>
      <c r="IFJ19" s="178"/>
      <c r="IFK19" s="178"/>
      <c r="IFL19" s="178"/>
      <c r="IFM19" s="179"/>
      <c r="IFN19" s="166"/>
      <c r="IFO19" s="178"/>
      <c r="IFP19" s="178"/>
      <c r="IFQ19" s="178"/>
      <c r="IFR19" s="178"/>
      <c r="IFS19" s="178"/>
      <c r="IFT19" s="178"/>
      <c r="IFU19" s="179"/>
      <c r="IFV19" s="166"/>
      <c r="IFW19" s="178"/>
      <c r="IFX19" s="178"/>
      <c r="IFY19" s="178"/>
      <c r="IFZ19" s="178"/>
      <c r="IGA19" s="178"/>
      <c r="IGB19" s="178"/>
      <c r="IGC19" s="179"/>
      <c r="IGD19" s="166"/>
      <c r="IGE19" s="178"/>
      <c r="IGF19" s="178"/>
      <c r="IGG19" s="178"/>
      <c r="IGH19" s="178"/>
      <c r="IGI19" s="178"/>
      <c r="IGJ19" s="178"/>
      <c r="IGK19" s="179"/>
      <c r="IGL19" s="166"/>
      <c r="IGM19" s="178"/>
      <c r="IGN19" s="178"/>
      <c r="IGO19" s="178"/>
      <c r="IGP19" s="178"/>
      <c r="IGQ19" s="178"/>
      <c r="IGR19" s="178"/>
      <c r="IGS19" s="179"/>
      <c r="IGT19" s="166"/>
      <c r="IGU19" s="178"/>
      <c r="IGV19" s="178"/>
      <c r="IGW19" s="178"/>
      <c r="IGX19" s="178"/>
      <c r="IGY19" s="178"/>
      <c r="IGZ19" s="178"/>
      <c r="IHA19" s="179"/>
      <c r="IHB19" s="166"/>
      <c r="IHC19" s="178"/>
      <c r="IHD19" s="178"/>
      <c r="IHE19" s="178"/>
      <c r="IHF19" s="178"/>
      <c r="IHG19" s="178"/>
      <c r="IHH19" s="178"/>
      <c r="IHI19" s="179"/>
      <c r="IHJ19" s="166"/>
      <c r="IHK19" s="178"/>
      <c r="IHL19" s="178"/>
      <c r="IHM19" s="178"/>
      <c r="IHN19" s="178"/>
      <c r="IHO19" s="178"/>
      <c r="IHP19" s="178"/>
      <c r="IHQ19" s="179"/>
      <c r="IHR19" s="166"/>
      <c r="IHS19" s="178"/>
      <c r="IHT19" s="178"/>
      <c r="IHU19" s="178"/>
      <c r="IHV19" s="178"/>
      <c r="IHW19" s="178"/>
      <c r="IHX19" s="178"/>
      <c r="IHY19" s="179"/>
      <c r="IHZ19" s="166"/>
      <c r="IIA19" s="178"/>
      <c r="IIB19" s="178"/>
      <c r="IIC19" s="178"/>
      <c r="IID19" s="178"/>
      <c r="IIE19" s="178"/>
      <c r="IIF19" s="178"/>
      <c r="IIG19" s="179"/>
      <c r="IIH19" s="166"/>
      <c r="III19" s="178"/>
      <c r="IIJ19" s="178"/>
      <c r="IIK19" s="178"/>
      <c r="IIL19" s="178"/>
      <c r="IIM19" s="178"/>
      <c r="IIN19" s="178"/>
      <c r="IIO19" s="179"/>
      <c r="IIP19" s="166"/>
      <c r="IIQ19" s="178"/>
      <c r="IIR19" s="178"/>
      <c r="IIS19" s="178"/>
      <c r="IIT19" s="178"/>
      <c r="IIU19" s="178"/>
      <c r="IIV19" s="178"/>
      <c r="IIW19" s="179"/>
      <c r="IIX19" s="166"/>
      <c r="IIY19" s="178"/>
      <c r="IIZ19" s="178"/>
      <c r="IJA19" s="178"/>
      <c r="IJB19" s="178"/>
      <c r="IJC19" s="178"/>
      <c r="IJD19" s="178"/>
      <c r="IJE19" s="179"/>
      <c r="IJF19" s="166"/>
      <c r="IJG19" s="178"/>
      <c r="IJH19" s="178"/>
      <c r="IJI19" s="178"/>
      <c r="IJJ19" s="178"/>
      <c r="IJK19" s="178"/>
      <c r="IJL19" s="178"/>
      <c r="IJM19" s="179"/>
      <c r="IJN19" s="166"/>
      <c r="IJO19" s="178"/>
      <c r="IJP19" s="178"/>
      <c r="IJQ19" s="178"/>
      <c r="IJR19" s="178"/>
      <c r="IJS19" s="178"/>
      <c r="IJT19" s="178"/>
      <c r="IJU19" s="179"/>
      <c r="IJV19" s="166"/>
      <c r="IJW19" s="178"/>
      <c r="IJX19" s="178"/>
      <c r="IJY19" s="178"/>
      <c r="IJZ19" s="178"/>
      <c r="IKA19" s="178"/>
      <c r="IKB19" s="178"/>
      <c r="IKC19" s="179"/>
      <c r="IKD19" s="166"/>
      <c r="IKE19" s="178"/>
      <c r="IKF19" s="178"/>
      <c r="IKG19" s="178"/>
      <c r="IKH19" s="178"/>
      <c r="IKI19" s="178"/>
      <c r="IKJ19" s="178"/>
      <c r="IKK19" s="179"/>
      <c r="IKL19" s="166"/>
      <c r="IKM19" s="178"/>
      <c r="IKN19" s="178"/>
      <c r="IKO19" s="178"/>
      <c r="IKP19" s="178"/>
      <c r="IKQ19" s="178"/>
      <c r="IKR19" s="178"/>
      <c r="IKS19" s="179"/>
      <c r="IKT19" s="166"/>
      <c r="IKU19" s="178"/>
      <c r="IKV19" s="178"/>
      <c r="IKW19" s="178"/>
      <c r="IKX19" s="178"/>
      <c r="IKY19" s="178"/>
      <c r="IKZ19" s="178"/>
      <c r="ILA19" s="179"/>
      <c r="ILB19" s="166"/>
      <c r="ILC19" s="178"/>
      <c r="ILD19" s="178"/>
      <c r="ILE19" s="178"/>
      <c r="ILF19" s="178"/>
      <c r="ILG19" s="178"/>
      <c r="ILH19" s="178"/>
      <c r="ILI19" s="179"/>
      <c r="ILJ19" s="166"/>
      <c r="ILK19" s="178"/>
      <c r="ILL19" s="178"/>
      <c r="ILM19" s="178"/>
      <c r="ILN19" s="178"/>
      <c r="ILO19" s="178"/>
      <c r="ILP19" s="178"/>
      <c r="ILQ19" s="179"/>
      <c r="ILR19" s="166"/>
      <c r="ILS19" s="178"/>
      <c r="ILT19" s="178"/>
      <c r="ILU19" s="178"/>
      <c r="ILV19" s="178"/>
      <c r="ILW19" s="178"/>
      <c r="ILX19" s="178"/>
      <c r="ILY19" s="179"/>
      <c r="ILZ19" s="166"/>
      <c r="IMA19" s="178"/>
      <c r="IMB19" s="178"/>
      <c r="IMC19" s="178"/>
      <c r="IMD19" s="178"/>
      <c r="IME19" s="178"/>
      <c r="IMF19" s="178"/>
      <c r="IMG19" s="179"/>
      <c r="IMH19" s="166"/>
      <c r="IMI19" s="178"/>
      <c r="IMJ19" s="178"/>
      <c r="IMK19" s="178"/>
      <c r="IML19" s="178"/>
      <c r="IMM19" s="178"/>
      <c r="IMN19" s="178"/>
      <c r="IMO19" s="179"/>
      <c r="IMP19" s="166"/>
      <c r="IMQ19" s="178"/>
      <c r="IMR19" s="178"/>
      <c r="IMS19" s="178"/>
      <c r="IMT19" s="178"/>
      <c r="IMU19" s="178"/>
      <c r="IMV19" s="178"/>
      <c r="IMW19" s="179"/>
      <c r="IMX19" s="166"/>
      <c r="IMY19" s="178"/>
      <c r="IMZ19" s="178"/>
      <c r="INA19" s="178"/>
      <c r="INB19" s="178"/>
      <c r="INC19" s="178"/>
      <c r="IND19" s="178"/>
      <c r="INE19" s="179"/>
      <c r="INF19" s="166"/>
      <c r="ING19" s="178"/>
      <c r="INH19" s="178"/>
      <c r="INI19" s="178"/>
      <c r="INJ19" s="178"/>
      <c r="INK19" s="178"/>
      <c r="INL19" s="178"/>
      <c r="INM19" s="179"/>
      <c r="INN19" s="166"/>
      <c r="INO19" s="178"/>
      <c r="INP19" s="178"/>
      <c r="INQ19" s="178"/>
      <c r="INR19" s="178"/>
      <c r="INS19" s="178"/>
      <c r="INT19" s="178"/>
      <c r="INU19" s="179"/>
      <c r="INV19" s="166"/>
      <c r="INW19" s="178"/>
      <c r="INX19" s="178"/>
      <c r="INY19" s="178"/>
      <c r="INZ19" s="178"/>
      <c r="IOA19" s="178"/>
      <c r="IOB19" s="178"/>
      <c r="IOC19" s="179"/>
      <c r="IOD19" s="166"/>
      <c r="IOE19" s="178"/>
      <c r="IOF19" s="178"/>
      <c r="IOG19" s="178"/>
      <c r="IOH19" s="178"/>
      <c r="IOI19" s="178"/>
      <c r="IOJ19" s="178"/>
      <c r="IOK19" s="179"/>
      <c r="IOL19" s="166"/>
      <c r="IOM19" s="178"/>
      <c r="ION19" s="178"/>
      <c r="IOO19" s="178"/>
      <c r="IOP19" s="178"/>
      <c r="IOQ19" s="178"/>
      <c r="IOR19" s="178"/>
      <c r="IOS19" s="179"/>
      <c r="IOT19" s="166"/>
      <c r="IOU19" s="178"/>
      <c r="IOV19" s="178"/>
      <c r="IOW19" s="178"/>
      <c r="IOX19" s="178"/>
      <c r="IOY19" s="178"/>
      <c r="IOZ19" s="178"/>
      <c r="IPA19" s="179"/>
      <c r="IPB19" s="166"/>
      <c r="IPC19" s="178"/>
      <c r="IPD19" s="178"/>
      <c r="IPE19" s="178"/>
      <c r="IPF19" s="178"/>
      <c r="IPG19" s="178"/>
      <c r="IPH19" s="178"/>
      <c r="IPI19" s="179"/>
      <c r="IPJ19" s="166"/>
      <c r="IPK19" s="178"/>
      <c r="IPL19" s="178"/>
      <c r="IPM19" s="178"/>
      <c r="IPN19" s="178"/>
      <c r="IPO19" s="178"/>
      <c r="IPP19" s="178"/>
      <c r="IPQ19" s="179"/>
      <c r="IPR19" s="166"/>
      <c r="IPS19" s="178"/>
      <c r="IPT19" s="178"/>
      <c r="IPU19" s="178"/>
      <c r="IPV19" s="178"/>
      <c r="IPW19" s="178"/>
      <c r="IPX19" s="178"/>
      <c r="IPY19" s="179"/>
      <c r="IPZ19" s="166"/>
      <c r="IQA19" s="178"/>
      <c r="IQB19" s="178"/>
      <c r="IQC19" s="178"/>
      <c r="IQD19" s="178"/>
      <c r="IQE19" s="178"/>
      <c r="IQF19" s="178"/>
      <c r="IQG19" s="179"/>
      <c r="IQH19" s="166"/>
      <c r="IQI19" s="178"/>
      <c r="IQJ19" s="178"/>
      <c r="IQK19" s="178"/>
      <c r="IQL19" s="178"/>
      <c r="IQM19" s="178"/>
      <c r="IQN19" s="178"/>
      <c r="IQO19" s="179"/>
      <c r="IQP19" s="166"/>
      <c r="IQQ19" s="178"/>
      <c r="IQR19" s="178"/>
      <c r="IQS19" s="178"/>
      <c r="IQT19" s="178"/>
      <c r="IQU19" s="178"/>
      <c r="IQV19" s="178"/>
      <c r="IQW19" s="179"/>
      <c r="IQX19" s="166"/>
      <c r="IQY19" s="178"/>
      <c r="IQZ19" s="178"/>
      <c r="IRA19" s="178"/>
      <c r="IRB19" s="178"/>
      <c r="IRC19" s="178"/>
      <c r="IRD19" s="178"/>
      <c r="IRE19" s="179"/>
      <c r="IRF19" s="166"/>
      <c r="IRG19" s="178"/>
      <c r="IRH19" s="178"/>
      <c r="IRI19" s="178"/>
      <c r="IRJ19" s="178"/>
      <c r="IRK19" s="178"/>
      <c r="IRL19" s="178"/>
      <c r="IRM19" s="179"/>
      <c r="IRN19" s="166"/>
      <c r="IRO19" s="178"/>
      <c r="IRP19" s="178"/>
      <c r="IRQ19" s="178"/>
      <c r="IRR19" s="178"/>
      <c r="IRS19" s="178"/>
      <c r="IRT19" s="178"/>
      <c r="IRU19" s="179"/>
      <c r="IRV19" s="166"/>
      <c r="IRW19" s="178"/>
      <c r="IRX19" s="178"/>
      <c r="IRY19" s="178"/>
      <c r="IRZ19" s="178"/>
      <c r="ISA19" s="178"/>
      <c r="ISB19" s="178"/>
      <c r="ISC19" s="179"/>
      <c r="ISD19" s="166"/>
      <c r="ISE19" s="178"/>
      <c r="ISF19" s="178"/>
      <c r="ISG19" s="178"/>
      <c r="ISH19" s="178"/>
      <c r="ISI19" s="178"/>
      <c r="ISJ19" s="178"/>
      <c r="ISK19" s="179"/>
      <c r="ISL19" s="166"/>
      <c r="ISM19" s="178"/>
      <c r="ISN19" s="178"/>
      <c r="ISO19" s="178"/>
      <c r="ISP19" s="178"/>
      <c r="ISQ19" s="178"/>
      <c r="ISR19" s="178"/>
      <c r="ISS19" s="179"/>
      <c r="IST19" s="166"/>
      <c r="ISU19" s="178"/>
      <c r="ISV19" s="178"/>
      <c r="ISW19" s="178"/>
      <c r="ISX19" s="178"/>
      <c r="ISY19" s="178"/>
      <c r="ISZ19" s="178"/>
      <c r="ITA19" s="179"/>
      <c r="ITB19" s="166"/>
      <c r="ITC19" s="178"/>
      <c r="ITD19" s="178"/>
      <c r="ITE19" s="178"/>
      <c r="ITF19" s="178"/>
      <c r="ITG19" s="178"/>
      <c r="ITH19" s="178"/>
      <c r="ITI19" s="179"/>
      <c r="ITJ19" s="166"/>
      <c r="ITK19" s="178"/>
      <c r="ITL19" s="178"/>
      <c r="ITM19" s="178"/>
      <c r="ITN19" s="178"/>
      <c r="ITO19" s="178"/>
      <c r="ITP19" s="178"/>
      <c r="ITQ19" s="179"/>
      <c r="ITR19" s="166"/>
      <c r="ITS19" s="178"/>
      <c r="ITT19" s="178"/>
      <c r="ITU19" s="178"/>
      <c r="ITV19" s="178"/>
      <c r="ITW19" s="178"/>
      <c r="ITX19" s="178"/>
      <c r="ITY19" s="179"/>
      <c r="ITZ19" s="166"/>
      <c r="IUA19" s="178"/>
      <c r="IUB19" s="178"/>
      <c r="IUC19" s="178"/>
      <c r="IUD19" s="178"/>
      <c r="IUE19" s="178"/>
      <c r="IUF19" s="178"/>
      <c r="IUG19" s="179"/>
      <c r="IUH19" s="166"/>
      <c r="IUI19" s="178"/>
      <c r="IUJ19" s="178"/>
      <c r="IUK19" s="178"/>
      <c r="IUL19" s="178"/>
      <c r="IUM19" s="178"/>
      <c r="IUN19" s="178"/>
      <c r="IUO19" s="179"/>
      <c r="IUP19" s="166"/>
      <c r="IUQ19" s="178"/>
      <c r="IUR19" s="178"/>
      <c r="IUS19" s="178"/>
      <c r="IUT19" s="178"/>
      <c r="IUU19" s="178"/>
      <c r="IUV19" s="178"/>
      <c r="IUW19" s="179"/>
      <c r="IUX19" s="166"/>
      <c r="IUY19" s="178"/>
      <c r="IUZ19" s="178"/>
      <c r="IVA19" s="178"/>
      <c r="IVB19" s="178"/>
      <c r="IVC19" s="178"/>
      <c r="IVD19" s="178"/>
      <c r="IVE19" s="179"/>
      <c r="IVF19" s="166"/>
      <c r="IVG19" s="178"/>
      <c r="IVH19" s="178"/>
      <c r="IVI19" s="178"/>
      <c r="IVJ19" s="178"/>
      <c r="IVK19" s="178"/>
      <c r="IVL19" s="178"/>
      <c r="IVM19" s="179"/>
      <c r="IVN19" s="166"/>
      <c r="IVO19" s="178"/>
      <c r="IVP19" s="178"/>
      <c r="IVQ19" s="178"/>
      <c r="IVR19" s="178"/>
      <c r="IVS19" s="178"/>
      <c r="IVT19" s="178"/>
      <c r="IVU19" s="179"/>
      <c r="IVV19" s="166"/>
      <c r="IVW19" s="178"/>
      <c r="IVX19" s="178"/>
      <c r="IVY19" s="178"/>
      <c r="IVZ19" s="178"/>
      <c r="IWA19" s="178"/>
      <c r="IWB19" s="178"/>
      <c r="IWC19" s="179"/>
      <c r="IWD19" s="166"/>
      <c r="IWE19" s="178"/>
      <c r="IWF19" s="178"/>
      <c r="IWG19" s="178"/>
      <c r="IWH19" s="178"/>
      <c r="IWI19" s="178"/>
      <c r="IWJ19" s="178"/>
      <c r="IWK19" s="179"/>
      <c r="IWL19" s="166"/>
      <c r="IWM19" s="178"/>
      <c r="IWN19" s="178"/>
      <c r="IWO19" s="178"/>
      <c r="IWP19" s="178"/>
      <c r="IWQ19" s="178"/>
      <c r="IWR19" s="178"/>
      <c r="IWS19" s="179"/>
      <c r="IWT19" s="166"/>
      <c r="IWU19" s="178"/>
      <c r="IWV19" s="178"/>
      <c r="IWW19" s="178"/>
      <c r="IWX19" s="178"/>
      <c r="IWY19" s="178"/>
      <c r="IWZ19" s="178"/>
      <c r="IXA19" s="179"/>
      <c r="IXB19" s="166"/>
      <c r="IXC19" s="178"/>
      <c r="IXD19" s="178"/>
      <c r="IXE19" s="178"/>
      <c r="IXF19" s="178"/>
      <c r="IXG19" s="178"/>
      <c r="IXH19" s="178"/>
      <c r="IXI19" s="179"/>
      <c r="IXJ19" s="166"/>
      <c r="IXK19" s="178"/>
      <c r="IXL19" s="178"/>
      <c r="IXM19" s="178"/>
      <c r="IXN19" s="178"/>
      <c r="IXO19" s="178"/>
      <c r="IXP19" s="178"/>
      <c r="IXQ19" s="179"/>
      <c r="IXR19" s="166"/>
      <c r="IXS19" s="178"/>
      <c r="IXT19" s="178"/>
      <c r="IXU19" s="178"/>
      <c r="IXV19" s="178"/>
      <c r="IXW19" s="178"/>
      <c r="IXX19" s="178"/>
      <c r="IXY19" s="179"/>
      <c r="IXZ19" s="166"/>
      <c r="IYA19" s="178"/>
      <c r="IYB19" s="178"/>
      <c r="IYC19" s="178"/>
      <c r="IYD19" s="178"/>
      <c r="IYE19" s="178"/>
      <c r="IYF19" s="178"/>
      <c r="IYG19" s="179"/>
      <c r="IYH19" s="166"/>
      <c r="IYI19" s="178"/>
      <c r="IYJ19" s="178"/>
      <c r="IYK19" s="178"/>
      <c r="IYL19" s="178"/>
      <c r="IYM19" s="178"/>
      <c r="IYN19" s="178"/>
      <c r="IYO19" s="179"/>
      <c r="IYP19" s="166"/>
      <c r="IYQ19" s="178"/>
      <c r="IYR19" s="178"/>
      <c r="IYS19" s="178"/>
      <c r="IYT19" s="178"/>
      <c r="IYU19" s="178"/>
      <c r="IYV19" s="178"/>
      <c r="IYW19" s="179"/>
      <c r="IYX19" s="166"/>
      <c r="IYY19" s="178"/>
      <c r="IYZ19" s="178"/>
      <c r="IZA19" s="178"/>
      <c r="IZB19" s="178"/>
      <c r="IZC19" s="178"/>
      <c r="IZD19" s="178"/>
      <c r="IZE19" s="179"/>
      <c r="IZF19" s="166"/>
      <c r="IZG19" s="178"/>
      <c r="IZH19" s="178"/>
      <c r="IZI19" s="178"/>
      <c r="IZJ19" s="178"/>
      <c r="IZK19" s="178"/>
      <c r="IZL19" s="178"/>
      <c r="IZM19" s="179"/>
      <c r="IZN19" s="166"/>
      <c r="IZO19" s="178"/>
      <c r="IZP19" s="178"/>
      <c r="IZQ19" s="178"/>
      <c r="IZR19" s="178"/>
      <c r="IZS19" s="178"/>
      <c r="IZT19" s="178"/>
      <c r="IZU19" s="179"/>
      <c r="IZV19" s="166"/>
      <c r="IZW19" s="178"/>
      <c r="IZX19" s="178"/>
      <c r="IZY19" s="178"/>
      <c r="IZZ19" s="178"/>
      <c r="JAA19" s="178"/>
      <c r="JAB19" s="178"/>
      <c r="JAC19" s="179"/>
      <c r="JAD19" s="166"/>
      <c r="JAE19" s="178"/>
      <c r="JAF19" s="178"/>
      <c r="JAG19" s="178"/>
      <c r="JAH19" s="178"/>
      <c r="JAI19" s="178"/>
      <c r="JAJ19" s="178"/>
      <c r="JAK19" s="179"/>
      <c r="JAL19" s="166"/>
      <c r="JAM19" s="178"/>
      <c r="JAN19" s="178"/>
      <c r="JAO19" s="178"/>
      <c r="JAP19" s="178"/>
      <c r="JAQ19" s="178"/>
      <c r="JAR19" s="178"/>
      <c r="JAS19" s="179"/>
      <c r="JAT19" s="166"/>
      <c r="JAU19" s="178"/>
      <c r="JAV19" s="178"/>
      <c r="JAW19" s="178"/>
      <c r="JAX19" s="178"/>
      <c r="JAY19" s="178"/>
      <c r="JAZ19" s="178"/>
      <c r="JBA19" s="179"/>
      <c r="JBB19" s="166"/>
      <c r="JBC19" s="178"/>
      <c r="JBD19" s="178"/>
      <c r="JBE19" s="178"/>
      <c r="JBF19" s="178"/>
      <c r="JBG19" s="178"/>
      <c r="JBH19" s="178"/>
      <c r="JBI19" s="179"/>
      <c r="JBJ19" s="166"/>
      <c r="JBK19" s="178"/>
      <c r="JBL19" s="178"/>
      <c r="JBM19" s="178"/>
      <c r="JBN19" s="178"/>
      <c r="JBO19" s="178"/>
      <c r="JBP19" s="178"/>
      <c r="JBQ19" s="179"/>
      <c r="JBR19" s="166"/>
      <c r="JBS19" s="178"/>
      <c r="JBT19" s="178"/>
      <c r="JBU19" s="178"/>
      <c r="JBV19" s="178"/>
      <c r="JBW19" s="178"/>
      <c r="JBX19" s="178"/>
      <c r="JBY19" s="179"/>
      <c r="JBZ19" s="166"/>
      <c r="JCA19" s="178"/>
      <c r="JCB19" s="178"/>
      <c r="JCC19" s="178"/>
      <c r="JCD19" s="178"/>
      <c r="JCE19" s="178"/>
      <c r="JCF19" s="178"/>
      <c r="JCG19" s="179"/>
      <c r="JCH19" s="166"/>
      <c r="JCI19" s="178"/>
      <c r="JCJ19" s="178"/>
      <c r="JCK19" s="178"/>
      <c r="JCL19" s="178"/>
      <c r="JCM19" s="178"/>
      <c r="JCN19" s="178"/>
      <c r="JCO19" s="179"/>
      <c r="JCP19" s="166"/>
      <c r="JCQ19" s="178"/>
      <c r="JCR19" s="178"/>
      <c r="JCS19" s="178"/>
      <c r="JCT19" s="178"/>
      <c r="JCU19" s="178"/>
      <c r="JCV19" s="178"/>
      <c r="JCW19" s="179"/>
      <c r="JCX19" s="166"/>
      <c r="JCY19" s="178"/>
      <c r="JCZ19" s="178"/>
      <c r="JDA19" s="178"/>
      <c r="JDB19" s="178"/>
      <c r="JDC19" s="178"/>
      <c r="JDD19" s="178"/>
      <c r="JDE19" s="179"/>
      <c r="JDF19" s="166"/>
      <c r="JDG19" s="178"/>
      <c r="JDH19" s="178"/>
      <c r="JDI19" s="178"/>
      <c r="JDJ19" s="178"/>
      <c r="JDK19" s="178"/>
      <c r="JDL19" s="178"/>
      <c r="JDM19" s="179"/>
      <c r="JDN19" s="166"/>
      <c r="JDO19" s="178"/>
      <c r="JDP19" s="178"/>
      <c r="JDQ19" s="178"/>
      <c r="JDR19" s="178"/>
      <c r="JDS19" s="178"/>
      <c r="JDT19" s="178"/>
      <c r="JDU19" s="179"/>
      <c r="JDV19" s="166"/>
      <c r="JDW19" s="178"/>
      <c r="JDX19" s="178"/>
      <c r="JDY19" s="178"/>
      <c r="JDZ19" s="178"/>
      <c r="JEA19" s="178"/>
      <c r="JEB19" s="178"/>
      <c r="JEC19" s="179"/>
      <c r="JED19" s="166"/>
      <c r="JEE19" s="178"/>
      <c r="JEF19" s="178"/>
      <c r="JEG19" s="178"/>
      <c r="JEH19" s="178"/>
      <c r="JEI19" s="178"/>
      <c r="JEJ19" s="178"/>
      <c r="JEK19" s="179"/>
      <c r="JEL19" s="166"/>
      <c r="JEM19" s="178"/>
      <c r="JEN19" s="178"/>
      <c r="JEO19" s="178"/>
      <c r="JEP19" s="178"/>
      <c r="JEQ19" s="178"/>
      <c r="JER19" s="178"/>
      <c r="JES19" s="179"/>
      <c r="JET19" s="166"/>
      <c r="JEU19" s="178"/>
      <c r="JEV19" s="178"/>
      <c r="JEW19" s="178"/>
      <c r="JEX19" s="178"/>
      <c r="JEY19" s="178"/>
      <c r="JEZ19" s="178"/>
      <c r="JFA19" s="179"/>
      <c r="JFB19" s="166"/>
      <c r="JFC19" s="178"/>
      <c r="JFD19" s="178"/>
      <c r="JFE19" s="178"/>
      <c r="JFF19" s="178"/>
      <c r="JFG19" s="178"/>
      <c r="JFH19" s="178"/>
      <c r="JFI19" s="179"/>
      <c r="JFJ19" s="166"/>
      <c r="JFK19" s="178"/>
      <c r="JFL19" s="178"/>
      <c r="JFM19" s="178"/>
      <c r="JFN19" s="178"/>
      <c r="JFO19" s="178"/>
      <c r="JFP19" s="178"/>
      <c r="JFQ19" s="179"/>
      <c r="JFR19" s="166"/>
      <c r="JFS19" s="178"/>
      <c r="JFT19" s="178"/>
      <c r="JFU19" s="178"/>
      <c r="JFV19" s="178"/>
      <c r="JFW19" s="178"/>
      <c r="JFX19" s="178"/>
      <c r="JFY19" s="179"/>
      <c r="JFZ19" s="166"/>
      <c r="JGA19" s="178"/>
      <c r="JGB19" s="178"/>
      <c r="JGC19" s="178"/>
      <c r="JGD19" s="178"/>
      <c r="JGE19" s="178"/>
      <c r="JGF19" s="178"/>
      <c r="JGG19" s="179"/>
      <c r="JGH19" s="166"/>
      <c r="JGI19" s="178"/>
      <c r="JGJ19" s="178"/>
      <c r="JGK19" s="178"/>
      <c r="JGL19" s="178"/>
      <c r="JGM19" s="178"/>
      <c r="JGN19" s="178"/>
      <c r="JGO19" s="179"/>
      <c r="JGP19" s="166"/>
      <c r="JGQ19" s="178"/>
      <c r="JGR19" s="178"/>
      <c r="JGS19" s="178"/>
      <c r="JGT19" s="178"/>
      <c r="JGU19" s="178"/>
      <c r="JGV19" s="178"/>
      <c r="JGW19" s="179"/>
      <c r="JGX19" s="166"/>
      <c r="JGY19" s="178"/>
      <c r="JGZ19" s="178"/>
      <c r="JHA19" s="178"/>
      <c r="JHB19" s="178"/>
      <c r="JHC19" s="178"/>
      <c r="JHD19" s="178"/>
      <c r="JHE19" s="179"/>
      <c r="JHF19" s="166"/>
      <c r="JHG19" s="178"/>
      <c r="JHH19" s="178"/>
      <c r="JHI19" s="178"/>
      <c r="JHJ19" s="178"/>
      <c r="JHK19" s="178"/>
      <c r="JHL19" s="178"/>
      <c r="JHM19" s="179"/>
      <c r="JHN19" s="166"/>
      <c r="JHO19" s="178"/>
      <c r="JHP19" s="178"/>
      <c r="JHQ19" s="178"/>
      <c r="JHR19" s="178"/>
      <c r="JHS19" s="178"/>
      <c r="JHT19" s="178"/>
      <c r="JHU19" s="179"/>
      <c r="JHV19" s="166"/>
      <c r="JHW19" s="178"/>
      <c r="JHX19" s="178"/>
      <c r="JHY19" s="178"/>
      <c r="JHZ19" s="178"/>
      <c r="JIA19" s="178"/>
      <c r="JIB19" s="178"/>
      <c r="JIC19" s="179"/>
      <c r="JID19" s="166"/>
      <c r="JIE19" s="178"/>
      <c r="JIF19" s="178"/>
      <c r="JIG19" s="178"/>
      <c r="JIH19" s="178"/>
      <c r="JII19" s="178"/>
      <c r="JIJ19" s="178"/>
      <c r="JIK19" s="179"/>
      <c r="JIL19" s="166"/>
      <c r="JIM19" s="178"/>
      <c r="JIN19" s="178"/>
      <c r="JIO19" s="178"/>
      <c r="JIP19" s="178"/>
      <c r="JIQ19" s="178"/>
      <c r="JIR19" s="178"/>
      <c r="JIS19" s="179"/>
      <c r="JIT19" s="166"/>
      <c r="JIU19" s="178"/>
      <c r="JIV19" s="178"/>
      <c r="JIW19" s="178"/>
      <c r="JIX19" s="178"/>
      <c r="JIY19" s="178"/>
      <c r="JIZ19" s="178"/>
      <c r="JJA19" s="179"/>
      <c r="JJB19" s="166"/>
      <c r="JJC19" s="178"/>
      <c r="JJD19" s="178"/>
      <c r="JJE19" s="178"/>
      <c r="JJF19" s="178"/>
      <c r="JJG19" s="178"/>
      <c r="JJH19" s="178"/>
      <c r="JJI19" s="179"/>
      <c r="JJJ19" s="166"/>
      <c r="JJK19" s="178"/>
      <c r="JJL19" s="178"/>
      <c r="JJM19" s="178"/>
      <c r="JJN19" s="178"/>
      <c r="JJO19" s="178"/>
      <c r="JJP19" s="178"/>
      <c r="JJQ19" s="179"/>
      <c r="JJR19" s="166"/>
      <c r="JJS19" s="178"/>
      <c r="JJT19" s="178"/>
      <c r="JJU19" s="178"/>
      <c r="JJV19" s="178"/>
      <c r="JJW19" s="178"/>
      <c r="JJX19" s="178"/>
      <c r="JJY19" s="179"/>
      <c r="JJZ19" s="166"/>
      <c r="JKA19" s="178"/>
      <c r="JKB19" s="178"/>
      <c r="JKC19" s="178"/>
      <c r="JKD19" s="178"/>
      <c r="JKE19" s="178"/>
      <c r="JKF19" s="178"/>
      <c r="JKG19" s="179"/>
      <c r="JKH19" s="166"/>
      <c r="JKI19" s="178"/>
      <c r="JKJ19" s="178"/>
      <c r="JKK19" s="178"/>
      <c r="JKL19" s="178"/>
      <c r="JKM19" s="178"/>
      <c r="JKN19" s="178"/>
      <c r="JKO19" s="179"/>
      <c r="JKP19" s="166"/>
      <c r="JKQ19" s="178"/>
      <c r="JKR19" s="178"/>
      <c r="JKS19" s="178"/>
      <c r="JKT19" s="178"/>
      <c r="JKU19" s="178"/>
      <c r="JKV19" s="178"/>
      <c r="JKW19" s="179"/>
      <c r="JKX19" s="166"/>
      <c r="JKY19" s="178"/>
      <c r="JKZ19" s="178"/>
      <c r="JLA19" s="178"/>
      <c r="JLB19" s="178"/>
      <c r="JLC19" s="178"/>
      <c r="JLD19" s="178"/>
      <c r="JLE19" s="179"/>
      <c r="JLF19" s="166"/>
      <c r="JLG19" s="178"/>
      <c r="JLH19" s="178"/>
      <c r="JLI19" s="178"/>
      <c r="JLJ19" s="178"/>
      <c r="JLK19" s="178"/>
      <c r="JLL19" s="178"/>
      <c r="JLM19" s="179"/>
      <c r="JLN19" s="166"/>
      <c r="JLO19" s="178"/>
      <c r="JLP19" s="178"/>
      <c r="JLQ19" s="178"/>
      <c r="JLR19" s="178"/>
      <c r="JLS19" s="178"/>
      <c r="JLT19" s="178"/>
      <c r="JLU19" s="179"/>
      <c r="JLV19" s="166"/>
      <c r="JLW19" s="178"/>
      <c r="JLX19" s="178"/>
      <c r="JLY19" s="178"/>
      <c r="JLZ19" s="178"/>
      <c r="JMA19" s="178"/>
      <c r="JMB19" s="178"/>
      <c r="JMC19" s="179"/>
      <c r="JMD19" s="166"/>
      <c r="JME19" s="178"/>
      <c r="JMF19" s="178"/>
      <c r="JMG19" s="178"/>
      <c r="JMH19" s="178"/>
      <c r="JMI19" s="178"/>
      <c r="JMJ19" s="178"/>
      <c r="JMK19" s="179"/>
      <c r="JML19" s="166"/>
      <c r="JMM19" s="178"/>
      <c r="JMN19" s="178"/>
      <c r="JMO19" s="178"/>
      <c r="JMP19" s="178"/>
      <c r="JMQ19" s="178"/>
      <c r="JMR19" s="178"/>
      <c r="JMS19" s="179"/>
      <c r="JMT19" s="166"/>
      <c r="JMU19" s="178"/>
      <c r="JMV19" s="178"/>
      <c r="JMW19" s="178"/>
      <c r="JMX19" s="178"/>
      <c r="JMY19" s="178"/>
      <c r="JMZ19" s="178"/>
      <c r="JNA19" s="179"/>
      <c r="JNB19" s="166"/>
      <c r="JNC19" s="178"/>
      <c r="JND19" s="178"/>
      <c r="JNE19" s="178"/>
      <c r="JNF19" s="178"/>
      <c r="JNG19" s="178"/>
      <c r="JNH19" s="178"/>
      <c r="JNI19" s="179"/>
      <c r="JNJ19" s="166"/>
      <c r="JNK19" s="178"/>
      <c r="JNL19" s="178"/>
      <c r="JNM19" s="178"/>
      <c r="JNN19" s="178"/>
      <c r="JNO19" s="178"/>
      <c r="JNP19" s="178"/>
      <c r="JNQ19" s="179"/>
      <c r="JNR19" s="166"/>
      <c r="JNS19" s="178"/>
      <c r="JNT19" s="178"/>
      <c r="JNU19" s="178"/>
      <c r="JNV19" s="178"/>
      <c r="JNW19" s="178"/>
      <c r="JNX19" s="178"/>
      <c r="JNY19" s="179"/>
      <c r="JNZ19" s="166"/>
      <c r="JOA19" s="178"/>
      <c r="JOB19" s="178"/>
      <c r="JOC19" s="178"/>
      <c r="JOD19" s="178"/>
      <c r="JOE19" s="178"/>
      <c r="JOF19" s="178"/>
      <c r="JOG19" s="179"/>
      <c r="JOH19" s="166"/>
      <c r="JOI19" s="178"/>
      <c r="JOJ19" s="178"/>
      <c r="JOK19" s="178"/>
      <c r="JOL19" s="178"/>
      <c r="JOM19" s="178"/>
      <c r="JON19" s="178"/>
      <c r="JOO19" s="179"/>
      <c r="JOP19" s="166"/>
      <c r="JOQ19" s="178"/>
      <c r="JOR19" s="178"/>
      <c r="JOS19" s="178"/>
      <c r="JOT19" s="178"/>
      <c r="JOU19" s="178"/>
      <c r="JOV19" s="178"/>
      <c r="JOW19" s="179"/>
      <c r="JOX19" s="166"/>
      <c r="JOY19" s="178"/>
      <c r="JOZ19" s="178"/>
      <c r="JPA19" s="178"/>
      <c r="JPB19" s="178"/>
      <c r="JPC19" s="178"/>
      <c r="JPD19" s="178"/>
      <c r="JPE19" s="179"/>
      <c r="JPF19" s="166"/>
      <c r="JPG19" s="178"/>
      <c r="JPH19" s="178"/>
      <c r="JPI19" s="178"/>
      <c r="JPJ19" s="178"/>
      <c r="JPK19" s="178"/>
      <c r="JPL19" s="178"/>
      <c r="JPM19" s="179"/>
      <c r="JPN19" s="166"/>
      <c r="JPO19" s="178"/>
      <c r="JPP19" s="178"/>
      <c r="JPQ19" s="178"/>
      <c r="JPR19" s="178"/>
      <c r="JPS19" s="178"/>
      <c r="JPT19" s="178"/>
      <c r="JPU19" s="179"/>
      <c r="JPV19" s="166"/>
      <c r="JPW19" s="178"/>
      <c r="JPX19" s="178"/>
      <c r="JPY19" s="178"/>
      <c r="JPZ19" s="178"/>
      <c r="JQA19" s="178"/>
      <c r="JQB19" s="178"/>
      <c r="JQC19" s="179"/>
      <c r="JQD19" s="166"/>
      <c r="JQE19" s="178"/>
      <c r="JQF19" s="178"/>
      <c r="JQG19" s="178"/>
      <c r="JQH19" s="178"/>
      <c r="JQI19" s="178"/>
      <c r="JQJ19" s="178"/>
      <c r="JQK19" s="179"/>
      <c r="JQL19" s="166"/>
      <c r="JQM19" s="178"/>
      <c r="JQN19" s="178"/>
      <c r="JQO19" s="178"/>
      <c r="JQP19" s="178"/>
      <c r="JQQ19" s="178"/>
      <c r="JQR19" s="178"/>
      <c r="JQS19" s="179"/>
      <c r="JQT19" s="166"/>
      <c r="JQU19" s="178"/>
      <c r="JQV19" s="178"/>
      <c r="JQW19" s="178"/>
      <c r="JQX19" s="178"/>
      <c r="JQY19" s="178"/>
      <c r="JQZ19" s="178"/>
      <c r="JRA19" s="179"/>
      <c r="JRB19" s="166"/>
      <c r="JRC19" s="178"/>
      <c r="JRD19" s="178"/>
      <c r="JRE19" s="178"/>
      <c r="JRF19" s="178"/>
      <c r="JRG19" s="178"/>
      <c r="JRH19" s="178"/>
      <c r="JRI19" s="179"/>
      <c r="JRJ19" s="166"/>
      <c r="JRK19" s="178"/>
      <c r="JRL19" s="178"/>
      <c r="JRM19" s="178"/>
      <c r="JRN19" s="178"/>
      <c r="JRO19" s="178"/>
      <c r="JRP19" s="178"/>
      <c r="JRQ19" s="179"/>
      <c r="JRR19" s="166"/>
      <c r="JRS19" s="178"/>
      <c r="JRT19" s="178"/>
      <c r="JRU19" s="178"/>
      <c r="JRV19" s="178"/>
      <c r="JRW19" s="178"/>
      <c r="JRX19" s="178"/>
      <c r="JRY19" s="179"/>
      <c r="JRZ19" s="166"/>
      <c r="JSA19" s="178"/>
      <c r="JSB19" s="178"/>
      <c r="JSC19" s="178"/>
      <c r="JSD19" s="178"/>
      <c r="JSE19" s="178"/>
      <c r="JSF19" s="178"/>
      <c r="JSG19" s="179"/>
      <c r="JSH19" s="166"/>
      <c r="JSI19" s="178"/>
      <c r="JSJ19" s="178"/>
      <c r="JSK19" s="178"/>
      <c r="JSL19" s="178"/>
      <c r="JSM19" s="178"/>
      <c r="JSN19" s="178"/>
      <c r="JSO19" s="179"/>
      <c r="JSP19" s="166"/>
      <c r="JSQ19" s="178"/>
      <c r="JSR19" s="178"/>
      <c r="JSS19" s="178"/>
      <c r="JST19" s="178"/>
      <c r="JSU19" s="178"/>
      <c r="JSV19" s="178"/>
      <c r="JSW19" s="179"/>
      <c r="JSX19" s="166"/>
      <c r="JSY19" s="178"/>
      <c r="JSZ19" s="178"/>
      <c r="JTA19" s="178"/>
      <c r="JTB19" s="178"/>
      <c r="JTC19" s="178"/>
      <c r="JTD19" s="178"/>
      <c r="JTE19" s="179"/>
      <c r="JTF19" s="166"/>
      <c r="JTG19" s="178"/>
      <c r="JTH19" s="178"/>
      <c r="JTI19" s="178"/>
      <c r="JTJ19" s="178"/>
      <c r="JTK19" s="178"/>
      <c r="JTL19" s="178"/>
      <c r="JTM19" s="179"/>
      <c r="JTN19" s="166"/>
      <c r="JTO19" s="178"/>
      <c r="JTP19" s="178"/>
      <c r="JTQ19" s="178"/>
      <c r="JTR19" s="178"/>
      <c r="JTS19" s="178"/>
      <c r="JTT19" s="178"/>
      <c r="JTU19" s="179"/>
      <c r="JTV19" s="166"/>
      <c r="JTW19" s="178"/>
      <c r="JTX19" s="178"/>
      <c r="JTY19" s="178"/>
      <c r="JTZ19" s="178"/>
      <c r="JUA19" s="178"/>
      <c r="JUB19" s="178"/>
      <c r="JUC19" s="179"/>
      <c r="JUD19" s="166"/>
      <c r="JUE19" s="178"/>
      <c r="JUF19" s="178"/>
      <c r="JUG19" s="178"/>
      <c r="JUH19" s="178"/>
      <c r="JUI19" s="178"/>
      <c r="JUJ19" s="178"/>
      <c r="JUK19" s="179"/>
      <c r="JUL19" s="166"/>
      <c r="JUM19" s="178"/>
      <c r="JUN19" s="178"/>
      <c r="JUO19" s="178"/>
      <c r="JUP19" s="178"/>
      <c r="JUQ19" s="178"/>
      <c r="JUR19" s="178"/>
      <c r="JUS19" s="179"/>
      <c r="JUT19" s="166"/>
      <c r="JUU19" s="178"/>
      <c r="JUV19" s="178"/>
      <c r="JUW19" s="178"/>
      <c r="JUX19" s="178"/>
      <c r="JUY19" s="178"/>
      <c r="JUZ19" s="178"/>
      <c r="JVA19" s="179"/>
      <c r="JVB19" s="166"/>
      <c r="JVC19" s="178"/>
      <c r="JVD19" s="178"/>
      <c r="JVE19" s="178"/>
      <c r="JVF19" s="178"/>
      <c r="JVG19" s="178"/>
      <c r="JVH19" s="178"/>
      <c r="JVI19" s="179"/>
      <c r="JVJ19" s="166"/>
      <c r="JVK19" s="178"/>
      <c r="JVL19" s="178"/>
      <c r="JVM19" s="178"/>
      <c r="JVN19" s="178"/>
      <c r="JVO19" s="178"/>
      <c r="JVP19" s="178"/>
      <c r="JVQ19" s="179"/>
      <c r="JVR19" s="166"/>
      <c r="JVS19" s="178"/>
      <c r="JVT19" s="178"/>
      <c r="JVU19" s="178"/>
      <c r="JVV19" s="178"/>
      <c r="JVW19" s="178"/>
      <c r="JVX19" s="178"/>
      <c r="JVY19" s="179"/>
      <c r="JVZ19" s="166"/>
      <c r="JWA19" s="178"/>
      <c r="JWB19" s="178"/>
      <c r="JWC19" s="178"/>
      <c r="JWD19" s="178"/>
      <c r="JWE19" s="178"/>
      <c r="JWF19" s="178"/>
      <c r="JWG19" s="179"/>
      <c r="JWH19" s="166"/>
      <c r="JWI19" s="178"/>
      <c r="JWJ19" s="178"/>
      <c r="JWK19" s="178"/>
      <c r="JWL19" s="178"/>
      <c r="JWM19" s="178"/>
      <c r="JWN19" s="178"/>
      <c r="JWO19" s="179"/>
      <c r="JWP19" s="166"/>
      <c r="JWQ19" s="178"/>
      <c r="JWR19" s="178"/>
      <c r="JWS19" s="178"/>
      <c r="JWT19" s="178"/>
      <c r="JWU19" s="178"/>
      <c r="JWV19" s="178"/>
      <c r="JWW19" s="179"/>
      <c r="JWX19" s="166"/>
      <c r="JWY19" s="178"/>
      <c r="JWZ19" s="178"/>
      <c r="JXA19" s="178"/>
      <c r="JXB19" s="178"/>
      <c r="JXC19" s="178"/>
      <c r="JXD19" s="178"/>
      <c r="JXE19" s="179"/>
      <c r="JXF19" s="166"/>
      <c r="JXG19" s="178"/>
      <c r="JXH19" s="178"/>
      <c r="JXI19" s="178"/>
      <c r="JXJ19" s="178"/>
      <c r="JXK19" s="178"/>
      <c r="JXL19" s="178"/>
      <c r="JXM19" s="179"/>
      <c r="JXN19" s="166"/>
      <c r="JXO19" s="178"/>
      <c r="JXP19" s="178"/>
      <c r="JXQ19" s="178"/>
      <c r="JXR19" s="178"/>
      <c r="JXS19" s="178"/>
      <c r="JXT19" s="178"/>
      <c r="JXU19" s="179"/>
      <c r="JXV19" s="166"/>
      <c r="JXW19" s="178"/>
      <c r="JXX19" s="178"/>
      <c r="JXY19" s="178"/>
      <c r="JXZ19" s="178"/>
      <c r="JYA19" s="178"/>
      <c r="JYB19" s="178"/>
      <c r="JYC19" s="179"/>
      <c r="JYD19" s="166"/>
      <c r="JYE19" s="178"/>
      <c r="JYF19" s="178"/>
      <c r="JYG19" s="178"/>
      <c r="JYH19" s="178"/>
      <c r="JYI19" s="178"/>
      <c r="JYJ19" s="178"/>
      <c r="JYK19" s="179"/>
      <c r="JYL19" s="166"/>
      <c r="JYM19" s="178"/>
      <c r="JYN19" s="178"/>
      <c r="JYO19" s="178"/>
      <c r="JYP19" s="178"/>
      <c r="JYQ19" s="178"/>
      <c r="JYR19" s="178"/>
      <c r="JYS19" s="179"/>
      <c r="JYT19" s="166"/>
      <c r="JYU19" s="178"/>
      <c r="JYV19" s="178"/>
      <c r="JYW19" s="178"/>
      <c r="JYX19" s="178"/>
      <c r="JYY19" s="178"/>
      <c r="JYZ19" s="178"/>
      <c r="JZA19" s="179"/>
      <c r="JZB19" s="166"/>
      <c r="JZC19" s="178"/>
      <c r="JZD19" s="178"/>
      <c r="JZE19" s="178"/>
      <c r="JZF19" s="178"/>
      <c r="JZG19" s="178"/>
      <c r="JZH19" s="178"/>
      <c r="JZI19" s="179"/>
      <c r="JZJ19" s="166"/>
      <c r="JZK19" s="178"/>
      <c r="JZL19" s="178"/>
      <c r="JZM19" s="178"/>
      <c r="JZN19" s="178"/>
      <c r="JZO19" s="178"/>
      <c r="JZP19" s="178"/>
      <c r="JZQ19" s="179"/>
      <c r="JZR19" s="166"/>
      <c r="JZS19" s="178"/>
      <c r="JZT19" s="178"/>
      <c r="JZU19" s="178"/>
      <c r="JZV19" s="178"/>
      <c r="JZW19" s="178"/>
      <c r="JZX19" s="178"/>
      <c r="JZY19" s="179"/>
      <c r="JZZ19" s="166"/>
      <c r="KAA19" s="178"/>
      <c r="KAB19" s="178"/>
      <c r="KAC19" s="178"/>
      <c r="KAD19" s="178"/>
      <c r="KAE19" s="178"/>
      <c r="KAF19" s="178"/>
      <c r="KAG19" s="179"/>
      <c r="KAH19" s="166"/>
      <c r="KAI19" s="178"/>
      <c r="KAJ19" s="178"/>
      <c r="KAK19" s="178"/>
      <c r="KAL19" s="178"/>
      <c r="KAM19" s="178"/>
      <c r="KAN19" s="178"/>
      <c r="KAO19" s="179"/>
      <c r="KAP19" s="166"/>
      <c r="KAQ19" s="178"/>
      <c r="KAR19" s="178"/>
      <c r="KAS19" s="178"/>
      <c r="KAT19" s="178"/>
      <c r="KAU19" s="178"/>
      <c r="KAV19" s="178"/>
      <c r="KAW19" s="179"/>
      <c r="KAX19" s="166"/>
      <c r="KAY19" s="178"/>
      <c r="KAZ19" s="178"/>
      <c r="KBA19" s="178"/>
      <c r="KBB19" s="178"/>
      <c r="KBC19" s="178"/>
      <c r="KBD19" s="178"/>
      <c r="KBE19" s="179"/>
      <c r="KBF19" s="166"/>
      <c r="KBG19" s="178"/>
      <c r="KBH19" s="178"/>
      <c r="KBI19" s="178"/>
      <c r="KBJ19" s="178"/>
      <c r="KBK19" s="178"/>
      <c r="KBL19" s="178"/>
      <c r="KBM19" s="179"/>
      <c r="KBN19" s="166"/>
      <c r="KBO19" s="178"/>
      <c r="KBP19" s="178"/>
      <c r="KBQ19" s="178"/>
      <c r="KBR19" s="178"/>
      <c r="KBS19" s="178"/>
      <c r="KBT19" s="178"/>
      <c r="KBU19" s="179"/>
      <c r="KBV19" s="166"/>
      <c r="KBW19" s="178"/>
      <c r="KBX19" s="178"/>
      <c r="KBY19" s="178"/>
      <c r="KBZ19" s="178"/>
      <c r="KCA19" s="178"/>
      <c r="KCB19" s="178"/>
      <c r="KCC19" s="179"/>
      <c r="KCD19" s="166"/>
      <c r="KCE19" s="178"/>
      <c r="KCF19" s="178"/>
      <c r="KCG19" s="178"/>
      <c r="KCH19" s="178"/>
      <c r="KCI19" s="178"/>
      <c r="KCJ19" s="178"/>
      <c r="KCK19" s="179"/>
      <c r="KCL19" s="166"/>
      <c r="KCM19" s="178"/>
      <c r="KCN19" s="178"/>
      <c r="KCO19" s="178"/>
      <c r="KCP19" s="178"/>
      <c r="KCQ19" s="178"/>
      <c r="KCR19" s="178"/>
      <c r="KCS19" s="179"/>
      <c r="KCT19" s="166"/>
      <c r="KCU19" s="178"/>
      <c r="KCV19" s="178"/>
      <c r="KCW19" s="178"/>
      <c r="KCX19" s="178"/>
      <c r="KCY19" s="178"/>
      <c r="KCZ19" s="178"/>
      <c r="KDA19" s="179"/>
      <c r="KDB19" s="166"/>
      <c r="KDC19" s="178"/>
      <c r="KDD19" s="178"/>
      <c r="KDE19" s="178"/>
      <c r="KDF19" s="178"/>
      <c r="KDG19" s="178"/>
      <c r="KDH19" s="178"/>
      <c r="KDI19" s="179"/>
      <c r="KDJ19" s="166"/>
      <c r="KDK19" s="178"/>
      <c r="KDL19" s="178"/>
      <c r="KDM19" s="178"/>
      <c r="KDN19" s="178"/>
      <c r="KDO19" s="178"/>
      <c r="KDP19" s="178"/>
      <c r="KDQ19" s="179"/>
      <c r="KDR19" s="166"/>
      <c r="KDS19" s="178"/>
      <c r="KDT19" s="178"/>
      <c r="KDU19" s="178"/>
      <c r="KDV19" s="178"/>
      <c r="KDW19" s="178"/>
      <c r="KDX19" s="178"/>
      <c r="KDY19" s="179"/>
      <c r="KDZ19" s="166"/>
      <c r="KEA19" s="178"/>
      <c r="KEB19" s="178"/>
      <c r="KEC19" s="178"/>
      <c r="KED19" s="178"/>
      <c r="KEE19" s="178"/>
      <c r="KEF19" s="178"/>
      <c r="KEG19" s="179"/>
      <c r="KEH19" s="166"/>
      <c r="KEI19" s="178"/>
      <c r="KEJ19" s="178"/>
      <c r="KEK19" s="178"/>
      <c r="KEL19" s="178"/>
      <c r="KEM19" s="178"/>
      <c r="KEN19" s="178"/>
      <c r="KEO19" s="179"/>
      <c r="KEP19" s="166"/>
      <c r="KEQ19" s="178"/>
      <c r="KER19" s="178"/>
      <c r="KES19" s="178"/>
      <c r="KET19" s="178"/>
      <c r="KEU19" s="178"/>
      <c r="KEV19" s="178"/>
      <c r="KEW19" s="179"/>
      <c r="KEX19" s="166"/>
      <c r="KEY19" s="178"/>
      <c r="KEZ19" s="178"/>
      <c r="KFA19" s="178"/>
      <c r="KFB19" s="178"/>
      <c r="KFC19" s="178"/>
      <c r="KFD19" s="178"/>
      <c r="KFE19" s="179"/>
      <c r="KFF19" s="166"/>
      <c r="KFG19" s="178"/>
      <c r="KFH19" s="178"/>
      <c r="KFI19" s="178"/>
      <c r="KFJ19" s="178"/>
      <c r="KFK19" s="178"/>
      <c r="KFL19" s="178"/>
      <c r="KFM19" s="179"/>
      <c r="KFN19" s="166"/>
      <c r="KFO19" s="178"/>
      <c r="KFP19" s="178"/>
      <c r="KFQ19" s="178"/>
      <c r="KFR19" s="178"/>
      <c r="KFS19" s="178"/>
      <c r="KFT19" s="178"/>
      <c r="KFU19" s="179"/>
      <c r="KFV19" s="166"/>
      <c r="KFW19" s="178"/>
      <c r="KFX19" s="178"/>
      <c r="KFY19" s="178"/>
      <c r="KFZ19" s="178"/>
      <c r="KGA19" s="178"/>
      <c r="KGB19" s="178"/>
      <c r="KGC19" s="179"/>
      <c r="KGD19" s="166"/>
      <c r="KGE19" s="178"/>
      <c r="KGF19" s="178"/>
      <c r="KGG19" s="178"/>
      <c r="KGH19" s="178"/>
      <c r="KGI19" s="178"/>
      <c r="KGJ19" s="178"/>
      <c r="KGK19" s="179"/>
      <c r="KGL19" s="166"/>
      <c r="KGM19" s="178"/>
      <c r="KGN19" s="178"/>
      <c r="KGO19" s="178"/>
      <c r="KGP19" s="178"/>
      <c r="KGQ19" s="178"/>
      <c r="KGR19" s="178"/>
      <c r="KGS19" s="179"/>
      <c r="KGT19" s="166"/>
      <c r="KGU19" s="178"/>
      <c r="KGV19" s="178"/>
      <c r="KGW19" s="178"/>
      <c r="KGX19" s="178"/>
      <c r="KGY19" s="178"/>
      <c r="KGZ19" s="178"/>
      <c r="KHA19" s="179"/>
      <c r="KHB19" s="166"/>
      <c r="KHC19" s="178"/>
      <c r="KHD19" s="178"/>
      <c r="KHE19" s="178"/>
      <c r="KHF19" s="178"/>
      <c r="KHG19" s="178"/>
      <c r="KHH19" s="178"/>
      <c r="KHI19" s="179"/>
      <c r="KHJ19" s="166"/>
      <c r="KHK19" s="178"/>
      <c r="KHL19" s="178"/>
      <c r="KHM19" s="178"/>
      <c r="KHN19" s="178"/>
      <c r="KHO19" s="178"/>
      <c r="KHP19" s="178"/>
      <c r="KHQ19" s="179"/>
      <c r="KHR19" s="166"/>
      <c r="KHS19" s="178"/>
      <c r="KHT19" s="178"/>
      <c r="KHU19" s="178"/>
      <c r="KHV19" s="178"/>
      <c r="KHW19" s="178"/>
      <c r="KHX19" s="178"/>
      <c r="KHY19" s="179"/>
      <c r="KHZ19" s="166"/>
      <c r="KIA19" s="178"/>
      <c r="KIB19" s="178"/>
      <c r="KIC19" s="178"/>
      <c r="KID19" s="178"/>
      <c r="KIE19" s="178"/>
      <c r="KIF19" s="178"/>
      <c r="KIG19" s="179"/>
      <c r="KIH19" s="166"/>
      <c r="KII19" s="178"/>
      <c r="KIJ19" s="178"/>
      <c r="KIK19" s="178"/>
      <c r="KIL19" s="178"/>
      <c r="KIM19" s="178"/>
      <c r="KIN19" s="178"/>
      <c r="KIO19" s="179"/>
      <c r="KIP19" s="166"/>
      <c r="KIQ19" s="178"/>
      <c r="KIR19" s="178"/>
      <c r="KIS19" s="178"/>
      <c r="KIT19" s="178"/>
      <c r="KIU19" s="178"/>
      <c r="KIV19" s="178"/>
      <c r="KIW19" s="179"/>
      <c r="KIX19" s="166"/>
      <c r="KIY19" s="178"/>
      <c r="KIZ19" s="178"/>
      <c r="KJA19" s="178"/>
      <c r="KJB19" s="178"/>
      <c r="KJC19" s="178"/>
      <c r="KJD19" s="178"/>
      <c r="KJE19" s="179"/>
      <c r="KJF19" s="166"/>
      <c r="KJG19" s="178"/>
      <c r="KJH19" s="178"/>
      <c r="KJI19" s="178"/>
      <c r="KJJ19" s="178"/>
      <c r="KJK19" s="178"/>
      <c r="KJL19" s="178"/>
      <c r="KJM19" s="179"/>
      <c r="KJN19" s="166"/>
      <c r="KJO19" s="178"/>
      <c r="KJP19" s="178"/>
      <c r="KJQ19" s="178"/>
      <c r="KJR19" s="178"/>
      <c r="KJS19" s="178"/>
      <c r="KJT19" s="178"/>
      <c r="KJU19" s="179"/>
      <c r="KJV19" s="166"/>
      <c r="KJW19" s="178"/>
      <c r="KJX19" s="178"/>
      <c r="KJY19" s="178"/>
      <c r="KJZ19" s="178"/>
      <c r="KKA19" s="178"/>
      <c r="KKB19" s="178"/>
      <c r="KKC19" s="179"/>
      <c r="KKD19" s="166"/>
      <c r="KKE19" s="178"/>
      <c r="KKF19" s="178"/>
      <c r="KKG19" s="178"/>
      <c r="KKH19" s="178"/>
      <c r="KKI19" s="178"/>
      <c r="KKJ19" s="178"/>
      <c r="KKK19" s="179"/>
      <c r="KKL19" s="166"/>
      <c r="KKM19" s="178"/>
      <c r="KKN19" s="178"/>
      <c r="KKO19" s="178"/>
      <c r="KKP19" s="178"/>
      <c r="KKQ19" s="178"/>
      <c r="KKR19" s="178"/>
      <c r="KKS19" s="179"/>
      <c r="KKT19" s="166"/>
      <c r="KKU19" s="178"/>
      <c r="KKV19" s="178"/>
      <c r="KKW19" s="178"/>
      <c r="KKX19" s="178"/>
      <c r="KKY19" s="178"/>
      <c r="KKZ19" s="178"/>
      <c r="KLA19" s="179"/>
      <c r="KLB19" s="166"/>
      <c r="KLC19" s="178"/>
      <c r="KLD19" s="178"/>
      <c r="KLE19" s="178"/>
      <c r="KLF19" s="178"/>
      <c r="KLG19" s="178"/>
      <c r="KLH19" s="178"/>
      <c r="KLI19" s="179"/>
      <c r="KLJ19" s="166"/>
      <c r="KLK19" s="178"/>
      <c r="KLL19" s="178"/>
      <c r="KLM19" s="178"/>
      <c r="KLN19" s="178"/>
      <c r="KLO19" s="178"/>
      <c r="KLP19" s="178"/>
      <c r="KLQ19" s="179"/>
      <c r="KLR19" s="166"/>
      <c r="KLS19" s="178"/>
      <c r="KLT19" s="178"/>
      <c r="KLU19" s="178"/>
      <c r="KLV19" s="178"/>
      <c r="KLW19" s="178"/>
      <c r="KLX19" s="178"/>
      <c r="KLY19" s="179"/>
      <c r="KLZ19" s="166"/>
      <c r="KMA19" s="178"/>
      <c r="KMB19" s="178"/>
      <c r="KMC19" s="178"/>
      <c r="KMD19" s="178"/>
      <c r="KME19" s="178"/>
      <c r="KMF19" s="178"/>
      <c r="KMG19" s="179"/>
      <c r="KMH19" s="166"/>
      <c r="KMI19" s="178"/>
      <c r="KMJ19" s="178"/>
      <c r="KMK19" s="178"/>
      <c r="KML19" s="178"/>
      <c r="KMM19" s="178"/>
      <c r="KMN19" s="178"/>
      <c r="KMO19" s="179"/>
      <c r="KMP19" s="166"/>
      <c r="KMQ19" s="178"/>
      <c r="KMR19" s="178"/>
      <c r="KMS19" s="178"/>
      <c r="KMT19" s="178"/>
      <c r="KMU19" s="178"/>
      <c r="KMV19" s="178"/>
      <c r="KMW19" s="179"/>
      <c r="KMX19" s="166"/>
      <c r="KMY19" s="178"/>
      <c r="KMZ19" s="178"/>
      <c r="KNA19" s="178"/>
      <c r="KNB19" s="178"/>
      <c r="KNC19" s="178"/>
      <c r="KND19" s="178"/>
      <c r="KNE19" s="179"/>
      <c r="KNF19" s="166"/>
      <c r="KNG19" s="178"/>
      <c r="KNH19" s="178"/>
      <c r="KNI19" s="178"/>
      <c r="KNJ19" s="178"/>
      <c r="KNK19" s="178"/>
      <c r="KNL19" s="178"/>
      <c r="KNM19" s="179"/>
      <c r="KNN19" s="166"/>
      <c r="KNO19" s="178"/>
      <c r="KNP19" s="178"/>
      <c r="KNQ19" s="178"/>
      <c r="KNR19" s="178"/>
      <c r="KNS19" s="178"/>
      <c r="KNT19" s="178"/>
      <c r="KNU19" s="179"/>
      <c r="KNV19" s="166"/>
      <c r="KNW19" s="178"/>
      <c r="KNX19" s="178"/>
      <c r="KNY19" s="178"/>
      <c r="KNZ19" s="178"/>
      <c r="KOA19" s="178"/>
      <c r="KOB19" s="178"/>
      <c r="KOC19" s="179"/>
      <c r="KOD19" s="166"/>
      <c r="KOE19" s="178"/>
      <c r="KOF19" s="178"/>
      <c r="KOG19" s="178"/>
      <c r="KOH19" s="178"/>
      <c r="KOI19" s="178"/>
      <c r="KOJ19" s="178"/>
      <c r="KOK19" s="179"/>
      <c r="KOL19" s="166"/>
      <c r="KOM19" s="178"/>
      <c r="KON19" s="178"/>
      <c r="KOO19" s="178"/>
      <c r="KOP19" s="178"/>
      <c r="KOQ19" s="178"/>
      <c r="KOR19" s="178"/>
      <c r="KOS19" s="179"/>
      <c r="KOT19" s="166"/>
      <c r="KOU19" s="178"/>
      <c r="KOV19" s="178"/>
      <c r="KOW19" s="178"/>
      <c r="KOX19" s="178"/>
      <c r="KOY19" s="178"/>
      <c r="KOZ19" s="178"/>
      <c r="KPA19" s="179"/>
      <c r="KPB19" s="166"/>
      <c r="KPC19" s="178"/>
      <c r="KPD19" s="178"/>
      <c r="KPE19" s="178"/>
      <c r="KPF19" s="178"/>
      <c r="KPG19" s="178"/>
      <c r="KPH19" s="178"/>
      <c r="KPI19" s="179"/>
      <c r="KPJ19" s="166"/>
      <c r="KPK19" s="178"/>
      <c r="KPL19" s="178"/>
      <c r="KPM19" s="178"/>
      <c r="KPN19" s="178"/>
      <c r="KPO19" s="178"/>
      <c r="KPP19" s="178"/>
      <c r="KPQ19" s="179"/>
      <c r="KPR19" s="166"/>
      <c r="KPS19" s="178"/>
      <c r="KPT19" s="178"/>
      <c r="KPU19" s="178"/>
      <c r="KPV19" s="178"/>
      <c r="KPW19" s="178"/>
      <c r="KPX19" s="178"/>
      <c r="KPY19" s="179"/>
      <c r="KPZ19" s="166"/>
      <c r="KQA19" s="178"/>
      <c r="KQB19" s="178"/>
      <c r="KQC19" s="178"/>
      <c r="KQD19" s="178"/>
      <c r="KQE19" s="178"/>
      <c r="KQF19" s="178"/>
      <c r="KQG19" s="179"/>
      <c r="KQH19" s="166"/>
      <c r="KQI19" s="178"/>
      <c r="KQJ19" s="178"/>
      <c r="KQK19" s="178"/>
      <c r="KQL19" s="178"/>
      <c r="KQM19" s="178"/>
      <c r="KQN19" s="178"/>
      <c r="KQO19" s="179"/>
      <c r="KQP19" s="166"/>
      <c r="KQQ19" s="178"/>
      <c r="KQR19" s="178"/>
      <c r="KQS19" s="178"/>
      <c r="KQT19" s="178"/>
      <c r="KQU19" s="178"/>
      <c r="KQV19" s="178"/>
      <c r="KQW19" s="179"/>
      <c r="KQX19" s="166"/>
      <c r="KQY19" s="178"/>
      <c r="KQZ19" s="178"/>
      <c r="KRA19" s="178"/>
      <c r="KRB19" s="178"/>
      <c r="KRC19" s="178"/>
      <c r="KRD19" s="178"/>
      <c r="KRE19" s="179"/>
      <c r="KRF19" s="166"/>
      <c r="KRG19" s="178"/>
      <c r="KRH19" s="178"/>
      <c r="KRI19" s="178"/>
      <c r="KRJ19" s="178"/>
      <c r="KRK19" s="178"/>
      <c r="KRL19" s="178"/>
      <c r="KRM19" s="179"/>
      <c r="KRN19" s="166"/>
      <c r="KRO19" s="178"/>
      <c r="KRP19" s="178"/>
      <c r="KRQ19" s="178"/>
      <c r="KRR19" s="178"/>
      <c r="KRS19" s="178"/>
      <c r="KRT19" s="178"/>
      <c r="KRU19" s="179"/>
      <c r="KRV19" s="166"/>
      <c r="KRW19" s="178"/>
      <c r="KRX19" s="178"/>
      <c r="KRY19" s="178"/>
      <c r="KRZ19" s="178"/>
      <c r="KSA19" s="178"/>
      <c r="KSB19" s="178"/>
      <c r="KSC19" s="179"/>
      <c r="KSD19" s="166"/>
      <c r="KSE19" s="178"/>
      <c r="KSF19" s="178"/>
      <c r="KSG19" s="178"/>
      <c r="KSH19" s="178"/>
      <c r="KSI19" s="178"/>
      <c r="KSJ19" s="178"/>
      <c r="KSK19" s="179"/>
      <c r="KSL19" s="166"/>
      <c r="KSM19" s="178"/>
      <c r="KSN19" s="178"/>
      <c r="KSO19" s="178"/>
      <c r="KSP19" s="178"/>
      <c r="KSQ19" s="178"/>
      <c r="KSR19" s="178"/>
      <c r="KSS19" s="179"/>
      <c r="KST19" s="166"/>
      <c r="KSU19" s="178"/>
      <c r="KSV19" s="178"/>
      <c r="KSW19" s="178"/>
      <c r="KSX19" s="178"/>
      <c r="KSY19" s="178"/>
      <c r="KSZ19" s="178"/>
      <c r="KTA19" s="179"/>
      <c r="KTB19" s="166"/>
      <c r="KTC19" s="178"/>
      <c r="KTD19" s="178"/>
      <c r="KTE19" s="178"/>
      <c r="KTF19" s="178"/>
      <c r="KTG19" s="178"/>
      <c r="KTH19" s="178"/>
      <c r="KTI19" s="179"/>
      <c r="KTJ19" s="166"/>
      <c r="KTK19" s="178"/>
      <c r="KTL19" s="178"/>
      <c r="KTM19" s="178"/>
      <c r="KTN19" s="178"/>
      <c r="KTO19" s="178"/>
      <c r="KTP19" s="178"/>
      <c r="KTQ19" s="179"/>
      <c r="KTR19" s="166"/>
      <c r="KTS19" s="178"/>
      <c r="KTT19" s="178"/>
      <c r="KTU19" s="178"/>
      <c r="KTV19" s="178"/>
      <c r="KTW19" s="178"/>
      <c r="KTX19" s="178"/>
      <c r="KTY19" s="179"/>
      <c r="KTZ19" s="166"/>
      <c r="KUA19" s="178"/>
      <c r="KUB19" s="178"/>
      <c r="KUC19" s="178"/>
      <c r="KUD19" s="178"/>
      <c r="KUE19" s="178"/>
      <c r="KUF19" s="178"/>
      <c r="KUG19" s="179"/>
      <c r="KUH19" s="166"/>
      <c r="KUI19" s="178"/>
      <c r="KUJ19" s="178"/>
      <c r="KUK19" s="178"/>
      <c r="KUL19" s="178"/>
      <c r="KUM19" s="178"/>
      <c r="KUN19" s="178"/>
      <c r="KUO19" s="179"/>
      <c r="KUP19" s="166"/>
      <c r="KUQ19" s="178"/>
      <c r="KUR19" s="178"/>
      <c r="KUS19" s="178"/>
      <c r="KUT19" s="178"/>
      <c r="KUU19" s="178"/>
      <c r="KUV19" s="178"/>
      <c r="KUW19" s="179"/>
      <c r="KUX19" s="166"/>
      <c r="KUY19" s="178"/>
      <c r="KUZ19" s="178"/>
      <c r="KVA19" s="178"/>
      <c r="KVB19" s="178"/>
      <c r="KVC19" s="178"/>
      <c r="KVD19" s="178"/>
      <c r="KVE19" s="179"/>
      <c r="KVF19" s="166"/>
      <c r="KVG19" s="178"/>
      <c r="KVH19" s="178"/>
      <c r="KVI19" s="178"/>
      <c r="KVJ19" s="178"/>
      <c r="KVK19" s="178"/>
      <c r="KVL19" s="178"/>
      <c r="KVM19" s="179"/>
      <c r="KVN19" s="166"/>
      <c r="KVO19" s="178"/>
      <c r="KVP19" s="178"/>
      <c r="KVQ19" s="178"/>
      <c r="KVR19" s="178"/>
      <c r="KVS19" s="178"/>
      <c r="KVT19" s="178"/>
      <c r="KVU19" s="179"/>
      <c r="KVV19" s="166"/>
      <c r="KVW19" s="178"/>
      <c r="KVX19" s="178"/>
      <c r="KVY19" s="178"/>
      <c r="KVZ19" s="178"/>
      <c r="KWA19" s="178"/>
      <c r="KWB19" s="178"/>
      <c r="KWC19" s="179"/>
      <c r="KWD19" s="166"/>
      <c r="KWE19" s="178"/>
      <c r="KWF19" s="178"/>
      <c r="KWG19" s="178"/>
      <c r="KWH19" s="178"/>
      <c r="KWI19" s="178"/>
      <c r="KWJ19" s="178"/>
      <c r="KWK19" s="179"/>
      <c r="KWL19" s="166"/>
      <c r="KWM19" s="178"/>
      <c r="KWN19" s="178"/>
      <c r="KWO19" s="178"/>
      <c r="KWP19" s="178"/>
      <c r="KWQ19" s="178"/>
      <c r="KWR19" s="178"/>
      <c r="KWS19" s="179"/>
      <c r="KWT19" s="166"/>
      <c r="KWU19" s="178"/>
      <c r="KWV19" s="178"/>
      <c r="KWW19" s="178"/>
      <c r="KWX19" s="178"/>
      <c r="KWY19" s="178"/>
      <c r="KWZ19" s="178"/>
      <c r="KXA19" s="179"/>
      <c r="KXB19" s="166"/>
      <c r="KXC19" s="178"/>
      <c r="KXD19" s="178"/>
      <c r="KXE19" s="178"/>
      <c r="KXF19" s="178"/>
      <c r="KXG19" s="178"/>
      <c r="KXH19" s="178"/>
      <c r="KXI19" s="179"/>
      <c r="KXJ19" s="166"/>
      <c r="KXK19" s="178"/>
      <c r="KXL19" s="178"/>
      <c r="KXM19" s="178"/>
      <c r="KXN19" s="178"/>
      <c r="KXO19" s="178"/>
      <c r="KXP19" s="178"/>
      <c r="KXQ19" s="179"/>
      <c r="KXR19" s="166"/>
      <c r="KXS19" s="178"/>
      <c r="KXT19" s="178"/>
      <c r="KXU19" s="178"/>
      <c r="KXV19" s="178"/>
      <c r="KXW19" s="178"/>
      <c r="KXX19" s="178"/>
      <c r="KXY19" s="179"/>
      <c r="KXZ19" s="166"/>
      <c r="KYA19" s="178"/>
      <c r="KYB19" s="178"/>
      <c r="KYC19" s="178"/>
      <c r="KYD19" s="178"/>
      <c r="KYE19" s="178"/>
      <c r="KYF19" s="178"/>
      <c r="KYG19" s="179"/>
      <c r="KYH19" s="166"/>
      <c r="KYI19" s="178"/>
      <c r="KYJ19" s="178"/>
      <c r="KYK19" s="178"/>
      <c r="KYL19" s="178"/>
      <c r="KYM19" s="178"/>
      <c r="KYN19" s="178"/>
      <c r="KYO19" s="179"/>
      <c r="KYP19" s="166"/>
      <c r="KYQ19" s="178"/>
      <c r="KYR19" s="178"/>
      <c r="KYS19" s="178"/>
      <c r="KYT19" s="178"/>
      <c r="KYU19" s="178"/>
      <c r="KYV19" s="178"/>
      <c r="KYW19" s="179"/>
      <c r="KYX19" s="166"/>
      <c r="KYY19" s="178"/>
      <c r="KYZ19" s="178"/>
      <c r="KZA19" s="178"/>
      <c r="KZB19" s="178"/>
      <c r="KZC19" s="178"/>
      <c r="KZD19" s="178"/>
      <c r="KZE19" s="179"/>
      <c r="KZF19" s="166"/>
      <c r="KZG19" s="178"/>
      <c r="KZH19" s="178"/>
      <c r="KZI19" s="178"/>
      <c r="KZJ19" s="178"/>
      <c r="KZK19" s="178"/>
      <c r="KZL19" s="178"/>
      <c r="KZM19" s="179"/>
      <c r="KZN19" s="166"/>
      <c r="KZO19" s="178"/>
      <c r="KZP19" s="178"/>
      <c r="KZQ19" s="178"/>
      <c r="KZR19" s="178"/>
      <c r="KZS19" s="178"/>
      <c r="KZT19" s="178"/>
      <c r="KZU19" s="179"/>
      <c r="KZV19" s="166"/>
      <c r="KZW19" s="178"/>
      <c r="KZX19" s="178"/>
      <c r="KZY19" s="178"/>
      <c r="KZZ19" s="178"/>
      <c r="LAA19" s="178"/>
      <c r="LAB19" s="178"/>
      <c r="LAC19" s="179"/>
      <c r="LAD19" s="166"/>
      <c r="LAE19" s="178"/>
      <c r="LAF19" s="178"/>
      <c r="LAG19" s="178"/>
      <c r="LAH19" s="178"/>
      <c r="LAI19" s="178"/>
      <c r="LAJ19" s="178"/>
      <c r="LAK19" s="179"/>
      <c r="LAL19" s="166"/>
      <c r="LAM19" s="178"/>
      <c r="LAN19" s="178"/>
      <c r="LAO19" s="178"/>
      <c r="LAP19" s="178"/>
      <c r="LAQ19" s="178"/>
      <c r="LAR19" s="178"/>
      <c r="LAS19" s="179"/>
      <c r="LAT19" s="166"/>
      <c r="LAU19" s="178"/>
      <c r="LAV19" s="178"/>
      <c r="LAW19" s="178"/>
      <c r="LAX19" s="178"/>
      <c r="LAY19" s="178"/>
      <c r="LAZ19" s="178"/>
      <c r="LBA19" s="179"/>
      <c r="LBB19" s="166"/>
      <c r="LBC19" s="178"/>
      <c r="LBD19" s="178"/>
      <c r="LBE19" s="178"/>
      <c r="LBF19" s="178"/>
      <c r="LBG19" s="178"/>
      <c r="LBH19" s="178"/>
      <c r="LBI19" s="179"/>
      <c r="LBJ19" s="166"/>
      <c r="LBK19" s="178"/>
      <c r="LBL19" s="178"/>
      <c r="LBM19" s="178"/>
      <c r="LBN19" s="178"/>
      <c r="LBO19" s="178"/>
      <c r="LBP19" s="178"/>
      <c r="LBQ19" s="179"/>
      <c r="LBR19" s="166"/>
      <c r="LBS19" s="178"/>
      <c r="LBT19" s="178"/>
      <c r="LBU19" s="178"/>
      <c r="LBV19" s="178"/>
      <c r="LBW19" s="178"/>
      <c r="LBX19" s="178"/>
      <c r="LBY19" s="179"/>
      <c r="LBZ19" s="166"/>
      <c r="LCA19" s="178"/>
      <c r="LCB19" s="178"/>
      <c r="LCC19" s="178"/>
      <c r="LCD19" s="178"/>
      <c r="LCE19" s="178"/>
      <c r="LCF19" s="178"/>
      <c r="LCG19" s="179"/>
      <c r="LCH19" s="166"/>
      <c r="LCI19" s="178"/>
      <c r="LCJ19" s="178"/>
      <c r="LCK19" s="178"/>
      <c r="LCL19" s="178"/>
      <c r="LCM19" s="178"/>
      <c r="LCN19" s="178"/>
      <c r="LCO19" s="179"/>
      <c r="LCP19" s="166"/>
      <c r="LCQ19" s="178"/>
      <c r="LCR19" s="178"/>
      <c r="LCS19" s="178"/>
      <c r="LCT19" s="178"/>
      <c r="LCU19" s="178"/>
      <c r="LCV19" s="178"/>
      <c r="LCW19" s="179"/>
      <c r="LCX19" s="166"/>
      <c r="LCY19" s="178"/>
      <c r="LCZ19" s="178"/>
      <c r="LDA19" s="178"/>
      <c r="LDB19" s="178"/>
      <c r="LDC19" s="178"/>
      <c r="LDD19" s="178"/>
      <c r="LDE19" s="179"/>
      <c r="LDF19" s="166"/>
      <c r="LDG19" s="178"/>
      <c r="LDH19" s="178"/>
      <c r="LDI19" s="178"/>
      <c r="LDJ19" s="178"/>
      <c r="LDK19" s="178"/>
      <c r="LDL19" s="178"/>
      <c r="LDM19" s="179"/>
      <c r="LDN19" s="166"/>
      <c r="LDO19" s="178"/>
      <c r="LDP19" s="178"/>
      <c r="LDQ19" s="178"/>
      <c r="LDR19" s="178"/>
      <c r="LDS19" s="178"/>
      <c r="LDT19" s="178"/>
      <c r="LDU19" s="179"/>
      <c r="LDV19" s="166"/>
      <c r="LDW19" s="178"/>
      <c r="LDX19" s="178"/>
      <c r="LDY19" s="178"/>
      <c r="LDZ19" s="178"/>
      <c r="LEA19" s="178"/>
      <c r="LEB19" s="178"/>
      <c r="LEC19" s="179"/>
      <c r="LED19" s="166"/>
      <c r="LEE19" s="178"/>
      <c r="LEF19" s="178"/>
      <c r="LEG19" s="178"/>
      <c r="LEH19" s="178"/>
      <c r="LEI19" s="178"/>
      <c r="LEJ19" s="178"/>
      <c r="LEK19" s="179"/>
      <c r="LEL19" s="166"/>
      <c r="LEM19" s="178"/>
      <c r="LEN19" s="178"/>
      <c r="LEO19" s="178"/>
      <c r="LEP19" s="178"/>
      <c r="LEQ19" s="178"/>
      <c r="LER19" s="178"/>
      <c r="LES19" s="179"/>
      <c r="LET19" s="166"/>
      <c r="LEU19" s="178"/>
      <c r="LEV19" s="178"/>
      <c r="LEW19" s="178"/>
      <c r="LEX19" s="178"/>
      <c r="LEY19" s="178"/>
      <c r="LEZ19" s="178"/>
      <c r="LFA19" s="179"/>
      <c r="LFB19" s="166"/>
      <c r="LFC19" s="178"/>
      <c r="LFD19" s="178"/>
      <c r="LFE19" s="178"/>
      <c r="LFF19" s="178"/>
      <c r="LFG19" s="178"/>
      <c r="LFH19" s="178"/>
      <c r="LFI19" s="179"/>
      <c r="LFJ19" s="166"/>
      <c r="LFK19" s="178"/>
      <c r="LFL19" s="178"/>
      <c r="LFM19" s="178"/>
      <c r="LFN19" s="178"/>
      <c r="LFO19" s="178"/>
      <c r="LFP19" s="178"/>
      <c r="LFQ19" s="179"/>
      <c r="LFR19" s="166"/>
      <c r="LFS19" s="178"/>
      <c r="LFT19" s="178"/>
      <c r="LFU19" s="178"/>
      <c r="LFV19" s="178"/>
      <c r="LFW19" s="178"/>
      <c r="LFX19" s="178"/>
      <c r="LFY19" s="179"/>
      <c r="LFZ19" s="166"/>
      <c r="LGA19" s="178"/>
      <c r="LGB19" s="178"/>
      <c r="LGC19" s="178"/>
      <c r="LGD19" s="178"/>
      <c r="LGE19" s="178"/>
      <c r="LGF19" s="178"/>
      <c r="LGG19" s="179"/>
      <c r="LGH19" s="166"/>
      <c r="LGI19" s="178"/>
      <c r="LGJ19" s="178"/>
      <c r="LGK19" s="178"/>
      <c r="LGL19" s="178"/>
      <c r="LGM19" s="178"/>
      <c r="LGN19" s="178"/>
      <c r="LGO19" s="179"/>
      <c r="LGP19" s="166"/>
      <c r="LGQ19" s="178"/>
      <c r="LGR19" s="178"/>
      <c r="LGS19" s="178"/>
      <c r="LGT19" s="178"/>
      <c r="LGU19" s="178"/>
      <c r="LGV19" s="178"/>
      <c r="LGW19" s="179"/>
      <c r="LGX19" s="166"/>
      <c r="LGY19" s="178"/>
      <c r="LGZ19" s="178"/>
      <c r="LHA19" s="178"/>
      <c r="LHB19" s="178"/>
      <c r="LHC19" s="178"/>
      <c r="LHD19" s="178"/>
      <c r="LHE19" s="179"/>
      <c r="LHF19" s="166"/>
      <c r="LHG19" s="178"/>
      <c r="LHH19" s="178"/>
      <c r="LHI19" s="178"/>
      <c r="LHJ19" s="178"/>
      <c r="LHK19" s="178"/>
      <c r="LHL19" s="178"/>
      <c r="LHM19" s="179"/>
      <c r="LHN19" s="166"/>
      <c r="LHO19" s="178"/>
      <c r="LHP19" s="178"/>
      <c r="LHQ19" s="178"/>
      <c r="LHR19" s="178"/>
      <c r="LHS19" s="178"/>
      <c r="LHT19" s="178"/>
      <c r="LHU19" s="179"/>
      <c r="LHV19" s="166"/>
      <c r="LHW19" s="178"/>
      <c r="LHX19" s="178"/>
      <c r="LHY19" s="178"/>
      <c r="LHZ19" s="178"/>
      <c r="LIA19" s="178"/>
      <c r="LIB19" s="178"/>
      <c r="LIC19" s="179"/>
      <c r="LID19" s="166"/>
      <c r="LIE19" s="178"/>
      <c r="LIF19" s="178"/>
      <c r="LIG19" s="178"/>
      <c r="LIH19" s="178"/>
      <c r="LII19" s="178"/>
      <c r="LIJ19" s="178"/>
      <c r="LIK19" s="179"/>
      <c r="LIL19" s="166"/>
      <c r="LIM19" s="178"/>
      <c r="LIN19" s="178"/>
      <c r="LIO19" s="178"/>
      <c r="LIP19" s="178"/>
      <c r="LIQ19" s="178"/>
      <c r="LIR19" s="178"/>
      <c r="LIS19" s="179"/>
      <c r="LIT19" s="166"/>
      <c r="LIU19" s="178"/>
      <c r="LIV19" s="178"/>
      <c r="LIW19" s="178"/>
      <c r="LIX19" s="178"/>
      <c r="LIY19" s="178"/>
      <c r="LIZ19" s="178"/>
      <c r="LJA19" s="179"/>
      <c r="LJB19" s="166"/>
      <c r="LJC19" s="178"/>
      <c r="LJD19" s="178"/>
      <c r="LJE19" s="178"/>
      <c r="LJF19" s="178"/>
      <c r="LJG19" s="178"/>
      <c r="LJH19" s="178"/>
      <c r="LJI19" s="179"/>
      <c r="LJJ19" s="166"/>
      <c r="LJK19" s="178"/>
      <c r="LJL19" s="178"/>
      <c r="LJM19" s="178"/>
      <c r="LJN19" s="178"/>
      <c r="LJO19" s="178"/>
      <c r="LJP19" s="178"/>
      <c r="LJQ19" s="179"/>
      <c r="LJR19" s="166"/>
      <c r="LJS19" s="178"/>
      <c r="LJT19" s="178"/>
      <c r="LJU19" s="178"/>
      <c r="LJV19" s="178"/>
      <c r="LJW19" s="178"/>
      <c r="LJX19" s="178"/>
      <c r="LJY19" s="179"/>
      <c r="LJZ19" s="166"/>
      <c r="LKA19" s="178"/>
      <c r="LKB19" s="178"/>
      <c r="LKC19" s="178"/>
      <c r="LKD19" s="178"/>
      <c r="LKE19" s="178"/>
      <c r="LKF19" s="178"/>
      <c r="LKG19" s="179"/>
      <c r="LKH19" s="166"/>
      <c r="LKI19" s="178"/>
      <c r="LKJ19" s="178"/>
      <c r="LKK19" s="178"/>
      <c r="LKL19" s="178"/>
      <c r="LKM19" s="178"/>
      <c r="LKN19" s="178"/>
      <c r="LKO19" s="179"/>
      <c r="LKP19" s="166"/>
      <c r="LKQ19" s="178"/>
      <c r="LKR19" s="178"/>
      <c r="LKS19" s="178"/>
      <c r="LKT19" s="178"/>
      <c r="LKU19" s="178"/>
      <c r="LKV19" s="178"/>
      <c r="LKW19" s="179"/>
      <c r="LKX19" s="166"/>
      <c r="LKY19" s="178"/>
      <c r="LKZ19" s="178"/>
      <c r="LLA19" s="178"/>
      <c r="LLB19" s="178"/>
      <c r="LLC19" s="178"/>
      <c r="LLD19" s="178"/>
      <c r="LLE19" s="179"/>
      <c r="LLF19" s="166"/>
      <c r="LLG19" s="178"/>
      <c r="LLH19" s="178"/>
      <c r="LLI19" s="178"/>
      <c r="LLJ19" s="178"/>
      <c r="LLK19" s="178"/>
      <c r="LLL19" s="178"/>
      <c r="LLM19" s="179"/>
      <c r="LLN19" s="166"/>
      <c r="LLO19" s="178"/>
      <c r="LLP19" s="178"/>
      <c r="LLQ19" s="178"/>
      <c r="LLR19" s="178"/>
      <c r="LLS19" s="178"/>
      <c r="LLT19" s="178"/>
      <c r="LLU19" s="179"/>
      <c r="LLV19" s="166"/>
      <c r="LLW19" s="178"/>
      <c r="LLX19" s="178"/>
      <c r="LLY19" s="178"/>
      <c r="LLZ19" s="178"/>
      <c r="LMA19" s="178"/>
      <c r="LMB19" s="178"/>
      <c r="LMC19" s="179"/>
      <c r="LMD19" s="166"/>
      <c r="LME19" s="178"/>
      <c r="LMF19" s="178"/>
      <c r="LMG19" s="178"/>
      <c r="LMH19" s="178"/>
      <c r="LMI19" s="178"/>
      <c r="LMJ19" s="178"/>
      <c r="LMK19" s="179"/>
      <c r="LML19" s="166"/>
      <c r="LMM19" s="178"/>
      <c r="LMN19" s="178"/>
      <c r="LMO19" s="178"/>
      <c r="LMP19" s="178"/>
      <c r="LMQ19" s="178"/>
      <c r="LMR19" s="178"/>
      <c r="LMS19" s="179"/>
      <c r="LMT19" s="166"/>
      <c r="LMU19" s="178"/>
      <c r="LMV19" s="178"/>
      <c r="LMW19" s="178"/>
      <c r="LMX19" s="178"/>
      <c r="LMY19" s="178"/>
      <c r="LMZ19" s="178"/>
      <c r="LNA19" s="179"/>
      <c r="LNB19" s="166"/>
      <c r="LNC19" s="178"/>
      <c r="LND19" s="178"/>
      <c r="LNE19" s="178"/>
      <c r="LNF19" s="178"/>
      <c r="LNG19" s="178"/>
      <c r="LNH19" s="178"/>
      <c r="LNI19" s="179"/>
      <c r="LNJ19" s="166"/>
      <c r="LNK19" s="178"/>
      <c r="LNL19" s="178"/>
      <c r="LNM19" s="178"/>
      <c r="LNN19" s="178"/>
      <c r="LNO19" s="178"/>
      <c r="LNP19" s="178"/>
      <c r="LNQ19" s="179"/>
      <c r="LNR19" s="166"/>
      <c r="LNS19" s="178"/>
      <c r="LNT19" s="178"/>
      <c r="LNU19" s="178"/>
      <c r="LNV19" s="178"/>
      <c r="LNW19" s="178"/>
      <c r="LNX19" s="178"/>
      <c r="LNY19" s="179"/>
      <c r="LNZ19" s="166"/>
      <c r="LOA19" s="178"/>
      <c r="LOB19" s="178"/>
      <c r="LOC19" s="178"/>
      <c r="LOD19" s="178"/>
      <c r="LOE19" s="178"/>
      <c r="LOF19" s="178"/>
      <c r="LOG19" s="179"/>
      <c r="LOH19" s="166"/>
      <c r="LOI19" s="178"/>
      <c r="LOJ19" s="178"/>
      <c r="LOK19" s="178"/>
      <c r="LOL19" s="178"/>
      <c r="LOM19" s="178"/>
      <c r="LON19" s="178"/>
      <c r="LOO19" s="179"/>
      <c r="LOP19" s="166"/>
      <c r="LOQ19" s="178"/>
      <c r="LOR19" s="178"/>
      <c r="LOS19" s="178"/>
      <c r="LOT19" s="178"/>
      <c r="LOU19" s="178"/>
      <c r="LOV19" s="178"/>
      <c r="LOW19" s="179"/>
      <c r="LOX19" s="166"/>
      <c r="LOY19" s="178"/>
      <c r="LOZ19" s="178"/>
      <c r="LPA19" s="178"/>
      <c r="LPB19" s="178"/>
      <c r="LPC19" s="178"/>
      <c r="LPD19" s="178"/>
      <c r="LPE19" s="179"/>
      <c r="LPF19" s="166"/>
      <c r="LPG19" s="178"/>
      <c r="LPH19" s="178"/>
      <c r="LPI19" s="178"/>
      <c r="LPJ19" s="178"/>
      <c r="LPK19" s="178"/>
      <c r="LPL19" s="178"/>
      <c r="LPM19" s="179"/>
      <c r="LPN19" s="166"/>
      <c r="LPO19" s="178"/>
      <c r="LPP19" s="178"/>
      <c r="LPQ19" s="178"/>
      <c r="LPR19" s="178"/>
      <c r="LPS19" s="178"/>
      <c r="LPT19" s="178"/>
      <c r="LPU19" s="179"/>
      <c r="LPV19" s="166"/>
      <c r="LPW19" s="178"/>
      <c r="LPX19" s="178"/>
      <c r="LPY19" s="178"/>
      <c r="LPZ19" s="178"/>
      <c r="LQA19" s="178"/>
      <c r="LQB19" s="178"/>
      <c r="LQC19" s="179"/>
      <c r="LQD19" s="166"/>
      <c r="LQE19" s="178"/>
      <c r="LQF19" s="178"/>
      <c r="LQG19" s="178"/>
      <c r="LQH19" s="178"/>
      <c r="LQI19" s="178"/>
      <c r="LQJ19" s="178"/>
      <c r="LQK19" s="179"/>
      <c r="LQL19" s="166"/>
      <c r="LQM19" s="178"/>
      <c r="LQN19" s="178"/>
      <c r="LQO19" s="178"/>
      <c r="LQP19" s="178"/>
      <c r="LQQ19" s="178"/>
      <c r="LQR19" s="178"/>
      <c r="LQS19" s="179"/>
      <c r="LQT19" s="166"/>
      <c r="LQU19" s="178"/>
      <c r="LQV19" s="178"/>
      <c r="LQW19" s="178"/>
      <c r="LQX19" s="178"/>
      <c r="LQY19" s="178"/>
      <c r="LQZ19" s="178"/>
      <c r="LRA19" s="179"/>
      <c r="LRB19" s="166"/>
      <c r="LRC19" s="178"/>
      <c r="LRD19" s="178"/>
      <c r="LRE19" s="178"/>
      <c r="LRF19" s="178"/>
      <c r="LRG19" s="178"/>
      <c r="LRH19" s="178"/>
      <c r="LRI19" s="179"/>
      <c r="LRJ19" s="166"/>
      <c r="LRK19" s="178"/>
      <c r="LRL19" s="178"/>
      <c r="LRM19" s="178"/>
      <c r="LRN19" s="178"/>
      <c r="LRO19" s="178"/>
      <c r="LRP19" s="178"/>
      <c r="LRQ19" s="179"/>
      <c r="LRR19" s="166"/>
      <c r="LRS19" s="178"/>
      <c r="LRT19" s="178"/>
      <c r="LRU19" s="178"/>
      <c r="LRV19" s="178"/>
      <c r="LRW19" s="178"/>
      <c r="LRX19" s="178"/>
      <c r="LRY19" s="179"/>
      <c r="LRZ19" s="166"/>
      <c r="LSA19" s="178"/>
      <c r="LSB19" s="178"/>
      <c r="LSC19" s="178"/>
      <c r="LSD19" s="178"/>
      <c r="LSE19" s="178"/>
      <c r="LSF19" s="178"/>
      <c r="LSG19" s="179"/>
      <c r="LSH19" s="166"/>
      <c r="LSI19" s="178"/>
      <c r="LSJ19" s="178"/>
      <c r="LSK19" s="178"/>
      <c r="LSL19" s="178"/>
      <c r="LSM19" s="178"/>
      <c r="LSN19" s="178"/>
      <c r="LSO19" s="179"/>
      <c r="LSP19" s="166"/>
      <c r="LSQ19" s="178"/>
      <c r="LSR19" s="178"/>
      <c r="LSS19" s="178"/>
      <c r="LST19" s="178"/>
      <c r="LSU19" s="178"/>
      <c r="LSV19" s="178"/>
      <c r="LSW19" s="179"/>
      <c r="LSX19" s="166"/>
      <c r="LSY19" s="178"/>
      <c r="LSZ19" s="178"/>
      <c r="LTA19" s="178"/>
      <c r="LTB19" s="178"/>
      <c r="LTC19" s="178"/>
      <c r="LTD19" s="178"/>
      <c r="LTE19" s="179"/>
      <c r="LTF19" s="166"/>
      <c r="LTG19" s="178"/>
      <c r="LTH19" s="178"/>
      <c r="LTI19" s="178"/>
      <c r="LTJ19" s="178"/>
      <c r="LTK19" s="178"/>
      <c r="LTL19" s="178"/>
      <c r="LTM19" s="179"/>
      <c r="LTN19" s="166"/>
      <c r="LTO19" s="178"/>
      <c r="LTP19" s="178"/>
      <c r="LTQ19" s="178"/>
      <c r="LTR19" s="178"/>
      <c r="LTS19" s="178"/>
      <c r="LTT19" s="178"/>
      <c r="LTU19" s="179"/>
      <c r="LTV19" s="166"/>
      <c r="LTW19" s="178"/>
      <c r="LTX19" s="178"/>
      <c r="LTY19" s="178"/>
      <c r="LTZ19" s="178"/>
      <c r="LUA19" s="178"/>
      <c r="LUB19" s="178"/>
      <c r="LUC19" s="179"/>
      <c r="LUD19" s="166"/>
      <c r="LUE19" s="178"/>
      <c r="LUF19" s="178"/>
      <c r="LUG19" s="178"/>
      <c r="LUH19" s="178"/>
      <c r="LUI19" s="178"/>
      <c r="LUJ19" s="178"/>
      <c r="LUK19" s="179"/>
      <c r="LUL19" s="166"/>
      <c r="LUM19" s="178"/>
      <c r="LUN19" s="178"/>
      <c r="LUO19" s="178"/>
      <c r="LUP19" s="178"/>
      <c r="LUQ19" s="178"/>
      <c r="LUR19" s="178"/>
      <c r="LUS19" s="179"/>
      <c r="LUT19" s="166"/>
      <c r="LUU19" s="178"/>
      <c r="LUV19" s="178"/>
      <c r="LUW19" s="178"/>
      <c r="LUX19" s="178"/>
      <c r="LUY19" s="178"/>
      <c r="LUZ19" s="178"/>
      <c r="LVA19" s="179"/>
      <c r="LVB19" s="166"/>
      <c r="LVC19" s="178"/>
      <c r="LVD19" s="178"/>
      <c r="LVE19" s="178"/>
      <c r="LVF19" s="178"/>
      <c r="LVG19" s="178"/>
      <c r="LVH19" s="178"/>
      <c r="LVI19" s="179"/>
      <c r="LVJ19" s="166"/>
      <c r="LVK19" s="178"/>
      <c r="LVL19" s="178"/>
      <c r="LVM19" s="178"/>
      <c r="LVN19" s="178"/>
      <c r="LVO19" s="178"/>
      <c r="LVP19" s="178"/>
      <c r="LVQ19" s="179"/>
      <c r="LVR19" s="166"/>
      <c r="LVS19" s="178"/>
      <c r="LVT19" s="178"/>
      <c r="LVU19" s="178"/>
      <c r="LVV19" s="178"/>
      <c r="LVW19" s="178"/>
      <c r="LVX19" s="178"/>
      <c r="LVY19" s="179"/>
      <c r="LVZ19" s="166"/>
      <c r="LWA19" s="178"/>
      <c r="LWB19" s="178"/>
      <c r="LWC19" s="178"/>
      <c r="LWD19" s="178"/>
      <c r="LWE19" s="178"/>
      <c r="LWF19" s="178"/>
      <c r="LWG19" s="179"/>
      <c r="LWH19" s="166"/>
      <c r="LWI19" s="178"/>
      <c r="LWJ19" s="178"/>
      <c r="LWK19" s="178"/>
      <c r="LWL19" s="178"/>
      <c r="LWM19" s="178"/>
      <c r="LWN19" s="178"/>
      <c r="LWO19" s="179"/>
      <c r="LWP19" s="166"/>
      <c r="LWQ19" s="178"/>
      <c r="LWR19" s="178"/>
      <c r="LWS19" s="178"/>
      <c r="LWT19" s="178"/>
      <c r="LWU19" s="178"/>
      <c r="LWV19" s="178"/>
      <c r="LWW19" s="179"/>
      <c r="LWX19" s="166"/>
      <c r="LWY19" s="178"/>
      <c r="LWZ19" s="178"/>
      <c r="LXA19" s="178"/>
      <c r="LXB19" s="178"/>
      <c r="LXC19" s="178"/>
      <c r="LXD19" s="178"/>
      <c r="LXE19" s="179"/>
      <c r="LXF19" s="166"/>
      <c r="LXG19" s="178"/>
      <c r="LXH19" s="178"/>
      <c r="LXI19" s="178"/>
      <c r="LXJ19" s="178"/>
      <c r="LXK19" s="178"/>
      <c r="LXL19" s="178"/>
      <c r="LXM19" s="179"/>
      <c r="LXN19" s="166"/>
      <c r="LXO19" s="178"/>
      <c r="LXP19" s="178"/>
      <c r="LXQ19" s="178"/>
      <c r="LXR19" s="178"/>
      <c r="LXS19" s="178"/>
      <c r="LXT19" s="178"/>
      <c r="LXU19" s="179"/>
      <c r="LXV19" s="166"/>
      <c r="LXW19" s="178"/>
      <c r="LXX19" s="178"/>
      <c r="LXY19" s="178"/>
      <c r="LXZ19" s="178"/>
      <c r="LYA19" s="178"/>
      <c r="LYB19" s="178"/>
      <c r="LYC19" s="179"/>
      <c r="LYD19" s="166"/>
      <c r="LYE19" s="178"/>
      <c r="LYF19" s="178"/>
      <c r="LYG19" s="178"/>
      <c r="LYH19" s="178"/>
      <c r="LYI19" s="178"/>
      <c r="LYJ19" s="178"/>
      <c r="LYK19" s="179"/>
      <c r="LYL19" s="166"/>
      <c r="LYM19" s="178"/>
      <c r="LYN19" s="178"/>
      <c r="LYO19" s="178"/>
      <c r="LYP19" s="178"/>
      <c r="LYQ19" s="178"/>
      <c r="LYR19" s="178"/>
      <c r="LYS19" s="179"/>
      <c r="LYT19" s="166"/>
      <c r="LYU19" s="178"/>
      <c r="LYV19" s="178"/>
      <c r="LYW19" s="178"/>
      <c r="LYX19" s="178"/>
      <c r="LYY19" s="178"/>
      <c r="LYZ19" s="178"/>
      <c r="LZA19" s="179"/>
      <c r="LZB19" s="166"/>
      <c r="LZC19" s="178"/>
      <c r="LZD19" s="178"/>
      <c r="LZE19" s="178"/>
      <c r="LZF19" s="178"/>
      <c r="LZG19" s="178"/>
      <c r="LZH19" s="178"/>
      <c r="LZI19" s="179"/>
      <c r="LZJ19" s="166"/>
      <c r="LZK19" s="178"/>
      <c r="LZL19" s="178"/>
      <c r="LZM19" s="178"/>
      <c r="LZN19" s="178"/>
      <c r="LZO19" s="178"/>
      <c r="LZP19" s="178"/>
      <c r="LZQ19" s="179"/>
      <c r="LZR19" s="166"/>
      <c r="LZS19" s="178"/>
      <c r="LZT19" s="178"/>
      <c r="LZU19" s="178"/>
      <c r="LZV19" s="178"/>
      <c r="LZW19" s="178"/>
      <c r="LZX19" s="178"/>
      <c r="LZY19" s="179"/>
      <c r="LZZ19" s="166"/>
      <c r="MAA19" s="178"/>
      <c r="MAB19" s="178"/>
      <c r="MAC19" s="178"/>
      <c r="MAD19" s="178"/>
      <c r="MAE19" s="178"/>
      <c r="MAF19" s="178"/>
      <c r="MAG19" s="179"/>
      <c r="MAH19" s="166"/>
      <c r="MAI19" s="178"/>
      <c r="MAJ19" s="178"/>
      <c r="MAK19" s="178"/>
      <c r="MAL19" s="178"/>
      <c r="MAM19" s="178"/>
      <c r="MAN19" s="178"/>
      <c r="MAO19" s="179"/>
      <c r="MAP19" s="166"/>
      <c r="MAQ19" s="178"/>
      <c r="MAR19" s="178"/>
      <c r="MAS19" s="178"/>
      <c r="MAT19" s="178"/>
      <c r="MAU19" s="178"/>
      <c r="MAV19" s="178"/>
      <c r="MAW19" s="179"/>
      <c r="MAX19" s="166"/>
      <c r="MAY19" s="178"/>
      <c r="MAZ19" s="178"/>
      <c r="MBA19" s="178"/>
      <c r="MBB19" s="178"/>
      <c r="MBC19" s="178"/>
      <c r="MBD19" s="178"/>
      <c r="MBE19" s="179"/>
      <c r="MBF19" s="166"/>
      <c r="MBG19" s="178"/>
      <c r="MBH19" s="178"/>
      <c r="MBI19" s="178"/>
      <c r="MBJ19" s="178"/>
      <c r="MBK19" s="178"/>
      <c r="MBL19" s="178"/>
      <c r="MBM19" s="179"/>
      <c r="MBN19" s="166"/>
      <c r="MBO19" s="178"/>
      <c r="MBP19" s="178"/>
      <c r="MBQ19" s="178"/>
      <c r="MBR19" s="178"/>
      <c r="MBS19" s="178"/>
      <c r="MBT19" s="178"/>
      <c r="MBU19" s="179"/>
      <c r="MBV19" s="166"/>
      <c r="MBW19" s="178"/>
      <c r="MBX19" s="178"/>
      <c r="MBY19" s="178"/>
      <c r="MBZ19" s="178"/>
      <c r="MCA19" s="178"/>
      <c r="MCB19" s="178"/>
      <c r="MCC19" s="179"/>
      <c r="MCD19" s="166"/>
      <c r="MCE19" s="178"/>
      <c r="MCF19" s="178"/>
      <c r="MCG19" s="178"/>
      <c r="MCH19" s="178"/>
      <c r="MCI19" s="178"/>
      <c r="MCJ19" s="178"/>
      <c r="MCK19" s="179"/>
      <c r="MCL19" s="166"/>
      <c r="MCM19" s="178"/>
      <c r="MCN19" s="178"/>
      <c r="MCO19" s="178"/>
      <c r="MCP19" s="178"/>
      <c r="MCQ19" s="178"/>
      <c r="MCR19" s="178"/>
      <c r="MCS19" s="179"/>
      <c r="MCT19" s="166"/>
      <c r="MCU19" s="178"/>
      <c r="MCV19" s="178"/>
      <c r="MCW19" s="178"/>
      <c r="MCX19" s="178"/>
      <c r="MCY19" s="178"/>
      <c r="MCZ19" s="178"/>
      <c r="MDA19" s="179"/>
      <c r="MDB19" s="166"/>
      <c r="MDC19" s="178"/>
      <c r="MDD19" s="178"/>
      <c r="MDE19" s="178"/>
      <c r="MDF19" s="178"/>
      <c r="MDG19" s="178"/>
      <c r="MDH19" s="178"/>
      <c r="MDI19" s="179"/>
      <c r="MDJ19" s="166"/>
      <c r="MDK19" s="178"/>
      <c r="MDL19" s="178"/>
      <c r="MDM19" s="178"/>
      <c r="MDN19" s="178"/>
      <c r="MDO19" s="178"/>
      <c r="MDP19" s="178"/>
      <c r="MDQ19" s="179"/>
      <c r="MDR19" s="166"/>
      <c r="MDS19" s="178"/>
      <c r="MDT19" s="178"/>
      <c r="MDU19" s="178"/>
      <c r="MDV19" s="178"/>
      <c r="MDW19" s="178"/>
      <c r="MDX19" s="178"/>
      <c r="MDY19" s="179"/>
      <c r="MDZ19" s="166"/>
      <c r="MEA19" s="178"/>
      <c r="MEB19" s="178"/>
      <c r="MEC19" s="178"/>
      <c r="MED19" s="178"/>
      <c r="MEE19" s="178"/>
      <c r="MEF19" s="178"/>
      <c r="MEG19" s="179"/>
      <c r="MEH19" s="166"/>
      <c r="MEI19" s="178"/>
      <c r="MEJ19" s="178"/>
      <c r="MEK19" s="178"/>
      <c r="MEL19" s="178"/>
      <c r="MEM19" s="178"/>
      <c r="MEN19" s="178"/>
      <c r="MEO19" s="179"/>
      <c r="MEP19" s="166"/>
      <c r="MEQ19" s="178"/>
      <c r="MER19" s="178"/>
      <c r="MES19" s="178"/>
      <c r="MET19" s="178"/>
      <c r="MEU19" s="178"/>
      <c r="MEV19" s="178"/>
      <c r="MEW19" s="179"/>
      <c r="MEX19" s="166"/>
      <c r="MEY19" s="178"/>
      <c r="MEZ19" s="178"/>
      <c r="MFA19" s="178"/>
      <c r="MFB19" s="178"/>
      <c r="MFC19" s="178"/>
      <c r="MFD19" s="178"/>
      <c r="MFE19" s="179"/>
      <c r="MFF19" s="166"/>
      <c r="MFG19" s="178"/>
      <c r="MFH19" s="178"/>
      <c r="MFI19" s="178"/>
      <c r="MFJ19" s="178"/>
      <c r="MFK19" s="178"/>
      <c r="MFL19" s="178"/>
      <c r="MFM19" s="179"/>
      <c r="MFN19" s="166"/>
      <c r="MFO19" s="178"/>
      <c r="MFP19" s="178"/>
      <c r="MFQ19" s="178"/>
      <c r="MFR19" s="178"/>
      <c r="MFS19" s="178"/>
      <c r="MFT19" s="178"/>
      <c r="MFU19" s="179"/>
      <c r="MFV19" s="166"/>
      <c r="MFW19" s="178"/>
      <c r="MFX19" s="178"/>
      <c r="MFY19" s="178"/>
      <c r="MFZ19" s="178"/>
      <c r="MGA19" s="178"/>
      <c r="MGB19" s="178"/>
      <c r="MGC19" s="179"/>
      <c r="MGD19" s="166"/>
      <c r="MGE19" s="178"/>
      <c r="MGF19" s="178"/>
      <c r="MGG19" s="178"/>
      <c r="MGH19" s="178"/>
      <c r="MGI19" s="178"/>
      <c r="MGJ19" s="178"/>
      <c r="MGK19" s="179"/>
      <c r="MGL19" s="166"/>
      <c r="MGM19" s="178"/>
      <c r="MGN19" s="178"/>
      <c r="MGO19" s="178"/>
      <c r="MGP19" s="178"/>
      <c r="MGQ19" s="178"/>
      <c r="MGR19" s="178"/>
      <c r="MGS19" s="179"/>
      <c r="MGT19" s="166"/>
      <c r="MGU19" s="178"/>
      <c r="MGV19" s="178"/>
      <c r="MGW19" s="178"/>
      <c r="MGX19" s="178"/>
      <c r="MGY19" s="178"/>
      <c r="MGZ19" s="178"/>
      <c r="MHA19" s="179"/>
      <c r="MHB19" s="166"/>
      <c r="MHC19" s="178"/>
      <c r="MHD19" s="178"/>
      <c r="MHE19" s="178"/>
      <c r="MHF19" s="178"/>
      <c r="MHG19" s="178"/>
      <c r="MHH19" s="178"/>
      <c r="MHI19" s="179"/>
      <c r="MHJ19" s="166"/>
      <c r="MHK19" s="178"/>
      <c r="MHL19" s="178"/>
      <c r="MHM19" s="178"/>
      <c r="MHN19" s="178"/>
      <c r="MHO19" s="178"/>
      <c r="MHP19" s="178"/>
      <c r="MHQ19" s="179"/>
      <c r="MHR19" s="166"/>
      <c r="MHS19" s="178"/>
      <c r="MHT19" s="178"/>
      <c r="MHU19" s="178"/>
      <c r="MHV19" s="178"/>
      <c r="MHW19" s="178"/>
      <c r="MHX19" s="178"/>
      <c r="MHY19" s="179"/>
      <c r="MHZ19" s="166"/>
      <c r="MIA19" s="178"/>
      <c r="MIB19" s="178"/>
      <c r="MIC19" s="178"/>
      <c r="MID19" s="178"/>
      <c r="MIE19" s="178"/>
      <c r="MIF19" s="178"/>
      <c r="MIG19" s="179"/>
      <c r="MIH19" s="166"/>
      <c r="MII19" s="178"/>
      <c r="MIJ19" s="178"/>
      <c r="MIK19" s="178"/>
      <c r="MIL19" s="178"/>
      <c r="MIM19" s="178"/>
      <c r="MIN19" s="178"/>
      <c r="MIO19" s="179"/>
      <c r="MIP19" s="166"/>
      <c r="MIQ19" s="178"/>
      <c r="MIR19" s="178"/>
      <c r="MIS19" s="178"/>
      <c r="MIT19" s="178"/>
      <c r="MIU19" s="178"/>
      <c r="MIV19" s="178"/>
      <c r="MIW19" s="179"/>
      <c r="MIX19" s="166"/>
      <c r="MIY19" s="178"/>
      <c r="MIZ19" s="178"/>
      <c r="MJA19" s="178"/>
      <c r="MJB19" s="178"/>
      <c r="MJC19" s="178"/>
      <c r="MJD19" s="178"/>
      <c r="MJE19" s="179"/>
      <c r="MJF19" s="166"/>
      <c r="MJG19" s="178"/>
      <c r="MJH19" s="178"/>
      <c r="MJI19" s="178"/>
      <c r="MJJ19" s="178"/>
      <c r="MJK19" s="178"/>
      <c r="MJL19" s="178"/>
      <c r="MJM19" s="179"/>
      <c r="MJN19" s="166"/>
      <c r="MJO19" s="178"/>
      <c r="MJP19" s="178"/>
      <c r="MJQ19" s="178"/>
      <c r="MJR19" s="178"/>
      <c r="MJS19" s="178"/>
      <c r="MJT19" s="178"/>
      <c r="MJU19" s="179"/>
      <c r="MJV19" s="166"/>
      <c r="MJW19" s="178"/>
      <c r="MJX19" s="178"/>
      <c r="MJY19" s="178"/>
      <c r="MJZ19" s="178"/>
      <c r="MKA19" s="178"/>
      <c r="MKB19" s="178"/>
      <c r="MKC19" s="179"/>
      <c r="MKD19" s="166"/>
      <c r="MKE19" s="178"/>
      <c r="MKF19" s="178"/>
      <c r="MKG19" s="178"/>
      <c r="MKH19" s="178"/>
      <c r="MKI19" s="178"/>
      <c r="MKJ19" s="178"/>
      <c r="MKK19" s="179"/>
      <c r="MKL19" s="166"/>
      <c r="MKM19" s="178"/>
      <c r="MKN19" s="178"/>
      <c r="MKO19" s="178"/>
      <c r="MKP19" s="178"/>
      <c r="MKQ19" s="178"/>
      <c r="MKR19" s="178"/>
      <c r="MKS19" s="179"/>
      <c r="MKT19" s="166"/>
      <c r="MKU19" s="178"/>
      <c r="MKV19" s="178"/>
      <c r="MKW19" s="178"/>
      <c r="MKX19" s="178"/>
      <c r="MKY19" s="178"/>
      <c r="MKZ19" s="178"/>
      <c r="MLA19" s="179"/>
      <c r="MLB19" s="166"/>
      <c r="MLC19" s="178"/>
      <c r="MLD19" s="178"/>
      <c r="MLE19" s="178"/>
      <c r="MLF19" s="178"/>
      <c r="MLG19" s="178"/>
      <c r="MLH19" s="178"/>
      <c r="MLI19" s="179"/>
      <c r="MLJ19" s="166"/>
      <c r="MLK19" s="178"/>
      <c r="MLL19" s="178"/>
      <c r="MLM19" s="178"/>
      <c r="MLN19" s="178"/>
      <c r="MLO19" s="178"/>
      <c r="MLP19" s="178"/>
      <c r="MLQ19" s="179"/>
      <c r="MLR19" s="166"/>
      <c r="MLS19" s="178"/>
      <c r="MLT19" s="178"/>
      <c r="MLU19" s="178"/>
      <c r="MLV19" s="178"/>
      <c r="MLW19" s="178"/>
      <c r="MLX19" s="178"/>
      <c r="MLY19" s="179"/>
      <c r="MLZ19" s="166"/>
      <c r="MMA19" s="178"/>
      <c r="MMB19" s="178"/>
      <c r="MMC19" s="178"/>
      <c r="MMD19" s="178"/>
      <c r="MME19" s="178"/>
      <c r="MMF19" s="178"/>
      <c r="MMG19" s="179"/>
      <c r="MMH19" s="166"/>
      <c r="MMI19" s="178"/>
      <c r="MMJ19" s="178"/>
      <c r="MMK19" s="178"/>
      <c r="MML19" s="178"/>
      <c r="MMM19" s="178"/>
      <c r="MMN19" s="178"/>
      <c r="MMO19" s="179"/>
      <c r="MMP19" s="166"/>
      <c r="MMQ19" s="178"/>
      <c r="MMR19" s="178"/>
      <c r="MMS19" s="178"/>
      <c r="MMT19" s="178"/>
      <c r="MMU19" s="178"/>
      <c r="MMV19" s="178"/>
      <c r="MMW19" s="179"/>
      <c r="MMX19" s="166"/>
      <c r="MMY19" s="178"/>
      <c r="MMZ19" s="178"/>
      <c r="MNA19" s="178"/>
      <c r="MNB19" s="178"/>
      <c r="MNC19" s="178"/>
      <c r="MND19" s="178"/>
      <c r="MNE19" s="179"/>
      <c r="MNF19" s="166"/>
      <c r="MNG19" s="178"/>
      <c r="MNH19" s="178"/>
      <c r="MNI19" s="178"/>
      <c r="MNJ19" s="178"/>
      <c r="MNK19" s="178"/>
      <c r="MNL19" s="178"/>
      <c r="MNM19" s="179"/>
      <c r="MNN19" s="166"/>
      <c r="MNO19" s="178"/>
      <c r="MNP19" s="178"/>
      <c r="MNQ19" s="178"/>
      <c r="MNR19" s="178"/>
      <c r="MNS19" s="178"/>
      <c r="MNT19" s="178"/>
      <c r="MNU19" s="179"/>
      <c r="MNV19" s="166"/>
      <c r="MNW19" s="178"/>
      <c r="MNX19" s="178"/>
      <c r="MNY19" s="178"/>
      <c r="MNZ19" s="178"/>
      <c r="MOA19" s="178"/>
      <c r="MOB19" s="178"/>
      <c r="MOC19" s="179"/>
      <c r="MOD19" s="166"/>
      <c r="MOE19" s="178"/>
      <c r="MOF19" s="178"/>
      <c r="MOG19" s="178"/>
      <c r="MOH19" s="178"/>
      <c r="MOI19" s="178"/>
      <c r="MOJ19" s="178"/>
      <c r="MOK19" s="179"/>
      <c r="MOL19" s="166"/>
      <c r="MOM19" s="178"/>
      <c r="MON19" s="178"/>
      <c r="MOO19" s="178"/>
      <c r="MOP19" s="178"/>
      <c r="MOQ19" s="178"/>
      <c r="MOR19" s="178"/>
      <c r="MOS19" s="179"/>
      <c r="MOT19" s="166"/>
      <c r="MOU19" s="178"/>
      <c r="MOV19" s="178"/>
      <c r="MOW19" s="178"/>
      <c r="MOX19" s="178"/>
      <c r="MOY19" s="178"/>
      <c r="MOZ19" s="178"/>
      <c r="MPA19" s="179"/>
      <c r="MPB19" s="166"/>
      <c r="MPC19" s="178"/>
      <c r="MPD19" s="178"/>
      <c r="MPE19" s="178"/>
      <c r="MPF19" s="178"/>
      <c r="MPG19" s="178"/>
      <c r="MPH19" s="178"/>
      <c r="MPI19" s="179"/>
      <c r="MPJ19" s="166"/>
      <c r="MPK19" s="178"/>
      <c r="MPL19" s="178"/>
      <c r="MPM19" s="178"/>
      <c r="MPN19" s="178"/>
      <c r="MPO19" s="178"/>
      <c r="MPP19" s="178"/>
      <c r="MPQ19" s="179"/>
      <c r="MPR19" s="166"/>
      <c r="MPS19" s="178"/>
      <c r="MPT19" s="178"/>
      <c r="MPU19" s="178"/>
      <c r="MPV19" s="178"/>
      <c r="MPW19" s="178"/>
      <c r="MPX19" s="178"/>
      <c r="MPY19" s="179"/>
      <c r="MPZ19" s="166"/>
      <c r="MQA19" s="178"/>
      <c r="MQB19" s="178"/>
      <c r="MQC19" s="178"/>
      <c r="MQD19" s="178"/>
      <c r="MQE19" s="178"/>
      <c r="MQF19" s="178"/>
      <c r="MQG19" s="179"/>
      <c r="MQH19" s="166"/>
      <c r="MQI19" s="178"/>
      <c r="MQJ19" s="178"/>
      <c r="MQK19" s="178"/>
      <c r="MQL19" s="178"/>
      <c r="MQM19" s="178"/>
      <c r="MQN19" s="178"/>
      <c r="MQO19" s="179"/>
      <c r="MQP19" s="166"/>
      <c r="MQQ19" s="178"/>
      <c r="MQR19" s="178"/>
      <c r="MQS19" s="178"/>
      <c r="MQT19" s="178"/>
      <c r="MQU19" s="178"/>
      <c r="MQV19" s="178"/>
      <c r="MQW19" s="179"/>
      <c r="MQX19" s="166"/>
      <c r="MQY19" s="178"/>
      <c r="MQZ19" s="178"/>
      <c r="MRA19" s="178"/>
      <c r="MRB19" s="178"/>
      <c r="MRC19" s="178"/>
      <c r="MRD19" s="178"/>
      <c r="MRE19" s="179"/>
      <c r="MRF19" s="166"/>
      <c r="MRG19" s="178"/>
      <c r="MRH19" s="178"/>
      <c r="MRI19" s="178"/>
      <c r="MRJ19" s="178"/>
      <c r="MRK19" s="178"/>
      <c r="MRL19" s="178"/>
      <c r="MRM19" s="179"/>
      <c r="MRN19" s="166"/>
      <c r="MRO19" s="178"/>
      <c r="MRP19" s="178"/>
      <c r="MRQ19" s="178"/>
      <c r="MRR19" s="178"/>
      <c r="MRS19" s="178"/>
      <c r="MRT19" s="178"/>
      <c r="MRU19" s="179"/>
      <c r="MRV19" s="166"/>
      <c r="MRW19" s="178"/>
      <c r="MRX19" s="178"/>
      <c r="MRY19" s="178"/>
      <c r="MRZ19" s="178"/>
      <c r="MSA19" s="178"/>
      <c r="MSB19" s="178"/>
      <c r="MSC19" s="179"/>
      <c r="MSD19" s="166"/>
      <c r="MSE19" s="178"/>
      <c r="MSF19" s="178"/>
      <c r="MSG19" s="178"/>
      <c r="MSH19" s="178"/>
      <c r="MSI19" s="178"/>
      <c r="MSJ19" s="178"/>
      <c r="MSK19" s="179"/>
      <c r="MSL19" s="166"/>
      <c r="MSM19" s="178"/>
      <c r="MSN19" s="178"/>
      <c r="MSO19" s="178"/>
      <c r="MSP19" s="178"/>
      <c r="MSQ19" s="178"/>
      <c r="MSR19" s="178"/>
      <c r="MSS19" s="179"/>
      <c r="MST19" s="166"/>
      <c r="MSU19" s="178"/>
      <c r="MSV19" s="178"/>
      <c r="MSW19" s="178"/>
      <c r="MSX19" s="178"/>
      <c r="MSY19" s="178"/>
      <c r="MSZ19" s="178"/>
      <c r="MTA19" s="179"/>
      <c r="MTB19" s="166"/>
      <c r="MTC19" s="178"/>
      <c r="MTD19" s="178"/>
      <c r="MTE19" s="178"/>
      <c r="MTF19" s="178"/>
      <c r="MTG19" s="178"/>
      <c r="MTH19" s="178"/>
      <c r="MTI19" s="179"/>
      <c r="MTJ19" s="166"/>
      <c r="MTK19" s="178"/>
      <c r="MTL19" s="178"/>
      <c r="MTM19" s="178"/>
      <c r="MTN19" s="178"/>
      <c r="MTO19" s="178"/>
      <c r="MTP19" s="178"/>
      <c r="MTQ19" s="179"/>
      <c r="MTR19" s="166"/>
      <c r="MTS19" s="178"/>
      <c r="MTT19" s="178"/>
      <c r="MTU19" s="178"/>
      <c r="MTV19" s="178"/>
      <c r="MTW19" s="178"/>
      <c r="MTX19" s="178"/>
      <c r="MTY19" s="179"/>
      <c r="MTZ19" s="166"/>
      <c r="MUA19" s="178"/>
      <c r="MUB19" s="178"/>
      <c r="MUC19" s="178"/>
      <c r="MUD19" s="178"/>
      <c r="MUE19" s="178"/>
      <c r="MUF19" s="178"/>
      <c r="MUG19" s="179"/>
      <c r="MUH19" s="166"/>
      <c r="MUI19" s="178"/>
      <c r="MUJ19" s="178"/>
      <c r="MUK19" s="178"/>
      <c r="MUL19" s="178"/>
      <c r="MUM19" s="178"/>
      <c r="MUN19" s="178"/>
      <c r="MUO19" s="179"/>
      <c r="MUP19" s="166"/>
      <c r="MUQ19" s="178"/>
      <c r="MUR19" s="178"/>
      <c r="MUS19" s="178"/>
      <c r="MUT19" s="178"/>
      <c r="MUU19" s="178"/>
      <c r="MUV19" s="178"/>
      <c r="MUW19" s="179"/>
      <c r="MUX19" s="166"/>
      <c r="MUY19" s="178"/>
      <c r="MUZ19" s="178"/>
      <c r="MVA19" s="178"/>
      <c r="MVB19" s="178"/>
      <c r="MVC19" s="178"/>
      <c r="MVD19" s="178"/>
      <c r="MVE19" s="179"/>
      <c r="MVF19" s="166"/>
      <c r="MVG19" s="178"/>
      <c r="MVH19" s="178"/>
      <c r="MVI19" s="178"/>
      <c r="MVJ19" s="178"/>
      <c r="MVK19" s="178"/>
      <c r="MVL19" s="178"/>
      <c r="MVM19" s="179"/>
      <c r="MVN19" s="166"/>
      <c r="MVO19" s="178"/>
      <c r="MVP19" s="178"/>
      <c r="MVQ19" s="178"/>
      <c r="MVR19" s="178"/>
      <c r="MVS19" s="178"/>
      <c r="MVT19" s="178"/>
      <c r="MVU19" s="179"/>
      <c r="MVV19" s="166"/>
      <c r="MVW19" s="178"/>
      <c r="MVX19" s="178"/>
      <c r="MVY19" s="178"/>
      <c r="MVZ19" s="178"/>
      <c r="MWA19" s="178"/>
      <c r="MWB19" s="178"/>
      <c r="MWC19" s="179"/>
      <c r="MWD19" s="166"/>
      <c r="MWE19" s="178"/>
      <c r="MWF19" s="178"/>
      <c r="MWG19" s="178"/>
      <c r="MWH19" s="178"/>
      <c r="MWI19" s="178"/>
      <c r="MWJ19" s="178"/>
      <c r="MWK19" s="179"/>
      <c r="MWL19" s="166"/>
      <c r="MWM19" s="178"/>
      <c r="MWN19" s="178"/>
      <c r="MWO19" s="178"/>
      <c r="MWP19" s="178"/>
      <c r="MWQ19" s="178"/>
      <c r="MWR19" s="178"/>
      <c r="MWS19" s="179"/>
      <c r="MWT19" s="166"/>
      <c r="MWU19" s="178"/>
      <c r="MWV19" s="178"/>
      <c r="MWW19" s="178"/>
      <c r="MWX19" s="178"/>
      <c r="MWY19" s="178"/>
      <c r="MWZ19" s="178"/>
      <c r="MXA19" s="179"/>
      <c r="MXB19" s="166"/>
      <c r="MXC19" s="178"/>
      <c r="MXD19" s="178"/>
      <c r="MXE19" s="178"/>
      <c r="MXF19" s="178"/>
      <c r="MXG19" s="178"/>
      <c r="MXH19" s="178"/>
      <c r="MXI19" s="179"/>
      <c r="MXJ19" s="166"/>
      <c r="MXK19" s="178"/>
      <c r="MXL19" s="178"/>
      <c r="MXM19" s="178"/>
      <c r="MXN19" s="178"/>
      <c r="MXO19" s="178"/>
      <c r="MXP19" s="178"/>
      <c r="MXQ19" s="179"/>
      <c r="MXR19" s="166"/>
      <c r="MXS19" s="178"/>
      <c r="MXT19" s="178"/>
      <c r="MXU19" s="178"/>
      <c r="MXV19" s="178"/>
      <c r="MXW19" s="178"/>
      <c r="MXX19" s="178"/>
      <c r="MXY19" s="179"/>
      <c r="MXZ19" s="166"/>
      <c r="MYA19" s="178"/>
      <c r="MYB19" s="178"/>
      <c r="MYC19" s="178"/>
      <c r="MYD19" s="178"/>
      <c r="MYE19" s="178"/>
      <c r="MYF19" s="178"/>
      <c r="MYG19" s="179"/>
      <c r="MYH19" s="166"/>
      <c r="MYI19" s="178"/>
      <c r="MYJ19" s="178"/>
      <c r="MYK19" s="178"/>
      <c r="MYL19" s="178"/>
      <c r="MYM19" s="178"/>
      <c r="MYN19" s="178"/>
      <c r="MYO19" s="179"/>
      <c r="MYP19" s="166"/>
      <c r="MYQ19" s="178"/>
      <c r="MYR19" s="178"/>
      <c r="MYS19" s="178"/>
      <c r="MYT19" s="178"/>
      <c r="MYU19" s="178"/>
      <c r="MYV19" s="178"/>
      <c r="MYW19" s="179"/>
      <c r="MYX19" s="166"/>
      <c r="MYY19" s="178"/>
      <c r="MYZ19" s="178"/>
      <c r="MZA19" s="178"/>
      <c r="MZB19" s="178"/>
      <c r="MZC19" s="178"/>
      <c r="MZD19" s="178"/>
      <c r="MZE19" s="179"/>
      <c r="MZF19" s="166"/>
      <c r="MZG19" s="178"/>
      <c r="MZH19" s="178"/>
      <c r="MZI19" s="178"/>
      <c r="MZJ19" s="178"/>
      <c r="MZK19" s="178"/>
      <c r="MZL19" s="178"/>
      <c r="MZM19" s="179"/>
      <c r="MZN19" s="166"/>
      <c r="MZO19" s="178"/>
      <c r="MZP19" s="178"/>
      <c r="MZQ19" s="178"/>
      <c r="MZR19" s="178"/>
      <c r="MZS19" s="178"/>
      <c r="MZT19" s="178"/>
      <c r="MZU19" s="179"/>
      <c r="MZV19" s="166"/>
      <c r="MZW19" s="178"/>
      <c r="MZX19" s="178"/>
      <c r="MZY19" s="178"/>
      <c r="MZZ19" s="178"/>
      <c r="NAA19" s="178"/>
      <c r="NAB19" s="178"/>
      <c r="NAC19" s="179"/>
      <c r="NAD19" s="166"/>
      <c r="NAE19" s="178"/>
      <c r="NAF19" s="178"/>
      <c r="NAG19" s="178"/>
      <c r="NAH19" s="178"/>
      <c r="NAI19" s="178"/>
      <c r="NAJ19" s="178"/>
      <c r="NAK19" s="179"/>
      <c r="NAL19" s="166"/>
      <c r="NAM19" s="178"/>
      <c r="NAN19" s="178"/>
      <c r="NAO19" s="178"/>
      <c r="NAP19" s="178"/>
      <c r="NAQ19" s="178"/>
      <c r="NAR19" s="178"/>
      <c r="NAS19" s="179"/>
      <c r="NAT19" s="166"/>
      <c r="NAU19" s="178"/>
      <c r="NAV19" s="178"/>
      <c r="NAW19" s="178"/>
      <c r="NAX19" s="178"/>
      <c r="NAY19" s="178"/>
      <c r="NAZ19" s="178"/>
      <c r="NBA19" s="179"/>
      <c r="NBB19" s="166"/>
      <c r="NBC19" s="178"/>
      <c r="NBD19" s="178"/>
      <c r="NBE19" s="178"/>
      <c r="NBF19" s="178"/>
      <c r="NBG19" s="178"/>
      <c r="NBH19" s="178"/>
      <c r="NBI19" s="179"/>
      <c r="NBJ19" s="166"/>
      <c r="NBK19" s="178"/>
      <c r="NBL19" s="178"/>
      <c r="NBM19" s="178"/>
      <c r="NBN19" s="178"/>
      <c r="NBO19" s="178"/>
      <c r="NBP19" s="178"/>
      <c r="NBQ19" s="179"/>
      <c r="NBR19" s="166"/>
      <c r="NBS19" s="178"/>
      <c r="NBT19" s="178"/>
      <c r="NBU19" s="178"/>
      <c r="NBV19" s="178"/>
      <c r="NBW19" s="178"/>
      <c r="NBX19" s="178"/>
      <c r="NBY19" s="179"/>
      <c r="NBZ19" s="166"/>
      <c r="NCA19" s="178"/>
      <c r="NCB19" s="178"/>
      <c r="NCC19" s="178"/>
      <c r="NCD19" s="178"/>
      <c r="NCE19" s="178"/>
      <c r="NCF19" s="178"/>
      <c r="NCG19" s="179"/>
      <c r="NCH19" s="166"/>
      <c r="NCI19" s="178"/>
      <c r="NCJ19" s="178"/>
      <c r="NCK19" s="178"/>
      <c r="NCL19" s="178"/>
      <c r="NCM19" s="178"/>
      <c r="NCN19" s="178"/>
      <c r="NCO19" s="179"/>
      <c r="NCP19" s="166"/>
      <c r="NCQ19" s="178"/>
      <c r="NCR19" s="178"/>
      <c r="NCS19" s="178"/>
      <c r="NCT19" s="178"/>
      <c r="NCU19" s="178"/>
      <c r="NCV19" s="178"/>
      <c r="NCW19" s="179"/>
      <c r="NCX19" s="166"/>
      <c r="NCY19" s="178"/>
      <c r="NCZ19" s="178"/>
      <c r="NDA19" s="178"/>
      <c r="NDB19" s="178"/>
      <c r="NDC19" s="178"/>
      <c r="NDD19" s="178"/>
      <c r="NDE19" s="179"/>
      <c r="NDF19" s="166"/>
      <c r="NDG19" s="178"/>
      <c r="NDH19" s="178"/>
      <c r="NDI19" s="178"/>
      <c r="NDJ19" s="178"/>
      <c r="NDK19" s="178"/>
      <c r="NDL19" s="178"/>
      <c r="NDM19" s="179"/>
      <c r="NDN19" s="166"/>
      <c r="NDO19" s="178"/>
      <c r="NDP19" s="178"/>
      <c r="NDQ19" s="178"/>
      <c r="NDR19" s="178"/>
      <c r="NDS19" s="178"/>
      <c r="NDT19" s="178"/>
      <c r="NDU19" s="179"/>
      <c r="NDV19" s="166"/>
      <c r="NDW19" s="178"/>
      <c r="NDX19" s="178"/>
      <c r="NDY19" s="178"/>
      <c r="NDZ19" s="178"/>
      <c r="NEA19" s="178"/>
      <c r="NEB19" s="178"/>
      <c r="NEC19" s="179"/>
      <c r="NED19" s="166"/>
      <c r="NEE19" s="178"/>
      <c r="NEF19" s="178"/>
      <c r="NEG19" s="178"/>
      <c r="NEH19" s="178"/>
      <c r="NEI19" s="178"/>
      <c r="NEJ19" s="178"/>
      <c r="NEK19" s="179"/>
      <c r="NEL19" s="166"/>
      <c r="NEM19" s="178"/>
      <c r="NEN19" s="178"/>
      <c r="NEO19" s="178"/>
      <c r="NEP19" s="178"/>
      <c r="NEQ19" s="178"/>
      <c r="NER19" s="178"/>
      <c r="NES19" s="179"/>
      <c r="NET19" s="166"/>
      <c r="NEU19" s="178"/>
      <c r="NEV19" s="178"/>
      <c r="NEW19" s="178"/>
      <c r="NEX19" s="178"/>
      <c r="NEY19" s="178"/>
      <c r="NEZ19" s="178"/>
      <c r="NFA19" s="179"/>
      <c r="NFB19" s="166"/>
      <c r="NFC19" s="178"/>
      <c r="NFD19" s="178"/>
      <c r="NFE19" s="178"/>
      <c r="NFF19" s="178"/>
      <c r="NFG19" s="178"/>
      <c r="NFH19" s="178"/>
      <c r="NFI19" s="179"/>
      <c r="NFJ19" s="166"/>
      <c r="NFK19" s="178"/>
      <c r="NFL19" s="178"/>
      <c r="NFM19" s="178"/>
      <c r="NFN19" s="178"/>
      <c r="NFO19" s="178"/>
      <c r="NFP19" s="178"/>
      <c r="NFQ19" s="179"/>
      <c r="NFR19" s="166"/>
      <c r="NFS19" s="178"/>
      <c r="NFT19" s="178"/>
      <c r="NFU19" s="178"/>
      <c r="NFV19" s="178"/>
      <c r="NFW19" s="178"/>
      <c r="NFX19" s="178"/>
      <c r="NFY19" s="179"/>
      <c r="NFZ19" s="166"/>
      <c r="NGA19" s="178"/>
      <c r="NGB19" s="178"/>
      <c r="NGC19" s="178"/>
      <c r="NGD19" s="178"/>
      <c r="NGE19" s="178"/>
      <c r="NGF19" s="178"/>
      <c r="NGG19" s="179"/>
      <c r="NGH19" s="166"/>
      <c r="NGI19" s="178"/>
      <c r="NGJ19" s="178"/>
      <c r="NGK19" s="178"/>
      <c r="NGL19" s="178"/>
      <c r="NGM19" s="178"/>
      <c r="NGN19" s="178"/>
      <c r="NGO19" s="179"/>
      <c r="NGP19" s="166"/>
      <c r="NGQ19" s="178"/>
      <c r="NGR19" s="178"/>
      <c r="NGS19" s="178"/>
      <c r="NGT19" s="178"/>
      <c r="NGU19" s="178"/>
      <c r="NGV19" s="178"/>
      <c r="NGW19" s="179"/>
      <c r="NGX19" s="166"/>
      <c r="NGY19" s="178"/>
      <c r="NGZ19" s="178"/>
      <c r="NHA19" s="178"/>
      <c r="NHB19" s="178"/>
      <c r="NHC19" s="178"/>
      <c r="NHD19" s="178"/>
      <c r="NHE19" s="179"/>
      <c r="NHF19" s="166"/>
      <c r="NHG19" s="178"/>
      <c r="NHH19" s="178"/>
      <c r="NHI19" s="178"/>
      <c r="NHJ19" s="178"/>
      <c r="NHK19" s="178"/>
      <c r="NHL19" s="178"/>
      <c r="NHM19" s="179"/>
      <c r="NHN19" s="166"/>
      <c r="NHO19" s="178"/>
      <c r="NHP19" s="178"/>
      <c r="NHQ19" s="178"/>
      <c r="NHR19" s="178"/>
      <c r="NHS19" s="178"/>
      <c r="NHT19" s="178"/>
      <c r="NHU19" s="179"/>
      <c r="NHV19" s="166"/>
      <c r="NHW19" s="178"/>
      <c r="NHX19" s="178"/>
      <c r="NHY19" s="178"/>
      <c r="NHZ19" s="178"/>
      <c r="NIA19" s="178"/>
      <c r="NIB19" s="178"/>
      <c r="NIC19" s="179"/>
      <c r="NID19" s="166"/>
      <c r="NIE19" s="178"/>
      <c r="NIF19" s="178"/>
      <c r="NIG19" s="178"/>
      <c r="NIH19" s="178"/>
      <c r="NII19" s="178"/>
      <c r="NIJ19" s="178"/>
      <c r="NIK19" s="179"/>
      <c r="NIL19" s="166"/>
      <c r="NIM19" s="178"/>
      <c r="NIN19" s="178"/>
      <c r="NIO19" s="178"/>
      <c r="NIP19" s="178"/>
      <c r="NIQ19" s="178"/>
      <c r="NIR19" s="178"/>
      <c r="NIS19" s="179"/>
      <c r="NIT19" s="166"/>
      <c r="NIU19" s="178"/>
      <c r="NIV19" s="178"/>
      <c r="NIW19" s="178"/>
      <c r="NIX19" s="178"/>
      <c r="NIY19" s="178"/>
      <c r="NIZ19" s="178"/>
      <c r="NJA19" s="179"/>
      <c r="NJB19" s="166"/>
      <c r="NJC19" s="178"/>
      <c r="NJD19" s="178"/>
      <c r="NJE19" s="178"/>
      <c r="NJF19" s="178"/>
      <c r="NJG19" s="178"/>
      <c r="NJH19" s="178"/>
      <c r="NJI19" s="179"/>
      <c r="NJJ19" s="166"/>
      <c r="NJK19" s="178"/>
      <c r="NJL19" s="178"/>
      <c r="NJM19" s="178"/>
      <c r="NJN19" s="178"/>
      <c r="NJO19" s="178"/>
      <c r="NJP19" s="178"/>
      <c r="NJQ19" s="179"/>
      <c r="NJR19" s="166"/>
      <c r="NJS19" s="178"/>
      <c r="NJT19" s="178"/>
      <c r="NJU19" s="178"/>
      <c r="NJV19" s="178"/>
      <c r="NJW19" s="178"/>
      <c r="NJX19" s="178"/>
      <c r="NJY19" s="179"/>
      <c r="NJZ19" s="166"/>
      <c r="NKA19" s="178"/>
      <c r="NKB19" s="178"/>
      <c r="NKC19" s="178"/>
      <c r="NKD19" s="178"/>
      <c r="NKE19" s="178"/>
      <c r="NKF19" s="178"/>
      <c r="NKG19" s="179"/>
      <c r="NKH19" s="166"/>
      <c r="NKI19" s="178"/>
      <c r="NKJ19" s="178"/>
      <c r="NKK19" s="178"/>
      <c r="NKL19" s="178"/>
      <c r="NKM19" s="178"/>
      <c r="NKN19" s="178"/>
      <c r="NKO19" s="179"/>
      <c r="NKP19" s="166"/>
      <c r="NKQ19" s="178"/>
      <c r="NKR19" s="178"/>
      <c r="NKS19" s="178"/>
      <c r="NKT19" s="178"/>
      <c r="NKU19" s="178"/>
      <c r="NKV19" s="178"/>
      <c r="NKW19" s="179"/>
      <c r="NKX19" s="166"/>
      <c r="NKY19" s="178"/>
      <c r="NKZ19" s="178"/>
      <c r="NLA19" s="178"/>
      <c r="NLB19" s="178"/>
      <c r="NLC19" s="178"/>
      <c r="NLD19" s="178"/>
      <c r="NLE19" s="179"/>
      <c r="NLF19" s="166"/>
      <c r="NLG19" s="178"/>
      <c r="NLH19" s="178"/>
      <c r="NLI19" s="178"/>
      <c r="NLJ19" s="178"/>
      <c r="NLK19" s="178"/>
      <c r="NLL19" s="178"/>
      <c r="NLM19" s="179"/>
      <c r="NLN19" s="166"/>
      <c r="NLO19" s="178"/>
      <c r="NLP19" s="178"/>
      <c r="NLQ19" s="178"/>
      <c r="NLR19" s="178"/>
      <c r="NLS19" s="178"/>
      <c r="NLT19" s="178"/>
      <c r="NLU19" s="179"/>
      <c r="NLV19" s="166"/>
      <c r="NLW19" s="178"/>
      <c r="NLX19" s="178"/>
      <c r="NLY19" s="178"/>
      <c r="NLZ19" s="178"/>
      <c r="NMA19" s="178"/>
      <c r="NMB19" s="178"/>
      <c r="NMC19" s="179"/>
      <c r="NMD19" s="166"/>
      <c r="NME19" s="178"/>
      <c r="NMF19" s="178"/>
      <c r="NMG19" s="178"/>
      <c r="NMH19" s="178"/>
      <c r="NMI19" s="178"/>
      <c r="NMJ19" s="178"/>
      <c r="NMK19" s="179"/>
      <c r="NML19" s="166"/>
      <c r="NMM19" s="178"/>
      <c r="NMN19" s="178"/>
      <c r="NMO19" s="178"/>
      <c r="NMP19" s="178"/>
      <c r="NMQ19" s="178"/>
      <c r="NMR19" s="178"/>
      <c r="NMS19" s="179"/>
      <c r="NMT19" s="166"/>
      <c r="NMU19" s="178"/>
      <c r="NMV19" s="178"/>
      <c r="NMW19" s="178"/>
      <c r="NMX19" s="178"/>
      <c r="NMY19" s="178"/>
      <c r="NMZ19" s="178"/>
      <c r="NNA19" s="179"/>
      <c r="NNB19" s="166"/>
      <c r="NNC19" s="178"/>
      <c r="NND19" s="178"/>
      <c r="NNE19" s="178"/>
      <c r="NNF19" s="178"/>
      <c r="NNG19" s="178"/>
      <c r="NNH19" s="178"/>
      <c r="NNI19" s="179"/>
      <c r="NNJ19" s="166"/>
      <c r="NNK19" s="178"/>
      <c r="NNL19" s="178"/>
      <c r="NNM19" s="178"/>
      <c r="NNN19" s="178"/>
      <c r="NNO19" s="178"/>
      <c r="NNP19" s="178"/>
      <c r="NNQ19" s="179"/>
      <c r="NNR19" s="166"/>
      <c r="NNS19" s="178"/>
      <c r="NNT19" s="178"/>
      <c r="NNU19" s="178"/>
      <c r="NNV19" s="178"/>
      <c r="NNW19" s="178"/>
      <c r="NNX19" s="178"/>
      <c r="NNY19" s="179"/>
      <c r="NNZ19" s="166"/>
      <c r="NOA19" s="178"/>
      <c r="NOB19" s="178"/>
      <c r="NOC19" s="178"/>
      <c r="NOD19" s="178"/>
      <c r="NOE19" s="178"/>
      <c r="NOF19" s="178"/>
      <c r="NOG19" s="179"/>
      <c r="NOH19" s="166"/>
      <c r="NOI19" s="178"/>
      <c r="NOJ19" s="178"/>
      <c r="NOK19" s="178"/>
      <c r="NOL19" s="178"/>
      <c r="NOM19" s="178"/>
      <c r="NON19" s="178"/>
      <c r="NOO19" s="179"/>
      <c r="NOP19" s="166"/>
      <c r="NOQ19" s="178"/>
      <c r="NOR19" s="178"/>
      <c r="NOS19" s="178"/>
      <c r="NOT19" s="178"/>
      <c r="NOU19" s="178"/>
      <c r="NOV19" s="178"/>
      <c r="NOW19" s="179"/>
      <c r="NOX19" s="166"/>
      <c r="NOY19" s="178"/>
      <c r="NOZ19" s="178"/>
      <c r="NPA19" s="178"/>
      <c r="NPB19" s="178"/>
      <c r="NPC19" s="178"/>
      <c r="NPD19" s="178"/>
      <c r="NPE19" s="179"/>
      <c r="NPF19" s="166"/>
      <c r="NPG19" s="178"/>
      <c r="NPH19" s="178"/>
      <c r="NPI19" s="178"/>
      <c r="NPJ19" s="178"/>
      <c r="NPK19" s="178"/>
      <c r="NPL19" s="178"/>
      <c r="NPM19" s="179"/>
      <c r="NPN19" s="166"/>
      <c r="NPO19" s="178"/>
      <c r="NPP19" s="178"/>
      <c r="NPQ19" s="178"/>
      <c r="NPR19" s="178"/>
      <c r="NPS19" s="178"/>
      <c r="NPT19" s="178"/>
      <c r="NPU19" s="179"/>
      <c r="NPV19" s="166"/>
      <c r="NPW19" s="178"/>
      <c r="NPX19" s="178"/>
      <c r="NPY19" s="178"/>
      <c r="NPZ19" s="178"/>
      <c r="NQA19" s="178"/>
      <c r="NQB19" s="178"/>
      <c r="NQC19" s="179"/>
      <c r="NQD19" s="166"/>
      <c r="NQE19" s="178"/>
      <c r="NQF19" s="178"/>
      <c r="NQG19" s="178"/>
      <c r="NQH19" s="178"/>
      <c r="NQI19" s="178"/>
      <c r="NQJ19" s="178"/>
      <c r="NQK19" s="179"/>
      <c r="NQL19" s="166"/>
      <c r="NQM19" s="178"/>
      <c r="NQN19" s="178"/>
      <c r="NQO19" s="178"/>
      <c r="NQP19" s="178"/>
      <c r="NQQ19" s="178"/>
      <c r="NQR19" s="178"/>
      <c r="NQS19" s="179"/>
      <c r="NQT19" s="166"/>
      <c r="NQU19" s="178"/>
      <c r="NQV19" s="178"/>
      <c r="NQW19" s="178"/>
      <c r="NQX19" s="178"/>
      <c r="NQY19" s="178"/>
      <c r="NQZ19" s="178"/>
      <c r="NRA19" s="179"/>
      <c r="NRB19" s="166"/>
      <c r="NRC19" s="178"/>
      <c r="NRD19" s="178"/>
      <c r="NRE19" s="178"/>
      <c r="NRF19" s="178"/>
      <c r="NRG19" s="178"/>
      <c r="NRH19" s="178"/>
      <c r="NRI19" s="179"/>
      <c r="NRJ19" s="166"/>
      <c r="NRK19" s="178"/>
      <c r="NRL19" s="178"/>
      <c r="NRM19" s="178"/>
      <c r="NRN19" s="178"/>
      <c r="NRO19" s="178"/>
      <c r="NRP19" s="178"/>
      <c r="NRQ19" s="179"/>
      <c r="NRR19" s="166"/>
      <c r="NRS19" s="178"/>
      <c r="NRT19" s="178"/>
      <c r="NRU19" s="178"/>
      <c r="NRV19" s="178"/>
      <c r="NRW19" s="178"/>
      <c r="NRX19" s="178"/>
      <c r="NRY19" s="179"/>
      <c r="NRZ19" s="166"/>
      <c r="NSA19" s="178"/>
      <c r="NSB19" s="178"/>
      <c r="NSC19" s="178"/>
      <c r="NSD19" s="178"/>
      <c r="NSE19" s="178"/>
      <c r="NSF19" s="178"/>
      <c r="NSG19" s="179"/>
      <c r="NSH19" s="166"/>
      <c r="NSI19" s="178"/>
      <c r="NSJ19" s="178"/>
      <c r="NSK19" s="178"/>
      <c r="NSL19" s="178"/>
      <c r="NSM19" s="178"/>
      <c r="NSN19" s="178"/>
      <c r="NSO19" s="179"/>
      <c r="NSP19" s="166"/>
      <c r="NSQ19" s="178"/>
      <c r="NSR19" s="178"/>
      <c r="NSS19" s="178"/>
      <c r="NST19" s="178"/>
      <c r="NSU19" s="178"/>
      <c r="NSV19" s="178"/>
      <c r="NSW19" s="179"/>
      <c r="NSX19" s="166"/>
      <c r="NSY19" s="178"/>
      <c r="NSZ19" s="178"/>
      <c r="NTA19" s="178"/>
      <c r="NTB19" s="178"/>
      <c r="NTC19" s="178"/>
      <c r="NTD19" s="178"/>
      <c r="NTE19" s="179"/>
      <c r="NTF19" s="166"/>
      <c r="NTG19" s="178"/>
      <c r="NTH19" s="178"/>
      <c r="NTI19" s="178"/>
      <c r="NTJ19" s="178"/>
      <c r="NTK19" s="178"/>
      <c r="NTL19" s="178"/>
      <c r="NTM19" s="179"/>
      <c r="NTN19" s="166"/>
      <c r="NTO19" s="178"/>
      <c r="NTP19" s="178"/>
      <c r="NTQ19" s="178"/>
      <c r="NTR19" s="178"/>
      <c r="NTS19" s="178"/>
      <c r="NTT19" s="178"/>
      <c r="NTU19" s="179"/>
      <c r="NTV19" s="166"/>
      <c r="NTW19" s="178"/>
      <c r="NTX19" s="178"/>
      <c r="NTY19" s="178"/>
      <c r="NTZ19" s="178"/>
      <c r="NUA19" s="178"/>
      <c r="NUB19" s="178"/>
      <c r="NUC19" s="179"/>
      <c r="NUD19" s="166"/>
      <c r="NUE19" s="178"/>
      <c r="NUF19" s="178"/>
      <c r="NUG19" s="178"/>
      <c r="NUH19" s="178"/>
      <c r="NUI19" s="178"/>
      <c r="NUJ19" s="178"/>
      <c r="NUK19" s="179"/>
      <c r="NUL19" s="166"/>
      <c r="NUM19" s="178"/>
      <c r="NUN19" s="178"/>
      <c r="NUO19" s="178"/>
      <c r="NUP19" s="178"/>
      <c r="NUQ19" s="178"/>
      <c r="NUR19" s="178"/>
      <c r="NUS19" s="179"/>
      <c r="NUT19" s="166"/>
      <c r="NUU19" s="178"/>
      <c r="NUV19" s="178"/>
      <c r="NUW19" s="178"/>
      <c r="NUX19" s="178"/>
      <c r="NUY19" s="178"/>
      <c r="NUZ19" s="178"/>
      <c r="NVA19" s="179"/>
      <c r="NVB19" s="166"/>
      <c r="NVC19" s="178"/>
      <c r="NVD19" s="178"/>
      <c r="NVE19" s="178"/>
      <c r="NVF19" s="178"/>
      <c r="NVG19" s="178"/>
      <c r="NVH19" s="178"/>
      <c r="NVI19" s="179"/>
      <c r="NVJ19" s="166"/>
      <c r="NVK19" s="178"/>
      <c r="NVL19" s="178"/>
      <c r="NVM19" s="178"/>
      <c r="NVN19" s="178"/>
      <c r="NVO19" s="178"/>
      <c r="NVP19" s="178"/>
      <c r="NVQ19" s="179"/>
      <c r="NVR19" s="166"/>
      <c r="NVS19" s="178"/>
      <c r="NVT19" s="178"/>
      <c r="NVU19" s="178"/>
      <c r="NVV19" s="178"/>
      <c r="NVW19" s="178"/>
      <c r="NVX19" s="178"/>
      <c r="NVY19" s="179"/>
      <c r="NVZ19" s="166"/>
      <c r="NWA19" s="178"/>
      <c r="NWB19" s="178"/>
      <c r="NWC19" s="178"/>
      <c r="NWD19" s="178"/>
      <c r="NWE19" s="178"/>
      <c r="NWF19" s="178"/>
      <c r="NWG19" s="179"/>
      <c r="NWH19" s="166"/>
      <c r="NWI19" s="178"/>
      <c r="NWJ19" s="178"/>
      <c r="NWK19" s="178"/>
      <c r="NWL19" s="178"/>
      <c r="NWM19" s="178"/>
      <c r="NWN19" s="178"/>
      <c r="NWO19" s="179"/>
      <c r="NWP19" s="166"/>
      <c r="NWQ19" s="178"/>
      <c r="NWR19" s="178"/>
      <c r="NWS19" s="178"/>
      <c r="NWT19" s="178"/>
      <c r="NWU19" s="178"/>
      <c r="NWV19" s="178"/>
      <c r="NWW19" s="179"/>
      <c r="NWX19" s="166"/>
      <c r="NWY19" s="178"/>
      <c r="NWZ19" s="178"/>
      <c r="NXA19" s="178"/>
      <c r="NXB19" s="178"/>
      <c r="NXC19" s="178"/>
      <c r="NXD19" s="178"/>
      <c r="NXE19" s="179"/>
      <c r="NXF19" s="166"/>
      <c r="NXG19" s="178"/>
      <c r="NXH19" s="178"/>
      <c r="NXI19" s="178"/>
      <c r="NXJ19" s="178"/>
      <c r="NXK19" s="178"/>
      <c r="NXL19" s="178"/>
      <c r="NXM19" s="179"/>
      <c r="NXN19" s="166"/>
      <c r="NXO19" s="178"/>
      <c r="NXP19" s="178"/>
      <c r="NXQ19" s="178"/>
      <c r="NXR19" s="178"/>
      <c r="NXS19" s="178"/>
      <c r="NXT19" s="178"/>
      <c r="NXU19" s="179"/>
      <c r="NXV19" s="166"/>
      <c r="NXW19" s="178"/>
      <c r="NXX19" s="178"/>
      <c r="NXY19" s="178"/>
      <c r="NXZ19" s="178"/>
      <c r="NYA19" s="178"/>
      <c r="NYB19" s="178"/>
      <c r="NYC19" s="179"/>
      <c r="NYD19" s="166"/>
      <c r="NYE19" s="178"/>
      <c r="NYF19" s="178"/>
      <c r="NYG19" s="178"/>
      <c r="NYH19" s="178"/>
      <c r="NYI19" s="178"/>
      <c r="NYJ19" s="178"/>
      <c r="NYK19" s="179"/>
      <c r="NYL19" s="166"/>
      <c r="NYM19" s="178"/>
      <c r="NYN19" s="178"/>
      <c r="NYO19" s="178"/>
      <c r="NYP19" s="178"/>
      <c r="NYQ19" s="178"/>
      <c r="NYR19" s="178"/>
      <c r="NYS19" s="179"/>
      <c r="NYT19" s="166"/>
      <c r="NYU19" s="178"/>
      <c r="NYV19" s="178"/>
      <c r="NYW19" s="178"/>
      <c r="NYX19" s="178"/>
      <c r="NYY19" s="178"/>
      <c r="NYZ19" s="178"/>
      <c r="NZA19" s="179"/>
      <c r="NZB19" s="166"/>
      <c r="NZC19" s="178"/>
      <c r="NZD19" s="178"/>
      <c r="NZE19" s="178"/>
      <c r="NZF19" s="178"/>
      <c r="NZG19" s="178"/>
      <c r="NZH19" s="178"/>
      <c r="NZI19" s="179"/>
      <c r="NZJ19" s="166"/>
      <c r="NZK19" s="178"/>
      <c r="NZL19" s="178"/>
      <c r="NZM19" s="178"/>
      <c r="NZN19" s="178"/>
      <c r="NZO19" s="178"/>
      <c r="NZP19" s="178"/>
      <c r="NZQ19" s="179"/>
      <c r="NZR19" s="166"/>
      <c r="NZS19" s="178"/>
      <c r="NZT19" s="178"/>
      <c r="NZU19" s="178"/>
      <c r="NZV19" s="178"/>
      <c r="NZW19" s="178"/>
      <c r="NZX19" s="178"/>
      <c r="NZY19" s="179"/>
      <c r="NZZ19" s="166"/>
      <c r="OAA19" s="178"/>
      <c r="OAB19" s="178"/>
      <c r="OAC19" s="178"/>
      <c r="OAD19" s="178"/>
      <c r="OAE19" s="178"/>
      <c r="OAF19" s="178"/>
      <c r="OAG19" s="179"/>
      <c r="OAH19" s="166"/>
      <c r="OAI19" s="178"/>
      <c r="OAJ19" s="178"/>
      <c r="OAK19" s="178"/>
      <c r="OAL19" s="178"/>
      <c r="OAM19" s="178"/>
      <c r="OAN19" s="178"/>
      <c r="OAO19" s="179"/>
      <c r="OAP19" s="166"/>
      <c r="OAQ19" s="178"/>
      <c r="OAR19" s="178"/>
      <c r="OAS19" s="178"/>
      <c r="OAT19" s="178"/>
      <c r="OAU19" s="178"/>
      <c r="OAV19" s="178"/>
      <c r="OAW19" s="179"/>
      <c r="OAX19" s="166"/>
      <c r="OAY19" s="178"/>
      <c r="OAZ19" s="178"/>
      <c r="OBA19" s="178"/>
      <c r="OBB19" s="178"/>
      <c r="OBC19" s="178"/>
      <c r="OBD19" s="178"/>
      <c r="OBE19" s="179"/>
      <c r="OBF19" s="166"/>
      <c r="OBG19" s="178"/>
      <c r="OBH19" s="178"/>
      <c r="OBI19" s="178"/>
      <c r="OBJ19" s="178"/>
      <c r="OBK19" s="178"/>
      <c r="OBL19" s="178"/>
      <c r="OBM19" s="179"/>
      <c r="OBN19" s="166"/>
      <c r="OBO19" s="178"/>
      <c r="OBP19" s="178"/>
      <c r="OBQ19" s="178"/>
      <c r="OBR19" s="178"/>
      <c r="OBS19" s="178"/>
      <c r="OBT19" s="178"/>
      <c r="OBU19" s="179"/>
      <c r="OBV19" s="166"/>
      <c r="OBW19" s="178"/>
      <c r="OBX19" s="178"/>
      <c r="OBY19" s="178"/>
      <c r="OBZ19" s="178"/>
      <c r="OCA19" s="178"/>
      <c r="OCB19" s="178"/>
      <c r="OCC19" s="179"/>
      <c r="OCD19" s="166"/>
      <c r="OCE19" s="178"/>
      <c r="OCF19" s="178"/>
      <c r="OCG19" s="178"/>
      <c r="OCH19" s="178"/>
      <c r="OCI19" s="178"/>
      <c r="OCJ19" s="178"/>
      <c r="OCK19" s="179"/>
      <c r="OCL19" s="166"/>
      <c r="OCM19" s="178"/>
      <c r="OCN19" s="178"/>
      <c r="OCO19" s="178"/>
      <c r="OCP19" s="178"/>
      <c r="OCQ19" s="178"/>
      <c r="OCR19" s="178"/>
      <c r="OCS19" s="179"/>
      <c r="OCT19" s="166"/>
      <c r="OCU19" s="178"/>
      <c r="OCV19" s="178"/>
      <c r="OCW19" s="178"/>
      <c r="OCX19" s="178"/>
      <c r="OCY19" s="178"/>
      <c r="OCZ19" s="178"/>
      <c r="ODA19" s="179"/>
      <c r="ODB19" s="166"/>
      <c r="ODC19" s="178"/>
      <c r="ODD19" s="178"/>
      <c r="ODE19" s="178"/>
      <c r="ODF19" s="178"/>
      <c r="ODG19" s="178"/>
      <c r="ODH19" s="178"/>
      <c r="ODI19" s="179"/>
      <c r="ODJ19" s="166"/>
      <c r="ODK19" s="178"/>
      <c r="ODL19" s="178"/>
      <c r="ODM19" s="178"/>
      <c r="ODN19" s="178"/>
      <c r="ODO19" s="178"/>
      <c r="ODP19" s="178"/>
      <c r="ODQ19" s="179"/>
      <c r="ODR19" s="166"/>
      <c r="ODS19" s="178"/>
      <c r="ODT19" s="178"/>
      <c r="ODU19" s="178"/>
      <c r="ODV19" s="178"/>
      <c r="ODW19" s="178"/>
      <c r="ODX19" s="178"/>
      <c r="ODY19" s="179"/>
      <c r="ODZ19" s="166"/>
      <c r="OEA19" s="178"/>
      <c r="OEB19" s="178"/>
      <c r="OEC19" s="178"/>
      <c r="OED19" s="178"/>
      <c r="OEE19" s="178"/>
      <c r="OEF19" s="178"/>
      <c r="OEG19" s="179"/>
      <c r="OEH19" s="166"/>
      <c r="OEI19" s="178"/>
      <c r="OEJ19" s="178"/>
      <c r="OEK19" s="178"/>
      <c r="OEL19" s="178"/>
      <c r="OEM19" s="178"/>
      <c r="OEN19" s="178"/>
      <c r="OEO19" s="179"/>
      <c r="OEP19" s="166"/>
      <c r="OEQ19" s="178"/>
      <c r="OER19" s="178"/>
      <c r="OES19" s="178"/>
      <c r="OET19" s="178"/>
      <c r="OEU19" s="178"/>
      <c r="OEV19" s="178"/>
      <c r="OEW19" s="179"/>
      <c r="OEX19" s="166"/>
      <c r="OEY19" s="178"/>
      <c r="OEZ19" s="178"/>
      <c r="OFA19" s="178"/>
      <c r="OFB19" s="178"/>
      <c r="OFC19" s="178"/>
      <c r="OFD19" s="178"/>
      <c r="OFE19" s="179"/>
      <c r="OFF19" s="166"/>
      <c r="OFG19" s="178"/>
      <c r="OFH19" s="178"/>
      <c r="OFI19" s="178"/>
      <c r="OFJ19" s="178"/>
      <c r="OFK19" s="178"/>
      <c r="OFL19" s="178"/>
      <c r="OFM19" s="179"/>
      <c r="OFN19" s="166"/>
      <c r="OFO19" s="178"/>
      <c r="OFP19" s="178"/>
      <c r="OFQ19" s="178"/>
      <c r="OFR19" s="178"/>
      <c r="OFS19" s="178"/>
      <c r="OFT19" s="178"/>
      <c r="OFU19" s="179"/>
      <c r="OFV19" s="166"/>
      <c r="OFW19" s="178"/>
      <c r="OFX19" s="178"/>
      <c r="OFY19" s="178"/>
      <c r="OFZ19" s="178"/>
      <c r="OGA19" s="178"/>
      <c r="OGB19" s="178"/>
      <c r="OGC19" s="179"/>
      <c r="OGD19" s="166"/>
      <c r="OGE19" s="178"/>
      <c r="OGF19" s="178"/>
      <c r="OGG19" s="178"/>
      <c r="OGH19" s="178"/>
      <c r="OGI19" s="178"/>
      <c r="OGJ19" s="178"/>
      <c r="OGK19" s="179"/>
      <c r="OGL19" s="166"/>
      <c r="OGM19" s="178"/>
      <c r="OGN19" s="178"/>
      <c r="OGO19" s="178"/>
      <c r="OGP19" s="178"/>
      <c r="OGQ19" s="178"/>
      <c r="OGR19" s="178"/>
      <c r="OGS19" s="179"/>
      <c r="OGT19" s="166"/>
      <c r="OGU19" s="178"/>
      <c r="OGV19" s="178"/>
      <c r="OGW19" s="178"/>
      <c r="OGX19" s="178"/>
      <c r="OGY19" s="178"/>
      <c r="OGZ19" s="178"/>
      <c r="OHA19" s="179"/>
      <c r="OHB19" s="166"/>
      <c r="OHC19" s="178"/>
      <c r="OHD19" s="178"/>
      <c r="OHE19" s="178"/>
      <c r="OHF19" s="178"/>
      <c r="OHG19" s="178"/>
      <c r="OHH19" s="178"/>
      <c r="OHI19" s="179"/>
      <c r="OHJ19" s="166"/>
      <c r="OHK19" s="178"/>
      <c r="OHL19" s="178"/>
      <c r="OHM19" s="178"/>
      <c r="OHN19" s="178"/>
      <c r="OHO19" s="178"/>
      <c r="OHP19" s="178"/>
      <c r="OHQ19" s="179"/>
      <c r="OHR19" s="166"/>
      <c r="OHS19" s="178"/>
      <c r="OHT19" s="178"/>
      <c r="OHU19" s="178"/>
      <c r="OHV19" s="178"/>
      <c r="OHW19" s="178"/>
      <c r="OHX19" s="178"/>
      <c r="OHY19" s="179"/>
      <c r="OHZ19" s="166"/>
      <c r="OIA19" s="178"/>
      <c r="OIB19" s="178"/>
      <c r="OIC19" s="178"/>
      <c r="OID19" s="178"/>
      <c r="OIE19" s="178"/>
      <c r="OIF19" s="178"/>
      <c r="OIG19" s="179"/>
      <c r="OIH19" s="166"/>
      <c r="OII19" s="178"/>
      <c r="OIJ19" s="178"/>
      <c r="OIK19" s="178"/>
      <c r="OIL19" s="178"/>
      <c r="OIM19" s="178"/>
      <c r="OIN19" s="178"/>
      <c r="OIO19" s="179"/>
      <c r="OIP19" s="166"/>
      <c r="OIQ19" s="178"/>
      <c r="OIR19" s="178"/>
      <c r="OIS19" s="178"/>
      <c r="OIT19" s="178"/>
      <c r="OIU19" s="178"/>
      <c r="OIV19" s="178"/>
      <c r="OIW19" s="179"/>
      <c r="OIX19" s="166"/>
      <c r="OIY19" s="178"/>
      <c r="OIZ19" s="178"/>
      <c r="OJA19" s="178"/>
      <c r="OJB19" s="178"/>
      <c r="OJC19" s="178"/>
      <c r="OJD19" s="178"/>
      <c r="OJE19" s="179"/>
      <c r="OJF19" s="166"/>
      <c r="OJG19" s="178"/>
      <c r="OJH19" s="178"/>
      <c r="OJI19" s="178"/>
      <c r="OJJ19" s="178"/>
      <c r="OJK19" s="178"/>
      <c r="OJL19" s="178"/>
      <c r="OJM19" s="179"/>
      <c r="OJN19" s="166"/>
      <c r="OJO19" s="178"/>
      <c r="OJP19" s="178"/>
      <c r="OJQ19" s="178"/>
      <c r="OJR19" s="178"/>
      <c r="OJS19" s="178"/>
      <c r="OJT19" s="178"/>
      <c r="OJU19" s="179"/>
      <c r="OJV19" s="166"/>
      <c r="OJW19" s="178"/>
      <c r="OJX19" s="178"/>
      <c r="OJY19" s="178"/>
      <c r="OJZ19" s="178"/>
      <c r="OKA19" s="178"/>
      <c r="OKB19" s="178"/>
      <c r="OKC19" s="179"/>
      <c r="OKD19" s="166"/>
      <c r="OKE19" s="178"/>
      <c r="OKF19" s="178"/>
      <c r="OKG19" s="178"/>
      <c r="OKH19" s="178"/>
      <c r="OKI19" s="178"/>
      <c r="OKJ19" s="178"/>
      <c r="OKK19" s="179"/>
      <c r="OKL19" s="166"/>
      <c r="OKM19" s="178"/>
      <c r="OKN19" s="178"/>
      <c r="OKO19" s="178"/>
      <c r="OKP19" s="178"/>
      <c r="OKQ19" s="178"/>
      <c r="OKR19" s="178"/>
      <c r="OKS19" s="179"/>
      <c r="OKT19" s="166"/>
      <c r="OKU19" s="178"/>
      <c r="OKV19" s="178"/>
      <c r="OKW19" s="178"/>
      <c r="OKX19" s="178"/>
      <c r="OKY19" s="178"/>
      <c r="OKZ19" s="178"/>
      <c r="OLA19" s="179"/>
      <c r="OLB19" s="166"/>
      <c r="OLC19" s="178"/>
      <c r="OLD19" s="178"/>
      <c r="OLE19" s="178"/>
      <c r="OLF19" s="178"/>
      <c r="OLG19" s="178"/>
      <c r="OLH19" s="178"/>
      <c r="OLI19" s="179"/>
      <c r="OLJ19" s="166"/>
      <c r="OLK19" s="178"/>
      <c r="OLL19" s="178"/>
      <c r="OLM19" s="178"/>
      <c r="OLN19" s="178"/>
      <c r="OLO19" s="178"/>
      <c r="OLP19" s="178"/>
      <c r="OLQ19" s="179"/>
      <c r="OLR19" s="166"/>
      <c r="OLS19" s="178"/>
      <c r="OLT19" s="178"/>
      <c r="OLU19" s="178"/>
      <c r="OLV19" s="178"/>
      <c r="OLW19" s="178"/>
      <c r="OLX19" s="178"/>
      <c r="OLY19" s="179"/>
      <c r="OLZ19" s="166"/>
      <c r="OMA19" s="178"/>
      <c r="OMB19" s="178"/>
      <c r="OMC19" s="178"/>
      <c r="OMD19" s="178"/>
      <c r="OME19" s="178"/>
      <c r="OMF19" s="178"/>
      <c r="OMG19" s="179"/>
      <c r="OMH19" s="166"/>
      <c r="OMI19" s="178"/>
      <c r="OMJ19" s="178"/>
      <c r="OMK19" s="178"/>
      <c r="OML19" s="178"/>
      <c r="OMM19" s="178"/>
      <c r="OMN19" s="178"/>
      <c r="OMO19" s="179"/>
      <c r="OMP19" s="166"/>
      <c r="OMQ19" s="178"/>
      <c r="OMR19" s="178"/>
      <c r="OMS19" s="178"/>
      <c r="OMT19" s="178"/>
      <c r="OMU19" s="178"/>
      <c r="OMV19" s="178"/>
      <c r="OMW19" s="179"/>
      <c r="OMX19" s="166"/>
      <c r="OMY19" s="178"/>
      <c r="OMZ19" s="178"/>
      <c r="ONA19" s="178"/>
      <c r="ONB19" s="178"/>
      <c r="ONC19" s="178"/>
      <c r="OND19" s="178"/>
      <c r="ONE19" s="179"/>
      <c r="ONF19" s="166"/>
      <c r="ONG19" s="178"/>
      <c r="ONH19" s="178"/>
      <c r="ONI19" s="178"/>
      <c r="ONJ19" s="178"/>
      <c r="ONK19" s="178"/>
      <c r="ONL19" s="178"/>
      <c r="ONM19" s="179"/>
      <c r="ONN19" s="166"/>
      <c r="ONO19" s="178"/>
      <c r="ONP19" s="178"/>
      <c r="ONQ19" s="178"/>
      <c r="ONR19" s="178"/>
      <c r="ONS19" s="178"/>
      <c r="ONT19" s="178"/>
      <c r="ONU19" s="179"/>
      <c r="ONV19" s="166"/>
      <c r="ONW19" s="178"/>
      <c r="ONX19" s="178"/>
      <c r="ONY19" s="178"/>
      <c r="ONZ19" s="178"/>
      <c r="OOA19" s="178"/>
      <c r="OOB19" s="178"/>
      <c r="OOC19" s="179"/>
      <c r="OOD19" s="166"/>
      <c r="OOE19" s="178"/>
      <c r="OOF19" s="178"/>
      <c r="OOG19" s="178"/>
      <c r="OOH19" s="178"/>
      <c r="OOI19" s="178"/>
      <c r="OOJ19" s="178"/>
      <c r="OOK19" s="179"/>
      <c r="OOL19" s="166"/>
      <c r="OOM19" s="178"/>
      <c r="OON19" s="178"/>
      <c r="OOO19" s="178"/>
      <c r="OOP19" s="178"/>
      <c r="OOQ19" s="178"/>
      <c r="OOR19" s="178"/>
      <c r="OOS19" s="179"/>
      <c r="OOT19" s="166"/>
      <c r="OOU19" s="178"/>
      <c r="OOV19" s="178"/>
      <c r="OOW19" s="178"/>
      <c r="OOX19" s="178"/>
      <c r="OOY19" s="178"/>
      <c r="OOZ19" s="178"/>
      <c r="OPA19" s="179"/>
      <c r="OPB19" s="166"/>
      <c r="OPC19" s="178"/>
      <c r="OPD19" s="178"/>
      <c r="OPE19" s="178"/>
      <c r="OPF19" s="178"/>
      <c r="OPG19" s="178"/>
      <c r="OPH19" s="178"/>
      <c r="OPI19" s="179"/>
      <c r="OPJ19" s="166"/>
      <c r="OPK19" s="178"/>
      <c r="OPL19" s="178"/>
      <c r="OPM19" s="178"/>
      <c r="OPN19" s="178"/>
      <c r="OPO19" s="178"/>
      <c r="OPP19" s="178"/>
      <c r="OPQ19" s="179"/>
      <c r="OPR19" s="166"/>
      <c r="OPS19" s="178"/>
      <c r="OPT19" s="178"/>
      <c r="OPU19" s="178"/>
      <c r="OPV19" s="178"/>
      <c r="OPW19" s="178"/>
      <c r="OPX19" s="178"/>
      <c r="OPY19" s="179"/>
      <c r="OPZ19" s="166"/>
      <c r="OQA19" s="178"/>
      <c r="OQB19" s="178"/>
      <c r="OQC19" s="178"/>
      <c r="OQD19" s="178"/>
      <c r="OQE19" s="178"/>
      <c r="OQF19" s="178"/>
      <c r="OQG19" s="179"/>
      <c r="OQH19" s="166"/>
      <c r="OQI19" s="178"/>
      <c r="OQJ19" s="178"/>
      <c r="OQK19" s="178"/>
      <c r="OQL19" s="178"/>
      <c r="OQM19" s="178"/>
      <c r="OQN19" s="178"/>
      <c r="OQO19" s="179"/>
      <c r="OQP19" s="166"/>
      <c r="OQQ19" s="178"/>
      <c r="OQR19" s="178"/>
      <c r="OQS19" s="178"/>
      <c r="OQT19" s="178"/>
      <c r="OQU19" s="178"/>
      <c r="OQV19" s="178"/>
      <c r="OQW19" s="179"/>
      <c r="OQX19" s="166"/>
      <c r="OQY19" s="178"/>
      <c r="OQZ19" s="178"/>
      <c r="ORA19" s="178"/>
      <c r="ORB19" s="178"/>
      <c r="ORC19" s="178"/>
      <c r="ORD19" s="178"/>
      <c r="ORE19" s="179"/>
      <c r="ORF19" s="166"/>
      <c r="ORG19" s="178"/>
      <c r="ORH19" s="178"/>
      <c r="ORI19" s="178"/>
      <c r="ORJ19" s="178"/>
      <c r="ORK19" s="178"/>
      <c r="ORL19" s="178"/>
      <c r="ORM19" s="179"/>
      <c r="ORN19" s="166"/>
      <c r="ORO19" s="178"/>
      <c r="ORP19" s="178"/>
      <c r="ORQ19" s="178"/>
      <c r="ORR19" s="178"/>
      <c r="ORS19" s="178"/>
      <c r="ORT19" s="178"/>
      <c r="ORU19" s="179"/>
      <c r="ORV19" s="166"/>
      <c r="ORW19" s="178"/>
      <c r="ORX19" s="178"/>
      <c r="ORY19" s="178"/>
      <c r="ORZ19" s="178"/>
      <c r="OSA19" s="178"/>
      <c r="OSB19" s="178"/>
      <c r="OSC19" s="179"/>
      <c r="OSD19" s="166"/>
      <c r="OSE19" s="178"/>
      <c r="OSF19" s="178"/>
      <c r="OSG19" s="178"/>
      <c r="OSH19" s="178"/>
      <c r="OSI19" s="178"/>
      <c r="OSJ19" s="178"/>
      <c r="OSK19" s="179"/>
      <c r="OSL19" s="166"/>
      <c r="OSM19" s="178"/>
      <c r="OSN19" s="178"/>
      <c r="OSO19" s="178"/>
      <c r="OSP19" s="178"/>
      <c r="OSQ19" s="178"/>
      <c r="OSR19" s="178"/>
      <c r="OSS19" s="179"/>
      <c r="OST19" s="166"/>
      <c r="OSU19" s="178"/>
      <c r="OSV19" s="178"/>
      <c r="OSW19" s="178"/>
      <c r="OSX19" s="178"/>
      <c r="OSY19" s="178"/>
      <c r="OSZ19" s="178"/>
      <c r="OTA19" s="179"/>
      <c r="OTB19" s="166"/>
      <c r="OTC19" s="178"/>
      <c r="OTD19" s="178"/>
      <c r="OTE19" s="178"/>
      <c r="OTF19" s="178"/>
      <c r="OTG19" s="178"/>
      <c r="OTH19" s="178"/>
      <c r="OTI19" s="179"/>
      <c r="OTJ19" s="166"/>
      <c r="OTK19" s="178"/>
      <c r="OTL19" s="178"/>
      <c r="OTM19" s="178"/>
      <c r="OTN19" s="178"/>
      <c r="OTO19" s="178"/>
      <c r="OTP19" s="178"/>
      <c r="OTQ19" s="179"/>
      <c r="OTR19" s="166"/>
      <c r="OTS19" s="178"/>
      <c r="OTT19" s="178"/>
      <c r="OTU19" s="178"/>
      <c r="OTV19" s="178"/>
      <c r="OTW19" s="178"/>
      <c r="OTX19" s="178"/>
      <c r="OTY19" s="179"/>
      <c r="OTZ19" s="166"/>
      <c r="OUA19" s="178"/>
      <c r="OUB19" s="178"/>
      <c r="OUC19" s="178"/>
      <c r="OUD19" s="178"/>
      <c r="OUE19" s="178"/>
      <c r="OUF19" s="178"/>
      <c r="OUG19" s="179"/>
      <c r="OUH19" s="166"/>
      <c r="OUI19" s="178"/>
      <c r="OUJ19" s="178"/>
      <c r="OUK19" s="178"/>
      <c r="OUL19" s="178"/>
      <c r="OUM19" s="178"/>
      <c r="OUN19" s="178"/>
      <c r="OUO19" s="179"/>
      <c r="OUP19" s="166"/>
      <c r="OUQ19" s="178"/>
      <c r="OUR19" s="178"/>
      <c r="OUS19" s="178"/>
      <c r="OUT19" s="178"/>
      <c r="OUU19" s="178"/>
      <c r="OUV19" s="178"/>
      <c r="OUW19" s="179"/>
      <c r="OUX19" s="166"/>
      <c r="OUY19" s="178"/>
      <c r="OUZ19" s="178"/>
      <c r="OVA19" s="178"/>
      <c r="OVB19" s="178"/>
      <c r="OVC19" s="178"/>
      <c r="OVD19" s="178"/>
      <c r="OVE19" s="179"/>
      <c r="OVF19" s="166"/>
      <c r="OVG19" s="178"/>
      <c r="OVH19" s="178"/>
      <c r="OVI19" s="178"/>
      <c r="OVJ19" s="178"/>
      <c r="OVK19" s="178"/>
      <c r="OVL19" s="178"/>
      <c r="OVM19" s="179"/>
      <c r="OVN19" s="166"/>
      <c r="OVO19" s="178"/>
      <c r="OVP19" s="178"/>
      <c r="OVQ19" s="178"/>
      <c r="OVR19" s="178"/>
      <c r="OVS19" s="178"/>
      <c r="OVT19" s="178"/>
      <c r="OVU19" s="179"/>
      <c r="OVV19" s="166"/>
      <c r="OVW19" s="178"/>
      <c r="OVX19" s="178"/>
      <c r="OVY19" s="178"/>
      <c r="OVZ19" s="178"/>
      <c r="OWA19" s="178"/>
      <c r="OWB19" s="178"/>
      <c r="OWC19" s="179"/>
      <c r="OWD19" s="166"/>
      <c r="OWE19" s="178"/>
      <c r="OWF19" s="178"/>
      <c r="OWG19" s="178"/>
      <c r="OWH19" s="178"/>
      <c r="OWI19" s="178"/>
      <c r="OWJ19" s="178"/>
      <c r="OWK19" s="179"/>
      <c r="OWL19" s="166"/>
      <c r="OWM19" s="178"/>
      <c r="OWN19" s="178"/>
      <c r="OWO19" s="178"/>
      <c r="OWP19" s="178"/>
      <c r="OWQ19" s="178"/>
      <c r="OWR19" s="178"/>
      <c r="OWS19" s="179"/>
      <c r="OWT19" s="166"/>
      <c r="OWU19" s="178"/>
      <c r="OWV19" s="178"/>
      <c r="OWW19" s="178"/>
      <c r="OWX19" s="178"/>
      <c r="OWY19" s="178"/>
      <c r="OWZ19" s="178"/>
      <c r="OXA19" s="179"/>
      <c r="OXB19" s="166"/>
      <c r="OXC19" s="178"/>
      <c r="OXD19" s="178"/>
      <c r="OXE19" s="178"/>
      <c r="OXF19" s="178"/>
      <c r="OXG19" s="178"/>
      <c r="OXH19" s="178"/>
      <c r="OXI19" s="179"/>
      <c r="OXJ19" s="166"/>
      <c r="OXK19" s="178"/>
      <c r="OXL19" s="178"/>
      <c r="OXM19" s="178"/>
      <c r="OXN19" s="178"/>
      <c r="OXO19" s="178"/>
      <c r="OXP19" s="178"/>
      <c r="OXQ19" s="179"/>
      <c r="OXR19" s="166"/>
      <c r="OXS19" s="178"/>
      <c r="OXT19" s="178"/>
      <c r="OXU19" s="178"/>
      <c r="OXV19" s="178"/>
      <c r="OXW19" s="178"/>
      <c r="OXX19" s="178"/>
      <c r="OXY19" s="179"/>
      <c r="OXZ19" s="166"/>
      <c r="OYA19" s="178"/>
      <c r="OYB19" s="178"/>
      <c r="OYC19" s="178"/>
      <c r="OYD19" s="178"/>
      <c r="OYE19" s="178"/>
      <c r="OYF19" s="178"/>
      <c r="OYG19" s="179"/>
      <c r="OYH19" s="166"/>
      <c r="OYI19" s="178"/>
      <c r="OYJ19" s="178"/>
      <c r="OYK19" s="178"/>
      <c r="OYL19" s="178"/>
      <c r="OYM19" s="178"/>
      <c r="OYN19" s="178"/>
      <c r="OYO19" s="179"/>
      <c r="OYP19" s="166"/>
      <c r="OYQ19" s="178"/>
      <c r="OYR19" s="178"/>
      <c r="OYS19" s="178"/>
      <c r="OYT19" s="178"/>
      <c r="OYU19" s="178"/>
      <c r="OYV19" s="178"/>
      <c r="OYW19" s="179"/>
      <c r="OYX19" s="166"/>
      <c r="OYY19" s="178"/>
      <c r="OYZ19" s="178"/>
      <c r="OZA19" s="178"/>
      <c r="OZB19" s="178"/>
      <c r="OZC19" s="178"/>
      <c r="OZD19" s="178"/>
      <c r="OZE19" s="179"/>
      <c r="OZF19" s="166"/>
      <c r="OZG19" s="178"/>
      <c r="OZH19" s="178"/>
      <c r="OZI19" s="178"/>
      <c r="OZJ19" s="178"/>
      <c r="OZK19" s="178"/>
      <c r="OZL19" s="178"/>
      <c r="OZM19" s="179"/>
      <c r="OZN19" s="166"/>
      <c r="OZO19" s="178"/>
      <c r="OZP19" s="178"/>
      <c r="OZQ19" s="178"/>
      <c r="OZR19" s="178"/>
      <c r="OZS19" s="178"/>
      <c r="OZT19" s="178"/>
      <c r="OZU19" s="179"/>
      <c r="OZV19" s="166"/>
      <c r="OZW19" s="178"/>
      <c r="OZX19" s="178"/>
      <c r="OZY19" s="178"/>
      <c r="OZZ19" s="178"/>
      <c r="PAA19" s="178"/>
      <c r="PAB19" s="178"/>
      <c r="PAC19" s="179"/>
      <c r="PAD19" s="166"/>
      <c r="PAE19" s="178"/>
      <c r="PAF19" s="178"/>
      <c r="PAG19" s="178"/>
      <c r="PAH19" s="178"/>
      <c r="PAI19" s="178"/>
      <c r="PAJ19" s="178"/>
      <c r="PAK19" s="179"/>
      <c r="PAL19" s="166"/>
      <c r="PAM19" s="178"/>
      <c r="PAN19" s="178"/>
      <c r="PAO19" s="178"/>
      <c r="PAP19" s="178"/>
      <c r="PAQ19" s="178"/>
      <c r="PAR19" s="178"/>
      <c r="PAS19" s="179"/>
      <c r="PAT19" s="166"/>
      <c r="PAU19" s="178"/>
      <c r="PAV19" s="178"/>
      <c r="PAW19" s="178"/>
      <c r="PAX19" s="178"/>
      <c r="PAY19" s="178"/>
      <c r="PAZ19" s="178"/>
      <c r="PBA19" s="179"/>
      <c r="PBB19" s="166"/>
      <c r="PBC19" s="178"/>
      <c r="PBD19" s="178"/>
      <c r="PBE19" s="178"/>
      <c r="PBF19" s="178"/>
      <c r="PBG19" s="178"/>
      <c r="PBH19" s="178"/>
      <c r="PBI19" s="179"/>
      <c r="PBJ19" s="166"/>
      <c r="PBK19" s="178"/>
      <c r="PBL19" s="178"/>
      <c r="PBM19" s="178"/>
      <c r="PBN19" s="178"/>
      <c r="PBO19" s="178"/>
      <c r="PBP19" s="178"/>
      <c r="PBQ19" s="179"/>
      <c r="PBR19" s="166"/>
      <c r="PBS19" s="178"/>
      <c r="PBT19" s="178"/>
      <c r="PBU19" s="178"/>
      <c r="PBV19" s="178"/>
      <c r="PBW19" s="178"/>
      <c r="PBX19" s="178"/>
      <c r="PBY19" s="179"/>
      <c r="PBZ19" s="166"/>
      <c r="PCA19" s="178"/>
      <c r="PCB19" s="178"/>
      <c r="PCC19" s="178"/>
      <c r="PCD19" s="178"/>
      <c r="PCE19" s="178"/>
      <c r="PCF19" s="178"/>
      <c r="PCG19" s="179"/>
      <c r="PCH19" s="166"/>
      <c r="PCI19" s="178"/>
      <c r="PCJ19" s="178"/>
      <c r="PCK19" s="178"/>
      <c r="PCL19" s="178"/>
      <c r="PCM19" s="178"/>
      <c r="PCN19" s="178"/>
      <c r="PCO19" s="179"/>
      <c r="PCP19" s="166"/>
      <c r="PCQ19" s="178"/>
      <c r="PCR19" s="178"/>
      <c r="PCS19" s="178"/>
      <c r="PCT19" s="178"/>
      <c r="PCU19" s="178"/>
      <c r="PCV19" s="178"/>
      <c r="PCW19" s="179"/>
      <c r="PCX19" s="166"/>
      <c r="PCY19" s="178"/>
      <c r="PCZ19" s="178"/>
      <c r="PDA19" s="178"/>
      <c r="PDB19" s="178"/>
      <c r="PDC19" s="178"/>
      <c r="PDD19" s="178"/>
      <c r="PDE19" s="179"/>
      <c r="PDF19" s="166"/>
      <c r="PDG19" s="178"/>
      <c r="PDH19" s="178"/>
      <c r="PDI19" s="178"/>
      <c r="PDJ19" s="178"/>
      <c r="PDK19" s="178"/>
      <c r="PDL19" s="178"/>
      <c r="PDM19" s="179"/>
      <c r="PDN19" s="166"/>
      <c r="PDO19" s="178"/>
      <c r="PDP19" s="178"/>
      <c r="PDQ19" s="178"/>
      <c r="PDR19" s="178"/>
      <c r="PDS19" s="178"/>
      <c r="PDT19" s="178"/>
      <c r="PDU19" s="179"/>
      <c r="PDV19" s="166"/>
      <c r="PDW19" s="178"/>
      <c r="PDX19" s="178"/>
      <c r="PDY19" s="178"/>
      <c r="PDZ19" s="178"/>
      <c r="PEA19" s="178"/>
      <c r="PEB19" s="178"/>
      <c r="PEC19" s="179"/>
      <c r="PED19" s="166"/>
      <c r="PEE19" s="178"/>
      <c r="PEF19" s="178"/>
      <c r="PEG19" s="178"/>
      <c r="PEH19" s="178"/>
      <c r="PEI19" s="178"/>
      <c r="PEJ19" s="178"/>
      <c r="PEK19" s="179"/>
      <c r="PEL19" s="166"/>
      <c r="PEM19" s="178"/>
      <c r="PEN19" s="178"/>
      <c r="PEO19" s="178"/>
      <c r="PEP19" s="178"/>
      <c r="PEQ19" s="178"/>
      <c r="PER19" s="178"/>
      <c r="PES19" s="179"/>
      <c r="PET19" s="166"/>
      <c r="PEU19" s="178"/>
      <c r="PEV19" s="178"/>
      <c r="PEW19" s="178"/>
      <c r="PEX19" s="178"/>
      <c r="PEY19" s="178"/>
      <c r="PEZ19" s="178"/>
      <c r="PFA19" s="179"/>
      <c r="PFB19" s="166"/>
      <c r="PFC19" s="178"/>
      <c r="PFD19" s="178"/>
      <c r="PFE19" s="178"/>
      <c r="PFF19" s="178"/>
      <c r="PFG19" s="178"/>
      <c r="PFH19" s="178"/>
      <c r="PFI19" s="179"/>
      <c r="PFJ19" s="166"/>
      <c r="PFK19" s="178"/>
      <c r="PFL19" s="178"/>
      <c r="PFM19" s="178"/>
      <c r="PFN19" s="178"/>
      <c r="PFO19" s="178"/>
      <c r="PFP19" s="178"/>
      <c r="PFQ19" s="179"/>
      <c r="PFR19" s="166"/>
      <c r="PFS19" s="178"/>
      <c r="PFT19" s="178"/>
      <c r="PFU19" s="178"/>
      <c r="PFV19" s="178"/>
      <c r="PFW19" s="178"/>
      <c r="PFX19" s="178"/>
      <c r="PFY19" s="179"/>
      <c r="PFZ19" s="166"/>
      <c r="PGA19" s="178"/>
      <c r="PGB19" s="178"/>
      <c r="PGC19" s="178"/>
      <c r="PGD19" s="178"/>
      <c r="PGE19" s="178"/>
      <c r="PGF19" s="178"/>
      <c r="PGG19" s="179"/>
      <c r="PGH19" s="166"/>
      <c r="PGI19" s="178"/>
      <c r="PGJ19" s="178"/>
      <c r="PGK19" s="178"/>
      <c r="PGL19" s="178"/>
      <c r="PGM19" s="178"/>
      <c r="PGN19" s="178"/>
      <c r="PGO19" s="179"/>
      <c r="PGP19" s="166"/>
      <c r="PGQ19" s="178"/>
      <c r="PGR19" s="178"/>
      <c r="PGS19" s="178"/>
      <c r="PGT19" s="178"/>
      <c r="PGU19" s="178"/>
      <c r="PGV19" s="178"/>
      <c r="PGW19" s="179"/>
      <c r="PGX19" s="166"/>
      <c r="PGY19" s="178"/>
      <c r="PGZ19" s="178"/>
      <c r="PHA19" s="178"/>
      <c r="PHB19" s="178"/>
      <c r="PHC19" s="178"/>
      <c r="PHD19" s="178"/>
      <c r="PHE19" s="179"/>
      <c r="PHF19" s="166"/>
      <c r="PHG19" s="178"/>
      <c r="PHH19" s="178"/>
      <c r="PHI19" s="178"/>
      <c r="PHJ19" s="178"/>
      <c r="PHK19" s="178"/>
      <c r="PHL19" s="178"/>
      <c r="PHM19" s="179"/>
      <c r="PHN19" s="166"/>
      <c r="PHO19" s="178"/>
      <c r="PHP19" s="178"/>
      <c r="PHQ19" s="178"/>
      <c r="PHR19" s="178"/>
      <c r="PHS19" s="178"/>
      <c r="PHT19" s="178"/>
      <c r="PHU19" s="179"/>
      <c r="PHV19" s="166"/>
      <c r="PHW19" s="178"/>
      <c r="PHX19" s="178"/>
      <c r="PHY19" s="178"/>
      <c r="PHZ19" s="178"/>
      <c r="PIA19" s="178"/>
      <c r="PIB19" s="178"/>
      <c r="PIC19" s="179"/>
      <c r="PID19" s="166"/>
      <c r="PIE19" s="178"/>
      <c r="PIF19" s="178"/>
      <c r="PIG19" s="178"/>
      <c r="PIH19" s="178"/>
      <c r="PII19" s="178"/>
      <c r="PIJ19" s="178"/>
      <c r="PIK19" s="179"/>
      <c r="PIL19" s="166"/>
      <c r="PIM19" s="178"/>
      <c r="PIN19" s="178"/>
      <c r="PIO19" s="178"/>
      <c r="PIP19" s="178"/>
      <c r="PIQ19" s="178"/>
      <c r="PIR19" s="178"/>
      <c r="PIS19" s="179"/>
      <c r="PIT19" s="166"/>
      <c r="PIU19" s="178"/>
      <c r="PIV19" s="178"/>
      <c r="PIW19" s="178"/>
      <c r="PIX19" s="178"/>
      <c r="PIY19" s="178"/>
      <c r="PIZ19" s="178"/>
      <c r="PJA19" s="179"/>
      <c r="PJB19" s="166"/>
      <c r="PJC19" s="178"/>
      <c r="PJD19" s="178"/>
      <c r="PJE19" s="178"/>
      <c r="PJF19" s="178"/>
      <c r="PJG19" s="178"/>
      <c r="PJH19" s="178"/>
      <c r="PJI19" s="179"/>
      <c r="PJJ19" s="166"/>
      <c r="PJK19" s="178"/>
      <c r="PJL19" s="178"/>
      <c r="PJM19" s="178"/>
      <c r="PJN19" s="178"/>
      <c r="PJO19" s="178"/>
      <c r="PJP19" s="178"/>
      <c r="PJQ19" s="179"/>
      <c r="PJR19" s="166"/>
      <c r="PJS19" s="178"/>
      <c r="PJT19" s="178"/>
      <c r="PJU19" s="178"/>
      <c r="PJV19" s="178"/>
      <c r="PJW19" s="178"/>
      <c r="PJX19" s="178"/>
      <c r="PJY19" s="179"/>
      <c r="PJZ19" s="166"/>
      <c r="PKA19" s="178"/>
      <c r="PKB19" s="178"/>
      <c r="PKC19" s="178"/>
      <c r="PKD19" s="178"/>
      <c r="PKE19" s="178"/>
      <c r="PKF19" s="178"/>
      <c r="PKG19" s="179"/>
      <c r="PKH19" s="166"/>
      <c r="PKI19" s="178"/>
      <c r="PKJ19" s="178"/>
      <c r="PKK19" s="178"/>
      <c r="PKL19" s="178"/>
      <c r="PKM19" s="178"/>
      <c r="PKN19" s="178"/>
      <c r="PKO19" s="179"/>
      <c r="PKP19" s="166"/>
      <c r="PKQ19" s="178"/>
      <c r="PKR19" s="178"/>
      <c r="PKS19" s="178"/>
      <c r="PKT19" s="178"/>
      <c r="PKU19" s="178"/>
      <c r="PKV19" s="178"/>
      <c r="PKW19" s="179"/>
      <c r="PKX19" s="166"/>
      <c r="PKY19" s="178"/>
      <c r="PKZ19" s="178"/>
      <c r="PLA19" s="178"/>
      <c r="PLB19" s="178"/>
      <c r="PLC19" s="178"/>
      <c r="PLD19" s="178"/>
      <c r="PLE19" s="179"/>
      <c r="PLF19" s="166"/>
      <c r="PLG19" s="178"/>
      <c r="PLH19" s="178"/>
      <c r="PLI19" s="178"/>
      <c r="PLJ19" s="178"/>
      <c r="PLK19" s="178"/>
      <c r="PLL19" s="178"/>
      <c r="PLM19" s="179"/>
      <c r="PLN19" s="166"/>
      <c r="PLO19" s="178"/>
      <c r="PLP19" s="178"/>
      <c r="PLQ19" s="178"/>
      <c r="PLR19" s="178"/>
      <c r="PLS19" s="178"/>
      <c r="PLT19" s="178"/>
      <c r="PLU19" s="179"/>
      <c r="PLV19" s="166"/>
      <c r="PLW19" s="178"/>
      <c r="PLX19" s="178"/>
      <c r="PLY19" s="178"/>
      <c r="PLZ19" s="178"/>
      <c r="PMA19" s="178"/>
      <c r="PMB19" s="178"/>
      <c r="PMC19" s="179"/>
      <c r="PMD19" s="166"/>
      <c r="PME19" s="178"/>
      <c r="PMF19" s="178"/>
      <c r="PMG19" s="178"/>
      <c r="PMH19" s="178"/>
      <c r="PMI19" s="178"/>
      <c r="PMJ19" s="178"/>
      <c r="PMK19" s="179"/>
      <c r="PML19" s="166"/>
      <c r="PMM19" s="178"/>
      <c r="PMN19" s="178"/>
      <c r="PMO19" s="178"/>
      <c r="PMP19" s="178"/>
      <c r="PMQ19" s="178"/>
      <c r="PMR19" s="178"/>
      <c r="PMS19" s="179"/>
      <c r="PMT19" s="166"/>
      <c r="PMU19" s="178"/>
      <c r="PMV19" s="178"/>
      <c r="PMW19" s="178"/>
      <c r="PMX19" s="178"/>
      <c r="PMY19" s="178"/>
      <c r="PMZ19" s="178"/>
      <c r="PNA19" s="179"/>
      <c r="PNB19" s="166"/>
      <c r="PNC19" s="178"/>
      <c r="PND19" s="178"/>
      <c r="PNE19" s="178"/>
      <c r="PNF19" s="178"/>
      <c r="PNG19" s="178"/>
      <c r="PNH19" s="178"/>
      <c r="PNI19" s="179"/>
      <c r="PNJ19" s="166"/>
      <c r="PNK19" s="178"/>
      <c r="PNL19" s="178"/>
      <c r="PNM19" s="178"/>
      <c r="PNN19" s="178"/>
      <c r="PNO19" s="178"/>
      <c r="PNP19" s="178"/>
      <c r="PNQ19" s="179"/>
      <c r="PNR19" s="166"/>
      <c r="PNS19" s="178"/>
      <c r="PNT19" s="178"/>
      <c r="PNU19" s="178"/>
      <c r="PNV19" s="178"/>
      <c r="PNW19" s="178"/>
      <c r="PNX19" s="178"/>
      <c r="PNY19" s="179"/>
      <c r="PNZ19" s="166"/>
      <c r="POA19" s="178"/>
      <c r="POB19" s="178"/>
      <c r="POC19" s="178"/>
      <c r="POD19" s="178"/>
      <c r="POE19" s="178"/>
      <c r="POF19" s="178"/>
      <c r="POG19" s="179"/>
      <c r="POH19" s="166"/>
      <c r="POI19" s="178"/>
      <c r="POJ19" s="178"/>
      <c r="POK19" s="178"/>
      <c r="POL19" s="178"/>
      <c r="POM19" s="178"/>
      <c r="PON19" s="178"/>
      <c r="POO19" s="179"/>
      <c r="POP19" s="166"/>
      <c r="POQ19" s="178"/>
      <c r="POR19" s="178"/>
      <c r="POS19" s="178"/>
      <c r="POT19" s="178"/>
      <c r="POU19" s="178"/>
      <c r="POV19" s="178"/>
      <c r="POW19" s="179"/>
      <c r="POX19" s="166"/>
      <c r="POY19" s="178"/>
      <c r="POZ19" s="178"/>
      <c r="PPA19" s="178"/>
      <c r="PPB19" s="178"/>
      <c r="PPC19" s="178"/>
      <c r="PPD19" s="178"/>
      <c r="PPE19" s="179"/>
      <c r="PPF19" s="166"/>
      <c r="PPG19" s="178"/>
      <c r="PPH19" s="178"/>
      <c r="PPI19" s="178"/>
      <c r="PPJ19" s="178"/>
      <c r="PPK19" s="178"/>
      <c r="PPL19" s="178"/>
      <c r="PPM19" s="179"/>
      <c r="PPN19" s="166"/>
      <c r="PPO19" s="178"/>
      <c r="PPP19" s="178"/>
      <c r="PPQ19" s="178"/>
      <c r="PPR19" s="178"/>
      <c r="PPS19" s="178"/>
      <c r="PPT19" s="178"/>
      <c r="PPU19" s="179"/>
      <c r="PPV19" s="166"/>
      <c r="PPW19" s="178"/>
      <c r="PPX19" s="178"/>
      <c r="PPY19" s="178"/>
      <c r="PPZ19" s="178"/>
      <c r="PQA19" s="178"/>
      <c r="PQB19" s="178"/>
      <c r="PQC19" s="179"/>
      <c r="PQD19" s="166"/>
      <c r="PQE19" s="178"/>
      <c r="PQF19" s="178"/>
      <c r="PQG19" s="178"/>
      <c r="PQH19" s="178"/>
      <c r="PQI19" s="178"/>
      <c r="PQJ19" s="178"/>
      <c r="PQK19" s="179"/>
      <c r="PQL19" s="166"/>
      <c r="PQM19" s="178"/>
      <c r="PQN19" s="178"/>
      <c r="PQO19" s="178"/>
      <c r="PQP19" s="178"/>
      <c r="PQQ19" s="178"/>
      <c r="PQR19" s="178"/>
      <c r="PQS19" s="179"/>
      <c r="PQT19" s="166"/>
      <c r="PQU19" s="178"/>
      <c r="PQV19" s="178"/>
      <c r="PQW19" s="178"/>
      <c r="PQX19" s="178"/>
      <c r="PQY19" s="178"/>
      <c r="PQZ19" s="178"/>
      <c r="PRA19" s="179"/>
      <c r="PRB19" s="166"/>
      <c r="PRC19" s="178"/>
      <c r="PRD19" s="178"/>
      <c r="PRE19" s="178"/>
      <c r="PRF19" s="178"/>
      <c r="PRG19" s="178"/>
      <c r="PRH19" s="178"/>
      <c r="PRI19" s="179"/>
      <c r="PRJ19" s="166"/>
      <c r="PRK19" s="178"/>
      <c r="PRL19" s="178"/>
      <c r="PRM19" s="178"/>
      <c r="PRN19" s="178"/>
      <c r="PRO19" s="178"/>
      <c r="PRP19" s="178"/>
      <c r="PRQ19" s="179"/>
      <c r="PRR19" s="166"/>
      <c r="PRS19" s="178"/>
      <c r="PRT19" s="178"/>
      <c r="PRU19" s="178"/>
      <c r="PRV19" s="178"/>
      <c r="PRW19" s="178"/>
      <c r="PRX19" s="178"/>
      <c r="PRY19" s="179"/>
      <c r="PRZ19" s="166"/>
      <c r="PSA19" s="178"/>
      <c r="PSB19" s="178"/>
      <c r="PSC19" s="178"/>
      <c r="PSD19" s="178"/>
      <c r="PSE19" s="178"/>
      <c r="PSF19" s="178"/>
      <c r="PSG19" s="179"/>
      <c r="PSH19" s="166"/>
      <c r="PSI19" s="178"/>
      <c r="PSJ19" s="178"/>
      <c r="PSK19" s="178"/>
      <c r="PSL19" s="178"/>
      <c r="PSM19" s="178"/>
      <c r="PSN19" s="178"/>
      <c r="PSO19" s="179"/>
      <c r="PSP19" s="166"/>
      <c r="PSQ19" s="178"/>
      <c r="PSR19" s="178"/>
      <c r="PSS19" s="178"/>
      <c r="PST19" s="178"/>
      <c r="PSU19" s="178"/>
      <c r="PSV19" s="178"/>
      <c r="PSW19" s="179"/>
      <c r="PSX19" s="166"/>
      <c r="PSY19" s="178"/>
      <c r="PSZ19" s="178"/>
      <c r="PTA19" s="178"/>
      <c r="PTB19" s="178"/>
      <c r="PTC19" s="178"/>
      <c r="PTD19" s="178"/>
      <c r="PTE19" s="179"/>
      <c r="PTF19" s="166"/>
      <c r="PTG19" s="178"/>
      <c r="PTH19" s="178"/>
      <c r="PTI19" s="178"/>
      <c r="PTJ19" s="178"/>
      <c r="PTK19" s="178"/>
      <c r="PTL19" s="178"/>
      <c r="PTM19" s="179"/>
      <c r="PTN19" s="166"/>
      <c r="PTO19" s="178"/>
      <c r="PTP19" s="178"/>
      <c r="PTQ19" s="178"/>
      <c r="PTR19" s="178"/>
      <c r="PTS19" s="178"/>
      <c r="PTT19" s="178"/>
      <c r="PTU19" s="179"/>
      <c r="PTV19" s="166"/>
      <c r="PTW19" s="178"/>
      <c r="PTX19" s="178"/>
      <c r="PTY19" s="178"/>
      <c r="PTZ19" s="178"/>
      <c r="PUA19" s="178"/>
      <c r="PUB19" s="178"/>
      <c r="PUC19" s="179"/>
      <c r="PUD19" s="166"/>
      <c r="PUE19" s="178"/>
      <c r="PUF19" s="178"/>
      <c r="PUG19" s="178"/>
      <c r="PUH19" s="178"/>
      <c r="PUI19" s="178"/>
      <c r="PUJ19" s="178"/>
      <c r="PUK19" s="179"/>
      <c r="PUL19" s="166"/>
      <c r="PUM19" s="178"/>
      <c r="PUN19" s="178"/>
      <c r="PUO19" s="178"/>
      <c r="PUP19" s="178"/>
      <c r="PUQ19" s="178"/>
      <c r="PUR19" s="178"/>
      <c r="PUS19" s="179"/>
      <c r="PUT19" s="166"/>
      <c r="PUU19" s="178"/>
      <c r="PUV19" s="178"/>
      <c r="PUW19" s="178"/>
      <c r="PUX19" s="178"/>
      <c r="PUY19" s="178"/>
      <c r="PUZ19" s="178"/>
      <c r="PVA19" s="179"/>
      <c r="PVB19" s="166"/>
      <c r="PVC19" s="178"/>
      <c r="PVD19" s="178"/>
      <c r="PVE19" s="178"/>
      <c r="PVF19" s="178"/>
      <c r="PVG19" s="178"/>
      <c r="PVH19" s="178"/>
      <c r="PVI19" s="179"/>
      <c r="PVJ19" s="166"/>
      <c r="PVK19" s="178"/>
      <c r="PVL19" s="178"/>
      <c r="PVM19" s="178"/>
      <c r="PVN19" s="178"/>
      <c r="PVO19" s="178"/>
      <c r="PVP19" s="178"/>
      <c r="PVQ19" s="179"/>
      <c r="PVR19" s="166"/>
      <c r="PVS19" s="178"/>
      <c r="PVT19" s="178"/>
      <c r="PVU19" s="178"/>
      <c r="PVV19" s="178"/>
      <c r="PVW19" s="178"/>
      <c r="PVX19" s="178"/>
      <c r="PVY19" s="179"/>
      <c r="PVZ19" s="166"/>
      <c r="PWA19" s="178"/>
      <c r="PWB19" s="178"/>
      <c r="PWC19" s="178"/>
      <c r="PWD19" s="178"/>
      <c r="PWE19" s="178"/>
      <c r="PWF19" s="178"/>
      <c r="PWG19" s="179"/>
      <c r="PWH19" s="166"/>
      <c r="PWI19" s="178"/>
      <c r="PWJ19" s="178"/>
      <c r="PWK19" s="178"/>
      <c r="PWL19" s="178"/>
      <c r="PWM19" s="178"/>
      <c r="PWN19" s="178"/>
      <c r="PWO19" s="179"/>
      <c r="PWP19" s="166"/>
      <c r="PWQ19" s="178"/>
      <c r="PWR19" s="178"/>
      <c r="PWS19" s="178"/>
      <c r="PWT19" s="178"/>
      <c r="PWU19" s="178"/>
      <c r="PWV19" s="178"/>
      <c r="PWW19" s="179"/>
      <c r="PWX19" s="166"/>
      <c r="PWY19" s="178"/>
      <c r="PWZ19" s="178"/>
      <c r="PXA19" s="178"/>
      <c r="PXB19" s="178"/>
      <c r="PXC19" s="178"/>
      <c r="PXD19" s="178"/>
      <c r="PXE19" s="179"/>
      <c r="PXF19" s="166"/>
      <c r="PXG19" s="178"/>
      <c r="PXH19" s="178"/>
      <c r="PXI19" s="178"/>
      <c r="PXJ19" s="178"/>
      <c r="PXK19" s="178"/>
      <c r="PXL19" s="178"/>
      <c r="PXM19" s="179"/>
      <c r="PXN19" s="166"/>
      <c r="PXO19" s="178"/>
      <c r="PXP19" s="178"/>
      <c r="PXQ19" s="178"/>
      <c r="PXR19" s="178"/>
      <c r="PXS19" s="178"/>
      <c r="PXT19" s="178"/>
      <c r="PXU19" s="179"/>
      <c r="PXV19" s="166"/>
      <c r="PXW19" s="178"/>
      <c r="PXX19" s="178"/>
      <c r="PXY19" s="178"/>
      <c r="PXZ19" s="178"/>
      <c r="PYA19" s="178"/>
      <c r="PYB19" s="178"/>
      <c r="PYC19" s="179"/>
      <c r="PYD19" s="166"/>
      <c r="PYE19" s="178"/>
      <c r="PYF19" s="178"/>
      <c r="PYG19" s="178"/>
      <c r="PYH19" s="178"/>
      <c r="PYI19" s="178"/>
      <c r="PYJ19" s="178"/>
      <c r="PYK19" s="179"/>
      <c r="PYL19" s="166"/>
      <c r="PYM19" s="178"/>
      <c r="PYN19" s="178"/>
      <c r="PYO19" s="178"/>
      <c r="PYP19" s="178"/>
      <c r="PYQ19" s="178"/>
      <c r="PYR19" s="178"/>
      <c r="PYS19" s="179"/>
      <c r="PYT19" s="166"/>
      <c r="PYU19" s="178"/>
      <c r="PYV19" s="178"/>
      <c r="PYW19" s="178"/>
      <c r="PYX19" s="178"/>
      <c r="PYY19" s="178"/>
      <c r="PYZ19" s="178"/>
      <c r="PZA19" s="179"/>
      <c r="PZB19" s="166"/>
      <c r="PZC19" s="178"/>
      <c r="PZD19" s="178"/>
      <c r="PZE19" s="178"/>
      <c r="PZF19" s="178"/>
      <c r="PZG19" s="178"/>
      <c r="PZH19" s="178"/>
      <c r="PZI19" s="179"/>
      <c r="PZJ19" s="166"/>
      <c r="PZK19" s="178"/>
      <c r="PZL19" s="178"/>
      <c r="PZM19" s="178"/>
      <c r="PZN19" s="178"/>
      <c r="PZO19" s="178"/>
      <c r="PZP19" s="178"/>
      <c r="PZQ19" s="179"/>
      <c r="PZR19" s="166"/>
      <c r="PZS19" s="178"/>
      <c r="PZT19" s="178"/>
      <c r="PZU19" s="178"/>
      <c r="PZV19" s="178"/>
      <c r="PZW19" s="178"/>
      <c r="PZX19" s="178"/>
      <c r="PZY19" s="179"/>
      <c r="PZZ19" s="166"/>
      <c r="QAA19" s="178"/>
      <c r="QAB19" s="178"/>
      <c r="QAC19" s="178"/>
      <c r="QAD19" s="178"/>
      <c r="QAE19" s="178"/>
      <c r="QAF19" s="178"/>
      <c r="QAG19" s="179"/>
      <c r="QAH19" s="166"/>
      <c r="QAI19" s="178"/>
      <c r="QAJ19" s="178"/>
      <c r="QAK19" s="178"/>
      <c r="QAL19" s="178"/>
      <c r="QAM19" s="178"/>
      <c r="QAN19" s="178"/>
      <c r="QAO19" s="179"/>
      <c r="QAP19" s="166"/>
      <c r="QAQ19" s="178"/>
      <c r="QAR19" s="178"/>
      <c r="QAS19" s="178"/>
      <c r="QAT19" s="178"/>
      <c r="QAU19" s="178"/>
      <c r="QAV19" s="178"/>
      <c r="QAW19" s="179"/>
      <c r="QAX19" s="166"/>
      <c r="QAY19" s="178"/>
      <c r="QAZ19" s="178"/>
      <c r="QBA19" s="178"/>
      <c r="QBB19" s="178"/>
      <c r="QBC19" s="178"/>
      <c r="QBD19" s="178"/>
      <c r="QBE19" s="179"/>
      <c r="QBF19" s="166"/>
      <c r="QBG19" s="178"/>
      <c r="QBH19" s="178"/>
      <c r="QBI19" s="178"/>
      <c r="QBJ19" s="178"/>
      <c r="QBK19" s="178"/>
      <c r="QBL19" s="178"/>
      <c r="QBM19" s="179"/>
      <c r="QBN19" s="166"/>
      <c r="QBO19" s="178"/>
      <c r="QBP19" s="178"/>
      <c r="QBQ19" s="178"/>
      <c r="QBR19" s="178"/>
      <c r="QBS19" s="178"/>
      <c r="QBT19" s="178"/>
      <c r="QBU19" s="179"/>
      <c r="QBV19" s="166"/>
      <c r="QBW19" s="178"/>
      <c r="QBX19" s="178"/>
      <c r="QBY19" s="178"/>
      <c r="QBZ19" s="178"/>
      <c r="QCA19" s="178"/>
      <c r="QCB19" s="178"/>
      <c r="QCC19" s="179"/>
      <c r="QCD19" s="166"/>
      <c r="QCE19" s="178"/>
      <c r="QCF19" s="178"/>
      <c r="QCG19" s="178"/>
      <c r="QCH19" s="178"/>
      <c r="QCI19" s="178"/>
      <c r="QCJ19" s="178"/>
      <c r="QCK19" s="179"/>
      <c r="QCL19" s="166"/>
      <c r="QCM19" s="178"/>
      <c r="QCN19" s="178"/>
      <c r="QCO19" s="178"/>
      <c r="QCP19" s="178"/>
      <c r="QCQ19" s="178"/>
      <c r="QCR19" s="178"/>
      <c r="QCS19" s="179"/>
      <c r="QCT19" s="166"/>
      <c r="QCU19" s="178"/>
      <c r="QCV19" s="178"/>
      <c r="QCW19" s="178"/>
      <c r="QCX19" s="178"/>
      <c r="QCY19" s="178"/>
      <c r="QCZ19" s="178"/>
      <c r="QDA19" s="179"/>
      <c r="QDB19" s="166"/>
      <c r="QDC19" s="178"/>
      <c r="QDD19" s="178"/>
      <c r="QDE19" s="178"/>
      <c r="QDF19" s="178"/>
      <c r="QDG19" s="178"/>
      <c r="QDH19" s="178"/>
      <c r="QDI19" s="179"/>
      <c r="QDJ19" s="166"/>
      <c r="QDK19" s="178"/>
      <c r="QDL19" s="178"/>
      <c r="QDM19" s="178"/>
      <c r="QDN19" s="178"/>
      <c r="QDO19" s="178"/>
      <c r="QDP19" s="178"/>
      <c r="QDQ19" s="179"/>
      <c r="QDR19" s="166"/>
      <c r="QDS19" s="178"/>
      <c r="QDT19" s="178"/>
      <c r="QDU19" s="178"/>
      <c r="QDV19" s="178"/>
      <c r="QDW19" s="178"/>
      <c r="QDX19" s="178"/>
      <c r="QDY19" s="179"/>
      <c r="QDZ19" s="166"/>
      <c r="QEA19" s="178"/>
      <c r="QEB19" s="178"/>
      <c r="QEC19" s="178"/>
      <c r="QED19" s="178"/>
      <c r="QEE19" s="178"/>
      <c r="QEF19" s="178"/>
      <c r="QEG19" s="179"/>
      <c r="QEH19" s="166"/>
      <c r="QEI19" s="178"/>
      <c r="QEJ19" s="178"/>
      <c r="QEK19" s="178"/>
      <c r="QEL19" s="178"/>
      <c r="QEM19" s="178"/>
      <c r="QEN19" s="178"/>
      <c r="QEO19" s="179"/>
      <c r="QEP19" s="166"/>
      <c r="QEQ19" s="178"/>
      <c r="QER19" s="178"/>
      <c r="QES19" s="178"/>
      <c r="QET19" s="178"/>
      <c r="QEU19" s="178"/>
      <c r="QEV19" s="178"/>
      <c r="QEW19" s="179"/>
      <c r="QEX19" s="166"/>
      <c r="QEY19" s="178"/>
      <c r="QEZ19" s="178"/>
      <c r="QFA19" s="178"/>
      <c r="QFB19" s="178"/>
      <c r="QFC19" s="178"/>
      <c r="QFD19" s="178"/>
      <c r="QFE19" s="179"/>
      <c r="QFF19" s="166"/>
      <c r="QFG19" s="178"/>
      <c r="QFH19" s="178"/>
      <c r="QFI19" s="178"/>
      <c r="QFJ19" s="178"/>
      <c r="QFK19" s="178"/>
      <c r="QFL19" s="178"/>
      <c r="QFM19" s="179"/>
      <c r="QFN19" s="166"/>
      <c r="QFO19" s="178"/>
      <c r="QFP19" s="178"/>
      <c r="QFQ19" s="178"/>
      <c r="QFR19" s="178"/>
      <c r="QFS19" s="178"/>
      <c r="QFT19" s="178"/>
      <c r="QFU19" s="179"/>
      <c r="QFV19" s="166"/>
      <c r="QFW19" s="178"/>
      <c r="QFX19" s="178"/>
      <c r="QFY19" s="178"/>
      <c r="QFZ19" s="178"/>
      <c r="QGA19" s="178"/>
      <c r="QGB19" s="178"/>
      <c r="QGC19" s="179"/>
      <c r="QGD19" s="166"/>
      <c r="QGE19" s="178"/>
      <c r="QGF19" s="178"/>
      <c r="QGG19" s="178"/>
      <c r="QGH19" s="178"/>
      <c r="QGI19" s="178"/>
      <c r="QGJ19" s="178"/>
      <c r="QGK19" s="179"/>
      <c r="QGL19" s="166"/>
      <c r="QGM19" s="178"/>
      <c r="QGN19" s="178"/>
      <c r="QGO19" s="178"/>
      <c r="QGP19" s="178"/>
      <c r="QGQ19" s="178"/>
      <c r="QGR19" s="178"/>
      <c r="QGS19" s="179"/>
      <c r="QGT19" s="166"/>
      <c r="QGU19" s="178"/>
      <c r="QGV19" s="178"/>
      <c r="QGW19" s="178"/>
      <c r="QGX19" s="178"/>
      <c r="QGY19" s="178"/>
      <c r="QGZ19" s="178"/>
      <c r="QHA19" s="179"/>
      <c r="QHB19" s="166"/>
      <c r="QHC19" s="178"/>
      <c r="QHD19" s="178"/>
      <c r="QHE19" s="178"/>
      <c r="QHF19" s="178"/>
      <c r="QHG19" s="178"/>
      <c r="QHH19" s="178"/>
      <c r="QHI19" s="179"/>
      <c r="QHJ19" s="166"/>
      <c r="QHK19" s="178"/>
      <c r="QHL19" s="178"/>
      <c r="QHM19" s="178"/>
      <c r="QHN19" s="178"/>
      <c r="QHO19" s="178"/>
      <c r="QHP19" s="178"/>
      <c r="QHQ19" s="179"/>
      <c r="QHR19" s="166"/>
      <c r="QHS19" s="178"/>
      <c r="QHT19" s="178"/>
      <c r="QHU19" s="178"/>
      <c r="QHV19" s="178"/>
      <c r="QHW19" s="178"/>
      <c r="QHX19" s="178"/>
      <c r="QHY19" s="179"/>
      <c r="QHZ19" s="166"/>
      <c r="QIA19" s="178"/>
      <c r="QIB19" s="178"/>
      <c r="QIC19" s="178"/>
      <c r="QID19" s="178"/>
      <c r="QIE19" s="178"/>
      <c r="QIF19" s="178"/>
      <c r="QIG19" s="179"/>
      <c r="QIH19" s="166"/>
      <c r="QII19" s="178"/>
      <c r="QIJ19" s="178"/>
      <c r="QIK19" s="178"/>
      <c r="QIL19" s="178"/>
      <c r="QIM19" s="178"/>
      <c r="QIN19" s="178"/>
      <c r="QIO19" s="179"/>
      <c r="QIP19" s="166"/>
      <c r="QIQ19" s="178"/>
      <c r="QIR19" s="178"/>
      <c r="QIS19" s="178"/>
      <c r="QIT19" s="178"/>
      <c r="QIU19" s="178"/>
      <c r="QIV19" s="178"/>
      <c r="QIW19" s="179"/>
      <c r="QIX19" s="166"/>
      <c r="QIY19" s="178"/>
      <c r="QIZ19" s="178"/>
      <c r="QJA19" s="178"/>
      <c r="QJB19" s="178"/>
      <c r="QJC19" s="178"/>
      <c r="QJD19" s="178"/>
      <c r="QJE19" s="179"/>
      <c r="QJF19" s="166"/>
      <c r="QJG19" s="178"/>
      <c r="QJH19" s="178"/>
      <c r="QJI19" s="178"/>
      <c r="QJJ19" s="178"/>
      <c r="QJK19" s="178"/>
      <c r="QJL19" s="178"/>
      <c r="QJM19" s="179"/>
      <c r="QJN19" s="166"/>
      <c r="QJO19" s="178"/>
      <c r="QJP19" s="178"/>
      <c r="QJQ19" s="178"/>
      <c r="QJR19" s="178"/>
      <c r="QJS19" s="178"/>
      <c r="QJT19" s="178"/>
      <c r="QJU19" s="179"/>
      <c r="QJV19" s="166"/>
      <c r="QJW19" s="178"/>
      <c r="QJX19" s="178"/>
      <c r="QJY19" s="178"/>
      <c r="QJZ19" s="178"/>
      <c r="QKA19" s="178"/>
      <c r="QKB19" s="178"/>
      <c r="QKC19" s="179"/>
      <c r="QKD19" s="166"/>
      <c r="QKE19" s="178"/>
      <c r="QKF19" s="178"/>
      <c r="QKG19" s="178"/>
      <c r="QKH19" s="178"/>
      <c r="QKI19" s="178"/>
      <c r="QKJ19" s="178"/>
      <c r="QKK19" s="179"/>
      <c r="QKL19" s="166"/>
      <c r="QKM19" s="178"/>
      <c r="QKN19" s="178"/>
      <c r="QKO19" s="178"/>
      <c r="QKP19" s="178"/>
      <c r="QKQ19" s="178"/>
      <c r="QKR19" s="178"/>
      <c r="QKS19" s="179"/>
      <c r="QKT19" s="166"/>
      <c r="QKU19" s="178"/>
      <c r="QKV19" s="178"/>
      <c r="QKW19" s="178"/>
      <c r="QKX19" s="178"/>
      <c r="QKY19" s="178"/>
      <c r="QKZ19" s="178"/>
      <c r="QLA19" s="179"/>
      <c r="QLB19" s="166"/>
      <c r="QLC19" s="178"/>
      <c r="QLD19" s="178"/>
      <c r="QLE19" s="178"/>
      <c r="QLF19" s="178"/>
      <c r="QLG19" s="178"/>
      <c r="QLH19" s="178"/>
      <c r="QLI19" s="179"/>
      <c r="QLJ19" s="166"/>
      <c r="QLK19" s="178"/>
      <c r="QLL19" s="178"/>
      <c r="QLM19" s="178"/>
      <c r="QLN19" s="178"/>
      <c r="QLO19" s="178"/>
      <c r="QLP19" s="178"/>
      <c r="QLQ19" s="179"/>
      <c r="QLR19" s="166"/>
      <c r="QLS19" s="178"/>
      <c r="QLT19" s="178"/>
      <c r="QLU19" s="178"/>
      <c r="QLV19" s="178"/>
      <c r="QLW19" s="178"/>
      <c r="QLX19" s="178"/>
      <c r="QLY19" s="179"/>
      <c r="QLZ19" s="166"/>
      <c r="QMA19" s="178"/>
      <c r="QMB19" s="178"/>
      <c r="QMC19" s="178"/>
      <c r="QMD19" s="178"/>
      <c r="QME19" s="178"/>
      <c r="QMF19" s="178"/>
      <c r="QMG19" s="179"/>
      <c r="QMH19" s="166"/>
      <c r="QMI19" s="178"/>
      <c r="QMJ19" s="178"/>
      <c r="QMK19" s="178"/>
      <c r="QML19" s="178"/>
      <c r="QMM19" s="178"/>
      <c r="QMN19" s="178"/>
      <c r="QMO19" s="179"/>
      <c r="QMP19" s="166"/>
      <c r="QMQ19" s="178"/>
      <c r="QMR19" s="178"/>
      <c r="QMS19" s="178"/>
      <c r="QMT19" s="178"/>
      <c r="QMU19" s="178"/>
      <c r="QMV19" s="178"/>
      <c r="QMW19" s="179"/>
      <c r="QMX19" s="166"/>
      <c r="QMY19" s="178"/>
      <c r="QMZ19" s="178"/>
      <c r="QNA19" s="178"/>
      <c r="QNB19" s="178"/>
      <c r="QNC19" s="178"/>
      <c r="QND19" s="178"/>
      <c r="QNE19" s="179"/>
      <c r="QNF19" s="166"/>
      <c r="QNG19" s="178"/>
      <c r="QNH19" s="178"/>
      <c r="QNI19" s="178"/>
      <c r="QNJ19" s="178"/>
      <c r="QNK19" s="178"/>
      <c r="QNL19" s="178"/>
      <c r="QNM19" s="179"/>
      <c r="QNN19" s="166"/>
      <c r="QNO19" s="178"/>
      <c r="QNP19" s="178"/>
      <c r="QNQ19" s="178"/>
      <c r="QNR19" s="178"/>
      <c r="QNS19" s="178"/>
      <c r="QNT19" s="178"/>
      <c r="QNU19" s="179"/>
      <c r="QNV19" s="166"/>
      <c r="QNW19" s="178"/>
      <c r="QNX19" s="178"/>
      <c r="QNY19" s="178"/>
      <c r="QNZ19" s="178"/>
      <c r="QOA19" s="178"/>
      <c r="QOB19" s="178"/>
      <c r="QOC19" s="179"/>
      <c r="QOD19" s="166"/>
      <c r="QOE19" s="178"/>
      <c r="QOF19" s="178"/>
      <c r="QOG19" s="178"/>
      <c r="QOH19" s="178"/>
      <c r="QOI19" s="178"/>
      <c r="QOJ19" s="178"/>
      <c r="QOK19" s="179"/>
      <c r="QOL19" s="166"/>
      <c r="QOM19" s="178"/>
      <c r="QON19" s="178"/>
      <c r="QOO19" s="178"/>
      <c r="QOP19" s="178"/>
      <c r="QOQ19" s="178"/>
      <c r="QOR19" s="178"/>
      <c r="QOS19" s="179"/>
      <c r="QOT19" s="166"/>
      <c r="QOU19" s="178"/>
      <c r="QOV19" s="178"/>
      <c r="QOW19" s="178"/>
      <c r="QOX19" s="178"/>
      <c r="QOY19" s="178"/>
      <c r="QOZ19" s="178"/>
      <c r="QPA19" s="179"/>
      <c r="QPB19" s="166"/>
      <c r="QPC19" s="178"/>
      <c r="QPD19" s="178"/>
      <c r="QPE19" s="178"/>
      <c r="QPF19" s="178"/>
      <c r="QPG19" s="178"/>
      <c r="QPH19" s="178"/>
      <c r="QPI19" s="179"/>
      <c r="QPJ19" s="166"/>
      <c r="QPK19" s="178"/>
      <c r="QPL19" s="178"/>
      <c r="QPM19" s="178"/>
      <c r="QPN19" s="178"/>
      <c r="QPO19" s="178"/>
      <c r="QPP19" s="178"/>
      <c r="QPQ19" s="179"/>
      <c r="QPR19" s="166"/>
      <c r="QPS19" s="178"/>
      <c r="QPT19" s="178"/>
      <c r="QPU19" s="178"/>
      <c r="QPV19" s="178"/>
      <c r="QPW19" s="178"/>
      <c r="QPX19" s="178"/>
      <c r="QPY19" s="179"/>
      <c r="QPZ19" s="166"/>
      <c r="QQA19" s="178"/>
      <c r="QQB19" s="178"/>
      <c r="QQC19" s="178"/>
      <c r="QQD19" s="178"/>
      <c r="QQE19" s="178"/>
      <c r="QQF19" s="178"/>
      <c r="QQG19" s="179"/>
      <c r="QQH19" s="166"/>
      <c r="QQI19" s="178"/>
      <c r="QQJ19" s="178"/>
      <c r="QQK19" s="178"/>
      <c r="QQL19" s="178"/>
      <c r="QQM19" s="178"/>
      <c r="QQN19" s="178"/>
      <c r="QQO19" s="179"/>
      <c r="QQP19" s="166"/>
      <c r="QQQ19" s="178"/>
      <c r="QQR19" s="178"/>
      <c r="QQS19" s="178"/>
      <c r="QQT19" s="178"/>
      <c r="QQU19" s="178"/>
      <c r="QQV19" s="178"/>
      <c r="QQW19" s="179"/>
      <c r="QQX19" s="166"/>
      <c r="QQY19" s="178"/>
      <c r="QQZ19" s="178"/>
      <c r="QRA19" s="178"/>
      <c r="QRB19" s="178"/>
      <c r="QRC19" s="178"/>
      <c r="QRD19" s="178"/>
      <c r="QRE19" s="179"/>
      <c r="QRF19" s="166"/>
      <c r="QRG19" s="178"/>
      <c r="QRH19" s="178"/>
      <c r="QRI19" s="178"/>
      <c r="QRJ19" s="178"/>
      <c r="QRK19" s="178"/>
      <c r="QRL19" s="178"/>
      <c r="QRM19" s="179"/>
      <c r="QRN19" s="166"/>
      <c r="QRO19" s="178"/>
      <c r="QRP19" s="178"/>
      <c r="QRQ19" s="178"/>
      <c r="QRR19" s="178"/>
      <c r="QRS19" s="178"/>
      <c r="QRT19" s="178"/>
      <c r="QRU19" s="179"/>
      <c r="QRV19" s="166"/>
      <c r="QRW19" s="178"/>
      <c r="QRX19" s="178"/>
      <c r="QRY19" s="178"/>
      <c r="QRZ19" s="178"/>
      <c r="QSA19" s="178"/>
      <c r="QSB19" s="178"/>
      <c r="QSC19" s="179"/>
      <c r="QSD19" s="166"/>
      <c r="QSE19" s="178"/>
      <c r="QSF19" s="178"/>
      <c r="QSG19" s="178"/>
      <c r="QSH19" s="178"/>
      <c r="QSI19" s="178"/>
      <c r="QSJ19" s="178"/>
      <c r="QSK19" s="179"/>
      <c r="QSL19" s="166"/>
      <c r="QSM19" s="178"/>
      <c r="QSN19" s="178"/>
      <c r="QSO19" s="178"/>
      <c r="QSP19" s="178"/>
      <c r="QSQ19" s="178"/>
      <c r="QSR19" s="178"/>
      <c r="QSS19" s="179"/>
      <c r="QST19" s="166"/>
      <c r="QSU19" s="178"/>
      <c r="QSV19" s="178"/>
      <c r="QSW19" s="178"/>
      <c r="QSX19" s="178"/>
      <c r="QSY19" s="178"/>
      <c r="QSZ19" s="178"/>
      <c r="QTA19" s="179"/>
      <c r="QTB19" s="166"/>
      <c r="QTC19" s="178"/>
      <c r="QTD19" s="178"/>
      <c r="QTE19" s="178"/>
      <c r="QTF19" s="178"/>
      <c r="QTG19" s="178"/>
      <c r="QTH19" s="178"/>
      <c r="QTI19" s="179"/>
      <c r="QTJ19" s="166"/>
      <c r="QTK19" s="178"/>
      <c r="QTL19" s="178"/>
      <c r="QTM19" s="178"/>
      <c r="QTN19" s="178"/>
      <c r="QTO19" s="178"/>
      <c r="QTP19" s="178"/>
      <c r="QTQ19" s="179"/>
      <c r="QTR19" s="166"/>
      <c r="QTS19" s="178"/>
      <c r="QTT19" s="178"/>
      <c r="QTU19" s="178"/>
      <c r="QTV19" s="178"/>
      <c r="QTW19" s="178"/>
      <c r="QTX19" s="178"/>
      <c r="QTY19" s="179"/>
      <c r="QTZ19" s="166"/>
      <c r="QUA19" s="178"/>
      <c r="QUB19" s="178"/>
      <c r="QUC19" s="178"/>
      <c r="QUD19" s="178"/>
      <c r="QUE19" s="178"/>
      <c r="QUF19" s="178"/>
      <c r="QUG19" s="179"/>
      <c r="QUH19" s="166"/>
      <c r="QUI19" s="178"/>
      <c r="QUJ19" s="178"/>
      <c r="QUK19" s="178"/>
      <c r="QUL19" s="178"/>
      <c r="QUM19" s="178"/>
      <c r="QUN19" s="178"/>
      <c r="QUO19" s="179"/>
      <c r="QUP19" s="166"/>
      <c r="QUQ19" s="178"/>
      <c r="QUR19" s="178"/>
      <c r="QUS19" s="178"/>
      <c r="QUT19" s="178"/>
      <c r="QUU19" s="178"/>
      <c r="QUV19" s="178"/>
      <c r="QUW19" s="179"/>
      <c r="QUX19" s="166"/>
      <c r="QUY19" s="178"/>
      <c r="QUZ19" s="178"/>
      <c r="QVA19" s="178"/>
      <c r="QVB19" s="178"/>
      <c r="QVC19" s="178"/>
      <c r="QVD19" s="178"/>
      <c r="QVE19" s="179"/>
      <c r="QVF19" s="166"/>
      <c r="QVG19" s="178"/>
      <c r="QVH19" s="178"/>
      <c r="QVI19" s="178"/>
      <c r="QVJ19" s="178"/>
      <c r="QVK19" s="178"/>
      <c r="QVL19" s="178"/>
      <c r="QVM19" s="179"/>
      <c r="QVN19" s="166"/>
      <c r="QVO19" s="178"/>
      <c r="QVP19" s="178"/>
      <c r="QVQ19" s="178"/>
      <c r="QVR19" s="178"/>
      <c r="QVS19" s="178"/>
      <c r="QVT19" s="178"/>
      <c r="QVU19" s="179"/>
      <c r="QVV19" s="166"/>
      <c r="QVW19" s="178"/>
      <c r="QVX19" s="178"/>
      <c r="QVY19" s="178"/>
      <c r="QVZ19" s="178"/>
      <c r="QWA19" s="178"/>
      <c r="QWB19" s="178"/>
      <c r="QWC19" s="179"/>
      <c r="QWD19" s="166"/>
      <c r="QWE19" s="178"/>
      <c r="QWF19" s="178"/>
      <c r="QWG19" s="178"/>
      <c r="QWH19" s="178"/>
      <c r="QWI19" s="178"/>
      <c r="QWJ19" s="178"/>
      <c r="QWK19" s="179"/>
      <c r="QWL19" s="166"/>
      <c r="QWM19" s="178"/>
      <c r="QWN19" s="178"/>
      <c r="QWO19" s="178"/>
      <c r="QWP19" s="178"/>
      <c r="QWQ19" s="178"/>
      <c r="QWR19" s="178"/>
      <c r="QWS19" s="179"/>
      <c r="QWT19" s="166"/>
      <c r="QWU19" s="178"/>
      <c r="QWV19" s="178"/>
      <c r="QWW19" s="178"/>
      <c r="QWX19" s="178"/>
      <c r="QWY19" s="178"/>
      <c r="QWZ19" s="178"/>
      <c r="QXA19" s="179"/>
      <c r="QXB19" s="166"/>
      <c r="QXC19" s="178"/>
      <c r="QXD19" s="178"/>
      <c r="QXE19" s="178"/>
      <c r="QXF19" s="178"/>
      <c r="QXG19" s="178"/>
      <c r="QXH19" s="178"/>
      <c r="QXI19" s="179"/>
      <c r="QXJ19" s="166"/>
      <c r="QXK19" s="178"/>
      <c r="QXL19" s="178"/>
      <c r="QXM19" s="178"/>
      <c r="QXN19" s="178"/>
      <c r="QXO19" s="178"/>
      <c r="QXP19" s="178"/>
      <c r="QXQ19" s="179"/>
      <c r="QXR19" s="166"/>
      <c r="QXS19" s="178"/>
      <c r="QXT19" s="178"/>
      <c r="QXU19" s="178"/>
      <c r="QXV19" s="178"/>
      <c r="QXW19" s="178"/>
      <c r="QXX19" s="178"/>
      <c r="QXY19" s="179"/>
      <c r="QXZ19" s="166"/>
      <c r="QYA19" s="178"/>
      <c r="QYB19" s="178"/>
      <c r="QYC19" s="178"/>
      <c r="QYD19" s="178"/>
      <c r="QYE19" s="178"/>
      <c r="QYF19" s="178"/>
      <c r="QYG19" s="179"/>
      <c r="QYH19" s="166"/>
      <c r="QYI19" s="178"/>
      <c r="QYJ19" s="178"/>
      <c r="QYK19" s="178"/>
      <c r="QYL19" s="178"/>
      <c r="QYM19" s="178"/>
      <c r="QYN19" s="178"/>
      <c r="QYO19" s="179"/>
      <c r="QYP19" s="166"/>
      <c r="QYQ19" s="178"/>
      <c r="QYR19" s="178"/>
      <c r="QYS19" s="178"/>
      <c r="QYT19" s="178"/>
      <c r="QYU19" s="178"/>
      <c r="QYV19" s="178"/>
      <c r="QYW19" s="179"/>
      <c r="QYX19" s="166"/>
      <c r="QYY19" s="178"/>
      <c r="QYZ19" s="178"/>
      <c r="QZA19" s="178"/>
      <c r="QZB19" s="178"/>
      <c r="QZC19" s="178"/>
      <c r="QZD19" s="178"/>
      <c r="QZE19" s="179"/>
      <c r="QZF19" s="166"/>
      <c r="QZG19" s="178"/>
      <c r="QZH19" s="178"/>
      <c r="QZI19" s="178"/>
      <c r="QZJ19" s="178"/>
      <c r="QZK19" s="178"/>
      <c r="QZL19" s="178"/>
      <c r="QZM19" s="179"/>
      <c r="QZN19" s="166"/>
      <c r="QZO19" s="178"/>
      <c r="QZP19" s="178"/>
      <c r="QZQ19" s="178"/>
      <c r="QZR19" s="178"/>
      <c r="QZS19" s="178"/>
      <c r="QZT19" s="178"/>
      <c r="QZU19" s="179"/>
      <c r="QZV19" s="166"/>
      <c r="QZW19" s="178"/>
      <c r="QZX19" s="178"/>
      <c r="QZY19" s="178"/>
      <c r="QZZ19" s="178"/>
      <c r="RAA19" s="178"/>
      <c r="RAB19" s="178"/>
      <c r="RAC19" s="179"/>
      <c r="RAD19" s="166"/>
      <c r="RAE19" s="178"/>
      <c r="RAF19" s="178"/>
      <c r="RAG19" s="178"/>
      <c r="RAH19" s="178"/>
      <c r="RAI19" s="178"/>
      <c r="RAJ19" s="178"/>
      <c r="RAK19" s="179"/>
      <c r="RAL19" s="166"/>
      <c r="RAM19" s="178"/>
      <c r="RAN19" s="178"/>
      <c r="RAO19" s="178"/>
      <c r="RAP19" s="178"/>
      <c r="RAQ19" s="178"/>
      <c r="RAR19" s="178"/>
      <c r="RAS19" s="179"/>
      <c r="RAT19" s="166"/>
      <c r="RAU19" s="178"/>
      <c r="RAV19" s="178"/>
      <c r="RAW19" s="178"/>
      <c r="RAX19" s="178"/>
      <c r="RAY19" s="178"/>
      <c r="RAZ19" s="178"/>
      <c r="RBA19" s="179"/>
      <c r="RBB19" s="166"/>
      <c r="RBC19" s="178"/>
      <c r="RBD19" s="178"/>
      <c r="RBE19" s="178"/>
      <c r="RBF19" s="178"/>
      <c r="RBG19" s="178"/>
      <c r="RBH19" s="178"/>
      <c r="RBI19" s="179"/>
      <c r="RBJ19" s="166"/>
      <c r="RBK19" s="178"/>
      <c r="RBL19" s="178"/>
      <c r="RBM19" s="178"/>
      <c r="RBN19" s="178"/>
      <c r="RBO19" s="178"/>
      <c r="RBP19" s="178"/>
      <c r="RBQ19" s="179"/>
      <c r="RBR19" s="166"/>
      <c r="RBS19" s="178"/>
      <c r="RBT19" s="178"/>
      <c r="RBU19" s="178"/>
      <c r="RBV19" s="178"/>
      <c r="RBW19" s="178"/>
      <c r="RBX19" s="178"/>
      <c r="RBY19" s="179"/>
      <c r="RBZ19" s="166"/>
      <c r="RCA19" s="178"/>
      <c r="RCB19" s="178"/>
      <c r="RCC19" s="178"/>
      <c r="RCD19" s="178"/>
      <c r="RCE19" s="178"/>
      <c r="RCF19" s="178"/>
      <c r="RCG19" s="179"/>
      <c r="RCH19" s="166"/>
      <c r="RCI19" s="178"/>
      <c r="RCJ19" s="178"/>
      <c r="RCK19" s="178"/>
      <c r="RCL19" s="178"/>
      <c r="RCM19" s="178"/>
      <c r="RCN19" s="178"/>
      <c r="RCO19" s="179"/>
      <c r="RCP19" s="166"/>
      <c r="RCQ19" s="178"/>
      <c r="RCR19" s="178"/>
      <c r="RCS19" s="178"/>
      <c r="RCT19" s="178"/>
      <c r="RCU19" s="178"/>
      <c r="RCV19" s="178"/>
      <c r="RCW19" s="179"/>
      <c r="RCX19" s="166"/>
      <c r="RCY19" s="178"/>
      <c r="RCZ19" s="178"/>
      <c r="RDA19" s="178"/>
      <c r="RDB19" s="178"/>
      <c r="RDC19" s="178"/>
      <c r="RDD19" s="178"/>
      <c r="RDE19" s="179"/>
      <c r="RDF19" s="166"/>
      <c r="RDG19" s="178"/>
      <c r="RDH19" s="178"/>
      <c r="RDI19" s="178"/>
      <c r="RDJ19" s="178"/>
      <c r="RDK19" s="178"/>
      <c r="RDL19" s="178"/>
      <c r="RDM19" s="179"/>
      <c r="RDN19" s="166"/>
      <c r="RDO19" s="178"/>
      <c r="RDP19" s="178"/>
      <c r="RDQ19" s="178"/>
      <c r="RDR19" s="178"/>
      <c r="RDS19" s="178"/>
      <c r="RDT19" s="178"/>
      <c r="RDU19" s="179"/>
      <c r="RDV19" s="166"/>
      <c r="RDW19" s="178"/>
      <c r="RDX19" s="178"/>
      <c r="RDY19" s="178"/>
      <c r="RDZ19" s="178"/>
      <c r="REA19" s="178"/>
      <c r="REB19" s="178"/>
      <c r="REC19" s="179"/>
      <c r="RED19" s="166"/>
      <c r="REE19" s="178"/>
      <c r="REF19" s="178"/>
      <c r="REG19" s="178"/>
      <c r="REH19" s="178"/>
      <c r="REI19" s="178"/>
      <c r="REJ19" s="178"/>
      <c r="REK19" s="179"/>
      <c r="REL19" s="166"/>
      <c r="REM19" s="178"/>
      <c r="REN19" s="178"/>
      <c r="REO19" s="178"/>
      <c r="REP19" s="178"/>
      <c r="REQ19" s="178"/>
      <c r="RER19" s="178"/>
      <c r="RES19" s="179"/>
      <c r="RET19" s="166"/>
      <c r="REU19" s="178"/>
      <c r="REV19" s="178"/>
      <c r="REW19" s="178"/>
      <c r="REX19" s="178"/>
      <c r="REY19" s="178"/>
      <c r="REZ19" s="178"/>
      <c r="RFA19" s="179"/>
      <c r="RFB19" s="166"/>
      <c r="RFC19" s="178"/>
      <c r="RFD19" s="178"/>
      <c r="RFE19" s="178"/>
      <c r="RFF19" s="178"/>
      <c r="RFG19" s="178"/>
      <c r="RFH19" s="178"/>
      <c r="RFI19" s="179"/>
      <c r="RFJ19" s="166"/>
      <c r="RFK19" s="178"/>
      <c r="RFL19" s="178"/>
      <c r="RFM19" s="178"/>
      <c r="RFN19" s="178"/>
      <c r="RFO19" s="178"/>
      <c r="RFP19" s="178"/>
      <c r="RFQ19" s="179"/>
      <c r="RFR19" s="166"/>
      <c r="RFS19" s="178"/>
      <c r="RFT19" s="178"/>
      <c r="RFU19" s="178"/>
      <c r="RFV19" s="178"/>
      <c r="RFW19" s="178"/>
      <c r="RFX19" s="178"/>
      <c r="RFY19" s="179"/>
      <c r="RFZ19" s="166"/>
      <c r="RGA19" s="178"/>
      <c r="RGB19" s="178"/>
      <c r="RGC19" s="178"/>
      <c r="RGD19" s="178"/>
      <c r="RGE19" s="178"/>
      <c r="RGF19" s="178"/>
      <c r="RGG19" s="179"/>
      <c r="RGH19" s="166"/>
      <c r="RGI19" s="178"/>
      <c r="RGJ19" s="178"/>
      <c r="RGK19" s="178"/>
      <c r="RGL19" s="178"/>
      <c r="RGM19" s="178"/>
      <c r="RGN19" s="178"/>
      <c r="RGO19" s="179"/>
      <c r="RGP19" s="166"/>
      <c r="RGQ19" s="178"/>
      <c r="RGR19" s="178"/>
      <c r="RGS19" s="178"/>
      <c r="RGT19" s="178"/>
      <c r="RGU19" s="178"/>
      <c r="RGV19" s="178"/>
      <c r="RGW19" s="179"/>
      <c r="RGX19" s="166"/>
      <c r="RGY19" s="178"/>
      <c r="RGZ19" s="178"/>
      <c r="RHA19" s="178"/>
      <c r="RHB19" s="178"/>
      <c r="RHC19" s="178"/>
      <c r="RHD19" s="178"/>
      <c r="RHE19" s="179"/>
      <c r="RHF19" s="166"/>
      <c r="RHG19" s="178"/>
      <c r="RHH19" s="178"/>
      <c r="RHI19" s="178"/>
      <c r="RHJ19" s="178"/>
      <c r="RHK19" s="178"/>
      <c r="RHL19" s="178"/>
      <c r="RHM19" s="179"/>
      <c r="RHN19" s="166"/>
      <c r="RHO19" s="178"/>
      <c r="RHP19" s="178"/>
      <c r="RHQ19" s="178"/>
      <c r="RHR19" s="178"/>
      <c r="RHS19" s="178"/>
      <c r="RHT19" s="178"/>
      <c r="RHU19" s="179"/>
      <c r="RHV19" s="166"/>
      <c r="RHW19" s="178"/>
      <c r="RHX19" s="178"/>
      <c r="RHY19" s="178"/>
      <c r="RHZ19" s="178"/>
      <c r="RIA19" s="178"/>
      <c r="RIB19" s="178"/>
      <c r="RIC19" s="179"/>
      <c r="RID19" s="166"/>
      <c r="RIE19" s="178"/>
      <c r="RIF19" s="178"/>
      <c r="RIG19" s="178"/>
      <c r="RIH19" s="178"/>
      <c r="RII19" s="178"/>
      <c r="RIJ19" s="178"/>
      <c r="RIK19" s="179"/>
      <c r="RIL19" s="166"/>
      <c r="RIM19" s="178"/>
      <c r="RIN19" s="178"/>
      <c r="RIO19" s="178"/>
      <c r="RIP19" s="178"/>
      <c r="RIQ19" s="178"/>
      <c r="RIR19" s="178"/>
      <c r="RIS19" s="179"/>
      <c r="RIT19" s="166"/>
      <c r="RIU19" s="178"/>
      <c r="RIV19" s="178"/>
      <c r="RIW19" s="178"/>
      <c r="RIX19" s="178"/>
      <c r="RIY19" s="178"/>
      <c r="RIZ19" s="178"/>
      <c r="RJA19" s="179"/>
      <c r="RJB19" s="166"/>
      <c r="RJC19" s="178"/>
      <c r="RJD19" s="178"/>
      <c r="RJE19" s="178"/>
      <c r="RJF19" s="178"/>
      <c r="RJG19" s="178"/>
      <c r="RJH19" s="178"/>
      <c r="RJI19" s="179"/>
      <c r="RJJ19" s="166"/>
      <c r="RJK19" s="178"/>
      <c r="RJL19" s="178"/>
      <c r="RJM19" s="178"/>
      <c r="RJN19" s="178"/>
      <c r="RJO19" s="178"/>
      <c r="RJP19" s="178"/>
      <c r="RJQ19" s="179"/>
      <c r="RJR19" s="166"/>
      <c r="RJS19" s="178"/>
      <c r="RJT19" s="178"/>
      <c r="RJU19" s="178"/>
      <c r="RJV19" s="178"/>
      <c r="RJW19" s="178"/>
      <c r="RJX19" s="178"/>
      <c r="RJY19" s="179"/>
      <c r="RJZ19" s="166"/>
      <c r="RKA19" s="178"/>
      <c r="RKB19" s="178"/>
      <c r="RKC19" s="178"/>
      <c r="RKD19" s="178"/>
      <c r="RKE19" s="178"/>
      <c r="RKF19" s="178"/>
      <c r="RKG19" s="179"/>
      <c r="RKH19" s="166"/>
      <c r="RKI19" s="178"/>
      <c r="RKJ19" s="178"/>
      <c r="RKK19" s="178"/>
      <c r="RKL19" s="178"/>
      <c r="RKM19" s="178"/>
      <c r="RKN19" s="178"/>
      <c r="RKO19" s="179"/>
      <c r="RKP19" s="166"/>
      <c r="RKQ19" s="178"/>
      <c r="RKR19" s="178"/>
      <c r="RKS19" s="178"/>
      <c r="RKT19" s="178"/>
      <c r="RKU19" s="178"/>
      <c r="RKV19" s="178"/>
      <c r="RKW19" s="179"/>
      <c r="RKX19" s="166"/>
      <c r="RKY19" s="178"/>
      <c r="RKZ19" s="178"/>
      <c r="RLA19" s="178"/>
      <c r="RLB19" s="178"/>
      <c r="RLC19" s="178"/>
      <c r="RLD19" s="178"/>
      <c r="RLE19" s="179"/>
      <c r="RLF19" s="166"/>
      <c r="RLG19" s="178"/>
      <c r="RLH19" s="178"/>
      <c r="RLI19" s="178"/>
      <c r="RLJ19" s="178"/>
      <c r="RLK19" s="178"/>
      <c r="RLL19" s="178"/>
      <c r="RLM19" s="179"/>
      <c r="RLN19" s="166"/>
      <c r="RLO19" s="178"/>
      <c r="RLP19" s="178"/>
      <c r="RLQ19" s="178"/>
      <c r="RLR19" s="178"/>
      <c r="RLS19" s="178"/>
      <c r="RLT19" s="178"/>
      <c r="RLU19" s="179"/>
      <c r="RLV19" s="166"/>
      <c r="RLW19" s="178"/>
      <c r="RLX19" s="178"/>
      <c r="RLY19" s="178"/>
      <c r="RLZ19" s="178"/>
      <c r="RMA19" s="178"/>
      <c r="RMB19" s="178"/>
      <c r="RMC19" s="179"/>
      <c r="RMD19" s="166"/>
      <c r="RME19" s="178"/>
      <c r="RMF19" s="178"/>
      <c r="RMG19" s="178"/>
      <c r="RMH19" s="178"/>
      <c r="RMI19" s="178"/>
      <c r="RMJ19" s="178"/>
      <c r="RMK19" s="179"/>
      <c r="RML19" s="166"/>
      <c r="RMM19" s="178"/>
      <c r="RMN19" s="178"/>
      <c r="RMO19" s="178"/>
      <c r="RMP19" s="178"/>
      <c r="RMQ19" s="178"/>
      <c r="RMR19" s="178"/>
      <c r="RMS19" s="179"/>
      <c r="RMT19" s="166"/>
      <c r="RMU19" s="178"/>
      <c r="RMV19" s="178"/>
      <c r="RMW19" s="178"/>
      <c r="RMX19" s="178"/>
      <c r="RMY19" s="178"/>
      <c r="RMZ19" s="178"/>
      <c r="RNA19" s="179"/>
      <c r="RNB19" s="166"/>
      <c r="RNC19" s="178"/>
      <c r="RND19" s="178"/>
      <c r="RNE19" s="178"/>
      <c r="RNF19" s="178"/>
      <c r="RNG19" s="178"/>
      <c r="RNH19" s="178"/>
      <c r="RNI19" s="179"/>
      <c r="RNJ19" s="166"/>
      <c r="RNK19" s="178"/>
      <c r="RNL19" s="178"/>
      <c r="RNM19" s="178"/>
      <c r="RNN19" s="178"/>
      <c r="RNO19" s="178"/>
      <c r="RNP19" s="178"/>
      <c r="RNQ19" s="179"/>
      <c r="RNR19" s="166"/>
      <c r="RNS19" s="178"/>
      <c r="RNT19" s="178"/>
      <c r="RNU19" s="178"/>
      <c r="RNV19" s="178"/>
      <c r="RNW19" s="178"/>
      <c r="RNX19" s="178"/>
      <c r="RNY19" s="179"/>
      <c r="RNZ19" s="166"/>
      <c r="ROA19" s="178"/>
      <c r="ROB19" s="178"/>
      <c r="ROC19" s="178"/>
      <c r="ROD19" s="178"/>
      <c r="ROE19" s="178"/>
      <c r="ROF19" s="178"/>
      <c r="ROG19" s="179"/>
      <c r="ROH19" s="166"/>
      <c r="ROI19" s="178"/>
      <c r="ROJ19" s="178"/>
      <c r="ROK19" s="178"/>
      <c r="ROL19" s="178"/>
      <c r="ROM19" s="178"/>
      <c r="RON19" s="178"/>
      <c r="ROO19" s="179"/>
      <c r="ROP19" s="166"/>
      <c r="ROQ19" s="178"/>
      <c r="ROR19" s="178"/>
      <c r="ROS19" s="178"/>
      <c r="ROT19" s="178"/>
      <c r="ROU19" s="178"/>
      <c r="ROV19" s="178"/>
      <c r="ROW19" s="179"/>
      <c r="ROX19" s="166"/>
      <c r="ROY19" s="178"/>
      <c r="ROZ19" s="178"/>
      <c r="RPA19" s="178"/>
      <c r="RPB19" s="178"/>
      <c r="RPC19" s="178"/>
      <c r="RPD19" s="178"/>
      <c r="RPE19" s="179"/>
      <c r="RPF19" s="166"/>
      <c r="RPG19" s="178"/>
      <c r="RPH19" s="178"/>
      <c r="RPI19" s="178"/>
      <c r="RPJ19" s="178"/>
      <c r="RPK19" s="178"/>
      <c r="RPL19" s="178"/>
      <c r="RPM19" s="179"/>
      <c r="RPN19" s="166"/>
      <c r="RPO19" s="178"/>
      <c r="RPP19" s="178"/>
      <c r="RPQ19" s="178"/>
      <c r="RPR19" s="178"/>
      <c r="RPS19" s="178"/>
      <c r="RPT19" s="178"/>
      <c r="RPU19" s="179"/>
      <c r="RPV19" s="166"/>
      <c r="RPW19" s="178"/>
      <c r="RPX19" s="178"/>
      <c r="RPY19" s="178"/>
      <c r="RPZ19" s="178"/>
      <c r="RQA19" s="178"/>
      <c r="RQB19" s="178"/>
      <c r="RQC19" s="179"/>
      <c r="RQD19" s="166"/>
      <c r="RQE19" s="178"/>
      <c r="RQF19" s="178"/>
      <c r="RQG19" s="178"/>
      <c r="RQH19" s="178"/>
      <c r="RQI19" s="178"/>
      <c r="RQJ19" s="178"/>
      <c r="RQK19" s="179"/>
      <c r="RQL19" s="166"/>
      <c r="RQM19" s="178"/>
      <c r="RQN19" s="178"/>
      <c r="RQO19" s="178"/>
      <c r="RQP19" s="178"/>
      <c r="RQQ19" s="178"/>
      <c r="RQR19" s="178"/>
      <c r="RQS19" s="179"/>
      <c r="RQT19" s="166"/>
      <c r="RQU19" s="178"/>
      <c r="RQV19" s="178"/>
      <c r="RQW19" s="178"/>
      <c r="RQX19" s="178"/>
      <c r="RQY19" s="178"/>
      <c r="RQZ19" s="178"/>
      <c r="RRA19" s="179"/>
      <c r="RRB19" s="166"/>
      <c r="RRC19" s="178"/>
      <c r="RRD19" s="178"/>
      <c r="RRE19" s="178"/>
      <c r="RRF19" s="178"/>
      <c r="RRG19" s="178"/>
      <c r="RRH19" s="178"/>
      <c r="RRI19" s="179"/>
      <c r="RRJ19" s="166"/>
      <c r="RRK19" s="178"/>
      <c r="RRL19" s="178"/>
      <c r="RRM19" s="178"/>
      <c r="RRN19" s="178"/>
      <c r="RRO19" s="178"/>
      <c r="RRP19" s="178"/>
      <c r="RRQ19" s="179"/>
      <c r="RRR19" s="166"/>
      <c r="RRS19" s="178"/>
      <c r="RRT19" s="178"/>
      <c r="RRU19" s="178"/>
      <c r="RRV19" s="178"/>
      <c r="RRW19" s="178"/>
      <c r="RRX19" s="178"/>
      <c r="RRY19" s="179"/>
      <c r="RRZ19" s="166"/>
      <c r="RSA19" s="178"/>
      <c r="RSB19" s="178"/>
      <c r="RSC19" s="178"/>
      <c r="RSD19" s="178"/>
      <c r="RSE19" s="178"/>
      <c r="RSF19" s="178"/>
      <c r="RSG19" s="179"/>
      <c r="RSH19" s="166"/>
      <c r="RSI19" s="178"/>
      <c r="RSJ19" s="178"/>
      <c r="RSK19" s="178"/>
      <c r="RSL19" s="178"/>
      <c r="RSM19" s="178"/>
      <c r="RSN19" s="178"/>
      <c r="RSO19" s="179"/>
      <c r="RSP19" s="166"/>
      <c r="RSQ19" s="178"/>
      <c r="RSR19" s="178"/>
      <c r="RSS19" s="178"/>
      <c r="RST19" s="178"/>
      <c r="RSU19" s="178"/>
      <c r="RSV19" s="178"/>
      <c r="RSW19" s="179"/>
      <c r="RSX19" s="166"/>
      <c r="RSY19" s="178"/>
      <c r="RSZ19" s="178"/>
      <c r="RTA19" s="178"/>
      <c r="RTB19" s="178"/>
      <c r="RTC19" s="178"/>
      <c r="RTD19" s="178"/>
      <c r="RTE19" s="179"/>
      <c r="RTF19" s="166"/>
      <c r="RTG19" s="178"/>
      <c r="RTH19" s="178"/>
      <c r="RTI19" s="178"/>
      <c r="RTJ19" s="178"/>
      <c r="RTK19" s="178"/>
      <c r="RTL19" s="178"/>
      <c r="RTM19" s="179"/>
      <c r="RTN19" s="166"/>
      <c r="RTO19" s="178"/>
      <c r="RTP19" s="178"/>
      <c r="RTQ19" s="178"/>
      <c r="RTR19" s="178"/>
      <c r="RTS19" s="178"/>
      <c r="RTT19" s="178"/>
      <c r="RTU19" s="179"/>
      <c r="RTV19" s="166"/>
      <c r="RTW19" s="178"/>
      <c r="RTX19" s="178"/>
      <c r="RTY19" s="178"/>
      <c r="RTZ19" s="178"/>
      <c r="RUA19" s="178"/>
      <c r="RUB19" s="178"/>
      <c r="RUC19" s="179"/>
      <c r="RUD19" s="166"/>
      <c r="RUE19" s="178"/>
      <c r="RUF19" s="178"/>
      <c r="RUG19" s="178"/>
      <c r="RUH19" s="178"/>
      <c r="RUI19" s="178"/>
      <c r="RUJ19" s="178"/>
      <c r="RUK19" s="179"/>
      <c r="RUL19" s="166"/>
      <c r="RUM19" s="178"/>
      <c r="RUN19" s="178"/>
      <c r="RUO19" s="178"/>
      <c r="RUP19" s="178"/>
      <c r="RUQ19" s="178"/>
      <c r="RUR19" s="178"/>
      <c r="RUS19" s="179"/>
      <c r="RUT19" s="166"/>
      <c r="RUU19" s="178"/>
      <c r="RUV19" s="178"/>
      <c r="RUW19" s="178"/>
      <c r="RUX19" s="178"/>
      <c r="RUY19" s="178"/>
      <c r="RUZ19" s="178"/>
      <c r="RVA19" s="179"/>
      <c r="RVB19" s="166"/>
      <c r="RVC19" s="178"/>
      <c r="RVD19" s="178"/>
      <c r="RVE19" s="178"/>
      <c r="RVF19" s="178"/>
      <c r="RVG19" s="178"/>
      <c r="RVH19" s="178"/>
      <c r="RVI19" s="179"/>
      <c r="RVJ19" s="166"/>
      <c r="RVK19" s="178"/>
      <c r="RVL19" s="178"/>
      <c r="RVM19" s="178"/>
      <c r="RVN19" s="178"/>
      <c r="RVO19" s="178"/>
      <c r="RVP19" s="178"/>
      <c r="RVQ19" s="179"/>
      <c r="RVR19" s="166"/>
      <c r="RVS19" s="178"/>
      <c r="RVT19" s="178"/>
      <c r="RVU19" s="178"/>
      <c r="RVV19" s="178"/>
      <c r="RVW19" s="178"/>
      <c r="RVX19" s="178"/>
      <c r="RVY19" s="179"/>
      <c r="RVZ19" s="166"/>
      <c r="RWA19" s="178"/>
      <c r="RWB19" s="178"/>
      <c r="RWC19" s="178"/>
      <c r="RWD19" s="178"/>
      <c r="RWE19" s="178"/>
      <c r="RWF19" s="178"/>
      <c r="RWG19" s="179"/>
      <c r="RWH19" s="166"/>
      <c r="RWI19" s="178"/>
      <c r="RWJ19" s="178"/>
      <c r="RWK19" s="178"/>
      <c r="RWL19" s="178"/>
      <c r="RWM19" s="178"/>
      <c r="RWN19" s="178"/>
      <c r="RWO19" s="179"/>
      <c r="RWP19" s="166"/>
      <c r="RWQ19" s="178"/>
      <c r="RWR19" s="178"/>
      <c r="RWS19" s="178"/>
      <c r="RWT19" s="178"/>
      <c r="RWU19" s="178"/>
      <c r="RWV19" s="178"/>
      <c r="RWW19" s="179"/>
      <c r="RWX19" s="166"/>
      <c r="RWY19" s="178"/>
      <c r="RWZ19" s="178"/>
      <c r="RXA19" s="178"/>
      <c r="RXB19" s="178"/>
      <c r="RXC19" s="178"/>
      <c r="RXD19" s="178"/>
      <c r="RXE19" s="179"/>
      <c r="RXF19" s="166"/>
      <c r="RXG19" s="178"/>
      <c r="RXH19" s="178"/>
      <c r="RXI19" s="178"/>
      <c r="RXJ19" s="178"/>
      <c r="RXK19" s="178"/>
      <c r="RXL19" s="178"/>
      <c r="RXM19" s="179"/>
      <c r="RXN19" s="166"/>
      <c r="RXO19" s="178"/>
      <c r="RXP19" s="178"/>
      <c r="RXQ19" s="178"/>
      <c r="RXR19" s="178"/>
      <c r="RXS19" s="178"/>
      <c r="RXT19" s="178"/>
      <c r="RXU19" s="179"/>
      <c r="RXV19" s="166"/>
      <c r="RXW19" s="178"/>
      <c r="RXX19" s="178"/>
      <c r="RXY19" s="178"/>
      <c r="RXZ19" s="178"/>
      <c r="RYA19" s="178"/>
      <c r="RYB19" s="178"/>
      <c r="RYC19" s="179"/>
      <c r="RYD19" s="166"/>
      <c r="RYE19" s="178"/>
      <c r="RYF19" s="178"/>
      <c r="RYG19" s="178"/>
      <c r="RYH19" s="178"/>
      <c r="RYI19" s="178"/>
      <c r="RYJ19" s="178"/>
      <c r="RYK19" s="179"/>
      <c r="RYL19" s="166"/>
      <c r="RYM19" s="178"/>
      <c r="RYN19" s="178"/>
      <c r="RYO19" s="178"/>
      <c r="RYP19" s="178"/>
      <c r="RYQ19" s="178"/>
      <c r="RYR19" s="178"/>
      <c r="RYS19" s="179"/>
      <c r="RYT19" s="166"/>
      <c r="RYU19" s="178"/>
      <c r="RYV19" s="178"/>
      <c r="RYW19" s="178"/>
      <c r="RYX19" s="178"/>
      <c r="RYY19" s="178"/>
      <c r="RYZ19" s="178"/>
      <c r="RZA19" s="179"/>
      <c r="RZB19" s="166"/>
      <c r="RZC19" s="178"/>
      <c r="RZD19" s="178"/>
      <c r="RZE19" s="178"/>
      <c r="RZF19" s="178"/>
      <c r="RZG19" s="178"/>
      <c r="RZH19" s="178"/>
      <c r="RZI19" s="179"/>
      <c r="RZJ19" s="166"/>
      <c r="RZK19" s="178"/>
      <c r="RZL19" s="178"/>
      <c r="RZM19" s="178"/>
      <c r="RZN19" s="178"/>
      <c r="RZO19" s="178"/>
      <c r="RZP19" s="178"/>
      <c r="RZQ19" s="179"/>
      <c r="RZR19" s="166"/>
      <c r="RZS19" s="178"/>
      <c r="RZT19" s="178"/>
      <c r="RZU19" s="178"/>
      <c r="RZV19" s="178"/>
      <c r="RZW19" s="178"/>
      <c r="RZX19" s="178"/>
      <c r="RZY19" s="179"/>
      <c r="RZZ19" s="166"/>
      <c r="SAA19" s="178"/>
      <c r="SAB19" s="178"/>
      <c r="SAC19" s="178"/>
      <c r="SAD19" s="178"/>
      <c r="SAE19" s="178"/>
      <c r="SAF19" s="178"/>
      <c r="SAG19" s="179"/>
      <c r="SAH19" s="166"/>
      <c r="SAI19" s="178"/>
      <c r="SAJ19" s="178"/>
      <c r="SAK19" s="178"/>
      <c r="SAL19" s="178"/>
      <c r="SAM19" s="178"/>
      <c r="SAN19" s="178"/>
      <c r="SAO19" s="179"/>
      <c r="SAP19" s="166"/>
      <c r="SAQ19" s="178"/>
      <c r="SAR19" s="178"/>
      <c r="SAS19" s="178"/>
      <c r="SAT19" s="178"/>
      <c r="SAU19" s="178"/>
      <c r="SAV19" s="178"/>
      <c r="SAW19" s="179"/>
      <c r="SAX19" s="166"/>
      <c r="SAY19" s="178"/>
      <c r="SAZ19" s="178"/>
      <c r="SBA19" s="178"/>
      <c r="SBB19" s="178"/>
      <c r="SBC19" s="178"/>
      <c r="SBD19" s="178"/>
      <c r="SBE19" s="179"/>
      <c r="SBF19" s="166"/>
      <c r="SBG19" s="178"/>
      <c r="SBH19" s="178"/>
      <c r="SBI19" s="178"/>
      <c r="SBJ19" s="178"/>
      <c r="SBK19" s="178"/>
      <c r="SBL19" s="178"/>
      <c r="SBM19" s="179"/>
      <c r="SBN19" s="166"/>
      <c r="SBO19" s="178"/>
      <c r="SBP19" s="178"/>
      <c r="SBQ19" s="178"/>
      <c r="SBR19" s="178"/>
      <c r="SBS19" s="178"/>
      <c r="SBT19" s="178"/>
      <c r="SBU19" s="179"/>
      <c r="SBV19" s="166"/>
      <c r="SBW19" s="178"/>
      <c r="SBX19" s="178"/>
      <c r="SBY19" s="178"/>
      <c r="SBZ19" s="178"/>
      <c r="SCA19" s="178"/>
      <c r="SCB19" s="178"/>
      <c r="SCC19" s="179"/>
      <c r="SCD19" s="166"/>
      <c r="SCE19" s="178"/>
      <c r="SCF19" s="178"/>
      <c r="SCG19" s="178"/>
      <c r="SCH19" s="178"/>
      <c r="SCI19" s="178"/>
      <c r="SCJ19" s="178"/>
      <c r="SCK19" s="179"/>
      <c r="SCL19" s="166"/>
      <c r="SCM19" s="178"/>
      <c r="SCN19" s="178"/>
      <c r="SCO19" s="178"/>
      <c r="SCP19" s="178"/>
      <c r="SCQ19" s="178"/>
      <c r="SCR19" s="178"/>
      <c r="SCS19" s="179"/>
      <c r="SCT19" s="166"/>
      <c r="SCU19" s="178"/>
      <c r="SCV19" s="178"/>
      <c r="SCW19" s="178"/>
      <c r="SCX19" s="178"/>
      <c r="SCY19" s="178"/>
      <c r="SCZ19" s="178"/>
      <c r="SDA19" s="179"/>
      <c r="SDB19" s="166"/>
      <c r="SDC19" s="178"/>
      <c r="SDD19" s="178"/>
      <c r="SDE19" s="178"/>
      <c r="SDF19" s="178"/>
      <c r="SDG19" s="178"/>
      <c r="SDH19" s="178"/>
      <c r="SDI19" s="179"/>
      <c r="SDJ19" s="166"/>
      <c r="SDK19" s="178"/>
      <c r="SDL19" s="178"/>
      <c r="SDM19" s="178"/>
      <c r="SDN19" s="178"/>
      <c r="SDO19" s="178"/>
      <c r="SDP19" s="178"/>
      <c r="SDQ19" s="179"/>
      <c r="SDR19" s="166"/>
      <c r="SDS19" s="178"/>
      <c r="SDT19" s="178"/>
      <c r="SDU19" s="178"/>
      <c r="SDV19" s="178"/>
      <c r="SDW19" s="178"/>
      <c r="SDX19" s="178"/>
      <c r="SDY19" s="179"/>
      <c r="SDZ19" s="166"/>
      <c r="SEA19" s="178"/>
      <c r="SEB19" s="178"/>
      <c r="SEC19" s="178"/>
      <c r="SED19" s="178"/>
      <c r="SEE19" s="178"/>
      <c r="SEF19" s="178"/>
      <c r="SEG19" s="179"/>
      <c r="SEH19" s="166"/>
      <c r="SEI19" s="178"/>
      <c r="SEJ19" s="178"/>
      <c r="SEK19" s="178"/>
      <c r="SEL19" s="178"/>
      <c r="SEM19" s="178"/>
      <c r="SEN19" s="178"/>
      <c r="SEO19" s="179"/>
      <c r="SEP19" s="166"/>
      <c r="SEQ19" s="178"/>
      <c r="SER19" s="178"/>
      <c r="SES19" s="178"/>
      <c r="SET19" s="178"/>
      <c r="SEU19" s="178"/>
      <c r="SEV19" s="178"/>
      <c r="SEW19" s="179"/>
      <c r="SEX19" s="166"/>
      <c r="SEY19" s="178"/>
      <c r="SEZ19" s="178"/>
      <c r="SFA19" s="178"/>
      <c r="SFB19" s="178"/>
      <c r="SFC19" s="178"/>
      <c r="SFD19" s="178"/>
      <c r="SFE19" s="179"/>
      <c r="SFF19" s="166"/>
      <c r="SFG19" s="178"/>
      <c r="SFH19" s="178"/>
      <c r="SFI19" s="178"/>
      <c r="SFJ19" s="178"/>
      <c r="SFK19" s="178"/>
      <c r="SFL19" s="178"/>
      <c r="SFM19" s="179"/>
      <c r="SFN19" s="166"/>
      <c r="SFO19" s="178"/>
      <c r="SFP19" s="178"/>
      <c r="SFQ19" s="178"/>
      <c r="SFR19" s="178"/>
      <c r="SFS19" s="178"/>
      <c r="SFT19" s="178"/>
      <c r="SFU19" s="179"/>
      <c r="SFV19" s="166"/>
      <c r="SFW19" s="178"/>
      <c r="SFX19" s="178"/>
      <c r="SFY19" s="178"/>
      <c r="SFZ19" s="178"/>
      <c r="SGA19" s="178"/>
      <c r="SGB19" s="178"/>
      <c r="SGC19" s="179"/>
      <c r="SGD19" s="166"/>
      <c r="SGE19" s="178"/>
      <c r="SGF19" s="178"/>
      <c r="SGG19" s="178"/>
      <c r="SGH19" s="178"/>
      <c r="SGI19" s="178"/>
      <c r="SGJ19" s="178"/>
      <c r="SGK19" s="179"/>
      <c r="SGL19" s="166"/>
      <c r="SGM19" s="178"/>
      <c r="SGN19" s="178"/>
      <c r="SGO19" s="178"/>
      <c r="SGP19" s="178"/>
      <c r="SGQ19" s="178"/>
      <c r="SGR19" s="178"/>
      <c r="SGS19" s="179"/>
      <c r="SGT19" s="166"/>
      <c r="SGU19" s="178"/>
      <c r="SGV19" s="178"/>
      <c r="SGW19" s="178"/>
      <c r="SGX19" s="178"/>
      <c r="SGY19" s="178"/>
      <c r="SGZ19" s="178"/>
      <c r="SHA19" s="179"/>
      <c r="SHB19" s="166"/>
      <c r="SHC19" s="178"/>
      <c r="SHD19" s="178"/>
      <c r="SHE19" s="178"/>
      <c r="SHF19" s="178"/>
      <c r="SHG19" s="178"/>
      <c r="SHH19" s="178"/>
      <c r="SHI19" s="179"/>
      <c r="SHJ19" s="166"/>
      <c r="SHK19" s="178"/>
      <c r="SHL19" s="178"/>
      <c r="SHM19" s="178"/>
      <c r="SHN19" s="178"/>
      <c r="SHO19" s="178"/>
      <c r="SHP19" s="178"/>
      <c r="SHQ19" s="179"/>
      <c r="SHR19" s="166"/>
      <c r="SHS19" s="178"/>
      <c r="SHT19" s="178"/>
      <c r="SHU19" s="178"/>
      <c r="SHV19" s="178"/>
      <c r="SHW19" s="178"/>
      <c r="SHX19" s="178"/>
      <c r="SHY19" s="179"/>
      <c r="SHZ19" s="166"/>
      <c r="SIA19" s="178"/>
      <c r="SIB19" s="178"/>
      <c r="SIC19" s="178"/>
      <c r="SID19" s="178"/>
      <c r="SIE19" s="178"/>
      <c r="SIF19" s="178"/>
      <c r="SIG19" s="179"/>
      <c r="SIH19" s="166"/>
      <c r="SII19" s="178"/>
      <c r="SIJ19" s="178"/>
      <c r="SIK19" s="178"/>
      <c r="SIL19" s="178"/>
      <c r="SIM19" s="178"/>
      <c r="SIN19" s="178"/>
      <c r="SIO19" s="179"/>
      <c r="SIP19" s="166"/>
      <c r="SIQ19" s="178"/>
      <c r="SIR19" s="178"/>
      <c r="SIS19" s="178"/>
      <c r="SIT19" s="178"/>
      <c r="SIU19" s="178"/>
      <c r="SIV19" s="178"/>
      <c r="SIW19" s="179"/>
      <c r="SIX19" s="166"/>
      <c r="SIY19" s="178"/>
      <c r="SIZ19" s="178"/>
      <c r="SJA19" s="178"/>
      <c r="SJB19" s="178"/>
      <c r="SJC19" s="178"/>
      <c r="SJD19" s="178"/>
      <c r="SJE19" s="179"/>
      <c r="SJF19" s="166"/>
      <c r="SJG19" s="178"/>
      <c r="SJH19" s="178"/>
      <c r="SJI19" s="178"/>
      <c r="SJJ19" s="178"/>
      <c r="SJK19" s="178"/>
      <c r="SJL19" s="178"/>
      <c r="SJM19" s="179"/>
      <c r="SJN19" s="166"/>
      <c r="SJO19" s="178"/>
      <c r="SJP19" s="178"/>
      <c r="SJQ19" s="178"/>
      <c r="SJR19" s="178"/>
      <c r="SJS19" s="178"/>
      <c r="SJT19" s="178"/>
      <c r="SJU19" s="179"/>
      <c r="SJV19" s="166"/>
      <c r="SJW19" s="178"/>
      <c r="SJX19" s="178"/>
      <c r="SJY19" s="178"/>
      <c r="SJZ19" s="178"/>
      <c r="SKA19" s="178"/>
      <c r="SKB19" s="178"/>
      <c r="SKC19" s="179"/>
      <c r="SKD19" s="166"/>
      <c r="SKE19" s="178"/>
      <c r="SKF19" s="178"/>
      <c r="SKG19" s="178"/>
      <c r="SKH19" s="178"/>
      <c r="SKI19" s="178"/>
      <c r="SKJ19" s="178"/>
      <c r="SKK19" s="179"/>
      <c r="SKL19" s="166"/>
      <c r="SKM19" s="178"/>
      <c r="SKN19" s="178"/>
      <c r="SKO19" s="178"/>
      <c r="SKP19" s="178"/>
      <c r="SKQ19" s="178"/>
      <c r="SKR19" s="178"/>
      <c r="SKS19" s="179"/>
      <c r="SKT19" s="166"/>
      <c r="SKU19" s="178"/>
      <c r="SKV19" s="178"/>
      <c r="SKW19" s="178"/>
      <c r="SKX19" s="178"/>
      <c r="SKY19" s="178"/>
      <c r="SKZ19" s="178"/>
      <c r="SLA19" s="179"/>
      <c r="SLB19" s="166"/>
      <c r="SLC19" s="178"/>
      <c r="SLD19" s="178"/>
      <c r="SLE19" s="178"/>
      <c r="SLF19" s="178"/>
      <c r="SLG19" s="178"/>
      <c r="SLH19" s="178"/>
      <c r="SLI19" s="179"/>
      <c r="SLJ19" s="166"/>
      <c r="SLK19" s="178"/>
      <c r="SLL19" s="178"/>
      <c r="SLM19" s="178"/>
      <c r="SLN19" s="178"/>
      <c r="SLO19" s="178"/>
      <c r="SLP19" s="178"/>
      <c r="SLQ19" s="179"/>
      <c r="SLR19" s="166"/>
      <c r="SLS19" s="178"/>
      <c r="SLT19" s="178"/>
      <c r="SLU19" s="178"/>
      <c r="SLV19" s="178"/>
      <c r="SLW19" s="178"/>
      <c r="SLX19" s="178"/>
      <c r="SLY19" s="179"/>
      <c r="SLZ19" s="166"/>
      <c r="SMA19" s="178"/>
      <c r="SMB19" s="178"/>
      <c r="SMC19" s="178"/>
      <c r="SMD19" s="178"/>
      <c r="SME19" s="178"/>
      <c r="SMF19" s="178"/>
      <c r="SMG19" s="179"/>
      <c r="SMH19" s="166"/>
      <c r="SMI19" s="178"/>
      <c r="SMJ19" s="178"/>
      <c r="SMK19" s="178"/>
      <c r="SML19" s="178"/>
      <c r="SMM19" s="178"/>
      <c r="SMN19" s="178"/>
      <c r="SMO19" s="179"/>
      <c r="SMP19" s="166"/>
      <c r="SMQ19" s="178"/>
      <c r="SMR19" s="178"/>
      <c r="SMS19" s="178"/>
      <c r="SMT19" s="178"/>
      <c r="SMU19" s="178"/>
      <c r="SMV19" s="178"/>
      <c r="SMW19" s="179"/>
      <c r="SMX19" s="166"/>
      <c r="SMY19" s="178"/>
      <c r="SMZ19" s="178"/>
      <c r="SNA19" s="178"/>
      <c r="SNB19" s="178"/>
      <c r="SNC19" s="178"/>
      <c r="SND19" s="178"/>
      <c r="SNE19" s="179"/>
      <c r="SNF19" s="166"/>
      <c r="SNG19" s="178"/>
      <c r="SNH19" s="178"/>
      <c r="SNI19" s="178"/>
      <c r="SNJ19" s="178"/>
      <c r="SNK19" s="178"/>
      <c r="SNL19" s="178"/>
      <c r="SNM19" s="179"/>
      <c r="SNN19" s="166"/>
      <c r="SNO19" s="178"/>
      <c r="SNP19" s="178"/>
      <c r="SNQ19" s="178"/>
      <c r="SNR19" s="178"/>
      <c r="SNS19" s="178"/>
      <c r="SNT19" s="178"/>
      <c r="SNU19" s="179"/>
      <c r="SNV19" s="166"/>
      <c r="SNW19" s="178"/>
      <c r="SNX19" s="178"/>
      <c r="SNY19" s="178"/>
      <c r="SNZ19" s="178"/>
      <c r="SOA19" s="178"/>
      <c r="SOB19" s="178"/>
      <c r="SOC19" s="179"/>
      <c r="SOD19" s="166"/>
      <c r="SOE19" s="178"/>
      <c r="SOF19" s="178"/>
      <c r="SOG19" s="178"/>
      <c r="SOH19" s="178"/>
      <c r="SOI19" s="178"/>
      <c r="SOJ19" s="178"/>
      <c r="SOK19" s="179"/>
      <c r="SOL19" s="166"/>
      <c r="SOM19" s="178"/>
      <c r="SON19" s="178"/>
      <c r="SOO19" s="178"/>
      <c r="SOP19" s="178"/>
      <c r="SOQ19" s="178"/>
      <c r="SOR19" s="178"/>
      <c r="SOS19" s="179"/>
      <c r="SOT19" s="166"/>
      <c r="SOU19" s="178"/>
      <c r="SOV19" s="178"/>
      <c r="SOW19" s="178"/>
      <c r="SOX19" s="178"/>
      <c r="SOY19" s="178"/>
      <c r="SOZ19" s="178"/>
      <c r="SPA19" s="179"/>
      <c r="SPB19" s="166"/>
      <c r="SPC19" s="178"/>
      <c r="SPD19" s="178"/>
      <c r="SPE19" s="178"/>
      <c r="SPF19" s="178"/>
      <c r="SPG19" s="178"/>
      <c r="SPH19" s="178"/>
      <c r="SPI19" s="179"/>
      <c r="SPJ19" s="166"/>
      <c r="SPK19" s="178"/>
      <c r="SPL19" s="178"/>
      <c r="SPM19" s="178"/>
      <c r="SPN19" s="178"/>
      <c r="SPO19" s="178"/>
      <c r="SPP19" s="178"/>
      <c r="SPQ19" s="179"/>
      <c r="SPR19" s="166"/>
      <c r="SPS19" s="178"/>
      <c r="SPT19" s="178"/>
      <c r="SPU19" s="178"/>
      <c r="SPV19" s="178"/>
      <c r="SPW19" s="178"/>
      <c r="SPX19" s="178"/>
      <c r="SPY19" s="179"/>
      <c r="SPZ19" s="166"/>
      <c r="SQA19" s="178"/>
      <c r="SQB19" s="178"/>
      <c r="SQC19" s="178"/>
      <c r="SQD19" s="178"/>
      <c r="SQE19" s="178"/>
      <c r="SQF19" s="178"/>
      <c r="SQG19" s="179"/>
      <c r="SQH19" s="166"/>
      <c r="SQI19" s="178"/>
      <c r="SQJ19" s="178"/>
      <c r="SQK19" s="178"/>
      <c r="SQL19" s="178"/>
      <c r="SQM19" s="178"/>
      <c r="SQN19" s="178"/>
      <c r="SQO19" s="179"/>
      <c r="SQP19" s="166"/>
      <c r="SQQ19" s="178"/>
      <c r="SQR19" s="178"/>
      <c r="SQS19" s="178"/>
      <c r="SQT19" s="178"/>
      <c r="SQU19" s="178"/>
      <c r="SQV19" s="178"/>
      <c r="SQW19" s="179"/>
      <c r="SQX19" s="166"/>
      <c r="SQY19" s="178"/>
      <c r="SQZ19" s="178"/>
      <c r="SRA19" s="178"/>
      <c r="SRB19" s="178"/>
      <c r="SRC19" s="178"/>
      <c r="SRD19" s="178"/>
      <c r="SRE19" s="179"/>
      <c r="SRF19" s="166"/>
      <c r="SRG19" s="178"/>
      <c r="SRH19" s="178"/>
      <c r="SRI19" s="178"/>
      <c r="SRJ19" s="178"/>
      <c r="SRK19" s="178"/>
      <c r="SRL19" s="178"/>
      <c r="SRM19" s="179"/>
      <c r="SRN19" s="166"/>
      <c r="SRO19" s="178"/>
      <c r="SRP19" s="178"/>
      <c r="SRQ19" s="178"/>
      <c r="SRR19" s="178"/>
      <c r="SRS19" s="178"/>
      <c r="SRT19" s="178"/>
      <c r="SRU19" s="179"/>
      <c r="SRV19" s="166"/>
      <c r="SRW19" s="178"/>
      <c r="SRX19" s="178"/>
      <c r="SRY19" s="178"/>
      <c r="SRZ19" s="178"/>
      <c r="SSA19" s="178"/>
      <c r="SSB19" s="178"/>
      <c r="SSC19" s="179"/>
      <c r="SSD19" s="166"/>
      <c r="SSE19" s="178"/>
      <c r="SSF19" s="178"/>
      <c r="SSG19" s="178"/>
      <c r="SSH19" s="178"/>
      <c r="SSI19" s="178"/>
      <c r="SSJ19" s="178"/>
      <c r="SSK19" s="179"/>
      <c r="SSL19" s="166"/>
      <c r="SSM19" s="178"/>
      <c r="SSN19" s="178"/>
      <c r="SSO19" s="178"/>
      <c r="SSP19" s="178"/>
      <c r="SSQ19" s="178"/>
      <c r="SSR19" s="178"/>
      <c r="SSS19" s="179"/>
      <c r="SST19" s="166"/>
      <c r="SSU19" s="178"/>
      <c r="SSV19" s="178"/>
      <c r="SSW19" s="178"/>
      <c r="SSX19" s="178"/>
      <c r="SSY19" s="178"/>
      <c r="SSZ19" s="178"/>
      <c r="STA19" s="179"/>
      <c r="STB19" s="166"/>
      <c r="STC19" s="178"/>
      <c r="STD19" s="178"/>
      <c r="STE19" s="178"/>
      <c r="STF19" s="178"/>
      <c r="STG19" s="178"/>
      <c r="STH19" s="178"/>
      <c r="STI19" s="179"/>
      <c r="STJ19" s="166"/>
      <c r="STK19" s="178"/>
      <c r="STL19" s="178"/>
      <c r="STM19" s="178"/>
      <c r="STN19" s="178"/>
      <c r="STO19" s="178"/>
      <c r="STP19" s="178"/>
      <c r="STQ19" s="179"/>
      <c r="STR19" s="166"/>
      <c r="STS19" s="178"/>
      <c r="STT19" s="178"/>
      <c r="STU19" s="178"/>
      <c r="STV19" s="178"/>
      <c r="STW19" s="178"/>
      <c r="STX19" s="178"/>
      <c r="STY19" s="179"/>
      <c r="STZ19" s="166"/>
      <c r="SUA19" s="178"/>
      <c r="SUB19" s="178"/>
      <c r="SUC19" s="178"/>
      <c r="SUD19" s="178"/>
      <c r="SUE19" s="178"/>
      <c r="SUF19" s="178"/>
      <c r="SUG19" s="179"/>
      <c r="SUH19" s="166"/>
      <c r="SUI19" s="178"/>
      <c r="SUJ19" s="178"/>
      <c r="SUK19" s="178"/>
      <c r="SUL19" s="178"/>
      <c r="SUM19" s="178"/>
      <c r="SUN19" s="178"/>
      <c r="SUO19" s="179"/>
      <c r="SUP19" s="166"/>
      <c r="SUQ19" s="178"/>
      <c r="SUR19" s="178"/>
      <c r="SUS19" s="178"/>
      <c r="SUT19" s="178"/>
      <c r="SUU19" s="178"/>
      <c r="SUV19" s="178"/>
      <c r="SUW19" s="179"/>
      <c r="SUX19" s="166"/>
      <c r="SUY19" s="178"/>
      <c r="SUZ19" s="178"/>
      <c r="SVA19" s="178"/>
      <c r="SVB19" s="178"/>
      <c r="SVC19" s="178"/>
      <c r="SVD19" s="178"/>
      <c r="SVE19" s="179"/>
      <c r="SVF19" s="166"/>
      <c r="SVG19" s="178"/>
      <c r="SVH19" s="178"/>
      <c r="SVI19" s="178"/>
      <c r="SVJ19" s="178"/>
      <c r="SVK19" s="178"/>
      <c r="SVL19" s="178"/>
      <c r="SVM19" s="179"/>
      <c r="SVN19" s="166"/>
      <c r="SVO19" s="178"/>
      <c r="SVP19" s="178"/>
      <c r="SVQ19" s="178"/>
      <c r="SVR19" s="178"/>
      <c r="SVS19" s="178"/>
      <c r="SVT19" s="178"/>
      <c r="SVU19" s="179"/>
      <c r="SVV19" s="166"/>
      <c r="SVW19" s="178"/>
      <c r="SVX19" s="178"/>
      <c r="SVY19" s="178"/>
      <c r="SVZ19" s="178"/>
      <c r="SWA19" s="178"/>
      <c r="SWB19" s="178"/>
      <c r="SWC19" s="179"/>
      <c r="SWD19" s="166"/>
      <c r="SWE19" s="178"/>
      <c r="SWF19" s="178"/>
      <c r="SWG19" s="178"/>
      <c r="SWH19" s="178"/>
      <c r="SWI19" s="178"/>
      <c r="SWJ19" s="178"/>
      <c r="SWK19" s="179"/>
      <c r="SWL19" s="166"/>
      <c r="SWM19" s="178"/>
      <c r="SWN19" s="178"/>
      <c r="SWO19" s="178"/>
      <c r="SWP19" s="178"/>
      <c r="SWQ19" s="178"/>
      <c r="SWR19" s="178"/>
      <c r="SWS19" s="179"/>
      <c r="SWT19" s="166"/>
      <c r="SWU19" s="178"/>
      <c r="SWV19" s="178"/>
      <c r="SWW19" s="178"/>
      <c r="SWX19" s="178"/>
      <c r="SWY19" s="178"/>
      <c r="SWZ19" s="178"/>
      <c r="SXA19" s="179"/>
      <c r="SXB19" s="166"/>
      <c r="SXC19" s="178"/>
      <c r="SXD19" s="178"/>
      <c r="SXE19" s="178"/>
      <c r="SXF19" s="178"/>
      <c r="SXG19" s="178"/>
      <c r="SXH19" s="178"/>
      <c r="SXI19" s="179"/>
      <c r="SXJ19" s="166"/>
      <c r="SXK19" s="178"/>
      <c r="SXL19" s="178"/>
      <c r="SXM19" s="178"/>
      <c r="SXN19" s="178"/>
      <c r="SXO19" s="178"/>
      <c r="SXP19" s="178"/>
      <c r="SXQ19" s="179"/>
      <c r="SXR19" s="166"/>
      <c r="SXS19" s="178"/>
      <c r="SXT19" s="178"/>
      <c r="SXU19" s="178"/>
      <c r="SXV19" s="178"/>
      <c r="SXW19" s="178"/>
      <c r="SXX19" s="178"/>
      <c r="SXY19" s="179"/>
      <c r="SXZ19" s="166"/>
      <c r="SYA19" s="178"/>
      <c r="SYB19" s="178"/>
      <c r="SYC19" s="178"/>
      <c r="SYD19" s="178"/>
      <c r="SYE19" s="178"/>
      <c r="SYF19" s="178"/>
      <c r="SYG19" s="179"/>
      <c r="SYH19" s="166"/>
      <c r="SYI19" s="178"/>
      <c r="SYJ19" s="178"/>
      <c r="SYK19" s="178"/>
      <c r="SYL19" s="178"/>
      <c r="SYM19" s="178"/>
      <c r="SYN19" s="178"/>
      <c r="SYO19" s="179"/>
      <c r="SYP19" s="166"/>
      <c r="SYQ19" s="178"/>
      <c r="SYR19" s="178"/>
      <c r="SYS19" s="178"/>
      <c r="SYT19" s="178"/>
      <c r="SYU19" s="178"/>
      <c r="SYV19" s="178"/>
      <c r="SYW19" s="179"/>
      <c r="SYX19" s="166"/>
      <c r="SYY19" s="178"/>
      <c r="SYZ19" s="178"/>
      <c r="SZA19" s="178"/>
      <c r="SZB19" s="178"/>
      <c r="SZC19" s="178"/>
      <c r="SZD19" s="178"/>
      <c r="SZE19" s="179"/>
      <c r="SZF19" s="166"/>
      <c r="SZG19" s="178"/>
      <c r="SZH19" s="178"/>
      <c r="SZI19" s="178"/>
      <c r="SZJ19" s="178"/>
      <c r="SZK19" s="178"/>
      <c r="SZL19" s="178"/>
      <c r="SZM19" s="179"/>
      <c r="SZN19" s="166"/>
      <c r="SZO19" s="178"/>
      <c r="SZP19" s="178"/>
      <c r="SZQ19" s="178"/>
      <c r="SZR19" s="178"/>
      <c r="SZS19" s="178"/>
      <c r="SZT19" s="178"/>
      <c r="SZU19" s="179"/>
      <c r="SZV19" s="166"/>
      <c r="SZW19" s="178"/>
      <c r="SZX19" s="178"/>
      <c r="SZY19" s="178"/>
      <c r="SZZ19" s="178"/>
      <c r="TAA19" s="178"/>
      <c r="TAB19" s="178"/>
      <c r="TAC19" s="179"/>
      <c r="TAD19" s="166"/>
      <c r="TAE19" s="178"/>
      <c r="TAF19" s="178"/>
      <c r="TAG19" s="178"/>
      <c r="TAH19" s="178"/>
      <c r="TAI19" s="178"/>
      <c r="TAJ19" s="178"/>
      <c r="TAK19" s="179"/>
      <c r="TAL19" s="166"/>
      <c r="TAM19" s="178"/>
      <c r="TAN19" s="178"/>
      <c r="TAO19" s="178"/>
      <c r="TAP19" s="178"/>
      <c r="TAQ19" s="178"/>
      <c r="TAR19" s="178"/>
      <c r="TAS19" s="179"/>
      <c r="TAT19" s="166"/>
      <c r="TAU19" s="178"/>
      <c r="TAV19" s="178"/>
      <c r="TAW19" s="178"/>
      <c r="TAX19" s="178"/>
      <c r="TAY19" s="178"/>
      <c r="TAZ19" s="178"/>
      <c r="TBA19" s="179"/>
      <c r="TBB19" s="166"/>
      <c r="TBC19" s="178"/>
      <c r="TBD19" s="178"/>
      <c r="TBE19" s="178"/>
      <c r="TBF19" s="178"/>
      <c r="TBG19" s="178"/>
      <c r="TBH19" s="178"/>
      <c r="TBI19" s="179"/>
      <c r="TBJ19" s="166"/>
      <c r="TBK19" s="178"/>
      <c r="TBL19" s="178"/>
      <c r="TBM19" s="178"/>
      <c r="TBN19" s="178"/>
      <c r="TBO19" s="178"/>
      <c r="TBP19" s="178"/>
      <c r="TBQ19" s="179"/>
      <c r="TBR19" s="166"/>
      <c r="TBS19" s="178"/>
      <c r="TBT19" s="178"/>
      <c r="TBU19" s="178"/>
      <c r="TBV19" s="178"/>
      <c r="TBW19" s="178"/>
      <c r="TBX19" s="178"/>
      <c r="TBY19" s="179"/>
      <c r="TBZ19" s="166"/>
      <c r="TCA19" s="178"/>
      <c r="TCB19" s="178"/>
      <c r="TCC19" s="178"/>
      <c r="TCD19" s="178"/>
      <c r="TCE19" s="178"/>
      <c r="TCF19" s="178"/>
      <c r="TCG19" s="179"/>
      <c r="TCH19" s="166"/>
      <c r="TCI19" s="178"/>
      <c r="TCJ19" s="178"/>
      <c r="TCK19" s="178"/>
      <c r="TCL19" s="178"/>
      <c r="TCM19" s="178"/>
      <c r="TCN19" s="178"/>
      <c r="TCO19" s="179"/>
      <c r="TCP19" s="166"/>
      <c r="TCQ19" s="178"/>
      <c r="TCR19" s="178"/>
      <c r="TCS19" s="178"/>
      <c r="TCT19" s="178"/>
      <c r="TCU19" s="178"/>
      <c r="TCV19" s="178"/>
      <c r="TCW19" s="179"/>
      <c r="TCX19" s="166"/>
      <c r="TCY19" s="178"/>
      <c r="TCZ19" s="178"/>
      <c r="TDA19" s="178"/>
      <c r="TDB19" s="178"/>
      <c r="TDC19" s="178"/>
      <c r="TDD19" s="178"/>
      <c r="TDE19" s="179"/>
      <c r="TDF19" s="166"/>
      <c r="TDG19" s="178"/>
      <c r="TDH19" s="178"/>
      <c r="TDI19" s="178"/>
      <c r="TDJ19" s="178"/>
      <c r="TDK19" s="178"/>
      <c r="TDL19" s="178"/>
      <c r="TDM19" s="179"/>
      <c r="TDN19" s="166"/>
      <c r="TDO19" s="178"/>
      <c r="TDP19" s="178"/>
      <c r="TDQ19" s="178"/>
      <c r="TDR19" s="178"/>
      <c r="TDS19" s="178"/>
      <c r="TDT19" s="178"/>
      <c r="TDU19" s="179"/>
      <c r="TDV19" s="166"/>
      <c r="TDW19" s="178"/>
      <c r="TDX19" s="178"/>
      <c r="TDY19" s="178"/>
      <c r="TDZ19" s="178"/>
      <c r="TEA19" s="178"/>
      <c r="TEB19" s="178"/>
      <c r="TEC19" s="179"/>
      <c r="TED19" s="166"/>
      <c r="TEE19" s="178"/>
      <c r="TEF19" s="178"/>
      <c r="TEG19" s="178"/>
      <c r="TEH19" s="178"/>
      <c r="TEI19" s="178"/>
      <c r="TEJ19" s="178"/>
      <c r="TEK19" s="179"/>
      <c r="TEL19" s="166"/>
      <c r="TEM19" s="178"/>
      <c r="TEN19" s="178"/>
      <c r="TEO19" s="178"/>
      <c r="TEP19" s="178"/>
      <c r="TEQ19" s="178"/>
      <c r="TER19" s="178"/>
      <c r="TES19" s="179"/>
      <c r="TET19" s="166"/>
      <c r="TEU19" s="178"/>
      <c r="TEV19" s="178"/>
      <c r="TEW19" s="178"/>
      <c r="TEX19" s="178"/>
      <c r="TEY19" s="178"/>
      <c r="TEZ19" s="178"/>
      <c r="TFA19" s="179"/>
      <c r="TFB19" s="166"/>
      <c r="TFC19" s="178"/>
      <c r="TFD19" s="178"/>
      <c r="TFE19" s="178"/>
      <c r="TFF19" s="178"/>
      <c r="TFG19" s="178"/>
      <c r="TFH19" s="178"/>
      <c r="TFI19" s="179"/>
      <c r="TFJ19" s="166"/>
      <c r="TFK19" s="178"/>
      <c r="TFL19" s="178"/>
      <c r="TFM19" s="178"/>
      <c r="TFN19" s="178"/>
      <c r="TFO19" s="178"/>
      <c r="TFP19" s="178"/>
      <c r="TFQ19" s="179"/>
      <c r="TFR19" s="166"/>
      <c r="TFS19" s="178"/>
      <c r="TFT19" s="178"/>
      <c r="TFU19" s="178"/>
      <c r="TFV19" s="178"/>
      <c r="TFW19" s="178"/>
      <c r="TFX19" s="178"/>
      <c r="TFY19" s="179"/>
      <c r="TFZ19" s="166"/>
      <c r="TGA19" s="178"/>
      <c r="TGB19" s="178"/>
      <c r="TGC19" s="178"/>
      <c r="TGD19" s="178"/>
      <c r="TGE19" s="178"/>
      <c r="TGF19" s="178"/>
      <c r="TGG19" s="179"/>
      <c r="TGH19" s="166"/>
      <c r="TGI19" s="178"/>
      <c r="TGJ19" s="178"/>
      <c r="TGK19" s="178"/>
      <c r="TGL19" s="178"/>
      <c r="TGM19" s="178"/>
      <c r="TGN19" s="178"/>
      <c r="TGO19" s="179"/>
      <c r="TGP19" s="166"/>
      <c r="TGQ19" s="178"/>
      <c r="TGR19" s="178"/>
      <c r="TGS19" s="178"/>
      <c r="TGT19" s="178"/>
      <c r="TGU19" s="178"/>
      <c r="TGV19" s="178"/>
      <c r="TGW19" s="179"/>
      <c r="TGX19" s="166"/>
      <c r="TGY19" s="178"/>
      <c r="TGZ19" s="178"/>
      <c r="THA19" s="178"/>
      <c r="THB19" s="178"/>
      <c r="THC19" s="178"/>
      <c r="THD19" s="178"/>
      <c r="THE19" s="179"/>
      <c r="THF19" s="166"/>
      <c r="THG19" s="178"/>
      <c r="THH19" s="178"/>
      <c r="THI19" s="178"/>
      <c r="THJ19" s="178"/>
      <c r="THK19" s="178"/>
      <c r="THL19" s="178"/>
      <c r="THM19" s="179"/>
      <c r="THN19" s="166"/>
      <c r="THO19" s="178"/>
      <c r="THP19" s="178"/>
      <c r="THQ19" s="178"/>
      <c r="THR19" s="178"/>
      <c r="THS19" s="178"/>
      <c r="THT19" s="178"/>
      <c r="THU19" s="179"/>
      <c r="THV19" s="166"/>
      <c r="THW19" s="178"/>
      <c r="THX19" s="178"/>
      <c r="THY19" s="178"/>
      <c r="THZ19" s="178"/>
      <c r="TIA19" s="178"/>
      <c r="TIB19" s="178"/>
      <c r="TIC19" s="179"/>
      <c r="TID19" s="166"/>
      <c r="TIE19" s="178"/>
      <c r="TIF19" s="178"/>
      <c r="TIG19" s="178"/>
      <c r="TIH19" s="178"/>
      <c r="TII19" s="178"/>
      <c r="TIJ19" s="178"/>
      <c r="TIK19" s="179"/>
      <c r="TIL19" s="166"/>
      <c r="TIM19" s="178"/>
      <c r="TIN19" s="178"/>
      <c r="TIO19" s="178"/>
      <c r="TIP19" s="178"/>
      <c r="TIQ19" s="178"/>
      <c r="TIR19" s="178"/>
      <c r="TIS19" s="179"/>
      <c r="TIT19" s="166"/>
      <c r="TIU19" s="178"/>
      <c r="TIV19" s="178"/>
      <c r="TIW19" s="178"/>
      <c r="TIX19" s="178"/>
      <c r="TIY19" s="178"/>
      <c r="TIZ19" s="178"/>
      <c r="TJA19" s="179"/>
      <c r="TJB19" s="166"/>
      <c r="TJC19" s="178"/>
      <c r="TJD19" s="178"/>
      <c r="TJE19" s="178"/>
      <c r="TJF19" s="178"/>
      <c r="TJG19" s="178"/>
      <c r="TJH19" s="178"/>
      <c r="TJI19" s="179"/>
      <c r="TJJ19" s="166"/>
      <c r="TJK19" s="178"/>
      <c r="TJL19" s="178"/>
      <c r="TJM19" s="178"/>
      <c r="TJN19" s="178"/>
      <c r="TJO19" s="178"/>
      <c r="TJP19" s="178"/>
      <c r="TJQ19" s="179"/>
      <c r="TJR19" s="166"/>
      <c r="TJS19" s="178"/>
      <c r="TJT19" s="178"/>
      <c r="TJU19" s="178"/>
      <c r="TJV19" s="178"/>
      <c r="TJW19" s="178"/>
      <c r="TJX19" s="178"/>
      <c r="TJY19" s="179"/>
      <c r="TJZ19" s="166"/>
      <c r="TKA19" s="178"/>
      <c r="TKB19" s="178"/>
      <c r="TKC19" s="178"/>
      <c r="TKD19" s="178"/>
      <c r="TKE19" s="178"/>
      <c r="TKF19" s="178"/>
      <c r="TKG19" s="179"/>
      <c r="TKH19" s="166"/>
      <c r="TKI19" s="178"/>
      <c r="TKJ19" s="178"/>
      <c r="TKK19" s="178"/>
      <c r="TKL19" s="178"/>
      <c r="TKM19" s="178"/>
      <c r="TKN19" s="178"/>
      <c r="TKO19" s="179"/>
      <c r="TKP19" s="166"/>
      <c r="TKQ19" s="178"/>
      <c r="TKR19" s="178"/>
      <c r="TKS19" s="178"/>
      <c r="TKT19" s="178"/>
      <c r="TKU19" s="178"/>
      <c r="TKV19" s="178"/>
      <c r="TKW19" s="179"/>
      <c r="TKX19" s="166"/>
      <c r="TKY19" s="178"/>
      <c r="TKZ19" s="178"/>
      <c r="TLA19" s="178"/>
      <c r="TLB19" s="178"/>
      <c r="TLC19" s="178"/>
      <c r="TLD19" s="178"/>
      <c r="TLE19" s="179"/>
      <c r="TLF19" s="166"/>
      <c r="TLG19" s="178"/>
      <c r="TLH19" s="178"/>
      <c r="TLI19" s="178"/>
      <c r="TLJ19" s="178"/>
      <c r="TLK19" s="178"/>
      <c r="TLL19" s="178"/>
      <c r="TLM19" s="179"/>
      <c r="TLN19" s="166"/>
      <c r="TLO19" s="178"/>
      <c r="TLP19" s="178"/>
      <c r="TLQ19" s="178"/>
      <c r="TLR19" s="178"/>
      <c r="TLS19" s="178"/>
      <c r="TLT19" s="178"/>
      <c r="TLU19" s="179"/>
      <c r="TLV19" s="166"/>
      <c r="TLW19" s="178"/>
      <c r="TLX19" s="178"/>
      <c r="TLY19" s="178"/>
      <c r="TLZ19" s="178"/>
      <c r="TMA19" s="178"/>
      <c r="TMB19" s="178"/>
      <c r="TMC19" s="179"/>
      <c r="TMD19" s="166"/>
      <c r="TME19" s="178"/>
      <c r="TMF19" s="178"/>
      <c r="TMG19" s="178"/>
      <c r="TMH19" s="178"/>
      <c r="TMI19" s="178"/>
      <c r="TMJ19" s="178"/>
      <c r="TMK19" s="179"/>
      <c r="TML19" s="166"/>
      <c r="TMM19" s="178"/>
      <c r="TMN19" s="178"/>
      <c r="TMO19" s="178"/>
      <c r="TMP19" s="178"/>
      <c r="TMQ19" s="178"/>
      <c r="TMR19" s="178"/>
      <c r="TMS19" s="179"/>
      <c r="TMT19" s="166"/>
      <c r="TMU19" s="178"/>
      <c r="TMV19" s="178"/>
      <c r="TMW19" s="178"/>
      <c r="TMX19" s="178"/>
      <c r="TMY19" s="178"/>
      <c r="TMZ19" s="178"/>
      <c r="TNA19" s="179"/>
      <c r="TNB19" s="166"/>
      <c r="TNC19" s="178"/>
      <c r="TND19" s="178"/>
      <c r="TNE19" s="178"/>
      <c r="TNF19" s="178"/>
      <c r="TNG19" s="178"/>
      <c r="TNH19" s="178"/>
      <c r="TNI19" s="179"/>
      <c r="TNJ19" s="166"/>
      <c r="TNK19" s="178"/>
      <c r="TNL19" s="178"/>
      <c r="TNM19" s="178"/>
      <c r="TNN19" s="178"/>
      <c r="TNO19" s="178"/>
      <c r="TNP19" s="178"/>
      <c r="TNQ19" s="179"/>
      <c r="TNR19" s="166"/>
      <c r="TNS19" s="178"/>
      <c r="TNT19" s="178"/>
      <c r="TNU19" s="178"/>
      <c r="TNV19" s="178"/>
      <c r="TNW19" s="178"/>
      <c r="TNX19" s="178"/>
      <c r="TNY19" s="179"/>
      <c r="TNZ19" s="166"/>
      <c r="TOA19" s="178"/>
      <c r="TOB19" s="178"/>
      <c r="TOC19" s="178"/>
      <c r="TOD19" s="178"/>
      <c r="TOE19" s="178"/>
      <c r="TOF19" s="178"/>
      <c r="TOG19" s="179"/>
      <c r="TOH19" s="166"/>
      <c r="TOI19" s="178"/>
      <c r="TOJ19" s="178"/>
      <c r="TOK19" s="178"/>
      <c r="TOL19" s="178"/>
      <c r="TOM19" s="178"/>
      <c r="TON19" s="178"/>
      <c r="TOO19" s="179"/>
      <c r="TOP19" s="166"/>
      <c r="TOQ19" s="178"/>
      <c r="TOR19" s="178"/>
      <c r="TOS19" s="178"/>
      <c r="TOT19" s="178"/>
      <c r="TOU19" s="178"/>
      <c r="TOV19" s="178"/>
      <c r="TOW19" s="179"/>
      <c r="TOX19" s="166"/>
      <c r="TOY19" s="178"/>
      <c r="TOZ19" s="178"/>
      <c r="TPA19" s="178"/>
      <c r="TPB19" s="178"/>
      <c r="TPC19" s="178"/>
      <c r="TPD19" s="178"/>
      <c r="TPE19" s="179"/>
      <c r="TPF19" s="166"/>
      <c r="TPG19" s="178"/>
      <c r="TPH19" s="178"/>
      <c r="TPI19" s="178"/>
      <c r="TPJ19" s="178"/>
      <c r="TPK19" s="178"/>
      <c r="TPL19" s="178"/>
      <c r="TPM19" s="179"/>
      <c r="TPN19" s="166"/>
      <c r="TPO19" s="178"/>
      <c r="TPP19" s="178"/>
      <c r="TPQ19" s="178"/>
      <c r="TPR19" s="178"/>
      <c r="TPS19" s="178"/>
      <c r="TPT19" s="178"/>
      <c r="TPU19" s="179"/>
      <c r="TPV19" s="166"/>
      <c r="TPW19" s="178"/>
      <c r="TPX19" s="178"/>
      <c r="TPY19" s="178"/>
      <c r="TPZ19" s="178"/>
      <c r="TQA19" s="178"/>
      <c r="TQB19" s="178"/>
      <c r="TQC19" s="179"/>
      <c r="TQD19" s="166"/>
      <c r="TQE19" s="178"/>
      <c r="TQF19" s="178"/>
      <c r="TQG19" s="178"/>
      <c r="TQH19" s="178"/>
      <c r="TQI19" s="178"/>
      <c r="TQJ19" s="178"/>
      <c r="TQK19" s="179"/>
      <c r="TQL19" s="166"/>
      <c r="TQM19" s="178"/>
      <c r="TQN19" s="178"/>
      <c r="TQO19" s="178"/>
      <c r="TQP19" s="178"/>
      <c r="TQQ19" s="178"/>
      <c r="TQR19" s="178"/>
      <c r="TQS19" s="179"/>
      <c r="TQT19" s="166"/>
      <c r="TQU19" s="178"/>
      <c r="TQV19" s="178"/>
      <c r="TQW19" s="178"/>
      <c r="TQX19" s="178"/>
      <c r="TQY19" s="178"/>
      <c r="TQZ19" s="178"/>
      <c r="TRA19" s="179"/>
      <c r="TRB19" s="166"/>
      <c r="TRC19" s="178"/>
      <c r="TRD19" s="178"/>
      <c r="TRE19" s="178"/>
      <c r="TRF19" s="178"/>
      <c r="TRG19" s="178"/>
      <c r="TRH19" s="178"/>
      <c r="TRI19" s="179"/>
      <c r="TRJ19" s="166"/>
      <c r="TRK19" s="178"/>
      <c r="TRL19" s="178"/>
      <c r="TRM19" s="178"/>
      <c r="TRN19" s="178"/>
      <c r="TRO19" s="178"/>
      <c r="TRP19" s="178"/>
      <c r="TRQ19" s="179"/>
      <c r="TRR19" s="166"/>
      <c r="TRS19" s="178"/>
      <c r="TRT19" s="178"/>
      <c r="TRU19" s="178"/>
      <c r="TRV19" s="178"/>
      <c r="TRW19" s="178"/>
      <c r="TRX19" s="178"/>
      <c r="TRY19" s="179"/>
      <c r="TRZ19" s="166"/>
      <c r="TSA19" s="178"/>
      <c r="TSB19" s="178"/>
      <c r="TSC19" s="178"/>
      <c r="TSD19" s="178"/>
      <c r="TSE19" s="178"/>
      <c r="TSF19" s="178"/>
      <c r="TSG19" s="179"/>
      <c r="TSH19" s="166"/>
      <c r="TSI19" s="178"/>
      <c r="TSJ19" s="178"/>
      <c r="TSK19" s="178"/>
      <c r="TSL19" s="178"/>
      <c r="TSM19" s="178"/>
      <c r="TSN19" s="178"/>
      <c r="TSO19" s="179"/>
      <c r="TSP19" s="166"/>
      <c r="TSQ19" s="178"/>
      <c r="TSR19" s="178"/>
      <c r="TSS19" s="178"/>
      <c r="TST19" s="178"/>
      <c r="TSU19" s="178"/>
      <c r="TSV19" s="178"/>
      <c r="TSW19" s="179"/>
      <c r="TSX19" s="166"/>
      <c r="TSY19" s="178"/>
      <c r="TSZ19" s="178"/>
      <c r="TTA19" s="178"/>
      <c r="TTB19" s="178"/>
      <c r="TTC19" s="178"/>
      <c r="TTD19" s="178"/>
      <c r="TTE19" s="179"/>
      <c r="TTF19" s="166"/>
      <c r="TTG19" s="178"/>
      <c r="TTH19" s="178"/>
      <c r="TTI19" s="178"/>
      <c r="TTJ19" s="178"/>
      <c r="TTK19" s="178"/>
      <c r="TTL19" s="178"/>
      <c r="TTM19" s="179"/>
      <c r="TTN19" s="166"/>
      <c r="TTO19" s="178"/>
      <c r="TTP19" s="178"/>
      <c r="TTQ19" s="178"/>
      <c r="TTR19" s="178"/>
      <c r="TTS19" s="178"/>
      <c r="TTT19" s="178"/>
      <c r="TTU19" s="179"/>
      <c r="TTV19" s="166"/>
      <c r="TTW19" s="178"/>
      <c r="TTX19" s="178"/>
      <c r="TTY19" s="178"/>
      <c r="TTZ19" s="178"/>
      <c r="TUA19" s="178"/>
      <c r="TUB19" s="178"/>
      <c r="TUC19" s="179"/>
      <c r="TUD19" s="166"/>
      <c r="TUE19" s="178"/>
      <c r="TUF19" s="178"/>
      <c r="TUG19" s="178"/>
      <c r="TUH19" s="178"/>
      <c r="TUI19" s="178"/>
      <c r="TUJ19" s="178"/>
      <c r="TUK19" s="179"/>
      <c r="TUL19" s="166"/>
      <c r="TUM19" s="178"/>
      <c r="TUN19" s="178"/>
      <c r="TUO19" s="178"/>
      <c r="TUP19" s="178"/>
      <c r="TUQ19" s="178"/>
      <c r="TUR19" s="178"/>
      <c r="TUS19" s="179"/>
      <c r="TUT19" s="166"/>
      <c r="TUU19" s="178"/>
      <c r="TUV19" s="178"/>
      <c r="TUW19" s="178"/>
      <c r="TUX19" s="178"/>
      <c r="TUY19" s="178"/>
      <c r="TUZ19" s="178"/>
      <c r="TVA19" s="179"/>
      <c r="TVB19" s="166"/>
      <c r="TVC19" s="178"/>
      <c r="TVD19" s="178"/>
      <c r="TVE19" s="178"/>
      <c r="TVF19" s="178"/>
      <c r="TVG19" s="178"/>
      <c r="TVH19" s="178"/>
      <c r="TVI19" s="179"/>
      <c r="TVJ19" s="166"/>
      <c r="TVK19" s="178"/>
      <c r="TVL19" s="178"/>
      <c r="TVM19" s="178"/>
      <c r="TVN19" s="178"/>
      <c r="TVO19" s="178"/>
      <c r="TVP19" s="178"/>
      <c r="TVQ19" s="179"/>
      <c r="TVR19" s="166"/>
      <c r="TVS19" s="178"/>
      <c r="TVT19" s="178"/>
      <c r="TVU19" s="178"/>
      <c r="TVV19" s="178"/>
      <c r="TVW19" s="178"/>
      <c r="TVX19" s="178"/>
      <c r="TVY19" s="179"/>
      <c r="TVZ19" s="166"/>
      <c r="TWA19" s="178"/>
      <c r="TWB19" s="178"/>
      <c r="TWC19" s="178"/>
      <c r="TWD19" s="178"/>
      <c r="TWE19" s="178"/>
      <c r="TWF19" s="178"/>
      <c r="TWG19" s="179"/>
      <c r="TWH19" s="166"/>
      <c r="TWI19" s="178"/>
      <c r="TWJ19" s="178"/>
      <c r="TWK19" s="178"/>
      <c r="TWL19" s="178"/>
      <c r="TWM19" s="178"/>
      <c r="TWN19" s="178"/>
      <c r="TWO19" s="179"/>
      <c r="TWP19" s="166"/>
      <c r="TWQ19" s="178"/>
      <c r="TWR19" s="178"/>
      <c r="TWS19" s="178"/>
      <c r="TWT19" s="178"/>
      <c r="TWU19" s="178"/>
      <c r="TWV19" s="178"/>
      <c r="TWW19" s="179"/>
      <c r="TWX19" s="166"/>
      <c r="TWY19" s="178"/>
      <c r="TWZ19" s="178"/>
      <c r="TXA19" s="178"/>
      <c r="TXB19" s="178"/>
      <c r="TXC19" s="178"/>
      <c r="TXD19" s="178"/>
      <c r="TXE19" s="179"/>
      <c r="TXF19" s="166"/>
      <c r="TXG19" s="178"/>
      <c r="TXH19" s="178"/>
      <c r="TXI19" s="178"/>
      <c r="TXJ19" s="178"/>
      <c r="TXK19" s="178"/>
      <c r="TXL19" s="178"/>
      <c r="TXM19" s="179"/>
      <c r="TXN19" s="166"/>
      <c r="TXO19" s="178"/>
      <c r="TXP19" s="178"/>
      <c r="TXQ19" s="178"/>
      <c r="TXR19" s="178"/>
      <c r="TXS19" s="178"/>
      <c r="TXT19" s="178"/>
      <c r="TXU19" s="179"/>
      <c r="TXV19" s="166"/>
      <c r="TXW19" s="178"/>
      <c r="TXX19" s="178"/>
      <c r="TXY19" s="178"/>
      <c r="TXZ19" s="178"/>
      <c r="TYA19" s="178"/>
      <c r="TYB19" s="178"/>
      <c r="TYC19" s="179"/>
      <c r="TYD19" s="166"/>
      <c r="TYE19" s="178"/>
      <c r="TYF19" s="178"/>
      <c r="TYG19" s="178"/>
      <c r="TYH19" s="178"/>
      <c r="TYI19" s="178"/>
      <c r="TYJ19" s="178"/>
      <c r="TYK19" s="179"/>
      <c r="TYL19" s="166"/>
      <c r="TYM19" s="178"/>
      <c r="TYN19" s="178"/>
      <c r="TYO19" s="178"/>
      <c r="TYP19" s="178"/>
      <c r="TYQ19" s="178"/>
      <c r="TYR19" s="178"/>
      <c r="TYS19" s="179"/>
      <c r="TYT19" s="166"/>
      <c r="TYU19" s="178"/>
      <c r="TYV19" s="178"/>
      <c r="TYW19" s="178"/>
      <c r="TYX19" s="178"/>
      <c r="TYY19" s="178"/>
      <c r="TYZ19" s="178"/>
      <c r="TZA19" s="179"/>
      <c r="TZB19" s="166"/>
      <c r="TZC19" s="178"/>
      <c r="TZD19" s="178"/>
      <c r="TZE19" s="178"/>
      <c r="TZF19" s="178"/>
      <c r="TZG19" s="178"/>
      <c r="TZH19" s="178"/>
      <c r="TZI19" s="179"/>
      <c r="TZJ19" s="166"/>
      <c r="TZK19" s="178"/>
      <c r="TZL19" s="178"/>
      <c r="TZM19" s="178"/>
      <c r="TZN19" s="178"/>
      <c r="TZO19" s="178"/>
      <c r="TZP19" s="178"/>
      <c r="TZQ19" s="179"/>
      <c r="TZR19" s="166"/>
      <c r="TZS19" s="178"/>
      <c r="TZT19" s="178"/>
      <c r="TZU19" s="178"/>
      <c r="TZV19" s="178"/>
      <c r="TZW19" s="178"/>
      <c r="TZX19" s="178"/>
      <c r="TZY19" s="179"/>
      <c r="TZZ19" s="166"/>
      <c r="UAA19" s="178"/>
      <c r="UAB19" s="178"/>
      <c r="UAC19" s="178"/>
      <c r="UAD19" s="178"/>
      <c r="UAE19" s="178"/>
      <c r="UAF19" s="178"/>
      <c r="UAG19" s="179"/>
      <c r="UAH19" s="166"/>
      <c r="UAI19" s="178"/>
      <c r="UAJ19" s="178"/>
      <c r="UAK19" s="178"/>
      <c r="UAL19" s="178"/>
      <c r="UAM19" s="178"/>
      <c r="UAN19" s="178"/>
      <c r="UAO19" s="179"/>
      <c r="UAP19" s="166"/>
      <c r="UAQ19" s="178"/>
      <c r="UAR19" s="178"/>
      <c r="UAS19" s="178"/>
      <c r="UAT19" s="178"/>
      <c r="UAU19" s="178"/>
      <c r="UAV19" s="178"/>
      <c r="UAW19" s="179"/>
      <c r="UAX19" s="166"/>
      <c r="UAY19" s="178"/>
      <c r="UAZ19" s="178"/>
      <c r="UBA19" s="178"/>
      <c r="UBB19" s="178"/>
      <c r="UBC19" s="178"/>
      <c r="UBD19" s="178"/>
      <c r="UBE19" s="179"/>
      <c r="UBF19" s="166"/>
      <c r="UBG19" s="178"/>
      <c r="UBH19" s="178"/>
      <c r="UBI19" s="178"/>
      <c r="UBJ19" s="178"/>
      <c r="UBK19" s="178"/>
      <c r="UBL19" s="178"/>
      <c r="UBM19" s="179"/>
      <c r="UBN19" s="166"/>
      <c r="UBO19" s="178"/>
      <c r="UBP19" s="178"/>
      <c r="UBQ19" s="178"/>
      <c r="UBR19" s="178"/>
      <c r="UBS19" s="178"/>
      <c r="UBT19" s="178"/>
      <c r="UBU19" s="179"/>
      <c r="UBV19" s="166"/>
      <c r="UBW19" s="178"/>
      <c r="UBX19" s="178"/>
      <c r="UBY19" s="178"/>
      <c r="UBZ19" s="178"/>
      <c r="UCA19" s="178"/>
      <c r="UCB19" s="178"/>
      <c r="UCC19" s="179"/>
      <c r="UCD19" s="166"/>
      <c r="UCE19" s="178"/>
      <c r="UCF19" s="178"/>
      <c r="UCG19" s="178"/>
      <c r="UCH19" s="178"/>
      <c r="UCI19" s="178"/>
      <c r="UCJ19" s="178"/>
      <c r="UCK19" s="179"/>
      <c r="UCL19" s="166"/>
      <c r="UCM19" s="178"/>
      <c r="UCN19" s="178"/>
      <c r="UCO19" s="178"/>
      <c r="UCP19" s="178"/>
      <c r="UCQ19" s="178"/>
      <c r="UCR19" s="178"/>
      <c r="UCS19" s="179"/>
      <c r="UCT19" s="166"/>
      <c r="UCU19" s="178"/>
      <c r="UCV19" s="178"/>
      <c r="UCW19" s="178"/>
      <c r="UCX19" s="178"/>
      <c r="UCY19" s="178"/>
      <c r="UCZ19" s="178"/>
      <c r="UDA19" s="179"/>
      <c r="UDB19" s="166"/>
      <c r="UDC19" s="178"/>
      <c r="UDD19" s="178"/>
      <c r="UDE19" s="178"/>
      <c r="UDF19" s="178"/>
      <c r="UDG19" s="178"/>
      <c r="UDH19" s="178"/>
      <c r="UDI19" s="179"/>
      <c r="UDJ19" s="166"/>
      <c r="UDK19" s="178"/>
      <c r="UDL19" s="178"/>
      <c r="UDM19" s="178"/>
      <c r="UDN19" s="178"/>
      <c r="UDO19" s="178"/>
      <c r="UDP19" s="178"/>
      <c r="UDQ19" s="179"/>
      <c r="UDR19" s="166"/>
      <c r="UDS19" s="178"/>
      <c r="UDT19" s="178"/>
      <c r="UDU19" s="178"/>
      <c r="UDV19" s="178"/>
      <c r="UDW19" s="178"/>
      <c r="UDX19" s="178"/>
      <c r="UDY19" s="179"/>
      <c r="UDZ19" s="166"/>
      <c r="UEA19" s="178"/>
      <c r="UEB19" s="178"/>
      <c r="UEC19" s="178"/>
      <c r="UED19" s="178"/>
      <c r="UEE19" s="178"/>
      <c r="UEF19" s="178"/>
      <c r="UEG19" s="179"/>
      <c r="UEH19" s="166"/>
      <c r="UEI19" s="178"/>
      <c r="UEJ19" s="178"/>
      <c r="UEK19" s="178"/>
      <c r="UEL19" s="178"/>
      <c r="UEM19" s="178"/>
      <c r="UEN19" s="178"/>
      <c r="UEO19" s="179"/>
      <c r="UEP19" s="166"/>
      <c r="UEQ19" s="178"/>
      <c r="UER19" s="178"/>
      <c r="UES19" s="178"/>
      <c r="UET19" s="178"/>
      <c r="UEU19" s="178"/>
      <c r="UEV19" s="178"/>
      <c r="UEW19" s="179"/>
      <c r="UEX19" s="166"/>
      <c r="UEY19" s="178"/>
      <c r="UEZ19" s="178"/>
      <c r="UFA19" s="178"/>
      <c r="UFB19" s="178"/>
      <c r="UFC19" s="178"/>
      <c r="UFD19" s="178"/>
      <c r="UFE19" s="179"/>
      <c r="UFF19" s="166"/>
      <c r="UFG19" s="178"/>
      <c r="UFH19" s="178"/>
      <c r="UFI19" s="178"/>
      <c r="UFJ19" s="178"/>
      <c r="UFK19" s="178"/>
      <c r="UFL19" s="178"/>
      <c r="UFM19" s="179"/>
      <c r="UFN19" s="166"/>
      <c r="UFO19" s="178"/>
      <c r="UFP19" s="178"/>
      <c r="UFQ19" s="178"/>
      <c r="UFR19" s="178"/>
      <c r="UFS19" s="178"/>
      <c r="UFT19" s="178"/>
      <c r="UFU19" s="179"/>
      <c r="UFV19" s="166"/>
      <c r="UFW19" s="178"/>
      <c r="UFX19" s="178"/>
      <c r="UFY19" s="178"/>
      <c r="UFZ19" s="178"/>
      <c r="UGA19" s="178"/>
      <c r="UGB19" s="178"/>
      <c r="UGC19" s="179"/>
      <c r="UGD19" s="166"/>
      <c r="UGE19" s="178"/>
      <c r="UGF19" s="178"/>
      <c r="UGG19" s="178"/>
      <c r="UGH19" s="178"/>
      <c r="UGI19" s="178"/>
      <c r="UGJ19" s="178"/>
      <c r="UGK19" s="179"/>
      <c r="UGL19" s="166"/>
      <c r="UGM19" s="178"/>
      <c r="UGN19" s="178"/>
      <c r="UGO19" s="178"/>
      <c r="UGP19" s="178"/>
      <c r="UGQ19" s="178"/>
      <c r="UGR19" s="178"/>
      <c r="UGS19" s="179"/>
      <c r="UGT19" s="166"/>
      <c r="UGU19" s="178"/>
      <c r="UGV19" s="178"/>
      <c r="UGW19" s="178"/>
      <c r="UGX19" s="178"/>
      <c r="UGY19" s="178"/>
      <c r="UGZ19" s="178"/>
      <c r="UHA19" s="179"/>
      <c r="UHB19" s="166"/>
      <c r="UHC19" s="178"/>
      <c r="UHD19" s="178"/>
      <c r="UHE19" s="178"/>
      <c r="UHF19" s="178"/>
      <c r="UHG19" s="178"/>
      <c r="UHH19" s="178"/>
      <c r="UHI19" s="179"/>
      <c r="UHJ19" s="166"/>
      <c r="UHK19" s="178"/>
      <c r="UHL19" s="178"/>
      <c r="UHM19" s="178"/>
      <c r="UHN19" s="178"/>
      <c r="UHO19" s="178"/>
      <c r="UHP19" s="178"/>
      <c r="UHQ19" s="179"/>
      <c r="UHR19" s="166"/>
      <c r="UHS19" s="178"/>
      <c r="UHT19" s="178"/>
      <c r="UHU19" s="178"/>
      <c r="UHV19" s="178"/>
      <c r="UHW19" s="178"/>
      <c r="UHX19" s="178"/>
      <c r="UHY19" s="179"/>
      <c r="UHZ19" s="166"/>
      <c r="UIA19" s="178"/>
      <c r="UIB19" s="178"/>
      <c r="UIC19" s="178"/>
      <c r="UID19" s="178"/>
      <c r="UIE19" s="178"/>
      <c r="UIF19" s="178"/>
      <c r="UIG19" s="179"/>
      <c r="UIH19" s="166"/>
      <c r="UII19" s="178"/>
      <c r="UIJ19" s="178"/>
      <c r="UIK19" s="178"/>
      <c r="UIL19" s="178"/>
      <c r="UIM19" s="178"/>
      <c r="UIN19" s="178"/>
      <c r="UIO19" s="179"/>
      <c r="UIP19" s="166"/>
      <c r="UIQ19" s="178"/>
      <c r="UIR19" s="178"/>
      <c r="UIS19" s="178"/>
      <c r="UIT19" s="178"/>
      <c r="UIU19" s="178"/>
      <c r="UIV19" s="178"/>
      <c r="UIW19" s="179"/>
      <c r="UIX19" s="166"/>
      <c r="UIY19" s="178"/>
      <c r="UIZ19" s="178"/>
      <c r="UJA19" s="178"/>
      <c r="UJB19" s="178"/>
      <c r="UJC19" s="178"/>
      <c r="UJD19" s="178"/>
      <c r="UJE19" s="179"/>
      <c r="UJF19" s="166"/>
      <c r="UJG19" s="178"/>
      <c r="UJH19" s="178"/>
      <c r="UJI19" s="178"/>
      <c r="UJJ19" s="178"/>
      <c r="UJK19" s="178"/>
      <c r="UJL19" s="178"/>
      <c r="UJM19" s="179"/>
      <c r="UJN19" s="166"/>
      <c r="UJO19" s="178"/>
      <c r="UJP19" s="178"/>
      <c r="UJQ19" s="178"/>
      <c r="UJR19" s="178"/>
      <c r="UJS19" s="178"/>
      <c r="UJT19" s="178"/>
      <c r="UJU19" s="179"/>
      <c r="UJV19" s="166"/>
      <c r="UJW19" s="178"/>
      <c r="UJX19" s="178"/>
      <c r="UJY19" s="178"/>
      <c r="UJZ19" s="178"/>
      <c r="UKA19" s="178"/>
      <c r="UKB19" s="178"/>
      <c r="UKC19" s="179"/>
      <c r="UKD19" s="166"/>
      <c r="UKE19" s="178"/>
      <c r="UKF19" s="178"/>
      <c r="UKG19" s="178"/>
      <c r="UKH19" s="178"/>
      <c r="UKI19" s="178"/>
      <c r="UKJ19" s="178"/>
      <c r="UKK19" s="179"/>
      <c r="UKL19" s="166"/>
      <c r="UKM19" s="178"/>
      <c r="UKN19" s="178"/>
      <c r="UKO19" s="178"/>
      <c r="UKP19" s="178"/>
      <c r="UKQ19" s="178"/>
      <c r="UKR19" s="178"/>
      <c r="UKS19" s="179"/>
      <c r="UKT19" s="166"/>
      <c r="UKU19" s="178"/>
      <c r="UKV19" s="178"/>
      <c r="UKW19" s="178"/>
      <c r="UKX19" s="178"/>
      <c r="UKY19" s="178"/>
      <c r="UKZ19" s="178"/>
      <c r="ULA19" s="179"/>
      <c r="ULB19" s="166"/>
      <c r="ULC19" s="178"/>
      <c r="ULD19" s="178"/>
      <c r="ULE19" s="178"/>
      <c r="ULF19" s="178"/>
      <c r="ULG19" s="178"/>
      <c r="ULH19" s="178"/>
      <c r="ULI19" s="179"/>
      <c r="ULJ19" s="166"/>
      <c r="ULK19" s="178"/>
      <c r="ULL19" s="178"/>
      <c r="ULM19" s="178"/>
      <c r="ULN19" s="178"/>
      <c r="ULO19" s="178"/>
      <c r="ULP19" s="178"/>
      <c r="ULQ19" s="179"/>
      <c r="ULR19" s="166"/>
      <c r="ULS19" s="178"/>
      <c r="ULT19" s="178"/>
      <c r="ULU19" s="178"/>
      <c r="ULV19" s="178"/>
      <c r="ULW19" s="178"/>
      <c r="ULX19" s="178"/>
      <c r="ULY19" s="179"/>
      <c r="ULZ19" s="166"/>
      <c r="UMA19" s="178"/>
      <c r="UMB19" s="178"/>
      <c r="UMC19" s="178"/>
      <c r="UMD19" s="178"/>
      <c r="UME19" s="178"/>
      <c r="UMF19" s="178"/>
      <c r="UMG19" s="179"/>
      <c r="UMH19" s="166"/>
      <c r="UMI19" s="178"/>
      <c r="UMJ19" s="178"/>
      <c r="UMK19" s="178"/>
      <c r="UML19" s="178"/>
      <c r="UMM19" s="178"/>
      <c r="UMN19" s="178"/>
      <c r="UMO19" s="179"/>
      <c r="UMP19" s="166"/>
      <c r="UMQ19" s="178"/>
      <c r="UMR19" s="178"/>
      <c r="UMS19" s="178"/>
      <c r="UMT19" s="178"/>
      <c r="UMU19" s="178"/>
      <c r="UMV19" s="178"/>
      <c r="UMW19" s="179"/>
      <c r="UMX19" s="166"/>
      <c r="UMY19" s="178"/>
      <c r="UMZ19" s="178"/>
      <c r="UNA19" s="178"/>
      <c r="UNB19" s="178"/>
      <c r="UNC19" s="178"/>
      <c r="UND19" s="178"/>
      <c r="UNE19" s="179"/>
      <c r="UNF19" s="166"/>
      <c r="UNG19" s="178"/>
      <c r="UNH19" s="178"/>
      <c r="UNI19" s="178"/>
      <c r="UNJ19" s="178"/>
      <c r="UNK19" s="178"/>
      <c r="UNL19" s="178"/>
      <c r="UNM19" s="179"/>
      <c r="UNN19" s="166"/>
      <c r="UNO19" s="178"/>
      <c r="UNP19" s="178"/>
      <c r="UNQ19" s="178"/>
      <c r="UNR19" s="178"/>
      <c r="UNS19" s="178"/>
      <c r="UNT19" s="178"/>
      <c r="UNU19" s="179"/>
      <c r="UNV19" s="166"/>
      <c r="UNW19" s="178"/>
      <c r="UNX19" s="178"/>
      <c r="UNY19" s="178"/>
      <c r="UNZ19" s="178"/>
      <c r="UOA19" s="178"/>
      <c r="UOB19" s="178"/>
      <c r="UOC19" s="179"/>
      <c r="UOD19" s="166"/>
      <c r="UOE19" s="178"/>
      <c r="UOF19" s="178"/>
      <c r="UOG19" s="178"/>
      <c r="UOH19" s="178"/>
      <c r="UOI19" s="178"/>
      <c r="UOJ19" s="178"/>
      <c r="UOK19" s="179"/>
      <c r="UOL19" s="166"/>
      <c r="UOM19" s="178"/>
      <c r="UON19" s="178"/>
      <c r="UOO19" s="178"/>
      <c r="UOP19" s="178"/>
      <c r="UOQ19" s="178"/>
      <c r="UOR19" s="178"/>
      <c r="UOS19" s="179"/>
      <c r="UOT19" s="166"/>
      <c r="UOU19" s="178"/>
      <c r="UOV19" s="178"/>
      <c r="UOW19" s="178"/>
      <c r="UOX19" s="178"/>
      <c r="UOY19" s="178"/>
      <c r="UOZ19" s="178"/>
      <c r="UPA19" s="179"/>
      <c r="UPB19" s="166"/>
      <c r="UPC19" s="178"/>
      <c r="UPD19" s="178"/>
      <c r="UPE19" s="178"/>
      <c r="UPF19" s="178"/>
      <c r="UPG19" s="178"/>
      <c r="UPH19" s="178"/>
      <c r="UPI19" s="179"/>
      <c r="UPJ19" s="166"/>
      <c r="UPK19" s="178"/>
      <c r="UPL19" s="178"/>
      <c r="UPM19" s="178"/>
      <c r="UPN19" s="178"/>
      <c r="UPO19" s="178"/>
      <c r="UPP19" s="178"/>
      <c r="UPQ19" s="179"/>
      <c r="UPR19" s="166"/>
      <c r="UPS19" s="178"/>
      <c r="UPT19" s="178"/>
      <c r="UPU19" s="178"/>
      <c r="UPV19" s="178"/>
      <c r="UPW19" s="178"/>
      <c r="UPX19" s="178"/>
      <c r="UPY19" s="179"/>
      <c r="UPZ19" s="166"/>
      <c r="UQA19" s="178"/>
      <c r="UQB19" s="178"/>
      <c r="UQC19" s="178"/>
      <c r="UQD19" s="178"/>
      <c r="UQE19" s="178"/>
      <c r="UQF19" s="178"/>
      <c r="UQG19" s="179"/>
      <c r="UQH19" s="166"/>
      <c r="UQI19" s="178"/>
      <c r="UQJ19" s="178"/>
      <c r="UQK19" s="178"/>
      <c r="UQL19" s="178"/>
      <c r="UQM19" s="178"/>
      <c r="UQN19" s="178"/>
      <c r="UQO19" s="179"/>
      <c r="UQP19" s="166"/>
      <c r="UQQ19" s="178"/>
      <c r="UQR19" s="178"/>
      <c r="UQS19" s="178"/>
      <c r="UQT19" s="178"/>
      <c r="UQU19" s="178"/>
      <c r="UQV19" s="178"/>
      <c r="UQW19" s="179"/>
      <c r="UQX19" s="166"/>
      <c r="UQY19" s="178"/>
      <c r="UQZ19" s="178"/>
      <c r="URA19" s="178"/>
      <c r="URB19" s="178"/>
      <c r="URC19" s="178"/>
      <c r="URD19" s="178"/>
      <c r="URE19" s="179"/>
      <c r="URF19" s="166"/>
      <c r="URG19" s="178"/>
      <c r="URH19" s="178"/>
      <c r="URI19" s="178"/>
      <c r="URJ19" s="178"/>
      <c r="URK19" s="178"/>
      <c r="URL19" s="178"/>
      <c r="URM19" s="179"/>
      <c r="URN19" s="166"/>
      <c r="URO19" s="178"/>
      <c r="URP19" s="178"/>
      <c r="URQ19" s="178"/>
      <c r="URR19" s="178"/>
      <c r="URS19" s="178"/>
      <c r="URT19" s="178"/>
      <c r="URU19" s="179"/>
      <c r="URV19" s="166"/>
      <c r="URW19" s="178"/>
      <c r="URX19" s="178"/>
      <c r="URY19" s="178"/>
      <c r="URZ19" s="178"/>
      <c r="USA19" s="178"/>
      <c r="USB19" s="178"/>
      <c r="USC19" s="179"/>
      <c r="USD19" s="166"/>
      <c r="USE19" s="178"/>
      <c r="USF19" s="178"/>
      <c r="USG19" s="178"/>
      <c r="USH19" s="178"/>
      <c r="USI19" s="178"/>
      <c r="USJ19" s="178"/>
      <c r="USK19" s="179"/>
      <c r="USL19" s="166"/>
      <c r="USM19" s="178"/>
      <c r="USN19" s="178"/>
      <c r="USO19" s="178"/>
      <c r="USP19" s="178"/>
      <c r="USQ19" s="178"/>
      <c r="USR19" s="178"/>
      <c r="USS19" s="179"/>
      <c r="UST19" s="166"/>
      <c r="USU19" s="178"/>
      <c r="USV19" s="178"/>
      <c r="USW19" s="178"/>
      <c r="USX19" s="178"/>
      <c r="USY19" s="178"/>
      <c r="USZ19" s="178"/>
      <c r="UTA19" s="179"/>
      <c r="UTB19" s="166"/>
      <c r="UTC19" s="178"/>
      <c r="UTD19" s="178"/>
      <c r="UTE19" s="178"/>
      <c r="UTF19" s="178"/>
      <c r="UTG19" s="178"/>
      <c r="UTH19" s="178"/>
      <c r="UTI19" s="179"/>
      <c r="UTJ19" s="166"/>
      <c r="UTK19" s="178"/>
      <c r="UTL19" s="178"/>
      <c r="UTM19" s="178"/>
      <c r="UTN19" s="178"/>
      <c r="UTO19" s="178"/>
      <c r="UTP19" s="178"/>
      <c r="UTQ19" s="179"/>
      <c r="UTR19" s="166"/>
      <c r="UTS19" s="178"/>
      <c r="UTT19" s="178"/>
      <c r="UTU19" s="178"/>
      <c r="UTV19" s="178"/>
      <c r="UTW19" s="178"/>
      <c r="UTX19" s="178"/>
      <c r="UTY19" s="179"/>
      <c r="UTZ19" s="166"/>
      <c r="UUA19" s="178"/>
      <c r="UUB19" s="178"/>
      <c r="UUC19" s="178"/>
      <c r="UUD19" s="178"/>
      <c r="UUE19" s="178"/>
      <c r="UUF19" s="178"/>
      <c r="UUG19" s="179"/>
      <c r="UUH19" s="166"/>
      <c r="UUI19" s="178"/>
      <c r="UUJ19" s="178"/>
      <c r="UUK19" s="178"/>
      <c r="UUL19" s="178"/>
      <c r="UUM19" s="178"/>
      <c r="UUN19" s="178"/>
      <c r="UUO19" s="179"/>
      <c r="UUP19" s="166"/>
      <c r="UUQ19" s="178"/>
      <c r="UUR19" s="178"/>
      <c r="UUS19" s="178"/>
      <c r="UUT19" s="178"/>
      <c r="UUU19" s="178"/>
      <c r="UUV19" s="178"/>
      <c r="UUW19" s="179"/>
      <c r="UUX19" s="166"/>
      <c r="UUY19" s="178"/>
      <c r="UUZ19" s="178"/>
      <c r="UVA19" s="178"/>
      <c r="UVB19" s="178"/>
      <c r="UVC19" s="178"/>
      <c r="UVD19" s="178"/>
      <c r="UVE19" s="179"/>
      <c r="UVF19" s="166"/>
      <c r="UVG19" s="178"/>
      <c r="UVH19" s="178"/>
      <c r="UVI19" s="178"/>
      <c r="UVJ19" s="178"/>
      <c r="UVK19" s="178"/>
      <c r="UVL19" s="178"/>
      <c r="UVM19" s="179"/>
      <c r="UVN19" s="166"/>
      <c r="UVO19" s="178"/>
      <c r="UVP19" s="178"/>
      <c r="UVQ19" s="178"/>
      <c r="UVR19" s="178"/>
      <c r="UVS19" s="178"/>
      <c r="UVT19" s="178"/>
      <c r="UVU19" s="179"/>
      <c r="UVV19" s="166"/>
      <c r="UVW19" s="178"/>
      <c r="UVX19" s="178"/>
      <c r="UVY19" s="178"/>
      <c r="UVZ19" s="178"/>
      <c r="UWA19" s="178"/>
      <c r="UWB19" s="178"/>
      <c r="UWC19" s="179"/>
      <c r="UWD19" s="166"/>
      <c r="UWE19" s="178"/>
      <c r="UWF19" s="178"/>
      <c r="UWG19" s="178"/>
      <c r="UWH19" s="178"/>
      <c r="UWI19" s="178"/>
      <c r="UWJ19" s="178"/>
      <c r="UWK19" s="179"/>
      <c r="UWL19" s="166"/>
      <c r="UWM19" s="178"/>
      <c r="UWN19" s="178"/>
      <c r="UWO19" s="178"/>
      <c r="UWP19" s="178"/>
      <c r="UWQ19" s="178"/>
      <c r="UWR19" s="178"/>
      <c r="UWS19" s="179"/>
      <c r="UWT19" s="166"/>
      <c r="UWU19" s="178"/>
      <c r="UWV19" s="178"/>
      <c r="UWW19" s="178"/>
      <c r="UWX19" s="178"/>
      <c r="UWY19" s="178"/>
      <c r="UWZ19" s="178"/>
      <c r="UXA19" s="179"/>
      <c r="UXB19" s="166"/>
      <c r="UXC19" s="178"/>
      <c r="UXD19" s="178"/>
      <c r="UXE19" s="178"/>
      <c r="UXF19" s="178"/>
      <c r="UXG19" s="178"/>
      <c r="UXH19" s="178"/>
      <c r="UXI19" s="179"/>
      <c r="UXJ19" s="166"/>
      <c r="UXK19" s="178"/>
      <c r="UXL19" s="178"/>
      <c r="UXM19" s="178"/>
      <c r="UXN19" s="178"/>
      <c r="UXO19" s="178"/>
      <c r="UXP19" s="178"/>
      <c r="UXQ19" s="179"/>
      <c r="UXR19" s="166"/>
      <c r="UXS19" s="178"/>
      <c r="UXT19" s="178"/>
      <c r="UXU19" s="178"/>
      <c r="UXV19" s="178"/>
      <c r="UXW19" s="178"/>
      <c r="UXX19" s="178"/>
      <c r="UXY19" s="179"/>
      <c r="UXZ19" s="166"/>
      <c r="UYA19" s="178"/>
      <c r="UYB19" s="178"/>
      <c r="UYC19" s="178"/>
      <c r="UYD19" s="178"/>
      <c r="UYE19" s="178"/>
      <c r="UYF19" s="178"/>
      <c r="UYG19" s="179"/>
      <c r="UYH19" s="166"/>
      <c r="UYI19" s="178"/>
      <c r="UYJ19" s="178"/>
      <c r="UYK19" s="178"/>
      <c r="UYL19" s="178"/>
      <c r="UYM19" s="178"/>
      <c r="UYN19" s="178"/>
      <c r="UYO19" s="179"/>
      <c r="UYP19" s="166"/>
      <c r="UYQ19" s="178"/>
      <c r="UYR19" s="178"/>
      <c r="UYS19" s="178"/>
      <c r="UYT19" s="178"/>
      <c r="UYU19" s="178"/>
      <c r="UYV19" s="178"/>
      <c r="UYW19" s="179"/>
      <c r="UYX19" s="166"/>
      <c r="UYY19" s="178"/>
      <c r="UYZ19" s="178"/>
      <c r="UZA19" s="178"/>
      <c r="UZB19" s="178"/>
      <c r="UZC19" s="178"/>
      <c r="UZD19" s="178"/>
      <c r="UZE19" s="179"/>
      <c r="UZF19" s="166"/>
      <c r="UZG19" s="178"/>
      <c r="UZH19" s="178"/>
      <c r="UZI19" s="178"/>
      <c r="UZJ19" s="178"/>
      <c r="UZK19" s="178"/>
      <c r="UZL19" s="178"/>
      <c r="UZM19" s="179"/>
      <c r="UZN19" s="166"/>
      <c r="UZO19" s="178"/>
      <c r="UZP19" s="178"/>
      <c r="UZQ19" s="178"/>
      <c r="UZR19" s="178"/>
      <c r="UZS19" s="178"/>
      <c r="UZT19" s="178"/>
      <c r="UZU19" s="179"/>
      <c r="UZV19" s="166"/>
      <c r="UZW19" s="178"/>
      <c r="UZX19" s="178"/>
      <c r="UZY19" s="178"/>
      <c r="UZZ19" s="178"/>
      <c r="VAA19" s="178"/>
      <c r="VAB19" s="178"/>
      <c r="VAC19" s="179"/>
      <c r="VAD19" s="166"/>
      <c r="VAE19" s="178"/>
      <c r="VAF19" s="178"/>
      <c r="VAG19" s="178"/>
      <c r="VAH19" s="178"/>
      <c r="VAI19" s="178"/>
      <c r="VAJ19" s="178"/>
      <c r="VAK19" s="179"/>
      <c r="VAL19" s="166"/>
      <c r="VAM19" s="178"/>
      <c r="VAN19" s="178"/>
      <c r="VAO19" s="178"/>
      <c r="VAP19" s="178"/>
      <c r="VAQ19" s="178"/>
      <c r="VAR19" s="178"/>
      <c r="VAS19" s="179"/>
      <c r="VAT19" s="166"/>
      <c r="VAU19" s="178"/>
      <c r="VAV19" s="178"/>
      <c r="VAW19" s="178"/>
      <c r="VAX19" s="178"/>
      <c r="VAY19" s="178"/>
      <c r="VAZ19" s="178"/>
      <c r="VBA19" s="179"/>
      <c r="VBB19" s="166"/>
      <c r="VBC19" s="178"/>
      <c r="VBD19" s="178"/>
      <c r="VBE19" s="178"/>
      <c r="VBF19" s="178"/>
      <c r="VBG19" s="178"/>
      <c r="VBH19" s="178"/>
      <c r="VBI19" s="179"/>
      <c r="VBJ19" s="166"/>
      <c r="VBK19" s="178"/>
      <c r="VBL19" s="178"/>
      <c r="VBM19" s="178"/>
      <c r="VBN19" s="178"/>
      <c r="VBO19" s="178"/>
      <c r="VBP19" s="178"/>
      <c r="VBQ19" s="179"/>
      <c r="VBR19" s="166"/>
      <c r="VBS19" s="178"/>
      <c r="VBT19" s="178"/>
      <c r="VBU19" s="178"/>
      <c r="VBV19" s="178"/>
      <c r="VBW19" s="178"/>
      <c r="VBX19" s="178"/>
      <c r="VBY19" s="179"/>
      <c r="VBZ19" s="166"/>
      <c r="VCA19" s="178"/>
      <c r="VCB19" s="178"/>
      <c r="VCC19" s="178"/>
      <c r="VCD19" s="178"/>
      <c r="VCE19" s="178"/>
      <c r="VCF19" s="178"/>
      <c r="VCG19" s="179"/>
      <c r="VCH19" s="166"/>
      <c r="VCI19" s="178"/>
      <c r="VCJ19" s="178"/>
      <c r="VCK19" s="178"/>
      <c r="VCL19" s="178"/>
      <c r="VCM19" s="178"/>
      <c r="VCN19" s="178"/>
      <c r="VCO19" s="179"/>
      <c r="VCP19" s="166"/>
      <c r="VCQ19" s="178"/>
      <c r="VCR19" s="178"/>
      <c r="VCS19" s="178"/>
      <c r="VCT19" s="178"/>
      <c r="VCU19" s="178"/>
      <c r="VCV19" s="178"/>
      <c r="VCW19" s="179"/>
      <c r="VCX19" s="166"/>
      <c r="VCY19" s="178"/>
      <c r="VCZ19" s="178"/>
      <c r="VDA19" s="178"/>
      <c r="VDB19" s="178"/>
      <c r="VDC19" s="178"/>
      <c r="VDD19" s="178"/>
      <c r="VDE19" s="179"/>
      <c r="VDF19" s="166"/>
      <c r="VDG19" s="178"/>
      <c r="VDH19" s="178"/>
      <c r="VDI19" s="178"/>
      <c r="VDJ19" s="178"/>
      <c r="VDK19" s="178"/>
      <c r="VDL19" s="178"/>
      <c r="VDM19" s="179"/>
      <c r="VDN19" s="166"/>
      <c r="VDO19" s="178"/>
      <c r="VDP19" s="178"/>
      <c r="VDQ19" s="178"/>
      <c r="VDR19" s="178"/>
      <c r="VDS19" s="178"/>
      <c r="VDT19" s="178"/>
      <c r="VDU19" s="179"/>
      <c r="VDV19" s="166"/>
      <c r="VDW19" s="178"/>
      <c r="VDX19" s="178"/>
      <c r="VDY19" s="178"/>
      <c r="VDZ19" s="178"/>
      <c r="VEA19" s="178"/>
      <c r="VEB19" s="178"/>
      <c r="VEC19" s="179"/>
      <c r="VED19" s="166"/>
      <c r="VEE19" s="178"/>
      <c r="VEF19" s="178"/>
      <c r="VEG19" s="178"/>
      <c r="VEH19" s="178"/>
      <c r="VEI19" s="178"/>
      <c r="VEJ19" s="178"/>
      <c r="VEK19" s="179"/>
      <c r="VEL19" s="166"/>
      <c r="VEM19" s="178"/>
      <c r="VEN19" s="178"/>
      <c r="VEO19" s="178"/>
      <c r="VEP19" s="178"/>
      <c r="VEQ19" s="178"/>
      <c r="VER19" s="178"/>
      <c r="VES19" s="179"/>
      <c r="VET19" s="166"/>
      <c r="VEU19" s="178"/>
      <c r="VEV19" s="178"/>
      <c r="VEW19" s="178"/>
      <c r="VEX19" s="178"/>
      <c r="VEY19" s="178"/>
      <c r="VEZ19" s="178"/>
      <c r="VFA19" s="179"/>
      <c r="VFB19" s="166"/>
      <c r="VFC19" s="178"/>
      <c r="VFD19" s="178"/>
      <c r="VFE19" s="178"/>
      <c r="VFF19" s="178"/>
      <c r="VFG19" s="178"/>
      <c r="VFH19" s="178"/>
      <c r="VFI19" s="179"/>
      <c r="VFJ19" s="166"/>
      <c r="VFK19" s="178"/>
      <c r="VFL19" s="178"/>
      <c r="VFM19" s="178"/>
      <c r="VFN19" s="178"/>
      <c r="VFO19" s="178"/>
      <c r="VFP19" s="178"/>
      <c r="VFQ19" s="179"/>
      <c r="VFR19" s="166"/>
      <c r="VFS19" s="178"/>
      <c r="VFT19" s="178"/>
      <c r="VFU19" s="178"/>
      <c r="VFV19" s="178"/>
      <c r="VFW19" s="178"/>
      <c r="VFX19" s="178"/>
      <c r="VFY19" s="179"/>
      <c r="VFZ19" s="166"/>
      <c r="VGA19" s="178"/>
      <c r="VGB19" s="178"/>
      <c r="VGC19" s="178"/>
      <c r="VGD19" s="178"/>
      <c r="VGE19" s="178"/>
      <c r="VGF19" s="178"/>
      <c r="VGG19" s="179"/>
      <c r="VGH19" s="166"/>
      <c r="VGI19" s="178"/>
      <c r="VGJ19" s="178"/>
      <c r="VGK19" s="178"/>
      <c r="VGL19" s="178"/>
      <c r="VGM19" s="178"/>
      <c r="VGN19" s="178"/>
      <c r="VGO19" s="179"/>
      <c r="VGP19" s="166"/>
      <c r="VGQ19" s="178"/>
      <c r="VGR19" s="178"/>
      <c r="VGS19" s="178"/>
      <c r="VGT19" s="178"/>
      <c r="VGU19" s="178"/>
      <c r="VGV19" s="178"/>
      <c r="VGW19" s="179"/>
      <c r="VGX19" s="166"/>
      <c r="VGY19" s="178"/>
      <c r="VGZ19" s="178"/>
      <c r="VHA19" s="178"/>
      <c r="VHB19" s="178"/>
      <c r="VHC19" s="178"/>
      <c r="VHD19" s="178"/>
      <c r="VHE19" s="179"/>
      <c r="VHF19" s="166"/>
      <c r="VHG19" s="178"/>
      <c r="VHH19" s="178"/>
      <c r="VHI19" s="178"/>
      <c r="VHJ19" s="178"/>
      <c r="VHK19" s="178"/>
      <c r="VHL19" s="178"/>
      <c r="VHM19" s="179"/>
      <c r="VHN19" s="166"/>
      <c r="VHO19" s="178"/>
      <c r="VHP19" s="178"/>
      <c r="VHQ19" s="178"/>
      <c r="VHR19" s="178"/>
      <c r="VHS19" s="178"/>
      <c r="VHT19" s="178"/>
      <c r="VHU19" s="179"/>
      <c r="VHV19" s="166"/>
      <c r="VHW19" s="178"/>
      <c r="VHX19" s="178"/>
      <c r="VHY19" s="178"/>
      <c r="VHZ19" s="178"/>
      <c r="VIA19" s="178"/>
      <c r="VIB19" s="178"/>
      <c r="VIC19" s="179"/>
      <c r="VID19" s="166"/>
      <c r="VIE19" s="178"/>
      <c r="VIF19" s="178"/>
      <c r="VIG19" s="178"/>
      <c r="VIH19" s="178"/>
      <c r="VII19" s="178"/>
      <c r="VIJ19" s="178"/>
      <c r="VIK19" s="179"/>
      <c r="VIL19" s="166"/>
      <c r="VIM19" s="178"/>
      <c r="VIN19" s="178"/>
      <c r="VIO19" s="178"/>
      <c r="VIP19" s="178"/>
      <c r="VIQ19" s="178"/>
      <c r="VIR19" s="178"/>
      <c r="VIS19" s="179"/>
      <c r="VIT19" s="166"/>
      <c r="VIU19" s="178"/>
      <c r="VIV19" s="178"/>
      <c r="VIW19" s="178"/>
      <c r="VIX19" s="178"/>
      <c r="VIY19" s="178"/>
      <c r="VIZ19" s="178"/>
      <c r="VJA19" s="179"/>
      <c r="VJB19" s="166"/>
      <c r="VJC19" s="178"/>
      <c r="VJD19" s="178"/>
      <c r="VJE19" s="178"/>
      <c r="VJF19" s="178"/>
      <c r="VJG19" s="178"/>
      <c r="VJH19" s="178"/>
      <c r="VJI19" s="179"/>
      <c r="VJJ19" s="166"/>
      <c r="VJK19" s="178"/>
      <c r="VJL19" s="178"/>
      <c r="VJM19" s="178"/>
      <c r="VJN19" s="178"/>
      <c r="VJO19" s="178"/>
      <c r="VJP19" s="178"/>
      <c r="VJQ19" s="179"/>
      <c r="VJR19" s="166"/>
      <c r="VJS19" s="178"/>
      <c r="VJT19" s="178"/>
      <c r="VJU19" s="178"/>
      <c r="VJV19" s="178"/>
      <c r="VJW19" s="178"/>
      <c r="VJX19" s="178"/>
      <c r="VJY19" s="179"/>
      <c r="VJZ19" s="166"/>
      <c r="VKA19" s="178"/>
      <c r="VKB19" s="178"/>
      <c r="VKC19" s="178"/>
      <c r="VKD19" s="178"/>
      <c r="VKE19" s="178"/>
      <c r="VKF19" s="178"/>
      <c r="VKG19" s="179"/>
      <c r="VKH19" s="166"/>
      <c r="VKI19" s="178"/>
      <c r="VKJ19" s="178"/>
      <c r="VKK19" s="178"/>
      <c r="VKL19" s="178"/>
      <c r="VKM19" s="178"/>
      <c r="VKN19" s="178"/>
      <c r="VKO19" s="179"/>
      <c r="VKP19" s="166"/>
      <c r="VKQ19" s="178"/>
      <c r="VKR19" s="178"/>
      <c r="VKS19" s="178"/>
      <c r="VKT19" s="178"/>
      <c r="VKU19" s="178"/>
      <c r="VKV19" s="178"/>
      <c r="VKW19" s="179"/>
      <c r="VKX19" s="166"/>
      <c r="VKY19" s="178"/>
      <c r="VKZ19" s="178"/>
      <c r="VLA19" s="178"/>
      <c r="VLB19" s="178"/>
      <c r="VLC19" s="178"/>
      <c r="VLD19" s="178"/>
      <c r="VLE19" s="179"/>
      <c r="VLF19" s="166"/>
      <c r="VLG19" s="178"/>
      <c r="VLH19" s="178"/>
      <c r="VLI19" s="178"/>
      <c r="VLJ19" s="178"/>
      <c r="VLK19" s="178"/>
      <c r="VLL19" s="178"/>
      <c r="VLM19" s="179"/>
      <c r="VLN19" s="166"/>
      <c r="VLO19" s="178"/>
      <c r="VLP19" s="178"/>
      <c r="VLQ19" s="178"/>
      <c r="VLR19" s="178"/>
      <c r="VLS19" s="178"/>
      <c r="VLT19" s="178"/>
      <c r="VLU19" s="179"/>
      <c r="VLV19" s="166"/>
      <c r="VLW19" s="178"/>
      <c r="VLX19" s="178"/>
      <c r="VLY19" s="178"/>
      <c r="VLZ19" s="178"/>
      <c r="VMA19" s="178"/>
      <c r="VMB19" s="178"/>
      <c r="VMC19" s="179"/>
      <c r="VMD19" s="166"/>
      <c r="VME19" s="178"/>
      <c r="VMF19" s="178"/>
      <c r="VMG19" s="178"/>
      <c r="VMH19" s="178"/>
      <c r="VMI19" s="178"/>
      <c r="VMJ19" s="178"/>
      <c r="VMK19" s="179"/>
      <c r="VML19" s="166"/>
      <c r="VMM19" s="178"/>
      <c r="VMN19" s="178"/>
      <c r="VMO19" s="178"/>
      <c r="VMP19" s="178"/>
      <c r="VMQ19" s="178"/>
      <c r="VMR19" s="178"/>
      <c r="VMS19" s="179"/>
      <c r="VMT19" s="166"/>
      <c r="VMU19" s="178"/>
      <c r="VMV19" s="178"/>
      <c r="VMW19" s="178"/>
      <c r="VMX19" s="178"/>
      <c r="VMY19" s="178"/>
      <c r="VMZ19" s="178"/>
      <c r="VNA19" s="179"/>
      <c r="VNB19" s="166"/>
      <c r="VNC19" s="178"/>
      <c r="VND19" s="178"/>
      <c r="VNE19" s="178"/>
      <c r="VNF19" s="178"/>
      <c r="VNG19" s="178"/>
      <c r="VNH19" s="178"/>
      <c r="VNI19" s="179"/>
      <c r="VNJ19" s="166"/>
      <c r="VNK19" s="178"/>
      <c r="VNL19" s="178"/>
      <c r="VNM19" s="178"/>
      <c r="VNN19" s="178"/>
      <c r="VNO19" s="178"/>
      <c r="VNP19" s="178"/>
      <c r="VNQ19" s="179"/>
      <c r="VNR19" s="166"/>
      <c r="VNS19" s="178"/>
      <c r="VNT19" s="178"/>
      <c r="VNU19" s="178"/>
      <c r="VNV19" s="178"/>
      <c r="VNW19" s="178"/>
      <c r="VNX19" s="178"/>
      <c r="VNY19" s="179"/>
      <c r="VNZ19" s="166"/>
      <c r="VOA19" s="178"/>
      <c r="VOB19" s="178"/>
      <c r="VOC19" s="178"/>
      <c r="VOD19" s="178"/>
      <c r="VOE19" s="178"/>
      <c r="VOF19" s="178"/>
      <c r="VOG19" s="179"/>
      <c r="VOH19" s="166"/>
      <c r="VOI19" s="178"/>
      <c r="VOJ19" s="178"/>
      <c r="VOK19" s="178"/>
      <c r="VOL19" s="178"/>
      <c r="VOM19" s="178"/>
      <c r="VON19" s="178"/>
      <c r="VOO19" s="179"/>
      <c r="VOP19" s="166"/>
      <c r="VOQ19" s="178"/>
      <c r="VOR19" s="178"/>
      <c r="VOS19" s="178"/>
      <c r="VOT19" s="178"/>
      <c r="VOU19" s="178"/>
      <c r="VOV19" s="178"/>
      <c r="VOW19" s="179"/>
      <c r="VOX19" s="166"/>
      <c r="VOY19" s="178"/>
      <c r="VOZ19" s="178"/>
      <c r="VPA19" s="178"/>
      <c r="VPB19" s="178"/>
      <c r="VPC19" s="178"/>
      <c r="VPD19" s="178"/>
      <c r="VPE19" s="179"/>
      <c r="VPF19" s="166"/>
      <c r="VPG19" s="178"/>
      <c r="VPH19" s="178"/>
      <c r="VPI19" s="178"/>
      <c r="VPJ19" s="178"/>
      <c r="VPK19" s="178"/>
      <c r="VPL19" s="178"/>
      <c r="VPM19" s="179"/>
      <c r="VPN19" s="166"/>
      <c r="VPO19" s="178"/>
      <c r="VPP19" s="178"/>
      <c r="VPQ19" s="178"/>
      <c r="VPR19" s="178"/>
      <c r="VPS19" s="178"/>
      <c r="VPT19" s="178"/>
      <c r="VPU19" s="179"/>
      <c r="VPV19" s="166"/>
      <c r="VPW19" s="178"/>
      <c r="VPX19" s="178"/>
      <c r="VPY19" s="178"/>
      <c r="VPZ19" s="178"/>
      <c r="VQA19" s="178"/>
      <c r="VQB19" s="178"/>
      <c r="VQC19" s="179"/>
      <c r="VQD19" s="166"/>
      <c r="VQE19" s="178"/>
      <c r="VQF19" s="178"/>
      <c r="VQG19" s="178"/>
      <c r="VQH19" s="178"/>
      <c r="VQI19" s="178"/>
      <c r="VQJ19" s="178"/>
      <c r="VQK19" s="179"/>
      <c r="VQL19" s="166"/>
      <c r="VQM19" s="178"/>
      <c r="VQN19" s="178"/>
      <c r="VQO19" s="178"/>
      <c r="VQP19" s="178"/>
      <c r="VQQ19" s="178"/>
      <c r="VQR19" s="178"/>
      <c r="VQS19" s="179"/>
      <c r="VQT19" s="166"/>
      <c r="VQU19" s="178"/>
      <c r="VQV19" s="178"/>
      <c r="VQW19" s="178"/>
      <c r="VQX19" s="178"/>
      <c r="VQY19" s="178"/>
      <c r="VQZ19" s="178"/>
      <c r="VRA19" s="179"/>
      <c r="VRB19" s="166"/>
      <c r="VRC19" s="178"/>
      <c r="VRD19" s="178"/>
      <c r="VRE19" s="178"/>
      <c r="VRF19" s="178"/>
      <c r="VRG19" s="178"/>
      <c r="VRH19" s="178"/>
      <c r="VRI19" s="179"/>
      <c r="VRJ19" s="166"/>
      <c r="VRK19" s="178"/>
      <c r="VRL19" s="178"/>
      <c r="VRM19" s="178"/>
      <c r="VRN19" s="178"/>
      <c r="VRO19" s="178"/>
      <c r="VRP19" s="178"/>
      <c r="VRQ19" s="179"/>
      <c r="VRR19" s="166"/>
      <c r="VRS19" s="178"/>
      <c r="VRT19" s="178"/>
      <c r="VRU19" s="178"/>
      <c r="VRV19" s="178"/>
      <c r="VRW19" s="178"/>
      <c r="VRX19" s="178"/>
      <c r="VRY19" s="179"/>
      <c r="VRZ19" s="166"/>
      <c r="VSA19" s="178"/>
      <c r="VSB19" s="178"/>
      <c r="VSC19" s="178"/>
      <c r="VSD19" s="178"/>
      <c r="VSE19" s="178"/>
      <c r="VSF19" s="178"/>
      <c r="VSG19" s="179"/>
      <c r="VSH19" s="166"/>
      <c r="VSI19" s="178"/>
      <c r="VSJ19" s="178"/>
      <c r="VSK19" s="178"/>
      <c r="VSL19" s="178"/>
      <c r="VSM19" s="178"/>
      <c r="VSN19" s="178"/>
      <c r="VSO19" s="179"/>
      <c r="VSP19" s="166"/>
      <c r="VSQ19" s="178"/>
      <c r="VSR19" s="178"/>
      <c r="VSS19" s="178"/>
      <c r="VST19" s="178"/>
      <c r="VSU19" s="178"/>
      <c r="VSV19" s="178"/>
      <c r="VSW19" s="179"/>
      <c r="VSX19" s="166"/>
      <c r="VSY19" s="178"/>
      <c r="VSZ19" s="178"/>
      <c r="VTA19" s="178"/>
      <c r="VTB19" s="178"/>
      <c r="VTC19" s="178"/>
      <c r="VTD19" s="178"/>
      <c r="VTE19" s="179"/>
      <c r="VTF19" s="166"/>
      <c r="VTG19" s="178"/>
      <c r="VTH19" s="178"/>
      <c r="VTI19" s="178"/>
      <c r="VTJ19" s="178"/>
      <c r="VTK19" s="178"/>
      <c r="VTL19" s="178"/>
      <c r="VTM19" s="179"/>
      <c r="VTN19" s="166"/>
      <c r="VTO19" s="178"/>
      <c r="VTP19" s="178"/>
      <c r="VTQ19" s="178"/>
      <c r="VTR19" s="178"/>
      <c r="VTS19" s="178"/>
      <c r="VTT19" s="178"/>
      <c r="VTU19" s="179"/>
      <c r="VTV19" s="166"/>
      <c r="VTW19" s="178"/>
      <c r="VTX19" s="178"/>
      <c r="VTY19" s="178"/>
      <c r="VTZ19" s="178"/>
      <c r="VUA19" s="178"/>
      <c r="VUB19" s="178"/>
      <c r="VUC19" s="179"/>
      <c r="VUD19" s="166"/>
      <c r="VUE19" s="178"/>
      <c r="VUF19" s="178"/>
      <c r="VUG19" s="178"/>
      <c r="VUH19" s="178"/>
      <c r="VUI19" s="178"/>
      <c r="VUJ19" s="178"/>
      <c r="VUK19" s="179"/>
      <c r="VUL19" s="166"/>
      <c r="VUM19" s="178"/>
      <c r="VUN19" s="178"/>
      <c r="VUO19" s="178"/>
      <c r="VUP19" s="178"/>
      <c r="VUQ19" s="178"/>
      <c r="VUR19" s="178"/>
      <c r="VUS19" s="179"/>
      <c r="VUT19" s="166"/>
      <c r="VUU19" s="178"/>
      <c r="VUV19" s="178"/>
      <c r="VUW19" s="178"/>
      <c r="VUX19" s="178"/>
      <c r="VUY19" s="178"/>
      <c r="VUZ19" s="178"/>
      <c r="VVA19" s="179"/>
      <c r="VVB19" s="166"/>
      <c r="VVC19" s="178"/>
      <c r="VVD19" s="178"/>
      <c r="VVE19" s="178"/>
      <c r="VVF19" s="178"/>
      <c r="VVG19" s="178"/>
      <c r="VVH19" s="178"/>
      <c r="VVI19" s="179"/>
      <c r="VVJ19" s="166"/>
      <c r="VVK19" s="178"/>
      <c r="VVL19" s="178"/>
      <c r="VVM19" s="178"/>
      <c r="VVN19" s="178"/>
      <c r="VVO19" s="178"/>
      <c r="VVP19" s="178"/>
      <c r="VVQ19" s="179"/>
      <c r="VVR19" s="166"/>
      <c r="VVS19" s="178"/>
      <c r="VVT19" s="178"/>
      <c r="VVU19" s="178"/>
      <c r="VVV19" s="178"/>
      <c r="VVW19" s="178"/>
      <c r="VVX19" s="178"/>
      <c r="VVY19" s="179"/>
      <c r="VVZ19" s="166"/>
      <c r="VWA19" s="178"/>
      <c r="VWB19" s="178"/>
      <c r="VWC19" s="178"/>
      <c r="VWD19" s="178"/>
      <c r="VWE19" s="178"/>
      <c r="VWF19" s="178"/>
      <c r="VWG19" s="179"/>
      <c r="VWH19" s="166"/>
      <c r="VWI19" s="178"/>
      <c r="VWJ19" s="178"/>
      <c r="VWK19" s="178"/>
      <c r="VWL19" s="178"/>
      <c r="VWM19" s="178"/>
      <c r="VWN19" s="178"/>
      <c r="VWO19" s="179"/>
      <c r="VWP19" s="166"/>
      <c r="VWQ19" s="178"/>
      <c r="VWR19" s="178"/>
      <c r="VWS19" s="178"/>
      <c r="VWT19" s="178"/>
      <c r="VWU19" s="178"/>
      <c r="VWV19" s="178"/>
      <c r="VWW19" s="179"/>
      <c r="VWX19" s="166"/>
      <c r="VWY19" s="178"/>
      <c r="VWZ19" s="178"/>
      <c r="VXA19" s="178"/>
      <c r="VXB19" s="178"/>
      <c r="VXC19" s="178"/>
      <c r="VXD19" s="178"/>
      <c r="VXE19" s="179"/>
      <c r="VXF19" s="166"/>
      <c r="VXG19" s="178"/>
      <c r="VXH19" s="178"/>
      <c r="VXI19" s="178"/>
      <c r="VXJ19" s="178"/>
      <c r="VXK19" s="178"/>
      <c r="VXL19" s="178"/>
      <c r="VXM19" s="179"/>
      <c r="VXN19" s="166"/>
      <c r="VXO19" s="178"/>
      <c r="VXP19" s="178"/>
      <c r="VXQ19" s="178"/>
      <c r="VXR19" s="178"/>
      <c r="VXS19" s="178"/>
      <c r="VXT19" s="178"/>
      <c r="VXU19" s="179"/>
      <c r="VXV19" s="166"/>
      <c r="VXW19" s="178"/>
      <c r="VXX19" s="178"/>
      <c r="VXY19" s="178"/>
      <c r="VXZ19" s="178"/>
      <c r="VYA19" s="178"/>
      <c r="VYB19" s="178"/>
      <c r="VYC19" s="179"/>
      <c r="VYD19" s="166"/>
      <c r="VYE19" s="178"/>
      <c r="VYF19" s="178"/>
      <c r="VYG19" s="178"/>
      <c r="VYH19" s="178"/>
      <c r="VYI19" s="178"/>
      <c r="VYJ19" s="178"/>
      <c r="VYK19" s="179"/>
      <c r="VYL19" s="166"/>
      <c r="VYM19" s="178"/>
      <c r="VYN19" s="178"/>
      <c r="VYO19" s="178"/>
      <c r="VYP19" s="178"/>
      <c r="VYQ19" s="178"/>
      <c r="VYR19" s="178"/>
      <c r="VYS19" s="179"/>
      <c r="VYT19" s="166"/>
      <c r="VYU19" s="178"/>
      <c r="VYV19" s="178"/>
      <c r="VYW19" s="178"/>
      <c r="VYX19" s="178"/>
      <c r="VYY19" s="178"/>
      <c r="VYZ19" s="178"/>
      <c r="VZA19" s="179"/>
      <c r="VZB19" s="166"/>
      <c r="VZC19" s="178"/>
      <c r="VZD19" s="178"/>
      <c r="VZE19" s="178"/>
      <c r="VZF19" s="178"/>
      <c r="VZG19" s="178"/>
      <c r="VZH19" s="178"/>
      <c r="VZI19" s="179"/>
      <c r="VZJ19" s="166"/>
      <c r="VZK19" s="178"/>
      <c r="VZL19" s="178"/>
      <c r="VZM19" s="178"/>
      <c r="VZN19" s="178"/>
      <c r="VZO19" s="178"/>
      <c r="VZP19" s="178"/>
      <c r="VZQ19" s="179"/>
      <c r="VZR19" s="166"/>
      <c r="VZS19" s="178"/>
      <c r="VZT19" s="178"/>
      <c r="VZU19" s="178"/>
      <c r="VZV19" s="178"/>
      <c r="VZW19" s="178"/>
      <c r="VZX19" s="178"/>
      <c r="VZY19" s="179"/>
      <c r="VZZ19" s="166"/>
      <c r="WAA19" s="178"/>
      <c r="WAB19" s="178"/>
      <c r="WAC19" s="178"/>
      <c r="WAD19" s="178"/>
      <c r="WAE19" s="178"/>
      <c r="WAF19" s="178"/>
      <c r="WAG19" s="179"/>
      <c r="WAH19" s="166"/>
      <c r="WAI19" s="178"/>
      <c r="WAJ19" s="178"/>
      <c r="WAK19" s="178"/>
      <c r="WAL19" s="178"/>
      <c r="WAM19" s="178"/>
      <c r="WAN19" s="178"/>
      <c r="WAO19" s="179"/>
      <c r="WAP19" s="166"/>
      <c r="WAQ19" s="178"/>
      <c r="WAR19" s="178"/>
      <c r="WAS19" s="178"/>
      <c r="WAT19" s="178"/>
      <c r="WAU19" s="178"/>
      <c r="WAV19" s="178"/>
      <c r="WAW19" s="179"/>
      <c r="WAX19" s="166"/>
      <c r="WAY19" s="178"/>
      <c r="WAZ19" s="178"/>
      <c r="WBA19" s="178"/>
      <c r="WBB19" s="178"/>
      <c r="WBC19" s="178"/>
      <c r="WBD19" s="178"/>
      <c r="WBE19" s="179"/>
      <c r="WBF19" s="166"/>
      <c r="WBG19" s="178"/>
      <c r="WBH19" s="178"/>
      <c r="WBI19" s="178"/>
      <c r="WBJ19" s="178"/>
      <c r="WBK19" s="178"/>
      <c r="WBL19" s="178"/>
      <c r="WBM19" s="179"/>
      <c r="WBN19" s="166"/>
      <c r="WBO19" s="178"/>
      <c r="WBP19" s="178"/>
      <c r="WBQ19" s="178"/>
      <c r="WBR19" s="178"/>
      <c r="WBS19" s="178"/>
      <c r="WBT19" s="178"/>
      <c r="WBU19" s="179"/>
      <c r="WBV19" s="166"/>
      <c r="WBW19" s="178"/>
      <c r="WBX19" s="178"/>
      <c r="WBY19" s="178"/>
      <c r="WBZ19" s="178"/>
      <c r="WCA19" s="178"/>
      <c r="WCB19" s="178"/>
      <c r="WCC19" s="179"/>
      <c r="WCD19" s="166"/>
      <c r="WCE19" s="178"/>
      <c r="WCF19" s="178"/>
      <c r="WCG19" s="178"/>
      <c r="WCH19" s="178"/>
      <c r="WCI19" s="178"/>
      <c r="WCJ19" s="178"/>
      <c r="WCK19" s="179"/>
      <c r="WCL19" s="166"/>
      <c r="WCM19" s="178"/>
      <c r="WCN19" s="178"/>
      <c r="WCO19" s="178"/>
      <c r="WCP19" s="178"/>
      <c r="WCQ19" s="178"/>
      <c r="WCR19" s="178"/>
      <c r="WCS19" s="179"/>
      <c r="WCT19" s="166"/>
      <c r="WCU19" s="178"/>
      <c r="WCV19" s="178"/>
      <c r="WCW19" s="178"/>
      <c r="WCX19" s="178"/>
      <c r="WCY19" s="178"/>
      <c r="WCZ19" s="178"/>
      <c r="WDA19" s="179"/>
      <c r="WDB19" s="166"/>
      <c r="WDC19" s="178"/>
      <c r="WDD19" s="178"/>
      <c r="WDE19" s="178"/>
      <c r="WDF19" s="178"/>
      <c r="WDG19" s="178"/>
      <c r="WDH19" s="178"/>
      <c r="WDI19" s="179"/>
      <c r="WDJ19" s="166"/>
      <c r="WDK19" s="178"/>
      <c r="WDL19" s="178"/>
      <c r="WDM19" s="178"/>
      <c r="WDN19" s="178"/>
      <c r="WDO19" s="178"/>
      <c r="WDP19" s="178"/>
      <c r="WDQ19" s="179"/>
      <c r="WDR19" s="166"/>
      <c r="WDS19" s="178"/>
      <c r="WDT19" s="178"/>
      <c r="WDU19" s="178"/>
      <c r="WDV19" s="178"/>
      <c r="WDW19" s="178"/>
      <c r="WDX19" s="178"/>
      <c r="WDY19" s="179"/>
      <c r="WDZ19" s="166"/>
      <c r="WEA19" s="178"/>
      <c r="WEB19" s="178"/>
      <c r="WEC19" s="178"/>
      <c r="WED19" s="178"/>
      <c r="WEE19" s="178"/>
      <c r="WEF19" s="178"/>
      <c r="WEG19" s="179"/>
      <c r="WEH19" s="166"/>
      <c r="WEI19" s="178"/>
      <c r="WEJ19" s="178"/>
      <c r="WEK19" s="178"/>
      <c r="WEL19" s="178"/>
      <c r="WEM19" s="178"/>
      <c r="WEN19" s="178"/>
      <c r="WEO19" s="179"/>
      <c r="WEP19" s="166"/>
      <c r="WEQ19" s="178"/>
      <c r="WER19" s="178"/>
      <c r="WES19" s="178"/>
      <c r="WET19" s="178"/>
      <c r="WEU19" s="178"/>
      <c r="WEV19" s="178"/>
      <c r="WEW19" s="179"/>
      <c r="WEX19" s="166"/>
      <c r="WEY19" s="178"/>
      <c r="WEZ19" s="178"/>
      <c r="WFA19" s="178"/>
      <c r="WFB19" s="178"/>
      <c r="WFC19" s="178"/>
      <c r="WFD19" s="178"/>
      <c r="WFE19" s="179"/>
      <c r="WFF19" s="166"/>
      <c r="WFG19" s="178"/>
      <c r="WFH19" s="178"/>
      <c r="WFI19" s="178"/>
      <c r="WFJ19" s="178"/>
      <c r="WFK19" s="178"/>
      <c r="WFL19" s="178"/>
      <c r="WFM19" s="179"/>
      <c r="WFN19" s="166"/>
      <c r="WFO19" s="178"/>
      <c r="WFP19" s="178"/>
      <c r="WFQ19" s="178"/>
      <c r="WFR19" s="178"/>
      <c r="WFS19" s="178"/>
      <c r="WFT19" s="178"/>
      <c r="WFU19" s="179"/>
      <c r="WFV19" s="166"/>
      <c r="WFW19" s="178"/>
      <c r="WFX19" s="178"/>
      <c r="WFY19" s="178"/>
      <c r="WFZ19" s="178"/>
      <c r="WGA19" s="178"/>
      <c r="WGB19" s="178"/>
      <c r="WGC19" s="179"/>
      <c r="WGD19" s="166"/>
      <c r="WGE19" s="178"/>
      <c r="WGF19" s="178"/>
      <c r="WGG19" s="178"/>
      <c r="WGH19" s="178"/>
      <c r="WGI19" s="178"/>
      <c r="WGJ19" s="178"/>
      <c r="WGK19" s="179"/>
      <c r="WGL19" s="166"/>
      <c r="WGM19" s="178"/>
      <c r="WGN19" s="178"/>
      <c r="WGO19" s="178"/>
      <c r="WGP19" s="178"/>
      <c r="WGQ19" s="178"/>
      <c r="WGR19" s="178"/>
      <c r="WGS19" s="179"/>
      <c r="WGT19" s="166"/>
      <c r="WGU19" s="178"/>
      <c r="WGV19" s="178"/>
      <c r="WGW19" s="178"/>
      <c r="WGX19" s="178"/>
      <c r="WGY19" s="178"/>
      <c r="WGZ19" s="178"/>
      <c r="WHA19" s="179"/>
      <c r="WHB19" s="166"/>
      <c r="WHC19" s="178"/>
      <c r="WHD19" s="178"/>
      <c r="WHE19" s="178"/>
      <c r="WHF19" s="178"/>
      <c r="WHG19" s="178"/>
      <c r="WHH19" s="178"/>
      <c r="WHI19" s="179"/>
      <c r="WHJ19" s="166"/>
      <c r="WHK19" s="178"/>
      <c r="WHL19" s="178"/>
      <c r="WHM19" s="178"/>
      <c r="WHN19" s="178"/>
      <c r="WHO19" s="178"/>
      <c r="WHP19" s="178"/>
      <c r="WHQ19" s="179"/>
      <c r="WHR19" s="166"/>
      <c r="WHS19" s="178"/>
      <c r="WHT19" s="178"/>
      <c r="WHU19" s="178"/>
      <c r="WHV19" s="178"/>
      <c r="WHW19" s="178"/>
      <c r="WHX19" s="178"/>
      <c r="WHY19" s="179"/>
      <c r="WHZ19" s="166"/>
      <c r="WIA19" s="178"/>
      <c r="WIB19" s="178"/>
      <c r="WIC19" s="178"/>
      <c r="WID19" s="178"/>
      <c r="WIE19" s="178"/>
      <c r="WIF19" s="178"/>
      <c r="WIG19" s="179"/>
      <c r="WIH19" s="166"/>
      <c r="WII19" s="178"/>
      <c r="WIJ19" s="178"/>
      <c r="WIK19" s="178"/>
      <c r="WIL19" s="178"/>
      <c r="WIM19" s="178"/>
      <c r="WIN19" s="178"/>
      <c r="WIO19" s="179"/>
      <c r="WIP19" s="166"/>
      <c r="WIQ19" s="178"/>
      <c r="WIR19" s="178"/>
      <c r="WIS19" s="178"/>
      <c r="WIT19" s="178"/>
      <c r="WIU19" s="178"/>
      <c r="WIV19" s="178"/>
      <c r="WIW19" s="179"/>
      <c r="WIX19" s="166"/>
      <c r="WIY19" s="178"/>
      <c r="WIZ19" s="178"/>
      <c r="WJA19" s="178"/>
      <c r="WJB19" s="178"/>
      <c r="WJC19" s="178"/>
      <c r="WJD19" s="178"/>
      <c r="WJE19" s="179"/>
      <c r="WJF19" s="166"/>
      <c r="WJG19" s="178"/>
      <c r="WJH19" s="178"/>
      <c r="WJI19" s="178"/>
      <c r="WJJ19" s="178"/>
      <c r="WJK19" s="178"/>
      <c r="WJL19" s="178"/>
      <c r="WJM19" s="179"/>
      <c r="WJN19" s="166"/>
      <c r="WJO19" s="178"/>
      <c r="WJP19" s="178"/>
      <c r="WJQ19" s="178"/>
      <c r="WJR19" s="178"/>
      <c r="WJS19" s="178"/>
      <c r="WJT19" s="178"/>
      <c r="WJU19" s="179"/>
      <c r="WJV19" s="166"/>
      <c r="WJW19" s="178"/>
      <c r="WJX19" s="178"/>
      <c r="WJY19" s="178"/>
      <c r="WJZ19" s="178"/>
      <c r="WKA19" s="178"/>
      <c r="WKB19" s="178"/>
      <c r="WKC19" s="179"/>
      <c r="WKD19" s="166"/>
      <c r="WKE19" s="178"/>
      <c r="WKF19" s="178"/>
      <c r="WKG19" s="178"/>
      <c r="WKH19" s="178"/>
      <c r="WKI19" s="178"/>
      <c r="WKJ19" s="178"/>
      <c r="WKK19" s="179"/>
      <c r="WKL19" s="166"/>
      <c r="WKM19" s="178"/>
      <c r="WKN19" s="178"/>
      <c r="WKO19" s="178"/>
      <c r="WKP19" s="178"/>
      <c r="WKQ19" s="178"/>
      <c r="WKR19" s="178"/>
      <c r="WKS19" s="179"/>
      <c r="WKT19" s="166"/>
      <c r="WKU19" s="178"/>
      <c r="WKV19" s="178"/>
      <c r="WKW19" s="178"/>
      <c r="WKX19" s="178"/>
      <c r="WKY19" s="178"/>
      <c r="WKZ19" s="178"/>
      <c r="WLA19" s="179"/>
      <c r="WLB19" s="166"/>
      <c r="WLC19" s="178"/>
      <c r="WLD19" s="178"/>
      <c r="WLE19" s="178"/>
      <c r="WLF19" s="178"/>
      <c r="WLG19" s="178"/>
      <c r="WLH19" s="178"/>
      <c r="WLI19" s="179"/>
      <c r="WLJ19" s="166"/>
      <c r="WLK19" s="178"/>
      <c r="WLL19" s="178"/>
      <c r="WLM19" s="178"/>
      <c r="WLN19" s="178"/>
      <c r="WLO19" s="178"/>
      <c r="WLP19" s="178"/>
      <c r="WLQ19" s="179"/>
      <c r="WLR19" s="166"/>
      <c r="WLS19" s="178"/>
      <c r="WLT19" s="178"/>
      <c r="WLU19" s="178"/>
      <c r="WLV19" s="178"/>
      <c r="WLW19" s="178"/>
      <c r="WLX19" s="178"/>
      <c r="WLY19" s="179"/>
      <c r="WLZ19" s="166"/>
      <c r="WMA19" s="178"/>
      <c r="WMB19" s="178"/>
      <c r="WMC19" s="178"/>
      <c r="WMD19" s="178"/>
      <c r="WME19" s="178"/>
      <c r="WMF19" s="178"/>
      <c r="WMG19" s="179"/>
      <c r="WMH19" s="166"/>
      <c r="WMI19" s="178"/>
      <c r="WMJ19" s="178"/>
      <c r="WMK19" s="178"/>
      <c r="WML19" s="178"/>
      <c r="WMM19" s="178"/>
      <c r="WMN19" s="178"/>
      <c r="WMO19" s="179"/>
      <c r="WMP19" s="166"/>
      <c r="WMQ19" s="178"/>
      <c r="WMR19" s="178"/>
      <c r="WMS19" s="178"/>
      <c r="WMT19" s="178"/>
      <c r="WMU19" s="178"/>
      <c r="WMV19" s="178"/>
      <c r="WMW19" s="179"/>
      <c r="WMX19" s="166"/>
      <c r="WMY19" s="178"/>
      <c r="WMZ19" s="178"/>
      <c r="WNA19" s="178"/>
      <c r="WNB19" s="178"/>
      <c r="WNC19" s="178"/>
      <c r="WND19" s="178"/>
      <c r="WNE19" s="179"/>
      <c r="WNF19" s="166"/>
      <c r="WNG19" s="178"/>
      <c r="WNH19" s="178"/>
      <c r="WNI19" s="178"/>
      <c r="WNJ19" s="178"/>
      <c r="WNK19" s="178"/>
      <c r="WNL19" s="178"/>
      <c r="WNM19" s="179"/>
      <c r="WNN19" s="166"/>
      <c r="WNO19" s="178"/>
      <c r="WNP19" s="178"/>
      <c r="WNQ19" s="178"/>
      <c r="WNR19" s="178"/>
      <c r="WNS19" s="178"/>
      <c r="WNT19" s="178"/>
      <c r="WNU19" s="179"/>
      <c r="WNV19" s="166"/>
      <c r="WNW19" s="178"/>
      <c r="WNX19" s="178"/>
      <c r="WNY19" s="178"/>
      <c r="WNZ19" s="178"/>
      <c r="WOA19" s="178"/>
      <c r="WOB19" s="178"/>
      <c r="WOC19" s="179"/>
      <c r="WOD19" s="166"/>
      <c r="WOE19" s="178"/>
      <c r="WOF19" s="178"/>
      <c r="WOG19" s="178"/>
      <c r="WOH19" s="178"/>
      <c r="WOI19" s="178"/>
      <c r="WOJ19" s="178"/>
      <c r="WOK19" s="179"/>
      <c r="WOL19" s="166"/>
      <c r="WOM19" s="178"/>
      <c r="WON19" s="178"/>
      <c r="WOO19" s="178"/>
      <c r="WOP19" s="178"/>
      <c r="WOQ19" s="178"/>
      <c r="WOR19" s="178"/>
      <c r="WOS19" s="179"/>
      <c r="WOT19" s="166"/>
      <c r="WOU19" s="178"/>
      <c r="WOV19" s="178"/>
      <c r="WOW19" s="178"/>
      <c r="WOX19" s="178"/>
      <c r="WOY19" s="178"/>
      <c r="WOZ19" s="178"/>
      <c r="WPA19" s="179"/>
      <c r="WPB19" s="166"/>
      <c r="WPC19" s="178"/>
      <c r="WPD19" s="178"/>
      <c r="WPE19" s="178"/>
      <c r="WPF19" s="178"/>
      <c r="WPG19" s="178"/>
      <c r="WPH19" s="178"/>
      <c r="WPI19" s="179"/>
      <c r="WPJ19" s="166"/>
      <c r="WPK19" s="178"/>
      <c r="WPL19" s="178"/>
      <c r="WPM19" s="178"/>
      <c r="WPN19" s="178"/>
      <c r="WPO19" s="178"/>
      <c r="WPP19" s="178"/>
      <c r="WPQ19" s="179"/>
      <c r="WPR19" s="166"/>
      <c r="WPS19" s="178"/>
      <c r="WPT19" s="178"/>
      <c r="WPU19" s="178"/>
      <c r="WPV19" s="178"/>
      <c r="WPW19" s="178"/>
      <c r="WPX19" s="178"/>
      <c r="WPY19" s="179"/>
      <c r="WPZ19" s="166"/>
      <c r="WQA19" s="178"/>
      <c r="WQB19" s="178"/>
      <c r="WQC19" s="178"/>
      <c r="WQD19" s="178"/>
      <c r="WQE19" s="178"/>
      <c r="WQF19" s="178"/>
      <c r="WQG19" s="179"/>
      <c r="WQH19" s="166"/>
      <c r="WQI19" s="178"/>
      <c r="WQJ19" s="178"/>
      <c r="WQK19" s="178"/>
      <c r="WQL19" s="178"/>
      <c r="WQM19" s="178"/>
      <c r="WQN19" s="178"/>
      <c r="WQO19" s="179"/>
      <c r="WQP19" s="166"/>
      <c r="WQQ19" s="178"/>
      <c r="WQR19" s="178"/>
      <c r="WQS19" s="178"/>
      <c r="WQT19" s="178"/>
      <c r="WQU19" s="178"/>
      <c r="WQV19" s="178"/>
      <c r="WQW19" s="179"/>
      <c r="WQX19" s="166"/>
      <c r="WQY19" s="178"/>
      <c r="WQZ19" s="178"/>
      <c r="WRA19" s="178"/>
      <c r="WRB19" s="178"/>
      <c r="WRC19" s="178"/>
      <c r="WRD19" s="178"/>
      <c r="WRE19" s="179"/>
      <c r="WRF19" s="166"/>
      <c r="WRG19" s="178"/>
      <c r="WRH19" s="178"/>
      <c r="WRI19" s="178"/>
      <c r="WRJ19" s="178"/>
      <c r="WRK19" s="178"/>
      <c r="WRL19" s="178"/>
      <c r="WRM19" s="179"/>
      <c r="WRN19" s="166"/>
      <c r="WRO19" s="178"/>
      <c r="WRP19" s="178"/>
      <c r="WRQ19" s="178"/>
      <c r="WRR19" s="178"/>
      <c r="WRS19" s="178"/>
      <c r="WRT19" s="178"/>
      <c r="WRU19" s="179"/>
      <c r="WRV19" s="166"/>
      <c r="WRW19" s="178"/>
      <c r="WRX19" s="178"/>
      <c r="WRY19" s="178"/>
      <c r="WRZ19" s="178"/>
      <c r="WSA19" s="178"/>
      <c r="WSB19" s="178"/>
      <c r="WSC19" s="179"/>
      <c r="WSD19" s="166"/>
      <c r="WSE19" s="178"/>
      <c r="WSF19" s="178"/>
      <c r="WSG19" s="178"/>
      <c r="WSH19" s="178"/>
      <c r="WSI19" s="178"/>
      <c r="WSJ19" s="178"/>
      <c r="WSK19" s="179"/>
      <c r="WSL19" s="166"/>
      <c r="WSM19" s="178"/>
      <c r="WSN19" s="178"/>
      <c r="WSO19" s="178"/>
      <c r="WSP19" s="178"/>
      <c r="WSQ19" s="178"/>
      <c r="WSR19" s="178"/>
      <c r="WSS19" s="179"/>
      <c r="WST19" s="166"/>
      <c r="WSU19" s="178"/>
      <c r="WSV19" s="178"/>
      <c r="WSW19" s="178"/>
      <c r="WSX19" s="178"/>
      <c r="WSY19" s="178"/>
      <c r="WSZ19" s="178"/>
      <c r="WTA19" s="179"/>
      <c r="WTB19" s="166"/>
      <c r="WTC19" s="178"/>
      <c r="WTD19" s="178"/>
      <c r="WTE19" s="178"/>
      <c r="WTF19" s="178"/>
      <c r="WTG19" s="178"/>
      <c r="WTH19" s="178"/>
      <c r="WTI19" s="179"/>
      <c r="WTJ19" s="166"/>
      <c r="WTK19" s="178"/>
      <c r="WTL19" s="178"/>
      <c r="WTM19" s="178"/>
      <c r="WTN19" s="178"/>
      <c r="WTO19" s="178"/>
      <c r="WTP19" s="178"/>
      <c r="WTQ19" s="179"/>
      <c r="WTR19" s="166"/>
      <c r="WTS19" s="178"/>
      <c r="WTT19" s="178"/>
      <c r="WTU19" s="178"/>
      <c r="WTV19" s="178"/>
      <c r="WTW19" s="178"/>
      <c r="WTX19" s="178"/>
      <c r="WTY19" s="179"/>
      <c r="WTZ19" s="166"/>
      <c r="WUA19" s="178"/>
      <c r="WUB19" s="178"/>
      <c r="WUC19" s="178"/>
      <c r="WUD19" s="178"/>
      <c r="WUE19" s="178"/>
      <c r="WUF19" s="178"/>
      <c r="WUG19" s="179"/>
      <c r="WUH19" s="166"/>
      <c r="WUI19" s="178"/>
      <c r="WUJ19" s="178"/>
      <c r="WUK19" s="178"/>
      <c r="WUL19" s="178"/>
      <c r="WUM19" s="178"/>
      <c r="WUN19" s="178"/>
      <c r="WUO19" s="179"/>
      <c r="WUP19" s="166"/>
      <c r="WUQ19" s="178"/>
      <c r="WUR19" s="178"/>
      <c r="WUS19" s="178"/>
      <c r="WUT19" s="178"/>
      <c r="WUU19" s="178"/>
      <c r="WUV19" s="178"/>
      <c r="WUW19" s="179"/>
      <c r="WUX19" s="166"/>
      <c r="WUY19" s="178"/>
      <c r="WUZ19" s="178"/>
      <c r="WVA19" s="178"/>
      <c r="WVB19" s="178"/>
      <c r="WVC19" s="178"/>
      <c r="WVD19" s="178"/>
      <c r="WVE19" s="179"/>
      <c r="WVF19" s="166"/>
      <c r="WVG19" s="178"/>
      <c r="WVH19" s="178"/>
      <c r="WVI19" s="178"/>
      <c r="WVJ19" s="178"/>
      <c r="WVK19" s="178"/>
      <c r="WVL19" s="178"/>
      <c r="WVM19" s="179"/>
      <c r="WVN19" s="166"/>
      <c r="WVO19" s="178"/>
      <c r="WVP19" s="178"/>
      <c r="WVQ19" s="178"/>
      <c r="WVR19" s="178"/>
      <c r="WVS19" s="178"/>
      <c r="WVT19" s="178"/>
      <c r="WVU19" s="179"/>
      <c r="WVV19" s="166"/>
      <c r="WVW19" s="178"/>
      <c r="WVX19" s="178"/>
      <c r="WVY19" s="178"/>
      <c r="WVZ19" s="178"/>
      <c r="WWA19" s="178"/>
      <c r="WWB19" s="178"/>
      <c r="WWC19" s="179"/>
      <c r="WWD19" s="166"/>
      <c r="WWE19" s="178"/>
      <c r="WWF19" s="178"/>
      <c r="WWG19" s="178"/>
      <c r="WWH19" s="178"/>
      <c r="WWI19" s="178"/>
      <c r="WWJ19" s="178"/>
      <c r="WWK19" s="179"/>
      <c r="WWL19" s="166"/>
      <c r="WWM19" s="178"/>
      <c r="WWN19" s="178"/>
      <c r="WWO19" s="178"/>
      <c r="WWP19" s="178"/>
      <c r="WWQ19" s="178"/>
      <c r="WWR19" s="178"/>
      <c r="WWS19" s="179"/>
      <c r="WWT19" s="166"/>
      <c r="WWU19" s="178"/>
      <c r="WWV19" s="178"/>
      <c r="WWW19" s="178"/>
      <c r="WWX19" s="178"/>
      <c r="WWY19" s="178"/>
      <c r="WWZ19" s="178"/>
      <c r="WXA19" s="179"/>
      <c r="WXB19" s="166"/>
      <c r="WXC19" s="178"/>
      <c r="WXD19" s="178"/>
      <c r="WXE19" s="178"/>
      <c r="WXF19" s="178"/>
      <c r="WXG19" s="178"/>
      <c r="WXH19" s="178"/>
      <c r="WXI19" s="179"/>
      <c r="WXJ19" s="166"/>
      <c r="WXK19" s="178"/>
      <c r="WXL19" s="178"/>
      <c r="WXM19" s="178"/>
      <c r="WXN19" s="178"/>
      <c r="WXO19" s="178"/>
      <c r="WXP19" s="178"/>
      <c r="WXQ19" s="179"/>
      <c r="WXR19" s="166"/>
      <c r="WXS19" s="178"/>
      <c r="WXT19" s="178"/>
      <c r="WXU19" s="178"/>
      <c r="WXV19" s="178"/>
      <c r="WXW19" s="178"/>
      <c r="WXX19" s="178"/>
      <c r="WXY19" s="179"/>
      <c r="WXZ19" s="166"/>
      <c r="WYA19" s="178"/>
      <c r="WYB19" s="178"/>
      <c r="WYC19" s="178"/>
      <c r="WYD19" s="178"/>
      <c r="WYE19" s="178"/>
      <c r="WYF19" s="178"/>
      <c r="WYG19" s="179"/>
      <c r="WYH19" s="166"/>
      <c r="WYI19" s="178"/>
      <c r="WYJ19" s="178"/>
      <c r="WYK19" s="178"/>
      <c r="WYL19" s="178"/>
      <c r="WYM19" s="178"/>
      <c r="WYN19" s="178"/>
      <c r="WYO19" s="179"/>
      <c r="WYP19" s="166"/>
      <c r="WYQ19" s="178"/>
      <c r="WYR19" s="178"/>
      <c r="WYS19" s="178"/>
      <c r="WYT19" s="178"/>
      <c r="WYU19" s="178"/>
      <c r="WYV19" s="178"/>
      <c r="WYW19" s="179"/>
      <c r="WYX19" s="166"/>
      <c r="WYY19" s="178"/>
      <c r="WYZ19" s="178"/>
      <c r="WZA19" s="178"/>
      <c r="WZB19" s="178"/>
      <c r="WZC19" s="178"/>
      <c r="WZD19" s="178"/>
      <c r="WZE19" s="179"/>
      <c r="WZF19" s="166"/>
      <c r="WZG19" s="178"/>
      <c r="WZH19" s="178"/>
      <c r="WZI19" s="178"/>
      <c r="WZJ19" s="178"/>
      <c r="WZK19" s="178"/>
      <c r="WZL19" s="178"/>
      <c r="WZM19" s="179"/>
      <c r="WZN19" s="166"/>
      <c r="WZO19" s="178"/>
      <c r="WZP19" s="178"/>
      <c r="WZQ19" s="178"/>
      <c r="WZR19" s="178"/>
      <c r="WZS19" s="178"/>
      <c r="WZT19" s="178"/>
      <c r="WZU19" s="179"/>
      <c r="WZV19" s="166"/>
      <c r="WZW19" s="178"/>
      <c r="WZX19" s="178"/>
      <c r="WZY19" s="178"/>
      <c r="WZZ19" s="178"/>
      <c r="XAA19" s="178"/>
      <c r="XAB19" s="178"/>
      <c r="XAC19" s="179"/>
      <c r="XAD19" s="166"/>
      <c r="XAE19" s="178"/>
      <c r="XAF19" s="178"/>
      <c r="XAG19" s="178"/>
      <c r="XAH19" s="178"/>
      <c r="XAI19" s="178"/>
      <c r="XAJ19" s="178"/>
      <c r="XAK19" s="179"/>
      <c r="XAL19" s="166"/>
      <c r="XAM19" s="178"/>
      <c r="XAN19" s="178"/>
      <c r="XAO19" s="178"/>
      <c r="XAP19" s="178"/>
      <c r="XAQ19" s="178"/>
      <c r="XAR19" s="178"/>
      <c r="XAS19" s="179"/>
      <c r="XAT19" s="166"/>
      <c r="XAU19" s="178"/>
      <c r="XAV19" s="178"/>
      <c r="XAW19" s="178"/>
      <c r="XAX19" s="178"/>
      <c r="XAY19" s="178"/>
      <c r="XAZ19" s="178"/>
      <c r="XBA19" s="179"/>
      <c r="XBB19" s="166"/>
      <c r="XBC19" s="178"/>
      <c r="XBD19" s="178"/>
      <c r="XBE19" s="178"/>
      <c r="XBF19" s="178"/>
      <c r="XBG19" s="178"/>
      <c r="XBH19" s="178"/>
      <c r="XBI19" s="179"/>
      <c r="XBJ19" s="166"/>
      <c r="XBK19" s="178"/>
      <c r="XBL19" s="178"/>
      <c r="XBM19" s="178"/>
      <c r="XBN19" s="178"/>
      <c r="XBO19" s="178"/>
      <c r="XBP19" s="178"/>
      <c r="XBQ19" s="179"/>
      <c r="XBR19" s="166"/>
      <c r="XBS19" s="178"/>
      <c r="XBT19" s="178"/>
      <c r="XBU19" s="178"/>
      <c r="XBV19" s="178"/>
      <c r="XBW19" s="178"/>
      <c r="XBX19" s="178"/>
      <c r="XBY19" s="179"/>
      <c r="XBZ19" s="166"/>
      <c r="XCA19" s="178"/>
      <c r="XCB19" s="178"/>
      <c r="XCC19" s="178"/>
      <c r="XCD19" s="178"/>
      <c r="XCE19" s="178"/>
      <c r="XCF19" s="178"/>
      <c r="XCG19" s="179"/>
      <c r="XCH19" s="166"/>
      <c r="XCI19" s="178"/>
      <c r="XCJ19" s="178"/>
      <c r="XCK19" s="178"/>
      <c r="XCL19" s="178"/>
      <c r="XCM19" s="178"/>
      <c r="XCN19" s="178"/>
      <c r="XCO19" s="179"/>
      <c r="XCP19" s="166"/>
      <c r="XCQ19" s="178"/>
      <c r="XCR19" s="178"/>
      <c r="XCS19" s="178"/>
      <c r="XCT19" s="178"/>
      <c r="XCU19" s="178"/>
      <c r="XCV19" s="178"/>
      <c r="XCW19" s="179"/>
      <c r="XCX19" s="166"/>
      <c r="XCY19" s="178"/>
      <c r="XCZ19" s="178"/>
      <c r="XDA19" s="178"/>
      <c r="XDB19" s="178"/>
      <c r="XDC19" s="178"/>
      <c r="XDD19" s="178"/>
      <c r="XDE19" s="179"/>
      <c r="XDF19" s="166"/>
      <c r="XDG19" s="178"/>
      <c r="XDH19" s="178"/>
      <c r="XDI19" s="178"/>
      <c r="XDJ19" s="178"/>
      <c r="XDK19" s="178"/>
      <c r="XDL19" s="178"/>
      <c r="XDM19" s="179"/>
      <c r="XDN19" s="166"/>
      <c r="XDO19" s="178"/>
      <c r="XDP19" s="178"/>
      <c r="XDQ19" s="178"/>
      <c r="XDR19" s="178"/>
      <c r="XDS19" s="178"/>
      <c r="XDT19" s="178"/>
    </row>
    <row r="20" spans="1:16348" s="227" customFormat="1">
      <c r="A20" s="177"/>
      <c r="B20" s="169" t="s">
        <v>1608</v>
      </c>
      <c r="C20" s="172" t="s">
        <v>1716</v>
      </c>
      <c r="D20" s="161">
        <v>2241</v>
      </c>
      <c r="E20" s="161">
        <v>221</v>
      </c>
      <c r="F20" s="161">
        <v>2020</v>
      </c>
      <c r="G20" s="162">
        <v>9.1402714932126692</v>
      </c>
    </row>
    <row r="21" spans="1:16348" s="227" customFormat="1" hidden="1" outlineLevel="1">
      <c r="A21" s="177"/>
      <c r="B21" s="169" t="s">
        <v>1235</v>
      </c>
      <c r="C21" s="172" t="s">
        <v>1717</v>
      </c>
      <c r="D21" s="161">
        <v>0</v>
      </c>
      <c r="E21" s="161">
        <v>0</v>
      </c>
      <c r="F21" s="161">
        <v>0</v>
      </c>
      <c r="G21" s="162">
        <v>0</v>
      </c>
    </row>
    <row r="22" spans="1:16348" s="228" customFormat="1" collapsed="1">
      <c r="A22" s="149"/>
      <c r="B22" s="174" t="s">
        <v>1679</v>
      </c>
      <c r="C22" s="222" t="s">
        <v>1718</v>
      </c>
      <c r="D22" s="167">
        <v>21737</v>
      </c>
      <c r="E22" s="167">
        <v>12781</v>
      </c>
      <c r="F22" s="167">
        <v>8956</v>
      </c>
      <c r="G22" s="168">
        <v>0.70072764259447617</v>
      </c>
      <c r="H22" s="178"/>
      <c r="I22" s="178"/>
      <c r="J22" s="178"/>
      <c r="K22" s="178"/>
      <c r="L22" s="178"/>
      <c r="M22" s="179"/>
      <c r="N22" s="166"/>
      <c r="O22" s="178"/>
      <c r="P22" s="178"/>
      <c r="Q22" s="178"/>
      <c r="R22" s="178"/>
      <c r="S22" s="178"/>
      <c r="T22" s="178"/>
      <c r="U22" s="179"/>
      <c r="V22" s="166"/>
      <c r="W22" s="178"/>
      <c r="X22" s="178"/>
      <c r="Y22" s="178"/>
      <c r="Z22" s="178"/>
      <c r="AA22" s="178"/>
      <c r="AB22" s="178"/>
      <c r="AC22" s="179"/>
      <c r="AD22" s="166"/>
      <c r="AE22" s="178"/>
      <c r="AF22" s="178"/>
      <c r="AG22" s="178"/>
      <c r="AH22" s="178"/>
      <c r="AI22" s="178"/>
      <c r="AJ22" s="178"/>
      <c r="AK22" s="179"/>
      <c r="AL22" s="166"/>
      <c r="AM22" s="178"/>
      <c r="AN22" s="178"/>
      <c r="AO22" s="178"/>
      <c r="AP22" s="178"/>
      <c r="AQ22" s="178"/>
      <c r="AR22" s="178"/>
      <c r="AS22" s="179"/>
      <c r="AT22" s="166"/>
      <c r="AU22" s="178"/>
      <c r="AV22" s="178"/>
      <c r="AW22" s="178"/>
      <c r="AX22" s="178"/>
      <c r="AY22" s="178"/>
      <c r="AZ22" s="178"/>
      <c r="BA22" s="179"/>
      <c r="BB22" s="166"/>
      <c r="BC22" s="178"/>
      <c r="BD22" s="178"/>
      <c r="BE22" s="178"/>
      <c r="BF22" s="178"/>
      <c r="BG22" s="178"/>
      <c r="BH22" s="178"/>
      <c r="BI22" s="179"/>
      <c r="BJ22" s="166"/>
      <c r="BK22" s="178"/>
      <c r="BL22" s="178"/>
      <c r="BM22" s="178"/>
      <c r="BN22" s="178"/>
      <c r="BO22" s="178"/>
      <c r="BP22" s="178"/>
      <c r="BQ22" s="179"/>
      <c r="BR22" s="166"/>
      <c r="BS22" s="178"/>
      <c r="BT22" s="178"/>
      <c r="BU22" s="178"/>
      <c r="BV22" s="178"/>
      <c r="BW22" s="178"/>
      <c r="BX22" s="178"/>
      <c r="BY22" s="179"/>
      <c r="BZ22" s="166"/>
      <c r="CA22" s="178"/>
      <c r="CB22" s="178"/>
      <c r="CC22" s="178"/>
      <c r="CD22" s="178"/>
      <c r="CE22" s="178"/>
      <c r="CF22" s="178"/>
      <c r="CG22" s="179"/>
      <c r="CH22" s="166"/>
      <c r="CI22" s="178"/>
      <c r="CJ22" s="178"/>
      <c r="CK22" s="178"/>
      <c r="CL22" s="178"/>
      <c r="CM22" s="178"/>
      <c r="CN22" s="178"/>
      <c r="CO22" s="179"/>
      <c r="CP22" s="166"/>
      <c r="CQ22" s="178"/>
      <c r="CR22" s="178"/>
      <c r="CS22" s="178"/>
      <c r="CT22" s="178"/>
      <c r="CU22" s="178"/>
      <c r="CV22" s="178"/>
      <c r="CW22" s="179"/>
      <c r="CX22" s="166"/>
      <c r="CY22" s="178"/>
      <c r="CZ22" s="178"/>
      <c r="DA22" s="178"/>
      <c r="DB22" s="178"/>
      <c r="DC22" s="178"/>
      <c r="DD22" s="178"/>
      <c r="DE22" s="179"/>
      <c r="DF22" s="166"/>
      <c r="DG22" s="178"/>
      <c r="DH22" s="178"/>
      <c r="DI22" s="178"/>
      <c r="DJ22" s="178"/>
      <c r="DK22" s="178"/>
      <c r="DL22" s="178"/>
      <c r="DM22" s="179"/>
      <c r="DN22" s="166"/>
      <c r="DO22" s="178"/>
      <c r="DP22" s="178"/>
      <c r="DQ22" s="178"/>
      <c r="DR22" s="178"/>
      <c r="DS22" s="178"/>
      <c r="DT22" s="178"/>
      <c r="DU22" s="179"/>
      <c r="DV22" s="166"/>
      <c r="DW22" s="178"/>
      <c r="DX22" s="178"/>
      <c r="DY22" s="178"/>
      <c r="DZ22" s="178"/>
      <c r="EA22" s="178"/>
      <c r="EB22" s="178"/>
      <c r="EC22" s="179"/>
      <c r="ED22" s="166"/>
      <c r="EE22" s="178"/>
      <c r="EF22" s="178"/>
      <c r="EG22" s="178"/>
      <c r="EH22" s="178"/>
      <c r="EI22" s="178"/>
      <c r="EJ22" s="178"/>
      <c r="EK22" s="179"/>
      <c r="EL22" s="166"/>
      <c r="EM22" s="178"/>
      <c r="EN22" s="178"/>
      <c r="EO22" s="178"/>
      <c r="EP22" s="178"/>
      <c r="EQ22" s="178"/>
      <c r="ER22" s="178"/>
      <c r="ES22" s="179"/>
      <c r="ET22" s="166"/>
      <c r="EU22" s="178"/>
      <c r="EV22" s="178"/>
      <c r="EW22" s="178"/>
      <c r="EX22" s="178"/>
      <c r="EY22" s="178"/>
      <c r="EZ22" s="178"/>
      <c r="FA22" s="179"/>
      <c r="FB22" s="166"/>
      <c r="FC22" s="178"/>
      <c r="FD22" s="178"/>
      <c r="FE22" s="178"/>
      <c r="FF22" s="178"/>
      <c r="FG22" s="178"/>
      <c r="FH22" s="178"/>
      <c r="FI22" s="179"/>
      <c r="FJ22" s="166"/>
      <c r="FK22" s="178"/>
      <c r="FL22" s="178"/>
      <c r="FM22" s="178"/>
      <c r="FN22" s="178"/>
      <c r="FO22" s="178"/>
      <c r="FP22" s="178"/>
      <c r="FQ22" s="179"/>
      <c r="FR22" s="166"/>
      <c r="FS22" s="178"/>
      <c r="FT22" s="178"/>
      <c r="FU22" s="178"/>
      <c r="FV22" s="178"/>
      <c r="FW22" s="178"/>
      <c r="FX22" s="178"/>
      <c r="FY22" s="179"/>
      <c r="FZ22" s="166"/>
      <c r="GA22" s="178"/>
      <c r="GB22" s="178"/>
      <c r="GC22" s="178"/>
      <c r="GD22" s="178"/>
      <c r="GE22" s="178"/>
      <c r="GF22" s="178"/>
      <c r="GG22" s="179"/>
      <c r="GH22" s="166"/>
      <c r="GI22" s="178"/>
      <c r="GJ22" s="178"/>
      <c r="GK22" s="178"/>
      <c r="GL22" s="178"/>
      <c r="GM22" s="178"/>
      <c r="GN22" s="178"/>
      <c r="GO22" s="179"/>
      <c r="GP22" s="166"/>
      <c r="GQ22" s="178"/>
      <c r="GR22" s="178"/>
      <c r="GS22" s="178"/>
      <c r="GT22" s="178"/>
      <c r="GU22" s="178"/>
      <c r="GV22" s="178"/>
      <c r="GW22" s="179"/>
      <c r="GX22" s="166"/>
      <c r="GY22" s="178"/>
      <c r="GZ22" s="178"/>
      <c r="HA22" s="178"/>
      <c r="HB22" s="178"/>
      <c r="HC22" s="178"/>
      <c r="HD22" s="178"/>
      <c r="HE22" s="179"/>
      <c r="HF22" s="166"/>
      <c r="HG22" s="178"/>
      <c r="HH22" s="178"/>
      <c r="HI22" s="178"/>
      <c r="HJ22" s="178"/>
      <c r="HK22" s="178"/>
      <c r="HL22" s="178"/>
      <c r="HM22" s="179"/>
      <c r="HN22" s="166"/>
      <c r="HO22" s="178"/>
      <c r="HP22" s="178"/>
      <c r="HQ22" s="178"/>
      <c r="HR22" s="178"/>
      <c r="HS22" s="178"/>
      <c r="HT22" s="178"/>
      <c r="HU22" s="179"/>
      <c r="HV22" s="166"/>
      <c r="HW22" s="178"/>
      <c r="HX22" s="178"/>
      <c r="HY22" s="178"/>
      <c r="HZ22" s="178"/>
      <c r="IA22" s="178"/>
      <c r="IB22" s="178"/>
      <c r="IC22" s="179"/>
      <c r="ID22" s="166"/>
      <c r="IE22" s="178"/>
      <c r="IF22" s="178"/>
      <c r="IG22" s="178"/>
      <c r="IH22" s="178"/>
      <c r="II22" s="178"/>
      <c r="IJ22" s="178"/>
      <c r="IK22" s="179"/>
      <c r="IL22" s="166"/>
      <c r="IM22" s="178"/>
      <c r="IN22" s="178"/>
      <c r="IO22" s="178"/>
      <c r="IP22" s="178"/>
      <c r="IQ22" s="178"/>
      <c r="IR22" s="178"/>
      <c r="IS22" s="179"/>
      <c r="IT22" s="166"/>
      <c r="IU22" s="178"/>
      <c r="IV22" s="178"/>
      <c r="IW22" s="178"/>
      <c r="IX22" s="178"/>
      <c r="IY22" s="178"/>
      <c r="IZ22" s="178"/>
      <c r="JA22" s="179"/>
      <c r="JB22" s="166"/>
      <c r="JC22" s="178"/>
      <c r="JD22" s="178"/>
      <c r="JE22" s="178"/>
      <c r="JF22" s="178"/>
      <c r="JG22" s="178"/>
      <c r="JH22" s="178"/>
      <c r="JI22" s="179"/>
      <c r="JJ22" s="166"/>
      <c r="JK22" s="178"/>
      <c r="JL22" s="178"/>
      <c r="JM22" s="178"/>
      <c r="JN22" s="178"/>
      <c r="JO22" s="178"/>
      <c r="JP22" s="178"/>
      <c r="JQ22" s="179"/>
      <c r="JR22" s="166"/>
      <c r="JS22" s="178"/>
      <c r="JT22" s="178"/>
      <c r="JU22" s="178"/>
      <c r="JV22" s="178"/>
      <c r="JW22" s="178"/>
      <c r="JX22" s="178"/>
      <c r="JY22" s="179"/>
      <c r="JZ22" s="166"/>
      <c r="KA22" s="178"/>
      <c r="KB22" s="178"/>
      <c r="KC22" s="178"/>
      <c r="KD22" s="178"/>
      <c r="KE22" s="178"/>
      <c r="KF22" s="178"/>
      <c r="KG22" s="179"/>
      <c r="KH22" s="166"/>
      <c r="KI22" s="178"/>
      <c r="KJ22" s="178"/>
      <c r="KK22" s="178"/>
      <c r="KL22" s="178"/>
      <c r="KM22" s="178"/>
      <c r="KN22" s="178"/>
      <c r="KO22" s="179"/>
      <c r="KP22" s="166"/>
      <c r="KQ22" s="178"/>
      <c r="KR22" s="178"/>
      <c r="KS22" s="178"/>
      <c r="KT22" s="178"/>
      <c r="KU22" s="178"/>
      <c r="KV22" s="178"/>
      <c r="KW22" s="179"/>
      <c r="KX22" s="166"/>
      <c r="KY22" s="178"/>
      <c r="KZ22" s="178"/>
      <c r="LA22" s="178"/>
      <c r="LB22" s="178"/>
      <c r="LC22" s="178"/>
      <c r="LD22" s="178"/>
      <c r="LE22" s="179"/>
      <c r="LF22" s="166"/>
      <c r="LG22" s="178"/>
      <c r="LH22" s="178"/>
      <c r="LI22" s="178"/>
      <c r="LJ22" s="178"/>
      <c r="LK22" s="178"/>
      <c r="LL22" s="178"/>
      <c r="LM22" s="179"/>
      <c r="LN22" s="166"/>
      <c r="LO22" s="178"/>
      <c r="LP22" s="178"/>
      <c r="LQ22" s="178"/>
      <c r="LR22" s="178"/>
      <c r="LS22" s="178"/>
      <c r="LT22" s="178"/>
      <c r="LU22" s="179"/>
      <c r="LV22" s="166"/>
      <c r="LW22" s="178"/>
      <c r="LX22" s="178"/>
      <c r="LY22" s="178"/>
      <c r="LZ22" s="178"/>
      <c r="MA22" s="178"/>
      <c r="MB22" s="178"/>
      <c r="MC22" s="179"/>
      <c r="MD22" s="166"/>
      <c r="ME22" s="178"/>
      <c r="MF22" s="178"/>
      <c r="MG22" s="178"/>
      <c r="MH22" s="178"/>
      <c r="MI22" s="178"/>
      <c r="MJ22" s="178"/>
      <c r="MK22" s="179"/>
      <c r="ML22" s="166"/>
      <c r="MM22" s="178"/>
      <c r="MN22" s="178"/>
      <c r="MO22" s="178"/>
      <c r="MP22" s="178"/>
      <c r="MQ22" s="178"/>
      <c r="MR22" s="178"/>
      <c r="MS22" s="179"/>
      <c r="MT22" s="166"/>
      <c r="MU22" s="178"/>
      <c r="MV22" s="178"/>
      <c r="MW22" s="178"/>
      <c r="MX22" s="178"/>
      <c r="MY22" s="178"/>
      <c r="MZ22" s="178"/>
      <c r="NA22" s="179"/>
      <c r="NB22" s="166"/>
      <c r="NC22" s="178"/>
      <c r="ND22" s="178"/>
      <c r="NE22" s="178"/>
      <c r="NF22" s="178"/>
      <c r="NG22" s="178"/>
      <c r="NH22" s="178"/>
      <c r="NI22" s="179"/>
      <c r="NJ22" s="166"/>
      <c r="NK22" s="178"/>
      <c r="NL22" s="178"/>
      <c r="NM22" s="178"/>
      <c r="NN22" s="178"/>
      <c r="NO22" s="178"/>
      <c r="NP22" s="178"/>
      <c r="NQ22" s="179"/>
      <c r="NR22" s="166"/>
      <c r="NS22" s="178"/>
      <c r="NT22" s="178"/>
      <c r="NU22" s="178"/>
      <c r="NV22" s="178"/>
      <c r="NW22" s="178"/>
      <c r="NX22" s="178"/>
      <c r="NY22" s="179"/>
      <c r="NZ22" s="166"/>
      <c r="OA22" s="178"/>
      <c r="OB22" s="178"/>
      <c r="OC22" s="178"/>
      <c r="OD22" s="178"/>
      <c r="OE22" s="178"/>
      <c r="OF22" s="178"/>
      <c r="OG22" s="179"/>
      <c r="OH22" s="166"/>
      <c r="OI22" s="178"/>
      <c r="OJ22" s="178"/>
      <c r="OK22" s="178"/>
      <c r="OL22" s="178"/>
      <c r="OM22" s="178"/>
      <c r="ON22" s="178"/>
      <c r="OO22" s="179"/>
      <c r="OP22" s="166"/>
      <c r="OQ22" s="178"/>
      <c r="OR22" s="178"/>
      <c r="OS22" s="178"/>
      <c r="OT22" s="178"/>
      <c r="OU22" s="178"/>
      <c r="OV22" s="178"/>
      <c r="OW22" s="179"/>
      <c r="OX22" s="166"/>
      <c r="OY22" s="178"/>
      <c r="OZ22" s="178"/>
      <c r="PA22" s="178"/>
      <c r="PB22" s="178"/>
      <c r="PC22" s="178"/>
      <c r="PD22" s="178"/>
      <c r="PE22" s="179"/>
      <c r="PF22" s="166"/>
      <c r="PG22" s="178"/>
      <c r="PH22" s="178"/>
      <c r="PI22" s="178"/>
      <c r="PJ22" s="178"/>
      <c r="PK22" s="178"/>
      <c r="PL22" s="178"/>
      <c r="PM22" s="179"/>
      <c r="PN22" s="166"/>
      <c r="PO22" s="178"/>
      <c r="PP22" s="178"/>
      <c r="PQ22" s="178"/>
      <c r="PR22" s="178"/>
      <c r="PS22" s="178"/>
      <c r="PT22" s="178"/>
      <c r="PU22" s="179"/>
      <c r="PV22" s="166"/>
      <c r="PW22" s="178"/>
      <c r="PX22" s="178"/>
      <c r="PY22" s="178"/>
      <c r="PZ22" s="178"/>
      <c r="QA22" s="178"/>
      <c r="QB22" s="178"/>
      <c r="QC22" s="179"/>
      <c r="QD22" s="166"/>
      <c r="QE22" s="178"/>
      <c r="QF22" s="178"/>
      <c r="QG22" s="178"/>
      <c r="QH22" s="178"/>
      <c r="QI22" s="178"/>
      <c r="QJ22" s="178"/>
      <c r="QK22" s="179"/>
      <c r="QL22" s="166"/>
      <c r="QM22" s="178"/>
      <c r="QN22" s="178"/>
      <c r="QO22" s="178"/>
      <c r="QP22" s="178"/>
      <c r="QQ22" s="178"/>
      <c r="QR22" s="178"/>
      <c r="QS22" s="179"/>
      <c r="QT22" s="166"/>
      <c r="QU22" s="178"/>
      <c r="QV22" s="178"/>
      <c r="QW22" s="178"/>
      <c r="QX22" s="178"/>
      <c r="QY22" s="178"/>
      <c r="QZ22" s="178"/>
      <c r="RA22" s="179"/>
      <c r="RB22" s="166"/>
      <c r="RC22" s="178"/>
      <c r="RD22" s="178"/>
      <c r="RE22" s="178"/>
      <c r="RF22" s="178"/>
      <c r="RG22" s="178"/>
      <c r="RH22" s="178"/>
      <c r="RI22" s="179"/>
      <c r="RJ22" s="166"/>
      <c r="RK22" s="178"/>
      <c r="RL22" s="178"/>
      <c r="RM22" s="178"/>
      <c r="RN22" s="178"/>
      <c r="RO22" s="178"/>
      <c r="RP22" s="178"/>
      <c r="RQ22" s="179"/>
      <c r="RR22" s="166"/>
      <c r="RS22" s="178"/>
      <c r="RT22" s="178"/>
      <c r="RU22" s="178"/>
      <c r="RV22" s="178"/>
      <c r="RW22" s="178"/>
      <c r="RX22" s="178"/>
      <c r="RY22" s="179"/>
      <c r="RZ22" s="166"/>
      <c r="SA22" s="178"/>
      <c r="SB22" s="178"/>
      <c r="SC22" s="178"/>
      <c r="SD22" s="178"/>
      <c r="SE22" s="178"/>
      <c r="SF22" s="178"/>
      <c r="SG22" s="179"/>
      <c r="SH22" s="166"/>
      <c r="SI22" s="178"/>
      <c r="SJ22" s="178"/>
      <c r="SK22" s="178"/>
      <c r="SL22" s="178"/>
      <c r="SM22" s="178"/>
      <c r="SN22" s="178"/>
      <c r="SO22" s="179"/>
      <c r="SP22" s="166"/>
      <c r="SQ22" s="178"/>
      <c r="SR22" s="178"/>
      <c r="SS22" s="178"/>
      <c r="ST22" s="178"/>
      <c r="SU22" s="178"/>
      <c r="SV22" s="178"/>
      <c r="SW22" s="179"/>
      <c r="SX22" s="166"/>
      <c r="SY22" s="178"/>
      <c r="SZ22" s="178"/>
      <c r="TA22" s="178"/>
      <c r="TB22" s="178"/>
      <c r="TC22" s="178"/>
      <c r="TD22" s="178"/>
      <c r="TE22" s="179"/>
      <c r="TF22" s="166"/>
      <c r="TG22" s="178"/>
      <c r="TH22" s="178"/>
      <c r="TI22" s="178"/>
      <c r="TJ22" s="178"/>
      <c r="TK22" s="178"/>
      <c r="TL22" s="178"/>
      <c r="TM22" s="179"/>
      <c r="TN22" s="166"/>
      <c r="TO22" s="178"/>
      <c r="TP22" s="178"/>
      <c r="TQ22" s="178"/>
      <c r="TR22" s="178"/>
      <c r="TS22" s="178"/>
      <c r="TT22" s="178"/>
      <c r="TU22" s="179"/>
      <c r="TV22" s="166"/>
      <c r="TW22" s="178"/>
      <c r="TX22" s="178"/>
      <c r="TY22" s="178"/>
      <c r="TZ22" s="178"/>
      <c r="UA22" s="178"/>
      <c r="UB22" s="178"/>
      <c r="UC22" s="179"/>
      <c r="UD22" s="166"/>
      <c r="UE22" s="178"/>
      <c r="UF22" s="178"/>
      <c r="UG22" s="178"/>
      <c r="UH22" s="178"/>
      <c r="UI22" s="178"/>
      <c r="UJ22" s="178"/>
      <c r="UK22" s="179"/>
      <c r="UL22" s="166"/>
      <c r="UM22" s="178"/>
      <c r="UN22" s="178"/>
      <c r="UO22" s="178"/>
      <c r="UP22" s="178"/>
      <c r="UQ22" s="178"/>
      <c r="UR22" s="178"/>
      <c r="US22" s="179"/>
      <c r="UT22" s="166"/>
      <c r="UU22" s="178"/>
      <c r="UV22" s="178"/>
      <c r="UW22" s="178"/>
      <c r="UX22" s="178"/>
      <c r="UY22" s="178"/>
      <c r="UZ22" s="178"/>
      <c r="VA22" s="179"/>
      <c r="VB22" s="166"/>
      <c r="VC22" s="178"/>
      <c r="VD22" s="178"/>
      <c r="VE22" s="178"/>
      <c r="VF22" s="178"/>
      <c r="VG22" s="178"/>
      <c r="VH22" s="178"/>
      <c r="VI22" s="179"/>
      <c r="VJ22" s="166"/>
      <c r="VK22" s="178"/>
      <c r="VL22" s="178"/>
      <c r="VM22" s="178"/>
      <c r="VN22" s="178"/>
      <c r="VO22" s="178"/>
      <c r="VP22" s="178"/>
      <c r="VQ22" s="179"/>
      <c r="VR22" s="166"/>
      <c r="VS22" s="178"/>
      <c r="VT22" s="178"/>
      <c r="VU22" s="178"/>
      <c r="VV22" s="178"/>
      <c r="VW22" s="178"/>
      <c r="VX22" s="178"/>
      <c r="VY22" s="179"/>
      <c r="VZ22" s="166"/>
      <c r="WA22" s="178"/>
      <c r="WB22" s="178"/>
      <c r="WC22" s="178"/>
      <c r="WD22" s="178"/>
      <c r="WE22" s="178"/>
      <c r="WF22" s="178"/>
      <c r="WG22" s="179"/>
      <c r="WH22" s="166"/>
      <c r="WI22" s="178"/>
      <c r="WJ22" s="178"/>
      <c r="WK22" s="178"/>
      <c r="WL22" s="178"/>
      <c r="WM22" s="178"/>
      <c r="WN22" s="178"/>
      <c r="WO22" s="179"/>
      <c r="WP22" s="166"/>
      <c r="WQ22" s="178"/>
      <c r="WR22" s="178"/>
      <c r="WS22" s="178"/>
      <c r="WT22" s="178"/>
      <c r="WU22" s="178"/>
      <c r="WV22" s="178"/>
      <c r="WW22" s="179"/>
      <c r="WX22" s="166"/>
      <c r="WY22" s="178"/>
      <c r="WZ22" s="178"/>
      <c r="XA22" s="178"/>
      <c r="XB22" s="178"/>
      <c r="XC22" s="178"/>
      <c r="XD22" s="178"/>
      <c r="XE22" s="179"/>
      <c r="XF22" s="166"/>
      <c r="XG22" s="178"/>
      <c r="XH22" s="178"/>
      <c r="XI22" s="178"/>
      <c r="XJ22" s="178"/>
      <c r="XK22" s="178"/>
      <c r="XL22" s="178"/>
      <c r="XM22" s="179"/>
      <c r="XN22" s="166"/>
      <c r="XO22" s="178"/>
      <c r="XP22" s="178"/>
      <c r="XQ22" s="178"/>
      <c r="XR22" s="178"/>
      <c r="XS22" s="178"/>
      <c r="XT22" s="178"/>
      <c r="XU22" s="179"/>
      <c r="XV22" s="166"/>
      <c r="XW22" s="178"/>
      <c r="XX22" s="178"/>
      <c r="XY22" s="178"/>
      <c r="XZ22" s="178"/>
      <c r="YA22" s="178"/>
      <c r="YB22" s="178"/>
      <c r="YC22" s="179"/>
      <c r="YD22" s="166"/>
      <c r="YE22" s="178"/>
      <c r="YF22" s="178"/>
      <c r="YG22" s="178"/>
      <c r="YH22" s="178"/>
      <c r="YI22" s="178"/>
      <c r="YJ22" s="178"/>
      <c r="YK22" s="179"/>
      <c r="YL22" s="166"/>
      <c r="YM22" s="178"/>
      <c r="YN22" s="178"/>
      <c r="YO22" s="178"/>
      <c r="YP22" s="178"/>
      <c r="YQ22" s="178"/>
      <c r="YR22" s="178"/>
      <c r="YS22" s="179"/>
      <c r="YT22" s="166"/>
      <c r="YU22" s="178"/>
      <c r="YV22" s="178"/>
      <c r="YW22" s="178"/>
      <c r="YX22" s="178"/>
      <c r="YY22" s="178"/>
      <c r="YZ22" s="178"/>
      <c r="ZA22" s="179"/>
      <c r="ZB22" s="166"/>
      <c r="ZC22" s="178"/>
      <c r="ZD22" s="178"/>
      <c r="ZE22" s="178"/>
      <c r="ZF22" s="178"/>
      <c r="ZG22" s="178"/>
      <c r="ZH22" s="178"/>
      <c r="ZI22" s="179"/>
      <c r="ZJ22" s="166"/>
      <c r="ZK22" s="178"/>
      <c r="ZL22" s="178"/>
      <c r="ZM22" s="178"/>
      <c r="ZN22" s="178"/>
      <c r="ZO22" s="178"/>
      <c r="ZP22" s="178"/>
      <c r="ZQ22" s="179"/>
      <c r="ZR22" s="166"/>
      <c r="ZS22" s="178"/>
      <c r="ZT22" s="178"/>
      <c r="ZU22" s="178"/>
      <c r="ZV22" s="178"/>
      <c r="ZW22" s="178"/>
      <c r="ZX22" s="178"/>
      <c r="ZY22" s="179"/>
      <c r="ZZ22" s="166"/>
      <c r="AAA22" s="178"/>
      <c r="AAB22" s="178"/>
      <c r="AAC22" s="178"/>
      <c r="AAD22" s="178"/>
      <c r="AAE22" s="178"/>
      <c r="AAF22" s="178"/>
      <c r="AAG22" s="179"/>
      <c r="AAH22" s="166"/>
      <c r="AAI22" s="178"/>
      <c r="AAJ22" s="178"/>
      <c r="AAK22" s="178"/>
      <c r="AAL22" s="178"/>
      <c r="AAM22" s="178"/>
      <c r="AAN22" s="178"/>
      <c r="AAO22" s="179"/>
      <c r="AAP22" s="166"/>
      <c r="AAQ22" s="178"/>
      <c r="AAR22" s="178"/>
      <c r="AAS22" s="178"/>
      <c r="AAT22" s="178"/>
      <c r="AAU22" s="178"/>
      <c r="AAV22" s="178"/>
      <c r="AAW22" s="179"/>
      <c r="AAX22" s="166"/>
      <c r="AAY22" s="178"/>
      <c r="AAZ22" s="178"/>
      <c r="ABA22" s="178"/>
      <c r="ABB22" s="178"/>
      <c r="ABC22" s="178"/>
      <c r="ABD22" s="178"/>
      <c r="ABE22" s="179"/>
      <c r="ABF22" s="166"/>
      <c r="ABG22" s="178"/>
      <c r="ABH22" s="178"/>
      <c r="ABI22" s="178"/>
      <c r="ABJ22" s="178"/>
      <c r="ABK22" s="178"/>
      <c r="ABL22" s="178"/>
      <c r="ABM22" s="179"/>
      <c r="ABN22" s="166"/>
      <c r="ABO22" s="178"/>
      <c r="ABP22" s="178"/>
      <c r="ABQ22" s="178"/>
      <c r="ABR22" s="178"/>
      <c r="ABS22" s="178"/>
      <c r="ABT22" s="178"/>
      <c r="ABU22" s="179"/>
      <c r="ABV22" s="166"/>
      <c r="ABW22" s="178"/>
      <c r="ABX22" s="178"/>
      <c r="ABY22" s="178"/>
      <c r="ABZ22" s="178"/>
      <c r="ACA22" s="178"/>
      <c r="ACB22" s="178"/>
      <c r="ACC22" s="179"/>
      <c r="ACD22" s="166"/>
      <c r="ACE22" s="178"/>
      <c r="ACF22" s="178"/>
      <c r="ACG22" s="178"/>
      <c r="ACH22" s="178"/>
      <c r="ACI22" s="178"/>
      <c r="ACJ22" s="178"/>
      <c r="ACK22" s="179"/>
      <c r="ACL22" s="166"/>
      <c r="ACM22" s="178"/>
      <c r="ACN22" s="178"/>
      <c r="ACO22" s="178"/>
      <c r="ACP22" s="178"/>
      <c r="ACQ22" s="178"/>
      <c r="ACR22" s="178"/>
      <c r="ACS22" s="179"/>
      <c r="ACT22" s="166"/>
      <c r="ACU22" s="178"/>
      <c r="ACV22" s="178"/>
      <c r="ACW22" s="178"/>
      <c r="ACX22" s="178"/>
      <c r="ACY22" s="178"/>
      <c r="ACZ22" s="178"/>
      <c r="ADA22" s="179"/>
      <c r="ADB22" s="166"/>
      <c r="ADC22" s="178"/>
      <c r="ADD22" s="178"/>
      <c r="ADE22" s="178"/>
      <c r="ADF22" s="178"/>
      <c r="ADG22" s="178"/>
      <c r="ADH22" s="178"/>
      <c r="ADI22" s="179"/>
      <c r="ADJ22" s="166"/>
      <c r="ADK22" s="178"/>
      <c r="ADL22" s="178"/>
      <c r="ADM22" s="178"/>
      <c r="ADN22" s="178"/>
      <c r="ADO22" s="178"/>
      <c r="ADP22" s="178"/>
      <c r="ADQ22" s="179"/>
      <c r="ADR22" s="166"/>
      <c r="ADS22" s="178"/>
      <c r="ADT22" s="178"/>
      <c r="ADU22" s="178"/>
      <c r="ADV22" s="178"/>
      <c r="ADW22" s="178"/>
      <c r="ADX22" s="178"/>
      <c r="ADY22" s="179"/>
      <c r="ADZ22" s="166"/>
      <c r="AEA22" s="178"/>
      <c r="AEB22" s="178"/>
      <c r="AEC22" s="178"/>
      <c r="AED22" s="178"/>
      <c r="AEE22" s="178"/>
      <c r="AEF22" s="178"/>
      <c r="AEG22" s="179"/>
      <c r="AEH22" s="166"/>
      <c r="AEI22" s="178"/>
      <c r="AEJ22" s="178"/>
      <c r="AEK22" s="178"/>
      <c r="AEL22" s="178"/>
      <c r="AEM22" s="178"/>
      <c r="AEN22" s="178"/>
      <c r="AEO22" s="179"/>
      <c r="AEP22" s="166"/>
      <c r="AEQ22" s="178"/>
      <c r="AER22" s="178"/>
      <c r="AES22" s="178"/>
      <c r="AET22" s="178"/>
      <c r="AEU22" s="178"/>
      <c r="AEV22" s="178"/>
      <c r="AEW22" s="179"/>
      <c r="AEX22" s="166"/>
      <c r="AEY22" s="178"/>
      <c r="AEZ22" s="178"/>
      <c r="AFA22" s="178"/>
      <c r="AFB22" s="178"/>
      <c r="AFC22" s="178"/>
      <c r="AFD22" s="178"/>
      <c r="AFE22" s="179"/>
      <c r="AFF22" s="166"/>
      <c r="AFG22" s="178"/>
      <c r="AFH22" s="178"/>
      <c r="AFI22" s="178"/>
      <c r="AFJ22" s="178"/>
      <c r="AFK22" s="178"/>
      <c r="AFL22" s="178"/>
      <c r="AFM22" s="179"/>
      <c r="AFN22" s="166"/>
      <c r="AFO22" s="178"/>
      <c r="AFP22" s="178"/>
      <c r="AFQ22" s="178"/>
      <c r="AFR22" s="178"/>
      <c r="AFS22" s="178"/>
      <c r="AFT22" s="178"/>
      <c r="AFU22" s="179"/>
      <c r="AFV22" s="166"/>
      <c r="AFW22" s="178"/>
      <c r="AFX22" s="178"/>
      <c r="AFY22" s="178"/>
      <c r="AFZ22" s="178"/>
      <c r="AGA22" s="178"/>
      <c r="AGB22" s="178"/>
      <c r="AGC22" s="179"/>
      <c r="AGD22" s="166"/>
      <c r="AGE22" s="178"/>
      <c r="AGF22" s="178"/>
      <c r="AGG22" s="178"/>
      <c r="AGH22" s="178"/>
      <c r="AGI22" s="178"/>
      <c r="AGJ22" s="178"/>
      <c r="AGK22" s="179"/>
      <c r="AGL22" s="166"/>
      <c r="AGM22" s="178"/>
      <c r="AGN22" s="178"/>
      <c r="AGO22" s="178"/>
      <c r="AGP22" s="178"/>
      <c r="AGQ22" s="178"/>
      <c r="AGR22" s="178"/>
      <c r="AGS22" s="179"/>
      <c r="AGT22" s="166"/>
      <c r="AGU22" s="178"/>
      <c r="AGV22" s="178"/>
      <c r="AGW22" s="178"/>
      <c r="AGX22" s="178"/>
      <c r="AGY22" s="178"/>
      <c r="AGZ22" s="178"/>
      <c r="AHA22" s="179"/>
      <c r="AHB22" s="166"/>
      <c r="AHC22" s="178"/>
      <c r="AHD22" s="178"/>
      <c r="AHE22" s="178"/>
      <c r="AHF22" s="178"/>
      <c r="AHG22" s="178"/>
      <c r="AHH22" s="178"/>
      <c r="AHI22" s="179"/>
      <c r="AHJ22" s="166"/>
      <c r="AHK22" s="178"/>
      <c r="AHL22" s="178"/>
      <c r="AHM22" s="178"/>
      <c r="AHN22" s="178"/>
      <c r="AHO22" s="178"/>
      <c r="AHP22" s="178"/>
      <c r="AHQ22" s="179"/>
      <c r="AHR22" s="166"/>
      <c r="AHS22" s="178"/>
      <c r="AHT22" s="178"/>
      <c r="AHU22" s="178"/>
      <c r="AHV22" s="178"/>
      <c r="AHW22" s="178"/>
      <c r="AHX22" s="178"/>
      <c r="AHY22" s="179"/>
      <c r="AHZ22" s="166"/>
      <c r="AIA22" s="178"/>
      <c r="AIB22" s="178"/>
      <c r="AIC22" s="178"/>
      <c r="AID22" s="178"/>
      <c r="AIE22" s="178"/>
      <c r="AIF22" s="178"/>
      <c r="AIG22" s="179"/>
      <c r="AIH22" s="166"/>
      <c r="AII22" s="178"/>
      <c r="AIJ22" s="178"/>
      <c r="AIK22" s="178"/>
      <c r="AIL22" s="178"/>
      <c r="AIM22" s="178"/>
      <c r="AIN22" s="178"/>
      <c r="AIO22" s="179"/>
      <c r="AIP22" s="166"/>
      <c r="AIQ22" s="178"/>
      <c r="AIR22" s="178"/>
      <c r="AIS22" s="178"/>
      <c r="AIT22" s="178"/>
      <c r="AIU22" s="178"/>
      <c r="AIV22" s="178"/>
      <c r="AIW22" s="179"/>
      <c r="AIX22" s="166"/>
      <c r="AIY22" s="178"/>
      <c r="AIZ22" s="178"/>
      <c r="AJA22" s="178"/>
      <c r="AJB22" s="178"/>
      <c r="AJC22" s="178"/>
      <c r="AJD22" s="178"/>
      <c r="AJE22" s="179"/>
      <c r="AJF22" s="166"/>
      <c r="AJG22" s="178"/>
      <c r="AJH22" s="178"/>
      <c r="AJI22" s="178"/>
      <c r="AJJ22" s="178"/>
      <c r="AJK22" s="178"/>
      <c r="AJL22" s="178"/>
      <c r="AJM22" s="179"/>
      <c r="AJN22" s="166"/>
      <c r="AJO22" s="178"/>
      <c r="AJP22" s="178"/>
      <c r="AJQ22" s="178"/>
      <c r="AJR22" s="178"/>
      <c r="AJS22" s="178"/>
      <c r="AJT22" s="178"/>
      <c r="AJU22" s="179"/>
      <c r="AJV22" s="166"/>
      <c r="AJW22" s="178"/>
      <c r="AJX22" s="178"/>
      <c r="AJY22" s="178"/>
      <c r="AJZ22" s="178"/>
      <c r="AKA22" s="178"/>
      <c r="AKB22" s="178"/>
      <c r="AKC22" s="179"/>
      <c r="AKD22" s="166"/>
      <c r="AKE22" s="178"/>
      <c r="AKF22" s="178"/>
      <c r="AKG22" s="178"/>
      <c r="AKH22" s="178"/>
      <c r="AKI22" s="178"/>
      <c r="AKJ22" s="178"/>
      <c r="AKK22" s="179"/>
      <c r="AKL22" s="166"/>
      <c r="AKM22" s="178"/>
      <c r="AKN22" s="178"/>
      <c r="AKO22" s="178"/>
      <c r="AKP22" s="178"/>
      <c r="AKQ22" s="178"/>
      <c r="AKR22" s="178"/>
      <c r="AKS22" s="179"/>
      <c r="AKT22" s="166"/>
      <c r="AKU22" s="178"/>
      <c r="AKV22" s="178"/>
      <c r="AKW22" s="178"/>
      <c r="AKX22" s="178"/>
      <c r="AKY22" s="178"/>
      <c r="AKZ22" s="178"/>
      <c r="ALA22" s="179"/>
      <c r="ALB22" s="166"/>
      <c r="ALC22" s="178"/>
      <c r="ALD22" s="178"/>
      <c r="ALE22" s="178"/>
      <c r="ALF22" s="178"/>
      <c r="ALG22" s="178"/>
      <c r="ALH22" s="178"/>
      <c r="ALI22" s="179"/>
      <c r="ALJ22" s="166"/>
      <c r="ALK22" s="178"/>
      <c r="ALL22" s="178"/>
      <c r="ALM22" s="178"/>
      <c r="ALN22" s="178"/>
      <c r="ALO22" s="178"/>
      <c r="ALP22" s="178"/>
      <c r="ALQ22" s="179"/>
      <c r="ALR22" s="166"/>
      <c r="ALS22" s="178"/>
      <c r="ALT22" s="178"/>
      <c r="ALU22" s="178"/>
      <c r="ALV22" s="178"/>
      <c r="ALW22" s="178"/>
      <c r="ALX22" s="178"/>
      <c r="ALY22" s="179"/>
      <c r="ALZ22" s="166"/>
      <c r="AMA22" s="178"/>
      <c r="AMB22" s="178"/>
      <c r="AMC22" s="178"/>
      <c r="AMD22" s="178"/>
      <c r="AME22" s="178"/>
      <c r="AMF22" s="178"/>
      <c r="AMG22" s="179"/>
      <c r="AMH22" s="166"/>
      <c r="AMI22" s="178"/>
      <c r="AMJ22" s="178"/>
      <c r="AMK22" s="178"/>
      <c r="AML22" s="178"/>
      <c r="AMM22" s="178"/>
      <c r="AMN22" s="178"/>
      <c r="AMO22" s="179"/>
      <c r="AMP22" s="166"/>
      <c r="AMQ22" s="178"/>
      <c r="AMR22" s="178"/>
      <c r="AMS22" s="178"/>
      <c r="AMT22" s="178"/>
      <c r="AMU22" s="178"/>
      <c r="AMV22" s="178"/>
      <c r="AMW22" s="179"/>
      <c r="AMX22" s="166"/>
      <c r="AMY22" s="178"/>
      <c r="AMZ22" s="178"/>
      <c r="ANA22" s="178"/>
      <c r="ANB22" s="178"/>
      <c r="ANC22" s="178"/>
      <c r="AND22" s="178"/>
      <c r="ANE22" s="179"/>
      <c r="ANF22" s="166"/>
      <c r="ANG22" s="178"/>
      <c r="ANH22" s="178"/>
      <c r="ANI22" s="178"/>
      <c r="ANJ22" s="178"/>
      <c r="ANK22" s="178"/>
      <c r="ANL22" s="178"/>
      <c r="ANM22" s="179"/>
      <c r="ANN22" s="166"/>
      <c r="ANO22" s="178"/>
      <c r="ANP22" s="178"/>
      <c r="ANQ22" s="178"/>
      <c r="ANR22" s="178"/>
      <c r="ANS22" s="178"/>
      <c r="ANT22" s="178"/>
      <c r="ANU22" s="179"/>
      <c r="ANV22" s="166"/>
      <c r="ANW22" s="178"/>
      <c r="ANX22" s="178"/>
      <c r="ANY22" s="178"/>
      <c r="ANZ22" s="178"/>
      <c r="AOA22" s="178"/>
      <c r="AOB22" s="178"/>
      <c r="AOC22" s="179"/>
      <c r="AOD22" s="166"/>
      <c r="AOE22" s="178"/>
      <c r="AOF22" s="178"/>
      <c r="AOG22" s="178"/>
      <c r="AOH22" s="178"/>
      <c r="AOI22" s="178"/>
      <c r="AOJ22" s="178"/>
      <c r="AOK22" s="179"/>
      <c r="AOL22" s="166"/>
      <c r="AOM22" s="178"/>
      <c r="AON22" s="178"/>
      <c r="AOO22" s="178"/>
      <c r="AOP22" s="178"/>
      <c r="AOQ22" s="178"/>
      <c r="AOR22" s="178"/>
      <c r="AOS22" s="179"/>
      <c r="AOT22" s="166"/>
      <c r="AOU22" s="178"/>
      <c r="AOV22" s="178"/>
      <c r="AOW22" s="178"/>
      <c r="AOX22" s="178"/>
      <c r="AOY22" s="178"/>
      <c r="AOZ22" s="178"/>
      <c r="APA22" s="179"/>
      <c r="APB22" s="166"/>
      <c r="APC22" s="178"/>
      <c r="APD22" s="178"/>
      <c r="APE22" s="178"/>
      <c r="APF22" s="178"/>
      <c r="APG22" s="178"/>
      <c r="APH22" s="178"/>
      <c r="API22" s="179"/>
      <c r="APJ22" s="166"/>
      <c r="APK22" s="178"/>
      <c r="APL22" s="178"/>
      <c r="APM22" s="178"/>
      <c r="APN22" s="178"/>
      <c r="APO22" s="178"/>
      <c r="APP22" s="178"/>
      <c r="APQ22" s="179"/>
      <c r="APR22" s="166"/>
      <c r="APS22" s="178"/>
      <c r="APT22" s="178"/>
      <c r="APU22" s="178"/>
      <c r="APV22" s="178"/>
      <c r="APW22" s="178"/>
      <c r="APX22" s="178"/>
      <c r="APY22" s="179"/>
      <c r="APZ22" s="166"/>
      <c r="AQA22" s="178"/>
      <c r="AQB22" s="178"/>
      <c r="AQC22" s="178"/>
      <c r="AQD22" s="178"/>
      <c r="AQE22" s="178"/>
      <c r="AQF22" s="178"/>
      <c r="AQG22" s="179"/>
      <c r="AQH22" s="166"/>
      <c r="AQI22" s="178"/>
      <c r="AQJ22" s="178"/>
      <c r="AQK22" s="178"/>
      <c r="AQL22" s="178"/>
      <c r="AQM22" s="178"/>
      <c r="AQN22" s="178"/>
      <c r="AQO22" s="179"/>
      <c r="AQP22" s="166"/>
      <c r="AQQ22" s="178"/>
      <c r="AQR22" s="178"/>
      <c r="AQS22" s="178"/>
      <c r="AQT22" s="178"/>
      <c r="AQU22" s="178"/>
      <c r="AQV22" s="178"/>
      <c r="AQW22" s="179"/>
      <c r="AQX22" s="166"/>
      <c r="AQY22" s="178"/>
      <c r="AQZ22" s="178"/>
      <c r="ARA22" s="178"/>
      <c r="ARB22" s="178"/>
      <c r="ARC22" s="178"/>
      <c r="ARD22" s="178"/>
      <c r="ARE22" s="179"/>
      <c r="ARF22" s="166"/>
      <c r="ARG22" s="178"/>
      <c r="ARH22" s="178"/>
      <c r="ARI22" s="178"/>
      <c r="ARJ22" s="178"/>
      <c r="ARK22" s="178"/>
      <c r="ARL22" s="178"/>
      <c r="ARM22" s="179"/>
      <c r="ARN22" s="166"/>
      <c r="ARO22" s="178"/>
      <c r="ARP22" s="178"/>
      <c r="ARQ22" s="178"/>
      <c r="ARR22" s="178"/>
      <c r="ARS22" s="178"/>
      <c r="ART22" s="178"/>
      <c r="ARU22" s="179"/>
      <c r="ARV22" s="166"/>
      <c r="ARW22" s="178"/>
      <c r="ARX22" s="178"/>
      <c r="ARY22" s="178"/>
      <c r="ARZ22" s="178"/>
      <c r="ASA22" s="178"/>
      <c r="ASB22" s="178"/>
      <c r="ASC22" s="179"/>
      <c r="ASD22" s="166"/>
      <c r="ASE22" s="178"/>
      <c r="ASF22" s="178"/>
      <c r="ASG22" s="178"/>
      <c r="ASH22" s="178"/>
      <c r="ASI22" s="178"/>
      <c r="ASJ22" s="178"/>
      <c r="ASK22" s="179"/>
      <c r="ASL22" s="166"/>
      <c r="ASM22" s="178"/>
      <c r="ASN22" s="178"/>
      <c r="ASO22" s="178"/>
      <c r="ASP22" s="178"/>
      <c r="ASQ22" s="178"/>
      <c r="ASR22" s="178"/>
      <c r="ASS22" s="179"/>
      <c r="AST22" s="166"/>
      <c r="ASU22" s="178"/>
      <c r="ASV22" s="178"/>
      <c r="ASW22" s="178"/>
      <c r="ASX22" s="178"/>
      <c r="ASY22" s="178"/>
      <c r="ASZ22" s="178"/>
      <c r="ATA22" s="179"/>
      <c r="ATB22" s="166"/>
      <c r="ATC22" s="178"/>
      <c r="ATD22" s="178"/>
      <c r="ATE22" s="178"/>
      <c r="ATF22" s="178"/>
      <c r="ATG22" s="178"/>
      <c r="ATH22" s="178"/>
      <c r="ATI22" s="179"/>
      <c r="ATJ22" s="166"/>
      <c r="ATK22" s="178"/>
      <c r="ATL22" s="178"/>
      <c r="ATM22" s="178"/>
      <c r="ATN22" s="178"/>
      <c r="ATO22" s="178"/>
      <c r="ATP22" s="178"/>
      <c r="ATQ22" s="179"/>
      <c r="ATR22" s="166"/>
      <c r="ATS22" s="178"/>
      <c r="ATT22" s="178"/>
      <c r="ATU22" s="178"/>
      <c r="ATV22" s="178"/>
      <c r="ATW22" s="178"/>
      <c r="ATX22" s="178"/>
      <c r="ATY22" s="179"/>
      <c r="ATZ22" s="166"/>
      <c r="AUA22" s="178"/>
      <c r="AUB22" s="178"/>
      <c r="AUC22" s="178"/>
      <c r="AUD22" s="178"/>
      <c r="AUE22" s="178"/>
      <c r="AUF22" s="178"/>
      <c r="AUG22" s="179"/>
      <c r="AUH22" s="166"/>
      <c r="AUI22" s="178"/>
      <c r="AUJ22" s="178"/>
      <c r="AUK22" s="178"/>
      <c r="AUL22" s="178"/>
      <c r="AUM22" s="178"/>
      <c r="AUN22" s="178"/>
      <c r="AUO22" s="179"/>
      <c r="AUP22" s="166"/>
      <c r="AUQ22" s="178"/>
      <c r="AUR22" s="178"/>
      <c r="AUS22" s="178"/>
      <c r="AUT22" s="178"/>
      <c r="AUU22" s="178"/>
      <c r="AUV22" s="178"/>
      <c r="AUW22" s="179"/>
      <c r="AUX22" s="166"/>
      <c r="AUY22" s="178"/>
      <c r="AUZ22" s="178"/>
      <c r="AVA22" s="178"/>
      <c r="AVB22" s="178"/>
      <c r="AVC22" s="178"/>
      <c r="AVD22" s="178"/>
      <c r="AVE22" s="179"/>
      <c r="AVF22" s="166"/>
      <c r="AVG22" s="178"/>
      <c r="AVH22" s="178"/>
      <c r="AVI22" s="178"/>
      <c r="AVJ22" s="178"/>
      <c r="AVK22" s="178"/>
      <c r="AVL22" s="178"/>
      <c r="AVM22" s="179"/>
      <c r="AVN22" s="166"/>
      <c r="AVO22" s="178"/>
      <c r="AVP22" s="178"/>
      <c r="AVQ22" s="178"/>
      <c r="AVR22" s="178"/>
      <c r="AVS22" s="178"/>
      <c r="AVT22" s="178"/>
      <c r="AVU22" s="179"/>
      <c r="AVV22" s="166"/>
      <c r="AVW22" s="178"/>
      <c r="AVX22" s="178"/>
      <c r="AVY22" s="178"/>
      <c r="AVZ22" s="178"/>
      <c r="AWA22" s="178"/>
      <c r="AWB22" s="178"/>
      <c r="AWC22" s="179"/>
      <c r="AWD22" s="166"/>
      <c r="AWE22" s="178"/>
      <c r="AWF22" s="178"/>
      <c r="AWG22" s="178"/>
      <c r="AWH22" s="178"/>
      <c r="AWI22" s="178"/>
      <c r="AWJ22" s="178"/>
      <c r="AWK22" s="179"/>
      <c r="AWL22" s="166"/>
      <c r="AWM22" s="178"/>
      <c r="AWN22" s="178"/>
      <c r="AWO22" s="178"/>
      <c r="AWP22" s="178"/>
      <c r="AWQ22" s="178"/>
      <c r="AWR22" s="178"/>
      <c r="AWS22" s="179"/>
      <c r="AWT22" s="166"/>
      <c r="AWU22" s="178"/>
      <c r="AWV22" s="178"/>
      <c r="AWW22" s="178"/>
      <c r="AWX22" s="178"/>
      <c r="AWY22" s="178"/>
      <c r="AWZ22" s="178"/>
      <c r="AXA22" s="179"/>
      <c r="AXB22" s="166"/>
      <c r="AXC22" s="178"/>
      <c r="AXD22" s="178"/>
      <c r="AXE22" s="178"/>
      <c r="AXF22" s="178"/>
      <c r="AXG22" s="178"/>
      <c r="AXH22" s="178"/>
      <c r="AXI22" s="179"/>
      <c r="AXJ22" s="166"/>
      <c r="AXK22" s="178"/>
      <c r="AXL22" s="178"/>
      <c r="AXM22" s="178"/>
      <c r="AXN22" s="178"/>
      <c r="AXO22" s="178"/>
      <c r="AXP22" s="178"/>
      <c r="AXQ22" s="179"/>
      <c r="AXR22" s="166"/>
      <c r="AXS22" s="178"/>
      <c r="AXT22" s="178"/>
      <c r="AXU22" s="178"/>
      <c r="AXV22" s="178"/>
      <c r="AXW22" s="178"/>
      <c r="AXX22" s="178"/>
      <c r="AXY22" s="179"/>
      <c r="AXZ22" s="166"/>
      <c r="AYA22" s="178"/>
      <c r="AYB22" s="178"/>
      <c r="AYC22" s="178"/>
      <c r="AYD22" s="178"/>
      <c r="AYE22" s="178"/>
      <c r="AYF22" s="178"/>
      <c r="AYG22" s="179"/>
      <c r="AYH22" s="166"/>
      <c r="AYI22" s="178"/>
      <c r="AYJ22" s="178"/>
      <c r="AYK22" s="178"/>
      <c r="AYL22" s="178"/>
      <c r="AYM22" s="178"/>
      <c r="AYN22" s="178"/>
      <c r="AYO22" s="179"/>
      <c r="AYP22" s="166"/>
      <c r="AYQ22" s="178"/>
      <c r="AYR22" s="178"/>
      <c r="AYS22" s="178"/>
      <c r="AYT22" s="178"/>
      <c r="AYU22" s="178"/>
      <c r="AYV22" s="178"/>
      <c r="AYW22" s="179"/>
      <c r="AYX22" s="166"/>
      <c r="AYY22" s="178"/>
      <c r="AYZ22" s="178"/>
      <c r="AZA22" s="178"/>
      <c r="AZB22" s="178"/>
      <c r="AZC22" s="178"/>
      <c r="AZD22" s="178"/>
      <c r="AZE22" s="179"/>
      <c r="AZF22" s="166"/>
      <c r="AZG22" s="178"/>
      <c r="AZH22" s="178"/>
      <c r="AZI22" s="178"/>
      <c r="AZJ22" s="178"/>
      <c r="AZK22" s="178"/>
      <c r="AZL22" s="178"/>
      <c r="AZM22" s="179"/>
      <c r="AZN22" s="166"/>
      <c r="AZO22" s="178"/>
      <c r="AZP22" s="178"/>
      <c r="AZQ22" s="178"/>
      <c r="AZR22" s="178"/>
      <c r="AZS22" s="178"/>
      <c r="AZT22" s="178"/>
      <c r="AZU22" s="179"/>
      <c r="AZV22" s="166"/>
      <c r="AZW22" s="178"/>
      <c r="AZX22" s="178"/>
      <c r="AZY22" s="178"/>
      <c r="AZZ22" s="178"/>
      <c r="BAA22" s="178"/>
      <c r="BAB22" s="178"/>
      <c r="BAC22" s="179"/>
      <c r="BAD22" s="166"/>
      <c r="BAE22" s="178"/>
      <c r="BAF22" s="178"/>
      <c r="BAG22" s="178"/>
      <c r="BAH22" s="178"/>
      <c r="BAI22" s="178"/>
      <c r="BAJ22" s="178"/>
      <c r="BAK22" s="179"/>
      <c r="BAL22" s="166"/>
      <c r="BAM22" s="178"/>
      <c r="BAN22" s="178"/>
      <c r="BAO22" s="178"/>
      <c r="BAP22" s="178"/>
      <c r="BAQ22" s="178"/>
      <c r="BAR22" s="178"/>
      <c r="BAS22" s="179"/>
      <c r="BAT22" s="166"/>
      <c r="BAU22" s="178"/>
      <c r="BAV22" s="178"/>
      <c r="BAW22" s="178"/>
      <c r="BAX22" s="178"/>
      <c r="BAY22" s="178"/>
      <c r="BAZ22" s="178"/>
      <c r="BBA22" s="179"/>
      <c r="BBB22" s="166"/>
      <c r="BBC22" s="178"/>
      <c r="BBD22" s="178"/>
      <c r="BBE22" s="178"/>
      <c r="BBF22" s="178"/>
      <c r="BBG22" s="178"/>
      <c r="BBH22" s="178"/>
      <c r="BBI22" s="179"/>
      <c r="BBJ22" s="166"/>
      <c r="BBK22" s="178"/>
      <c r="BBL22" s="178"/>
      <c r="BBM22" s="178"/>
      <c r="BBN22" s="178"/>
      <c r="BBO22" s="178"/>
      <c r="BBP22" s="178"/>
      <c r="BBQ22" s="179"/>
      <c r="BBR22" s="166"/>
      <c r="BBS22" s="178"/>
      <c r="BBT22" s="178"/>
      <c r="BBU22" s="178"/>
      <c r="BBV22" s="178"/>
      <c r="BBW22" s="178"/>
      <c r="BBX22" s="178"/>
      <c r="BBY22" s="179"/>
      <c r="BBZ22" s="166"/>
      <c r="BCA22" s="178"/>
      <c r="BCB22" s="178"/>
      <c r="BCC22" s="178"/>
      <c r="BCD22" s="178"/>
      <c r="BCE22" s="178"/>
      <c r="BCF22" s="178"/>
      <c r="BCG22" s="179"/>
      <c r="BCH22" s="166"/>
      <c r="BCI22" s="178"/>
      <c r="BCJ22" s="178"/>
      <c r="BCK22" s="178"/>
      <c r="BCL22" s="178"/>
      <c r="BCM22" s="178"/>
      <c r="BCN22" s="178"/>
      <c r="BCO22" s="179"/>
      <c r="BCP22" s="166"/>
      <c r="BCQ22" s="178"/>
      <c r="BCR22" s="178"/>
      <c r="BCS22" s="178"/>
      <c r="BCT22" s="178"/>
      <c r="BCU22" s="178"/>
      <c r="BCV22" s="178"/>
      <c r="BCW22" s="179"/>
      <c r="BCX22" s="166"/>
      <c r="BCY22" s="178"/>
      <c r="BCZ22" s="178"/>
      <c r="BDA22" s="178"/>
      <c r="BDB22" s="178"/>
      <c r="BDC22" s="178"/>
      <c r="BDD22" s="178"/>
      <c r="BDE22" s="179"/>
      <c r="BDF22" s="166"/>
      <c r="BDG22" s="178"/>
      <c r="BDH22" s="178"/>
      <c r="BDI22" s="178"/>
      <c r="BDJ22" s="178"/>
      <c r="BDK22" s="178"/>
      <c r="BDL22" s="178"/>
      <c r="BDM22" s="179"/>
      <c r="BDN22" s="166"/>
      <c r="BDO22" s="178"/>
      <c r="BDP22" s="178"/>
      <c r="BDQ22" s="178"/>
      <c r="BDR22" s="178"/>
      <c r="BDS22" s="178"/>
      <c r="BDT22" s="178"/>
      <c r="BDU22" s="179"/>
      <c r="BDV22" s="166"/>
      <c r="BDW22" s="178"/>
      <c r="BDX22" s="178"/>
      <c r="BDY22" s="178"/>
      <c r="BDZ22" s="178"/>
      <c r="BEA22" s="178"/>
      <c r="BEB22" s="178"/>
      <c r="BEC22" s="179"/>
      <c r="BED22" s="166"/>
      <c r="BEE22" s="178"/>
      <c r="BEF22" s="178"/>
      <c r="BEG22" s="178"/>
      <c r="BEH22" s="178"/>
      <c r="BEI22" s="178"/>
      <c r="BEJ22" s="178"/>
      <c r="BEK22" s="179"/>
      <c r="BEL22" s="166"/>
      <c r="BEM22" s="178"/>
      <c r="BEN22" s="178"/>
      <c r="BEO22" s="178"/>
      <c r="BEP22" s="178"/>
      <c r="BEQ22" s="178"/>
      <c r="BER22" s="178"/>
      <c r="BES22" s="179"/>
      <c r="BET22" s="166"/>
      <c r="BEU22" s="178"/>
      <c r="BEV22" s="178"/>
      <c r="BEW22" s="178"/>
      <c r="BEX22" s="178"/>
      <c r="BEY22" s="178"/>
      <c r="BEZ22" s="178"/>
      <c r="BFA22" s="179"/>
      <c r="BFB22" s="166"/>
      <c r="BFC22" s="178"/>
      <c r="BFD22" s="178"/>
      <c r="BFE22" s="178"/>
      <c r="BFF22" s="178"/>
      <c r="BFG22" s="178"/>
      <c r="BFH22" s="178"/>
      <c r="BFI22" s="179"/>
      <c r="BFJ22" s="166"/>
      <c r="BFK22" s="178"/>
      <c r="BFL22" s="178"/>
      <c r="BFM22" s="178"/>
      <c r="BFN22" s="178"/>
      <c r="BFO22" s="178"/>
      <c r="BFP22" s="178"/>
      <c r="BFQ22" s="179"/>
      <c r="BFR22" s="166"/>
      <c r="BFS22" s="178"/>
      <c r="BFT22" s="178"/>
      <c r="BFU22" s="178"/>
      <c r="BFV22" s="178"/>
      <c r="BFW22" s="178"/>
      <c r="BFX22" s="178"/>
      <c r="BFY22" s="179"/>
      <c r="BFZ22" s="166"/>
      <c r="BGA22" s="178"/>
      <c r="BGB22" s="178"/>
      <c r="BGC22" s="178"/>
      <c r="BGD22" s="178"/>
      <c r="BGE22" s="178"/>
      <c r="BGF22" s="178"/>
      <c r="BGG22" s="179"/>
      <c r="BGH22" s="166"/>
      <c r="BGI22" s="178"/>
      <c r="BGJ22" s="178"/>
      <c r="BGK22" s="178"/>
      <c r="BGL22" s="178"/>
      <c r="BGM22" s="178"/>
      <c r="BGN22" s="178"/>
      <c r="BGO22" s="179"/>
      <c r="BGP22" s="166"/>
      <c r="BGQ22" s="178"/>
      <c r="BGR22" s="178"/>
      <c r="BGS22" s="178"/>
      <c r="BGT22" s="178"/>
      <c r="BGU22" s="178"/>
      <c r="BGV22" s="178"/>
      <c r="BGW22" s="179"/>
      <c r="BGX22" s="166"/>
      <c r="BGY22" s="178"/>
      <c r="BGZ22" s="178"/>
      <c r="BHA22" s="178"/>
      <c r="BHB22" s="178"/>
      <c r="BHC22" s="178"/>
      <c r="BHD22" s="178"/>
      <c r="BHE22" s="179"/>
      <c r="BHF22" s="166"/>
      <c r="BHG22" s="178"/>
      <c r="BHH22" s="178"/>
      <c r="BHI22" s="178"/>
      <c r="BHJ22" s="178"/>
      <c r="BHK22" s="178"/>
      <c r="BHL22" s="178"/>
      <c r="BHM22" s="179"/>
      <c r="BHN22" s="166"/>
      <c r="BHO22" s="178"/>
      <c r="BHP22" s="178"/>
      <c r="BHQ22" s="178"/>
      <c r="BHR22" s="178"/>
      <c r="BHS22" s="178"/>
      <c r="BHT22" s="178"/>
      <c r="BHU22" s="179"/>
      <c r="BHV22" s="166"/>
      <c r="BHW22" s="178"/>
      <c r="BHX22" s="178"/>
      <c r="BHY22" s="178"/>
      <c r="BHZ22" s="178"/>
      <c r="BIA22" s="178"/>
      <c r="BIB22" s="178"/>
      <c r="BIC22" s="179"/>
      <c r="BID22" s="166"/>
      <c r="BIE22" s="178"/>
      <c r="BIF22" s="178"/>
      <c r="BIG22" s="178"/>
      <c r="BIH22" s="178"/>
      <c r="BII22" s="178"/>
      <c r="BIJ22" s="178"/>
      <c r="BIK22" s="179"/>
      <c r="BIL22" s="166"/>
      <c r="BIM22" s="178"/>
      <c r="BIN22" s="178"/>
      <c r="BIO22" s="178"/>
      <c r="BIP22" s="178"/>
      <c r="BIQ22" s="178"/>
      <c r="BIR22" s="178"/>
      <c r="BIS22" s="179"/>
      <c r="BIT22" s="166"/>
      <c r="BIU22" s="178"/>
      <c r="BIV22" s="178"/>
      <c r="BIW22" s="178"/>
      <c r="BIX22" s="178"/>
      <c r="BIY22" s="178"/>
      <c r="BIZ22" s="178"/>
      <c r="BJA22" s="179"/>
      <c r="BJB22" s="166"/>
      <c r="BJC22" s="178"/>
      <c r="BJD22" s="178"/>
      <c r="BJE22" s="178"/>
      <c r="BJF22" s="178"/>
      <c r="BJG22" s="178"/>
      <c r="BJH22" s="178"/>
      <c r="BJI22" s="179"/>
      <c r="BJJ22" s="166"/>
      <c r="BJK22" s="178"/>
      <c r="BJL22" s="178"/>
      <c r="BJM22" s="178"/>
      <c r="BJN22" s="178"/>
      <c r="BJO22" s="178"/>
      <c r="BJP22" s="178"/>
      <c r="BJQ22" s="179"/>
      <c r="BJR22" s="166"/>
      <c r="BJS22" s="178"/>
      <c r="BJT22" s="178"/>
      <c r="BJU22" s="178"/>
      <c r="BJV22" s="178"/>
      <c r="BJW22" s="178"/>
      <c r="BJX22" s="178"/>
      <c r="BJY22" s="179"/>
      <c r="BJZ22" s="166"/>
      <c r="BKA22" s="178"/>
      <c r="BKB22" s="178"/>
      <c r="BKC22" s="178"/>
      <c r="BKD22" s="178"/>
      <c r="BKE22" s="178"/>
      <c r="BKF22" s="178"/>
      <c r="BKG22" s="179"/>
      <c r="BKH22" s="166"/>
      <c r="BKI22" s="178"/>
      <c r="BKJ22" s="178"/>
      <c r="BKK22" s="178"/>
      <c r="BKL22" s="178"/>
      <c r="BKM22" s="178"/>
      <c r="BKN22" s="178"/>
      <c r="BKO22" s="179"/>
      <c r="BKP22" s="166"/>
      <c r="BKQ22" s="178"/>
      <c r="BKR22" s="178"/>
      <c r="BKS22" s="178"/>
      <c r="BKT22" s="178"/>
      <c r="BKU22" s="178"/>
      <c r="BKV22" s="178"/>
      <c r="BKW22" s="179"/>
      <c r="BKX22" s="166"/>
      <c r="BKY22" s="178"/>
      <c r="BKZ22" s="178"/>
      <c r="BLA22" s="178"/>
      <c r="BLB22" s="178"/>
      <c r="BLC22" s="178"/>
      <c r="BLD22" s="178"/>
      <c r="BLE22" s="179"/>
      <c r="BLF22" s="166"/>
      <c r="BLG22" s="178"/>
      <c r="BLH22" s="178"/>
      <c r="BLI22" s="178"/>
      <c r="BLJ22" s="178"/>
      <c r="BLK22" s="178"/>
      <c r="BLL22" s="178"/>
      <c r="BLM22" s="179"/>
      <c r="BLN22" s="166"/>
      <c r="BLO22" s="178"/>
      <c r="BLP22" s="178"/>
      <c r="BLQ22" s="178"/>
      <c r="BLR22" s="178"/>
      <c r="BLS22" s="178"/>
      <c r="BLT22" s="178"/>
      <c r="BLU22" s="179"/>
      <c r="BLV22" s="166"/>
      <c r="BLW22" s="178"/>
      <c r="BLX22" s="178"/>
      <c r="BLY22" s="178"/>
      <c r="BLZ22" s="178"/>
      <c r="BMA22" s="178"/>
      <c r="BMB22" s="178"/>
      <c r="BMC22" s="179"/>
      <c r="BMD22" s="166"/>
      <c r="BME22" s="178"/>
      <c r="BMF22" s="178"/>
      <c r="BMG22" s="178"/>
      <c r="BMH22" s="178"/>
      <c r="BMI22" s="178"/>
      <c r="BMJ22" s="178"/>
      <c r="BMK22" s="179"/>
      <c r="BML22" s="166"/>
      <c r="BMM22" s="178"/>
      <c r="BMN22" s="178"/>
      <c r="BMO22" s="178"/>
      <c r="BMP22" s="178"/>
      <c r="BMQ22" s="178"/>
      <c r="BMR22" s="178"/>
      <c r="BMS22" s="179"/>
      <c r="BMT22" s="166"/>
      <c r="BMU22" s="178"/>
      <c r="BMV22" s="178"/>
      <c r="BMW22" s="178"/>
      <c r="BMX22" s="178"/>
      <c r="BMY22" s="178"/>
      <c r="BMZ22" s="178"/>
      <c r="BNA22" s="179"/>
      <c r="BNB22" s="166"/>
      <c r="BNC22" s="178"/>
      <c r="BND22" s="178"/>
      <c r="BNE22" s="178"/>
      <c r="BNF22" s="178"/>
      <c r="BNG22" s="178"/>
      <c r="BNH22" s="178"/>
      <c r="BNI22" s="179"/>
      <c r="BNJ22" s="166"/>
      <c r="BNK22" s="178"/>
      <c r="BNL22" s="178"/>
      <c r="BNM22" s="178"/>
      <c r="BNN22" s="178"/>
      <c r="BNO22" s="178"/>
      <c r="BNP22" s="178"/>
      <c r="BNQ22" s="179"/>
      <c r="BNR22" s="166"/>
      <c r="BNS22" s="178"/>
      <c r="BNT22" s="178"/>
      <c r="BNU22" s="178"/>
      <c r="BNV22" s="178"/>
      <c r="BNW22" s="178"/>
      <c r="BNX22" s="178"/>
      <c r="BNY22" s="179"/>
      <c r="BNZ22" s="166"/>
      <c r="BOA22" s="178"/>
      <c r="BOB22" s="178"/>
      <c r="BOC22" s="178"/>
      <c r="BOD22" s="178"/>
      <c r="BOE22" s="178"/>
      <c r="BOF22" s="178"/>
      <c r="BOG22" s="179"/>
      <c r="BOH22" s="166"/>
      <c r="BOI22" s="178"/>
      <c r="BOJ22" s="178"/>
      <c r="BOK22" s="178"/>
      <c r="BOL22" s="178"/>
      <c r="BOM22" s="178"/>
      <c r="BON22" s="178"/>
      <c r="BOO22" s="179"/>
      <c r="BOP22" s="166"/>
      <c r="BOQ22" s="178"/>
      <c r="BOR22" s="178"/>
      <c r="BOS22" s="178"/>
      <c r="BOT22" s="178"/>
      <c r="BOU22" s="178"/>
      <c r="BOV22" s="178"/>
      <c r="BOW22" s="179"/>
      <c r="BOX22" s="166"/>
      <c r="BOY22" s="178"/>
      <c r="BOZ22" s="178"/>
      <c r="BPA22" s="178"/>
      <c r="BPB22" s="178"/>
      <c r="BPC22" s="178"/>
      <c r="BPD22" s="178"/>
      <c r="BPE22" s="179"/>
      <c r="BPF22" s="166"/>
      <c r="BPG22" s="178"/>
      <c r="BPH22" s="178"/>
      <c r="BPI22" s="178"/>
      <c r="BPJ22" s="178"/>
      <c r="BPK22" s="178"/>
      <c r="BPL22" s="178"/>
      <c r="BPM22" s="179"/>
      <c r="BPN22" s="166"/>
      <c r="BPO22" s="178"/>
      <c r="BPP22" s="178"/>
      <c r="BPQ22" s="178"/>
      <c r="BPR22" s="178"/>
      <c r="BPS22" s="178"/>
      <c r="BPT22" s="178"/>
      <c r="BPU22" s="179"/>
      <c r="BPV22" s="166"/>
      <c r="BPW22" s="178"/>
      <c r="BPX22" s="178"/>
      <c r="BPY22" s="178"/>
      <c r="BPZ22" s="178"/>
      <c r="BQA22" s="178"/>
      <c r="BQB22" s="178"/>
      <c r="BQC22" s="179"/>
      <c r="BQD22" s="166"/>
      <c r="BQE22" s="178"/>
      <c r="BQF22" s="178"/>
      <c r="BQG22" s="178"/>
      <c r="BQH22" s="178"/>
      <c r="BQI22" s="178"/>
      <c r="BQJ22" s="178"/>
      <c r="BQK22" s="179"/>
      <c r="BQL22" s="166"/>
      <c r="BQM22" s="178"/>
      <c r="BQN22" s="178"/>
      <c r="BQO22" s="178"/>
      <c r="BQP22" s="178"/>
      <c r="BQQ22" s="178"/>
      <c r="BQR22" s="178"/>
      <c r="BQS22" s="179"/>
      <c r="BQT22" s="166"/>
      <c r="BQU22" s="178"/>
      <c r="BQV22" s="178"/>
      <c r="BQW22" s="178"/>
      <c r="BQX22" s="178"/>
      <c r="BQY22" s="178"/>
      <c r="BQZ22" s="178"/>
      <c r="BRA22" s="179"/>
      <c r="BRB22" s="166"/>
      <c r="BRC22" s="178"/>
      <c r="BRD22" s="178"/>
      <c r="BRE22" s="178"/>
      <c r="BRF22" s="178"/>
      <c r="BRG22" s="178"/>
      <c r="BRH22" s="178"/>
      <c r="BRI22" s="179"/>
      <c r="BRJ22" s="166"/>
      <c r="BRK22" s="178"/>
      <c r="BRL22" s="178"/>
      <c r="BRM22" s="178"/>
      <c r="BRN22" s="178"/>
      <c r="BRO22" s="178"/>
      <c r="BRP22" s="178"/>
      <c r="BRQ22" s="179"/>
      <c r="BRR22" s="166"/>
      <c r="BRS22" s="178"/>
      <c r="BRT22" s="178"/>
      <c r="BRU22" s="178"/>
      <c r="BRV22" s="178"/>
      <c r="BRW22" s="178"/>
      <c r="BRX22" s="178"/>
      <c r="BRY22" s="179"/>
      <c r="BRZ22" s="166"/>
      <c r="BSA22" s="178"/>
      <c r="BSB22" s="178"/>
      <c r="BSC22" s="178"/>
      <c r="BSD22" s="178"/>
      <c r="BSE22" s="178"/>
      <c r="BSF22" s="178"/>
      <c r="BSG22" s="179"/>
      <c r="BSH22" s="166"/>
      <c r="BSI22" s="178"/>
      <c r="BSJ22" s="178"/>
      <c r="BSK22" s="178"/>
      <c r="BSL22" s="178"/>
      <c r="BSM22" s="178"/>
      <c r="BSN22" s="178"/>
      <c r="BSO22" s="179"/>
      <c r="BSP22" s="166"/>
      <c r="BSQ22" s="178"/>
      <c r="BSR22" s="178"/>
      <c r="BSS22" s="178"/>
      <c r="BST22" s="178"/>
      <c r="BSU22" s="178"/>
      <c r="BSV22" s="178"/>
      <c r="BSW22" s="179"/>
      <c r="BSX22" s="166"/>
      <c r="BSY22" s="178"/>
      <c r="BSZ22" s="178"/>
      <c r="BTA22" s="178"/>
      <c r="BTB22" s="178"/>
      <c r="BTC22" s="178"/>
      <c r="BTD22" s="178"/>
      <c r="BTE22" s="179"/>
      <c r="BTF22" s="166"/>
      <c r="BTG22" s="178"/>
      <c r="BTH22" s="178"/>
      <c r="BTI22" s="178"/>
      <c r="BTJ22" s="178"/>
      <c r="BTK22" s="178"/>
      <c r="BTL22" s="178"/>
      <c r="BTM22" s="179"/>
      <c r="BTN22" s="166"/>
      <c r="BTO22" s="178"/>
      <c r="BTP22" s="178"/>
      <c r="BTQ22" s="178"/>
      <c r="BTR22" s="178"/>
      <c r="BTS22" s="178"/>
      <c r="BTT22" s="178"/>
      <c r="BTU22" s="179"/>
      <c r="BTV22" s="166"/>
      <c r="BTW22" s="178"/>
      <c r="BTX22" s="178"/>
      <c r="BTY22" s="178"/>
      <c r="BTZ22" s="178"/>
      <c r="BUA22" s="178"/>
      <c r="BUB22" s="178"/>
      <c r="BUC22" s="179"/>
      <c r="BUD22" s="166"/>
      <c r="BUE22" s="178"/>
      <c r="BUF22" s="178"/>
      <c r="BUG22" s="178"/>
      <c r="BUH22" s="178"/>
      <c r="BUI22" s="178"/>
      <c r="BUJ22" s="178"/>
      <c r="BUK22" s="179"/>
      <c r="BUL22" s="166"/>
      <c r="BUM22" s="178"/>
      <c r="BUN22" s="178"/>
      <c r="BUO22" s="178"/>
      <c r="BUP22" s="178"/>
      <c r="BUQ22" s="178"/>
      <c r="BUR22" s="178"/>
      <c r="BUS22" s="179"/>
      <c r="BUT22" s="166"/>
      <c r="BUU22" s="178"/>
      <c r="BUV22" s="178"/>
      <c r="BUW22" s="178"/>
      <c r="BUX22" s="178"/>
      <c r="BUY22" s="178"/>
      <c r="BUZ22" s="178"/>
      <c r="BVA22" s="179"/>
      <c r="BVB22" s="166"/>
      <c r="BVC22" s="178"/>
      <c r="BVD22" s="178"/>
      <c r="BVE22" s="178"/>
      <c r="BVF22" s="178"/>
      <c r="BVG22" s="178"/>
      <c r="BVH22" s="178"/>
      <c r="BVI22" s="179"/>
      <c r="BVJ22" s="166"/>
      <c r="BVK22" s="178"/>
      <c r="BVL22" s="178"/>
      <c r="BVM22" s="178"/>
      <c r="BVN22" s="178"/>
      <c r="BVO22" s="178"/>
      <c r="BVP22" s="178"/>
      <c r="BVQ22" s="179"/>
      <c r="BVR22" s="166"/>
      <c r="BVS22" s="178"/>
      <c r="BVT22" s="178"/>
      <c r="BVU22" s="178"/>
      <c r="BVV22" s="178"/>
      <c r="BVW22" s="178"/>
      <c r="BVX22" s="178"/>
      <c r="BVY22" s="179"/>
      <c r="BVZ22" s="166"/>
      <c r="BWA22" s="178"/>
      <c r="BWB22" s="178"/>
      <c r="BWC22" s="178"/>
      <c r="BWD22" s="178"/>
      <c r="BWE22" s="178"/>
      <c r="BWF22" s="178"/>
      <c r="BWG22" s="179"/>
      <c r="BWH22" s="166"/>
      <c r="BWI22" s="178"/>
      <c r="BWJ22" s="178"/>
      <c r="BWK22" s="178"/>
      <c r="BWL22" s="178"/>
      <c r="BWM22" s="178"/>
      <c r="BWN22" s="178"/>
      <c r="BWO22" s="179"/>
      <c r="BWP22" s="166"/>
      <c r="BWQ22" s="178"/>
      <c r="BWR22" s="178"/>
      <c r="BWS22" s="178"/>
      <c r="BWT22" s="178"/>
      <c r="BWU22" s="178"/>
      <c r="BWV22" s="178"/>
      <c r="BWW22" s="179"/>
      <c r="BWX22" s="166"/>
      <c r="BWY22" s="178"/>
      <c r="BWZ22" s="178"/>
      <c r="BXA22" s="178"/>
      <c r="BXB22" s="178"/>
      <c r="BXC22" s="178"/>
      <c r="BXD22" s="178"/>
      <c r="BXE22" s="179"/>
      <c r="BXF22" s="166"/>
      <c r="BXG22" s="178"/>
      <c r="BXH22" s="178"/>
      <c r="BXI22" s="178"/>
      <c r="BXJ22" s="178"/>
      <c r="BXK22" s="178"/>
      <c r="BXL22" s="178"/>
      <c r="BXM22" s="179"/>
      <c r="BXN22" s="166"/>
      <c r="BXO22" s="178"/>
      <c r="BXP22" s="178"/>
      <c r="BXQ22" s="178"/>
      <c r="BXR22" s="178"/>
      <c r="BXS22" s="178"/>
      <c r="BXT22" s="178"/>
      <c r="BXU22" s="179"/>
      <c r="BXV22" s="166"/>
      <c r="BXW22" s="178"/>
      <c r="BXX22" s="178"/>
      <c r="BXY22" s="178"/>
      <c r="BXZ22" s="178"/>
      <c r="BYA22" s="178"/>
      <c r="BYB22" s="178"/>
      <c r="BYC22" s="179"/>
      <c r="BYD22" s="166"/>
      <c r="BYE22" s="178"/>
      <c r="BYF22" s="178"/>
      <c r="BYG22" s="178"/>
      <c r="BYH22" s="178"/>
      <c r="BYI22" s="178"/>
      <c r="BYJ22" s="178"/>
      <c r="BYK22" s="179"/>
      <c r="BYL22" s="166"/>
      <c r="BYM22" s="178"/>
      <c r="BYN22" s="178"/>
      <c r="BYO22" s="178"/>
      <c r="BYP22" s="178"/>
      <c r="BYQ22" s="178"/>
      <c r="BYR22" s="178"/>
      <c r="BYS22" s="179"/>
      <c r="BYT22" s="166"/>
      <c r="BYU22" s="178"/>
      <c r="BYV22" s="178"/>
      <c r="BYW22" s="178"/>
      <c r="BYX22" s="178"/>
      <c r="BYY22" s="178"/>
      <c r="BYZ22" s="178"/>
      <c r="BZA22" s="179"/>
      <c r="BZB22" s="166"/>
      <c r="BZC22" s="178"/>
      <c r="BZD22" s="178"/>
      <c r="BZE22" s="178"/>
      <c r="BZF22" s="178"/>
      <c r="BZG22" s="178"/>
      <c r="BZH22" s="178"/>
      <c r="BZI22" s="179"/>
      <c r="BZJ22" s="166"/>
      <c r="BZK22" s="178"/>
      <c r="BZL22" s="178"/>
      <c r="BZM22" s="178"/>
      <c r="BZN22" s="178"/>
      <c r="BZO22" s="178"/>
      <c r="BZP22" s="178"/>
      <c r="BZQ22" s="179"/>
      <c r="BZR22" s="166"/>
      <c r="BZS22" s="178"/>
      <c r="BZT22" s="178"/>
      <c r="BZU22" s="178"/>
      <c r="BZV22" s="178"/>
      <c r="BZW22" s="178"/>
      <c r="BZX22" s="178"/>
      <c r="BZY22" s="179"/>
      <c r="BZZ22" s="166"/>
      <c r="CAA22" s="178"/>
      <c r="CAB22" s="178"/>
      <c r="CAC22" s="178"/>
      <c r="CAD22" s="178"/>
      <c r="CAE22" s="178"/>
      <c r="CAF22" s="178"/>
      <c r="CAG22" s="179"/>
      <c r="CAH22" s="166"/>
      <c r="CAI22" s="178"/>
      <c r="CAJ22" s="178"/>
      <c r="CAK22" s="178"/>
      <c r="CAL22" s="178"/>
      <c r="CAM22" s="178"/>
      <c r="CAN22" s="178"/>
      <c r="CAO22" s="179"/>
      <c r="CAP22" s="166"/>
      <c r="CAQ22" s="178"/>
      <c r="CAR22" s="178"/>
      <c r="CAS22" s="178"/>
      <c r="CAT22" s="178"/>
      <c r="CAU22" s="178"/>
      <c r="CAV22" s="178"/>
      <c r="CAW22" s="179"/>
      <c r="CAX22" s="166"/>
      <c r="CAY22" s="178"/>
      <c r="CAZ22" s="178"/>
      <c r="CBA22" s="178"/>
      <c r="CBB22" s="178"/>
      <c r="CBC22" s="178"/>
      <c r="CBD22" s="178"/>
      <c r="CBE22" s="179"/>
      <c r="CBF22" s="166"/>
      <c r="CBG22" s="178"/>
      <c r="CBH22" s="178"/>
      <c r="CBI22" s="178"/>
      <c r="CBJ22" s="178"/>
      <c r="CBK22" s="178"/>
      <c r="CBL22" s="178"/>
      <c r="CBM22" s="179"/>
      <c r="CBN22" s="166"/>
      <c r="CBO22" s="178"/>
      <c r="CBP22" s="178"/>
      <c r="CBQ22" s="178"/>
      <c r="CBR22" s="178"/>
      <c r="CBS22" s="178"/>
      <c r="CBT22" s="178"/>
      <c r="CBU22" s="179"/>
      <c r="CBV22" s="166"/>
      <c r="CBW22" s="178"/>
      <c r="CBX22" s="178"/>
      <c r="CBY22" s="178"/>
      <c r="CBZ22" s="178"/>
      <c r="CCA22" s="178"/>
      <c r="CCB22" s="178"/>
      <c r="CCC22" s="179"/>
      <c r="CCD22" s="166"/>
      <c r="CCE22" s="178"/>
      <c r="CCF22" s="178"/>
      <c r="CCG22" s="178"/>
      <c r="CCH22" s="178"/>
      <c r="CCI22" s="178"/>
      <c r="CCJ22" s="178"/>
      <c r="CCK22" s="179"/>
      <c r="CCL22" s="166"/>
      <c r="CCM22" s="178"/>
      <c r="CCN22" s="178"/>
      <c r="CCO22" s="178"/>
      <c r="CCP22" s="178"/>
      <c r="CCQ22" s="178"/>
      <c r="CCR22" s="178"/>
      <c r="CCS22" s="179"/>
      <c r="CCT22" s="166"/>
      <c r="CCU22" s="178"/>
      <c r="CCV22" s="178"/>
      <c r="CCW22" s="178"/>
      <c r="CCX22" s="178"/>
      <c r="CCY22" s="178"/>
      <c r="CCZ22" s="178"/>
      <c r="CDA22" s="179"/>
      <c r="CDB22" s="166"/>
      <c r="CDC22" s="178"/>
      <c r="CDD22" s="178"/>
      <c r="CDE22" s="178"/>
      <c r="CDF22" s="178"/>
      <c r="CDG22" s="178"/>
      <c r="CDH22" s="178"/>
      <c r="CDI22" s="179"/>
      <c r="CDJ22" s="166"/>
      <c r="CDK22" s="178"/>
      <c r="CDL22" s="178"/>
      <c r="CDM22" s="178"/>
      <c r="CDN22" s="178"/>
      <c r="CDO22" s="178"/>
      <c r="CDP22" s="178"/>
      <c r="CDQ22" s="179"/>
      <c r="CDR22" s="166"/>
      <c r="CDS22" s="178"/>
      <c r="CDT22" s="178"/>
      <c r="CDU22" s="178"/>
      <c r="CDV22" s="178"/>
      <c r="CDW22" s="178"/>
      <c r="CDX22" s="178"/>
      <c r="CDY22" s="179"/>
      <c r="CDZ22" s="166"/>
      <c r="CEA22" s="178"/>
      <c r="CEB22" s="178"/>
      <c r="CEC22" s="178"/>
      <c r="CED22" s="178"/>
      <c r="CEE22" s="178"/>
      <c r="CEF22" s="178"/>
      <c r="CEG22" s="179"/>
      <c r="CEH22" s="166"/>
      <c r="CEI22" s="178"/>
      <c r="CEJ22" s="178"/>
      <c r="CEK22" s="178"/>
      <c r="CEL22" s="178"/>
      <c r="CEM22" s="178"/>
      <c r="CEN22" s="178"/>
      <c r="CEO22" s="179"/>
      <c r="CEP22" s="166"/>
      <c r="CEQ22" s="178"/>
      <c r="CER22" s="178"/>
      <c r="CES22" s="178"/>
      <c r="CET22" s="178"/>
      <c r="CEU22" s="178"/>
      <c r="CEV22" s="178"/>
      <c r="CEW22" s="179"/>
      <c r="CEX22" s="166"/>
      <c r="CEY22" s="178"/>
      <c r="CEZ22" s="178"/>
      <c r="CFA22" s="178"/>
      <c r="CFB22" s="178"/>
      <c r="CFC22" s="178"/>
      <c r="CFD22" s="178"/>
      <c r="CFE22" s="179"/>
      <c r="CFF22" s="166"/>
      <c r="CFG22" s="178"/>
      <c r="CFH22" s="178"/>
      <c r="CFI22" s="178"/>
      <c r="CFJ22" s="178"/>
      <c r="CFK22" s="178"/>
      <c r="CFL22" s="178"/>
      <c r="CFM22" s="179"/>
      <c r="CFN22" s="166"/>
      <c r="CFO22" s="178"/>
      <c r="CFP22" s="178"/>
      <c r="CFQ22" s="178"/>
      <c r="CFR22" s="178"/>
      <c r="CFS22" s="178"/>
      <c r="CFT22" s="178"/>
      <c r="CFU22" s="179"/>
      <c r="CFV22" s="166"/>
      <c r="CFW22" s="178"/>
      <c r="CFX22" s="178"/>
      <c r="CFY22" s="178"/>
      <c r="CFZ22" s="178"/>
      <c r="CGA22" s="178"/>
      <c r="CGB22" s="178"/>
      <c r="CGC22" s="179"/>
      <c r="CGD22" s="166"/>
      <c r="CGE22" s="178"/>
      <c r="CGF22" s="178"/>
      <c r="CGG22" s="178"/>
      <c r="CGH22" s="178"/>
      <c r="CGI22" s="178"/>
      <c r="CGJ22" s="178"/>
      <c r="CGK22" s="179"/>
      <c r="CGL22" s="166"/>
      <c r="CGM22" s="178"/>
      <c r="CGN22" s="178"/>
      <c r="CGO22" s="178"/>
      <c r="CGP22" s="178"/>
      <c r="CGQ22" s="178"/>
      <c r="CGR22" s="178"/>
      <c r="CGS22" s="179"/>
      <c r="CGT22" s="166"/>
      <c r="CGU22" s="178"/>
      <c r="CGV22" s="178"/>
      <c r="CGW22" s="178"/>
      <c r="CGX22" s="178"/>
      <c r="CGY22" s="178"/>
      <c r="CGZ22" s="178"/>
      <c r="CHA22" s="179"/>
      <c r="CHB22" s="166"/>
      <c r="CHC22" s="178"/>
      <c r="CHD22" s="178"/>
      <c r="CHE22" s="178"/>
      <c r="CHF22" s="178"/>
      <c r="CHG22" s="178"/>
      <c r="CHH22" s="178"/>
      <c r="CHI22" s="179"/>
      <c r="CHJ22" s="166"/>
      <c r="CHK22" s="178"/>
      <c r="CHL22" s="178"/>
      <c r="CHM22" s="178"/>
      <c r="CHN22" s="178"/>
      <c r="CHO22" s="178"/>
      <c r="CHP22" s="178"/>
      <c r="CHQ22" s="179"/>
      <c r="CHR22" s="166"/>
      <c r="CHS22" s="178"/>
      <c r="CHT22" s="178"/>
      <c r="CHU22" s="178"/>
      <c r="CHV22" s="178"/>
      <c r="CHW22" s="178"/>
      <c r="CHX22" s="178"/>
      <c r="CHY22" s="179"/>
      <c r="CHZ22" s="166"/>
      <c r="CIA22" s="178"/>
      <c r="CIB22" s="178"/>
      <c r="CIC22" s="178"/>
      <c r="CID22" s="178"/>
      <c r="CIE22" s="178"/>
      <c r="CIF22" s="178"/>
      <c r="CIG22" s="179"/>
      <c r="CIH22" s="166"/>
      <c r="CII22" s="178"/>
      <c r="CIJ22" s="178"/>
      <c r="CIK22" s="178"/>
      <c r="CIL22" s="178"/>
      <c r="CIM22" s="178"/>
      <c r="CIN22" s="178"/>
      <c r="CIO22" s="179"/>
      <c r="CIP22" s="166"/>
      <c r="CIQ22" s="178"/>
      <c r="CIR22" s="178"/>
      <c r="CIS22" s="178"/>
      <c r="CIT22" s="178"/>
      <c r="CIU22" s="178"/>
      <c r="CIV22" s="178"/>
      <c r="CIW22" s="179"/>
      <c r="CIX22" s="166"/>
      <c r="CIY22" s="178"/>
      <c r="CIZ22" s="178"/>
      <c r="CJA22" s="178"/>
      <c r="CJB22" s="178"/>
      <c r="CJC22" s="178"/>
      <c r="CJD22" s="178"/>
      <c r="CJE22" s="179"/>
      <c r="CJF22" s="166"/>
      <c r="CJG22" s="178"/>
      <c r="CJH22" s="178"/>
      <c r="CJI22" s="178"/>
      <c r="CJJ22" s="178"/>
      <c r="CJK22" s="178"/>
      <c r="CJL22" s="178"/>
      <c r="CJM22" s="179"/>
      <c r="CJN22" s="166"/>
      <c r="CJO22" s="178"/>
      <c r="CJP22" s="178"/>
      <c r="CJQ22" s="178"/>
      <c r="CJR22" s="178"/>
      <c r="CJS22" s="178"/>
      <c r="CJT22" s="178"/>
      <c r="CJU22" s="179"/>
      <c r="CJV22" s="166"/>
      <c r="CJW22" s="178"/>
      <c r="CJX22" s="178"/>
      <c r="CJY22" s="178"/>
      <c r="CJZ22" s="178"/>
      <c r="CKA22" s="178"/>
      <c r="CKB22" s="178"/>
      <c r="CKC22" s="179"/>
      <c r="CKD22" s="166"/>
      <c r="CKE22" s="178"/>
      <c r="CKF22" s="178"/>
      <c r="CKG22" s="178"/>
      <c r="CKH22" s="178"/>
      <c r="CKI22" s="178"/>
      <c r="CKJ22" s="178"/>
      <c r="CKK22" s="179"/>
      <c r="CKL22" s="166"/>
      <c r="CKM22" s="178"/>
      <c r="CKN22" s="178"/>
      <c r="CKO22" s="178"/>
      <c r="CKP22" s="178"/>
      <c r="CKQ22" s="178"/>
      <c r="CKR22" s="178"/>
      <c r="CKS22" s="179"/>
      <c r="CKT22" s="166"/>
      <c r="CKU22" s="178"/>
      <c r="CKV22" s="178"/>
      <c r="CKW22" s="178"/>
      <c r="CKX22" s="178"/>
      <c r="CKY22" s="178"/>
      <c r="CKZ22" s="178"/>
      <c r="CLA22" s="179"/>
      <c r="CLB22" s="166"/>
      <c r="CLC22" s="178"/>
      <c r="CLD22" s="178"/>
      <c r="CLE22" s="178"/>
      <c r="CLF22" s="178"/>
      <c r="CLG22" s="178"/>
      <c r="CLH22" s="178"/>
      <c r="CLI22" s="179"/>
      <c r="CLJ22" s="166"/>
      <c r="CLK22" s="178"/>
      <c r="CLL22" s="178"/>
      <c r="CLM22" s="178"/>
      <c r="CLN22" s="178"/>
      <c r="CLO22" s="178"/>
      <c r="CLP22" s="178"/>
      <c r="CLQ22" s="179"/>
      <c r="CLR22" s="166"/>
      <c r="CLS22" s="178"/>
      <c r="CLT22" s="178"/>
      <c r="CLU22" s="178"/>
      <c r="CLV22" s="178"/>
      <c r="CLW22" s="178"/>
      <c r="CLX22" s="178"/>
      <c r="CLY22" s="179"/>
      <c r="CLZ22" s="166"/>
      <c r="CMA22" s="178"/>
      <c r="CMB22" s="178"/>
      <c r="CMC22" s="178"/>
      <c r="CMD22" s="178"/>
      <c r="CME22" s="178"/>
      <c r="CMF22" s="178"/>
      <c r="CMG22" s="179"/>
      <c r="CMH22" s="166"/>
      <c r="CMI22" s="178"/>
      <c r="CMJ22" s="178"/>
      <c r="CMK22" s="178"/>
      <c r="CML22" s="178"/>
      <c r="CMM22" s="178"/>
      <c r="CMN22" s="178"/>
      <c r="CMO22" s="179"/>
      <c r="CMP22" s="166"/>
      <c r="CMQ22" s="178"/>
      <c r="CMR22" s="178"/>
      <c r="CMS22" s="178"/>
      <c r="CMT22" s="178"/>
      <c r="CMU22" s="178"/>
      <c r="CMV22" s="178"/>
      <c r="CMW22" s="179"/>
      <c r="CMX22" s="166"/>
      <c r="CMY22" s="178"/>
      <c r="CMZ22" s="178"/>
      <c r="CNA22" s="178"/>
      <c r="CNB22" s="178"/>
      <c r="CNC22" s="178"/>
      <c r="CND22" s="178"/>
      <c r="CNE22" s="179"/>
      <c r="CNF22" s="166"/>
      <c r="CNG22" s="178"/>
      <c r="CNH22" s="178"/>
      <c r="CNI22" s="178"/>
      <c r="CNJ22" s="178"/>
      <c r="CNK22" s="178"/>
      <c r="CNL22" s="178"/>
      <c r="CNM22" s="179"/>
      <c r="CNN22" s="166"/>
      <c r="CNO22" s="178"/>
      <c r="CNP22" s="178"/>
      <c r="CNQ22" s="178"/>
      <c r="CNR22" s="178"/>
      <c r="CNS22" s="178"/>
      <c r="CNT22" s="178"/>
      <c r="CNU22" s="179"/>
      <c r="CNV22" s="166"/>
      <c r="CNW22" s="178"/>
      <c r="CNX22" s="178"/>
      <c r="CNY22" s="178"/>
      <c r="CNZ22" s="178"/>
      <c r="COA22" s="178"/>
      <c r="COB22" s="178"/>
      <c r="COC22" s="179"/>
      <c r="COD22" s="166"/>
      <c r="COE22" s="178"/>
      <c r="COF22" s="178"/>
      <c r="COG22" s="178"/>
      <c r="COH22" s="178"/>
      <c r="COI22" s="178"/>
      <c r="COJ22" s="178"/>
      <c r="COK22" s="179"/>
      <c r="COL22" s="166"/>
      <c r="COM22" s="178"/>
      <c r="CON22" s="178"/>
      <c r="COO22" s="178"/>
      <c r="COP22" s="178"/>
      <c r="COQ22" s="178"/>
      <c r="COR22" s="178"/>
      <c r="COS22" s="179"/>
      <c r="COT22" s="166"/>
      <c r="COU22" s="178"/>
      <c r="COV22" s="178"/>
      <c r="COW22" s="178"/>
      <c r="COX22" s="178"/>
      <c r="COY22" s="178"/>
      <c r="COZ22" s="178"/>
      <c r="CPA22" s="179"/>
      <c r="CPB22" s="166"/>
      <c r="CPC22" s="178"/>
      <c r="CPD22" s="178"/>
      <c r="CPE22" s="178"/>
      <c r="CPF22" s="178"/>
      <c r="CPG22" s="178"/>
      <c r="CPH22" s="178"/>
      <c r="CPI22" s="179"/>
      <c r="CPJ22" s="166"/>
      <c r="CPK22" s="178"/>
      <c r="CPL22" s="178"/>
      <c r="CPM22" s="178"/>
      <c r="CPN22" s="178"/>
      <c r="CPO22" s="178"/>
      <c r="CPP22" s="178"/>
      <c r="CPQ22" s="179"/>
      <c r="CPR22" s="166"/>
      <c r="CPS22" s="178"/>
      <c r="CPT22" s="178"/>
      <c r="CPU22" s="178"/>
      <c r="CPV22" s="178"/>
      <c r="CPW22" s="178"/>
      <c r="CPX22" s="178"/>
      <c r="CPY22" s="179"/>
      <c r="CPZ22" s="166"/>
      <c r="CQA22" s="178"/>
      <c r="CQB22" s="178"/>
      <c r="CQC22" s="178"/>
      <c r="CQD22" s="178"/>
      <c r="CQE22" s="178"/>
      <c r="CQF22" s="178"/>
      <c r="CQG22" s="179"/>
      <c r="CQH22" s="166"/>
      <c r="CQI22" s="178"/>
      <c r="CQJ22" s="178"/>
      <c r="CQK22" s="178"/>
      <c r="CQL22" s="178"/>
      <c r="CQM22" s="178"/>
      <c r="CQN22" s="178"/>
      <c r="CQO22" s="179"/>
      <c r="CQP22" s="166"/>
      <c r="CQQ22" s="178"/>
      <c r="CQR22" s="178"/>
      <c r="CQS22" s="178"/>
      <c r="CQT22" s="178"/>
      <c r="CQU22" s="178"/>
      <c r="CQV22" s="178"/>
      <c r="CQW22" s="179"/>
      <c r="CQX22" s="166"/>
      <c r="CQY22" s="178"/>
      <c r="CQZ22" s="178"/>
      <c r="CRA22" s="178"/>
      <c r="CRB22" s="178"/>
      <c r="CRC22" s="178"/>
      <c r="CRD22" s="178"/>
      <c r="CRE22" s="179"/>
      <c r="CRF22" s="166"/>
      <c r="CRG22" s="178"/>
      <c r="CRH22" s="178"/>
      <c r="CRI22" s="178"/>
      <c r="CRJ22" s="178"/>
      <c r="CRK22" s="178"/>
      <c r="CRL22" s="178"/>
      <c r="CRM22" s="179"/>
      <c r="CRN22" s="166"/>
      <c r="CRO22" s="178"/>
      <c r="CRP22" s="178"/>
      <c r="CRQ22" s="178"/>
      <c r="CRR22" s="178"/>
      <c r="CRS22" s="178"/>
      <c r="CRT22" s="178"/>
      <c r="CRU22" s="179"/>
      <c r="CRV22" s="166"/>
      <c r="CRW22" s="178"/>
      <c r="CRX22" s="178"/>
      <c r="CRY22" s="178"/>
      <c r="CRZ22" s="178"/>
      <c r="CSA22" s="178"/>
      <c r="CSB22" s="178"/>
      <c r="CSC22" s="179"/>
      <c r="CSD22" s="166"/>
      <c r="CSE22" s="178"/>
      <c r="CSF22" s="178"/>
      <c r="CSG22" s="178"/>
      <c r="CSH22" s="178"/>
      <c r="CSI22" s="178"/>
      <c r="CSJ22" s="178"/>
      <c r="CSK22" s="179"/>
      <c r="CSL22" s="166"/>
      <c r="CSM22" s="178"/>
      <c r="CSN22" s="178"/>
      <c r="CSO22" s="178"/>
      <c r="CSP22" s="178"/>
      <c r="CSQ22" s="178"/>
      <c r="CSR22" s="178"/>
      <c r="CSS22" s="179"/>
      <c r="CST22" s="166"/>
      <c r="CSU22" s="178"/>
      <c r="CSV22" s="178"/>
      <c r="CSW22" s="178"/>
      <c r="CSX22" s="178"/>
      <c r="CSY22" s="178"/>
      <c r="CSZ22" s="178"/>
      <c r="CTA22" s="179"/>
      <c r="CTB22" s="166"/>
      <c r="CTC22" s="178"/>
      <c r="CTD22" s="178"/>
      <c r="CTE22" s="178"/>
      <c r="CTF22" s="178"/>
      <c r="CTG22" s="178"/>
      <c r="CTH22" s="178"/>
      <c r="CTI22" s="179"/>
      <c r="CTJ22" s="166"/>
      <c r="CTK22" s="178"/>
      <c r="CTL22" s="178"/>
      <c r="CTM22" s="178"/>
      <c r="CTN22" s="178"/>
      <c r="CTO22" s="178"/>
      <c r="CTP22" s="178"/>
      <c r="CTQ22" s="179"/>
      <c r="CTR22" s="166"/>
      <c r="CTS22" s="178"/>
      <c r="CTT22" s="178"/>
      <c r="CTU22" s="178"/>
      <c r="CTV22" s="178"/>
      <c r="CTW22" s="178"/>
      <c r="CTX22" s="178"/>
      <c r="CTY22" s="179"/>
      <c r="CTZ22" s="166"/>
      <c r="CUA22" s="178"/>
      <c r="CUB22" s="178"/>
      <c r="CUC22" s="178"/>
      <c r="CUD22" s="178"/>
      <c r="CUE22" s="178"/>
      <c r="CUF22" s="178"/>
      <c r="CUG22" s="179"/>
      <c r="CUH22" s="166"/>
      <c r="CUI22" s="178"/>
      <c r="CUJ22" s="178"/>
      <c r="CUK22" s="178"/>
      <c r="CUL22" s="178"/>
      <c r="CUM22" s="178"/>
      <c r="CUN22" s="178"/>
      <c r="CUO22" s="179"/>
      <c r="CUP22" s="166"/>
      <c r="CUQ22" s="178"/>
      <c r="CUR22" s="178"/>
      <c r="CUS22" s="178"/>
      <c r="CUT22" s="178"/>
      <c r="CUU22" s="178"/>
      <c r="CUV22" s="178"/>
      <c r="CUW22" s="179"/>
      <c r="CUX22" s="166"/>
      <c r="CUY22" s="178"/>
      <c r="CUZ22" s="178"/>
      <c r="CVA22" s="178"/>
      <c r="CVB22" s="178"/>
      <c r="CVC22" s="178"/>
      <c r="CVD22" s="178"/>
      <c r="CVE22" s="179"/>
      <c r="CVF22" s="166"/>
      <c r="CVG22" s="178"/>
      <c r="CVH22" s="178"/>
      <c r="CVI22" s="178"/>
      <c r="CVJ22" s="178"/>
      <c r="CVK22" s="178"/>
      <c r="CVL22" s="178"/>
      <c r="CVM22" s="179"/>
      <c r="CVN22" s="166"/>
      <c r="CVO22" s="178"/>
      <c r="CVP22" s="178"/>
      <c r="CVQ22" s="178"/>
      <c r="CVR22" s="178"/>
      <c r="CVS22" s="178"/>
      <c r="CVT22" s="178"/>
      <c r="CVU22" s="179"/>
      <c r="CVV22" s="166"/>
      <c r="CVW22" s="178"/>
      <c r="CVX22" s="178"/>
      <c r="CVY22" s="178"/>
      <c r="CVZ22" s="178"/>
      <c r="CWA22" s="178"/>
      <c r="CWB22" s="178"/>
      <c r="CWC22" s="179"/>
      <c r="CWD22" s="166"/>
      <c r="CWE22" s="178"/>
      <c r="CWF22" s="178"/>
      <c r="CWG22" s="178"/>
      <c r="CWH22" s="178"/>
      <c r="CWI22" s="178"/>
      <c r="CWJ22" s="178"/>
      <c r="CWK22" s="179"/>
      <c r="CWL22" s="166"/>
      <c r="CWM22" s="178"/>
      <c r="CWN22" s="178"/>
      <c r="CWO22" s="178"/>
      <c r="CWP22" s="178"/>
      <c r="CWQ22" s="178"/>
      <c r="CWR22" s="178"/>
      <c r="CWS22" s="179"/>
      <c r="CWT22" s="166"/>
      <c r="CWU22" s="178"/>
      <c r="CWV22" s="178"/>
      <c r="CWW22" s="178"/>
      <c r="CWX22" s="178"/>
      <c r="CWY22" s="178"/>
      <c r="CWZ22" s="178"/>
      <c r="CXA22" s="179"/>
      <c r="CXB22" s="166"/>
      <c r="CXC22" s="178"/>
      <c r="CXD22" s="178"/>
      <c r="CXE22" s="178"/>
      <c r="CXF22" s="178"/>
      <c r="CXG22" s="178"/>
      <c r="CXH22" s="178"/>
      <c r="CXI22" s="179"/>
      <c r="CXJ22" s="166"/>
      <c r="CXK22" s="178"/>
      <c r="CXL22" s="178"/>
      <c r="CXM22" s="178"/>
      <c r="CXN22" s="178"/>
      <c r="CXO22" s="178"/>
      <c r="CXP22" s="178"/>
      <c r="CXQ22" s="179"/>
      <c r="CXR22" s="166"/>
      <c r="CXS22" s="178"/>
      <c r="CXT22" s="178"/>
      <c r="CXU22" s="178"/>
      <c r="CXV22" s="178"/>
      <c r="CXW22" s="178"/>
      <c r="CXX22" s="178"/>
      <c r="CXY22" s="179"/>
      <c r="CXZ22" s="166"/>
      <c r="CYA22" s="178"/>
      <c r="CYB22" s="178"/>
      <c r="CYC22" s="178"/>
      <c r="CYD22" s="178"/>
      <c r="CYE22" s="178"/>
      <c r="CYF22" s="178"/>
      <c r="CYG22" s="179"/>
      <c r="CYH22" s="166"/>
      <c r="CYI22" s="178"/>
      <c r="CYJ22" s="178"/>
      <c r="CYK22" s="178"/>
      <c r="CYL22" s="178"/>
      <c r="CYM22" s="178"/>
      <c r="CYN22" s="178"/>
      <c r="CYO22" s="179"/>
      <c r="CYP22" s="166"/>
      <c r="CYQ22" s="178"/>
      <c r="CYR22" s="178"/>
      <c r="CYS22" s="178"/>
      <c r="CYT22" s="178"/>
      <c r="CYU22" s="178"/>
      <c r="CYV22" s="178"/>
      <c r="CYW22" s="179"/>
      <c r="CYX22" s="166"/>
      <c r="CYY22" s="178"/>
      <c r="CYZ22" s="178"/>
      <c r="CZA22" s="178"/>
      <c r="CZB22" s="178"/>
      <c r="CZC22" s="178"/>
      <c r="CZD22" s="178"/>
      <c r="CZE22" s="179"/>
      <c r="CZF22" s="166"/>
      <c r="CZG22" s="178"/>
      <c r="CZH22" s="178"/>
      <c r="CZI22" s="178"/>
      <c r="CZJ22" s="178"/>
      <c r="CZK22" s="178"/>
      <c r="CZL22" s="178"/>
      <c r="CZM22" s="179"/>
      <c r="CZN22" s="166"/>
      <c r="CZO22" s="178"/>
      <c r="CZP22" s="178"/>
      <c r="CZQ22" s="178"/>
      <c r="CZR22" s="178"/>
      <c r="CZS22" s="178"/>
      <c r="CZT22" s="178"/>
      <c r="CZU22" s="179"/>
      <c r="CZV22" s="166"/>
      <c r="CZW22" s="178"/>
      <c r="CZX22" s="178"/>
      <c r="CZY22" s="178"/>
      <c r="CZZ22" s="178"/>
      <c r="DAA22" s="178"/>
      <c r="DAB22" s="178"/>
      <c r="DAC22" s="179"/>
      <c r="DAD22" s="166"/>
      <c r="DAE22" s="178"/>
      <c r="DAF22" s="178"/>
      <c r="DAG22" s="178"/>
      <c r="DAH22" s="178"/>
      <c r="DAI22" s="178"/>
      <c r="DAJ22" s="178"/>
      <c r="DAK22" s="179"/>
      <c r="DAL22" s="166"/>
      <c r="DAM22" s="178"/>
      <c r="DAN22" s="178"/>
      <c r="DAO22" s="178"/>
      <c r="DAP22" s="178"/>
      <c r="DAQ22" s="178"/>
      <c r="DAR22" s="178"/>
      <c r="DAS22" s="179"/>
      <c r="DAT22" s="166"/>
      <c r="DAU22" s="178"/>
      <c r="DAV22" s="178"/>
      <c r="DAW22" s="178"/>
      <c r="DAX22" s="178"/>
      <c r="DAY22" s="178"/>
      <c r="DAZ22" s="178"/>
      <c r="DBA22" s="179"/>
      <c r="DBB22" s="166"/>
      <c r="DBC22" s="178"/>
      <c r="DBD22" s="178"/>
      <c r="DBE22" s="178"/>
      <c r="DBF22" s="178"/>
      <c r="DBG22" s="178"/>
      <c r="DBH22" s="178"/>
      <c r="DBI22" s="179"/>
      <c r="DBJ22" s="166"/>
      <c r="DBK22" s="178"/>
      <c r="DBL22" s="178"/>
      <c r="DBM22" s="178"/>
      <c r="DBN22" s="178"/>
      <c r="DBO22" s="178"/>
      <c r="DBP22" s="178"/>
      <c r="DBQ22" s="179"/>
      <c r="DBR22" s="166"/>
      <c r="DBS22" s="178"/>
      <c r="DBT22" s="178"/>
      <c r="DBU22" s="178"/>
      <c r="DBV22" s="178"/>
      <c r="DBW22" s="178"/>
      <c r="DBX22" s="178"/>
      <c r="DBY22" s="179"/>
      <c r="DBZ22" s="166"/>
      <c r="DCA22" s="178"/>
      <c r="DCB22" s="178"/>
      <c r="DCC22" s="178"/>
      <c r="DCD22" s="178"/>
      <c r="DCE22" s="178"/>
      <c r="DCF22" s="178"/>
      <c r="DCG22" s="179"/>
      <c r="DCH22" s="166"/>
      <c r="DCI22" s="178"/>
      <c r="DCJ22" s="178"/>
      <c r="DCK22" s="178"/>
      <c r="DCL22" s="178"/>
      <c r="DCM22" s="178"/>
      <c r="DCN22" s="178"/>
      <c r="DCO22" s="179"/>
      <c r="DCP22" s="166"/>
      <c r="DCQ22" s="178"/>
      <c r="DCR22" s="178"/>
      <c r="DCS22" s="178"/>
      <c r="DCT22" s="178"/>
      <c r="DCU22" s="178"/>
      <c r="DCV22" s="178"/>
      <c r="DCW22" s="179"/>
      <c r="DCX22" s="166"/>
      <c r="DCY22" s="178"/>
      <c r="DCZ22" s="178"/>
      <c r="DDA22" s="178"/>
      <c r="DDB22" s="178"/>
      <c r="DDC22" s="178"/>
      <c r="DDD22" s="178"/>
      <c r="DDE22" s="179"/>
      <c r="DDF22" s="166"/>
      <c r="DDG22" s="178"/>
      <c r="DDH22" s="178"/>
      <c r="DDI22" s="178"/>
      <c r="DDJ22" s="178"/>
      <c r="DDK22" s="178"/>
      <c r="DDL22" s="178"/>
      <c r="DDM22" s="179"/>
      <c r="DDN22" s="166"/>
      <c r="DDO22" s="178"/>
      <c r="DDP22" s="178"/>
      <c r="DDQ22" s="178"/>
      <c r="DDR22" s="178"/>
      <c r="DDS22" s="178"/>
      <c r="DDT22" s="178"/>
      <c r="DDU22" s="179"/>
      <c r="DDV22" s="166"/>
      <c r="DDW22" s="178"/>
      <c r="DDX22" s="178"/>
      <c r="DDY22" s="178"/>
      <c r="DDZ22" s="178"/>
      <c r="DEA22" s="178"/>
      <c r="DEB22" s="178"/>
      <c r="DEC22" s="179"/>
      <c r="DED22" s="166"/>
      <c r="DEE22" s="178"/>
      <c r="DEF22" s="178"/>
      <c r="DEG22" s="178"/>
      <c r="DEH22" s="178"/>
      <c r="DEI22" s="178"/>
      <c r="DEJ22" s="178"/>
      <c r="DEK22" s="179"/>
      <c r="DEL22" s="166"/>
      <c r="DEM22" s="178"/>
      <c r="DEN22" s="178"/>
      <c r="DEO22" s="178"/>
      <c r="DEP22" s="178"/>
      <c r="DEQ22" s="178"/>
      <c r="DER22" s="178"/>
      <c r="DES22" s="179"/>
      <c r="DET22" s="166"/>
      <c r="DEU22" s="178"/>
      <c r="DEV22" s="178"/>
      <c r="DEW22" s="178"/>
      <c r="DEX22" s="178"/>
      <c r="DEY22" s="178"/>
      <c r="DEZ22" s="178"/>
      <c r="DFA22" s="179"/>
      <c r="DFB22" s="166"/>
      <c r="DFC22" s="178"/>
      <c r="DFD22" s="178"/>
      <c r="DFE22" s="178"/>
      <c r="DFF22" s="178"/>
      <c r="DFG22" s="178"/>
      <c r="DFH22" s="178"/>
      <c r="DFI22" s="179"/>
      <c r="DFJ22" s="166"/>
      <c r="DFK22" s="178"/>
      <c r="DFL22" s="178"/>
      <c r="DFM22" s="178"/>
      <c r="DFN22" s="178"/>
      <c r="DFO22" s="178"/>
      <c r="DFP22" s="178"/>
      <c r="DFQ22" s="179"/>
      <c r="DFR22" s="166"/>
      <c r="DFS22" s="178"/>
      <c r="DFT22" s="178"/>
      <c r="DFU22" s="178"/>
      <c r="DFV22" s="178"/>
      <c r="DFW22" s="178"/>
      <c r="DFX22" s="178"/>
      <c r="DFY22" s="179"/>
      <c r="DFZ22" s="166"/>
      <c r="DGA22" s="178"/>
      <c r="DGB22" s="178"/>
      <c r="DGC22" s="178"/>
      <c r="DGD22" s="178"/>
      <c r="DGE22" s="178"/>
      <c r="DGF22" s="178"/>
      <c r="DGG22" s="179"/>
      <c r="DGH22" s="166"/>
      <c r="DGI22" s="178"/>
      <c r="DGJ22" s="178"/>
      <c r="DGK22" s="178"/>
      <c r="DGL22" s="178"/>
      <c r="DGM22" s="178"/>
      <c r="DGN22" s="178"/>
      <c r="DGO22" s="179"/>
      <c r="DGP22" s="166"/>
      <c r="DGQ22" s="178"/>
      <c r="DGR22" s="178"/>
      <c r="DGS22" s="178"/>
      <c r="DGT22" s="178"/>
      <c r="DGU22" s="178"/>
      <c r="DGV22" s="178"/>
      <c r="DGW22" s="179"/>
      <c r="DGX22" s="166"/>
      <c r="DGY22" s="178"/>
      <c r="DGZ22" s="178"/>
      <c r="DHA22" s="178"/>
      <c r="DHB22" s="178"/>
      <c r="DHC22" s="178"/>
      <c r="DHD22" s="178"/>
      <c r="DHE22" s="179"/>
      <c r="DHF22" s="166"/>
      <c r="DHG22" s="178"/>
      <c r="DHH22" s="178"/>
      <c r="DHI22" s="178"/>
      <c r="DHJ22" s="178"/>
      <c r="DHK22" s="178"/>
      <c r="DHL22" s="178"/>
      <c r="DHM22" s="179"/>
      <c r="DHN22" s="166"/>
      <c r="DHO22" s="178"/>
      <c r="DHP22" s="178"/>
      <c r="DHQ22" s="178"/>
      <c r="DHR22" s="178"/>
      <c r="DHS22" s="178"/>
      <c r="DHT22" s="178"/>
      <c r="DHU22" s="179"/>
      <c r="DHV22" s="166"/>
      <c r="DHW22" s="178"/>
      <c r="DHX22" s="178"/>
      <c r="DHY22" s="178"/>
      <c r="DHZ22" s="178"/>
      <c r="DIA22" s="178"/>
      <c r="DIB22" s="178"/>
      <c r="DIC22" s="179"/>
      <c r="DID22" s="166"/>
      <c r="DIE22" s="178"/>
      <c r="DIF22" s="178"/>
      <c r="DIG22" s="178"/>
      <c r="DIH22" s="178"/>
      <c r="DII22" s="178"/>
      <c r="DIJ22" s="178"/>
      <c r="DIK22" s="179"/>
      <c r="DIL22" s="166"/>
      <c r="DIM22" s="178"/>
      <c r="DIN22" s="178"/>
      <c r="DIO22" s="178"/>
      <c r="DIP22" s="178"/>
      <c r="DIQ22" s="178"/>
      <c r="DIR22" s="178"/>
      <c r="DIS22" s="179"/>
      <c r="DIT22" s="166"/>
      <c r="DIU22" s="178"/>
      <c r="DIV22" s="178"/>
      <c r="DIW22" s="178"/>
      <c r="DIX22" s="178"/>
      <c r="DIY22" s="178"/>
      <c r="DIZ22" s="178"/>
      <c r="DJA22" s="179"/>
      <c r="DJB22" s="166"/>
      <c r="DJC22" s="178"/>
      <c r="DJD22" s="178"/>
      <c r="DJE22" s="178"/>
      <c r="DJF22" s="178"/>
      <c r="DJG22" s="178"/>
      <c r="DJH22" s="178"/>
      <c r="DJI22" s="179"/>
      <c r="DJJ22" s="166"/>
      <c r="DJK22" s="178"/>
      <c r="DJL22" s="178"/>
      <c r="DJM22" s="178"/>
      <c r="DJN22" s="178"/>
      <c r="DJO22" s="178"/>
      <c r="DJP22" s="178"/>
      <c r="DJQ22" s="179"/>
      <c r="DJR22" s="166"/>
      <c r="DJS22" s="178"/>
      <c r="DJT22" s="178"/>
      <c r="DJU22" s="178"/>
      <c r="DJV22" s="178"/>
      <c r="DJW22" s="178"/>
      <c r="DJX22" s="178"/>
      <c r="DJY22" s="179"/>
      <c r="DJZ22" s="166"/>
      <c r="DKA22" s="178"/>
      <c r="DKB22" s="178"/>
      <c r="DKC22" s="178"/>
      <c r="DKD22" s="178"/>
      <c r="DKE22" s="178"/>
      <c r="DKF22" s="178"/>
      <c r="DKG22" s="179"/>
      <c r="DKH22" s="166"/>
      <c r="DKI22" s="178"/>
      <c r="DKJ22" s="178"/>
      <c r="DKK22" s="178"/>
      <c r="DKL22" s="178"/>
      <c r="DKM22" s="178"/>
      <c r="DKN22" s="178"/>
      <c r="DKO22" s="179"/>
      <c r="DKP22" s="166"/>
      <c r="DKQ22" s="178"/>
      <c r="DKR22" s="178"/>
      <c r="DKS22" s="178"/>
      <c r="DKT22" s="178"/>
      <c r="DKU22" s="178"/>
      <c r="DKV22" s="178"/>
      <c r="DKW22" s="179"/>
      <c r="DKX22" s="166"/>
      <c r="DKY22" s="178"/>
      <c r="DKZ22" s="178"/>
      <c r="DLA22" s="178"/>
      <c r="DLB22" s="178"/>
      <c r="DLC22" s="178"/>
      <c r="DLD22" s="178"/>
      <c r="DLE22" s="179"/>
      <c r="DLF22" s="166"/>
      <c r="DLG22" s="178"/>
      <c r="DLH22" s="178"/>
      <c r="DLI22" s="178"/>
      <c r="DLJ22" s="178"/>
      <c r="DLK22" s="178"/>
      <c r="DLL22" s="178"/>
      <c r="DLM22" s="179"/>
      <c r="DLN22" s="166"/>
      <c r="DLO22" s="178"/>
      <c r="DLP22" s="178"/>
      <c r="DLQ22" s="178"/>
      <c r="DLR22" s="178"/>
      <c r="DLS22" s="178"/>
      <c r="DLT22" s="178"/>
      <c r="DLU22" s="179"/>
      <c r="DLV22" s="166"/>
      <c r="DLW22" s="178"/>
      <c r="DLX22" s="178"/>
      <c r="DLY22" s="178"/>
      <c r="DLZ22" s="178"/>
      <c r="DMA22" s="178"/>
      <c r="DMB22" s="178"/>
      <c r="DMC22" s="179"/>
      <c r="DMD22" s="166"/>
      <c r="DME22" s="178"/>
      <c r="DMF22" s="178"/>
      <c r="DMG22" s="178"/>
      <c r="DMH22" s="178"/>
      <c r="DMI22" s="178"/>
      <c r="DMJ22" s="178"/>
      <c r="DMK22" s="179"/>
      <c r="DML22" s="166"/>
      <c r="DMM22" s="178"/>
      <c r="DMN22" s="178"/>
      <c r="DMO22" s="178"/>
      <c r="DMP22" s="178"/>
      <c r="DMQ22" s="178"/>
      <c r="DMR22" s="178"/>
      <c r="DMS22" s="179"/>
      <c r="DMT22" s="166"/>
      <c r="DMU22" s="178"/>
      <c r="DMV22" s="178"/>
      <c r="DMW22" s="178"/>
      <c r="DMX22" s="178"/>
      <c r="DMY22" s="178"/>
      <c r="DMZ22" s="178"/>
      <c r="DNA22" s="179"/>
      <c r="DNB22" s="166"/>
      <c r="DNC22" s="178"/>
      <c r="DND22" s="178"/>
      <c r="DNE22" s="178"/>
      <c r="DNF22" s="178"/>
      <c r="DNG22" s="178"/>
      <c r="DNH22" s="178"/>
      <c r="DNI22" s="179"/>
      <c r="DNJ22" s="166"/>
      <c r="DNK22" s="178"/>
      <c r="DNL22" s="178"/>
      <c r="DNM22" s="178"/>
      <c r="DNN22" s="178"/>
      <c r="DNO22" s="178"/>
      <c r="DNP22" s="178"/>
      <c r="DNQ22" s="179"/>
      <c r="DNR22" s="166"/>
      <c r="DNS22" s="178"/>
      <c r="DNT22" s="178"/>
      <c r="DNU22" s="178"/>
      <c r="DNV22" s="178"/>
      <c r="DNW22" s="178"/>
      <c r="DNX22" s="178"/>
      <c r="DNY22" s="179"/>
      <c r="DNZ22" s="166"/>
      <c r="DOA22" s="178"/>
      <c r="DOB22" s="178"/>
      <c r="DOC22" s="178"/>
      <c r="DOD22" s="178"/>
      <c r="DOE22" s="178"/>
      <c r="DOF22" s="178"/>
      <c r="DOG22" s="179"/>
      <c r="DOH22" s="166"/>
      <c r="DOI22" s="178"/>
      <c r="DOJ22" s="178"/>
      <c r="DOK22" s="178"/>
      <c r="DOL22" s="178"/>
      <c r="DOM22" s="178"/>
      <c r="DON22" s="178"/>
      <c r="DOO22" s="179"/>
      <c r="DOP22" s="166"/>
      <c r="DOQ22" s="178"/>
      <c r="DOR22" s="178"/>
      <c r="DOS22" s="178"/>
      <c r="DOT22" s="178"/>
      <c r="DOU22" s="178"/>
      <c r="DOV22" s="178"/>
      <c r="DOW22" s="179"/>
      <c r="DOX22" s="166"/>
      <c r="DOY22" s="178"/>
      <c r="DOZ22" s="178"/>
      <c r="DPA22" s="178"/>
      <c r="DPB22" s="178"/>
      <c r="DPC22" s="178"/>
      <c r="DPD22" s="178"/>
      <c r="DPE22" s="179"/>
      <c r="DPF22" s="166"/>
      <c r="DPG22" s="178"/>
      <c r="DPH22" s="178"/>
      <c r="DPI22" s="178"/>
      <c r="DPJ22" s="178"/>
      <c r="DPK22" s="178"/>
      <c r="DPL22" s="178"/>
      <c r="DPM22" s="179"/>
      <c r="DPN22" s="166"/>
      <c r="DPO22" s="178"/>
      <c r="DPP22" s="178"/>
      <c r="DPQ22" s="178"/>
      <c r="DPR22" s="178"/>
      <c r="DPS22" s="178"/>
      <c r="DPT22" s="178"/>
      <c r="DPU22" s="179"/>
      <c r="DPV22" s="166"/>
      <c r="DPW22" s="178"/>
      <c r="DPX22" s="178"/>
      <c r="DPY22" s="178"/>
      <c r="DPZ22" s="178"/>
      <c r="DQA22" s="178"/>
      <c r="DQB22" s="178"/>
      <c r="DQC22" s="179"/>
      <c r="DQD22" s="166"/>
      <c r="DQE22" s="178"/>
      <c r="DQF22" s="178"/>
      <c r="DQG22" s="178"/>
      <c r="DQH22" s="178"/>
      <c r="DQI22" s="178"/>
      <c r="DQJ22" s="178"/>
      <c r="DQK22" s="179"/>
      <c r="DQL22" s="166"/>
      <c r="DQM22" s="178"/>
      <c r="DQN22" s="178"/>
      <c r="DQO22" s="178"/>
      <c r="DQP22" s="178"/>
      <c r="DQQ22" s="178"/>
      <c r="DQR22" s="178"/>
      <c r="DQS22" s="179"/>
      <c r="DQT22" s="166"/>
      <c r="DQU22" s="178"/>
      <c r="DQV22" s="178"/>
      <c r="DQW22" s="178"/>
      <c r="DQX22" s="178"/>
      <c r="DQY22" s="178"/>
      <c r="DQZ22" s="178"/>
      <c r="DRA22" s="179"/>
      <c r="DRB22" s="166"/>
      <c r="DRC22" s="178"/>
      <c r="DRD22" s="178"/>
      <c r="DRE22" s="178"/>
      <c r="DRF22" s="178"/>
      <c r="DRG22" s="178"/>
      <c r="DRH22" s="178"/>
      <c r="DRI22" s="179"/>
      <c r="DRJ22" s="166"/>
      <c r="DRK22" s="178"/>
      <c r="DRL22" s="178"/>
      <c r="DRM22" s="178"/>
      <c r="DRN22" s="178"/>
      <c r="DRO22" s="178"/>
      <c r="DRP22" s="178"/>
      <c r="DRQ22" s="179"/>
      <c r="DRR22" s="166"/>
      <c r="DRS22" s="178"/>
      <c r="DRT22" s="178"/>
      <c r="DRU22" s="178"/>
      <c r="DRV22" s="178"/>
      <c r="DRW22" s="178"/>
      <c r="DRX22" s="178"/>
      <c r="DRY22" s="179"/>
      <c r="DRZ22" s="166"/>
      <c r="DSA22" s="178"/>
      <c r="DSB22" s="178"/>
      <c r="DSC22" s="178"/>
      <c r="DSD22" s="178"/>
      <c r="DSE22" s="178"/>
      <c r="DSF22" s="178"/>
      <c r="DSG22" s="179"/>
      <c r="DSH22" s="166"/>
      <c r="DSI22" s="178"/>
      <c r="DSJ22" s="178"/>
      <c r="DSK22" s="178"/>
      <c r="DSL22" s="178"/>
      <c r="DSM22" s="178"/>
      <c r="DSN22" s="178"/>
      <c r="DSO22" s="179"/>
      <c r="DSP22" s="166"/>
      <c r="DSQ22" s="178"/>
      <c r="DSR22" s="178"/>
      <c r="DSS22" s="178"/>
      <c r="DST22" s="178"/>
      <c r="DSU22" s="178"/>
      <c r="DSV22" s="178"/>
      <c r="DSW22" s="179"/>
      <c r="DSX22" s="166"/>
      <c r="DSY22" s="178"/>
      <c r="DSZ22" s="178"/>
      <c r="DTA22" s="178"/>
      <c r="DTB22" s="178"/>
      <c r="DTC22" s="178"/>
      <c r="DTD22" s="178"/>
      <c r="DTE22" s="179"/>
      <c r="DTF22" s="166"/>
      <c r="DTG22" s="178"/>
      <c r="DTH22" s="178"/>
      <c r="DTI22" s="178"/>
      <c r="DTJ22" s="178"/>
      <c r="DTK22" s="178"/>
      <c r="DTL22" s="178"/>
      <c r="DTM22" s="179"/>
      <c r="DTN22" s="166"/>
      <c r="DTO22" s="178"/>
      <c r="DTP22" s="178"/>
      <c r="DTQ22" s="178"/>
      <c r="DTR22" s="178"/>
      <c r="DTS22" s="178"/>
      <c r="DTT22" s="178"/>
      <c r="DTU22" s="179"/>
      <c r="DTV22" s="166"/>
      <c r="DTW22" s="178"/>
      <c r="DTX22" s="178"/>
      <c r="DTY22" s="178"/>
      <c r="DTZ22" s="178"/>
      <c r="DUA22" s="178"/>
      <c r="DUB22" s="178"/>
      <c r="DUC22" s="179"/>
      <c r="DUD22" s="166"/>
      <c r="DUE22" s="178"/>
      <c r="DUF22" s="178"/>
      <c r="DUG22" s="178"/>
      <c r="DUH22" s="178"/>
      <c r="DUI22" s="178"/>
      <c r="DUJ22" s="178"/>
      <c r="DUK22" s="179"/>
      <c r="DUL22" s="166"/>
      <c r="DUM22" s="178"/>
      <c r="DUN22" s="178"/>
      <c r="DUO22" s="178"/>
      <c r="DUP22" s="178"/>
      <c r="DUQ22" s="178"/>
      <c r="DUR22" s="178"/>
      <c r="DUS22" s="179"/>
      <c r="DUT22" s="166"/>
      <c r="DUU22" s="178"/>
      <c r="DUV22" s="178"/>
      <c r="DUW22" s="178"/>
      <c r="DUX22" s="178"/>
      <c r="DUY22" s="178"/>
      <c r="DUZ22" s="178"/>
      <c r="DVA22" s="179"/>
      <c r="DVB22" s="166"/>
      <c r="DVC22" s="178"/>
      <c r="DVD22" s="178"/>
      <c r="DVE22" s="178"/>
      <c r="DVF22" s="178"/>
      <c r="DVG22" s="178"/>
      <c r="DVH22" s="178"/>
      <c r="DVI22" s="179"/>
      <c r="DVJ22" s="166"/>
      <c r="DVK22" s="178"/>
      <c r="DVL22" s="178"/>
      <c r="DVM22" s="178"/>
      <c r="DVN22" s="178"/>
      <c r="DVO22" s="178"/>
      <c r="DVP22" s="178"/>
      <c r="DVQ22" s="179"/>
      <c r="DVR22" s="166"/>
      <c r="DVS22" s="178"/>
      <c r="DVT22" s="178"/>
      <c r="DVU22" s="178"/>
      <c r="DVV22" s="178"/>
      <c r="DVW22" s="178"/>
      <c r="DVX22" s="178"/>
      <c r="DVY22" s="179"/>
      <c r="DVZ22" s="166"/>
      <c r="DWA22" s="178"/>
      <c r="DWB22" s="178"/>
      <c r="DWC22" s="178"/>
      <c r="DWD22" s="178"/>
      <c r="DWE22" s="178"/>
      <c r="DWF22" s="178"/>
      <c r="DWG22" s="179"/>
      <c r="DWH22" s="166"/>
      <c r="DWI22" s="178"/>
      <c r="DWJ22" s="178"/>
      <c r="DWK22" s="178"/>
      <c r="DWL22" s="178"/>
      <c r="DWM22" s="178"/>
      <c r="DWN22" s="178"/>
      <c r="DWO22" s="179"/>
      <c r="DWP22" s="166"/>
      <c r="DWQ22" s="178"/>
      <c r="DWR22" s="178"/>
      <c r="DWS22" s="178"/>
      <c r="DWT22" s="178"/>
      <c r="DWU22" s="178"/>
      <c r="DWV22" s="178"/>
      <c r="DWW22" s="179"/>
      <c r="DWX22" s="166"/>
      <c r="DWY22" s="178"/>
      <c r="DWZ22" s="178"/>
      <c r="DXA22" s="178"/>
      <c r="DXB22" s="178"/>
      <c r="DXC22" s="178"/>
      <c r="DXD22" s="178"/>
      <c r="DXE22" s="179"/>
      <c r="DXF22" s="166"/>
      <c r="DXG22" s="178"/>
      <c r="DXH22" s="178"/>
      <c r="DXI22" s="178"/>
      <c r="DXJ22" s="178"/>
      <c r="DXK22" s="178"/>
      <c r="DXL22" s="178"/>
      <c r="DXM22" s="179"/>
      <c r="DXN22" s="166"/>
      <c r="DXO22" s="178"/>
      <c r="DXP22" s="178"/>
      <c r="DXQ22" s="178"/>
      <c r="DXR22" s="178"/>
      <c r="DXS22" s="178"/>
      <c r="DXT22" s="178"/>
      <c r="DXU22" s="179"/>
      <c r="DXV22" s="166"/>
      <c r="DXW22" s="178"/>
      <c r="DXX22" s="178"/>
      <c r="DXY22" s="178"/>
      <c r="DXZ22" s="178"/>
      <c r="DYA22" s="178"/>
      <c r="DYB22" s="178"/>
      <c r="DYC22" s="179"/>
      <c r="DYD22" s="166"/>
      <c r="DYE22" s="178"/>
      <c r="DYF22" s="178"/>
      <c r="DYG22" s="178"/>
      <c r="DYH22" s="178"/>
      <c r="DYI22" s="178"/>
      <c r="DYJ22" s="178"/>
      <c r="DYK22" s="179"/>
      <c r="DYL22" s="166"/>
      <c r="DYM22" s="178"/>
      <c r="DYN22" s="178"/>
      <c r="DYO22" s="178"/>
      <c r="DYP22" s="178"/>
      <c r="DYQ22" s="178"/>
      <c r="DYR22" s="178"/>
      <c r="DYS22" s="179"/>
      <c r="DYT22" s="166"/>
      <c r="DYU22" s="178"/>
      <c r="DYV22" s="178"/>
      <c r="DYW22" s="178"/>
      <c r="DYX22" s="178"/>
      <c r="DYY22" s="178"/>
      <c r="DYZ22" s="178"/>
      <c r="DZA22" s="179"/>
      <c r="DZB22" s="166"/>
      <c r="DZC22" s="178"/>
      <c r="DZD22" s="178"/>
      <c r="DZE22" s="178"/>
      <c r="DZF22" s="178"/>
      <c r="DZG22" s="178"/>
      <c r="DZH22" s="178"/>
      <c r="DZI22" s="179"/>
      <c r="DZJ22" s="166"/>
      <c r="DZK22" s="178"/>
      <c r="DZL22" s="178"/>
      <c r="DZM22" s="178"/>
      <c r="DZN22" s="178"/>
      <c r="DZO22" s="178"/>
      <c r="DZP22" s="178"/>
      <c r="DZQ22" s="179"/>
      <c r="DZR22" s="166"/>
      <c r="DZS22" s="178"/>
      <c r="DZT22" s="178"/>
      <c r="DZU22" s="178"/>
      <c r="DZV22" s="178"/>
      <c r="DZW22" s="178"/>
      <c r="DZX22" s="178"/>
      <c r="DZY22" s="179"/>
      <c r="DZZ22" s="166"/>
      <c r="EAA22" s="178"/>
      <c r="EAB22" s="178"/>
      <c r="EAC22" s="178"/>
      <c r="EAD22" s="178"/>
      <c r="EAE22" s="178"/>
      <c r="EAF22" s="178"/>
      <c r="EAG22" s="179"/>
      <c r="EAH22" s="166"/>
      <c r="EAI22" s="178"/>
      <c r="EAJ22" s="178"/>
      <c r="EAK22" s="178"/>
      <c r="EAL22" s="178"/>
      <c r="EAM22" s="178"/>
      <c r="EAN22" s="178"/>
      <c r="EAO22" s="179"/>
      <c r="EAP22" s="166"/>
      <c r="EAQ22" s="178"/>
      <c r="EAR22" s="178"/>
      <c r="EAS22" s="178"/>
      <c r="EAT22" s="178"/>
      <c r="EAU22" s="178"/>
      <c r="EAV22" s="178"/>
      <c r="EAW22" s="179"/>
      <c r="EAX22" s="166"/>
      <c r="EAY22" s="178"/>
      <c r="EAZ22" s="178"/>
      <c r="EBA22" s="178"/>
      <c r="EBB22" s="178"/>
      <c r="EBC22" s="178"/>
      <c r="EBD22" s="178"/>
      <c r="EBE22" s="179"/>
      <c r="EBF22" s="166"/>
      <c r="EBG22" s="178"/>
      <c r="EBH22" s="178"/>
      <c r="EBI22" s="178"/>
      <c r="EBJ22" s="178"/>
      <c r="EBK22" s="178"/>
      <c r="EBL22" s="178"/>
      <c r="EBM22" s="179"/>
      <c r="EBN22" s="166"/>
      <c r="EBO22" s="178"/>
      <c r="EBP22" s="178"/>
      <c r="EBQ22" s="178"/>
      <c r="EBR22" s="178"/>
      <c r="EBS22" s="178"/>
      <c r="EBT22" s="178"/>
      <c r="EBU22" s="179"/>
      <c r="EBV22" s="166"/>
      <c r="EBW22" s="178"/>
      <c r="EBX22" s="178"/>
      <c r="EBY22" s="178"/>
      <c r="EBZ22" s="178"/>
      <c r="ECA22" s="178"/>
      <c r="ECB22" s="178"/>
      <c r="ECC22" s="179"/>
      <c r="ECD22" s="166"/>
      <c r="ECE22" s="178"/>
      <c r="ECF22" s="178"/>
      <c r="ECG22" s="178"/>
      <c r="ECH22" s="178"/>
      <c r="ECI22" s="178"/>
      <c r="ECJ22" s="178"/>
      <c r="ECK22" s="179"/>
      <c r="ECL22" s="166"/>
      <c r="ECM22" s="178"/>
      <c r="ECN22" s="178"/>
      <c r="ECO22" s="178"/>
      <c r="ECP22" s="178"/>
      <c r="ECQ22" s="178"/>
      <c r="ECR22" s="178"/>
      <c r="ECS22" s="179"/>
      <c r="ECT22" s="166"/>
      <c r="ECU22" s="178"/>
      <c r="ECV22" s="178"/>
      <c r="ECW22" s="178"/>
      <c r="ECX22" s="178"/>
      <c r="ECY22" s="178"/>
      <c r="ECZ22" s="178"/>
      <c r="EDA22" s="179"/>
      <c r="EDB22" s="166"/>
      <c r="EDC22" s="178"/>
      <c r="EDD22" s="178"/>
      <c r="EDE22" s="178"/>
      <c r="EDF22" s="178"/>
      <c r="EDG22" s="178"/>
      <c r="EDH22" s="178"/>
      <c r="EDI22" s="179"/>
      <c r="EDJ22" s="166"/>
      <c r="EDK22" s="178"/>
      <c r="EDL22" s="178"/>
      <c r="EDM22" s="178"/>
      <c r="EDN22" s="178"/>
      <c r="EDO22" s="178"/>
      <c r="EDP22" s="178"/>
      <c r="EDQ22" s="179"/>
      <c r="EDR22" s="166"/>
      <c r="EDS22" s="178"/>
      <c r="EDT22" s="178"/>
      <c r="EDU22" s="178"/>
      <c r="EDV22" s="178"/>
      <c r="EDW22" s="178"/>
      <c r="EDX22" s="178"/>
      <c r="EDY22" s="179"/>
      <c r="EDZ22" s="166"/>
      <c r="EEA22" s="178"/>
      <c r="EEB22" s="178"/>
      <c r="EEC22" s="178"/>
      <c r="EED22" s="178"/>
      <c r="EEE22" s="178"/>
      <c r="EEF22" s="178"/>
      <c r="EEG22" s="179"/>
      <c r="EEH22" s="166"/>
      <c r="EEI22" s="178"/>
      <c r="EEJ22" s="178"/>
      <c r="EEK22" s="178"/>
      <c r="EEL22" s="178"/>
      <c r="EEM22" s="178"/>
      <c r="EEN22" s="178"/>
      <c r="EEO22" s="179"/>
      <c r="EEP22" s="166"/>
      <c r="EEQ22" s="178"/>
      <c r="EER22" s="178"/>
      <c r="EES22" s="178"/>
      <c r="EET22" s="178"/>
      <c r="EEU22" s="178"/>
      <c r="EEV22" s="178"/>
      <c r="EEW22" s="179"/>
      <c r="EEX22" s="166"/>
      <c r="EEY22" s="178"/>
      <c r="EEZ22" s="178"/>
      <c r="EFA22" s="178"/>
      <c r="EFB22" s="178"/>
      <c r="EFC22" s="178"/>
      <c r="EFD22" s="178"/>
      <c r="EFE22" s="179"/>
      <c r="EFF22" s="166"/>
      <c r="EFG22" s="178"/>
      <c r="EFH22" s="178"/>
      <c r="EFI22" s="178"/>
      <c r="EFJ22" s="178"/>
      <c r="EFK22" s="178"/>
      <c r="EFL22" s="178"/>
      <c r="EFM22" s="179"/>
      <c r="EFN22" s="166"/>
      <c r="EFO22" s="178"/>
      <c r="EFP22" s="178"/>
      <c r="EFQ22" s="178"/>
      <c r="EFR22" s="178"/>
      <c r="EFS22" s="178"/>
      <c r="EFT22" s="178"/>
      <c r="EFU22" s="179"/>
      <c r="EFV22" s="166"/>
      <c r="EFW22" s="178"/>
      <c r="EFX22" s="178"/>
      <c r="EFY22" s="178"/>
      <c r="EFZ22" s="178"/>
      <c r="EGA22" s="178"/>
      <c r="EGB22" s="178"/>
      <c r="EGC22" s="179"/>
      <c r="EGD22" s="166"/>
      <c r="EGE22" s="178"/>
      <c r="EGF22" s="178"/>
      <c r="EGG22" s="178"/>
      <c r="EGH22" s="178"/>
      <c r="EGI22" s="178"/>
      <c r="EGJ22" s="178"/>
      <c r="EGK22" s="179"/>
      <c r="EGL22" s="166"/>
      <c r="EGM22" s="178"/>
      <c r="EGN22" s="178"/>
      <c r="EGO22" s="178"/>
      <c r="EGP22" s="178"/>
      <c r="EGQ22" s="178"/>
      <c r="EGR22" s="178"/>
      <c r="EGS22" s="179"/>
      <c r="EGT22" s="166"/>
      <c r="EGU22" s="178"/>
      <c r="EGV22" s="178"/>
      <c r="EGW22" s="178"/>
      <c r="EGX22" s="178"/>
      <c r="EGY22" s="178"/>
      <c r="EGZ22" s="178"/>
      <c r="EHA22" s="179"/>
      <c r="EHB22" s="166"/>
      <c r="EHC22" s="178"/>
      <c r="EHD22" s="178"/>
      <c r="EHE22" s="178"/>
      <c r="EHF22" s="178"/>
      <c r="EHG22" s="178"/>
      <c r="EHH22" s="178"/>
      <c r="EHI22" s="179"/>
      <c r="EHJ22" s="166"/>
      <c r="EHK22" s="178"/>
      <c r="EHL22" s="178"/>
      <c r="EHM22" s="178"/>
      <c r="EHN22" s="178"/>
      <c r="EHO22" s="178"/>
      <c r="EHP22" s="178"/>
      <c r="EHQ22" s="179"/>
      <c r="EHR22" s="166"/>
      <c r="EHS22" s="178"/>
      <c r="EHT22" s="178"/>
      <c r="EHU22" s="178"/>
      <c r="EHV22" s="178"/>
      <c r="EHW22" s="178"/>
      <c r="EHX22" s="178"/>
      <c r="EHY22" s="179"/>
      <c r="EHZ22" s="166"/>
      <c r="EIA22" s="178"/>
      <c r="EIB22" s="178"/>
      <c r="EIC22" s="178"/>
      <c r="EID22" s="178"/>
      <c r="EIE22" s="178"/>
      <c r="EIF22" s="178"/>
      <c r="EIG22" s="179"/>
      <c r="EIH22" s="166"/>
      <c r="EII22" s="178"/>
      <c r="EIJ22" s="178"/>
      <c r="EIK22" s="178"/>
      <c r="EIL22" s="178"/>
      <c r="EIM22" s="178"/>
      <c r="EIN22" s="178"/>
      <c r="EIO22" s="179"/>
      <c r="EIP22" s="166"/>
      <c r="EIQ22" s="178"/>
      <c r="EIR22" s="178"/>
      <c r="EIS22" s="178"/>
      <c r="EIT22" s="178"/>
      <c r="EIU22" s="178"/>
      <c r="EIV22" s="178"/>
      <c r="EIW22" s="179"/>
      <c r="EIX22" s="166"/>
      <c r="EIY22" s="178"/>
      <c r="EIZ22" s="178"/>
      <c r="EJA22" s="178"/>
      <c r="EJB22" s="178"/>
      <c r="EJC22" s="178"/>
      <c r="EJD22" s="178"/>
      <c r="EJE22" s="179"/>
      <c r="EJF22" s="166"/>
      <c r="EJG22" s="178"/>
      <c r="EJH22" s="178"/>
      <c r="EJI22" s="178"/>
      <c r="EJJ22" s="178"/>
      <c r="EJK22" s="178"/>
      <c r="EJL22" s="178"/>
      <c r="EJM22" s="179"/>
      <c r="EJN22" s="166"/>
      <c r="EJO22" s="178"/>
      <c r="EJP22" s="178"/>
      <c r="EJQ22" s="178"/>
      <c r="EJR22" s="178"/>
      <c r="EJS22" s="178"/>
      <c r="EJT22" s="178"/>
      <c r="EJU22" s="179"/>
      <c r="EJV22" s="166"/>
      <c r="EJW22" s="178"/>
      <c r="EJX22" s="178"/>
      <c r="EJY22" s="178"/>
      <c r="EJZ22" s="178"/>
      <c r="EKA22" s="178"/>
      <c r="EKB22" s="178"/>
      <c r="EKC22" s="179"/>
      <c r="EKD22" s="166"/>
      <c r="EKE22" s="178"/>
      <c r="EKF22" s="178"/>
      <c r="EKG22" s="178"/>
      <c r="EKH22" s="178"/>
      <c r="EKI22" s="178"/>
      <c r="EKJ22" s="178"/>
      <c r="EKK22" s="179"/>
      <c r="EKL22" s="166"/>
      <c r="EKM22" s="178"/>
      <c r="EKN22" s="178"/>
      <c r="EKO22" s="178"/>
      <c r="EKP22" s="178"/>
      <c r="EKQ22" s="178"/>
      <c r="EKR22" s="178"/>
      <c r="EKS22" s="179"/>
      <c r="EKT22" s="166"/>
      <c r="EKU22" s="178"/>
      <c r="EKV22" s="178"/>
      <c r="EKW22" s="178"/>
      <c r="EKX22" s="178"/>
      <c r="EKY22" s="178"/>
      <c r="EKZ22" s="178"/>
      <c r="ELA22" s="179"/>
      <c r="ELB22" s="166"/>
      <c r="ELC22" s="178"/>
      <c r="ELD22" s="178"/>
      <c r="ELE22" s="178"/>
      <c r="ELF22" s="178"/>
      <c r="ELG22" s="178"/>
      <c r="ELH22" s="178"/>
      <c r="ELI22" s="179"/>
      <c r="ELJ22" s="166"/>
      <c r="ELK22" s="178"/>
      <c r="ELL22" s="178"/>
      <c r="ELM22" s="178"/>
      <c r="ELN22" s="178"/>
      <c r="ELO22" s="178"/>
      <c r="ELP22" s="178"/>
      <c r="ELQ22" s="179"/>
      <c r="ELR22" s="166"/>
      <c r="ELS22" s="178"/>
      <c r="ELT22" s="178"/>
      <c r="ELU22" s="178"/>
      <c r="ELV22" s="178"/>
      <c r="ELW22" s="178"/>
      <c r="ELX22" s="178"/>
      <c r="ELY22" s="179"/>
      <c r="ELZ22" s="166"/>
      <c r="EMA22" s="178"/>
      <c r="EMB22" s="178"/>
      <c r="EMC22" s="178"/>
      <c r="EMD22" s="178"/>
      <c r="EME22" s="178"/>
      <c r="EMF22" s="178"/>
      <c r="EMG22" s="179"/>
      <c r="EMH22" s="166"/>
      <c r="EMI22" s="178"/>
      <c r="EMJ22" s="178"/>
      <c r="EMK22" s="178"/>
      <c r="EML22" s="178"/>
      <c r="EMM22" s="178"/>
      <c r="EMN22" s="178"/>
      <c r="EMO22" s="179"/>
      <c r="EMP22" s="166"/>
      <c r="EMQ22" s="178"/>
      <c r="EMR22" s="178"/>
      <c r="EMS22" s="178"/>
      <c r="EMT22" s="178"/>
      <c r="EMU22" s="178"/>
      <c r="EMV22" s="178"/>
      <c r="EMW22" s="179"/>
      <c r="EMX22" s="166"/>
      <c r="EMY22" s="178"/>
      <c r="EMZ22" s="178"/>
      <c r="ENA22" s="178"/>
      <c r="ENB22" s="178"/>
      <c r="ENC22" s="178"/>
      <c r="END22" s="178"/>
      <c r="ENE22" s="179"/>
      <c r="ENF22" s="166"/>
      <c r="ENG22" s="178"/>
      <c r="ENH22" s="178"/>
      <c r="ENI22" s="178"/>
      <c r="ENJ22" s="178"/>
      <c r="ENK22" s="178"/>
      <c r="ENL22" s="178"/>
      <c r="ENM22" s="179"/>
      <c r="ENN22" s="166"/>
      <c r="ENO22" s="178"/>
      <c r="ENP22" s="178"/>
      <c r="ENQ22" s="178"/>
      <c r="ENR22" s="178"/>
      <c r="ENS22" s="178"/>
      <c r="ENT22" s="178"/>
      <c r="ENU22" s="179"/>
      <c r="ENV22" s="166"/>
      <c r="ENW22" s="178"/>
      <c r="ENX22" s="178"/>
      <c r="ENY22" s="178"/>
      <c r="ENZ22" s="178"/>
      <c r="EOA22" s="178"/>
      <c r="EOB22" s="178"/>
      <c r="EOC22" s="179"/>
      <c r="EOD22" s="166"/>
      <c r="EOE22" s="178"/>
      <c r="EOF22" s="178"/>
      <c r="EOG22" s="178"/>
      <c r="EOH22" s="178"/>
      <c r="EOI22" s="178"/>
      <c r="EOJ22" s="178"/>
      <c r="EOK22" s="179"/>
      <c r="EOL22" s="166"/>
      <c r="EOM22" s="178"/>
      <c r="EON22" s="178"/>
      <c r="EOO22" s="178"/>
      <c r="EOP22" s="178"/>
      <c r="EOQ22" s="178"/>
      <c r="EOR22" s="178"/>
      <c r="EOS22" s="179"/>
      <c r="EOT22" s="166"/>
      <c r="EOU22" s="178"/>
      <c r="EOV22" s="178"/>
      <c r="EOW22" s="178"/>
      <c r="EOX22" s="178"/>
      <c r="EOY22" s="178"/>
      <c r="EOZ22" s="178"/>
      <c r="EPA22" s="179"/>
      <c r="EPB22" s="166"/>
      <c r="EPC22" s="178"/>
      <c r="EPD22" s="178"/>
      <c r="EPE22" s="178"/>
      <c r="EPF22" s="178"/>
      <c r="EPG22" s="178"/>
      <c r="EPH22" s="178"/>
      <c r="EPI22" s="179"/>
      <c r="EPJ22" s="166"/>
      <c r="EPK22" s="178"/>
      <c r="EPL22" s="178"/>
      <c r="EPM22" s="178"/>
      <c r="EPN22" s="178"/>
      <c r="EPO22" s="178"/>
      <c r="EPP22" s="178"/>
      <c r="EPQ22" s="179"/>
      <c r="EPR22" s="166"/>
      <c r="EPS22" s="178"/>
      <c r="EPT22" s="178"/>
      <c r="EPU22" s="178"/>
      <c r="EPV22" s="178"/>
      <c r="EPW22" s="178"/>
      <c r="EPX22" s="178"/>
      <c r="EPY22" s="179"/>
      <c r="EPZ22" s="166"/>
      <c r="EQA22" s="178"/>
      <c r="EQB22" s="178"/>
      <c r="EQC22" s="178"/>
      <c r="EQD22" s="178"/>
      <c r="EQE22" s="178"/>
      <c r="EQF22" s="178"/>
      <c r="EQG22" s="179"/>
      <c r="EQH22" s="166"/>
      <c r="EQI22" s="178"/>
      <c r="EQJ22" s="178"/>
      <c r="EQK22" s="178"/>
      <c r="EQL22" s="178"/>
      <c r="EQM22" s="178"/>
      <c r="EQN22" s="178"/>
      <c r="EQO22" s="179"/>
      <c r="EQP22" s="166"/>
      <c r="EQQ22" s="178"/>
      <c r="EQR22" s="178"/>
      <c r="EQS22" s="178"/>
      <c r="EQT22" s="178"/>
      <c r="EQU22" s="178"/>
      <c r="EQV22" s="178"/>
      <c r="EQW22" s="179"/>
      <c r="EQX22" s="166"/>
      <c r="EQY22" s="178"/>
      <c r="EQZ22" s="178"/>
      <c r="ERA22" s="178"/>
      <c r="ERB22" s="178"/>
      <c r="ERC22" s="178"/>
      <c r="ERD22" s="178"/>
      <c r="ERE22" s="179"/>
      <c r="ERF22" s="166"/>
      <c r="ERG22" s="178"/>
      <c r="ERH22" s="178"/>
      <c r="ERI22" s="178"/>
      <c r="ERJ22" s="178"/>
      <c r="ERK22" s="178"/>
      <c r="ERL22" s="178"/>
      <c r="ERM22" s="179"/>
      <c r="ERN22" s="166"/>
      <c r="ERO22" s="178"/>
      <c r="ERP22" s="178"/>
      <c r="ERQ22" s="178"/>
      <c r="ERR22" s="178"/>
      <c r="ERS22" s="178"/>
      <c r="ERT22" s="178"/>
      <c r="ERU22" s="179"/>
      <c r="ERV22" s="166"/>
      <c r="ERW22" s="178"/>
      <c r="ERX22" s="178"/>
      <c r="ERY22" s="178"/>
      <c r="ERZ22" s="178"/>
      <c r="ESA22" s="178"/>
      <c r="ESB22" s="178"/>
      <c r="ESC22" s="179"/>
      <c r="ESD22" s="166"/>
      <c r="ESE22" s="178"/>
      <c r="ESF22" s="178"/>
      <c r="ESG22" s="178"/>
      <c r="ESH22" s="178"/>
      <c r="ESI22" s="178"/>
      <c r="ESJ22" s="178"/>
      <c r="ESK22" s="179"/>
      <c r="ESL22" s="166"/>
      <c r="ESM22" s="178"/>
      <c r="ESN22" s="178"/>
      <c r="ESO22" s="178"/>
      <c r="ESP22" s="178"/>
      <c r="ESQ22" s="178"/>
      <c r="ESR22" s="178"/>
      <c r="ESS22" s="179"/>
      <c r="EST22" s="166"/>
      <c r="ESU22" s="178"/>
      <c r="ESV22" s="178"/>
      <c r="ESW22" s="178"/>
      <c r="ESX22" s="178"/>
      <c r="ESY22" s="178"/>
      <c r="ESZ22" s="178"/>
      <c r="ETA22" s="179"/>
      <c r="ETB22" s="166"/>
      <c r="ETC22" s="178"/>
      <c r="ETD22" s="178"/>
      <c r="ETE22" s="178"/>
      <c r="ETF22" s="178"/>
      <c r="ETG22" s="178"/>
      <c r="ETH22" s="178"/>
      <c r="ETI22" s="179"/>
      <c r="ETJ22" s="166"/>
      <c r="ETK22" s="178"/>
      <c r="ETL22" s="178"/>
      <c r="ETM22" s="178"/>
      <c r="ETN22" s="178"/>
      <c r="ETO22" s="178"/>
      <c r="ETP22" s="178"/>
      <c r="ETQ22" s="179"/>
      <c r="ETR22" s="166"/>
      <c r="ETS22" s="178"/>
      <c r="ETT22" s="178"/>
      <c r="ETU22" s="178"/>
      <c r="ETV22" s="178"/>
      <c r="ETW22" s="178"/>
      <c r="ETX22" s="178"/>
      <c r="ETY22" s="179"/>
      <c r="ETZ22" s="166"/>
      <c r="EUA22" s="178"/>
      <c r="EUB22" s="178"/>
      <c r="EUC22" s="178"/>
      <c r="EUD22" s="178"/>
      <c r="EUE22" s="178"/>
      <c r="EUF22" s="178"/>
      <c r="EUG22" s="179"/>
      <c r="EUH22" s="166"/>
      <c r="EUI22" s="178"/>
      <c r="EUJ22" s="178"/>
      <c r="EUK22" s="178"/>
      <c r="EUL22" s="178"/>
      <c r="EUM22" s="178"/>
      <c r="EUN22" s="178"/>
      <c r="EUO22" s="179"/>
      <c r="EUP22" s="166"/>
      <c r="EUQ22" s="178"/>
      <c r="EUR22" s="178"/>
      <c r="EUS22" s="178"/>
      <c r="EUT22" s="178"/>
      <c r="EUU22" s="178"/>
      <c r="EUV22" s="178"/>
      <c r="EUW22" s="179"/>
      <c r="EUX22" s="166"/>
      <c r="EUY22" s="178"/>
      <c r="EUZ22" s="178"/>
      <c r="EVA22" s="178"/>
      <c r="EVB22" s="178"/>
      <c r="EVC22" s="178"/>
      <c r="EVD22" s="178"/>
      <c r="EVE22" s="179"/>
      <c r="EVF22" s="166"/>
      <c r="EVG22" s="178"/>
      <c r="EVH22" s="178"/>
      <c r="EVI22" s="178"/>
      <c r="EVJ22" s="178"/>
      <c r="EVK22" s="178"/>
      <c r="EVL22" s="178"/>
      <c r="EVM22" s="179"/>
      <c r="EVN22" s="166"/>
      <c r="EVO22" s="178"/>
      <c r="EVP22" s="178"/>
      <c r="EVQ22" s="178"/>
      <c r="EVR22" s="178"/>
      <c r="EVS22" s="178"/>
      <c r="EVT22" s="178"/>
      <c r="EVU22" s="179"/>
      <c r="EVV22" s="166"/>
      <c r="EVW22" s="178"/>
      <c r="EVX22" s="178"/>
      <c r="EVY22" s="178"/>
      <c r="EVZ22" s="178"/>
      <c r="EWA22" s="178"/>
      <c r="EWB22" s="178"/>
      <c r="EWC22" s="179"/>
      <c r="EWD22" s="166"/>
      <c r="EWE22" s="178"/>
      <c r="EWF22" s="178"/>
      <c r="EWG22" s="178"/>
      <c r="EWH22" s="178"/>
      <c r="EWI22" s="178"/>
      <c r="EWJ22" s="178"/>
      <c r="EWK22" s="179"/>
      <c r="EWL22" s="166"/>
      <c r="EWM22" s="178"/>
      <c r="EWN22" s="178"/>
      <c r="EWO22" s="178"/>
      <c r="EWP22" s="178"/>
      <c r="EWQ22" s="178"/>
      <c r="EWR22" s="178"/>
      <c r="EWS22" s="179"/>
      <c r="EWT22" s="166"/>
      <c r="EWU22" s="178"/>
      <c r="EWV22" s="178"/>
      <c r="EWW22" s="178"/>
      <c r="EWX22" s="178"/>
      <c r="EWY22" s="178"/>
      <c r="EWZ22" s="178"/>
      <c r="EXA22" s="179"/>
      <c r="EXB22" s="166"/>
      <c r="EXC22" s="178"/>
      <c r="EXD22" s="178"/>
      <c r="EXE22" s="178"/>
      <c r="EXF22" s="178"/>
      <c r="EXG22" s="178"/>
      <c r="EXH22" s="178"/>
      <c r="EXI22" s="179"/>
      <c r="EXJ22" s="166"/>
      <c r="EXK22" s="178"/>
      <c r="EXL22" s="178"/>
      <c r="EXM22" s="178"/>
      <c r="EXN22" s="178"/>
      <c r="EXO22" s="178"/>
      <c r="EXP22" s="178"/>
      <c r="EXQ22" s="179"/>
      <c r="EXR22" s="166"/>
      <c r="EXS22" s="178"/>
      <c r="EXT22" s="178"/>
      <c r="EXU22" s="178"/>
      <c r="EXV22" s="178"/>
      <c r="EXW22" s="178"/>
      <c r="EXX22" s="178"/>
      <c r="EXY22" s="179"/>
      <c r="EXZ22" s="166"/>
      <c r="EYA22" s="178"/>
      <c r="EYB22" s="178"/>
      <c r="EYC22" s="178"/>
      <c r="EYD22" s="178"/>
      <c r="EYE22" s="178"/>
      <c r="EYF22" s="178"/>
      <c r="EYG22" s="179"/>
      <c r="EYH22" s="166"/>
      <c r="EYI22" s="178"/>
      <c r="EYJ22" s="178"/>
      <c r="EYK22" s="178"/>
      <c r="EYL22" s="178"/>
      <c r="EYM22" s="178"/>
      <c r="EYN22" s="178"/>
      <c r="EYO22" s="179"/>
      <c r="EYP22" s="166"/>
      <c r="EYQ22" s="178"/>
      <c r="EYR22" s="178"/>
      <c r="EYS22" s="178"/>
      <c r="EYT22" s="178"/>
      <c r="EYU22" s="178"/>
      <c r="EYV22" s="178"/>
      <c r="EYW22" s="179"/>
      <c r="EYX22" s="166"/>
      <c r="EYY22" s="178"/>
      <c r="EYZ22" s="178"/>
      <c r="EZA22" s="178"/>
      <c r="EZB22" s="178"/>
      <c r="EZC22" s="178"/>
      <c r="EZD22" s="178"/>
      <c r="EZE22" s="179"/>
      <c r="EZF22" s="166"/>
      <c r="EZG22" s="178"/>
      <c r="EZH22" s="178"/>
      <c r="EZI22" s="178"/>
      <c r="EZJ22" s="178"/>
      <c r="EZK22" s="178"/>
      <c r="EZL22" s="178"/>
      <c r="EZM22" s="179"/>
      <c r="EZN22" s="166"/>
      <c r="EZO22" s="178"/>
      <c r="EZP22" s="178"/>
      <c r="EZQ22" s="178"/>
      <c r="EZR22" s="178"/>
      <c r="EZS22" s="178"/>
      <c r="EZT22" s="178"/>
      <c r="EZU22" s="179"/>
      <c r="EZV22" s="166"/>
      <c r="EZW22" s="178"/>
      <c r="EZX22" s="178"/>
      <c r="EZY22" s="178"/>
      <c r="EZZ22" s="178"/>
      <c r="FAA22" s="178"/>
      <c r="FAB22" s="178"/>
      <c r="FAC22" s="179"/>
      <c r="FAD22" s="166"/>
      <c r="FAE22" s="178"/>
      <c r="FAF22" s="178"/>
      <c r="FAG22" s="178"/>
      <c r="FAH22" s="178"/>
      <c r="FAI22" s="178"/>
      <c r="FAJ22" s="178"/>
      <c r="FAK22" s="179"/>
      <c r="FAL22" s="166"/>
      <c r="FAM22" s="178"/>
      <c r="FAN22" s="178"/>
      <c r="FAO22" s="178"/>
      <c r="FAP22" s="178"/>
      <c r="FAQ22" s="178"/>
      <c r="FAR22" s="178"/>
      <c r="FAS22" s="179"/>
      <c r="FAT22" s="166"/>
      <c r="FAU22" s="178"/>
      <c r="FAV22" s="178"/>
      <c r="FAW22" s="178"/>
      <c r="FAX22" s="178"/>
      <c r="FAY22" s="178"/>
      <c r="FAZ22" s="178"/>
      <c r="FBA22" s="179"/>
      <c r="FBB22" s="166"/>
      <c r="FBC22" s="178"/>
      <c r="FBD22" s="178"/>
      <c r="FBE22" s="178"/>
      <c r="FBF22" s="178"/>
      <c r="FBG22" s="178"/>
      <c r="FBH22" s="178"/>
      <c r="FBI22" s="179"/>
      <c r="FBJ22" s="166"/>
      <c r="FBK22" s="178"/>
      <c r="FBL22" s="178"/>
      <c r="FBM22" s="178"/>
      <c r="FBN22" s="178"/>
      <c r="FBO22" s="178"/>
      <c r="FBP22" s="178"/>
      <c r="FBQ22" s="179"/>
      <c r="FBR22" s="166"/>
      <c r="FBS22" s="178"/>
      <c r="FBT22" s="178"/>
      <c r="FBU22" s="178"/>
      <c r="FBV22" s="178"/>
      <c r="FBW22" s="178"/>
      <c r="FBX22" s="178"/>
      <c r="FBY22" s="179"/>
      <c r="FBZ22" s="166"/>
      <c r="FCA22" s="178"/>
      <c r="FCB22" s="178"/>
      <c r="FCC22" s="178"/>
      <c r="FCD22" s="178"/>
      <c r="FCE22" s="178"/>
      <c r="FCF22" s="178"/>
      <c r="FCG22" s="179"/>
      <c r="FCH22" s="166"/>
      <c r="FCI22" s="178"/>
      <c r="FCJ22" s="178"/>
      <c r="FCK22" s="178"/>
      <c r="FCL22" s="178"/>
      <c r="FCM22" s="178"/>
      <c r="FCN22" s="178"/>
      <c r="FCO22" s="179"/>
      <c r="FCP22" s="166"/>
      <c r="FCQ22" s="178"/>
      <c r="FCR22" s="178"/>
      <c r="FCS22" s="178"/>
      <c r="FCT22" s="178"/>
      <c r="FCU22" s="178"/>
      <c r="FCV22" s="178"/>
      <c r="FCW22" s="179"/>
      <c r="FCX22" s="166"/>
      <c r="FCY22" s="178"/>
      <c r="FCZ22" s="178"/>
      <c r="FDA22" s="178"/>
      <c r="FDB22" s="178"/>
      <c r="FDC22" s="178"/>
      <c r="FDD22" s="178"/>
      <c r="FDE22" s="179"/>
      <c r="FDF22" s="166"/>
      <c r="FDG22" s="178"/>
      <c r="FDH22" s="178"/>
      <c r="FDI22" s="178"/>
      <c r="FDJ22" s="178"/>
      <c r="FDK22" s="178"/>
      <c r="FDL22" s="178"/>
      <c r="FDM22" s="179"/>
      <c r="FDN22" s="166"/>
      <c r="FDO22" s="178"/>
      <c r="FDP22" s="178"/>
      <c r="FDQ22" s="178"/>
      <c r="FDR22" s="178"/>
      <c r="FDS22" s="178"/>
      <c r="FDT22" s="178"/>
      <c r="FDU22" s="179"/>
      <c r="FDV22" s="166"/>
      <c r="FDW22" s="178"/>
      <c r="FDX22" s="178"/>
      <c r="FDY22" s="178"/>
      <c r="FDZ22" s="178"/>
      <c r="FEA22" s="178"/>
      <c r="FEB22" s="178"/>
      <c r="FEC22" s="179"/>
      <c r="FED22" s="166"/>
      <c r="FEE22" s="178"/>
      <c r="FEF22" s="178"/>
      <c r="FEG22" s="178"/>
      <c r="FEH22" s="178"/>
      <c r="FEI22" s="178"/>
      <c r="FEJ22" s="178"/>
      <c r="FEK22" s="179"/>
      <c r="FEL22" s="166"/>
      <c r="FEM22" s="178"/>
      <c r="FEN22" s="178"/>
      <c r="FEO22" s="178"/>
      <c r="FEP22" s="178"/>
      <c r="FEQ22" s="178"/>
      <c r="FER22" s="178"/>
      <c r="FES22" s="179"/>
      <c r="FET22" s="166"/>
      <c r="FEU22" s="178"/>
      <c r="FEV22" s="178"/>
      <c r="FEW22" s="178"/>
      <c r="FEX22" s="178"/>
      <c r="FEY22" s="178"/>
      <c r="FEZ22" s="178"/>
      <c r="FFA22" s="179"/>
      <c r="FFB22" s="166"/>
      <c r="FFC22" s="178"/>
      <c r="FFD22" s="178"/>
      <c r="FFE22" s="178"/>
      <c r="FFF22" s="178"/>
      <c r="FFG22" s="178"/>
      <c r="FFH22" s="178"/>
      <c r="FFI22" s="179"/>
      <c r="FFJ22" s="166"/>
      <c r="FFK22" s="178"/>
      <c r="FFL22" s="178"/>
      <c r="FFM22" s="178"/>
      <c r="FFN22" s="178"/>
      <c r="FFO22" s="178"/>
      <c r="FFP22" s="178"/>
      <c r="FFQ22" s="179"/>
      <c r="FFR22" s="166"/>
      <c r="FFS22" s="178"/>
      <c r="FFT22" s="178"/>
      <c r="FFU22" s="178"/>
      <c r="FFV22" s="178"/>
      <c r="FFW22" s="178"/>
      <c r="FFX22" s="178"/>
      <c r="FFY22" s="179"/>
      <c r="FFZ22" s="166"/>
      <c r="FGA22" s="178"/>
      <c r="FGB22" s="178"/>
      <c r="FGC22" s="178"/>
      <c r="FGD22" s="178"/>
      <c r="FGE22" s="178"/>
      <c r="FGF22" s="178"/>
      <c r="FGG22" s="179"/>
      <c r="FGH22" s="166"/>
      <c r="FGI22" s="178"/>
      <c r="FGJ22" s="178"/>
      <c r="FGK22" s="178"/>
      <c r="FGL22" s="178"/>
      <c r="FGM22" s="178"/>
      <c r="FGN22" s="178"/>
      <c r="FGO22" s="179"/>
      <c r="FGP22" s="166"/>
      <c r="FGQ22" s="178"/>
      <c r="FGR22" s="178"/>
      <c r="FGS22" s="178"/>
      <c r="FGT22" s="178"/>
      <c r="FGU22" s="178"/>
      <c r="FGV22" s="178"/>
      <c r="FGW22" s="179"/>
      <c r="FGX22" s="166"/>
      <c r="FGY22" s="178"/>
      <c r="FGZ22" s="178"/>
      <c r="FHA22" s="178"/>
      <c r="FHB22" s="178"/>
      <c r="FHC22" s="178"/>
      <c r="FHD22" s="178"/>
      <c r="FHE22" s="179"/>
      <c r="FHF22" s="166"/>
      <c r="FHG22" s="178"/>
      <c r="FHH22" s="178"/>
      <c r="FHI22" s="178"/>
      <c r="FHJ22" s="178"/>
      <c r="FHK22" s="178"/>
      <c r="FHL22" s="178"/>
      <c r="FHM22" s="179"/>
      <c r="FHN22" s="166"/>
      <c r="FHO22" s="178"/>
      <c r="FHP22" s="178"/>
      <c r="FHQ22" s="178"/>
      <c r="FHR22" s="178"/>
      <c r="FHS22" s="178"/>
      <c r="FHT22" s="178"/>
      <c r="FHU22" s="179"/>
      <c r="FHV22" s="166"/>
      <c r="FHW22" s="178"/>
      <c r="FHX22" s="178"/>
      <c r="FHY22" s="178"/>
      <c r="FHZ22" s="178"/>
      <c r="FIA22" s="178"/>
      <c r="FIB22" s="178"/>
      <c r="FIC22" s="179"/>
      <c r="FID22" s="166"/>
      <c r="FIE22" s="178"/>
      <c r="FIF22" s="178"/>
      <c r="FIG22" s="178"/>
      <c r="FIH22" s="178"/>
      <c r="FII22" s="178"/>
      <c r="FIJ22" s="178"/>
      <c r="FIK22" s="179"/>
      <c r="FIL22" s="166"/>
      <c r="FIM22" s="178"/>
      <c r="FIN22" s="178"/>
      <c r="FIO22" s="178"/>
      <c r="FIP22" s="178"/>
      <c r="FIQ22" s="178"/>
      <c r="FIR22" s="178"/>
      <c r="FIS22" s="179"/>
      <c r="FIT22" s="166"/>
      <c r="FIU22" s="178"/>
      <c r="FIV22" s="178"/>
      <c r="FIW22" s="178"/>
      <c r="FIX22" s="178"/>
      <c r="FIY22" s="178"/>
      <c r="FIZ22" s="178"/>
      <c r="FJA22" s="179"/>
      <c r="FJB22" s="166"/>
      <c r="FJC22" s="178"/>
      <c r="FJD22" s="178"/>
      <c r="FJE22" s="178"/>
      <c r="FJF22" s="178"/>
      <c r="FJG22" s="178"/>
      <c r="FJH22" s="178"/>
      <c r="FJI22" s="179"/>
      <c r="FJJ22" s="166"/>
      <c r="FJK22" s="178"/>
      <c r="FJL22" s="178"/>
      <c r="FJM22" s="178"/>
      <c r="FJN22" s="178"/>
      <c r="FJO22" s="178"/>
      <c r="FJP22" s="178"/>
      <c r="FJQ22" s="179"/>
      <c r="FJR22" s="166"/>
      <c r="FJS22" s="178"/>
      <c r="FJT22" s="178"/>
      <c r="FJU22" s="178"/>
      <c r="FJV22" s="178"/>
      <c r="FJW22" s="178"/>
      <c r="FJX22" s="178"/>
      <c r="FJY22" s="179"/>
      <c r="FJZ22" s="166"/>
      <c r="FKA22" s="178"/>
      <c r="FKB22" s="178"/>
      <c r="FKC22" s="178"/>
      <c r="FKD22" s="178"/>
      <c r="FKE22" s="178"/>
      <c r="FKF22" s="178"/>
      <c r="FKG22" s="179"/>
      <c r="FKH22" s="166"/>
      <c r="FKI22" s="178"/>
      <c r="FKJ22" s="178"/>
      <c r="FKK22" s="178"/>
      <c r="FKL22" s="178"/>
      <c r="FKM22" s="178"/>
      <c r="FKN22" s="178"/>
      <c r="FKO22" s="179"/>
      <c r="FKP22" s="166"/>
      <c r="FKQ22" s="178"/>
      <c r="FKR22" s="178"/>
      <c r="FKS22" s="178"/>
      <c r="FKT22" s="178"/>
      <c r="FKU22" s="178"/>
      <c r="FKV22" s="178"/>
      <c r="FKW22" s="179"/>
      <c r="FKX22" s="166"/>
      <c r="FKY22" s="178"/>
      <c r="FKZ22" s="178"/>
      <c r="FLA22" s="178"/>
      <c r="FLB22" s="178"/>
      <c r="FLC22" s="178"/>
      <c r="FLD22" s="178"/>
      <c r="FLE22" s="179"/>
      <c r="FLF22" s="166"/>
      <c r="FLG22" s="178"/>
      <c r="FLH22" s="178"/>
      <c r="FLI22" s="178"/>
      <c r="FLJ22" s="178"/>
      <c r="FLK22" s="178"/>
      <c r="FLL22" s="178"/>
      <c r="FLM22" s="179"/>
      <c r="FLN22" s="166"/>
      <c r="FLO22" s="178"/>
      <c r="FLP22" s="178"/>
      <c r="FLQ22" s="178"/>
      <c r="FLR22" s="178"/>
      <c r="FLS22" s="178"/>
      <c r="FLT22" s="178"/>
      <c r="FLU22" s="179"/>
      <c r="FLV22" s="166"/>
      <c r="FLW22" s="178"/>
      <c r="FLX22" s="178"/>
      <c r="FLY22" s="178"/>
      <c r="FLZ22" s="178"/>
      <c r="FMA22" s="178"/>
      <c r="FMB22" s="178"/>
      <c r="FMC22" s="179"/>
      <c r="FMD22" s="166"/>
      <c r="FME22" s="178"/>
      <c r="FMF22" s="178"/>
      <c r="FMG22" s="178"/>
      <c r="FMH22" s="178"/>
      <c r="FMI22" s="178"/>
      <c r="FMJ22" s="178"/>
      <c r="FMK22" s="179"/>
      <c r="FML22" s="166"/>
      <c r="FMM22" s="178"/>
      <c r="FMN22" s="178"/>
      <c r="FMO22" s="178"/>
      <c r="FMP22" s="178"/>
      <c r="FMQ22" s="178"/>
      <c r="FMR22" s="178"/>
      <c r="FMS22" s="179"/>
      <c r="FMT22" s="166"/>
      <c r="FMU22" s="178"/>
      <c r="FMV22" s="178"/>
      <c r="FMW22" s="178"/>
      <c r="FMX22" s="178"/>
      <c r="FMY22" s="178"/>
      <c r="FMZ22" s="178"/>
      <c r="FNA22" s="179"/>
      <c r="FNB22" s="166"/>
      <c r="FNC22" s="178"/>
      <c r="FND22" s="178"/>
      <c r="FNE22" s="178"/>
      <c r="FNF22" s="178"/>
      <c r="FNG22" s="178"/>
      <c r="FNH22" s="178"/>
      <c r="FNI22" s="179"/>
      <c r="FNJ22" s="166"/>
      <c r="FNK22" s="178"/>
      <c r="FNL22" s="178"/>
      <c r="FNM22" s="178"/>
      <c r="FNN22" s="178"/>
      <c r="FNO22" s="178"/>
      <c r="FNP22" s="178"/>
      <c r="FNQ22" s="179"/>
      <c r="FNR22" s="166"/>
      <c r="FNS22" s="178"/>
      <c r="FNT22" s="178"/>
      <c r="FNU22" s="178"/>
      <c r="FNV22" s="178"/>
      <c r="FNW22" s="178"/>
      <c r="FNX22" s="178"/>
      <c r="FNY22" s="179"/>
      <c r="FNZ22" s="166"/>
      <c r="FOA22" s="178"/>
      <c r="FOB22" s="178"/>
      <c r="FOC22" s="178"/>
      <c r="FOD22" s="178"/>
      <c r="FOE22" s="178"/>
      <c r="FOF22" s="178"/>
      <c r="FOG22" s="179"/>
      <c r="FOH22" s="166"/>
      <c r="FOI22" s="178"/>
      <c r="FOJ22" s="178"/>
      <c r="FOK22" s="178"/>
      <c r="FOL22" s="178"/>
      <c r="FOM22" s="178"/>
      <c r="FON22" s="178"/>
      <c r="FOO22" s="179"/>
      <c r="FOP22" s="166"/>
      <c r="FOQ22" s="178"/>
      <c r="FOR22" s="178"/>
      <c r="FOS22" s="178"/>
      <c r="FOT22" s="178"/>
      <c r="FOU22" s="178"/>
      <c r="FOV22" s="178"/>
      <c r="FOW22" s="179"/>
      <c r="FOX22" s="166"/>
      <c r="FOY22" s="178"/>
      <c r="FOZ22" s="178"/>
      <c r="FPA22" s="178"/>
      <c r="FPB22" s="178"/>
      <c r="FPC22" s="178"/>
      <c r="FPD22" s="178"/>
      <c r="FPE22" s="179"/>
      <c r="FPF22" s="166"/>
      <c r="FPG22" s="178"/>
      <c r="FPH22" s="178"/>
      <c r="FPI22" s="178"/>
      <c r="FPJ22" s="178"/>
      <c r="FPK22" s="178"/>
      <c r="FPL22" s="178"/>
      <c r="FPM22" s="179"/>
      <c r="FPN22" s="166"/>
      <c r="FPO22" s="178"/>
      <c r="FPP22" s="178"/>
      <c r="FPQ22" s="178"/>
      <c r="FPR22" s="178"/>
      <c r="FPS22" s="178"/>
      <c r="FPT22" s="178"/>
      <c r="FPU22" s="179"/>
      <c r="FPV22" s="166"/>
      <c r="FPW22" s="178"/>
      <c r="FPX22" s="178"/>
      <c r="FPY22" s="178"/>
      <c r="FPZ22" s="178"/>
      <c r="FQA22" s="178"/>
      <c r="FQB22" s="178"/>
      <c r="FQC22" s="179"/>
      <c r="FQD22" s="166"/>
      <c r="FQE22" s="178"/>
      <c r="FQF22" s="178"/>
      <c r="FQG22" s="178"/>
      <c r="FQH22" s="178"/>
      <c r="FQI22" s="178"/>
      <c r="FQJ22" s="178"/>
      <c r="FQK22" s="179"/>
      <c r="FQL22" s="166"/>
      <c r="FQM22" s="178"/>
      <c r="FQN22" s="178"/>
      <c r="FQO22" s="178"/>
      <c r="FQP22" s="178"/>
      <c r="FQQ22" s="178"/>
      <c r="FQR22" s="178"/>
      <c r="FQS22" s="179"/>
      <c r="FQT22" s="166"/>
      <c r="FQU22" s="178"/>
      <c r="FQV22" s="178"/>
      <c r="FQW22" s="178"/>
      <c r="FQX22" s="178"/>
      <c r="FQY22" s="178"/>
      <c r="FQZ22" s="178"/>
      <c r="FRA22" s="179"/>
      <c r="FRB22" s="166"/>
      <c r="FRC22" s="178"/>
      <c r="FRD22" s="178"/>
      <c r="FRE22" s="178"/>
      <c r="FRF22" s="178"/>
      <c r="FRG22" s="178"/>
      <c r="FRH22" s="178"/>
      <c r="FRI22" s="179"/>
      <c r="FRJ22" s="166"/>
      <c r="FRK22" s="178"/>
      <c r="FRL22" s="178"/>
      <c r="FRM22" s="178"/>
      <c r="FRN22" s="178"/>
      <c r="FRO22" s="178"/>
      <c r="FRP22" s="178"/>
      <c r="FRQ22" s="179"/>
      <c r="FRR22" s="166"/>
      <c r="FRS22" s="178"/>
      <c r="FRT22" s="178"/>
      <c r="FRU22" s="178"/>
      <c r="FRV22" s="178"/>
      <c r="FRW22" s="178"/>
      <c r="FRX22" s="178"/>
      <c r="FRY22" s="179"/>
      <c r="FRZ22" s="166"/>
      <c r="FSA22" s="178"/>
      <c r="FSB22" s="178"/>
      <c r="FSC22" s="178"/>
      <c r="FSD22" s="178"/>
      <c r="FSE22" s="178"/>
      <c r="FSF22" s="178"/>
      <c r="FSG22" s="179"/>
      <c r="FSH22" s="166"/>
      <c r="FSI22" s="178"/>
      <c r="FSJ22" s="178"/>
      <c r="FSK22" s="178"/>
      <c r="FSL22" s="178"/>
      <c r="FSM22" s="178"/>
      <c r="FSN22" s="178"/>
      <c r="FSO22" s="179"/>
      <c r="FSP22" s="166"/>
      <c r="FSQ22" s="178"/>
      <c r="FSR22" s="178"/>
      <c r="FSS22" s="178"/>
      <c r="FST22" s="178"/>
      <c r="FSU22" s="178"/>
      <c r="FSV22" s="178"/>
      <c r="FSW22" s="179"/>
      <c r="FSX22" s="166"/>
      <c r="FSY22" s="178"/>
      <c r="FSZ22" s="178"/>
      <c r="FTA22" s="178"/>
      <c r="FTB22" s="178"/>
      <c r="FTC22" s="178"/>
      <c r="FTD22" s="178"/>
      <c r="FTE22" s="179"/>
      <c r="FTF22" s="166"/>
      <c r="FTG22" s="178"/>
      <c r="FTH22" s="178"/>
      <c r="FTI22" s="178"/>
      <c r="FTJ22" s="178"/>
      <c r="FTK22" s="178"/>
      <c r="FTL22" s="178"/>
      <c r="FTM22" s="179"/>
      <c r="FTN22" s="166"/>
      <c r="FTO22" s="178"/>
      <c r="FTP22" s="178"/>
      <c r="FTQ22" s="178"/>
      <c r="FTR22" s="178"/>
      <c r="FTS22" s="178"/>
      <c r="FTT22" s="178"/>
      <c r="FTU22" s="179"/>
      <c r="FTV22" s="166"/>
      <c r="FTW22" s="178"/>
      <c r="FTX22" s="178"/>
      <c r="FTY22" s="178"/>
      <c r="FTZ22" s="178"/>
      <c r="FUA22" s="178"/>
      <c r="FUB22" s="178"/>
      <c r="FUC22" s="179"/>
      <c r="FUD22" s="166"/>
      <c r="FUE22" s="178"/>
      <c r="FUF22" s="178"/>
      <c r="FUG22" s="178"/>
      <c r="FUH22" s="178"/>
      <c r="FUI22" s="178"/>
      <c r="FUJ22" s="178"/>
      <c r="FUK22" s="179"/>
      <c r="FUL22" s="166"/>
      <c r="FUM22" s="178"/>
      <c r="FUN22" s="178"/>
      <c r="FUO22" s="178"/>
      <c r="FUP22" s="178"/>
      <c r="FUQ22" s="178"/>
      <c r="FUR22" s="178"/>
      <c r="FUS22" s="179"/>
      <c r="FUT22" s="166"/>
      <c r="FUU22" s="178"/>
      <c r="FUV22" s="178"/>
      <c r="FUW22" s="178"/>
      <c r="FUX22" s="178"/>
      <c r="FUY22" s="178"/>
      <c r="FUZ22" s="178"/>
      <c r="FVA22" s="179"/>
      <c r="FVB22" s="166"/>
      <c r="FVC22" s="178"/>
      <c r="FVD22" s="178"/>
      <c r="FVE22" s="178"/>
      <c r="FVF22" s="178"/>
      <c r="FVG22" s="178"/>
      <c r="FVH22" s="178"/>
      <c r="FVI22" s="179"/>
      <c r="FVJ22" s="166"/>
      <c r="FVK22" s="178"/>
      <c r="FVL22" s="178"/>
      <c r="FVM22" s="178"/>
      <c r="FVN22" s="178"/>
      <c r="FVO22" s="178"/>
      <c r="FVP22" s="178"/>
      <c r="FVQ22" s="179"/>
      <c r="FVR22" s="166"/>
      <c r="FVS22" s="178"/>
      <c r="FVT22" s="178"/>
      <c r="FVU22" s="178"/>
      <c r="FVV22" s="178"/>
      <c r="FVW22" s="178"/>
      <c r="FVX22" s="178"/>
      <c r="FVY22" s="179"/>
      <c r="FVZ22" s="166"/>
      <c r="FWA22" s="178"/>
      <c r="FWB22" s="178"/>
      <c r="FWC22" s="178"/>
      <c r="FWD22" s="178"/>
      <c r="FWE22" s="178"/>
      <c r="FWF22" s="178"/>
      <c r="FWG22" s="179"/>
      <c r="FWH22" s="166"/>
      <c r="FWI22" s="178"/>
      <c r="FWJ22" s="178"/>
      <c r="FWK22" s="178"/>
      <c r="FWL22" s="178"/>
      <c r="FWM22" s="178"/>
      <c r="FWN22" s="178"/>
      <c r="FWO22" s="179"/>
      <c r="FWP22" s="166"/>
      <c r="FWQ22" s="178"/>
      <c r="FWR22" s="178"/>
      <c r="FWS22" s="178"/>
      <c r="FWT22" s="178"/>
      <c r="FWU22" s="178"/>
      <c r="FWV22" s="178"/>
      <c r="FWW22" s="179"/>
      <c r="FWX22" s="166"/>
      <c r="FWY22" s="178"/>
      <c r="FWZ22" s="178"/>
      <c r="FXA22" s="178"/>
      <c r="FXB22" s="178"/>
      <c r="FXC22" s="178"/>
      <c r="FXD22" s="178"/>
      <c r="FXE22" s="179"/>
      <c r="FXF22" s="166"/>
      <c r="FXG22" s="178"/>
      <c r="FXH22" s="178"/>
      <c r="FXI22" s="178"/>
      <c r="FXJ22" s="178"/>
      <c r="FXK22" s="178"/>
      <c r="FXL22" s="178"/>
      <c r="FXM22" s="179"/>
      <c r="FXN22" s="166"/>
      <c r="FXO22" s="178"/>
      <c r="FXP22" s="178"/>
      <c r="FXQ22" s="178"/>
      <c r="FXR22" s="178"/>
      <c r="FXS22" s="178"/>
      <c r="FXT22" s="178"/>
      <c r="FXU22" s="179"/>
      <c r="FXV22" s="166"/>
      <c r="FXW22" s="178"/>
      <c r="FXX22" s="178"/>
      <c r="FXY22" s="178"/>
      <c r="FXZ22" s="178"/>
      <c r="FYA22" s="178"/>
      <c r="FYB22" s="178"/>
      <c r="FYC22" s="179"/>
      <c r="FYD22" s="166"/>
      <c r="FYE22" s="178"/>
      <c r="FYF22" s="178"/>
      <c r="FYG22" s="178"/>
      <c r="FYH22" s="178"/>
      <c r="FYI22" s="178"/>
      <c r="FYJ22" s="178"/>
      <c r="FYK22" s="179"/>
      <c r="FYL22" s="166"/>
      <c r="FYM22" s="178"/>
      <c r="FYN22" s="178"/>
      <c r="FYO22" s="178"/>
      <c r="FYP22" s="178"/>
      <c r="FYQ22" s="178"/>
      <c r="FYR22" s="178"/>
      <c r="FYS22" s="179"/>
      <c r="FYT22" s="166"/>
      <c r="FYU22" s="178"/>
      <c r="FYV22" s="178"/>
      <c r="FYW22" s="178"/>
      <c r="FYX22" s="178"/>
      <c r="FYY22" s="178"/>
      <c r="FYZ22" s="178"/>
      <c r="FZA22" s="179"/>
      <c r="FZB22" s="166"/>
      <c r="FZC22" s="178"/>
      <c r="FZD22" s="178"/>
      <c r="FZE22" s="178"/>
      <c r="FZF22" s="178"/>
      <c r="FZG22" s="178"/>
      <c r="FZH22" s="178"/>
      <c r="FZI22" s="179"/>
      <c r="FZJ22" s="166"/>
      <c r="FZK22" s="178"/>
      <c r="FZL22" s="178"/>
      <c r="FZM22" s="178"/>
      <c r="FZN22" s="178"/>
      <c r="FZO22" s="178"/>
      <c r="FZP22" s="178"/>
      <c r="FZQ22" s="179"/>
      <c r="FZR22" s="166"/>
      <c r="FZS22" s="178"/>
      <c r="FZT22" s="178"/>
      <c r="FZU22" s="178"/>
      <c r="FZV22" s="178"/>
      <c r="FZW22" s="178"/>
      <c r="FZX22" s="178"/>
      <c r="FZY22" s="179"/>
      <c r="FZZ22" s="166"/>
      <c r="GAA22" s="178"/>
      <c r="GAB22" s="178"/>
      <c r="GAC22" s="178"/>
      <c r="GAD22" s="178"/>
      <c r="GAE22" s="178"/>
      <c r="GAF22" s="178"/>
      <c r="GAG22" s="179"/>
      <c r="GAH22" s="166"/>
      <c r="GAI22" s="178"/>
      <c r="GAJ22" s="178"/>
      <c r="GAK22" s="178"/>
      <c r="GAL22" s="178"/>
      <c r="GAM22" s="178"/>
      <c r="GAN22" s="178"/>
      <c r="GAO22" s="179"/>
      <c r="GAP22" s="166"/>
      <c r="GAQ22" s="178"/>
      <c r="GAR22" s="178"/>
      <c r="GAS22" s="178"/>
      <c r="GAT22" s="178"/>
      <c r="GAU22" s="178"/>
      <c r="GAV22" s="178"/>
      <c r="GAW22" s="179"/>
      <c r="GAX22" s="166"/>
      <c r="GAY22" s="178"/>
      <c r="GAZ22" s="178"/>
      <c r="GBA22" s="178"/>
      <c r="GBB22" s="178"/>
      <c r="GBC22" s="178"/>
      <c r="GBD22" s="178"/>
      <c r="GBE22" s="179"/>
      <c r="GBF22" s="166"/>
      <c r="GBG22" s="178"/>
      <c r="GBH22" s="178"/>
      <c r="GBI22" s="178"/>
      <c r="GBJ22" s="178"/>
      <c r="GBK22" s="178"/>
      <c r="GBL22" s="178"/>
      <c r="GBM22" s="179"/>
      <c r="GBN22" s="166"/>
      <c r="GBO22" s="178"/>
      <c r="GBP22" s="178"/>
      <c r="GBQ22" s="178"/>
      <c r="GBR22" s="178"/>
      <c r="GBS22" s="178"/>
      <c r="GBT22" s="178"/>
      <c r="GBU22" s="179"/>
      <c r="GBV22" s="166"/>
      <c r="GBW22" s="178"/>
      <c r="GBX22" s="178"/>
      <c r="GBY22" s="178"/>
      <c r="GBZ22" s="178"/>
      <c r="GCA22" s="178"/>
      <c r="GCB22" s="178"/>
      <c r="GCC22" s="179"/>
      <c r="GCD22" s="166"/>
      <c r="GCE22" s="178"/>
      <c r="GCF22" s="178"/>
      <c r="GCG22" s="178"/>
      <c r="GCH22" s="178"/>
      <c r="GCI22" s="178"/>
      <c r="GCJ22" s="178"/>
      <c r="GCK22" s="179"/>
      <c r="GCL22" s="166"/>
      <c r="GCM22" s="178"/>
      <c r="GCN22" s="178"/>
      <c r="GCO22" s="178"/>
      <c r="GCP22" s="178"/>
      <c r="GCQ22" s="178"/>
      <c r="GCR22" s="178"/>
      <c r="GCS22" s="179"/>
      <c r="GCT22" s="166"/>
      <c r="GCU22" s="178"/>
      <c r="GCV22" s="178"/>
      <c r="GCW22" s="178"/>
      <c r="GCX22" s="178"/>
      <c r="GCY22" s="178"/>
      <c r="GCZ22" s="178"/>
      <c r="GDA22" s="179"/>
      <c r="GDB22" s="166"/>
      <c r="GDC22" s="178"/>
      <c r="GDD22" s="178"/>
      <c r="GDE22" s="178"/>
      <c r="GDF22" s="178"/>
      <c r="GDG22" s="178"/>
      <c r="GDH22" s="178"/>
      <c r="GDI22" s="179"/>
      <c r="GDJ22" s="166"/>
      <c r="GDK22" s="178"/>
      <c r="GDL22" s="178"/>
      <c r="GDM22" s="178"/>
      <c r="GDN22" s="178"/>
      <c r="GDO22" s="178"/>
      <c r="GDP22" s="178"/>
      <c r="GDQ22" s="179"/>
      <c r="GDR22" s="166"/>
      <c r="GDS22" s="178"/>
      <c r="GDT22" s="178"/>
      <c r="GDU22" s="178"/>
      <c r="GDV22" s="178"/>
      <c r="GDW22" s="178"/>
      <c r="GDX22" s="178"/>
      <c r="GDY22" s="179"/>
      <c r="GDZ22" s="166"/>
      <c r="GEA22" s="178"/>
      <c r="GEB22" s="178"/>
      <c r="GEC22" s="178"/>
      <c r="GED22" s="178"/>
      <c r="GEE22" s="178"/>
      <c r="GEF22" s="178"/>
      <c r="GEG22" s="179"/>
      <c r="GEH22" s="166"/>
      <c r="GEI22" s="178"/>
      <c r="GEJ22" s="178"/>
      <c r="GEK22" s="178"/>
      <c r="GEL22" s="178"/>
      <c r="GEM22" s="178"/>
      <c r="GEN22" s="178"/>
      <c r="GEO22" s="179"/>
      <c r="GEP22" s="166"/>
      <c r="GEQ22" s="178"/>
      <c r="GER22" s="178"/>
      <c r="GES22" s="178"/>
      <c r="GET22" s="178"/>
      <c r="GEU22" s="178"/>
      <c r="GEV22" s="178"/>
      <c r="GEW22" s="179"/>
      <c r="GEX22" s="166"/>
      <c r="GEY22" s="178"/>
      <c r="GEZ22" s="178"/>
      <c r="GFA22" s="178"/>
      <c r="GFB22" s="178"/>
      <c r="GFC22" s="178"/>
      <c r="GFD22" s="178"/>
      <c r="GFE22" s="179"/>
      <c r="GFF22" s="166"/>
      <c r="GFG22" s="178"/>
      <c r="GFH22" s="178"/>
      <c r="GFI22" s="178"/>
      <c r="GFJ22" s="178"/>
      <c r="GFK22" s="178"/>
      <c r="GFL22" s="178"/>
      <c r="GFM22" s="179"/>
      <c r="GFN22" s="166"/>
      <c r="GFO22" s="178"/>
      <c r="GFP22" s="178"/>
      <c r="GFQ22" s="178"/>
      <c r="GFR22" s="178"/>
      <c r="GFS22" s="178"/>
      <c r="GFT22" s="178"/>
      <c r="GFU22" s="179"/>
      <c r="GFV22" s="166"/>
      <c r="GFW22" s="178"/>
      <c r="GFX22" s="178"/>
      <c r="GFY22" s="178"/>
      <c r="GFZ22" s="178"/>
      <c r="GGA22" s="178"/>
      <c r="GGB22" s="178"/>
      <c r="GGC22" s="179"/>
      <c r="GGD22" s="166"/>
      <c r="GGE22" s="178"/>
      <c r="GGF22" s="178"/>
      <c r="GGG22" s="178"/>
      <c r="GGH22" s="178"/>
      <c r="GGI22" s="178"/>
      <c r="GGJ22" s="178"/>
      <c r="GGK22" s="179"/>
      <c r="GGL22" s="166"/>
      <c r="GGM22" s="178"/>
      <c r="GGN22" s="178"/>
      <c r="GGO22" s="178"/>
      <c r="GGP22" s="178"/>
      <c r="GGQ22" s="178"/>
      <c r="GGR22" s="178"/>
      <c r="GGS22" s="179"/>
      <c r="GGT22" s="166"/>
      <c r="GGU22" s="178"/>
      <c r="GGV22" s="178"/>
      <c r="GGW22" s="178"/>
      <c r="GGX22" s="178"/>
      <c r="GGY22" s="178"/>
      <c r="GGZ22" s="178"/>
      <c r="GHA22" s="179"/>
      <c r="GHB22" s="166"/>
      <c r="GHC22" s="178"/>
      <c r="GHD22" s="178"/>
      <c r="GHE22" s="178"/>
      <c r="GHF22" s="178"/>
      <c r="GHG22" s="178"/>
      <c r="GHH22" s="178"/>
      <c r="GHI22" s="179"/>
      <c r="GHJ22" s="166"/>
      <c r="GHK22" s="178"/>
      <c r="GHL22" s="178"/>
      <c r="GHM22" s="178"/>
      <c r="GHN22" s="178"/>
      <c r="GHO22" s="178"/>
      <c r="GHP22" s="178"/>
      <c r="GHQ22" s="179"/>
      <c r="GHR22" s="166"/>
      <c r="GHS22" s="178"/>
      <c r="GHT22" s="178"/>
      <c r="GHU22" s="178"/>
      <c r="GHV22" s="178"/>
      <c r="GHW22" s="178"/>
      <c r="GHX22" s="178"/>
      <c r="GHY22" s="179"/>
      <c r="GHZ22" s="166"/>
      <c r="GIA22" s="178"/>
      <c r="GIB22" s="178"/>
      <c r="GIC22" s="178"/>
      <c r="GID22" s="178"/>
      <c r="GIE22" s="178"/>
      <c r="GIF22" s="178"/>
      <c r="GIG22" s="179"/>
      <c r="GIH22" s="166"/>
      <c r="GII22" s="178"/>
      <c r="GIJ22" s="178"/>
      <c r="GIK22" s="178"/>
      <c r="GIL22" s="178"/>
      <c r="GIM22" s="178"/>
      <c r="GIN22" s="178"/>
      <c r="GIO22" s="179"/>
      <c r="GIP22" s="166"/>
      <c r="GIQ22" s="178"/>
      <c r="GIR22" s="178"/>
      <c r="GIS22" s="178"/>
      <c r="GIT22" s="178"/>
      <c r="GIU22" s="178"/>
      <c r="GIV22" s="178"/>
      <c r="GIW22" s="179"/>
      <c r="GIX22" s="166"/>
      <c r="GIY22" s="178"/>
      <c r="GIZ22" s="178"/>
      <c r="GJA22" s="178"/>
      <c r="GJB22" s="178"/>
      <c r="GJC22" s="178"/>
      <c r="GJD22" s="178"/>
      <c r="GJE22" s="179"/>
      <c r="GJF22" s="166"/>
      <c r="GJG22" s="178"/>
      <c r="GJH22" s="178"/>
      <c r="GJI22" s="178"/>
      <c r="GJJ22" s="178"/>
      <c r="GJK22" s="178"/>
      <c r="GJL22" s="178"/>
      <c r="GJM22" s="179"/>
      <c r="GJN22" s="166"/>
      <c r="GJO22" s="178"/>
      <c r="GJP22" s="178"/>
      <c r="GJQ22" s="178"/>
      <c r="GJR22" s="178"/>
      <c r="GJS22" s="178"/>
      <c r="GJT22" s="178"/>
      <c r="GJU22" s="179"/>
      <c r="GJV22" s="166"/>
      <c r="GJW22" s="178"/>
      <c r="GJX22" s="178"/>
      <c r="GJY22" s="178"/>
      <c r="GJZ22" s="178"/>
      <c r="GKA22" s="178"/>
      <c r="GKB22" s="178"/>
      <c r="GKC22" s="179"/>
      <c r="GKD22" s="166"/>
      <c r="GKE22" s="178"/>
      <c r="GKF22" s="178"/>
      <c r="GKG22" s="178"/>
      <c r="GKH22" s="178"/>
      <c r="GKI22" s="178"/>
      <c r="GKJ22" s="178"/>
      <c r="GKK22" s="179"/>
      <c r="GKL22" s="166"/>
      <c r="GKM22" s="178"/>
      <c r="GKN22" s="178"/>
      <c r="GKO22" s="178"/>
      <c r="GKP22" s="178"/>
      <c r="GKQ22" s="178"/>
      <c r="GKR22" s="178"/>
      <c r="GKS22" s="179"/>
      <c r="GKT22" s="166"/>
      <c r="GKU22" s="178"/>
      <c r="GKV22" s="178"/>
      <c r="GKW22" s="178"/>
      <c r="GKX22" s="178"/>
      <c r="GKY22" s="178"/>
      <c r="GKZ22" s="178"/>
      <c r="GLA22" s="179"/>
      <c r="GLB22" s="166"/>
      <c r="GLC22" s="178"/>
      <c r="GLD22" s="178"/>
      <c r="GLE22" s="178"/>
      <c r="GLF22" s="178"/>
      <c r="GLG22" s="178"/>
      <c r="GLH22" s="178"/>
      <c r="GLI22" s="179"/>
      <c r="GLJ22" s="166"/>
      <c r="GLK22" s="178"/>
      <c r="GLL22" s="178"/>
      <c r="GLM22" s="178"/>
      <c r="GLN22" s="178"/>
      <c r="GLO22" s="178"/>
      <c r="GLP22" s="178"/>
      <c r="GLQ22" s="179"/>
      <c r="GLR22" s="166"/>
      <c r="GLS22" s="178"/>
      <c r="GLT22" s="178"/>
      <c r="GLU22" s="178"/>
      <c r="GLV22" s="178"/>
      <c r="GLW22" s="178"/>
      <c r="GLX22" s="178"/>
      <c r="GLY22" s="179"/>
      <c r="GLZ22" s="166"/>
      <c r="GMA22" s="178"/>
      <c r="GMB22" s="178"/>
      <c r="GMC22" s="178"/>
      <c r="GMD22" s="178"/>
      <c r="GME22" s="178"/>
      <c r="GMF22" s="178"/>
      <c r="GMG22" s="179"/>
      <c r="GMH22" s="166"/>
      <c r="GMI22" s="178"/>
      <c r="GMJ22" s="178"/>
      <c r="GMK22" s="178"/>
      <c r="GML22" s="178"/>
      <c r="GMM22" s="178"/>
      <c r="GMN22" s="178"/>
      <c r="GMO22" s="179"/>
      <c r="GMP22" s="166"/>
      <c r="GMQ22" s="178"/>
      <c r="GMR22" s="178"/>
      <c r="GMS22" s="178"/>
      <c r="GMT22" s="178"/>
      <c r="GMU22" s="178"/>
      <c r="GMV22" s="178"/>
      <c r="GMW22" s="179"/>
      <c r="GMX22" s="166"/>
      <c r="GMY22" s="178"/>
      <c r="GMZ22" s="178"/>
      <c r="GNA22" s="178"/>
      <c r="GNB22" s="178"/>
      <c r="GNC22" s="178"/>
      <c r="GND22" s="178"/>
      <c r="GNE22" s="179"/>
      <c r="GNF22" s="166"/>
      <c r="GNG22" s="178"/>
      <c r="GNH22" s="178"/>
      <c r="GNI22" s="178"/>
      <c r="GNJ22" s="178"/>
      <c r="GNK22" s="178"/>
      <c r="GNL22" s="178"/>
      <c r="GNM22" s="179"/>
      <c r="GNN22" s="166"/>
      <c r="GNO22" s="178"/>
      <c r="GNP22" s="178"/>
      <c r="GNQ22" s="178"/>
      <c r="GNR22" s="178"/>
      <c r="GNS22" s="178"/>
      <c r="GNT22" s="178"/>
      <c r="GNU22" s="179"/>
      <c r="GNV22" s="166"/>
      <c r="GNW22" s="178"/>
      <c r="GNX22" s="178"/>
      <c r="GNY22" s="178"/>
      <c r="GNZ22" s="178"/>
      <c r="GOA22" s="178"/>
      <c r="GOB22" s="178"/>
      <c r="GOC22" s="179"/>
      <c r="GOD22" s="166"/>
      <c r="GOE22" s="178"/>
      <c r="GOF22" s="178"/>
      <c r="GOG22" s="178"/>
      <c r="GOH22" s="178"/>
      <c r="GOI22" s="178"/>
      <c r="GOJ22" s="178"/>
      <c r="GOK22" s="179"/>
      <c r="GOL22" s="166"/>
      <c r="GOM22" s="178"/>
      <c r="GON22" s="178"/>
      <c r="GOO22" s="178"/>
      <c r="GOP22" s="178"/>
      <c r="GOQ22" s="178"/>
      <c r="GOR22" s="178"/>
      <c r="GOS22" s="179"/>
      <c r="GOT22" s="166"/>
      <c r="GOU22" s="178"/>
      <c r="GOV22" s="178"/>
      <c r="GOW22" s="178"/>
      <c r="GOX22" s="178"/>
      <c r="GOY22" s="178"/>
      <c r="GOZ22" s="178"/>
      <c r="GPA22" s="179"/>
      <c r="GPB22" s="166"/>
      <c r="GPC22" s="178"/>
      <c r="GPD22" s="178"/>
      <c r="GPE22" s="178"/>
      <c r="GPF22" s="178"/>
      <c r="GPG22" s="178"/>
      <c r="GPH22" s="178"/>
      <c r="GPI22" s="179"/>
      <c r="GPJ22" s="166"/>
      <c r="GPK22" s="178"/>
      <c r="GPL22" s="178"/>
      <c r="GPM22" s="178"/>
      <c r="GPN22" s="178"/>
      <c r="GPO22" s="178"/>
      <c r="GPP22" s="178"/>
      <c r="GPQ22" s="179"/>
      <c r="GPR22" s="166"/>
      <c r="GPS22" s="178"/>
      <c r="GPT22" s="178"/>
      <c r="GPU22" s="178"/>
      <c r="GPV22" s="178"/>
      <c r="GPW22" s="178"/>
      <c r="GPX22" s="178"/>
      <c r="GPY22" s="179"/>
      <c r="GPZ22" s="166"/>
      <c r="GQA22" s="178"/>
      <c r="GQB22" s="178"/>
      <c r="GQC22" s="178"/>
      <c r="GQD22" s="178"/>
      <c r="GQE22" s="178"/>
      <c r="GQF22" s="178"/>
      <c r="GQG22" s="179"/>
      <c r="GQH22" s="166"/>
      <c r="GQI22" s="178"/>
      <c r="GQJ22" s="178"/>
      <c r="GQK22" s="178"/>
      <c r="GQL22" s="178"/>
      <c r="GQM22" s="178"/>
      <c r="GQN22" s="178"/>
      <c r="GQO22" s="179"/>
      <c r="GQP22" s="166"/>
      <c r="GQQ22" s="178"/>
      <c r="GQR22" s="178"/>
      <c r="GQS22" s="178"/>
      <c r="GQT22" s="178"/>
      <c r="GQU22" s="178"/>
      <c r="GQV22" s="178"/>
      <c r="GQW22" s="179"/>
      <c r="GQX22" s="166"/>
      <c r="GQY22" s="178"/>
      <c r="GQZ22" s="178"/>
      <c r="GRA22" s="178"/>
      <c r="GRB22" s="178"/>
      <c r="GRC22" s="178"/>
      <c r="GRD22" s="178"/>
      <c r="GRE22" s="179"/>
      <c r="GRF22" s="166"/>
      <c r="GRG22" s="178"/>
      <c r="GRH22" s="178"/>
      <c r="GRI22" s="178"/>
      <c r="GRJ22" s="178"/>
      <c r="GRK22" s="178"/>
      <c r="GRL22" s="178"/>
      <c r="GRM22" s="179"/>
      <c r="GRN22" s="166"/>
      <c r="GRO22" s="178"/>
      <c r="GRP22" s="178"/>
      <c r="GRQ22" s="178"/>
      <c r="GRR22" s="178"/>
      <c r="GRS22" s="178"/>
      <c r="GRT22" s="178"/>
      <c r="GRU22" s="179"/>
      <c r="GRV22" s="166"/>
      <c r="GRW22" s="178"/>
      <c r="GRX22" s="178"/>
      <c r="GRY22" s="178"/>
      <c r="GRZ22" s="178"/>
      <c r="GSA22" s="178"/>
      <c r="GSB22" s="178"/>
      <c r="GSC22" s="179"/>
      <c r="GSD22" s="166"/>
      <c r="GSE22" s="178"/>
      <c r="GSF22" s="178"/>
      <c r="GSG22" s="178"/>
      <c r="GSH22" s="178"/>
      <c r="GSI22" s="178"/>
      <c r="GSJ22" s="178"/>
      <c r="GSK22" s="179"/>
      <c r="GSL22" s="166"/>
      <c r="GSM22" s="178"/>
      <c r="GSN22" s="178"/>
      <c r="GSO22" s="178"/>
      <c r="GSP22" s="178"/>
      <c r="GSQ22" s="178"/>
      <c r="GSR22" s="178"/>
      <c r="GSS22" s="179"/>
      <c r="GST22" s="166"/>
      <c r="GSU22" s="178"/>
      <c r="GSV22" s="178"/>
      <c r="GSW22" s="178"/>
      <c r="GSX22" s="178"/>
      <c r="GSY22" s="178"/>
      <c r="GSZ22" s="178"/>
      <c r="GTA22" s="179"/>
      <c r="GTB22" s="166"/>
      <c r="GTC22" s="178"/>
      <c r="GTD22" s="178"/>
      <c r="GTE22" s="178"/>
      <c r="GTF22" s="178"/>
      <c r="GTG22" s="178"/>
      <c r="GTH22" s="178"/>
      <c r="GTI22" s="179"/>
      <c r="GTJ22" s="166"/>
      <c r="GTK22" s="178"/>
      <c r="GTL22" s="178"/>
      <c r="GTM22" s="178"/>
      <c r="GTN22" s="178"/>
      <c r="GTO22" s="178"/>
      <c r="GTP22" s="178"/>
      <c r="GTQ22" s="179"/>
      <c r="GTR22" s="166"/>
      <c r="GTS22" s="178"/>
      <c r="GTT22" s="178"/>
      <c r="GTU22" s="178"/>
      <c r="GTV22" s="178"/>
      <c r="GTW22" s="178"/>
      <c r="GTX22" s="178"/>
      <c r="GTY22" s="179"/>
      <c r="GTZ22" s="166"/>
      <c r="GUA22" s="178"/>
      <c r="GUB22" s="178"/>
      <c r="GUC22" s="178"/>
      <c r="GUD22" s="178"/>
      <c r="GUE22" s="178"/>
      <c r="GUF22" s="178"/>
      <c r="GUG22" s="179"/>
      <c r="GUH22" s="166"/>
      <c r="GUI22" s="178"/>
      <c r="GUJ22" s="178"/>
      <c r="GUK22" s="178"/>
      <c r="GUL22" s="178"/>
      <c r="GUM22" s="178"/>
      <c r="GUN22" s="178"/>
      <c r="GUO22" s="179"/>
      <c r="GUP22" s="166"/>
      <c r="GUQ22" s="178"/>
      <c r="GUR22" s="178"/>
      <c r="GUS22" s="178"/>
      <c r="GUT22" s="178"/>
      <c r="GUU22" s="178"/>
      <c r="GUV22" s="178"/>
      <c r="GUW22" s="179"/>
      <c r="GUX22" s="166"/>
      <c r="GUY22" s="178"/>
      <c r="GUZ22" s="178"/>
      <c r="GVA22" s="178"/>
      <c r="GVB22" s="178"/>
      <c r="GVC22" s="178"/>
      <c r="GVD22" s="178"/>
      <c r="GVE22" s="179"/>
      <c r="GVF22" s="166"/>
      <c r="GVG22" s="178"/>
      <c r="GVH22" s="178"/>
      <c r="GVI22" s="178"/>
      <c r="GVJ22" s="178"/>
      <c r="GVK22" s="178"/>
      <c r="GVL22" s="178"/>
      <c r="GVM22" s="179"/>
      <c r="GVN22" s="166"/>
      <c r="GVO22" s="178"/>
      <c r="GVP22" s="178"/>
      <c r="GVQ22" s="178"/>
      <c r="GVR22" s="178"/>
      <c r="GVS22" s="178"/>
      <c r="GVT22" s="178"/>
      <c r="GVU22" s="179"/>
      <c r="GVV22" s="166"/>
      <c r="GVW22" s="178"/>
      <c r="GVX22" s="178"/>
      <c r="GVY22" s="178"/>
      <c r="GVZ22" s="178"/>
      <c r="GWA22" s="178"/>
      <c r="GWB22" s="178"/>
      <c r="GWC22" s="179"/>
      <c r="GWD22" s="166"/>
      <c r="GWE22" s="178"/>
      <c r="GWF22" s="178"/>
      <c r="GWG22" s="178"/>
      <c r="GWH22" s="178"/>
      <c r="GWI22" s="178"/>
      <c r="GWJ22" s="178"/>
      <c r="GWK22" s="179"/>
      <c r="GWL22" s="166"/>
      <c r="GWM22" s="178"/>
      <c r="GWN22" s="178"/>
      <c r="GWO22" s="178"/>
      <c r="GWP22" s="178"/>
      <c r="GWQ22" s="178"/>
      <c r="GWR22" s="178"/>
      <c r="GWS22" s="179"/>
      <c r="GWT22" s="166"/>
      <c r="GWU22" s="178"/>
      <c r="GWV22" s="178"/>
      <c r="GWW22" s="178"/>
      <c r="GWX22" s="178"/>
      <c r="GWY22" s="178"/>
      <c r="GWZ22" s="178"/>
      <c r="GXA22" s="179"/>
      <c r="GXB22" s="166"/>
      <c r="GXC22" s="178"/>
      <c r="GXD22" s="178"/>
      <c r="GXE22" s="178"/>
      <c r="GXF22" s="178"/>
      <c r="GXG22" s="178"/>
      <c r="GXH22" s="178"/>
      <c r="GXI22" s="179"/>
      <c r="GXJ22" s="166"/>
      <c r="GXK22" s="178"/>
      <c r="GXL22" s="178"/>
      <c r="GXM22" s="178"/>
      <c r="GXN22" s="178"/>
      <c r="GXO22" s="178"/>
      <c r="GXP22" s="178"/>
      <c r="GXQ22" s="179"/>
      <c r="GXR22" s="166"/>
      <c r="GXS22" s="178"/>
      <c r="GXT22" s="178"/>
      <c r="GXU22" s="178"/>
      <c r="GXV22" s="178"/>
      <c r="GXW22" s="178"/>
      <c r="GXX22" s="178"/>
      <c r="GXY22" s="179"/>
      <c r="GXZ22" s="166"/>
      <c r="GYA22" s="178"/>
      <c r="GYB22" s="178"/>
      <c r="GYC22" s="178"/>
      <c r="GYD22" s="178"/>
      <c r="GYE22" s="178"/>
      <c r="GYF22" s="178"/>
      <c r="GYG22" s="179"/>
      <c r="GYH22" s="166"/>
      <c r="GYI22" s="178"/>
      <c r="GYJ22" s="178"/>
      <c r="GYK22" s="178"/>
      <c r="GYL22" s="178"/>
      <c r="GYM22" s="178"/>
      <c r="GYN22" s="178"/>
      <c r="GYO22" s="179"/>
      <c r="GYP22" s="166"/>
      <c r="GYQ22" s="178"/>
      <c r="GYR22" s="178"/>
      <c r="GYS22" s="178"/>
      <c r="GYT22" s="178"/>
      <c r="GYU22" s="178"/>
      <c r="GYV22" s="178"/>
      <c r="GYW22" s="179"/>
      <c r="GYX22" s="166"/>
      <c r="GYY22" s="178"/>
      <c r="GYZ22" s="178"/>
      <c r="GZA22" s="178"/>
      <c r="GZB22" s="178"/>
      <c r="GZC22" s="178"/>
      <c r="GZD22" s="178"/>
      <c r="GZE22" s="179"/>
      <c r="GZF22" s="166"/>
      <c r="GZG22" s="178"/>
      <c r="GZH22" s="178"/>
      <c r="GZI22" s="178"/>
      <c r="GZJ22" s="178"/>
      <c r="GZK22" s="178"/>
      <c r="GZL22" s="178"/>
      <c r="GZM22" s="179"/>
      <c r="GZN22" s="166"/>
      <c r="GZO22" s="178"/>
      <c r="GZP22" s="178"/>
      <c r="GZQ22" s="178"/>
      <c r="GZR22" s="178"/>
      <c r="GZS22" s="178"/>
      <c r="GZT22" s="178"/>
      <c r="GZU22" s="179"/>
      <c r="GZV22" s="166"/>
      <c r="GZW22" s="178"/>
      <c r="GZX22" s="178"/>
      <c r="GZY22" s="178"/>
      <c r="GZZ22" s="178"/>
      <c r="HAA22" s="178"/>
      <c r="HAB22" s="178"/>
      <c r="HAC22" s="179"/>
      <c r="HAD22" s="166"/>
      <c r="HAE22" s="178"/>
      <c r="HAF22" s="178"/>
      <c r="HAG22" s="178"/>
      <c r="HAH22" s="178"/>
      <c r="HAI22" s="178"/>
      <c r="HAJ22" s="178"/>
      <c r="HAK22" s="179"/>
      <c r="HAL22" s="166"/>
      <c r="HAM22" s="178"/>
      <c r="HAN22" s="178"/>
      <c r="HAO22" s="178"/>
      <c r="HAP22" s="178"/>
      <c r="HAQ22" s="178"/>
      <c r="HAR22" s="178"/>
      <c r="HAS22" s="179"/>
      <c r="HAT22" s="166"/>
      <c r="HAU22" s="178"/>
      <c r="HAV22" s="178"/>
      <c r="HAW22" s="178"/>
      <c r="HAX22" s="178"/>
      <c r="HAY22" s="178"/>
      <c r="HAZ22" s="178"/>
      <c r="HBA22" s="179"/>
      <c r="HBB22" s="166"/>
      <c r="HBC22" s="178"/>
      <c r="HBD22" s="178"/>
      <c r="HBE22" s="178"/>
      <c r="HBF22" s="178"/>
      <c r="HBG22" s="178"/>
      <c r="HBH22" s="178"/>
      <c r="HBI22" s="179"/>
      <c r="HBJ22" s="166"/>
      <c r="HBK22" s="178"/>
      <c r="HBL22" s="178"/>
      <c r="HBM22" s="178"/>
      <c r="HBN22" s="178"/>
      <c r="HBO22" s="178"/>
      <c r="HBP22" s="178"/>
      <c r="HBQ22" s="179"/>
      <c r="HBR22" s="166"/>
      <c r="HBS22" s="178"/>
      <c r="HBT22" s="178"/>
      <c r="HBU22" s="178"/>
      <c r="HBV22" s="178"/>
      <c r="HBW22" s="178"/>
      <c r="HBX22" s="178"/>
      <c r="HBY22" s="179"/>
      <c r="HBZ22" s="166"/>
      <c r="HCA22" s="178"/>
      <c r="HCB22" s="178"/>
      <c r="HCC22" s="178"/>
      <c r="HCD22" s="178"/>
      <c r="HCE22" s="178"/>
      <c r="HCF22" s="178"/>
      <c r="HCG22" s="179"/>
      <c r="HCH22" s="166"/>
      <c r="HCI22" s="178"/>
      <c r="HCJ22" s="178"/>
      <c r="HCK22" s="178"/>
      <c r="HCL22" s="178"/>
      <c r="HCM22" s="178"/>
      <c r="HCN22" s="178"/>
      <c r="HCO22" s="179"/>
      <c r="HCP22" s="166"/>
      <c r="HCQ22" s="178"/>
      <c r="HCR22" s="178"/>
      <c r="HCS22" s="178"/>
      <c r="HCT22" s="178"/>
      <c r="HCU22" s="178"/>
      <c r="HCV22" s="178"/>
      <c r="HCW22" s="179"/>
      <c r="HCX22" s="166"/>
      <c r="HCY22" s="178"/>
      <c r="HCZ22" s="178"/>
      <c r="HDA22" s="178"/>
      <c r="HDB22" s="178"/>
      <c r="HDC22" s="178"/>
      <c r="HDD22" s="178"/>
      <c r="HDE22" s="179"/>
      <c r="HDF22" s="166"/>
      <c r="HDG22" s="178"/>
      <c r="HDH22" s="178"/>
      <c r="HDI22" s="178"/>
      <c r="HDJ22" s="178"/>
      <c r="HDK22" s="178"/>
      <c r="HDL22" s="178"/>
      <c r="HDM22" s="179"/>
      <c r="HDN22" s="166"/>
      <c r="HDO22" s="178"/>
      <c r="HDP22" s="178"/>
      <c r="HDQ22" s="178"/>
      <c r="HDR22" s="178"/>
      <c r="HDS22" s="178"/>
      <c r="HDT22" s="178"/>
      <c r="HDU22" s="179"/>
      <c r="HDV22" s="166"/>
      <c r="HDW22" s="178"/>
      <c r="HDX22" s="178"/>
      <c r="HDY22" s="178"/>
      <c r="HDZ22" s="178"/>
      <c r="HEA22" s="178"/>
      <c r="HEB22" s="178"/>
      <c r="HEC22" s="179"/>
      <c r="HED22" s="166"/>
      <c r="HEE22" s="178"/>
      <c r="HEF22" s="178"/>
      <c r="HEG22" s="178"/>
      <c r="HEH22" s="178"/>
      <c r="HEI22" s="178"/>
      <c r="HEJ22" s="178"/>
      <c r="HEK22" s="179"/>
      <c r="HEL22" s="166"/>
      <c r="HEM22" s="178"/>
      <c r="HEN22" s="178"/>
      <c r="HEO22" s="178"/>
      <c r="HEP22" s="178"/>
      <c r="HEQ22" s="178"/>
      <c r="HER22" s="178"/>
      <c r="HES22" s="179"/>
      <c r="HET22" s="166"/>
      <c r="HEU22" s="178"/>
      <c r="HEV22" s="178"/>
      <c r="HEW22" s="178"/>
      <c r="HEX22" s="178"/>
      <c r="HEY22" s="178"/>
      <c r="HEZ22" s="178"/>
      <c r="HFA22" s="179"/>
      <c r="HFB22" s="166"/>
      <c r="HFC22" s="178"/>
      <c r="HFD22" s="178"/>
      <c r="HFE22" s="178"/>
      <c r="HFF22" s="178"/>
      <c r="HFG22" s="178"/>
      <c r="HFH22" s="178"/>
      <c r="HFI22" s="179"/>
      <c r="HFJ22" s="166"/>
      <c r="HFK22" s="178"/>
      <c r="HFL22" s="178"/>
      <c r="HFM22" s="178"/>
      <c r="HFN22" s="178"/>
      <c r="HFO22" s="178"/>
      <c r="HFP22" s="178"/>
      <c r="HFQ22" s="179"/>
      <c r="HFR22" s="166"/>
      <c r="HFS22" s="178"/>
      <c r="HFT22" s="178"/>
      <c r="HFU22" s="178"/>
      <c r="HFV22" s="178"/>
      <c r="HFW22" s="178"/>
      <c r="HFX22" s="178"/>
      <c r="HFY22" s="179"/>
      <c r="HFZ22" s="166"/>
      <c r="HGA22" s="178"/>
      <c r="HGB22" s="178"/>
      <c r="HGC22" s="178"/>
      <c r="HGD22" s="178"/>
      <c r="HGE22" s="178"/>
      <c r="HGF22" s="178"/>
      <c r="HGG22" s="179"/>
      <c r="HGH22" s="166"/>
      <c r="HGI22" s="178"/>
      <c r="HGJ22" s="178"/>
      <c r="HGK22" s="178"/>
      <c r="HGL22" s="178"/>
      <c r="HGM22" s="178"/>
      <c r="HGN22" s="178"/>
      <c r="HGO22" s="179"/>
      <c r="HGP22" s="166"/>
      <c r="HGQ22" s="178"/>
      <c r="HGR22" s="178"/>
      <c r="HGS22" s="178"/>
      <c r="HGT22" s="178"/>
      <c r="HGU22" s="178"/>
      <c r="HGV22" s="178"/>
      <c r="HGW22" s="179"/>
      <c r="HGX22" s="166"/>
      <c r="HGY22" s="178"/>
      <c r="HGZ22" s="178"/>
      <c r="HHA22" s="178"/>
      <c r="HHB22" s="178"/>
      <c r="HHC22" s="178"/>
      <c r="HHD22" s="178"/>
      <c r="HHE22" s="179"/>
      <c r="HHF22" s="166"/>
      <c r="HHG22" s="178"/>
      <c r="HHH22" s="178"/>
      <c r="HHI22" s="178"/>
      <c r="HHJ22" s="178"/>
      <c r="HHK22" s="178"/>
      <c r="HHL22" s="178"/>
      <c r="HHM22" s="179"/>
      <c r="HHN22" s="166"/>
      <c r="HHO22" s="178"/>
      <c r="HHP22" s="178"/>
      <c r="HHQ22" s="178"/>
      <c r="HHR22" s="178"/>
      <c r="HHS22" s="178"/>
      <c r="HHT22" s="178"/>
      <c r="HHU22" s="179"/>
      <c r="HHV22" s="166"/>
      <c r="HHW22" s="178"/>
      <c r="HHX22" s="178"/>
      <c r="HHY22" s="178"/>
      <c r="HHZ22" s="178"/>
      <c r="HIA22" s="178"/>
      <c r="HIB22" s="178"/>
      <c r="HIC22" s="179"/>
      <c r="HID22" s="166"/>
      <c r="HIE22" s="178"/>
      <c r="HIF22" s="178"/>
      <c r="HIG22" s="178"/>
      <c r="HIH22" s="178"/>
      <c r="HII22" s="178"/>
      <c r="HIJ22" s="178"/>
      <c r="HIK22" s="179"/>
      <c r="HIL22" s="166"/>
      <c r="HIM22" s="178"/>
      <c r="HIN22" s="178"/>
      <c r="HIO22" s="178"/>
      <c r="HIP22" s="178"/>
      <c r="HIQ22" s="178"/>
      <c r="HIR22" s="178"/>
      <c r="HIS22" s="179"/>
      <c r="HIT22" s="166"/>
      <c r="HIU22" s="178"/>
      <c r="HIV22" s="178"/>
      <c r="HIW22" s="178"/>
      <c r="HIX22" s="178"/>
      <c r="HIY22" s="178"/>
      <c r="HIZ22" s="178"/>
      <c r="HJA22" s="179"/>
      <c r="HJB22" s="166"/>
      <c r="HJC22" s="178"/>
      <c r="HJD22" s="178"/>
      <c r="HJE22" s="178"/>
      <c r="HJF22" s="178"/>
      <c r="HJG22" s="178"/>
      <c r="HJH22" s="178"/>
      <c r="HJI22" s="179"/>
      <c r="HJJ22" s="166"/>
      <c r="HJK22" s="178"/>
      <c r="HJL22" s="178"/>
      <c r="HJM22" s="178"/>
      <c r="HJN22" s="178"/>
      <c r="HJO22" s="178"/>
      <c r="HJP22" s="178"/>
      <c r="HJQ22" s="179"/>
      <c r="HJR22" s="166"/>
      <c r="HJS22" s="178"/>
      <c r="HJT22" s="178"/>
      <c r="HJU22" s="178"/>
      <c r="HJV22" s="178"/>
      <c r="HJW22" s="178"/>
      <c r="HJX22" s="178"/>
      <c r="HJY22" s="179"/>
      <c r="HJZ22" s="166"/>
      <c r="HKA22" s="178"/>
      <c r="HKB22" s="178"/>
      <c r="HKC22" s="178"/>
      <c r="HKD22" s="178"/>
      <c r="HKE22" s="178"/>
      <c r="HKF22" s="178"/>
      <c r="HKG22" s="179"/>
      <c r="HKH22" s="166"/>
      <c r="HKI22" s="178"/>
      <c r="HKJ22" s="178"/>
      <c r="HKK22" s="178"/>
      <c r="HKL22" s="178"/>
      <c r="HKM22" s="178"/>
      <c r="HKN22" s="178"/>
      <c r="HKO22" s="179"/>
      <c r="HKP22" s="166"/>
      <c r="HKQ22" s="178"/>
      <c r="HKR22" s="178"/>
      <c r="HKS22" s="178"/>
      <c r="HKT22" s="178"/>
      <c r="HKU22" s="178"/>
      <c r="HKV22" s="178"/>
      <c r="HKW22" s="179"/>
      <c r="HKX22" s="166"/>
      <c r="HKY22" s="178"/>
      <c r="HKZ22" s="178"/>
      <c r="HLA22" s="178"/>
      <c r="HLB22" s="178"/>
      <c r="HLC22" s="178"/>
      <c r="HLD22" s="178"/>
      <c r="HLE22" s="179"/>
      <c r="HLF22" s="166"/>
      <c r="HLG22" s="178"/>
      <c r="HLH22" s="178"/>
      <c r="HLI22" s="178"/>
      <c r="HLJ22" s="178"/>
      <c r="HLK22" s="178"/>
      <c r="HLL22" s="178"/>
      <c r="HLM22" s="179"/>
      <c r="HLN22" s="166"/>
      <c r="HLO22" s="178"/>
      <c r="HLP22" s="178"/>
      <c r="HLQ22" s="178"/>
      <c r="HLR22" s="178"/>
      <c r="HLS22" s="178"/>
      <c r="HLT22" s="178"/>
      <c r="HLU22" s="179"/>
      <c r="HLV22" s="166"/>
      <c r="HLW22" s="178"/>
      <c r="HLX22" s="178"/>
      <c r="HLY22" s="178"/>
      <c r="HLZ22" s="178"/>
      <c r="HMA22" s="178"/>
      <c r="HMB22" s="178"/>
      <c r="HMC22" s="179"/>
      <c r="HMD22" s="166"/>
      <c r="HME22" s="178"/>
      <c r="HMF22" s="178"/>
      <c r="HMG22" s="178"/>
      <c r="HMH22" s="178"/>
      <c r="HMI22" s="178"/>
      <c r="HMJ22" s="178"/>
      <c r="HMK22" s="179"/>
      <c r="HML22" s="166"/>
      <c r="HMM22" s="178"/>
      <c r="HMN22" s="178"/>
      <c r="HMO22" s="178"/>
      <c r="HMP22" s="178"/>
      <c r="HMQ22" s="178"/>
      <c r="HMR22" s="178"/>
      <c r="HMS22" s="179"/>
      <c r="HMT22" s="166"/>
      <c r="HMU22" s="178"/>
      <c r="HMV22" s="178"/>
      <c r="HMW22" s="178"/>
      <c r="HMX22" s="178"/>
      <c r="HMY22" s="178"/>
      <c r="HMZ22" s="178"/>
      <c r="HNA22" s="179"/>
      <c r="HNB22" s="166"/>
      <c r="HNC22" s="178"/>
      <c r="HND22" s="178"/>
      <c r="HNE22" s="178"/>
      <c r="HNF22" s="178"/>
      <c r="HNG22" s="178"/>
      <c r="HNH22" s="178"/>
      <c r="HNI22" s="179"/>
      <c r="HNJ22" s="166"/>
      <c r="HNK22" s="178"/>
      <c r="HNL22" s="178"/>
      <c r="HNM22" s="178"/>
      <c r="HNN22" s="178"/>
      <c r="HNO22" s="178"/>
      <c r="HNP22" s="178"/>
      <c r="HNQ22" s="179"/>
      <c r="HNR22" s="166"/>
      <c r="HNS22" s="178"/>
      <c r="HNT22" s="178"/>
      <c r="HNU22" s="178"/>
      <c r="HNV22" s="178"/>
      <c r="HNW22" s="178"/>
      <c r="HNX22" s="178"/>
      <c r="HNY22" s="179"/>
      <c r="HNZ22" s="166"/>
      <c r="HOA22" s="178"/>
      <c r="HOB22" s="178"/>
      <c r="HOC22" s="178"/>
      <c r="HOD22" s="178"/>
      <c r="HOE22" s="178"/>
      <c r="HOF22" s="178"/>
      <c r="HOG22" s="179"/>
      <c r="HOH22" s="166"/>
      <c r="HOI22" s="178"/>
      <c r="HOJ22" s="178"/>
      <c r="HOK22" s="178"/>
      <c r="HOL22" s="178"/>
      <c r="HOM22" s="178"/>
      <c r="HON22" s="178"/>
      <c r="HOO22" s="179"/>
      <c r="HOP22" s="166"/>
      <c r="HOQ22" s="178"/>
      <c r="HOR22" s="178"/>
      <c r="HOS22" s="178"/>
      <c r="HOT22" s="178"/>
      <c r="HOU22" s="178"/>
      <c r="HOV22" s="178"/>
      <c r="HOW22" s="179"/>
      <c r="HOX22" s="166"/>
      <c r="HOY22" s="178"/>
      <c r="HOZ22" s="178"/>
      <c r="HPA22" s="178"/>
      <c r="HPB22" s="178"/>
      <c r="HPC22" s="178"/>
      <c r="HPD22" s="178"/>
      <c r="HPE22" s="179"/>
      <c r="HPF22" s="166"/>
      <c r="HPG22" s="178"/>
      <c r="HPH22" s="178"/>
      <c r="HPI22" s="178"/>
      <c r="HPJ22" s="178"/>
      <c r="HPK22" s="178"/>
      <c r="HPL22" s="178"/>
      <c r="HPM22" s="179"/>
      <c r="HPN22" s="166"/>
      <c r="HPO22" s="178"/>
      <c r="HPP22" s="178"/>
      <c r="HPQ22" s="178"/>
      <c r="HPR22" s="178"/>
      <c r="HPS22" s="178"/>
      <c r="HPT22" s="178"/>
      <c r="HPU22" s="179"/>
      <c r="HPV22" s="166"/>
      <c r="HPW22" s="178"/>
      <c r="HPX22" s="178"/>
      <c r="HPY22" s="178"/>
      <c r="HPZ22" s="178"/>
      <c r="HQA22" s="178"/>
      <c r="HQB22" s="178"/>
      <c r="HQC22" s="179"/>
      <c r="HQD22" s="166"/>
      <c r="HQE22" s="178"/>
      <c r="HQF22" s="178"/>
      <c r="HQG22" s="178"/>
      <c r="HQH22" s="178"/>
      <c r="HQI22" s="178"/>
      <c r="HQJ22" s="178"/>
      <c r="HQK22" s="179"/>
      <c r="HQL22" s="166"/>
      <c r="HQM22" s="178"/>
      <c r="HQN22" s="178"/>
      <c r="HQO22" s="178"/>
      <c r="HQP22" s="178"/>
      <c r="HQQ22" s="178"/>
      <c r="HQR22" s="178"/>
      <c r="HQS22" s="179"/>
      <c r="HQT22" s="166"/>
      <c r="HQU22" s="178"/>
      <c r="HQV22" s="178"/>
      <c r="HQW22" s="178"/>
      <c r="HQX22" s="178"/>
      <c r="HQY22" s="178"/>
      <c r="HQZ22" s="178"/>
      <c r="HRA22" s="179"/>
      <c r="HRB22" s="166"/>
      <c r="HRC22" s="178"/>
      <c r="HRD22" s="178"/>
      <c r="HRE22" s="178"/>
      <c r="HRF22" s="178"/>
      <c r="HRG22" s="178"/>
      <c r="HRH22" s="178"/>
      <c r="HRI22" s="179"/>
      <c r="HRJ22" s="166"/>
      <c r="HRK22" s="178"/>
      <c r="HRL22" s="178"/>
      <c r="HRM22" s="178"/>
      <c r="HRN22" s="178"/>
      <c r="HRO22" s="178"/>
      <c r="HRP22" s="178"/>
      <c r="HRQ22" s="179"/>
      <c r="HRR22" s="166"/>
      <c r="HRS22" s="178"/>
      <c r="HRT22" s="178"/>
      <c r="HRU22" s="178"/>
      <c r="HRV22" s="178"/>
      <c r="HRW22" s="178"/>
      <c r="HRX22" s="178"/>
      <c r="HRY22" s="179"/>
      <c r="HRZ22" s="166"/>
      <c r="HSA22" s="178"/>
      <c r="HSB22" s="178"/>
      <c r="HSC22" s="178"/>
      <c r="HSD22" s="178"/>
      <c r="HSE22" s="178"/>
      <c r="HSF22" s="178"/>
      <c r="HSG22" s="179"/>
      <c r="HSH22" s="166"/>
      <c r="HSI22" s="178"/>
      <c r="HSJ22" s="178"/>
      <c r="HSK22" s="178"/>
      <c r="HSL22" s="178"/>
      <c r="HSM22" s="178"/>
      <c r="HSN22" s="178"/>
      <c r="HSO22" s="179"/>
      <c r="HSP22" s="166"/>
      <c r="HSQ22" s="178"/>
      <c r="HSR22" s="178"/>
      <c r="HSS22" s="178"/>
      <c r="HST22" s="178"/>
      <c r="HSU22" s="178"/>
      <c r="HSV22" s="178"/>
      <c r="HSW22" s="179"/>
      <c r="HSX22" s="166"/>
      <c r="HSY22" s="178"/>
      <c r="HSZ22" s="178"/>
      <c r="HTA22" s="178"/>
      <c r="HTB22" s="178"/>
      <c r="HTC22" s="178"/>
      <c r="HTD22" s="178"/>
      <c r="HTE22" s="179"/>
      <c r="HTF22" s="166"/>
      <c r="HTG22" s="178"/>
      <c r="HTH22" s="178"/>
      <c r="HTI22" s="178"/>
      <c r="HTJ22" s="178"/>
      <c r="HTK22" s="178"/>
      <c r="HTL22" s="178"/>
      <c r="HTM22" s="179"/>
      <c r="HTN22" s="166"/>
      <c r="HTO22" s="178"/>
      <c r="HTP22" s="178"/>
      <c r="HTQ22" s="178"/>
      <c r="HTR22" s="178"/>
      <c r="HTS22" s="178"/>
      <c r="HTT22" s="178"/>
      <c r="HTU22" s="179"/>
      <c r="HTV22" s="166"/>
      <c r="HTW22" s="178"/>
      <c r="HTX22" s="178"/>
      <c r="HTY22" s="178"/>
      <c r="HTZ22" s="178"/>
      <c r="HUA22" s="178"/>
      <c r="HUB22" s="178"/>
      <c r="HUC22" s="179"/>
      <c r="HUD22" s="166"/>
      <c r="HUE22" s="178"/>
      <c r="HUF22" s="178"/>
      <c r="HUG22" s="178"/>
      <c r="HUH22" s="178"/>
      <c r="HUI22" s="178"/>
      <c r="HUJ22" s="178"/>
      <c r="HUK22" s="179"/>
      <c r="HUL22" s="166"/>
      <c r="HUM22" s="178"/>
      <c r="HUN22" s="178"/>
      <c r="HUO22" s="178"/>
      <c r="HUP22" s="178"/>
      <c r="HUQ22" s="178"/>
      <c r="HUR22" s="178"/>
      <c r="HUS22" s="179"/>
      <c r="HUT22" s="166"/>
      <c r="HUU22" s="178"/>
      <c r="HUV22" s="178"/>
      <c r="HUW22" s="178"/>
      <c r="HUX22" s="178"/>
      <c r="HUY22" s="178"/>
      <c r="HUZ22" s="178"/>
      <c r="HVA22" s="179"/>
      <c r="HVB22" s="166"/>
      <c r="HVC22" s="178"/>
      <c r="HVD22" s="178"/>
      <c r="HVE22" s="178"/>
      <c r="HVF22" s="178"/>
      <c r="HVG22" s="178"/>
      <c r="HVH22" s="178"/>
      <c r="HVI22" s="179"/>
      <c r="HVJ22" s="166"/>
      <c r="HVK22" s="178"/>
      <c r="HVL22" s="178"/>
      <c r="HVM22" s="178"/>
      <c r="HVN22" s="178"/>
      <c r="HVO22" s="178"/>
      <c r="HVP22" s="178"/>
      <c r="HVQ22" s="179"/>
      <c r="HVR22" s="166"/>
      <c r="HVS22" s="178"/>
      <c r="HVT22" s="178"/>
      <c r="HVU22" s="178"/>
      <c r="HVV22" s="178"/>
      <c r="HVW22" s="178"/>
      <c r="HVX22" s="178"/>
      <c r="HVY22" s="179"/>
      <c r="HVZ22" s="166"/>
      <c r="HWA22" s="178"/>
      <c r="HWB22" s="178"/>
      <c r="HWC22" s="178"/>
      <c r="HWD22" s="178"/>
      <c r="HWE22" s="178"/>
      <c r="HWF22" s="178"/>
      <c r="HWG22" s="179"/>
      <c r="HWH22" s="166"/>
      <c r="HWI22" s="178"/>
      <c r="HWJ22" s="178"/>
      <c r="HWK22" s="178"/>
      <c r="HWL22" s="178"/>
      <c r="HWM22" s="178"/>
      <c r="HWN22" s="178"/>
      <c r="HWO22" s="179"/>
      <c r="HWP22" s="166"/>
      <c r="HWQ22" s="178"/>
      <c r="HWR22" s="178"/>
      <c r="HWS22" s="178"/>
      <c r="HWT22" s="178"/>
      <c r="HWU22" s="178"/>
      <c r="HWV22" s="178"/>
      <c r="HWW22" s="179"/>
      <c r="HWX22" s="166"/>
      <c r="HWY22" s="178"/>
      <c r="HWZ22" s="178"/>
      <c r="HXA22" s="178"/>
      <c r="HXB22" s="178"/>
      <c r="HXC22" s="178"/>
      <c r="HXD22" s="178"/>
      <c r="HXE22" s="179"/>
      <c r="HXF22" s="166"/>
      <c r="HXG22" s="178"/>
      <c r="HXH22" s="178"/>
      <c r="HXI22" s="178"/>
      <c r="HXJ22" s="178"/>
      <c r="HXK22" s="178"/>
      <c r="HXL22" s="178"/>
      <c r="HXM22" s="179"/>
      <c r="HXN22" s="166"/>
      <c r="HXO22" s="178"/>
      <c r="HXP22" s="178"/>
      <c r="HXQ22" s="178"/>
      <c r="HXR22" s="178"/>
      <c r="HXS22" s="178"/>
      <c r="HXT22" s="178"/>
      <c r="HXU22" s="179"/>
      <c r="HXV22" s="166"/>
      <c r="HXW22" s="178"/>
      <c r="HXX22" s="178"/>
      <c r="HXY22" s="178"/>
      <c r="HXZ22" s="178"/>
      <c r="HYA22" s="178"/>
      <c r="HYB22" s="178"/>
      <c r="HYC22" s="179"/>
      <c r="HYD22" s="166"/>
      <c r="HYE22" s="178"/>
      <c r="HYF22" s="178"/>
      <c r="HYG22" s="178"/>
      <c r="HYH22" s="178"/>
      <c r="HYI22" s="178"/>
      <c r="HYJ22" s="178"/>
      <c r="HYK22" s="179"/>
      <c r="HYL22" s="166"/>
      <c r="HYM22" s="178"/>
      <c r="HYN22" s="178"/>
      <c r="HYO22" s="178"/>
      <c r="HYP22" s="178"/>
      <c r="HYQ22" s="178"/>
      <c r="HYR22" s="178"/>
      <c r="HYS22" s="179"/>
      <c r="HYT22" s="166"/>
      <c r="HYU22" s="178"/>
      <c r="HYV22" s="178"/>
      <c r="HYW22" s="178"/>
      <c r="HYX22" s="178"/>
      <c r="HYY22" s="178"/>
      <c r="HYZ22" s="178"/>
      <c r="HZA22" s="179"/>
      <c r="HZB22" s="166"/>
      <c r="HZC22" s="178"/>
      <c r="HZD22" s="178"/>
      <c r="HZE22" s="178"/>
      <c r="HZF22" s="178"/>
      <c r="HZG22" s="178"/>
      <c r="HZH22" s="178"/>
      <c r="HZI22" s="179"/>
      <c r="HZJ22" s="166"/>
      <c r="HZK22" s="178"/>
      <c r="HZL22" s="178"/>
      <c r="HZM22" s="178"/>
      <c r="HZN22" s="178"/>
      <c r="HZO22" s="178"/>
      <c r="HZP22" s="178"/>
      <c r="HZQ22" s="179"/>
      <c r="HZR22" s="166"/>
      <c r="HZS22" s="178"/>
      <c r="HZT22" s="178"/>
      <c r="HZU22" s="178"/>
      <c r="HZV22" s="178"/>
      <c r="HZW22" s="178"/>
      <c r="HZX22" s="178"/>
      <c r="HZY22" s="179"/>
      <c r="HZZ22" s="166"/>
      <c r="IAA22" s="178"/>
      <c r="IAB22" s="178"/>
      <c r="IAC22" s="178"/>
      <c r="IAD22" s="178"/>
      <c r="IAE22" s="178"/>
      <c r="IAF22" s="178"/>
      <c r="IAG22" s="179"/>
      <c r="IAH22" s="166"/>
      <c r="IAI22" s="178"/>
      <c r="IAJ22" s="178"/>
      <c r="IAK22" s="178"/>
      <c r="IAL22" s="178"/>
      <c r="IAM22" s="178"/>
      <c r="IAN22" s="178"/>
      <c r="IAO22" s="179"/>
      <c r="IAP22" s="166"/>
      <c r="IAQ22" s="178"/>
      <c r="IAR22" s="178"/>
      <c r="IAS22" s="178"/>
      <c r="IAT22" s="178"/>
      <c r="IAU22" s="178"/>
      <c r="IAV22" s="178"/>
      <c r="IAW22" s="179"/>
      <c r="IAX22" s="166"/>
      <c r="IAY22" s="178"/>
      <c r="IAZ22" s="178"/>
      <c r="IBA22" s="178"/>
      <c r="IBB22" s="178"/>
      <c r="IBC22" s="178"/>
      <c r="IBD22" s="178"/>
      <c r="IBE22" s="179"/>
      <c r="IBF22" s="166"/>
      <c r="IBG22" s="178"/>
      <c r="IBH22" s="178"/>
      <c r="IBI22" s="178"/>
      <c r="IBJ22" s="178"/>
      <c r="IBK22" s="178"/>
      <c r="IBL22" s="178"/>
      <c r="IBM22" s="179"/>
      <c r="IBN22" s="166"/>
      <c r="IBO22" s="178"/>
      <c r="IBP22" s="178"/>
      <c r="IBQ22" s="178"/>
      <c r="IBR22" s="178"/>
      <c r="IBS22" s="178"/>
      <c r="IBT22" s="178"/>
      <c r="IBU22" s="179"/>
      <c r="IBV22" s="166"/>
      <c r="IBW22" s="178"/>
      <c r="IBX22" s="178"/>
      <c r="IBY22" s="178"/>
      <c r="IBZ22" s="178"/>
      <c r="ICA22" s="178"/>
      <c r="ICB22" s="178"/>
      <c r="ICC22" s="179"/>
      <c r="ICD22" s="166"/>
      <c r="ICE22" s="178"/>
      <c r="ICF22" s="178"/>
      <c r="ICG22" s="178"/>
      <c r="ICH22" s="178"/>
      <c r="ICI22" s="178"/>
      <c r="ICJ22" s="178"/>
      <c r="ICK22" s="179"/>
      <c r="ICL22" s="166"/>
      <c r="ICM22" s="178"/>
      <c r="ICN22" s="178"/>
      <c r="ICO22" s="178"/>
      <c r="ICP22" s="178"/>
      <c r="ICQ22" s="178"/>
      <c r="ICR22" s="178"/>
      <c r="ICS22" s="179"/>
      <c r="ICT22" s="166"/>
      <c r="ICU22" s="178"/>
      <c r="ICV22" s="178"/>
      <c r="ICW22" s="178"/>
      <c r="ICX22" s="178"/>
      <c r="ICY22" s="178"/>
      <c r="ICZ22" s="178"/>
      <c r="IDA22" s="179"/>
      <c r="IDB22" s="166"/>
      <c r="IDC22" s="178"/>
      <c r="IDD22" s="178"/>
      <c r="IDE22" s="178"/>
      <c r="IDF22" s="178"/>
      <c r="IDG22" s="178"/>
      <c r="IDH22" s="178"/>
      <c r="IDI22" s="179"/>
      <c r="IDJ22" s="166"/>
      <c r="IDK22" s="178"/>
      <c r="IDL22" s="178"/>
      <c r="IDM22" s="178"/>
      <c r="IDN22" s="178"/>
      <c r="IDO22" s="178"/>
      <c r="IDP22" s="178"/>
      <c r="IDQ22" s="179"/>
      <c r="IDR22" s="166"/>
      <c r="IDS22" s="178"/>
      <c r="IDT22" s="178"/>
      <c r="IDU22" s="178"/>
      <c r="IDV22" s="178"/>
      <c r="IDW22" s="178"/>
      <c r="IDX22" s="178"/>
      <c r="IDY22" s="179"/>
      <c r="IDZ22" s="166"/>
      <c r="IEA22" s="178"/>
      <c r="IEB22" s="178"/>
      <c r="IEC22" s="178"/>
      <c r="IED22" s="178"/>
      <c r="IEE22" s="178"/>
      <c r="IEF22" s="178"/>
      <c r="IEG22" s="179"/>
      <c r="IEH22" s="166"/>
      <c r="IEI22" s="178"/>
      <c r="IEJ22" s="178"/>
      <c r="IEK22" s="178"/>
      <c r="IEL22" s="178"/>
      <c r="IEM22" s="178"/>
      <c r="IEN22" s="178"/>
      <c r="IEO22" s="179"/>
      <c r="IEP22" s="166"/>
      <c r="IEQ22" s="178"/>
      <c r="IER22" s="178"/>
      <c r="IES22" s="178"/>
      <c r="IET22" s="178"/>
      <c r="IEU22" s="178"/>
      <c r="IEV22" s="178"/>
      <c r="IEW22" s="179"/>
      <c r="IEX22" s="166"/>
      <c r="IEY22" s="178"/>
      <c r="IEZ22" s="178"/>
      <c r="IFA22" s="178"/>
      <c r="IFB22" s="178"/>
      <c r="IFC22" s="178"/>
      <c r="IFD22" s="178"/>
      <c r="IFE22" s="179"/>
      <c r="IFF22" s="166"/>
      <c r="IFG22" s="178"/>
      <c r="IFH22" s="178"/>
      <c r="IFI22" s="178"/>
      <c r="IFJ22" s="178"/>
      <c r="IFK22" s="178"/>
      <c r="IFL22" s="178"/>
      <c r="IFM22" s="179"/>
      <c r="IFN22" s="166"/>
      <c r="IFO22" s="178"/>
      <c r="IFP22" s="178"/>
      <c r="IFQ22" s="178"/>
      <c r="IFR22" s="178"/>
      <c r="IFS22" s="178"/>
      <c r="IFT22" s="178"/>
      <c r="IFU22" s="179"/>
      <c r="IFV22" s="166"/>
      <c r="IFW22" s="178"/>
      <c r="IFX22" s="178"/>
      <c r="IFY22" s="178"/>
      <c r="IFZ22" s="178"/>
      <c r="IGA22" s="178"/>
      <c r="IGB22" s="178"/>
      <c r="IGC22" s="179"/>
      <c r="IGD22" s="166"/>
      <c r="IGE22" s="178"/>
      <c r="IGF22" s="178"/>
      <c r="IGG22" s="178"/>
      <c r="IGH22" s="178"/>
      <c r="IGI22" s="178"/>
      <c r="IGJ22" s="178"/>
      <c r="IGK22" s="179"/>
      <c r="IGL22" s="166"/>
      <c r="IGM22" s="178"/>
      <c r="IGN22" s="178"/>
      <c r="IGO22" s="178"/>
      <c r="IGP22" s="178"/>
      <c r="IGQ22" s="178"/>
      <c r="IGR22" s="178"/>
      <c r="IGS22" s="179"/>
      <c r="IGT22" s="166"/>
      <c r="IGU22" s="178"/>
      <c r="IGV22" s="178"/>
      <c r="IGW22" s="178"/>
      <c r="IGX22" s="178"/>
      <c r="IGY22" s="178"/>
      <c r="IGZ22" s="178"/>
      <c r="IHA22" s="179"/>
      <c r="IHB22" s="166"/>
      <c r="IHC22" s="178"/>
      <c r="IHD22" s="178"/>
      <c r="IHE22" s="178"/>
      <c r="IHF22" s="178"/>
      <c r="IHG22" s="178"/>
      <c r="IHH22" s="178"/>
      <c r="IHI22" s="179"/>
      <c r="IHJ22" s="166"/>
      <c r="IHK22" s="178"/>
      <c r="IHL22" s="178"/>
      <c r="IHM22" s="178"/>
      <c r="IHN22" s="178"/>
      <c r="IHO22" s="178"/>
      <c r="IHP22" s="178"/>
      <c r="IHQ22" s="179"/>
      <c r="IHR22" s="166"/>
      <c r="IHS22" s="178"/>
      <c r="IHT22" s="178"/>
      <c r="IHU22" s="178"/>
      <c r="IHV22" s="178"/>
      <c r="IHW22" s="178"/>
      <c r="IHX22" s="178"/>
      <c r="IHY22" s="179"/>
      <c r="IHZ22" s="166"/>
      <c r="IIA22" s="178"/>
      <c r="IIB22" s="178"/>
      <c r="IIC22" s="178"/>
      <c r="IID22" s="178"/>
      <c r="IIE22" s="178"/>
      <c r="IIF22" s="178"/>
      <c r="IIG22" s="179"/>
      <c r="IIH22" s="166"/>
      <c r="III22" s="178"/>
      <c r="IIJ22" s="178"/>
      <c r="IIK22" s="178"/>
      <c r="IIL22" s="178"/>
      <c r="IIM22" s="178"/>
      <c r="IIN22" s="178"/>
      <c r="IIO22" s="179"/>
      <c r="IIP22" s="166"/>
      <c r="IIQ22" s="178"/>
      <c r="IIR22" s="178"/>
      <c r="IIS22" s="178"/>
      <c r="IIT22" s="178"/>
      <c r="IIU22" s="178"/>
      <c r="IIV22" s="178"/>
      <c r="IIW22" s="179"/>
      <c r="IIX22" s="166"/>
      <c r="IIY22" s="178"/>
      <c r="IIZ22" s="178"/>
      <c r="IJA22" s="178"/>
      <c r="IJB22" s="178"/>
      <c r="IJC22" s="178"/>
      <c r="IJD22" s="178"/>
      <c r="IJE22" s="179"/>
      <c r="IJF22" s="166"/>
      <c r="IJG22" s="178"/>
      <c r="IJH22" s="178"/>
      <c r="IJI22" s="178"/>
      <c r="IJJ22" s="178"/>
      <c r="IJK22" s="178"/>
      <c r="IJL22" s="178"/>
      <c r="IJM22" s="179"/>
      <c r="IJN22" s="166"/>
      <c r="IJO22" s="178"/>
      <c r="IJP22" s="178"/>
      <c r="IJQ22" s="178"/>
      <c r="IJR22" s="178"/>
      <c r="IJS22" s="178"/>
      <c r="IJT22" s="178"/>
      <c r="IJU22" s="179"/>
      <c r="IJV22" s="166"/>
      <c r="IJW22" s="178"/>
      <c r="IJX22" s="178"/>
      <c r="IJY22" s="178"/>
      <c r="IJZ22" s="178"/>
      <c r="IKA22" s="178"/>
      <c r="IKB22" s="178"/>
      <c r="IKC22" s="179"/>
      <c r="IKD22" s="166"/>
      <c r="IKE22" s="178"/>
      <c r="IKF22" s="178"/>
      <c r="IKG22" s="178"/>
      <c r="IKH22" s="178"/>
      <c r="IKI22" s="178"/>
      <c r="IKJ22" s="178"/>
      <c r="IKK22" s="179"/>
      <c r="IKL22" s="166"/>
      <c r="IKM22" s="178"/>
      <c r="IKN22" s="178"/>
      <c r="IKO22" s="178"/>
      <c r="IKP22" s="178"/>
      <c r="IKQ22" s="178"/>
      <c r="IKR22" s="178"/>
      <c r="IKS22" s="179"/>
      <c r="IKT22" s="166"/>
      <c r="IKU22" s="178"/>
      <c r="IKV22" s="178"/>
      <c r="IKW22" s="178"/>
      <c r="IKX22" s="178"/>
      <c r="IKY22" s="178"/>
      <c r="IKZ22" s="178"/>
      <c r="ILA22" s="179"/>
      <c r="ILB22" s="166"/>
      <c r="ILC22" s="178"/>
      <c r="ILD22" s="178"/>
      <c r="ILE22" s="178"/>
      <c r="ILF22" s="178"/>
      <c r="ILG22" s="178"/>
      <c r="ILH22" s="178"/>
      <c r="ILI22" s="179"/>
      <c r="ILJ22" s="166"/>
      <c r="ILK22" s="178"/>
      <c r="ILL22" s="178"/>
      <c r="ILM22" s="178"/>
      <c r="ILN22" s="178"/>
      <c r="ILO22" s="178"/>
      <c r="ILP22" s="178"/>
      <c r="ILQ22" s="179"/>
      <c r="ILR22" s="166"/>
      <c r="ILS22" s="178"/>
      <c r="ILT22" s="178"/>
      <c r="ILU22" s="178"/>
      <c r="ILV22" s="178"/>
      <c r="ILW22" s="178"/>
      <c r="ILX22" s="178"/>
      <c r="ILY22" s="179"/>
      <c r="ILZ22" s="166"/>
      <c r="IMA22" s="178"/>
      <c r="IMB22" s="178"/>
      <c r="IMC22" s="178"/>
      <c r="IMD22" s="178"/>
      <c r="IME22" s="178"/>
      <c r="IMF22" s="178"/>
      <c r="IMG22" s="179"/>
      <c r="IMH22" s="166"/>
      <c r="IMI22" s="178"/>
      <c r="IMJ22" s="178"/>
      <c r="IMK22" s="178"/>
      <c r="IML22" s="178"/>
      <c r="IMM22" s="178"/>
      <c r="IMN22" s="178"/>
      <c r="IMO22" s="179"/>
      <c r="IMP22" s="166"/>
      <c r="IMQ22" s="178"/>
      <c r="IMR22" s="178"/>
      <c r="IMS22" s="178"/>
      <c r="IMT22" s="178"/>
      <c r="IMU22" s="178"/>
      <c r="IMV22" s="178"/>
      <c r="IMW22" s="179"/>
      <c r="IMX22" s="166"/>
      <c r="IMY22" s="178"/>
      <c r="IMZ22" s="178"/>
      <c r="INA22" s="178"/>
      <c r="INB22" s="178"/>
      <c r="INC22" s="178"/>
      <c r="IND22" s="178"/>
      <c r="INE22" s="179"/>
      <c r="INF22" s="166"/>
      <c r="ING22" s="178"/>
      <c r="INH22" s="178"/>
      <c r="INI22" s="178"/>
      <c r="INJ22" s="178"/>
      <c r="INK22" s="178"/>
      <c r="INL22" s="178"/>
      <c r="INM22" s="179"/>
      <c r="INN22" s="166"/>
      <c r="INO22" s="178"/>
      <c r="INP22" s="178"/>
      <c r="INQ22" s="178"/>
      <c r="INR22" s="178"/>
      <c r="INS22" s="178"/>
      <c r="INT22" s="178"/>
      <c r="INU22" s="179"/>
      <c r="INV22" s="166"/>
      <c r="INW22" s="178"/>
      <c r="INX22" s="178"/>
      <c r="INY22" s="178"/>
      <c r="INZ22" s="178"/>
      <c r="IOA22" s="178"/>
      <c r="IOB22" s="178"/>
      <c r="IOC22" s="179"/>
      <c r="IOD22" s="166"/>
      <c r="IOE22" s="178"/>
      <c r="IOF22" s="178"/>
      <c r="IOG22" s="178"/>
      <c r="IOH22" s="178"/>
      <c r="IOI22" s="178"/>
      <c r="IOJ22" s="178"/>
      <c r="IOK22" s="179"/>
      <c r="IOL22" s="166"/>
      <c r="IOM22" s="178"/>
      <c r="ION22" s="178"/>
      <c r="IOO22" s="178"/>
      <c r="IOP22" s="178"/>
      <c r="IOQ22" s="178"/>
      <c r="IOR22" s="178"/>
      <c r="IOS22" s="179"/>
      <c r="IOT22" s="166"/>
      <c r="IOU22" s="178"/>
      <c r="IOV22" s="178"/>
      <c r="IOW22" s="178"/>
      <c r="IOX22" s="178"/>
      <c r="IOY22" s="178"/>
      <c r="IOZ22" s="178"/>
      <c r="IPA22" s="179"/>
      <c r="IPB22" s="166"/>
      <c r="IPC22" s="178"/>
      <c r="IPD22" s="178"/>
      <c r="IPE22" s="178"/>
      <c r="IPF22" s="178"/>
      <c r="IPG22" s="178"/>
      <c r="IPH22" s="178"/>
      <c r="IPI22" s="179"/>
      <c r="IPJ22" s="166"/>
      <c r="IPK22" s="178"/>
      <c r="IPL22" s="178"/>
      <c r="IPM22" s="178"/>
      <c r="IPN22" s="178"/>
      <c r="IPO22" s="178"/>
      <c r="IPP22" s="178"/>
      <c r="IPQ22" s="179"/>
      <c r="IPR22" s="166"/>
      <c r="IPS22" s="178"/>
      <c r="IPT22" s="178"/>
      <c r="IPU22" s="178"/>
      <c r="IPV22" s="178"/>
      <c r="IPW22" s="178"/>
      <c r="IPX22" s="178"/>
      <c r="IPY22" s="179"/>
      <c r="IPZ22" s="166"/>
      <c r="IQA22" s="178"/>
      <c r="IQB22" s="178"/>
      <c r="IQC22" s="178"/>
      <c r="IQD22" s="178"/>
      <c r="IQE22" s="178"/>
      <c r="IQF22" s="178"/>
      <c r="IQG22" s="179"/>
      <c r="IQH22" s="166"/>
      <c r="IQI22" s="178"/>
      <c r="IQJ22" s="178"/>
      <c r="IQK22" s="178"/>
      <c r="IQL22" s="178"/>
      <c r="IQM22" s="178"/>
      <c r="IQN22" s="178"/>
      <c r="IQO22" s="179"/>
      <c r="IQP22" s="166"/>
      <c r="IQQ22" s="178"/>
      <c r="IQR22" s="178"/>
      <c r="IQS22" s="178"/>
      <c r="IQT22" s="178"/>
      <c r="IQU22" s="178"/>
      <c r="IQV22" s="178"/>
      <c r="IQW22" s="179"/>
      <c r="IQX22" s="166"/>
      <c r="IQY22" s="178"/>
      <c r="IQZ22" s="178"/>
      <c r="IRA22" s="178"/>
      <c r="IRB22" s="178"/>
      <c r="IRC22" s="178"/>
      <c r="IRD22" s="178"/>
      <c r="IRE22" s="179"/>
      <c r="IRF22" s="166"/>
      <c r="IRG22" s="178"/>
      <c r="IRH22" s="178"/>
      <c r="IRI22" s="178"/>
      <c r="IRJ22" s="178"/>
      <c r="IRK22" s="178"/>
      <c r="IRL22" s="178"/>
      <c r="IRM22" s="179"/>
      <c r="IRN22" s="166"/>
      <c r="IRO22" s="178"/>
      <c r="IRP22" s="178"/>
      <c r="IRQ22" s="178"/>
      <c r="IRR22" s="178"/>
      <c r="IRS22" s="178"/>
      <c r="IRT22" s="178"/>
      <c r="IRU22" s="179"/>
      <c r="IRV22" s="166"/>
      <c r="IRW22" s="178"/>
      <c r="IRX22" s="178"/>
      <c r="IRY22" s="178"/>
      <c r="IRZ22" s="178"/>
      <c r="ISA22" s="178"/>
      <c r="ISB22" s="178"/>
      <c r="ISC22" s="179"/>
      <c r="ISD22" s="166"/>
      <c r="ISE22" s="178"/>
      <c r="ISF22" s="178"/>
      <c r="ISG22" s="178"/>
      <c r="ISH22" s="178"/>
      <c r="ISI22" s="178"/>
      <c r="ISJ22" s="178"/>
      <c r="ISK22" s="179"/>
      <c r="ISL22" s="166"/>
      <c r="ISM22" s="178"/>
      <c r="ISN22" s="178"/>
      <c r="ISO22" s="178"/>
      <c r="ISP22" s="178"/>
      <c r="ISQ22" s="178"/>
      <c r="ISR22" s="178"/>
      <c r="ISS22" s="179"/>
      <c r="IST22" s="166"/>
      <c r="ISU22" s="178"/>
      <c r="ISV22" s="178"/>
      <c r="ISW22" s="178"/>
      <c r="ISX22" s="178"/>
      <c r="ISY22" s="178"/>
      <c r="ISZ22" s="178"/>
      <c r="ITA22" s="179"/>
      <c r="ITB22" s="166"/>
      <c r="ITC22" s="178"/>
      <c r="ITD22" s="178"/>
      <c r="ITE22" s="178"/>
      <c r="ITF22" s="178"/>
      <c r="ITG22" s="178"/>
      <c r="ITH22" s="178"/>
      <c r="ITI22" s="179"/>
      <c r="ITJ22" s="166"/>
      <c r="ITK22" s="178"/>
      <c r="ITL22" s="178"/>
      <c r="ITM22" s="178"/>
      <c r="ITN22" s="178"/>
      <c r="ITO22" s="178"/>
      <c r="ITP22" s="178"/>
      <c r="ITQ22" s="179"/>
      <c r="ITR22" s="166"/>
      <c r="ITS22" s="178"/>
      <c r="ITT22" s="178"/>
      <c r="ITU22" s="178"/>
      <c r="ITV22" s="178"/>
      <c r="ITW22" s="178"/>
      <c r="ITX22" s="178"/>
      <c r="ITY22" s="179"/>
      <c r="ITZ22" s="166"/>
      <c r="IUA22" s="178"/>
      <c r="IUB22" s="178"/>
      <c r="IUC22" s="178"/>
      <c r="IUD22" s="178"/>
      <c r="IUE22" s="178"/>
      <c r="IUF22" s="178"/>
      <c r="IUG22" s="179"/>
      <c r="IUH22" s="166"/>
      <c r="IUI22" s="178"/>
      <c r="IUJ22" s="178"/>
      <c r="IUK22" s="178"/>
      <c r="IUL22" s="178"/>
      <c r="IUM22" s="178"/>
      <c r="IUN22" s="178"/>
      <c r="IUO22" s="179"/>
      <c r="IUP22" s="166"/>
      <c r="IUQ22" s="178"/>
      <c r="IUR22" s="178"/>
      <c r="IUS22" s="178"/>
      <c r="IUT22" s="178"/>
      <c r="IUU22" s="178"/>
      <c r="IUV22" s="178"/>
      <c r="IUW22" s="179"/>
      <c r="IUX22" s="166"/>
      <c r="IUY22" s="178"/>
      <c r="IUZ22" s="178"/>
      <c r="IVA22" s="178"/>
      <c r="IVB22" s="178"/>
      <c r="IVC22" s="178"/>
      <c r="IVD22" s="178"/>
      <c r="IVE22" s="179"/>
      <c r="IVF22" s="166"/>
      <c r="IVG22" s="178"/>
      <c r="IVH22" s="178"/>
      <c r="IVI22" s="178"/>
      <c r="IVJ22" s="178"/>
      <c r="IVK22" s="178"/>
      <c r="IVL22" s="178"/>
      <c r="IVM22" s="179"/>
      <c r="IVN22" s="166"/>
      <c r="IVO22" s="178"/>
      <c r="IVP22" s="178"/>
      <c r="IVQ22" s="178"/>
      <c r="IVR22" s="178"/>
      <c r="IVS22" s="178"/>
      <c r="IVT22" s="178"/>
      <c r="IVU22" s="179"/>
      <c r="IVV22" s="166"/>
      <c r="IVW22" s="178"/>
      <c r="IVX22" s="178"/>
      <c r="IVY22" s="178"/>
      <c r="IVZ22" s="178"/>
      <c r="IWA22" s="178"/>
      <c r="IWB22" s="178"/>
      <c r="IWC22" s="179"/>
      <c r="IWD22" s="166"/>
      <c r="IWE22" s="178"/>
      <c r="IWF22" s="178"/>
      <c r="IWG22" s="178"/>
      <c r="IWH22" s="178"/>
      <c r="IWI22" s="178"/>
      <c r="IWJ22" s="178"/>
      <c r="IWK22" s="179"/>
      <c r="IWL22" s="166"/>
      <c r="IWM22" s="178"/>
      <c r="IWN22" s="178"/>
      <c r="IWO22" s="178"/>
      <c r="IWP22" s="178"/>
      <c r="IWQ22" s="178"/>
      <c r="IWR22" s="178"/>
      <c r="IWS22" s="179"/>
      <c r="IWT22" s="166"/>
      <c r="IWU22" s="178"/>
      <c r="IWV22" s="178"/>
      <c r="IWW22" s="178"/>
      <c r="IWX22" s="178"/>
      <c r="IWY22" s="178"/>
      <c r="IWZ22" s="178"/>
      <c r="IXA22" s="179"/>
      <c r="IXB22" s="166"/>
      <c r="IXC22" s="178"/>
      <c r="IXD22" s="178"/>
      <c r="IXE22" s="178"/>
      <c r="IXF22" s="178"/>
      <c r="IXG22" s="178"/>
      <c r="IXH22" s="178"/>
      <c r="IXI22" s="179"/>
      <c r="IXJ22" s="166"/>
      <c r="IXK22" s="178"/>
      <c r="IXL22" s="178"/>
      <c r="IXM22" s="178"/>
      <c r="IXN22" s="178"/>
      <c r="IXO22" s="178"/>
      <c r="IXP22" s="178"/>
      <c r="IXQ22" s="179"/>
      <c r="IXR22" s="166"/>
      <c r="IXS22" s="178"/>
      <c r="IXT22" s="178"/>
      <c r="IXU22" s="178"/>
      <c r="IXV22" s="178"/>
      <c r="IXW22" s="178"/>
      <c r="IXX22" s="178"/>
      <c r="IXY22" s="179"/>
      <c r="IXZ22" s="166"/>
      <c r="IYA22" s="178"/>
      <c r="IYB22" s="178"/>
      <c r="IYC22" s="178"/>
      <c r="IYD22" s="178"/>
      <c r="IYE22" s="178"/>
      <c r="IYF22" s="178"/>
      <c r="IYG22" s="179"/>
      <c r="IYH22" s="166"/>
      <c r="IYI22" s="178"/>
      <c r="IYJ22" s="178"/>
      <c r="IYK22" s="178"/>
      <c r="IYL22" s="178"/>
      <c r="IYM22" s="178"/>
      <c r="IYN22" s="178"/>
      <c r="IYO22" s="179"/>
      <c r="IYP22" s="166"/>
      <c r="IYQ22" s="178"/>
      <c r="IYR22" s="178"/>
      <c r="IYS22" s="178"/>
      <c r="IYT22" s="178"/>
      <c r="IYU22" s="178"/>
      <c r="IYV22" s="178"/>
      <c r="IYW22" s="179"/>
      <c r="IYX22" s="166"/>
      <c r="IYY22" s="178"/>
      <c r="IYZ22" s="178"/>
      <c r="IZA22" s="178"/>
      <c r="IZB22" s="178"/>
      <c r="IZC22" s="178"/>
      <c r="IZD22" s="178"/>
      <c r="IZE22" s="179"/>
      <c r="IZF22" s="166"/>
      <c r="IZG22" s="178"/>
      <c r="IZH22" s="178"/>
      <c r="IZI22" s="178"/>
      <c r="IZJ22" s="178"/>
      <c r="IZK22" s="178"/>
      <c r="IZL22" s="178"/>
      <c r="IZM22" s="179"/>
      <c r="IZN22" s="166"/>
      <c r="IZO22" s="178"/>
      <c r="IZP22" s="178"/>
      <c r="IZQ22" s="178"/>
      <c r="IZR22" s="178"/>
      <c r="IZS22" s="178"/>
      <c r="IZT22" s="178"/>
      <c r="IZU22" s="179"/>
      <c r="IZV22" s="166"/>
      <c r="IZW22" s="178"/>
      <c r="IZX22" s="178"/>
      <c r="IZY22" s="178"/>
      <c r="IZZ22" s="178"/>
      <c r="JAA22" s="178"/>
      <c r="JAB22" s="178"/>
      <c r="JAC22" s="179"/>
      <c r="JAD22" s="166"/>
      <c r="JAE22" s="178"/>
      <c r="JAF22" s="178"/>
      <c r="JAG22" s="178"/>
      <c r="JAH22" s="178"/>
      <c r="JAI22" s="178"/>
      <c r="JAJ22" s="178"/>
      <c r="JAK22" s="179"/>
      <c r="JAL22" s="166"/>
      <c r="JAM22" s="178"/>
      <c r="JAN22" s="178"/>
      <c r="JAO22" s="178"/>
      <c r="JAP22" s="178"/>
      <c r="JAQ22" s="178"/>
      <c r="JAR22" s="178"/>
      <c r="JAS22" s="179"/>
      <c r="JAT22" s="166"/>
      <c r="JAU22" s="178"/>
      <c r="JAV22" s="178"/>
      <c r="JAW22" s="178"/>
      <c r="JAX22" s="178"/>
      <c r="JAY22" s="178"/>
      <c r="JAZ22" s="178"/>
      <c r="JBA22" s="179"/>
      <c r="JBB22" s="166"/>
      <c r="JBC22" s="178"/>
      <c r="JBD22" s="178"/>
      <c r="JBE22" s="178"/>
      <c r="JBF22" s="178"/>
      <c r="JBG22" s="178"/>
      <c r="JBH22" s="178"/>
      <c r="JBI22" s="179"/>
      <c r="JBJ22" s="166"/>
      <c r="JBK22" s="178"/>
      <c r="JBL22" s="178"/>
      <c r="JBM22" s="178"/>
      <c r="JBN22" s="178"/>
      <c r="JBO22" s="178"/>
      <c r="JBP22" s="178"/>
      <c r="JBQ22" s="179"/>
      <c r="JBR22" s="166"/>
      <c r="JBS22" s="178"/>
      <c r="JBT22" s="178"/>
      <c r="JBU22" s="178"/>
      <c r="JBV22" s="178"/>
      <c r="JBW22" s="178"/>
      <c r="JBX22" s="178"/>
      <c r="JBY22" s="179"/>
      <c r="JBZ22" s="166"/>
      <c r="JCA22" s="178"/>
      <c r="JCB22" s="178"/>
      <c r="JCC22" s="178"/>
      <c r="JCD22" s="178"/>
      <c r="JCE22" s="178"/>
      <c r="JCF22" s="178"/>
      <c r="JCG22" s="179"/>
      <c r="JCH22" s="166"/>
      <c r="JCI22" s="178"/>
      <c r="JCJ22" s="178"/>
      <c r="JCK22" s="178"/>
      <c r="JCL22" s="178"/>
      <c r="JCM22" s="178"/>
      <c r="JCN22" s="178"/>
      <c r="JCO22" s="179"/>
      <c r="JCP22" s="166"/>
      <c r="JCQ22" s="178"/>
      <c r="JCR22" s="178"/>
      <c r="JCS22" s="178"/>
      <c r="JCT22" s="178"/>
      <c r="JCU22" s="178"/>
      <c r="JCV22" s="178"/>
      <c r="JCW22" s="179"/>
      <c r="JCX22" s="166"/>
      <c r="JCY22" s="178"/>
      <c r="JCZ22" s="178"/>
      <c r="JDA22" s="178"/>
      <c r="JDB22" s="178"/>
      <c r="JDC22" s="178"/>
      <c r="JDD22" s="178"/>
      <c r="JDE22" s="179"/>
      <c r="JDF22" s="166"/>
      <c r="JDG22" s="178"/>
      <c r="JDH22" s="178"/>
      <c r="JDI22" s="178"/>
      <c r="JDJ22" s="178"/>
      <c r="JDK22" s="178"/>
      <c r="JDL22" s="178"/>
      <c r="JDM22" s="179"/>
      <c r="JDN22" s="166"/>
      <c r="JDO22" s="178"/>
      <c r="JDP22" s="178"/>
      <c r="JDQ22" s="178"/>
      <c r="JDR22" s="178"/>
      <c r="JDS22" s="178"/>
      <c r="JDT22" s="178"/>
      <c r="JDU22" s="179"/>
      <c r="JDV22" s="166"/>
      <c r="JDW22" s="178"/>
      <c r="JDX22" s="178"/>
      <c r="JDY22" s="178"/>
      <c r="JDZ22" s="178"/>
      <c r="JEA22" s="178"/>
      <c r="JEB22" s="178"/>
      <c r="JEC22" s="179"/>
      <c r="JED22" s="166"/>
      <c r="JEE22" s="178"/>
      <c r="JEF22" s="178"/>
      <c r="JEG22" s="178"/>
      <c r="JEH22" s="178"/>
      <c r="JEI22" s="178"/>
      <c r="JEJ22" s="178"/>
      <c r="JEK22" s="179"/>
      <c r="JEL22" s="166"/>
      <c r="JEM22" s="178"/>
      <c r="JEN22" s="178"/>
      <c r="JEO22" s="178"/>
      <c r="JEP22" s="178"/>
      <c r="JEQ22" s="178"/>
      <c r="JER22" s="178"/>
      <c r="JES22" s="179"/>
      <c r="JET22" s="166"/>
      <c r="JEU22" s="178"/>
      <c r="JEV22" s="178"/>
      <c r="JEW22" s="178"/>
      <c r="JEX22" s="178"/>
      <c r="JEY22" s="178"/>
      <c r="JEZ22" s="178"/>
      <c r="JFA22" s="179"/>
      <c r="JFB22" s="166"/>
      <c r="JFC22" s="178"/>
      <c r="JFD22" s="178"/>
      <c r="JFE22" s="178"/>
      <c r="JFF22" s="178"/>
      <c r="JFG22" s="178"/>
      <c r="JFH22" s="178"/>
      <c r="JFI22" s="179"/>
      <c r="JFJ22" s="166"/>
      <c r="JFK22" s="178"/>
      <c r="JFL22" s="178"/>
      <c r="JFM22" s="178"/>
      <c r="JFN22" s="178"/>
      <c r="JFO22" s="178"/>
      <c r="JFP22" s="178"/>
      <c r="JFQ22" s="179"/>
      <c r="JFR22" s="166"/>
      <c r="JFS22" s="178"/>
      <c r="JFT22" s="178"/>
      <c r="JFU22" s="178"/>
      <c r="JFV22" s="178"/>
      <c r="JFW22" s="178"/>
      <c r="JFX22" s="178"/>
      <c r="JFY22" s="179"/>
      <c r="JFZ22" s="166"/>
      <c r="JGA22" s="178"/>
      <c r="JGB22" s="178"/>
      <c r="JGC22" s="178"/>
      <c r="JGD22" s="178"/>
      <c r="JGE22" s="178"/>
      <c r="JGF22" s="178"/>
      <c r="JGG22" s="179"/>
      <c r="JGH22" s="166"/>
      <c r="JGI22" s="178"/>
      <c r="JGJ22" s="178"/>
      <c r="JGK22" s="178"/>
      <c r="JGL22" s="178"/>
      <c r="JGM22" s="178"/>
      <c r="JGN22" s="178"/>
      <c r="JGO22" s="179"/>
      <c r="JGP22" s="166"/>
      <c r="JGQ22" s="178"/>
      <c r="JGR22" s="178"/>
      <c r="JGS22" s="178"/>
      <c r="JGT22" s="178"/>
      <c r="JGU22" s="178"/>
      <c r="JGV22" s="178"/>
      <c r="JGW22" s="179"/>
      <c r="JGX22" s="166"/>
      <c r="JGY22" s="178"/>
      <c r="JGZ22" s="178"/>
      <c r="JHA22" s="178"/>
      <c r="JHB22" s="178"/>
      <c r="JHC22" s="178"/>
      <c r="JHD22" s="178"/>
      <c r="JHE22" s="179"/>
      <c r="JHF22" s="166"/>
      <c r="JHG22" s="178"/>
      <c r="JHH22" s="178"/>
      <c r="JHI22" s="178"/>
      <c r="JHJ22" s="178"/>
      <c r="JHK22" s="178"/>
      <c r="JHL22" s="178"/>
      <c r="JHM22" s="179"/>
      <c r="JHN22" s="166"/>
      <c r="JHO22" s="178"/>
      <c r="JHP22" s="178"/>
      <c r="JHQ22" s="178"/>
      <c r="JHR22" s="178"/>
      <c r="JHS22" s="178"/>
      <c r="JHT22" s="178"/>
      <c r="JHU22" s="179"/>
      <c r="JHV22" s="166"/>
      <c r="JHW22" s="178"/>
      <c r="JHX22" s="178"/>
      <c r="JHY22" s="178"/>
      <c r="JHZ22" s="178"/>
      <c r="JIA22" s="178"/>
      <c r="JIB22" s="178"/>
      <c r="JIC22" s="179"/>
      <c r="JID22" s="166"/>
      <c r="JIE22" s="178"/>
      <c r="JIF22" s="178"/>
      <c r="JIG22" s="178"/>
      <c r="JIH22" s="178"/>
      <c r="JII22" s="178"/>
      <c r="JIJ22" s="178"/>
      <c r="JIK22" s="179"/>
      <c r="JIL22" s="166"/>
      <c r="JIM22" s="178"/>
      <c r="JIN22" s="178"/>
      <c r="JIO22" s="178"/>
      <c r="JIP22" s="178"/>
      <c r="JIQ22" s="178"/>
      <c r="JIR22" s="178"/>
      <c r="JIS22" s="179"/>
      <c r="JIT22" s="166"/>
      <c r="JIU22" s="178"/>
      <c r="JIV22" s="178"/>
      <c r="JIW22" s="178"/>
      <c r="JIX22" s="178"/>
      <c r="JIY22" s="178"/>
      <c r="JIZ22" s="178"/>
      <c r="JJA22" s="179"/>
      <c r="JJB22" s="166"/>
      <c r="JJC22" s="178"/>
      <c r="JJD22" s="178"/>
      <c r="JJE22" s="178"/>
      <c r="JJF22" s="178"/>
      <c r="JJG22" s="178"/>
      <c r="JJH22" s="178"/>
      <c r="JJI22" s="179"/>
      <c r="JJJ22" s="166"/>
      <c r="JJK22" s="178"/>
      <c r="JJL22" s="178"/>
      <c r="JJM22" s="178"/>
      <c r="JJN22" s="178"/>
      <c r="JJO22" s="178"/>
      <c r="JJP22" s="178"/>
      <c r="JJQ22" s="179"/>
      <c r="JJR22" s="166"/>
      <c r="JJS22" s="178"/>
      <c r="JJT22" s="178"/>
      <c r="JJU22" s="178"/>
      <c r="JJV22" s="178"/>
      <c r="JJW22" s="178"/>
      <c r="JJX22" s="178"/>
      <c r="JJY22" s="179"/>
      <c r="JJZ22" s="166"/>
      <c r="JKA22" s="178"/>
      <c r="JKB22" s="178"/>
      <c r="JKC22" s="178"/>
      <c r="JKD22" s="178"/>
      <c r="JKE22" s="178"/>
      <c r="JKF22" s="178"/>
      <c r="JKG22" s="179"/>
      <c r="JKH22" s="166"/>
      <c r="JKI22" s="178"/>
      <c r="JKJ22" s="178"/>
      <c r="JKK22" s="178"/>
      <c r="JKL22" s="178"/>
      <c r="JKM22" s="178"/>
      <c r="JKN22" s="178"/>
      <c r="JKO22" s="179"/>
      <c r="JKP22" s="166"/>
      <c r="JKQ22" s="178"/>
      <c r="JKR22" s="178"/>
      <c r="JKS22" s="178"/>
      <c r="JKT22" s="178"/>
      <c r="JKU22" s="178"/>
      <c r="JKV22" s="178"/>
      <c r="JKW22" s="179"/>
      <c r="JKX22" s="166"/>
      <c r="JKY22" s="178"/>
      <c r="JKZ22" s="178"/>
      <c r="JLA22" s="178"/>
      <c r="JLB22" s="178"/>
      <c r="JLC22" s="178"/>
      <c r="JLD22" s="178"/>
      <c r="JLE22" s="179"/>
      <c r="JLF22" s="166"/>
      <c r="JLG22" s="178"/>
      <c r="JLH22" s="178"/>
      <c r="JLI22" s="178"/>
      <c r="JLJ22" s="178"/>
      <c r="JLK22" s="178"/>
      <c r="JLL22" s="178"/>
      <c r="JLM22" s="179"/>
      <c r="JLN22" s="166"/>
      <c r="JLO22" s="178"/>
      <c r="JLP22" s="178"/>
      <c r="JLQ22" s="178"/>
      <c r="JLR22" s="178"/>
      <c r="JLS22" s="178"/>
      <c r="JLT22" s="178"/>
      <c r="JLU22" s="179"/>
      <c r="JLV22" s="166"/>
      <c r="JLW22" s="178"/>
      <c r="JLX22" s="178"/>
      <c r="JLY22" s="178"/>
      <c r="JLZ22" s="178"/>
      <c r="JMA22" s="178"/>
      <c r="JMB22" s="178"/>
      <c r="JMC22" s="179"/>
      <c r="JMD22" s="166"/>
      <c r="JME22" s="178"/>
      <c r="JMF22" s="178"/>
      <c r="JMG22" s="178"/>
      <c r="JMH22" s="178"/>
      <c r="JMI22" s="178"/>
      <c r="JMJ22" s="178"/>
      <c r="JMK22" s="179"/>
      <c r="JML22" s="166"/>
      <c r="JMM22" s="178"/>
      <c r="JMN22" s="178"/>
      <c r="JMO22" s="178"/>
      <c r="JMP22" s="178"/>
      <c r="JMQ22" s="178"/>
      <c r="JMR22" s="178"/>
      <c r="JMS22" s="179"/>
      <c r="JMT22" s="166"/>
      <c r="JMU22" s="178"/>
      <c r="JMV22" s="178"/>
      <c r="JMW22" s="178"/>
      <c r="JMX22" s="178"/>
      <c r="JMY22" s="178"/>
      <c r="JMZ22" s="178"/>
      <c r="JNA22" s="179"/>
      <c r="JNB22" s="166"/>
      <c r="JNC22" s="178"/>
      <c r="JND22" s="178"/>
      <c r="JNE22" s="178"/>
      <c r="JNF22" s="178"/>
      <c r="JNG22" s="178"/>
      <c r="JNH22" s="178"/>
      <c r="JNI22" s="179"/>
      <c r="JNJ22" s="166"/>
      <c r="JNK22" s="178"/>
      <c r="JNL22" s="178"/>
      <c r="JNM22" s="178"/>
      <c r="JNN22" s="178"/>
      <c r="JNO22" s="178"/>
      <c r="JNP22" s="178"/>
      <c r="JNQ22" s="179"/>
      <c r="JNR22" s="166"/>
      <c r="JNS22" s="178"/>
      <c r="JNT22" s="178"/>
      <c r="JNU22" s="178"/>
      <c r="JNV22" s="178"/>
      <c r="JNW22" s="178"/>
      <c r="JNX22" s="178"/>
      <c r="JNY22" s="179"/>
      <c r="JNZ22" s="166"/>
      <c r="JOA22" s="178"/>
      <c r="JOB22" s="178"/>
      <c r="JOC22" s="178"/>
      <c r="JOD22" s="178"/>
      <c r="JOE22" s="178"/>
      <c r="JOF22" s="178"/>
      <c r="JOG22" s="179"/>
      <c r="JOH22" s="166"/>
      <c r="JOI22" s="178"/>
      <c r="JOJ22" s="178"/>
      <c r="JOK22" s="178"/>
      <c r="JOL22" s="178"/>
      <c r="JOM22" s="178"/>
      <c r="JON22" s="178"/>
      <c r="JOO22" s="179"/>
      <c r="JOP22" s="166"/>
      <c r="JOQ22" s="178"/>
      <c r="JOR22" s="178"/>
      <c r="JOS22" s="178"/>
      <c r="JOT22" s="178"/>
      <c r="JOU22" s="178"/>
      <c r="JOV22" s="178"/>
      <c r="JOW22" s="179"/>
      <c r="JOX22" s="166"/>
      <c r="JOY22" s="178"/>
      <c r="JOZ22" s="178"/>
      <c r="JPA22" s="178"/>
      <c r="JPB22" s="178"/>
      <c r="JPC22" s="178"/>
      <c r="JPD22" s="178"/>
      <c r="JPE22" s="179"/>
      <c r="JPF22" s="166"/>
      <c r="JPG22" s="178"/>
      <c r="JPH22" s="178"/>
      <c r="JPI22" s="178"/>
      <c r="JPJ22" s="178"/>
      <c r="JPK22" s="178"/>
      <c r="JPL22" s="178"/>
      <c r="JPM22" s="179"/>
      <c r="JPN22" s="166"/>
      <c r="JPO22" s="178"/>
      <c r="JPP22" s="178"/>
      <c r="JPQ22" s="178"/>
      <c r="JPR22" s="178"/>
      <c r="JPS22" s="178"/>
      <c r="JPT22" s="178"/>
      <c r="JPU22" s="179"/>
      <c r="JPV22" s="166"/>
      <c r="JPW22" s="178"/>
      <c r="JPX22" s="178"/>
      <c r="JPY22" s="178"/>
      <c r="JPZ22" s="178"/>
      <c r="JQA22" s="178"/>
      <c r="JQB22" s="178"/>
      <c r="JQC22" s="179"/>
      <c r="JQD22" s="166"/>
      <c r="JQE22" s="178"/>
      <c r="JQF22" s="178"/>
      <c r="JQG22" s="178"/>
      <c r="JQH22" s="178"/>
      <c r="JQI22" s="178"/>
      <c r="JQJ22" s="178"/>
      <c r="JQK22" s="179"/>
      <c r="JQL22" s="166"/>
      <c r="JQM22" s="178"/>
      <c r="JQN22" s="178"/>
      <c r="JQO22" s="178"/>
      <c r="JQP22" s="178"/>
      <c r="JQQ22" s="178"/>
      <c r="JQR22" s="178"/>
      <c r="JQS22" s="179"/>
      <c r="JQT22" s="166"/>
      <c r="JQU22" s="178"/>
      <c r="JQV22" s="178"/>
      <c r="JQW22" s="178"/>
      <c r="JQX22" s="178"/>
      <c r="JQY22" s="178"/>
      <c r="JQZ22" s="178"/>
      <c r="JRA22" s="179"/>
      <c r="JRB22" s="166"/>
      <c r="JRC22" s="178"/>
      <c r="JRD22" s="178"/>
      <c r="JRE22" s="178"/>
      <c r="JRF22" s="178"/>
      <c r="JRG22" s="178"/>
      <c r="JRH22" s="178"/>
      <c r="JRI22" s="179"/>
      <c r="JRJ22" s="166"/>
      <c r="JRK22" s="178"/>
      <c r="JRL22" s="178"/>
      <c r="JRM22" s="178"/>
      <c r="JRN22" s="178"/>
      <c r="JRO22" s="178"/>
      <c r="JRP22" s="178"/>
      <c r="JRQ22" s="179"/>
      <c r="JRR22" s="166"/>
      <c r="JRS22" s="178"/>
      <c r="JRT22" s="178"/>
      <c r="JRU22" s="178"/>
      <c r="JRV22" s="178"/>
      <c r="JRW22" s="178"/>
      <c r="JRX22" s="178"/>
      <c r="JRY22" s="179"/>
      <c r="JRZ22" s="166"/>
      <c r="JSA22" s="178"/>
      <c r="JSB22" s="178"/>
      <c r="JSC22" s="178"/>
      <c r="JSD22" s="178"/>
      <c r="JSE22" s="178"/>
      <c r="JSF22" s="178"/>
      <c r="JSG22" s="179"/>
      <c r="JSH22" s="166"/>
      <c r="JSI22" s="178"/>
      <c r="JSJ22" s="178"/>
      <c r="JSK22" s="178"/>
      <c r="JSL22" s="178"/>
      <c r="JSM22" s="178"/>
      <c r="JSN22" s="178"/>
      <c r="JSO22" s="179"/>
      <c r="JSP22" s="166"/>
      <c r="JSQ22" s="178"/>
      <c r="JSR22" s="178"/>
      <c r="JSS22" s="178"/>
      <c r="JST22" s="178"/>
      <c r="JSU22" s="178"/>
      <c r="JSV22" s="178"/>
      <c r="JSW22" s="179"/>
      <c r="JSX22" s="166"/>
      <c r="JSY22" s="178"/>
      <c r="JSZ22" s="178"/>
      <c r="JTA22" s="178"/>
      <c r="JTB22" s="178"/>
      <c r="JTC22" s="178"/>
      <c r="JTD22" s="178"/>
      <c r="JTE22" s="179"/>
      <c r="JTF22" s="166"/>
      <c r="JTG22" s="178"/>
      <c r="JTH22" s="178"/>
      <c r="JTI22" s="178"/>
      <c r="JTJ22" s="178"/>
      <c r="JTK22" s="178"/>
      <c r="JTL22" s="178"/>
      <c r="JTM22" s="179"/>
      <c r="JTN22" s="166"/>
      <c r="JTO22" s="178"/>
      <c r="JTP22" s="178"/>
      <c r="JTQ22" s="178"/>
      <c r="JTR22" s="178"/>
      <c r="JTS22" s="178"/>
      <c r="JTT22" s="178"/>
      <c r="JTU22" s="179"/>
      <c r="JTV22" s="166"/>
      <c r="JTW22" s="178"/>
      <c r="JTX22" s="178"/>
      <c r="JTY22" s="178"/>
      <c r="JTZ22" s="178"/>
      <c r="JUA22" s="178"/>
      <c r="JUB22" s="178"/>
      <c r="JUC22" s="179"/>
      <c r="JUD22" s="166"/>
      <c r="JUE22" s="178"/>
      <c r="JUF22" s="178"/>
      <c r="JUG22" s="178"/>
      <c r="JUH22" s="178"/>
      <c r="JUI22" s="178"/>
      <c r="JUJ22" s="178"/>
      <c r="JUK22" s="179"/>
      <c r="JUL22" s="166"/>
      <c r="JUM22" s="178"/>
      <c r="JUN22" s="178"/>
      <c r="JUO22" s="178"/>
      <c r="JUP22" s="178"/>
      <c r="JUQ22" s="178"/>
      <c r="JUR22" s="178"/>
      <c r="JUS22" s="179"/>
      <c r="JUT22" s="166"/>
      <c r="JUU22" s="178"/>
      <c r="JUV22" s="178"/>
      <c r="JUW22" s="178"/>
      <c r="JUX22" s="178"/>
      <c r="JUY22" s="178"/>
      <c r="JUZ22" s="178"/>
      <c r="JVA22" s="179"/>
      <c r="JVB22" s="166"/>
      <c r="JVC22" s="178"/>
      <c r="JVD22" s="178"/>
      <c r="JVE22" s="178"/>
      <c r="JVF22" s="178"/>
      <c r="JVG22" s="178"/>
      <c r="JVH22" s="178"/>
      <c r="JVI22" s="179"/>
      <c r="JVJ22" s="166"/>
      <c r="JVK22" s="178"/>
      <c r="JVL22" s="178"/>
      <c r="JVM22" s="178"/>
      <c r="JVN22" s="178"/>
      <c r="JVO22" s="178"/>
      <c r="JVP22" s="178"/>
      <c r="JVQ22" s="179"/>
      <c r="JVR22" s="166"/>
      <c r="JVS22" s="178"/>
      <c r="JVT22" s="178"/>
      <c r="JVU22" s="178"/>
      <c r="JVV22" s="178"/>
      <c r="JVW22" s="178"/>
      <c r="JVX22" s="178"/>
      <c r="JVY22" s="179"/>
      <c r="JVZ22" s="166"/>
      <c r="JWA22" s="178"/>
      <c r="JWB22" s="178"/>
      <c r="JWC22" s="178"/>
      <c r="JWD22" s="178"/>
      <c r="JWE22" s="178"/>
      <c r="JWF22" s="178"/>
      <c r="JWG22" s="179"/>
      <c r="JWH22" s="166"/>
      <c r="JWI22" s="178"/>
      <c r="JWJ22" s="178"/>
      <c r="JWK22" s="178"/>
      <c r="JWL22" s="178"/>
      <c r="JWM22" s="178"/>
      <c r="JWN22" s="178"/>
      <c r="JWO22" s="179"/>
      <c r="JWP22" s="166"/>
      <c r="JWQ22" s="178"/>
      <c r="JWR22" s="178"/>
      <c r="JWS22" s="178"/>
      <c r="JWT22" s="178"/>
      <c r="JWU22" s="178"/>
      <c r="JWV22" s="178"/>
      <c r="JWW22" s="179"/>
      <c r="JWX22" s="166"/>
      <c r="JWY22" s="178"/>
      <c r="JWZ22" s="178"/>
      <c r="JXA22" s="178"/>
      <c r="JXB22" s="178"/>
      <c r="JXC22" s="178"/>
      <c r="JXD22" s="178"/>
      <c r="JXE22" s="179"/>
      <c r="JXF22" s="166"/>
      <c r="JXG22" s="178"/>
      <c r="JXH22" s="178"/>
      <c r="JXI22" s="178"/>
      <c r="JXJ22" s="178"/>
      <c r="JXK22" s="178"/>
      <c r="JXL22" s="178"/>
      <c r="JXM22" s="179"/>
      <c r="JXN22" s="166"/>
      <c r="JXO22" s="178"/>
      <c r="JXP22" s="178"/>
      <c r="JXQ22" s="178"/>
      <c r="JXR22" s="178"/>
      <c r="JXS22" s="178"/>
      <c r="JXT22" s="178"/>
      <c r="JXU22" s="179"/>
      <c r="JXV22" s="166"/>
      <c r="JXW22" s="178"/>
      <c r="JXX22" s="178"/>
      <c r="JXY22" s="178"/>
      <c r="JXZ22" s="178"/>
      <c r="JYA22" s="178"/>
      <c r="JYB22" s="178"/>
      <c r="JYC22" s="179"/>
      <c r="JYD22" s="166"/>
      <c r="JYE22" s="178"/>
      <c r="JYF22" s="178"/>
      <c r="JYG22" s="178"/>
      <c r="JYH22" s="178"/>
      <c r="JYI22" s="178"/>
      <c r="JYJ22" s="178"/>
      <c r="JYK22" s="179"/>
      <c r="JYL22" s="166"/>
      <c r="JYM22" s="178"/>
      <c r="JYN22" s="178"/>
      <c r="JYO22" s="178"/>
      <c r="JYP22" s="178"/>
      <c r="JYQ22" s="178"/>
      <c r="JYR22" s="178"/>
      <c r="JYS22" s="179"/>
      <c r="JYT22" s="166"/>
      <c r="JYU22" s="178"/>
      <c r="JYV22" s="178"/>
      <c r="JYW22" s="178"/>
      <c r="JYX22" s="178"/>
      <c r="JYY22" s="178"/>
      <c r="JYZ22" s="178"/>
      <c r="JZA22" s="179"/>
      <c r="JZB22" s="166"/>
      <c r="JZC22" s="178"/>
      <c r="JZD22" s="178"/>
      <c r="JZE22" s="178"/>
      <c r="JZF22" s="178"/>
      <c r="JZG22" s="178"/>
      <c r="JZH22" s="178"/>
      <c r="JZI22" s="179"/>
      <c r="JZJ22" s="166"/>
      <c r="JZK22" s="178"/>
      <c r="JZL22" s="178"/>
      <c r="JZM22" s="178"/>
      <c r="JZN22" s="178"/>
      <c r="JZO22" s="178"/>
      <c r="JZP22" s="178"/>
      <c r="JZQ22" s="179"/>
      <c r="JZR22" s="166"/>
      <c r="JZS22" s="178"/>
      <c r="JZT22" s="178"/>
      <c r="JZU22" s="178"/>
      <c r="JZV22" s="178"/>
      <c r="JZW22" s="178"/>
      <c r="JZX22" s="178"/>
      <c r="JZY22" s="179"/>
      <c r="JZZ22" s="166"/>
      <c r="KAA22" s="178"/>
      <c r="KAB22" s="178"/>
      <c r="KAC22" s="178"/>
      <c r="KAD22" s="178"/>
      <c r="KAE22" s="178"/>
      <c r="KAF22" s="178"/>
      <c r="KAG22" s="179"/>
      <c r="KAH22" s="166"/>
      <c r="KAI22" s="178"/>
      <c r="KAJ22" s="178"/>
      <c r="KAK22" s="178"/>
      <c r="KAL22" s="178"/>
      <c r="KAM22" s="178"/>
      <c r="KAN22" s="178"/>
      <c r="KAO22" s="179"/>
      <c r="KAP22" s="166"/>
      <c r="KAQ22" s="178"/>
      <c r="KAR22" s="178"/>
      <c r="KAS22" s="178"/>
      <c r="KAT22" s="178"/>
      <c r="KAU22" s="178"/>
      <c r="KAV22" s="178"/>
      <c r="KAW22" s="179"/>
      <c r="KAX22" s="166"/>
      <c r="KAY22" s="178"/>
      <c r="KAZ22" s="178"/>
      <c r="KBA22" s="178"/>
      <c r="KBB22" s="178"/>
      <c r="KBC22" s="178"/>
      <c r="KBD22" s="178"/>
      <c r="KBE22" s="179"/>
      <c r="KBF22" s="166"/>
      <c r="KBG22" s="178"/>
      <c r="KBH22" s="178"/>
      <c r="KBI22" s="178"/>
      <c r="KBJ22" s="178"/>
      <c r="KBK22" s="178"/>
      <c r="KBL22" s="178"/>
      <c r="KBM22" s="179"/>
      <c r="KBN22" s="166"/>
      <c r="KBO22" s="178"/>
      <c r="KBP22" s="178"/>
      <c r="KBQ22" s="178"/>
      <c r="KBR22" s="178"/>
      <c r="KBS22" s="178"/>
      <c r="KBT22" s="178"/>
      <c r="KBU22" s="179"/>
      <c r="KBV22" s="166"/>
      <c r="KBW22" s="178"/>
      <c r="KBX22" s="178"/>
      <c r="KBY22" s="178"/>
      <c r="KBZ22" s="178"/>
      <c r="KCA22" s="178"/>
      <c r="KCB22" s="178"/>
      <c r="KCC22" s="179"/>
      <c r="KCD22" s="166"/>
      <c r="KCE22" s="178"/>
      <c r="KCF22" s="178"/>
      <c r="KCG22" s="178"/>
      <c r="KCH22" s="178"/>
      <c r="KCI22" s="178"/>
      <c r="KCJ22" s="178"/>
      <c r="KCK22" s="179"/>
      <c r="KCL22" s="166"/>
      <c r="KCM22" s="178"/>
      <c r="KCN22" s="178"/>
      <c r="KCO22" s="178"/>
      <c r="KCP22" s="178"/>
      <c r="KCQ22" s="178"/>
      <c r="KCR22" s="178"/>
      <c r="KCS22" s="179"/>
      <c r="KCT22" s="166"/>
      <c r="KCU22" s="178"/>
      <c r="KCV22" s="178"/>
      <c r="KCW22" s="178"/>
      <c r="KCX22" s="178"/>
      <c r="KCY22" s="178"/>
      <c r="KCZ22" s="178"/>
      <c r="KDA22" s="179"/>
      <c r="KDB22" s="166"/>
      <c r="KDC22" s="178"/>
      <c r="KDD22" s="178"/>
      <c r="KDE22" s="178"/>
      <c r="KDF22" s="178"/>
      <c r="KDG22" s="178"/>
      <c r="KDH22" s="178"/>
      <c r="KDI22" s="179"/>
      <c r="KDJ22" s="166"/>
      <c r="KDK22" s="178"/>
      <c r="KDL22" s="178"/>
      <c r="KDM22" s="178"/>
      <c r="KDN22" s="178"/>
      <c r="KDO22" s="178"/>
      <c r="KDP22" s="178"/>
      <c r="KDQ22" s="179"/>
      <c r="KDR22" s="166"/>
      <c r="KDS22" s="178"/>
      <c r="KDT22" s="178"/>
      <c r="KDU22" s="178"/>
      <c r="KDV22" s="178"/>
      <c r="KDW22" s="178"/>
      <c r="KDX22" s="178"/>
      <c r="KDY22" s="179"/>
      <c r="KDZ22" s="166"/>
      <c r="KEA22" s="178"/>
      <c r="KEB22" s="178"/>
      <c r="KEC22" s="178"/>
      <c r="KED22" s="178"/>
      <c r="KEE22" s="178"/>
      <c r="KEF22" s="178"/>
      <c r="KEG22" s="179"/>
      <c r="KEH22" s="166"/>
      <c r="KEI22" s="178"/>
      <c r="KEJ22" s="178"/>
      <c r="KEK22" s="178"/>
      <c r="KEL22" s="178"/>
      <c r="KEM22" s="178"/>
      <c r="KEN22" s="178"/>
      <c r="KEO22" s="179"/>
      <c r="KEP22" s="166"/>
      <c r="KEQ22" s="178"/>
      <c r="KER22" s="178"/>
      <c r="KES22" s="178"/>
      <c r="KET22" s="178"/>
      <c r="KEU22" s="178"/>
      <c r="KEV22" s="178"/>
      <c r="KEW22" s="179"/>
      <c r="KEX22" s="166"/>
      <c r="KEY22" s="178"/>
      <c r="KEZ22" s="178"/>
      <c r="KFA22" s="178"/>
      <c r="KFB22" s="178"/>
      <c r="KFC22" s="178"/>
      <c r="KFD22" s="178"/>
      <c r="KFE22" s="179"/>
      <c r="KFF22" s="166"/>
      <c r="KFG22" s="178"/>
      <c r="KFH22" s="178"/>
      <c r="KFI22" s="178"/>
      <c r="KFJ22" s="178"/>
      <c r="KFK22" s="178"/>
      <c r="KFL22" s="178"/>
      <c r="KFM22" s="179"/>
      <c r="KFN22" s="166"/>
      <c r="KFO22" s="178"/>
      <c r="KFP22" s="178"/>
      <c r="KFQ22" s="178"/>
      <c r="KFR22" s="178"/>
      <c r="KFS22" s="178"/>
      <c r="KFT22" s="178"/>
      <c r="KFU22" s="179"/>
      <c r="KFV22" s="166"/>
      <c r="KFW22" s="178"/>
      <c r="KFX22" s="178"/>
      <c r="KFY22" s="178"/>
      <c r="KFZ22" s="178"/>
      <c r="KGA22" s="178"/>
      <c r="KGB22" s="178"/>
      <c r="KGC22" s="179"/>
      <c r="KGD22" s="166"/>
      <c r="KGE22" s="178"/>
      <c r="KGF22" s="178"/>
      <c r="KGG22" s="178"/>
      <c r="KGH22" s="178"/>
      <c r="KGI22" s="178"/>
      <c r="KGJ22" s="178"/>
      <c r="KGK22" s="179"/>
      <c r="KGL22" s="166"/>
      <c r="KGM22" s="178"/>
      <c r="KGN22" s="178"/>
      <c r="KGO22" s="178"/>
      <c r="KGP22" s="178"/>
      <c r="KGQ22" s="178"/>
      <c r="KGR22" s="178"/>
      <c r="KGS22" s="179"/>
      <c r="KGT22" s="166"/>
      <c r="KGU22" s="178"/>
      <c r="KGV22" s="178"/>
      <c r="KGW22" s="178"/>
      <c r="KGX22" s="178"/>
      <c r="KGY22" s="178"/>
      <c r="KGZ22" s="178"/>
      <c r="KHA22" s="179"/>
      <c r="KHB22" s="166"/>
      <c r="KHC22" s="178"/>
      <c r="KHD22" s="178"/>
      <c r="KHE22" s="178"/>
      <c r="KHF22" s="178"/>
      <c r="KHG22" s="178"/>
      <c r="KHH22" s="178"/>
      <c r="KHI22" s="179"/>
      <c r="KHJ22" s="166"/>
      <c r="KHK22" s="178"/>
      <c r="KHL22" s="178"/>
      <c r="KHM22" s="178"/>
      <c r="KHN22" s="178"/>
      <c r="KHO22" s="178"/>
      <c r="KHP22" s="178"/>
      <c r="KHQ22" s="179"/>
      <c r="KHR22" s="166"/>
      <c r="KHS22" s="178"/>
      <c r="KHT22" s="178"/>
      <c r="KHU22" s="178"/>
      <c r="KHV22" s="178"/>
      <c r="KHW22" s="178"/>
      <c r="KHX22" s="178"/>
      <c r="KHY22" s="179"/>
      <c r="KHZ22" s="166"/>
      <c r="KIA22" s="178"/>
      <c r="KIB22" s="178"/>
      <c r="KIC22" s="178"/>
      <c r="KID22" s="178"/>
      <c r="KIE22" s="178"/>
      <c r="KIF22" s="178"/>
      <c r="KIG22" s="179"/>
      <c r="KIH22" s="166"/>
      <c r="KII22" s="178"/>
      <c r="KIJ22" s="178"/>
      <c r="KIK22" s="178"/>
      <c r="KIL22" s="178"/>
      <c r="KIM22" s="178"/>
      <c r="KIN22" s="178"/>
      <c r="KIO22" s="179"/>
      <c r="KIP22" s="166"/>
      <c r="KIQ22" s="178"/>
      <c r="KIR22" s="178"/>
      <c r="KIS22" s="178"/>
      <c r="KIT22" s="178"/>
      <c r="KIU22" s="178"/>
      <c r="KIV22" s="178"/>
      <c r="KIW22" s="179"/>
      <c r="KIX22" s="166"/>
      <c r="KIY22" s="178"/>
      <c r="KIZ22" s="178"/>
      <c r="KJA22" s="178"/>
      <c r="KJB22" s="178"/>
      <c r="KJC22" s="178"/>
      <c r="KJD22" s="178"/>
      <c r="KJE22" s="179"/>
      <c r="KJF22" s="166"/>
      <c r="KJG22" s="178"/>
      <c r="KJH22" s="178"/>
      <c r="KJI22" s="178"/>
      <c r="KJJ22" s="178"/>
      <c r="KJK22" s="178"/>
      <c r="KJL22" s="178"/>
      <c r="KJM22" s="179"/>
      <c r="KJN22" s="166"/>
      <c r="KJO22" s="178"/>
      <c r="KJP22" s="178"/>
      <c r="KJQ22" s="178"/>
      <c r="KJR22" s="178"/>
      <c r="KJS22" s="178"/>
      <c r="KJT22" s="178"/>
      <c r="KJU22" s="179"/>
      <c r="KJV22" s="166"/>
      <c r="KJW22" s="178"/>
      <c r="KJX22" s="178"/>
      <c r="KJY22" s="178"/>
      <c r="KJZ22" s="178"/>
      <c r="KKA22" s="178"/>
      <c r="KKB22" s="178"/>
      <c r="KKC22" s="179"/>
      <c r="KKD22" s="166"/>
      <c r="KKE22" s="178"/>
      <c r="KKF22" s="178"/>
      <c r="KKG22" s="178"/>
      <c r="KKH22" s="178"/>
      <c r="KKI22" s="178"/>
      <c r="KKJ22" s="178"/>
      <c r="KKK22" s="179"/>
      <c r="KKL22" s="166"/>
      <c r="KKM22" s="178"/>
      <c r="KKN22" s="178"/>
      <c r="KKO22" s="178"/>
      <c r="KKP22" s="178"/>
      <c r="KKQ22" s="178"/>
      <c r="KKR22" s="178"/>
      <c r="KKS22" s="179"/>
      <c r="KKT22" s="166"/>
      <c r="KKU22" s="178"/>
      <c r="KKV22" s="178"/>
      <c r="KKW22" s="178"/>
      <c r="KKX22" s="178"/>
      <c r="KKY22" s="178"/>
      <c r="KKZ22" s="178"/>
      <c r="KLA22" s="179"/>
      <c r="KLB22" s="166"/>
      <c r="KLC22" s="178"/>
      <c r="KLD22" s="178"/>
      <c r="KLE22" s="178"/>
      <c r="KLF22" s="178"/>
      <c r="KLG22" s="178"/>
      <c r="KLH22" s="178"/>
      <c r="KLI22" s="179"/>
      <c r="KLJ22" s="166"/>
      <c r="KLK22" s="178"/>
      <c r="KLL22" s="178"/>
      <c r="KLM22" s="178"/>
      <c r="KLN22" s="178"/>
      <c r="KLO22" s="178"/>
      <c r="KLP22" s="178"/>
      <c r="KLQ22" s="179"/>
      <c r="KLR22" s="166"/>
      <c r="KLS22" s="178"/>
      <c r="KLT22" s="178"/>
      <c r="KLU22" s="178"/>
      <c r="KLV22" s="178"/>
      <c r="KLW22" s="178"/>
      <c r="KLX22" s="178"/>
      <c r="KLY22" s="179"/>
      <c r="KLZ22" s="166"/>
      <c r="KMA22" s="178"/>
      <c r="KMB22" s="178"/>
      <c r="KMC22" s="178"/>
      <c r="KMD22" s="178"/>
      <c r="KME22" s="178"/>
      <c r="KMF22" s="178"/>
      <c r="KMG22" s="179"/>
      <c r="KMH22" s="166"/>
      <c r="KMI22" s="178"/>
      <c r="KMJ22" s="178"/>
      <c r="KMK22" s="178"/>
      <c r="KML22" s="178"/>
      <c r="KMM22" s="178"/>
      <c r="KMN22" s="178"/>
      <c r="KMO22" s="179"/>
      <c r="KMP22" s="166"/>
      <c r="KMQ22" s="178"/>
      <c r="KMR22" s="178"/>
      <c r="KMS22" s="178"/>
      <c r="KMT22" s="178"/>
      <c r="KMU22" s="178"/>
      <c r="KMV22" s="178"/>
      <c r="KMW22" s="179"/>
      <c r="KMX22" s="166"/>
      <c r="KMY22" s="178"/>
      <c r="KMZ22" s="178"/>
      <c r="KNA22" s="178"/>
      <c r="KNB22" s="178"/>
      <c r="KNC22" s="178"/>
      <c r="KND22" s="178"/>
      <c r="KNE22" s="179"/>
      <c r="KNF22" s="166"/>
      <c r="KNG22" s="178"/>
      <c r="KNH22" s="178"/>
      <c r="KNI22" s="178"/>
      <c r="KNJ22" s="178"/>
      <c r="KNK22" s="178"/>
      <c r="KNL22" s="178"/>
      <c r="KNM22" s="179"/>
      <c r="KNN22" s="166"/>
      <c r="KNO22" s="178"/>
      <c r="KNP22" s="178"/>
      <c r="KNQ22" s="178"/>
      <c r="KNR22" s="178"/>
      <c r="KNS22" s="178"/>
      <c r="KNT22" s="178"/>
      <c r="KNU22" s="179"/>
      <c r="KNV22" s="166"/>
      <c r="KNW22" s="178"/>
      <c r="KNX22" s="178"/>
      <c r="KNY22" s="178"/>
      <c r="KNZ22" s="178"/>
      <c r="KOA22" s="178"/>
      <c r="KOB22" s="178"/>
      <c r="KOC22" s="179"/>
      <c r="KOD22" s="166"/>
      <c r="KOE22" s="178"/>
      <c r="KOF22" s="178"/>
      <c r="KOG22" s="178"/>
      <c r="KOH22" s="178"/>
      <c r="KOI22" s="178"/>
      <c r="KOJ22" s="178"/>
      <c r="KOK22" s="179"/>
      <c r="KOL22" s="166"/>
      <c r="KOM22" s="178"/>
      <c r="KON22" s="178"/>
      <c r="KOO22" s="178"/>
      <c r="KOP22" s="178"/>
      <c r="KOQ22" s="178"/>
      <c r="KOR22" s="178"/>
      <c r="KOS22" s="179"/>
      <c r="KOT22" s="166"/>
      <c r="KOU22" s="178"/>
      <c r="KOV22" s="178"/>
      <c r="KOW22" s="178"/>
      <c r="KOX22" s="178"/>
      <c r="KOY22" s="178"/>
      <c r="KOZ22" s="178"/>
      <c r="KPA22" s="179"/>
      <c r="KPB22" s="166"/>
      <c r="KPC22" s="178"/>
      <c r="KPD22" s="178"/>
      <c r="KPE22" s="178"/>
      <c r="KPF22" s="178"/>
      <c r="KPG22" s="178"/>
      <c r="KPH22" s="178"/>
      <c r="KPI22" s="179"/>
      <c r="KPJ22" s="166"/>
      <c r="KPK22" s="178"/>
      <c r="KPL22" s="178"/>
      <c r="KPM22" s="178"/>
      <c r="KPN22" s="178"/>
      <c r="KPO22" s="178"/>
      <c r="KPP22" s="178"/>
      <c r="KPQ22" s="179"/>
      <c r="KPR22" s="166"/>
      <c r="KPS22" s="178"/>
      <c r="KPT22" s="178"/>
      <c r="KPU22" s="178"/>
      <c r="KPV22" s="178"/>
      <c r="KPW22" s="178"/>
      <c r="KPX22" s="178"/>
      <c r="KPY22" s="179"/>
      <c r="KPZ22" s="166"/>
      <c r="KQA22" s="178"/>
      <c r="KQB22" s="178"/>
      <c r="KQC22" s="178"/>
      <c r="KQD22" s="178"/>
      <c r="KQE22" s="178"/>
      <c r="KQF22" s="178"/>
      <c r="KQG22" s="179"/>
      <c r="KQH22" s="166"/>
      <c r="KQI22" s="178"/>
      <c r="KQJ22" s="178"/>
      <c r="KQK22" s="178"/>
      <c r="KQL22" s="178"/>
      <c r="KQM22" s="178"/>
      <c r="KQN22" s="178"/>
      <c r="KQO22" s="179"/>
      <c r="KQP22" s="166"/>
      <c r="KQQ22" s="178"/>
      <c r="KQR22" s="178"/>
      <c r="KQS22" s="178"/>
      <c r="KQT22" s="178"/>
      <c r="KQU22" s="178"/>
      <c r="KQV22" s="178"/>
      <c r="KQW22" s="179"/>
      <c r="KQX22" s="166"/>
      <c r="KQY22" s="178"/>
      <c r="KQZ22" s="178"/>
      <c r="KRA22" s="178"/>
      <c r="KRB22" s="178"/>
      <c r="KRC22" s="178"/>
      <c r="KRD22" s="178"/>
      <c r="KRE22" s="179"/>
      <c r="KRF22" s="166"/>
      <c r="KRG22" s="178"/>
      <c r="KRH22" s="178"/>
      <c r="KRI22" s="178"/>
      <c r="KRJ22" s="178"/>
      <c r="KRK22" s="178"/>
      <c r="KRL22" s="178"/>
      <c r="KRM22" s="179"/>
      <c r="KRN22" s="166"/>
      <c r="KRO22" s="178"/>
      <c r="KRP22" s="178"/>
      <c r="KRQ22" s="178"/>
      <c r="KRR22" s="178"/>
      <c r="KRS22" s="178"/>
      <c r="KRT22" s="178"/>
      <c r="KRU22" s="179"/>
      <c r="KRV22" s="166"/>
      <c r="KRW22" s="178"/>
      <c r="KRX22" s="178"/>
      <c r="KRY22" s="178"/>
      <c r="KRZ22" s="178"/>
      <c r="KSA22" s="178"/>
      <c r="KSB22" s="178"/>
      <c r="KSC22" s="179"/>
      <c r="KSD22" s="166"/>
      <c r="KSE22" s="178"/>
      <c r="KSF22" s="178"/>
      <c r="KSG22" s="178"/>
      <c r="KSH22" s="178"/>
      <c r="KSI22" s="178"/>
      <c r="KSJ22" s="178"/>
      <c r="KSK22" s="179"/>
      <c r="KSL22" s="166"/>
      <c r="KSM22" s="178"/>
      <c r="KSN22" s="178"/>
      <c r="KSO22" s="178"/>
      <c r="KSP22" s="178"/>
      <c r="KSQ22" s="178"/>
      <c r="KSR22" s="178"/>
      <c r="KSS22" s="179"/>
      <c r="KST22" s="166"/>
      <c r="KSU22" s="178"/>
      <c r="KSV22" s="178"/>
      <c r="KSW22" s="178"/>
      <c r="KSX22" s="178"/>
      <c r="KSY22" s="178"/>
      <c r="KSZ22" s="178"/>
      <c r="KTA22" s="179"/>
      <c r="KTB22" s="166"/>
      <c r="KTC22" s="178"/>
      <c r="KTD22" s="178"/>
      <c r="KTE22" s="178"/>
      <c r="KTF22" s="178"/>
      <c r="KTG22" s="178"/>
      <c r="KTH22" s="178"/>
      <c r="KTI22" s="179"/>
      <c r="KTJ22" s="166"/>
      <c r="KTK22" s="178"/>
      <c r="KTL22" s="178"/>
      <c r="KTM22" s="178"/>
      <c r="KTN22" s="178"/>
      <c r="KTO22" s="178"/>
      <c r="KTP22" s="178"/>
      <c r="KTQ22" s="179"/>
      <c r="KTR22" s="166"/>
      <c r="KTS22" s="178"/>
      <c r="KTT22" s="178"/>
      <c r="KTU22" s="178"/>
      <c r="KTV22" s="178"/>
      <c r="KTW22" s="178"/>
      <c r="KTX22" s="178"/>
      <c r="KTY22" s="179"/>
      <c r="KTZ22" s="166"/>
      <c r="KUA22" s="178"/>
      <c r="KUB22" s="178"/>
      <c r="KUC22" s="178"/>
      <c r="KUD22" s="178"/>
      <c r="KUE22" s="178"/>
      <c r="KUF22" s="178"/>
      <c r="KUG22" s="179"/>
      <c r="KUH22" s="166"/>
      <c r="KUI22" s="178"/>
      <c r="KUJ22" s="178"/>
      <c r="KUK22" s="178"/>
      <c r="KUL22" s="178"/>
      <c r="KUM22" s="178"/>
      <c r="KUN22" s="178"/>
      <c r="KUO22" s="179"/>
      <c r="KUP22" s="166"/>
      <c r="KUQ22" s="178"/>
      <c r="KUR22" s="178"/>
      <c r="KUS22" s="178"/>
      <c r="KUT22" s="178"/>
      <c r="KUU22" s="178"/>
      <c r="KUV22" s="178"/>
      <c r="KUW22" s="179"/>
      <c r="KUX22" s="166"/>
      <c r="KUY22" s="178"/>
      <c r="KUZ22" s="178"/>
      <c r="KVA22" s="178"/>
      <c r="KVB22" s="178"/>
      <c r="KVC22" s="178"/>
      <c r="KVD22" s="178"/>
      <c r="KVE22" s="179"/>
      <c r="KVF22" s="166"/>
      <c r="KVG22" s="178"/>
      <c r="KVH22" s="178"/>
      <c r="KVI22" s="178"/>
      <c r="KVJ22" s="178"/>
      <c r="KVK22" s="178"/>
      <c r="KVL22" s="178"/>
      <c r="KVM22" s="179"/>
      <c r="KVN22" s="166"/>
      <c r="KVO22" s="178"/>
      <c r="KVP22" s="178"/>
      <c r="KVQ22" s="178"/>
      <c r="KVR22" s="178"/>
      <c r="KVS22" s="178"/>
      <c r="KVT22" s="178"/>
      <c r="KVU22" s="179"/>
      <c r="KVV22" s="166"/>
      <c r="KVW22" s="178"/>
      <c r="KVX22" s="178"/>
      <c r="KVY22" s="178"/>
      <c r="KVZ22" s="178"/>
      <c r="KWA22" s="178"/>
      <c r="KWB22" s="178"/>
      <c r="KWC22" s="179"/>
      <c r="KWD22" s="166"/>
      <c r="KWE22" s="178"/>
      <c r="KWF22" s="178"/>
      <c r="KWG22" s="178"/>
      <c r="KWH22" s="178"/>
      <c r="KWI22" s="178"/>
      <c r="KWJ22" s="178"/>
      <c r="KWK22" s="179"/>
      <c r="KWL22" s="166"/>
      <c r="KWM22" s="178"/>
      <c r="KWN22" s="178"/>
      <c r="KWO22" s="178"/>
      <c r="KWP22" s="178"/>
      <c r="KWQ22" s="178"/>
      <c r="KWR22" s="178"/>
      <c r="KWS22" s="179"/>
      <c r="KWT22" s="166"/>
      <c r="KWU22" s="178"/>
      <c r="KWV22" s="178"/>
      <c r="KWW22" s="178"/>
      <c r="KWX22" s="178"/>
      <c r="KWY22" s="178"/>
      <c r="KWZ22" s="178"/>
      <c r="KXA22" s="179"/>
      <c r="KXB22" s="166"/>
      <c r="KXC22" s="178"/>
      <c r="KXD22" s="178"/>
      <c r="KXE22" s="178"/>
      <c r="KXF22" s="178"/>
      <c r="KXG22" s="178"/>
      <c r="KXH22" s="178"/>
      <c r="KXI22" s="179"/>
      <c r="KXJ22" s="166"/>
      <c r="KXK22" s="178"/>
      <c r="KXL22" s="178"/>
      <c r="KXM22" s="178"/>
      <c r="KXN22" s="178"/>
      <c r="KXO22" s="178"/>
      <c r="KXP22" s="178"/>
      <c r="KXQ22" s="179"/>
      <c r="KXR22" s="166"/>
      <c r="KXS22" s="178"/>
      <c r="KXT22" s="178"/>
      <c r="KXU22" s="178"/>
      <c r="KXV22" s="178"/>
      <c r="KXW22" s="178"/>
      <c r="KXX22" s="178"/>
      <c r="KXY22" s="179"/>
      <c r="KXZ22" s="166"/>
      <c r="KYA22" s="178"/>
      <c r="KYB22" s="178"/>
      <c r="KYC22" s="178"/>
      <c r="KYD22" s="178"/>
      <c r="KYE22" s="178"/>
      <c r="KYF22" s="178"/>
      <c r="KYG22" s="179"/>
      <c r="KYH22" s="166"/>
      <c r="KYI22" s="178"/>
      <c r="KYJ22" s="178"/>
      <c r="KYK22" s="178"/>
      <c r="KYL22" s="178"/>
      <c r="KYM22" s="178"/>
      <c r="KYN22" s="178"/>
      <c r="KYO22" s="179"/>
      <c r="KYP22" s="166"/>
      <c r="KYQ22" s="178"/>
      <c r="KYR22" s="178"/>
      <c r="KYS22" s="178"/>
      <c r="KYT22" s="178"/>
      <c r="KYU22" s="178"/>
      <c r="KYV22" s="178"/>
      <c r="KYW22" s="179"/>
      <c r="KYX22" s="166"/>
      <c r="KYY22" s="178"/>
      <c r="KYZ22" s="178"/>
      <c r="KZA22" s="178"/>
      <c r="KZB22" s="178"/>
      <c r="KZC22" s="178"/>
      <c r="KZD22" s="178"/>
      <c r="KZE22" s="179"/>
      <c r="KZF22" s="166"/>
      <c r="KZG22" s="178"/>
      <c r="KZH22" s="178"/>
      <c r="KZI22" s="178"/>
      <c r="KZJ22" s="178"/>
      <c r="KZK22" s="178"/>
      <c r="KZL22" s="178"/>
      <c r="KZM22" s="179"/>
      <c r="KZN22" s="166"/>
      <c r="KZO22" s="178"/>
      <c r="KZP22" s="178"/>
      <c r="KZQ22" s="178"/>
      <c r="KZR22" s="178"/>
      <c r="KZS22" s="178"/>
      <c r="KZT22" s="178"/>
      <c r="KZU22" s="179"/>
      <c r="KZV22" s="166"/>
      <c r="KZW22" s="178"/>
      <c r="KZX22" s="178"/>
      <c r="KZY22" s="178"/>
      <c r="KZZ22" s="178"/>
      <c r="LAA22" s="178"/>
      <c r="LAB22" s="178"/>
      <c r="LAC22" s="179"/>
      <c r="LAD22" s="166"/>
      <c r="LAE22" s="178"/>
      <c r="LAF22" s="178"/>
      <c r="LAG22" s="178"/>
      <c r="LAH22" s="178"/>
      <c r="LAI22" s="178"/>
      <c r="LAJ22" s="178"/>
      <c r="LAK22" s="179"/>
      <c r="LAL22" s="166"/>
      <c r="LAM22" s="178"/>
      <c r="LAN22" s="178"/>
      <c r="LAO22" s="178"/>
      <c r="LAP22" s="178"/>
      <c r="LAQ22" s="178"/>
      <c r="LAR22" s="178"/>
      <c r="LAS22" s="179"/>
      <c r="LAT22" s="166"/>
      <c r="LAU22" s="178"/>
      <c r="LAV22" s="178"/>
      <c r="LAW22" s="178"/>
      <c r="LAX22" s="178"/>
      <c r="LAY22" s="178"/>
      <c r="LAZ22" s="178"/>
      <c r="LBA22" s="179"/>
      <c r="LBB22" s="166"/>
      <c r="LBC22" s="178"/>
      <c r="LBD22" s="178"/>
      <c r="LBE22" s="178"/>
      <c r="LBF22" s="178"/>
      <c r="LBG22" s="178"/>
      <c r="LBH22" s="178"/>
      <c r="LBI22" s="179"/>
      <c r="LBJ22" s="166"/>
      <c r="LBK22" s="178"/>
      <c r="LBL22" s="178"/>
      <c r="LBM22" s="178"/>
      <c r="LBN22" s="178"/>
      <c r="LBO22" s="178"/>
      <c r="LBP22" s="178"/>
      <c r="LBQ22" s="179"/>
      <c r="LBR22" s="166"/>
      <c r="LBS22" s="178"/>
      <c r="LBT22" s="178"/>
      <c r="LBU22" s="178"/>
      <c r="LBV22" s="178"/>
      <c r="LBW22" s="178"/>
      <c r="LBX22" s="178"/>
      <c r="LBY22" s="179"/>
      <c r="LBZ22" s="166"/>
      <c r="LCA22" s="178"/>
      <c r="LCB22" s="178"/>
      <c r="LCC22" s="178"/>
      <c r="LCD22" s="178"/>
      <c r="LCE22" s="178"/>
      <c r="LCF22" s="178"/>
      <c r="LCG22" s="179"/>
      <c r="LCH22" s="166"/>
      <c r="LCI22" s="178"/>
      <c r="LCJ22" s="178"/>
      <c r="LCK22" s="178"/>
      <c r="LCL22" s="178"/>
      <c r="LCM22" s="178"/>
      <c r="LCN22" s="178"/>
      <c r="LCO22" s="179"/>
      <c r="LCP22" s="166"/>
      <c r="LCQ22" s="178"/>
      <c r="LCR22" s="178"/>
      <c r="LCS22" s="178"/>
      <c r="LCT22" s="178"/>
      <c r="LCU22" s="178"/>
      <c r="LCV22" s="178"/>
      <c r="LCW22" s="179"/>
      <c r="LCX22" s="166"/>
      <c r="LCY22" s="178"/>
      <c r="LCZ22" s="178"/>
      <c r="LDA22" s="178"/>
      <c r="LDB22" s="178"/>
      <c r="LDC22" s="178"/>
      <c r="LDD22" s="178"/>
      <c r="LDE22" s="179"/>
      <c r="LDF22" s="166"/>
      <c r="LDG22" s="178"/>
      <c r="LDH22" s="178"/>
      <c r="LDI22" s="178"/>
      <c r="LDJ22" s="178"/>
      <c r="LDK22" s="178"/>
      <c r="LDL22" s="178"/>
      <c r="LDM22" s="179"/>
      <c r="LDN22" s="166"/>
      <c r="LDO22" s="178"/>
      <c r="LDP22" s="178"/>
      <c r="LDQ22" s="178"/>
      <c r="LDR22" s="178"/>
      <c r="LDS22" s="178"/>
      <c r="LDT22" s="178"/>
      <c r="LDU22" s="179"/>
      <c r="LDV22" s="166"/>
      <c r="LDW22" s="178"/>
      <c r="LDX22" s="178"/>
      <c r="LDY22" s="178"/>
      <c r="LDZ22" s="178"/>
      <c r="LEA22" s="178"/>
      <c r="LEB22" s="178"/>
      <c r="LEC22" s="179"/>
      <c r="LED22" s="166"/>
      <c r="LEE22" s="178"/>
      <c r="LEF22" s="178"/>
      <c r="LEG22" s="178"/>
      <c r="LEH22" s="178"/>
      <c r="LEI22" s="178"/>
      <c r="LEJ22" s="178"/>
      <c r="LEK22" s="179"/>
      <c r="LEL22" s="166"/>
      <c r="LEM22" s="178"/>
      <c r="LEN22" s="178"/>
      <c r="LEO22" s="178"/>
      <c r="LEP22" s="178"/>
      <c r="LEQ22" s="178"/>
      <c r="LER22" s="178"/>
      <c r="LES22" s="179"/>
      <c r="LET22" s="166"/>
      <c r="LEU22" s="178"/>
      <c r="LEV22" s="178"/>
      <c r="LEW22" s="178"/>
      <c r="LEX22" s="178"/>
      <c r="LEY22" s="178"/>
      <c r="LEZ22" s="178"/>
      <c r="LFA22" s="179"/>
      <c r="LFB22" s="166"/>
      <c r="LFC22" s="178"/>
      <c r="LFD22" s="178"/>
      <c r="LFE22" s="178"/>
      <c r="LFF22" s="178"/>
      <c r="LFG22" s="178"/>
      <c r="LFH22" s="178"/>
      <c r="LFI22" s="179"/>
      <c r="LFJ22" s="166"/>
      <c r="LFK22" s="178"/>
      <c r="LFL22" s="178"/>
      <c r="LFM22" s="178"/>
      <c r="LFN22" s="178"/>
      <c r="LFO22" s="178"/>
      <c r="LFP22" s="178"/>
      <c r="LFQ22" s="179"/>
      <c r="LFR22" s="166"/>
      <c r="LFS22" s="178"/>
      <c r="LFT22" s="178"/>
      <c r="LFU22" s="178"/>
      <c r="LFV22" s="178"/>
      <c r="LFW22" s="178"/>
      <c r="LFX22" s="178"/>
      <c r="LFY22" s="179"/>
      <c r="LFZ22" s="166"/>
      <c r="LGA22" s="178"/>
      <c r="LGB22" s="178"/>
      <c r="LGC22" s="178"/>
      <c r="LGD22" s="178"/>
      <c r="LGE22" s="178"/>
      <c r="LGF22" s="178"/>
      <c r="LGG22" s="179"/>
      <c r="LGH22" s="166"/>
      <c r="LGI22" s="178"/>
      <c r="LGJ22" s="178"/>
      <c r="LGK22" s="178"/>
      <c r="LGL22" s="178"/>
      <c r="LGM22" s="178"/>
      <c r="LGN22" s="178"/>
      <c r="LGO22" s="179"/>
      <c r="LGP22" s="166"/>
      <c r="LGQ22" s="178"/>
      <c r="LGR22" s="178"/>
      <c r="LGS22" s="178"/>
      <c r="LGT22" s="178"/>
      <c r="LGU22" s="178"/>
      <c r="LGV22" s="178"/>
      <c r="LGW22" s="179"/>
      <c r="LGX22" s="166"/>
      <c r="LGY22" s="178"/>
      <c r="LGZ22" s="178"/>
      <c r="LHA22" s="178"/>
      <c r="LHB22" s="178"/>
      <c r="LHC22" s="178"/>
      <c r="LHD22" s="178"/>
      <c r="LHE22" s="179"/>
      <c r="LHF22" s="166"/>
      <c r="LHG22" s="178"/>
      <c r="LHH22" s="178"/>
      <c r="LHI22" s="178"/>
      <c r="LHJ22" s="178"/>
      <c r="LHK22" s="178"/>
      <c r="LHL22" s="178"/>
      <c r="LHM22" s="179"/>
      <c r="LHN22" s="166"/>
      <c r="LHO22" s="178"/>
      <c r="LHP22" s="178"/>
      <c r="LHQ22" s="178"/>
      <c r="LHR22" s="178"/>
      <c r="LHS22" s="178"/>
      <c r="LHT22" s="178"/>
      <c r="LHU22" s="179"/>
      <c r="LHV22" s="166"/>
      <c r="LHW22" s="178"/>
      <c r="LHX22" s="178"/>
      <c r="LHY22" s="178"/>
      <c r="LHZ22" s="178"/>
      <c r="LIA22" s="178"/>
      <c r="LIB22" s="178"/>
      <c r="LIC22" s="179"/>
      <c r="LID22" s="166"/>
      <c r="LIE22" s="178"/>
      <c r="LIF22" s="178"/>
      <c r="LIG22" s="178"/>
      <c r="LIH22" s="178"/>
      <c r="LII22" s="178"/>
      <c r="LIJ22" s="178"/>
      <c r="LIK22" s="179"/>
      <c r="LIL22" s="166"/>
      <c r="LIM22" s="178"/>
      <c r="LIN22" s="178"/>
      <c r="LIO22" s="178"/>
      <c r="LIP22" s="178"/>
      <c r="LIQ22" s="178"/>
      <c r="LIR22" s="178"/>
      <c r="LIS22" s="179"/>
      <c r="LIT22" s="166"/>
      <c r="LIU22" s="178"/>
      <c r="LIV22" s="178"/>
      <c r="LIW22" s="178"/>
      <c r="LIX22" s="178"/>
      <c r="LIY22" s="178"/>
      <c r="LIZ22" s="178"/>
      <c r="LJA22" s="179"/>
      <c r="LJB22" s="166"/>
      <c r="LJC22" s="178"/>
      <c r="LJD22" s="178"/>
      <c r="LJE22" s="178"/>
      <c r="LJF22" s="178"/>
      <c r="LJG22" s="178"/>
      <c r="LJH22" s="178"/>
      <c r="LJI22" s="179"/>
      <c r="LJJ22" s="166"/>
      <c r="LJK22" s="178"/>
      <c r="LJL22" s="178"/>
      <c r="LJM22" s="178"/>
      <c r="LJN22" s="178"/>
      <c r="LJO22" s="178"/>
      <c r="LJP22" s="178"/>
      <c r="LJQ22" s="179"/>
      <c r="LJR22" s="166"/>
      <c r="LJS22" s="178"/>
      <c r="LJT22" s="178"/>
      <c r="LJU22" s="178"/>
      <c r="LJV22" s="178"/>
      <c r="LJW22" s="178"/>
      <c r="LJX22" s="178"/>
      <c r="LJY22" s="179"/>
      <c r="LJZ22" s="166"/>
      <c r="LKA22" s="178"/>
      <c r="LKB22" s="178"/>
      <c r="LKC22" s="178"/>
      <c r="LKD22" s="178"/>
      <c r="LKE22" s="178"/>
      <c r="LKF22" s="178"/>
      <c r="LKG22" s="179"/>
      <c r="LKH22" s="166"/>
      <c r="LKI22" s="178"/>
      <c r="LKJ22" s="178"/>
      <c r="LKK22" s="178"/>
      <c r="LKL22" s="178"/>
      <c r="LKM22" s="178"/>
      <c r="LKN22" s="178"/>
      <c r="LKO22" s="179"/>
      <c r="LKP22" s="166"/>
      <c r="LKQ22" s="178"/>
      <c r="LKR22" s="178"/>
      <c r="LKS22" s="178"/>
      <c r="LKT22" s="178"/>
      <c r="LKU22" s="178"/>
      <c r="LKV22" s="178"/>
      <c r="LKW22" s="179"/>
      <c r="LKX22" s="166"/>
      <c r="LKY22" s="178"/>
      <c r="LKZ22" s="178"/>
      <c r="LLA22" s="178"/>
      <c r="LLB22" s="178"/>
      <c r="LLC22" s="178"/>
      <c r="LLD22" s="178"/>
      <c r="LLE22" s="179"/>
      <c r="LLF22" s="166"/>
      <c r="LLG22" s="178"/>
      <c r="LLH22" s="178"/>
      <c r="LLI22" s="178"/>
      <c r="LLJ22" s="178"/>
      <c r="LLK22" s="178"/>
      <c r="LLL22" s="178"/>
      <c r="LLM22" s="179"/>
      <c r="LLN22" s="166"/>
      <c r="LLO22" s="178"/>
      <c r="LLP22" s="178"/>
      <c r="LLQ22" s="178"/>
      <c r="LLR22" s="178"/>
      <c r="LLS22" s="178"/>
      <c r="LLT22" s="178"/>
      <c r="LLU22" s="179"/>
      <c r="LLV22" s="166"/>
      <c r="LLW22" s="178"/>
      <c r="LLX22" s="178"/>
      <c r="LLY22" s="178"/>
      <c r="LLZ22" s="178"/>
      <c r="LMA22" s="178"/>
      <c r="LMB22" s="178"/>
      <c r="LMC22" s="179"/>
      <c r="LMD22" s="166"/>
      <c r="LME22" s="178"/>
      <c r="LMF22" s="178"/>
      <c r="LMG22" s="178"/>
      <c r="LMH22" s="178"/>
      <c r="LMI22" s="178"/>
      <c r="LMJ22" s="178"/>
      <c r="LMK22" s="179"/>
      <c r="LML22" s="166"/>
      <c r="LMM22" s="178"/>
      <c r="LMN22" s="178"/>
      <c r="LMO22" s="178"/>
      <c r="LMP22" s="178"/>
      <c r="LMQ22" s="178"/>
      <c r="LMR22" s="178"/>
      <c r="LMS22" s="179"/>
      <c r="LMT22" s="166"/>
      <c r="LMU22" s="178"/>
      <c r="LMV22" s="178"/>
      <c r="LMW22" s="178"/>
      <c r="LMX22" s="178"/>
      <c r="LMY22" s="178"/>
      <c r="LMZ22" s="178"/>
      <c r="LNA22" s="179"/>
      <c r="LNB22" s="166"/>
      <c r="LNC22" s="178"/>
      <c r="LND22" s="178"/>
      <c r="LNE22" s="178"/>
      <c r="LNF22" s="178"/>
      <c r="LNG22" s="178"/>
      <c r="LNH22" s="178"/>
      <c r="LNI22" s="179"/>
      <c r="LNJ22" s="166"/>
      <c r="LNK22" s="178"/>
      <c r="LNL22" s="178"/>
      <c r="LNM22" s="178"/>
      <c r="LNN22" s="178"/>
      <c r="LNO22" s="178"/>
      <c r="LNP22" s="178"/>
      <c r="LNQ22" s="179"/>
      <c r="LNR22" s="166"/>
      <c r="LNS22" s="178"/>
      <c r="LNT22" s="178"/>
      <c r="LNU22" s="178"/>
      <c r="LNV22" s="178"/>
      <c r="LNW22" s="178"/>
      <c r="LNX22" s="178"/>
      <c r="LNY22" s="179"/>
      <c r="LNZ22" s="166"/>
      <c r="LOA22" s="178"/>
      <c r="LOB22" s="178"/>
      <c r="LOC22" s="178"/>
      <c r="LOD22" s="178"/>
      <c r="LOE22" s="178"/>
      <c r="LOF22" s="178"/>
      <c r="LOG22" s="179"/>
      <c r="LOH22" s="166"/>
      <c r="LOI22" s="178"/>
      <c r="LOJ22" s="178"/>
      <c r="LOK22" s="178"/>
      <c r="LOL22" s="178"/>
      <c r="LOM22" s="178"/>
      <c r="LON22" s="178"/>
      <c r="LOO22" s="179"/>
      <c r="LOP22" s="166"/>
      <c r="LOQ22" s="178"/>
      <c r="LOR22" s="178"/>
      <c r="LOS22" s="178"/>
      <c r="LOT22" s="178"/>
      <c r="LOU22" s="178"/>
      <c r="LOV22" s="178"/>
      <c r="LOW22" s="179"/>
      <c r="LOX22" s="166"/>
      <c r="LOY22" s="178"/>
      <c r="LOZ22" s="178"/>
      <c r="LPA22" s="178"/>
      <c r="LPB22" s="178"/>
      <c r="LPC22" s="178"/>
      <c r="LPD22" s="178"/>
      <c r="LPE22" s="179"/>
      <c r="LPF22" s="166"/>
      <c r="LPG22" s="178"/>
      <c r="LPH22" s="178"/>
      <c r="LPI22" s="178"/>
      <c r="LPJ22" s="178"/>
      <c r="LPK22" s="178"/>
      <c r="LPL22" s="178"/>
      <c r="LPM22" s="179"/>
      <c r="LPN22" s="166"/>
      <c r="LPO22" s="178"/>
      <c r="LPP22" s="178"/>
      <c r="LPQ22" s="178"/>
      <c r="LPR22" s="178"/>
      <c r="LPS22" s="178"/>
      <c r="LPT22" s="178"/>
      <c r="LPU22" s="179"/>
      <c r="LPV22" s="166"/>
      <c r="LPW22" s="178"/>
      <c r="LPX22" s="178"/>
      <c r="LPY22" s="178"/>
      <c r="LPZ22" s="178"/>
      <c r="LQA22" s="178"/>
      <c r="LQB22" s="178"/>
      <c r="LQC22" s="179"/>
      <c r="LQD22" s="166"/>
      <c r="LQE22" s="178"/>
      <c r="LQF22" s="178"/>
      <c r="LQG22" s="178"/>
      <c r="LQH22" s="178"/>
      <c r="LQI22" s="178"/>
      <c r="LQJ22" s="178"/>
      <c r="LQK22" s="179"/>
      <c r="LQL22" s="166"/>
      <c r="LQM22" s="178"/>
      <c r="LQN22" s="178"/>
      <c r="LQO22" s="178"/>
      <c r="LQP22" s="178"/>
      <c r="LQQ22" s="178"/>
      <c r="LQR22" s="178"/>
      <c r="LQS22" s="179"/>
      <c r="LQT22" s="166"/>
      <c r="LQU22" s="178"/>
      <c r="LQV22" s="178"/>
      <c r="LQW22" s="178"/>
      <c r="LQX22" s="178"/>
      <c r="LQY22" s="178"/>
      <c r="LQZ22" s="178"/>
      <c r="LRA22" s="179"/>
      <c r="LRB22" s="166"/>
      <c r="LRC22" s="178"/>
      <c r="LRD22" s="178"/>
      <c r="LRE22" s="178"/>
      <c r="LRF22" s="178"/>
      <c r="LRG22" s="178"/>
      <c r="LRH22" s="178"/>
      <c r="LRI22" s="179"/>
      <c r="LRJ22" s="166"/>
      <c r="LRK22" s="178"/>
      <c r="LRL22" s="178"/>
      <c r="LRM22" s="178"/>
      <c r="LRN22" s="178"/>
      <c r="LRO22" s="178"/>
      <c r="LRP22" s="178"/>
      <c r="LRQ22" s="179"/>
      <c r="LRR22" s="166"/>
      <c r="LRS22" s="178"/>
      <c r="LRT22" s="178"/>
      <c r="LRU22" s="178"/>
      <c r="LRV22" s="178"/>
      <c r="LRW22" s="178"/>
      <c r="LRX22" s="178"/>
      <c r="LRY22" s="179"/>
      <c r="LRZ22" s="166"/>
      <c r="LSA22" s="178"/>
      <c r="LSB22" s="178"/>
      <c r="LSC22" s="178"/>
      <c r="LSD22" s="178"/>
      <c r="LSE22" s="178"/>
      <c r="LSF22" s="178"/>
      <c r="LSG22" s="179"/>
      <c r="LSH22" s="166"/>
      <c r="LSI22" s="178"/>
      <c r="LSJ22" s="178"/>
      <c r="LSK22" s="178"/>
      <c r="LSL22" s="178"/>
      <c r="LSM22" s="178"/>
      <c r="LSN22" s="178"/>
      <c r="LSO22" s="179"/>
      <c r="LSP22" s="166"/>
      <c r="LSQ22" s="178"/>
      <c r="LSR22" s="178"/>
      <c r="LSS22" s="178"/>
      <c r="LST22" s="178"/>
      <c r="LSU22" s="178"/>
      <c r="LSV22" s="178"/>
      <c r="LSW22" s="179"/>
      <c r="LSX22" s="166"/>
      <c r="LSY22" s="178"/>
      <c r="LSZ22" s="178"/>
      <c r="LTA22" s="178"/>
      <c r="LTB22" s="178"/>
      <c r="LTC22" s="178"/>
      <c r="LTD22" s="178"/>
      <c r="LTE22" s="179"/>
      <c r="LTF22" s="166"/>
      <c r="LTG22" s="178"/>
      <c r="LTH22" s="178"/>
      <c r="LTI22" s="178"/>
      <c r="LTJ22" s="178"/>
      <c r="LTK22" s="178"/>
      <c r="LTL22" s="178"/>
      <c r="LTM22" s="179"/>
      <c r="LTN22" s="166"/>
      <c r="LTO22" s="178"/>
      <c r="LTP22" s="178"/>
      <c r="LTQ22" s="178"/>
      <c r="LTR22" s="178"/>
      <c r="LTS22" s="178"/>
      <c r="LTT22" s="178"/>
      <c r="LTU22" s="179"/>
      <c r="LTV22" s="166"/>
      <c r="LTW22" s="178"/>
      <c r="LTX22" s="178"/>
      <c r="LTY22" s="178"/>
      <c r="LTZ22" s="178"/>
      <c r="LUA22" s="178"/>
      <c r="LUB22" s="178"/>
      <c r="LUC22" s="179"/>
      <c r="LUD22" s="166"/>
      <c r="LUE22" s="178"/>
      <c r="LUF22" s="178"/>
      <c r="LUG22" s="178"/>
      <c r="LUH22" s="178"/>
      <c r="LUI22" s="178"/>
      <c r="LUJ22" s="178"/>
      <c r="LUK22" s="179"/>
      <c r="LUL22" s="166"/>
      <c r="LUM22" s="178"/>
      <c r="LUN22" s="178"/>
      <c r="LUO22" s="178"/>
      <c r="LUP22" s="178"/>
      <c r="LUQ22" s="178"/>
      <c r="LUR22" s="178"/>
      <c r="LUS22" s="179"/>
      <c r="LUT22" s="166"/>
      <c r="LUU22" s="178"/>
      <c r="LUV22" s="178"/>
      <c r="LUW22" s="178"/>
      <c r="LUX22" s="178"/>
      <c r="LUY22" s="178"/>
      <c r="LUZ22" s="178"/>
      <c r="LVA22" s="179"/>
      <c r="LVB22" s="166"/>
      <c r="LVC22" s="178"/>
      <c r="LVD22" s="178"/>
      <c r="LVE22" s="178"/>
      <c r="LVF22" s="178"/>
      <c r="LVG22" s="178"/>
      <c r="LVH22" s="178"/>
      <c r="LVI22" s="179"/>
      <c r="LVJ22" s="166"/>
      <c r="LVK22" s="178"/>
      <c r="LVL22" s="178"/>
      <c r="LVM22" s="178"/>
      <c r="LVN22" s="178"/>
      <c r="LVO22" s="178"/>
      <c r="LVP22" s="178"/>
      <c r="LVQ22" s="179"/>
      <c r="LVR22" s="166"/>
      <c r="LVS22" s="178"/>
      <c r="LVT22" s="178"/>
      <c r="LVU22" s="178"/>
      <c r="LVV22" s="178"/>
      <c r="LVW22" s="178"/>
      <c r="LVX22" s="178"/>
      <c r="LVY22" s="179"/>
      <c r="LVZ22" s="166"/>
      <c r="LWA22" s="178"/>
      <c r="LWB22" s="178"/>
      <c r="LWC22" s="178"/>
      <c r="LWD22" s="178"/>
      <c r="LWE22" s="178"/>
      <c r="LWF22" s="178"/>
      <c r="LWG22" s="179"/>
      <c r="LWH22" s="166"/>
      <c r="LWI22" s="178"/>
      <c r="LWJ22" s="178"/>
      <c r="LWK22" s="178"/>
      <c r="LWL22" s="178"/>
      <c r="LWM22" s="178"/>
      <c r="LWN22" s="178"/>
      <c r="LWO22" s="179"/>
      <c r="LWP22" s="166"/>
      <c r="LWQ22" s="178"/>
      <c r="LWR22" s="178"/>
      <c r="LWS22" s="178"/>
      <c r="LWT22" s="178"/>
      <c r="LWU22" s="178"/>
      <c r="LWV22" s="178"/>
      <c r="LWW22" s="179"/>
      <c r="LWX22" s="166"/>
      <c r="LWY22" s="178"/>
      <c r="LWZ22" s="178"/>
      <c r="LXA22" s="178"/>
      <c r="LXB22" s="178"/>
      <c r="LXC22" s="178"/>
      <c r="LXD22" s="178"/>
      <c r="LXE22" s="179"/>
      <c r="LXF22" s="166"/>
      <c r="LXG22" s="178"/>
      <c r="LXH22" s="178"/>
      <c r="LXI22" s="178"/>
      <c r="LXJ22" s="178"/>
      <c r="LXK22" s="178"/>
      <c r="LXL22" s="178"/>
      <c r="LXM22" s="179"/>
      <c r="LXN22" s="166"/>
      <c r="LXO22" s="178"/>
      <c r="LXP22" s="178"/>
      <c r="LXQ22" s="178"/>
      <c r="LXR22" s="178"/>
      <c r="LXS22" s="178"/>
      <c r="LXT22" s="178"/>
      <c r="LXU22" s="179"/>
      <c r="LXV22" s="166"/>
      <c r="LXW22" s="178"/>
      <c r="LXX22" s="178"/>
      <c r="LXY22" s="178"/>
      <c r="LXZ22" s="178"/>
      <c r="LYA22" s="178"/>
      <c r="LYB22" s="178"/>
      <c r="LYC22" s="179"/>
      <c r="LYD22" s="166"/>
      <c r="LYE22" s="178"/>
      <c r="LYF22" s="178"/>
      <c r="LYG22" s="178"/>
      <c r="LYH22" s="178"/>
      <c r="LYI22" s="178"/>
      <c r="LYJ22" s="178"/>
      <c r="LYK22" s="179"/>
      <c r="LYL22" s="166"/>
      <c r="LYM22" s="178"/>
      <c r="LYN22" s="178"/>
      <c r="LYO22" s="178"/>
      <c r="LYP22" s="178"/>
      <c r="LYQ22" s="178"/>
      <c r="LYR22" s="178"/>
      <c r="LYS22" s="179"/>
      <c r="LYT22" s="166"/>
      <c r="LYU22" s="178"/>
      <c r="LYV22" s="178"/>
      <c r="LYW22" s="178"/>
      <c r="LYX22" s="178"/>
      <c r="LYY22" s="178"/>
      <c r="LYZ22" s="178"/>
      <c r="LZA22" s="179"/>
      <c r="LZB22" s="166"/>
      <c r="LZC22" s="178"/>
      <c r="LZD22" s="178"/>
      <c r="LZE22" s="178"/>
      <c r="LZF22" s="178"/>
      <c r="LZG22" s="178"/>
      <c r="LZH22" s="178"/>
      <c r="LZI22" s="179"/>
      <c r="LZJ22" s="166"/>
      <c r="LZK22" s="178"/>
      <c r="LZL22" s="178"/>
      <c r="LZM22" s="178"/>
      <c r="LZN22" s="178"/>
      <c r="LZO22" s="178"/>
      <c r="LZP22" s="178"/>
      <c r="LZQ22" s="179"/>
      <c r="LZR22" s="166"/>
      <c r="LZS22" s="178"/>
      <c r="LZT22" s="178"/>
      <c r="LZU22" s="178"/>
      <c r="LZV22" s="178"/>
      <c r="LZW22" s="178"/>
      <c r="LZX22" s="178"/>
      <c r="LZY22" s="179"/>
      <c r="LZZ22" s="166"/>
      <c r="MAA22" s="178"/>
      <c r="MAB22" s="178"/>
      <c r="MAC22" s="178"/>
      <c r="MAD22" s="178"/>
      <c r="MAE22" s="178"/>
      <c r="MAF22" s="178"/>
      <c r="MAG22" s="179"/>
      <c r="MAH22" s="166"/>
      <c r="MAI22" s="178"/>
      <c r="MAJ22" s="178"/>
      <c r="MAK22" s="178"/>
      <c r="MAL22" s="178"/>
      <c r="MAM22" s="178"/>
      <c r="MAN22" s="178"/>
      <c r="MAO22" s="179"/>
      <c r="MAP22" s="166"/>
      <c r="MAQ22" s="178"/>
      <c r="MAR22" s="178"/>
      <c r="MAS22" s="178"/>
      <c r="MAT22" s="178"/>
      <c r="MAU22" s="178"/>
      <c r="MAV22" s="178"/>
      <c r="MAW22" s="179"/>
      <c r="MAX22" s="166"/>
      <c r="MAY22" s="178"/>
      <c r="MAZ22" s="178"/>
      <c r="MBA22" s="178"/>
      <c r="MBB22" s="178"/>
      <c r="MBC22" s="178"/>
      <c r="MBD22" s="178"/>
      <c r="MBE22" s="179"/>
      <c r="MBF22" s="166"/>
      <c r="MBG22" s="178"/>
      <c r="MBH22" s="178"/>
      <c r="MBI22" s="178"/>
      <c r="MBJ22" s="178"/>
      <c r="MBK22" s="178"/>
      <c r="MBL22" s="178"/>
      <c r="MBM22" s="179"/>
      <c r="MBN22" s="166"/>
      <c r="MBO22" s="178"/>
      <c r="MBP22" s="178"/>
      <c r="MBQ22" s="178"/>
      <c r="MBR22" s="178"/>
      <c r="MBS22" s="178"/>
      <c r="MBT22" s="178"/>
      <c r="MBU22" s="179"/>
      <c r="MBV22" s="166"/>
      <c r="MBW22" s="178"/>
      <c r="MBX22" s="178"/>
      <c r="MBY22" s="178"/>
      <c r="MBZ22" s="178"/>
      <c r="MCA22" s="178"/>
      <c r="MCB22" s="178"/>
      <c r="MCC22" s="179"/>
      <c r="MCD22" s="166"/>
      <c r="MCE22" s="178"/>
      <c r="MCF22" s="178"/>
      <c r="MCG22" s="178"/>
      <c r="MCH22" s="178"/>
      <c r="MCI22" s="178"/>
      <c r="MCJ22" s="178"/>
      <c r="MCK22" s="179"/>
      <c r="MCL22" s="166"/>
      <c r="MCM22" s="178"/>
      <c r="MCN22" s="178"/>
      <c r="MCO22" s="178"/>
      <c r="MCP22" s="178"/>
      <c r="MCQ22" s="178"/>
      <c r="MCR22" s="178"/>
      <c r="MCS22" s="179"/>
      <c r="MCT22" s="166"/>
      <c r="MCU22" s="178"/>
      <c r="MCV22" s="178"/>
      <c r="MCW22" s="178"/>
      <c r="MCX22" s="178"/>
      <c r="MCY22" s="178"/>
      <c r="MCZ22" s="178"/>
      <c r="MDA22" s="179"/>
      <c r="MDB22" s="166"/>
      <c r="MDC22" s="178"/>
      <c r="MDD22" s="178"/>
      <c r="MDE22" s="178"/>
      <c r="MDF22" s="178"/>
      <c r="MDG22" s="178"/>
      <c r="MDH22" s="178"/>
      <c r="MDI22" s="179"/>
      <c r="MDJ22" s="166"/>
      <c r="MDK22" s="178"/>
      <c r="MDL22" s="178"/>
      <c r="MDM22" s="178"/>
      <c r="MDN22" s="178"/>
      <c r="MDO22" s="178"/>
      <c r="MDP22" s="178"/>
      <c r="MDQ22" s="179"/>
      <c r="MDR22" s="166"/>
      <c r="MDS22" s="178"/>
      <c r="MDT22" s="178"/>
      <c r="MDU22" s="178"/>
      <c r="MDV22" s="178"/>
      <c r="MDW22" s="178"/>
      <c r="MDX22" s="178"/>
      <c r="MDY22" s="179"/>
      <c r="MDZ22" s="166"/>
      <c r="MEA22" s="178"/>
      <c r="MEB22" s="178"/>
      <c r="MEC22" s="178"/>
      <c r="MED22" s="178"/>
      <c r="MEE22" s="178"/>
      <c r="MEF22" s="178"/>
      <c r="MEG22" s="179"/>
      <c r="MEH22" s="166"/>
      <c r="MEI22" s="178"/>
      <c r="MEJ22" s="178"/>
      <c r="MEK22" s="178"/>
      <c r="MEL22" s="178"/>
      <c r="MEM22" s="178"/>
      <c r="MEN22" s="178"/>
      <c r="MEO22" s="179"/>
      <c r="MEP22" s="166"/>
      <c r="MEQ22" s="178"/>
      <c r="MER22" s="178"/>
      <c r="MES22" s="178"/>
      <c r="MET22" s="178"/>
      <c r="MEU22" s="178"/>
      <c r="MEV22" s="178"/>
      <c r="MEW22" s="179"/>
      <c r="MEX22" s="166"/>
      <c r="MEY22" s="178"/>
      <c r="MEZ22" s="178"/>
      <c r="MFA22" s="178"/>
      <c r="MFB22" s="178"/>
      <c r="MFC22" s="178"/>
      <c r="MFD22" s="178"/>
      <c r="MFE22" s="179"/>
      <c r="MFF22" s="166"/>
      <c r="MFG22" s="178"/>
      <c r="MFH22" s="178"/>
      <c r="MFI22" s="178"/>
      <c r="MFJ22" s="178"/>
      <c r="MFK22" s="178"/>
      <c r="MFL22" s="178"/>
      <c r="MFM22" s="179"/>
      <c r="MFN22" s="166"/>
      <c r="MFO22" s="178"/>
      <c r="MFP22" s="178"/>
      <c r="MFQ22" s="178"/>
      <c r="MFR22" s="178"/>
      <c r="MFS22" s="178"/>
      <c r="MFT22" s="178"/>
      <c r="MFU22" s="179"/>
      <c r="MFV22" s="166"/>
      <c r="MFW22" s="178"/>
      <c r="MFX22" s="178"/>
      <c r="MFY22" s="178"/>
      <c r="MFZ22" s="178"/>
      <c r="MGA22" s="178"/>
      <c r="MGB22" s="178"/>
      <c r="MGC22" s="179"/>
      <c r="MGD22" s="166"/>
      <c r="MGE22" s="178"/>
      <c r="MGF22" s="178"/>
      <c r="MGG22" s="178"/>
      <c r="MGH22" s="178"/>
      <c r="MGI22" s="178"/>
      <c r="MGJ22" s="178"/>
      <c r="MGK22" s="179"/>
      <c r="MGL22" s="166"/>
      <c r="MGM22" s="178"/>
      <c r="MGN22" s="178"/>
      <c r="MGO22" s="178"/>
      <c r="MGP22" s="178"/>
      <c r="MGQ22" s="178"/>
      <c r="MGR22" s="178"/>
      <c r="MGS22" s="179"/>
      <c r="MGT22" s="166"/>
      <c r="MGU22" s="178"/>
      <c r="MGV22" s="178"/>
      <c r="MGW22" s="178"/>
      <c r="MGX22" s="178"/>
      <c r="MGY22" s="178"/>
      <c r="MGZ22" s="178"/>
      <c r="MHA22" s="179"/>
      <c r="MHB22" s="166"/>
      <c r="MHC22" s="178"/>
      <c r="MHD22" s="178"/>
      <c r="MHE22" s="178"/>
      <c r="MHF22" s="178"/>
      <c r="MHG22" s="178"/>
      <c r="MHH22" s="178"/>
      <c r="MHI22" s="179"/>
      <c r="MHJ22" s="166"/>
      <c r="MHK22" s="178"/>
      <c r="MHL22" s="178"/>
      <c r="MHM22" s="178"/>
      <c r="MHN22" s="178"/>
      <c r="MHO22" s="178"/>
      <c r="MHP22" s="178"/>
      <c r="MHQ22" s="179"/>
      <c r="MHR22" s="166"/>
      <c r="MHS22" s="178"/>
      <c r="MHT22" s="178"/>
      <c r="MHU22" s="178"/>
      <c r="MHV22" s="178"/>
      <c r="MHW22" s="178"/>
      <c r="MHX22" s="178"/>
      <c r="MHY22" s="179"/>
      <c r="MHZ22" s="166"/>
      <c r="MIA22" s="178"/>
      <c r="MIB22" s="178"/>
      <c r="MIC22" s="178"/>
      <c r="MID22" s="178"/>
      <c r="MIE22" s="178"/>
      <c r="MIF22" s="178"/>
      <c r="MIG22" s="179"/>
      <c r="MIH22" s="166"/>
      <c r="MII22" s="178"/>
      <c r="MIJ22" s="178"/>
      <c r="MIK22" s="178"/>
      <c r="MIL22" s="178"/>
      <c r="MIM22" s="178"/>
      <c r="MIN22" s="178"/>
      <c r="MIO22" s="179"/>
      <c r="MIP22" s="166"/>
      <c r="MIQ22" s="178"/>
      <c r="MIR22" s="178"/>
      <c r="MIS22" s="178"/>
      <c r="MIT22" s="178"/>
      <c r="MIU22" s="178"/>
      <c r="MIV22" s="178"/>
      <c r="MIW22" s="179"/>
      <c r="MIX22" s="166"/>
      <c r="MIY22" s="178"/>
      <c r="MIZ22" s="178"/>
      <c r="MJA22" s="178"/>
      <c r="MJB22" s="178"/>
      <c r="MJC22" s="178"/>
      <c r="MJD22" s="178"/>
      <c r="MJE22" s="179"/>
      <c r="MJF22" s="166"/>
      <c r="MJG22" s="178"/>
      <c r="MJH22" s="178"/>
      <c r="MJI22" s="178"/>
      <c r="MJJ22" s="178"/>
      <c r="MJK22" s="178"/>
      <c r="MJL22" s="178"/>
      <c r="MJM22" s="179"/>
      <c r="MJN22" s="166"/>
      <c r="MJO22" s="178"/>
      <c r="MJP22" s="178"/>
      <c r="MJQ22" s="178"/>
      <c r="MJR22" s="178"/>
      <c r="MJS22" s="178"/>
      <c r="MJT22" s="178"/>
      <c r="MJU22" s="179"/>
      <c r="MJV22" s="166"/>
      <c r="MJW22" s="178"/>
      <c r="MJX22" s="178"/>
      <c r="MJY22" s="178"/>
      <c r="MJZ22" s="178"/>
      <c r="MKA22" s="178"/>
      <c r="MKB22" s="178"/>
      <c r="MKC22" s="179"/>
      <c r="MKD22" s="166"/>
      <c r="MKE22" s="178"/>
      <c r="MKF22" s="178"/>
      <c r="MKG22" s="178"/>
      <c r="MKH22" s="178"/>
      <c r="MKI22" s="178"/>
      <c r="MKJ22" s="178"/>
      <c r="MKK22" s="179"/>
      <c r="MKL22" s="166"/>
      <c r="MKM22" s="178"/>
      <c r="MKN22" s="178"/>
      <c r="MKO22" s="178"/>
      <c r="MKP22" s="178"/>
      <c r="MKQ22" s="178"/>
      <c r="MKR22" s="178"/>
      <c r="MKS22" s="179"/>
      <c r="MKT22" s="166"/>
      <c r="MKU22" s="178"/>
      <c r="MKV22" s="178"/>
      <c r="MKW22" s="178"/>
      <c r="MKX22" s="178"/>
      <c r="MKY22" s="178"/>
      <c r="MKZ22" s="178"/>
      <c r="MLA22" s="179"/>
      <c r="MLB22" s="166"/>
      <c r="MLC22" s="178"/>
      <c r="MLD22" s="178"/>
      <c r="MLE22" s="178"/>
      <c r="MLF22" s="178"/>
      <c r="MLG22" s="178"/>
      <c r="MLH22" s="178"/>
      <c r="MLI22" s="179"/>
      <c r="MLJ22" s="166"/>
      <c r="MLK22" s="178"/>
      <c r="MLL22" s="178"/>
      <c r="MLM22" s="178"/>
      <c r="MLN22" s="178"/>
      <c r="MLO22" s="178"/>
      <c r="MLP22" s="178"/>
      <c r="MLQ22" s="179"/>
      <c r="MLR22" s="166"/>
      <c r="MLS22" s="178"/>
      <c r="MLT22" s="178"/>
      <c r="MLU22" s="178"/>
      <c r="MLV22" s="178"/>
      <c r="MLW22" s="178"/>
      <c r="MLX22" s="178"/>
      <c r="MLY22" s="179"/>
      <c r="MLZ22" s="166"/>
      <c r="MMA22" s="178"/>
      <c r="MMB22" s="178"/>
      <c r="MMC22" s="178"/>
      <c r="MMD22" s="178"/>
      <c r="MME22" s="178"/>
      <c r="MMF22" s="178"/>
      <c r="MMG22" s="179"/>
      <c r="MMH22" s="166"/>
      <c r="MMI22" s="178"/>
      <c r="MMJ22" s="178"/>
      <c r="MMK22" s="178"/>
      <c r="MML22" s="178"/>
      <c r="MMM22" s="178"/>
      <c r="MMN22" s="178"/>
      <c r="MMO22" s="179"/>
      <c r="MMP22" s="166"/>
      <c r="MMQ22" s="178"/>
      <c r="MMR22" s="178"/>
      <c r="MMS22" s="178"/>
      <c r="MMT22" s="178"/>
      <c r="MMU22" s="178"/>
      <c r="MMV22" s="178"/>
      <c r="MMW22" s="179"/>
      <c r="MMX22" s="166"/>
      <c r="MMY22" s="178"/>
      <c r="MMZ22" s="178"/>
      <c r="MNA22" s="178"/>
      <c r="MNB22" s="178"/>
      <c r="MNC22" s="178"/>
      <c r="MND22" s="178"/>
      <c r="MNE22" s="179"/>
      <c r="MNF22" s="166"/>
      <c r="MNG22" s="178"/>
      <c r="MNH22" s="178"/>
      <c r="MNI22" s="178"/>
      <c r="MNJ22" s="178"/>
      <c r="MNK22" s="178"/>
      <c r="MNL22" s="178"/>
      <c r="MNM22" s="179"/>
      <c r="MNN22" s="166"/>
      <c r="MNO22" s="178"/>
      <c r="MNP22" s="178"/>
      <c r="MNQ22" s="178"/>
      <c r="MNR22" s="178"/>
      <c r="MNS22" s="178"/>
      <c r="MNT22" s="178"/>
      <c r="MNU22" s="179"/>
      <c r="MNV22" s="166"/>
      <c r="MNW22" s="178"/>
      <c r="MNX22" s="178"/>
      <c r="MNY22" s="178"/>
      <c r="MNZ22" s="178"/>
      <c r="MOA22" s="178"/>
      <c r="MOB22" s="178"/>
      <c r="MOC22" s="179"/>
      <c r="MOD22" s="166"/>
      <c r="MOE22" s="178"/>
      <c r="MOF22" s="178"/>
      <c r="MOG22" s="178"/>
      <c r="MOH22" s="178"/>
      <c r="MOI22" s="178"/>
      <c r="MOJ22" s="178"/>
      <c r="MOK22" s="179"/>
      <c r="MOL22" s="166"/>
      <c r="MOM22" s="178"/>
      <c r="MON22" s="178"/>
      <c r="MOO22" s="178"/>
      <c r="MOP22" s="178"/>
      <c r="MOQ22" s="178"/>
      <c r="MOR22" s="178"/>
      <c r="MOS22" s="179"/>
      <c r="MOT22" s="166"/>
      <c r="MOU22" s="178"/>
      <c r="MOV22" s="178"/>
      <c r="MOW22" s="178"/>
      <c r="MOX22" s="178"/>
      <c r="MOY22" s="178"/>
      <c r="MOZ22" s="178"/>
      <c r="MPA22" s="179"/>
      <c r="MPB22" s="166"/>
      <c r="MPC22" s="178"/>
      <c r="MPD22" s="178"/>
      <c r="MPE22" s="178"/>
      <c r="MPF22" s="178"/>
      <c r="MPG22" s="178"/>
      <c r="MPH22" s="178"/>
      <c r="MPI22" s="179"/>
      <c r="MPJ22" s="166"/>
      <c r="MPK22" s="178"/>
      <c r="MPL22" s="178"/>
      <c r="MPM22" s="178"/>
      <c r="MPN22" s="178"/>
      <c r="MPO22" s="178"/>
      <c r="MPP22" s="178"/>
      <c r="MPQ22" s="179"/>
      <c r="MPR22" s="166"/>
      <c r="MPS22" s="178"/>
      <c r="MPT22" s="178"/>
      <c r="MPU22" s="178"/>
      <c r="MPV22" s="178"/>
      <c r="MPW22" s="178"/>
      <c r="MPX22" s="178"/>
      <c r="MPY22" s="179"/>
      <c r="MPZ22" s="166"/>
      <c r="MQA22" s="178"/>
      <c r="MQB22" s="178"/>
      <c r="MQC22" s="178"/>
      <c r="MQD22" s="178"/>
      <c r="MQE22" s="178"/>
      <c r="MQF22" s="178"/>
      <c r="MQG22" s="179"/>
      <c r="MQH22" s="166"/>
      <c r="MQI22" s="178"/>
      <c r="MQJ22" s="178"/>
      <c r="MQK22" s="178"/>
      <c r="MQL22" s="178"/>
      <c r="MQM22" s="178"/>
      <c r="MQN22" s="178"/>
      <c r="MQO22" s="179"/>
      <c r="MQP22" s="166"/>
      <c r="MQQ22" s="178"/>
      <c r="MQR22" s="178"/>
      <c r="MQS22" s="178"/>
      <c r="MQT22" s="178"/>
      <c r="MQU22" s="178"/>
      <c r="MQV22" s="178"/>
      <c r="MQW22" s="179"/>
      <c r="MQX22" s="166"/>
      <c r="MQY22" s="178"/>
      <c r="MQZ22" s="178"/>
      <c r="MRA22" s="178"/>
      <c r="MRB22" s="178"/>
      <c r="MRC22" s="178"/>
      <c r="MRD22" s="178"/>
      <c r="MRE22" s="179"/>
      <c r="MRF22" s="166"/>
      <c r="MRG22" s="178"/>
      <c r="MRH22" s="178"/>
      <c r="MRI22" s="178"/>
      <c r="MRJ22" s="178"/>
      <c r="MRK22" s="178"/>
      <c r="MRL22" s="178"/>
      <c r="MRM22" s="179"/>
      <c r="MRN22" s="166"/>
      <c r="MRO22" s="178"/>
      <c r="MRP22" s="178"/>
      <c r="MRQ22" s="178"/>
      <c r="MRR22" s="178"/>
      <c r="MRS22" s="178"/>
      <c r="MRT22" s="178"/>
      <c r="MRU22" s="179"/>
      <c r="MRV22" s="166"/>
      <c r="MRW22" s="178"/>
      <c r="MRX22" s="178"/>
      <c r="MRY22" s="178"/>
      <c r="MRZ22" s="178"/>
      <c r="MSA22" s="178"/>
      <c r="MSB22" s="178"/>
      <c r="MSC22" s="179"/>
      <c r="MSD22" s="166"/>
      <c r="MSE22" s="178"/>
      <c r="MSF22" s="178"/>
      <c r="MSG22" s="178"/>
      <c r="MSH22" s="178"/>
      <c r="MSI22" s="178"/>
      <c r="MSJ22" s="178"/>
      <c r="MSK22" s="179"/>
      <c r="MSL22" s="166"/>
      <c r="MSM22" s="178"/>
      <c r="MSN22" s="178"/>
      <c r="MSO22" s="178"/>
      <c r="MSP22" s="178"/>
      <c r="MSQ22" s="178"/>
      <c r="MSR22" s="178"/>
      <c r="MSS22" s="179"/>
      <c r="MST22" s="166"/>
      <c r="MSU22" s="178"/>
      <c r="MSV22" s="178"/>
      <c r="MSW22" s="178"/>
      <c r="MSX22" s="178"/>
      <c r="MSY22" s="178"/>
      <c r="MSZ22" s="178"/>
      <c r="MTA22" s="179"/>
      <c r="MTB22" s="166"/>
      <c r="MTC22" s="178"/>
      <c r="MTD22" s="178"/>
      <c r="MTE22" s="178"/>
      <c r="MTF22" s="178"/>
      <c r="MTG22" s="178"/>
      <c r="MTH22" s="178"/>
      <c r="MTI22" s="179"/>
      <c r="MTJ22" s="166"/>
      <c r="MTK22" s="178"/>
      <c r="MTL22" s="178"/>
      <c r="MTM22" s="178"/>
      <c r="MTN22" s="178"/>
      <c r="MTO22" s="178"/>
      <c r="MTP22" s="178"/>
      <c r="MTQ22" s="179"/>
      <c r="MTR22" s="166"/>
      <c r="MTS22" s="178"/>
      <c r="MTT22" s="178"/>
      <c r="MTU22" s="178"/>
      <c r="MTV22" s="178"/>
      <c r="MTW22" s="178"/>
      <c r="MTX22" s="178"/>
      <c r="MTY22" s="179"/>
      <c r="MTZ22" s="166"/>
      <c r="MUA22" s="178"/>
      <c r="MUB22" s="178"/>
      <c r="MUC22" s="178"/>
      <c r="MUD22" s="178"/>
      <c r="MUE22" s="178"/>
      <c r="MUF22" s="178"/>
      <c r="MUG22" s="179"/>
      <c r="MUH22" s="166"/>
      <c r="MUI22" s="178"/>
      <c r="MUJ22" s="178"/>
      <c r="MUK22" s="178"/>
      <c r="MUL22" s="178"/>
      <c r="MUM22" s="178"/>
      <c r="MUN22" s="178"/>
      <c r="MUO22" s="179"/>
      <c r="MUP22" s="166"/>
      <c r="MUQ22" s="178"/>
      <c r="MUR22" s="178"/>
      <c r="MUS22" s="178"/>
      <c r="MUT22" s="178"/>
      <c r="MUU22" s="178"/>
      <c r="MUV22" s="178"/>
      <c r="MUW22" s="179"/>
      <c r="MUX22" s="166"/>
      <c r="MUY22" s="178"/>
      <c r="MUZ22" s="178"/>
      <c r="MVA22" s="178"/>
      <c r="MVB22" s="178"/>
      <c r="MVC22" s="178"/>
      <c r="MVD22" s="178"/>
      <c r="MVE22" s="179"/>
      <c r="MVF22" s="166"/>
      <c r="MVG22" s="178"/>
      <c r="MVH22" s="178"/>
      <c r="MVI22" s="178"/>
      <c r="MVJ22" s="178"/>
      <c r="MVK22" s="178"/>
      <c r="MVL22" s="178"/>
      <c r="MVM22" s="179"/>
      <c r="MVN22" s="166"/>
      <c r="MVO22" s="178"/>
      <c r="MVP22" s="178"/>
      <c r="MVQ22" s="178"/>
      <c r="MVR22" s="178"/>
      <c r="MVS22" s="178"/>
      <c r="MVT22" s="178"/>
      <c r="MVU22" s="179"/>
      <c r="MVV22" s="166"/>
      <c r="MVW22" s="178"/>
      <c r="MVX22" s="178"/>
      <c r="MVY22" s="178"/>
      <c r="MVZ22" s="178"/>
      <c r="MWA22" s="178"/>
      <c r="MWB22" s="178"/>
      <c r="MWC22" s="179"/>
      <c r="MWD22" s="166"/>
      <c r="MWE22" s="178"/>
      <c r="MWF22" s="178"/>
      <c r="MWG22" s="178"/>
      <c r="MWH22" s="178"/>
      <c r="MWI22" s="178"/>
      <c r="MWJ22" s="178"/>
      <c r="MWK22" s="179"/>
      <c r="MWL22" s="166"/>
      <c r="MWM22" s="178"/>
      <c r="MWN22" s="178"/>
      <c r="MWO22" s="178"/>
      <c r="MWP22" s="178"/>
      <c r="MWQ22" s="178"/>
      <c r="MWR22" s="178"/>
      <c r="MWS22" s="179"/>
      <c r="MWT22" s="166"/>
      <c r="MWU22" s="178"/>
      <c r="MWV22" s="178"/>
      <c r="MWW22" s="178"/>
      <c r="MWX22" s="178"/>
      <c r="MWY22" s="178"/>
      <c r="MWZ22" s="178"/>
      <c r="MXA22" s="179"/>
      <c r="MXB22" s="166"/>
      <c r="MXC22" s="178"/>
      <c r="MXD22" s="178"/>
      <c r="MXE22" s="178"/>
      <c r="MXF22" s="178"/>
      <c r="MXG22" s="178"/>
      <c r="MXH22" s="178"/>
      <c r="MXI22" s="179"/>
      <c r="MXJ22" s="166"/>
      <c r="MXK22" s="178"/>
      <c r="MXL22" s="178"/>
      <c r="MXM22" s="178"/>
      <c r="MXN22" s="178"/>
      <c r="MXO22" s="178"/>
      <c r="MXP22" s="178"/>
      <c r="MXQ22" s="179"/>
      <c r="MXR22" s="166"/>
      <c r="MXS22" s="178"/>
      <c r="MXT22" s="178"/>
      <c r="MXU22" s="178"/>
      <c r="MXV22" s="178"/>
      <c r="MXW22" s="178"/>
      <c r="MXX22" s="178"/>
      <c r="MXY22" s="179"/>
      <c r="MXZ22" s="166"/>
      <c r="MYA22" s="178"/>
      <c r="MYB22" s="178"/>
      <c r="MYC22" s="178"/>
      <c r="MYD22" s="178"/>
      <c r="MYE22" s="178"/>
      <c r="MYF22" s="178"/>
      <c r="MYG22" s="179"/>
      <c r="MYH22" s="166"/>
      <c r="MYI22" s="178"/>
      <c r="MYJ22" s="178"/>
      <c r="MYK22" s="178"/>
      <c r="MYL22" s="178"/>
      <c r="MYM22" s="178"/>
      <c r="MYN22" s="178"/>
      <c r="MYO22" s="179"/>
      <c r="MYP22" s="166"/>
      <c r="MYQ22" s="178"/>
      <c r="MYR22" s="178"/>
      <c r="MYS22" s="178"/>
      <c r="MYT22" s="178"/>
      <c r="MYU22" s="178"/>
      <c r="MYV22" s="178"/>
      <c r="MYW22" s="179"/>
      <c r="MYX22" s="166"/>
      <c r="MYY22" s="178"/>
      <c r="MYZ22" s="178"/>
      <c r="MZA22" s="178"/>
      <c r="MZB22" s="178"/>
      <c r="MZC22" s="178"/>
      <c r="MZD22" s="178"/>
      <c r="MZE22" s="179"/>
      <c r="MZF22" s="166"/>
      <c r="MZG22" s="178"/>
      <c r="MZH22" s="178"/>
      <c r="MZI22" s="178"/>
      <c r="MZJ22" s="178"/>
      <c r="MZK22" s="178"/>
      <c r="MZL22" s="178"/>
      <c r="MZM22" s="179"/>
      <c r="MZN22" s="166"/>
      <c r="MZO22" s="178"/>
      <c r="MZP22" s="178"/>
      <c r="MZQ22" s="178"/>
      <c r="MZR22" s="178"/>
      <c r="MZS22" s="178"/>
      <c r="MZT22" s="178"/>
      <c r="MZU22" s="179"/>
      <c r="MZV22" s="166"/>
      <c r="MZW22" s="178"/>
      <c r="MZX22" s="178"/>
      <c r="MZY22" s="178"/>
      <c r="MZZ22" s="178"/>
      <c r="NAA22" s="178"/>
      <c r="NAB22" s="178"/>
      <c r="NAC22" s="179"/>
      <c r="NAD22" s="166"/>
      <c r="NAE22" s="178"/>
      <c r="NAF22" s="178"/>
      <c r="NAG22" s="178"/>
      <c r="NAH22" s="178"/>
      <c r="NAI22" s="178"/>
      <c r="NAJ22" s="178"/>
      <c r="NAK22" s="179"/>
      <c r="NAL22" s="166"/>
      <c r="NAM22" s="178"/>
      <c r="NAN22" s="178"/>
      <c r="NAO22" s="178"/>
      <c r="NAP22" s="178"/>
      <c r="NAQ22" s="178"/>
      <c r="NAR22" s="178"/>
      <c r="NAS22" s="179"/>
      <c r="NAT22" s="166"/>
      <c r="NAU22" s="178"/>
      <c r="NAV22" s="178"/>
      <c r="NAW22" s="178"/>
      <c r="NAX22" s="178"/>
      <c r="NAY22" s="178"/>
      <c r="NAZ22" s="178"/>
      <c r="NBA22" s="179"/>
      <c r="NBB22" s="166"/>
      <c r="NBC22" s="178"/>
      <c r="NBD22" s="178"/>
      <c r="NBE22" s="178"/>
      <c r="NBF22" s="178"/>
      <c r="NBG22" s="178"/>
      <c r="NBH22" s="178"/>
      <c r="NBI22" s="179"/>
      <c r="NBJ22" s="166"/>
      <c r="NBK22" s="178"/>
      <c r="NBL22" s="178"/>
      <c r="NBM22" s="178"/>
      <c r="NBN22" s="178"/>
      <c r="NBO22" s="178"/>
      <c r="NBP22" s="178"/>
      <c r="NBQ22" s="179"/>
      <c r="NBR22" s="166"/>
      <c r="NBS22" s="178"/>
      <c r="NBT22" s="178"/>
      <c r="NBU22" s="178"/>
      <c r="NBV22" s="178"/>
      <c r="NBW22" s="178"/>
      <c r="NBX22" s="178"/>
      <c r="NBY22" s="179"/>
      <c r="NBZ22" s="166"/>
      <c r="NCA22" s="178"/>
      <c r="NCB22" s="178"/>
      <c r="NCC22" s="178"/>
      <c r="NCD22" s="178"/>
      <c r="NCE22" s="178"/>
      <c r="NCF22" s="178"/>
      <c r="NCG22" s="179"/>
      <c r="NCH22" s="166"/>
      <c r="NCI22" s="178"/>
      <c r="NCJ22" s="178"/>
      <c r="NCK22" s="178"/>
      <c r="NCL22" s="178"/>
      <c r="NCM22" s="178"/>
      <c r="NCN22" s="178"/>
      <c r="NCO22" s="179"/>
      <c r="NCP22" s="166"/>
      <c r="NCQ22" s="178"/>
      <c r="NCR22" s="178"/>
      <c r="NCS22" s="178"/>
      <c r="NCT22" s="178"/>
      <c r="NCU22" s="178"/>
      <c r="NCV22" s="178"/>
      <c r="NCW22" s="179"/>
      <c r="NCX22" s="166"/>
      <c r="NCY22" s="178"/>
      <c r="NCZ22" s="178"/>
      <c r="NDA22" s="178"/>
      <c r="NDB22" s="178"/>
      <c r="NDC22" s="178"/>
      <c r="NDD22" s="178"/>
      <c r="NDE22" s="179"/>
      <c r="NDF22" s="166"/>
      <c r="NDG22" s="178"/>
      <c r="NDH22" s="178"/>
      <c r="NDI22" s="178"/>
      <c r="NDJ22" s="178"/>
      <c r="NDK22" s="178"/>
      <c r="NDL22" s="178"/>
      <c r="NDM22" s="179"/>
      <c r="NDN22" s="166"/>
      <c r="NDO22" s="178"/>
      <c r="NDP22" s="178"/>
      <c r="NDQ22" s="178"/>
      <c r="NDR22" s="178"/>
      <c r="NDS22" s="178"/>
      <c r="NDT22" s="178"/>
      <c r="NDU22" s="179"/>
      <c r="NDV22" s="166"/>
      <c r="NDW22" s="178"/>
      <c r="NDX22" s="178"/>
      <c r="NDY22" s="178"/>
      <c r="NDZ22" s="178"/>
      <c r="NEA22" s="178"/>
      <c r="NEB22" s="178"/>
      <c r="NEC22" s="179"/>
      <c r="NED22" s="166"/>
      <c r="NEE22" s="178"/>
      <c r="NEF22" s="178"/>
      <c r="NEG22" s="178"/>
      <c r="NEH22" s="178"/>
      <c r="NEI22" s="178"/>
      <c r="NEJ22" s="178"/>
      <c r="NEK22" s="179"/>
      <c r="NEL22" s="166"/>
      <c r="NEM22" s="178"/>
      <c r="NEN22" s="178"/>
      <c r="NEO22" s="178"/>
      <c r="NEP22" s="178"/>
      <c r="NEQ22" s="178"/>
      <c r="NER22" s="178"/>
      <c r="NES22" s="179"/>
      <c r="NET22" s="166"/>
      <c r="NEU22" s="178"/>
      <c r="NEV22" s="178"/>
      <c r="NEW22" s="178"/>
      <c r="NEX22" s="178"/>
      <c r="NEY22" s="178"/>
      <c r="NEZ22" s="178"/>
      <c r="NFA22" s="179"/>
      <c r="NFB22" s="166"/>
      <c r="NFC22" s="178"/>
      <c r="NFD22" s="178"/>
      <c r="NFE22" s="178"/>
      <c r="NFF22" s="178"/>
      <c r="NFG22" s="178"/>
      <c r="NFH22" s="178"/>
      <c r="NFI22" s="179"/>
      <c r="NFJ22" s="166"/>
      <c r="NFK22" s="178"/>
      <c r="NFL22" s="178"/>
      <c r="NFM22" s="178"/>
      <c r="NFN22" s="178"/>
      <c r="NFO22" s="178"/>
      <c r="NFP22" s="178"/>
      <c r="NFQ22" s="179"/>
      <c r="NFR22" s="166"/>
      <c r="NFS22" s="178"/>
      <c r="NFT22" s="178"/>
      <c r="NFU22" s="178"/>
      <c r="NFV22" s="178"/>
      <c r="NFW22" s="178"/>
      <c r="NFX22" s="178"/>
      <c r="NFY22" s="179"/>
      <c r="NFZ22" s="166"/>
      <c r="NGA22" s="178"/>
      <c r="NGB22" s="178"/>
      <c r="NGC22" s="178"/>
      <c r="NGD22" s="178"/>
      <c r="NGE22" s="178"/>
      <c r="NGF22" s="178"/>
      <c r="NGG22" s="179"/>
      <c r="NGH22" s="166"/>
      <c r="NGI22" s="178"/>
      <c r="NGJ22" s="178"/>
      <c r="NGK22" s="178"/>
      <c r="NGL22" s="178"/>
      <c r="NGM22" s="178"/>
      <c r="NGN22" s="178"/>
      <c r="NGO22" s="179"/>
      <c r="NGP22" s="166"/>
      <c r="NGQ22" s="178"/>
      <c r="NGR22" s="178"/>
      <c r="NGS22" s="178"/>
      <c r="NGT22" s="178"/>
      <c r="NGU22" s="178"/>
      <c r="NGV22" s="178"/>
      <c r="NGW22" s="179"/>
      <c r="NGX22" s="166"/>
      <c r="NGY22" s="178"/>
      <c r="NGZ22" s="178"/>
      <c r="NHA22" s="178"/>
      <c r="NHB22" s="178"/>
      <c r="NHC22" s="178"/>
      <c r="NHD22" s="178"/>
      <c r="NHE22" s="179"/>
      <c r="NHF22" s="166"/>
      <c r="NHG22" s="178"/>
      <c r="NHH22" s="178"/>
      <c r="NHI22" s="178"/>
      <c r="NHJ22" s="178"/>
      <c r="NHK22" s="178"/>
      <c r="NHL22" s="178"/>
      <c r="NHM22" s="179"/>
      <c r="NHN22" s="166"/>
      <c r="NHO22" s="178"/>
      <c r="NHP22" s="178"/>
      <c r="NHQ22" s="178"/>
      <c r="NHR22" s="178"/>
      <c r="NHS22" s="178"/>
      <c r="NHT22" s="178"/>
      <c r="NHU22" s="179"/>
      <c r="NHV22" s="166"/>
      <c r="NHW22" s="178"/>
      <c r="NHX22" s="178"/>
      <c r="NHY22" s="178"/>
      <c r="NHZ22" s="178"/>
      <c r="NIA22" s="178"/>
      <c r="NIB22" s="178"/>
      <c r="NIC22" s="179"/>
      <c r="NID22" s="166"/>
      <c r="NIE22" s="178"/>
      <c r="NIF22" s="178"/>
      <c r="NIG22" s="178"/>
      <c r="NIH22" s="178"/>
      <c r="NII22" s="178"/>
      <c r="NIJ22" s="178"/>
      <c r="NIK22" s="179"/>
      <c r="NIL22" s="166"/>
      <c r="NIM22" s="178"/>
      <c r="NIN22" s="178"/>
      <c r="NIO22" s="178"/>
      <c r="NIP22" s="178"/>
      <c r="NIQ22" s="178"/>
      <c r="NIR22" s="178"/>
      <c r="NIS22" s="179"/>
      <c r="NIT22" s="166"/>
      <c r="NIU22" s="178"/>
      <c r="NIV22" s="178"/>
      <c r="NIW22" s="178"/>
      <c r="NIX22" s="178"/>
      <c r="NIY22" s="178"/>
      <c r="NIZ22" s="178"/>
      <c r="NJA22" s="179"/>
      <c r="NJB22" s="166"/>
      <c r="NJC22" s="178"/>
      <c r="NJD22" s="178"/>
      <c r="NJE22" s="178"/>
      <c r="NJF22" s="178"/>
      <c r="NJG22" s="178"/>
      <c r="NJH22" s="178"/>
      <c r="NJI22" s="179"/>
      <c r="NJJ22" s="166"/>
      <c r="NJK22" s="178"/>
      <c r="NJL22" s="178"/>
      <c r="NJM22" s="178"/>
      <c r="NJN22" s="178"/>
      <c r="NJO22" s="178"/>
      <c r="NJP22" s="178"/>
      <c r="NJQ22" s="179"/>
      <c r="NJR22" s="166"/>
      <c r="NJS22" s="178"/>
      <c r="NJT22" s="178"/>
      <c r="NJU22" s="178"/>
      <c r="NJV22" s="178"/>
      <c r="NJW22" s="178"/>
      <c r="NJX22" s="178"/>
      <c r="NJY22" s="179"/>
      <c r="NJZ22" s="166"/>
      <c r="NKA22" s="178"/>
      <c r="NKB22" s="178"/>
      <c r="NKC22" s="178"/>
      <c r="NKD22" s="178"/>
      <c r="NKE22" s="178"/>
      <c r="NKF22" s="178"/>
      <c r="NKG22" s="179"/>
      <c r="NKH22" s="166"/>
      <c r="NKI22" s="178"/>
      <c r="NKJ22" s="178"/>
      <c r="NKK22" s="178"/>
      <c r="NKL22" s="178"/>
      <c r="NKM22" s="178"/>
      <c r="NKN22" s="178"/>
      <c r="NKO22" s="179"/>
      <c r="NKP22" s="166"/>
      <c r="NKQ22" s="178"/>
      <c r="NKR22" s="178"/>
      <c r="NKS22" s="178"/>
      <c r="NKT22" s="178"/>
      <c r="NKU22" s="178"/>
      <c r="NKV22" s="178"/>
      <c r="NKW22" s="179"/>
      <c r="NKX22" s="166"/>
      <c r="NKY22" s="178"/>
      <c r="NKZ22" s="178"/>
      <c r="NLA22" s="178"/>
      <c r="NLB22" s="178"/>
      <c r="NLC22" s="178"/>
      <c r="NLD22" s="178"/>
      <c r="NLE22" s="179"/>
      <c r="NLF22" s="166"/>
      <c r="NLG22" s="178"/>
      <c r="NLH22" s="178"/>
      <c r="NLI22" s="178"/>
      <c r="NLJ22" s="178"/>
      <c r="NLK22" s="178"/>
      <c r="NLL22" s="178"/>
      <c r="NLM22" s="179"/>
      <c r="NLN22" s="166"/>
      <c r="NLO22" s="178"/>
      <c r="NLP22" s="178"/>
      <c r="NLQ22" s="178"/>
      <c r="NLR22" s="178"/>
      <c r="NLS22" s="178"/>
      <c r="NLT22" s="178"/>
      <c r="NLU22" s="179"/>
      <c r="NLV22" s="166"/>
      <c r="NLW22" s="178"/>
      <c r="NLX22" s="178"/>
      <c r="NLY22" s="178"/>
      <c r="NLZ22" s="178"/>
      <c r="NMA22" s="178"/>
      <c r="NMB22" s="178"/>
      <c r="NMC22" s="179"/>
      <c r="NMD22" s="166"/>
      <c r="NME22" s="178"/>
      <c r="NMF22" s="178"/>
      <c r="NMG22" s="178"/>
      <c r="NMH22" s="178"/>
      <c r="NMI22" s="178"/>
      <c r="NMJ22" s="178"/>
      <c r="NMK22" s="179"/>
      <c r="NML22" s="166"/>
      <c r="NMM22" s="178"/>
      <c r="NMN22" s="178"/>
      <c r="NMO22" s="178"/>
      <c r="NMP22" s="178"/>
      <c r="NMQ22" s="178"/>
      <c r="NMR22" s="178"/>
      <c r="NMS22" s="179"/>
      <c r="NMT22" s="166"/>
      <c r="NMU22" s="178"/>
      <c r="NMV22" s="178"/>
      <c r="NMW22" s="178"/>
      <c r="NMX22" s="178"/>
      <c r="NMY22" s="178"/>
      <c r="NMZ22" s="178"/>
      <c r="NNA22" s="179"/>
      <c r="NNB22" s="166"/>
      <c r="NNC22" s="178"/>
      <c r="NND22" s="178"/>
      <c r="NNE22" s="178"/>
      <c r="NNF22" s="178"/>
      <c r="NNG22" s="178"/>
      <c r="NNH22" s="178"/>
      <c r="NNI22" s="179"/>
      <c r="NNJ22" s="166"/>
      <c r="NNK22" s="178"/>
      <c r="NNL22" s="178"/>
      <c r="NNM22" s="178"/>
      <c r="NNN22" s="178"/>
      <c r="NNO22" s="178"/>
      <c r="NNP22" s="178"/>
      <c r="NNQ22" s="179"/>
      <c r="NNR22" s="166"/>
      <c r="NNS22" s="178"/>
      <c r="NNT22" s="178"/>
      <c r="NNU22" s="178"/>
      <c r="NNV22" s="178"/>
      <c r="NNW22" s="178"/>
      <c r="NNX22" s="178"/>
      <c r="NNY22" s="179"/>
      <c r="NNZ22" s="166"/>
      <c r="NOA22" s="178"/>
      <c r="NOB22" s="178"/>
      <c r="NOC22" s="178"/>
      <c r="NOD22" s="178"/>
      <c r="NOE22" s="178"/>
      <c r="NOF22" s="178"/>
      <c r="NOG22" s="179"/>
      <c r="NOH22" s="166"/>
      <c r="NOI22" s="178"/>
      <c r="NOJ22" s="178"/>
      <c r="NOK22" s="178"/>
      <c r="NOL22" s="178"/>
      <c r="NOM22" s="178"/>
      <c r="NON22" s="178"/>
      <c r="NOO22" s="179"/>
      <c r="NOP22" s="166"/>
      <c r="NOQ22" s="178"/>
      <c r="NOR22" s="178"/>
      <c r="NOS22" s="178"/>
      <c r="NOT22" s="178"/>
      <c r="NOU22" s="178"/>
      <c r="NOV22" s="178"/>
      <c r="NOW22" s="179"/>
      <c r="NOX22" s="166"/>
      <c r="NOY22" s="178"/>
      <c r="NOZ22" s="178"/>
      <c r="NPA22" s="178"/>
      <c r="NPB22" s="178"/>
      <c r="NPC22" s="178"/>
      <c r="NPD22" s="178"/>
      <c r="NPE22" s="179"/>
      <c r="NPF22" s="166"/>
      <c r="NPG22" s="178"/>
      <c r="NPH22" s="178"/>
      <c r="NPI22" s="178"/>
      <c r="NPJ22" s="178"/>
      <c r="NPK22" s="178"/>
      <c r="NPL22" s="178"/>
      <c r="NPM22" s="179"/>
      <c r="NPN22" s="166"/>
      <c r="NPO22" s="178"/>
      <c r="NPP22" s="178"/>
      <c r="NPQ22" s="178"/>
      <c r="NPR22" s="178"/>
      <c r="NPS22" s="178"/>
      <c r="NPT22" s="178"/>
      <c r="NPU22" s="179"/>
      <c r="NPV22" s="166"/>
      <c r="NPW22" s="178"/>
      <c r="NPX22" s="178"/>
      <c r="NPY22" s="178"/>
      <c r="NPZ22" s="178"/>
      <c r="NQA22" s="178"/>
      <c r="NQB22" s="178"/>
      <c r="NQC22" s="179"/>
      <c r="NQD22" s="166"/>
      <c r="NQE22" s="178"/>
      <c r="NQF22" s="178"/>
      <c r="NQG22" s="178"/>
      <c r="NQH22" s="178"/>
      <c r="NQI22" s="178"/>
      <c r="NQJ22" s="178"/>
      <c r="NQK22" s="179"/>
      <c r="NQL22" s="166"/>
      <c r="NQM22" s="178"/>
      <c r="NQN22" s="178"/>
      <c r="NQO22" s="178"/>
      <c r="NQP22" s="178"/>
      <c r="NQQ22" s="178"/>
      <c r="NQR22" s="178"/>
      <c r="NQS22" s="179"/>
      <c r="NQT22" s="166"/>
      <c r="NQU22" s="178"/>
      <c r="NQV22" s="178"/>
      <c r="NQW22" s="178"/>
      <c r="NQX22" s="178"/>
      <c r="NQY22" s="178"/>
      <c r="NQZ22" s="178"/>
      <c r="NRA22" s="179"/>
      <c r="NRB22" s="166"/>
      <c r="NRC22" s="178"/>
      <c r="NRD22" s="178"/>
      <c r="NRE22" s="178"/>
      <c r="NRF22" s="178"/>
      <c r="NRG22" s="178"/>
      <c r="NRH22" s="178"/>
      <c r="NRI22" s="179"/>
      <c r="NRJ22" s="166"/>
      <c r="NRK22" s="178"/>
      <c r="NRL22" s="178"/>
      <c r="NRM22" s="178"/>
      <c r="NRN22" s="178"/>
      <c r="NRO22" s="178"/>
      <c r="NRP22" s="178"/>
      <c r="NRQ22" s="179"/>
      <c r="NRR22" s="166"/>
      <c r="NRS22" s="178"/>
      <c r="NRT22" s="178"/>
      <c r="NRU22" s="178"/>
      <c r="NRV22" s="178"/>
      <c r="NRW22" s="178"/>
      <c r="NRX22" s="178"/>
      <c r="NRY22" s="179"/>
      <c r="NRZ22" s="166"/>
      <c r="NSA22" s="178"/>
      <c r="NSB22" s="178"/>
      <c r="NSC22" s="178"/>
      <c r="NSD22" s="178"/>
      <c r="NSE22" s="178"/>
      <c r="NSF22" s="178"/>
      <c r="NSG22" s="179"/>
      <c r="NSH22" s="166"/>
      <c r="NSI22" s="178"/>
      <c r="NSJ22" s="178"/>
      <c r="NSK22" s="178"/>
      <c r="NSL22" s="178"/>
      <c r="NSM22" s="178"/>
      <c r="NSN22" s="178"/>
      <c r="NSO22" s="179"/>
      <c r="NSP22" s="166"/>
      <c r="NSQ22" s="178"/>
      <c r="NSR22" s="178"/>
      <c r="NSS22" s="178"/>
      <c r="NST22" s="178"/>
      <c r="NSU22" s="178"/>
      <c r="NSV22" s="178"/>
      <c r="NSW22" s="179"/>
      <c r="NSX22" s="166"/>
      <c r="NSY22" s="178"/>
      <c r="NSZ22" s="178"/>
      <c r="NTA22" s="178"/>
      <c r="NTB22" s="178"/>
      <c r="NTC22" s="178"/>
      <c r="NTD22" s="178"/>
      <c r="NTE22" s="179"/>
      <c r="NTF22" s="166"/>
      <c r="NTG22" s="178"/>
      <c r="NTH22" s="178"/>
      <c r="NTI22" s="178"/>
      <c r="NTJ22" s="178"/>
      <c r="NTK22" s="178"/>
      <c r="NTL22" s="178"/>
      <c r="NTM22" s="179"/>
      <c r="NTN22" s="166"/>
      <c r="NTO22" s="178"/>
      <c r="NTP22" s="178"/>
      <c r="NTQ22" s="178"/>
      <c r="NTR22" s="178"/>
      <c r="NTS22" s="178"/>
      <c r="NTT22" s="178"/>
      <c r="NTU22" s="179"/>
      <c r="NTV22" s="166"/>
      <c r="NTW22" s="178"/>
      <c r="NTX22" s="178"/>
      <c r="NTY22" s="178"/>
      <c r="NTZ22" s="178"/>
      <c r="NUA22" s="178"/>
      <c r="NUB22" s="178"/>
      <c r="NUC22" s="179"/>
      <c r="NUD22" s="166"/>
      <c r="NUE22" s="178"/>
      <c r="NUF22" s="178"/>
      <c r="NUG22" s="178"/>
      <c r="NUH22" s="178"/>
      <c r="NUI22" s="178"/>
      <c r="NUJ22" s="178"/>
      <c r="NUK22" s="179"/>
      <c r="NUL22" s="166"/>
      <c r="NUM22" s="178"/>
      <c r="NUN22" s="178"/>
      <c r="NUO22" s="178"/>
      <c r="NUP22" s="178"/>
      <c r="NUQ22" s="178"/>
      <c r="NUR22" s="178"/>
      <c r="NUS22" s="179"/>
      <c r="NUT22" s="166"/>
      <c r="NUU22" s="178"/>
      <c r="NUV22" s="178"/>
      <c r="NUW22" s="178"/>
      <c r="NUX22" s="178"/>
      <c r="NUY22" s="178"/>
      <c r="NUZ22" s="178"/>
      <c r="NVA22" s="179"/>
      <c r="NVB22" s="166"/>
      <c r="NVC22" s="178"/>
      <c r="NVD22" s="178"/>
      <c r="NVE22" s="178"/>
      <c r="NVF22" s="178"/>
      <c r="NVG22" s="178"/>
      <c r="NVH22" s="178"/>
      <c r="NVI22" s="179"/>
      <c r="NVJ22" s="166"/>
      <c r="NVK22" s="178"/>
      <c r="NVL22" s="178"/>
      <c r="NVM22" s="178"/>
      <c r="NVN22" s="178"/>
      <c r="NVO22" s="178"/>
      <c r="NVP22" s="178"/>
      <c r="NVQ22" s="179"/>
      <c r="NVR22" s="166"/>
      <c r="NVS22" s="178"/>
      <c r="NVT22" s="178"/>
      <c r="NVU22" s="178"/>
      <c r="NVV22" s="178"/>
      <c r="NVW22" s="178"/>
      <c r="NVX22" s="178"/>
      <c r="NVY22" s="179"/>
      <c r="NVZ22" s="166"/>
      <c r="NWA22" s="178"/>
      <c r="NWB22" s="178"/>
      <c r="NWC22" s="178"/>
      <c r="NWD22" s="178"/>
      <c r="NWE22" s="178"/>
      <c r="NWF22" s="178"/>
      <c r="NWG22" s="179"/>
      <c r="NWH22" s="166"/>
      <c r="NWI22" s="178"/>
      <c r="NWJ22" s="178"/>
      <c r="NWK22" s="178"/>
      <c r="NWL22" s="178"/>
      <c r="NWM22" s="178"/>
      <c r="NWN22" s="178"/>
      <c r="NWO22" s="179"/>
      <c r="NWP22" s="166"/>
      <c r="NWQ22" s="178"/>
      <c r="NWR22" s="178"/>
      <c r="NWS22" s="178"/>
      <c r="NWT22" s="178"/>
      <c r="NWU22" s="178"/>
      <c r="NWV22" s="178"/>
      <c r="NWW22" s="179"/>
      <c r="NWX22" s="166"/>
      <c r="NWY22" s="178"/>
      <c r="NWZ22" s="178"/>
      <c r="NXA22" s="178"/>
      <c r="NXB22" s="178"/>
      <c r="NXC22" s="178"/>
      <c r="NXD22" s="178"/>
      <c r="NXE22" s="179"/>
      <c r="NXF22" s="166"/>
      <c r="NXG22" s="178"/>
      <c r="NXH22" s="178"/>
      <c r="NXI22" s="178"/>
      <c r="NXJ22" s="178"/>
      <c r="NXK22" s="178"/>
      <c r="NXL22" s="178"/>
      <c r="NXM22" s="179"/>
      <c r="NXN22" s="166"/>
      <c r="NXO22" s="178"/>
      <c r="NXP22" s="178"/>
      <c r="NXQ22" s="178"/>
      <c r="NXR22" s="178"/>
      <c r="NXS22" s="178"/>
      <c r="NXT22" s="178"/>
      <c r="NXU22" s="179"/>
      <c r="NXV22" s="166"/>
      <c r="NXW22" s="178"/>
      <c r="NXX22" s="178"/>
      <c r="NXY22" s="178"/>
      <c r="NXZ22" s="178"/>
      <c r="NYA22" s="178"/>
      <c r="NYB22" s="178"/>
      <c r="NYC22" s="179"/>
      <c r="NYD22" s="166"/>
      <c r="NYE22" s="178"/>
      <c r="NYF22" s="178"/>
      <c r="NYG22" s="178"/>
      <c r="NYH22" s="178"/>
      <c r="NYI22" s="178"/>
      <c r="NYJ22" s="178"/>
      <c r="NYK22" s="179"/>
      <c r="NYL22" s="166"/>
      <c r="NYM22" s="178"/>
      <c r="NYN22" s="178"/>
      <c r="NYO22" s="178"/>
      <c r="NYP22" s="178"/>
      <c r="NYQ22" s="178"/>
      <c r="NYR22" s="178"/>
      <c r="NYS22" s="179"/>
      <c r="NYT22" s="166"/>
      <c r="NYU22" s="178"/>
      <c r="NYV22" s="178"/>
      <c r="NYW22" s="178"/>
      <c r="NYX22" s="178"/>
      <c r="NYY22" s="178"/>
      <c r="NYZ22" s="178"/>
      <c r="NZA22" s="179"/>
      <c r="NZB22" s="166"/>
      <c r="NZC22" s="178"/>
      <c r="NZD22" s="178"/>
      <c r="NZE22" s="178"/>
      <c r="NZF22" s="178"/>
      <c r="NZG22" s="178"/>
      <c r="NZH22" s="178"/>
      <c r="NZI22" s="179"/>
      <c r="NZJ22" s="166"/>
      <c r="NZK22" s="178"/>
      <c r="NZL22" s="178"/>
      <c r="NZM22" s="178"/>
      <c r="NZN22" s="178"/>
      <c r="NZO22" s="178"/>
      <c r="NZP22" s="178"/>
      <c r="NZQ22" s="179"/>
      <c r="NZR22" s="166"/>
      <c r="NZS22" s="178"/>
      <c r="NZT22" s="178"/>
      <c r="NZU22" s="178"/>
      <c r="NZV22" s="178"/>
      <c r="NZW22" s="178"/>
      <c r="NZX22" s="178"/>
      <c r="NZY22" s="179"/>
      <c r="NZZ22" s="166"/>
      <c r="OAA22" s="178"/>
      <c r="OAB22" s="178"/>
      <c r="OAC22" s="178"/>
      <c r="OAD22" s="178"/>
      <c r="OAE22" s="178"/>
      <c r="OAF22" s="178"/>
      <c r="OAG22" s="179"/>
      <c r="OAH22" s="166"/>
      <c r="OAI22" s="178"/>
      <c r="OAJ22" s="178"/>
      <c r="OAK22" s="178"/>
      <c r="OAL22" s="178"/>
      <c r="OAM22" s="178"/>
      <c r="OAN22" s="178"/>
      <c r="OAO22" s="179"/>
      <c r="OAP22" s="166"/>
      <c r="OAQ22" s="178"/>
      <c r="OAR22" s="178"/>
      <c r="OAS22" s="178"/>
      <c r="OAT22" s="178"/>
      <c r="OAU22" s="178"/>
      <c r="OAV22" s="178"/>
      <c r="OAW22" s="179"/>
      <c r="OAX22" s="166"/>
      <c r="OAY22" s="178"/>
      <c r="OAZ22" s="178"/>
      <c r="OBA22" s="178"/>
      <c r="OBB22" s="178"/>
      <c r="OBC22" s="178"/>
      <c r="OBD22" s="178"/>
      <c r="OBE22" s="179"/>
      <c r="OBF22" s="166"/>
      <c r="OBG22" s="178"/>
      <c r="OBH22" s="178"/>
      <c r="OBI22" s="178"/>
      <c r="OBJ22" s="178"/>
      <c r="OBK22" s="178"/>
      <c r="OBL22" s="178"/>
      <c r="OBM22" s="179"/>
      <c r="OBN22" s="166"/>
      <c r="OBO22" s="178"/>
      <c r="OBP22" s="178"/>
      <c r="OBQ22" s="178"/>
      <c r="OBR22" s="178"/>
      <c r="OBS22" s="178"/>
      <c r="OBT22" s="178"/>
      <c r="OBU22" s="179"/>
      <c r="OBV22" s="166"/>
      <c r="OBW22" s="178"/>
      <c r="OBX22" s="178"/>
      <c r="OBY22" s="178"/>
      <c r="OBZ22" s="178"/>
      <c r="OCA22" s="178"/>
      <c r="OCB22" s="178"/>
      <c r="OCC22" s="179"/>
      <c r="OCD22" s="166"/>
      <c r="OCE22" s="178"/>
      <c r="OCF22" s="178"/>
      <c r="OCG22" s="178"/>
      <c r="OCH22" s="178"/>
      <c r="OCI22" s="178"/>
      <c r="OCJ22" s="178"/>
      <c r="OCK22" s="179"/>
      <c r="OCL22" s="166"/>
      <c r="OCM22" s="178"/>
      <c r="OCN22" s="178"/>
      <c r="OCO22" s="178"/>
      <c r="OCP22" s="178"/>
      <c r="OCQ22" s="178"/>
      <c r="OCR22" s="178"/>
      <c r="OCS22" s="179"/>
      <c r="OCT22" s="166"/>
      <c r="OCU22" s="178"/>
      <c r="OCV22" s="178"/>
      <c r="OCW22" s="178"/>
      <c r="OCX22" s="178"/>
      <c r="OCY22" s="178"/>
      <c r="OCZ22" s="178"/>
      <c r="ODA22" s="179"/>
      <c r="ODB22" s="166"/>
      <c r="ODC22" s="178"/>
      <c r="ODD22" s="178"/>
      <c r="ODE22" s="178"/>
      <c r="ODF22" s="178"/>
      <c r="ODG22" s="178"/>
      <c r="ODH22" s="178"/>
      <c r="ODI22" s="179"/>
      <c r="ODJ22" s="166"/>
      <c r="ODK22" s="178"/>
      <c r="ODL22" s="178"/>
      <c r="ODM22" s="178"/>
      <c r="ODN22" s="178"/>
      <c r="ODO22" s="178"/>
      <c r="ODP22" s="178"/>
      <c r="ODQ22" s="179"/>
      <c r="ODR22" s="166"/>
      <c r="ODS22" s="178"/>
      <c r="ODT22" s="178"/>
      <c r="ODU22" s="178"/>
      <c r="ODV22" s="178"/>
      <c r="ODW22" s="178"/>
      <c r="ODX22" s="178"/>
      <c r="ODY22" s="179"/>
      <c r="ODZ22" s="166"/>
      <c r="OEA22" s="178"/>
      <c r="OEB22" s="178"/>
      <c r="OEC22" s="178"/>
      <c r="OED22" s="178"/>
      <c r="OEE22" s="178"/>
      <c r="OEF22" s="178"/>
      <c r="OEG22" s="179"/>
      <c r="OEH22" s="166"/>
      <c r="OEI22" s="178"/>
      <c r="OEJ22" s="178"/>
      <c r="OEK22" s="178"/>
      <c r="OEL22" s="178"/>
      <c r="OEM22" s="178"/>
      <c r="OEN22" s="178"/>
      <c r="OEO22" s="179"/>
      <c r="OEP22" s="166"/>
      <c r="OEQ22" s="178"/>
      <c r="OER22" s="178"/>
      <c r="OES22" s="178"/>
      <c r="OET22" s="178"/>
      <c r="OEU22" s="178"/>
      <c r="OEV22" s="178"/>
      <c r="OEW22" s="179"/>
      <c r="OEX22" s="166"/>
      <c r="OEY22" s="178"/>
      <c r="OEZ22" s="178"/>
      <c r="OFA22" s="178"/>
      <c r="OFB22" s="178"/>
      <c r="OFC22" s="178"/>
      <c r="OFD22" s="178"/>
      <c r="OFE22" s="179"/>
      <c r="OFF22" s="166"/>
      <c r="OFG22" s="178"/>
      <c r="OFH22" s="178"/>
      <c r="OFI22" s="178"/>
      <c r="OFJ22" s="178"/>
      <c r="OFK22" s="178"/>
      <c r="OFL22" s="178"/>
      <c r="OFM22" s="179"/>
      <c r="OFN22" s="166"/>
      <c r="OFO22" s="178"/>
      <c r="OFP22" s="178"/>
      <c r="OFQ22" s="178"/>
      <c r="OFR22" s="178"/>
      <c r="OFS22" s="178"/>
      <c r="OFT22" s="178"/>
      <c r="OFU22" s="179"/>
      <c r="OFV22" s="166"/>
      <c r="OFW22" s="178"/>
      <c r="OFX22" s="178"/>
      <c r="OFY22" s="178"/>
      <c r="OFZ22" s="178"/>
      <c r="OGA22" s="178"/>
      <c r="OGB22" s="178"/>
      <c r="OGC22" s="179"/>
      <c r="OGD22" s="166"/>
      <c r="OGE22" s="178"/>
      <c r="OGF22" s="178"/>
      <c r="OGG22" s="178"/>
      <c r="OGH22" s="178"/>
      <c r="OGI22" s="178"/>
      <c r="OGJ22" s="178"/>
      <c r="OGK22" s="179"/>
      <c r="OGL22" s="166"/>
      <c r="OGM22" s="178"/>
      <c r="OGN22" s="178"/>
      <c r="OGO22" s="178"/>
      <c r="OGP22" s="178"/>
      <c r="OGQ22" s="178"/>
      <c r="OGR22" s="178"/>
      <c r="OGS22" s="179"/>
      <c r="OGT22" s="166"/>
      <c r="OGU22" s="178"/>
      <c r="OGV22" s="178"/>
      <c r="OGW22" s="178"/>
      <c r="OGX22" s="178"/>
      <c r="OGY22" s="178"/>
      <c r="OGZ22" s="178"/>
      <c r="OHA22" s="179"/>
      <c r="OHB22" s="166"/>
      <c r="OHC22" s="178"/>
      <c r="OHD22" s="178"/>
      <c r="OHE22" s="178"/>
      <c r="OHF22" s="178"/>
      <c r="OHG22" s="178"/>
      <c r="OHH22" s="178"/>
      <c r="OHI22" s="179"/>
      <c r="OHJ22" s="166"/>
      <c r="OHK22" s="178"/>
      <c r="OHL22" s="178"/>
      <c r="OHM22" s="178"/>
      <c r="OHN22" s="178"/>
      <c r="OHO22" s="178"/>
      <c r="OHP22" s="178"/>
      <c r="OHQ22" s="179"/>
      <c r="OHR22" s="166"/>
      <c r="OHS22" s="178"/>
      <c r="OHT22" s="178"/>
      <c r="OHU22" s="178"/>
      <c r="OHV22" s="178"/>
      <c r="OHW22" s="178"/>
      <c r="OHX22" s="178"/>
      <c r="OHY22" s="179"/>
      <c r="OHZ22" s="166"/>
      <c r="OIA22" s="178"/>
      <c r="OIB22" s="178"/>
      <c r="OIC22" s="178"/>
      <c r="OID22" s="178"/>
      <c r="OIE22" s="178"/>
      <c r="OIF22" s="178"/>
      <c r="OIG22" s="179"/>
      <c r="OIH22" s="166"/>
      <c r="OII22" s="178"/>
      <c r="OIJ22" s="178"/>
      <c r="OIK22" s="178"/>
      <c r="OIL22" s="178"/>
      <c r="OIM22" s="178"/>
      <c r="OIN22" s="178"/>
      <c r="OIO22" s="179"/>
      <c r="OIP22" s="166"/>
      <c r="OIQ22" s="178"/>
      <c r="OIR22" s="178"/>
      <c r="OIS22" s="178"/>
      <c r="OIT22" s="178"/>
      <c r="OIU22" s="178"/>
      <c r="OIV22" s="178"/>
      <c r="OIW22" s="179"/>
      <c r="OIX22" s="166"/>
      <c r="OIY22" s="178"/>
      <c r="OIZ22" s="178"/>
      <c r="OJA22" s="178"/>
      <c r="OJB22" s="178"/>
      <c r="OJC22" s="178"/>
      <c r="OJD22" s="178"/>
      <c r="OJE22" s="179"/>
      <c r="OJF22" s="166"/>
      <c r="OJG22" s="178"/>
      <c r="OJH22" s="178"/>
      <c r="OJI22" s="178"/>
      <c r="OJJ22" s="178"/>
      <c r="OJK22" s="178"/>
      <c r="OJL22" s="178"/>
      <c r="OJM22" s="179"/>
      <c r="OJN22" s="166"/>
      <c r="OJO22" s="178"/>
      <c r="OJP22" s="178"/>
      <c r="OJQ22" s="178"/>
      <c r="OJR22" s="178"/>
      <c r="OJS22" s="178"/>
      <c r="OJT22" s="178"/>
      <c r="OJU22" s="179"/>
      <c r="OJV22" s="166"/>
      <c r="OJW22" s="178"/>
      <c r="OJX22" s="178"/>
      <c r="OJY22" s="178"/>
      <c r="OJZ22" s="178"/>
      <c r="OKA22" s="178"/>
      <c r="OKB22" s="178"/>
      <c r="OKC22" s="179"/>
      <c r="OKD22" s="166"/>
      <c r="OKE22" s="178"/>
      <c r="OKF22" s="178"/>
      <c r="OKG22" s="178"/>
      <c r="OKH22" s="178"/>
      <c r="OKI22" s="178"/>
      <c r="OKJ22" s="178"/>
      <c r="OKK22" s="179"/>
      <c r="OKL22" s="166"/>
      <c r="OKM22" s="178"/>
      <c r="OKN22" s="178"/>
      <c r="OKO22" s="178"/>
      <c r="OKP22" s="178"/>
      <c r="OKQ22" s="178"/>
      <c r="OKR22" s="178"/>
      <c r="OKS22" s="179"/>
      <c r="OKT22" s="166"/>
      <c r="OKU22" s="178"/>
      <c r="OKV22" s="178"/>
      <c r="OKW22" s="178"/>
      <c r="OKX22" s="178"/>
      <c r="OKY22" s="178"/>
      <c r="OKZ22" s="178"/>
      <c r="OLA22" s="179"/>
      <c r="OLB22" s="166"/>
      <c r="OLC22" s="178"/>
      <c r="OLD22" s="178"/>
      <c r="OLE22" s="178"/>
      <c r="OLF22" s="178"/>
      <c r="OLG22" s="178"/>
      <c r="OLH22" s="178"/>
      <c r="OLI22" s="179"/>
      <c r="OLJ22" s="166"/>
      <c r="OLK22" s="178"/>
      <c r="OLL22" s="178"/>
      <c r="OLM22" s="178"/>
      <c r="OLN22" s="178"/>
      <c r="OLO22" s="178"/>
      <c r="OLP22" s="178"/>
      <c r="OLQ22" s="179"/>
      <c r="OLR22" s="166"/>
      <c r="OLS22" s="178"/>
      <c r="OLT22" s="178"/>
      <c r="OLU22" s="178"/>
      <c r="OLV22" s="178"/>
      <c r="OLW22" s="178"/>
      <c r="OLX22" s="178"/>
      <c r="OLY22" s="179"/>
      <c r="OLZ22" s="166"/>
      <c r="OMA22" s="178"/>
      <c r="OMB22" s="178"/>
      <c r="OMC22" s="178"/>
      <c r="OMD22" s="178"/>
      <c r="OME22" s="178"/>
      <c r="OMF22" s="178"/>
      <c r="OMG22" s="179"/>
      <c r="OMH22" s="166"/>
      <c r="OMI22" s="178"/>
      <c r="OMJ22" s="178"/>
      <c r="OMK22" s="178"/>
      <c r="OML22" s="178"/>
      <c r="OMM22" s="178"/>
      <c r="OMN22" s="178"/>
      <c r="OMO22" s="179"/>
      <c r="OMP22" s="166"/>
      <c r="OMQ22" s="178"/>
      <c r="OMR22" s="178"/>
      <c r="OMS22" s="178"/>
      <c r="OMT22" s="178"/>
      <c r="OMU22" s="178"/>
      <c r="OMV22" s="178"/>
      <c r="OMW22" s="179"/>
      <c r="OMX22" s="166"/>
      <c r="OMY22" s="178"/>
      <c r="OMZ22" s="178"/>
      <c r="ONA22" s="178"/>
      <c r="ONB22" s="178"/>
      <c r="ONC22" s="178"/>
      <c r="OND22" s="178"/>
      <c r="ONE22" s="179"/>
      <c r="ONF22" s="166"/>
      <c r="ONG22" s="178"/>
      <c r="ONH22" s="178"/>
      <c r="ONI22" s="178"/>
      <c r="ONJ22" s="178"/>
      <c r="ONK22" s="178"/>
      <c r="ONL22" s="178"/>
      <c r="ONM22" s="179"/>
      <c r="ONN22" s="166"/>
      <c r="ONO22" s="178"/>
      <c r="ONP22" s="178"/>
      <c r="ONQ22" s="178"/>
      <c r="ONR22" s="178"/>
      <c r="ONS22" s="178"/>
      <c r="ONT22" s="178"/>
      <c r="ONU22" s="179"/>
      <c r="ONV22" s="166"/>
      <c r="ONW22" s="178"/>
      <c r="ONX22" s="178"/>
      <c r="ONY22" s="178"/>
      <c r="ONZ22" s="178"/>
      <c r="OOA22" s="178"/>
      <c r="OOB22" s="178"/>
      <c r="OOC22" s="179"/>
      <c r="OOD22" s="166"/>
      <c r="OOE22" s="178"/>
      <c r="OOF22" s="178"/>
      <c r="OOG22" s="178"/>
      <c r="OOH22" s="178"/>
      <c r="OOI22" s="178"/>
      <c r="OOJ22" s="178"/>
      <c r="OOK22" s="179"/>
      <c r="OOL22" s="166"/>
      <c r="OOM22" s="178"/>
      <c r="OON22" s="178"/>
      <c r="OOO22" s="178"/>
      <c r="OOP22" s="178"/>
      <c r="OOQ22" s="178"/>
      <c r="OOR22" s="178"/>
      <c r="OOS22" s="179"/>
      <c r="OOT22" s="166"/>
      <c r="OOU22" s="178"/>
      <c r="OOV22" s="178"/>
      <c r="OOW22" s="178"/>
      <c r="OOX22" s="178"/>
      <c r="OOY22" s="178"/>
      <c r="OOZ22" s="178"/>
      <c r="OPA22" s="179"/>
      <c r="OPB22" s="166"/>
      <c r="OPC22" s="178"/>
      <c r="OPD22" s="178"/>
      <c r="OPE22" s="178"/>
      <c r="OPF22" s="178"/>
      <c r="OPG22" s="178"/>
      <c r="OPH22" s="178"/>
      <c r="OPI22" s="179"/>
      <c r="OPJ22" s="166"/>
      <c r="OPK22" s="178"/>
      <c r="OPL22" s="178"/>
      <c r="OPM22" s="178"/>
      <c r="OPN22" s="178"/>
      <c r="OPO22" s="178"/>
      <c r="OPP22" s="178"/>
      <c r="OPQ22" s="179"/>
      <c r="OPR22" s="166"/>
      <c r="OPS22" s="178"/>
      <c r="OPT22" s="178"/>
      <c r="OPU22" s="178"/>
      <c r="OPV22" s="178"/>
      <c r="OPW22" s="178"/>
      <c r="OPX22" s="178"/>
      <c r="OPY22" s="179"/>
      <c r="OPZ22" s="166"/>
      <c r="OQA22" s="178"/>
      <c r="OQB22" s="178"/>
      <c r="OQC22" s="178"/>
      <c r="OQD22" s="178"/>
      <c r="OQE22" s="178"/>
      <c r="OQF22" s="178"/>
      <c r="OQG22" s="179"/>
      <c r="OQH22" s="166"/>
      <c r="OQI22" s="178"/>
      <c r="OQJ22" s="178"/>
      <c r="OQK22" s="178"/>
      <c r="OQL22" s="178"/>
      <c r="OQM22" s="178"/>
      <c r="OQN22" s="178"/>
      <c r="OQO22" s="179"/>
      <c r="OQP22" s="166"/>
      <c r="OQQ22" s="178"/>
      <c r="OQR22" s="178"/>
      <c r="OQS22" s="178"/>
      <c r="OQT22" s="178"/>
      <c r="OQU22" s="178"/>
      <c r="OQV22" s="178"/>
      <c r="OQW22" s="179"/>
      <c r="OQX22" s="166"/>
      <c r="OQY22" s="178"/>
      <c r="OQZ22" s="178"/>
      <c r="ORA22" s="178"/>
      <c r="ORB22" s="178"/>
      <c r="ORC22" s="178"/>
      <c r="ORD22" s="178"/>
      <c r="ORE22" s="179"/>
      <c r="ORF22" s="166"/>
      <c r="ORG22" s="178"/>
      <c r="ORH22" s="178"/>
      <c r="ORI22" s="178"/>
      <c r="ORJ22" s="178"/>
      <c r="ORK22" s="178"/>
      <c r="ORL22" s="178"/>
      <c r="ORM22" s="179"/>
      <c r="ORN22" s="166"/>
      <c r="ORO22" s="178"/>
      <c r="ORP22" s="178"/>
      <c r="ORQ22" s="178"/>
      <c r="ORR22" s="178"/>
      <c r="ORS22" s="178"/>
      <c r="ORT22" s="178"/>
      <c r="ORU22" s="179"/>
      <c r="ORV22" s="166"/>
      <c r="ORW22" s="178"/>
      <c r="ORX22" s="178"/>
      <c r="ORY22" s="178"/>
      <c r="ORZ22" s="178"/>
      <c r="OSA22" s="178"/>
      <c r="OSB22" s="178"/>
      <c r="OSC22" s="179"/>
      <c r="OSD22" s="166"/>
      <c r="OSE22" s="178"/>
      <c r="OSF22" s="178"/>
      <c r="OSG22" s="178"/>
      <c r="OSH22" s="178"/>
      <c r="OSI22" s="178"/>
      <c r="OSJ22" s="178"/>
      <c r="OSK22" s="179"/>
      <c r="OSL22" s="166"/>
      <c r="OSM22" s="178"/>
      <c r="OSN22" s="178"/>
      <c r="OSO22" s="178"/>
      <c r="OSP22" s="178"/>
      <c r="OSQ22" s="178"/>
      <c r="OSR22" s="178"/>
      <c r="OSS22" s="179"/>
      <c r="OST22" s="166"/>
      <c r="OSU22" s="178"/>
      <c r="OSV22" s="178"/>
      <c r="OSW22" s="178"/>
      <c r="OSX22" s="178"/>
      <c r="OSY22" s="178"/>
      <c r="OSZ22" s="178"/>
      <c r="OTA22" s="179"/>
      <c r="OTB22" s="166"/>
      <c r="OTC22" s="178"/>
      <c r="OTD22" s="178"/>
      <c r="OTE22" s="178"/>
      <c r="OTF22" s="178"/>
      <c r="OTG22" s="178"/>
      <c r="OTH22" s="178"/>
      <c r="OTI22" s="179"/>
      <c r="OTJ22" s="166"/>
      <c r="OTK22" s="178"/>
      <c r="OTL22" s="178"/>
      <c r="OTM22" s="178"/>
      <c r="OTN22" s="178"/>
      <c r="OTO22" s="178"/>
      <c r="OTP22" s="178"/>
      <c r="OTQ22" s="179"/>
      <c r="OTR22" s="166"/>
      <c r="OTS22" s="178"/>
      <c r="OTT22" s="178"/>
      <c r="OTU22" s="178"/>
      <c r="OTV22" s="178"/>
      <c r="OTW22" s="178"/>
      <c r="OTX22" s="178"/>
      <c r="OTY22" s="179"/>
      <c r="OTZ22" s="166"/>
      <c r="OUA22" s="178"/>
      <c r="OUB22" s="178"/>
      <c r="OUC22" s="178"/>
      <c r="OUD22" s="178"/>
      <c r="OUE22" s="178"/>
      <c r="OUF22" s="178"/>
      <c r="OUG22" s="179"/>
      <c r="OUH22" s="166"/>
      <c r="OUI22" s="178"/>
      <c r="OUJ22" s="178"/>
      <c r="OUK22" s="178"/>
      <c r="OUL22" s="178"/>
      <c r="OUM22" s="178"/>
      <c r="OUN22" s="178"/>
      <c r="OUO22" s="179"/>
      <c r="OUP22" s="166"/>
      <c r="OUQ22" s="178"/>
      <c r="OUR22" s="178"/>
      <c r="OUS22" s="178"/>
      <c r="OUT22" s="178"/>
      <c r="OUU22" s="178"/>
      <c r="OUV22" s="178"/>
      <c r="OUW22" s="179"/>
      <c r="OUX22" s="166"/>
      <c r="OUY22" s="178"/>
      <c r="OUZ22" s="178"/>
      <c r="OVA22" s="178"/>
      <c r="OVB22" s="178"/>
      <c r="OVC22" s="178"/>
      <c r="OVD22" s="178"/>
      <c r="OVE22" s="179"/>
      <c r="OVF22" s="166"/>
      <c r="OVG22" s="178"/>
      <c r="OVH22" s="178"/>
      <c r="OVI22" s="178"/>
      <c r="OVJ22" s="178"/>
      <c r="OVK22" s="178"/>
      <c r="OVL22" s="178"/>
      <c r="OVM22" s="179"/>
      <c r="OVN22" s="166"/>
      <c r="OVO22" s="178"/>
      <c r="OVP22" s="178"/>
      <c r="OVQ22" s="178"/>
      <c r="OVR22" s="178"/>
      <c r="OVS22" s="178"/>
      <c r="OVT22" s="178"/>
      <c r="OVU22" s="179"/>
      <c r="OVV22" s="166"/>
      <c r="OVW22" s="178"/>
      <c r="OVX22" s="178"/>
      <c r="OVY22" s="178"/>
      <c r="OVZ22" s="178"/>
      <c r="OWA22" s="178"/>
      <c r="OWB22" s="178"/>
      <c r="OWC22" s="179"/>
      <c r="OWD22" s="166"/>
      <c r="OWE22" s="178"/>
      <c r="OWF22" s="178"/>
      <c r="OWG22" s="178"/>
      <c r="OWH22" s="178"/>
      <c r="OWI22" s="178"/>
      <c r="OWJ22" s="178"/>
      <c r="OWK22" s="179"/>
      <c r="OWL22" s="166"/>
      <c r="OWM22" s="178"/>
      <c r="OWN22" s="178"/>
      <c r="OWO22" s="178"/>
      <c r="OWP22" s="178"/>
      <c r="OWQ22" s="178"/>
      <c r="OWR22" s="178"/>
      <c r="OWS22" s="179"/>
      <c r="OWT22" s="166"/>
      <c r="OWU22" s="178"/>
      <c r="OWV22" s="178"/>
      <c r="OWW22" s="178"/>
      <c r="OWX22" s="178"/>
      <c r="OWY22" s="178"/>
      <c r="OWZ22" s="178"/>
      <c r="OXA22" s="179"/>
      <c r="OXB22" s="166"/>
      <c r="OXC22" s="178"/>
      <c r="OXD22" s="178"/>
      <c r="OXE22" s="178"/>
      <c r="OXF22" s="178"/>
      <c r="OXG22" s="178"/>
      <c r="OXH22" s="178"/>
      <c r="OXI22" s="179"/>
      <c r="OXJ22" s="166"/>
      <c r="OXK22" s="178"/>
      <c r="OXL22" s="178"/>
      <c r="OXM22" s="178"/>
      <c r="OXN22" s="178"/>
      <c r="OXO22" s="178"/>
      <c r="OXP22" s="178"/>
      <c r="OXQ22" s="179"/>
      <c r="OXR22" s="166"/>
      <c r="OXS22" s="178"/>
      <c r="OXT22" s="178"/>
      <c r="OXU22" s="178"/>
      <c r="OXV22" s="178"/>
      <c r="OXW22" s="178"/>
      <c r="OXX22" s="178"/>
      <c r="OXY22" s="179"/>
      <c r="OXZ22" s="166"/>
      <c r="OYA22" s="178"/>
      <c r="OYB22" s="178"/>
      <c r="OYC22" s="178"/>
      <c r="OYD22" s="178"/>
      <c r="OYE22" s="178"/>
      <c r="OYF22" s="178"/>
      <c r="OYG22" s="179"/>
      <c r="OYH22" s="166"/>
      <c r="OYI22" s="178"/>
      <c r="OYJ22" s="178"/>
      <c r="OYK22" s="178"/>
      <c r="OYL22" s="178"/>
      <c r="OYM22" s="178"/>
      <c r="OYN22" s="178"/>
      <c r="OYO22" s="179"/>
      <c r="OYP22" s="166"/>
      <c r="OYQ22" s="178"/>
      <c r="OYR22" s="178"/>
      <c r="OYS22" s="178"/>
      <c r="OYT22" s="178"/>
      <c r="OYU22" s="178"/>
      <c r="OYV22" s="178"/>
      <c r="OYW22" s="179"/>
      <c r="OYX22" s="166"/>
      <c r="OYY22" s="178"/>
      <c r="OYZ22" s="178"/>
      <c r="OZA22" s="178"/>
      <c r="OZB22" s="178"/>
      <c r="OZC22" s="178"/>
      <c r="OZD22" s="178"/>
      <c r="OZE22" s="179"/>
      <c r="OZF22" s="166"/>
      <c r="OZG22" s="178"/>
      <c r="OZH22" s="178"/>
      <c r="OZI22" s="178"/>
      <c r="OZJ22" s="178"/>
      <c r="OZK22" s="178"/>
      <c r="OZL22" s="178"/>
      <c r="OZM22" s="179"/>
      <c r="OZN22" s="166"/>
      <c r="OZO22" s="178"/>
      <c r="OZP22" s="178"/>
      <c r="OZQ22" s="178"/>
      <c r="OZR22" s="178"/>
      <c r="OZS22" s="178"/>
      <c r="OZT22" s="178"/>
      <c r="OZU22" s="179"/>
      <c r="OZV22" s="166"/>
      <c r="OZW22" s="178"/>
      <c r="OZX22" s="178"/>
      <c r="OZY22" s="178"/>
      <c r="OZZ22" s="178"/>
      <c r="PAA22" s="178"/>
      <c r="PAB22" s="178"/>
      <c r="PAC22" s="179"/>
      <c r="PAD22" s="166"/>
      <c r="PAE22" s="178"/>
      <c r="PAF22" s="178"/>
      <c r="PAG22" s="178"/>
      <c r="PAH22" s="178"/>
      <c r="PAI22" s="178"/>
      <c r="PAJ22" s="178"/>
      <c r="PAK22" s="179"/>
      <c r="PAL22" s="166"/>
      <c r="PAM22" s="178"/>
      <c r="PAN22" s="178"/>
      <c r="PAO22" s="178"/>
      <c r="PAP22" s="178"/>
      <c r="PAQ22" s="178"/>
      <c r="PAR22" s="178"/>
      <c r="PAS22" s="179"/>
      <c r="PAT22" s="166"/>
      <c r="PAU22" s="178"/>
      <c r="PAV22" s="178"/>
      <c r="PAW22" s="178"/>
      <c r="PAX22" s="178"/>
      <c r="PAY22" s="178"/>
      <c r="PAZ22" s="178"/>
      <c r="PBA22" s="179"/>
      <c r="PBB22" s="166"/>
      <c r="PBC22" s="178"/>
      <c r="PBD22" s="178"/>
      <c r="PBE22" s="178"/>
      <c r="PBF22" s="178"/>
      <c r="PBG22" s="178"/>
      <c r="PBH22" s="178"/>
      <c r="PBI22" s="179"/>
      <c r="PBJ22" s="166"/>
      <c r="PBK22" s="178"/>
      <c r="PBL22" s="178"/>
      <c r="PBM22" s="178"/>
      <c r="PBN22" s="178"/>
      <c r="PBO22" s="178"/>
      <c r="PBP22" s="178"/>
      <c r="PBQ22" s="179"/>
      <c r="PBR22" s="166"/>
      <c r="PBS22" s="178"/>
      <c r="PBT22" s="178"/>
      <c r="PBU22" s="178"/>
      <c r="PBV22" s="178"/>
      <c r="PBW22" s="178"/>
      <c r="PBX22" s="178"/>
      <c r="PBY22" s="179"/>
      <c r="PBZ22" s="166"/>
      <c r="PCA22" s="178"/>
      <c r="PCB22" s="178"/>
      <c r="PCC22" s="178"/>
      <c r="PCD22" s="178"/>
      <c r="PCE22" s="178"/>
      <c r="PCF22" s="178"/>
      <c r="PCG22" s="179"/>
      <c r="PCH22" s="166"/>
      <c r="PCI22" s="178"/>
      <c r="PCJ22" s="178"/>
      <c r="PCK22" s="178"/>
      <c r="PCL22" s="178"/>
      <c r="PCM22" s="178"/>
      <c r="PCN22" s="178"/>
      <c r="PCO22" s="179"/>
      <c r="PCP22" s="166"/>
      <c r="PCQ22" s="178"/>
      <c r="PCR22" s="178"/>
      <c r="PCS22" s="178"/>
      <c r="PCT22" s="178"/>
      <c r="PCU22" s="178"/>
      <c r="PCV22" s="178"/>
      <c r="PCW22" s="179"/>
      <c r="PCX22" s="166"/>
      <c r="PCY22" s="178"/>
      <c r="PCZ22" s="178"/>
      <c r="PDA22" s="178"/>
      <c r="PDB22" s="178"/>
      <c r="PDC22" s="178"/>
      <c r="PDD22" s="178"/>
      <c r="PDE22" s="179"/>
      <c r="PDF22" s="166"/>
      <c r="PDG22" s="178"/>
      <c r="PDH22" s="178"/>
      <c r="PDI22" s="178"/>
      <c r="PDJ22" s="178"/>
      <c r="PDK22" s="178"/>
      <c r="PDL22" s="178"/>
      <c r="PDM22" s="179"/>
      <c r="PDN22" s="166"/>
      <c r="PDO22" s="178"/>
      <c r="PDP22" s="178"/>
      <c r="PDQ22" s="178"/>
      <c r="PDR22" s="178"/>
      <c r="PDS22" s="178"/>
      <c r="PDT22" s="178"/>
      <c r="PDU22" s="179"/>
      <c r="PDV22" s="166"/>
      <c r="PDW22" s="178"/>
      <c r="PDX22" s="178"/>
      <c r="PDY22" s="178"/>
      <c r="PDZ22" s="178"/>
      <c r="PEA22" s="178"/>
      <c r="PEB22" s="178"/>
      <c r="PEC22" s="179"/>
      <c r="PED22" s="166"/>
      <c r="PEE22" s="178"/>
      <c r="PEF22" s="178"/>
      <c r="PEG22" s="178"/>
      <c r="PEH22" s="178"/>
      <c r="PEI22" s="178"/>
      <c r="PEJ22" s="178"/>
      <c r="PEK22" s="179"/>
      <c r="PEL22" s="166"/>
      <c r="PEM22" s="178"/>
      <c r="PEN22" s="178"/>
      <c r="PEO22" s="178"/>
      <c r="PEP22" s="178"/>
      <c r="PEQ22" s="178"/>
      <c r="PER22" s="178"/>
      <c r="PES22" s="179"/>
      <c r="PET22" s="166"/>
      <c r="PEU22" s="178"/>
      <c r="PEV22" s="178"/>
      <c r="PEW22" s="178"/>
      <c r="PEX22" s="178"/>
      <c r="PEY22" s="178"/>
      <c r="PEZ22" s="178"/>
      <c r="PFA22" s="179"/>
      <c r="PFB22" s="166"/>
      <c r="PFC22" s="178"/>
      <c r="PFD22" s="178"/>
      <c r="PFE22" s="178"/>
      <c r="PFF22" s="178"/>
      <c r="PFG22" s="178"/>
      <c r="PFH22" s="178"/>
      <c r="PFI22" s="179"/>
      <c r="PFJ22" s="166"/>
      <c r="PFK22" s="178"/>
      <c r="PFL22" s="178"/>
      <c r="PFM22" s="178"/>
      <c r="PFN22" s="178"/>
      <c r="PFO22" s="178"/>
      <c r="PFP22" s="178"/>
      <c r="PFQ22" s="179"/>
      <c r="PFR22" s="166"/>
      <c r="PFS22" s="178"/>
      <c r="PFT22" s="178"/>
      <c r="PFU22" s="178"/>
      <c r="PFV22" s="178"/>
      <c r="PFW22" s="178"/>
      <c r="PFX22" s="178"/>
      <c r="PFY22" s="179"/>
      <c r="PFZ22" s="166"/>
      <c r="PGA22" s="178"/>
      <c r="PGB22" s="178"/>
      <c r="PGC22" s="178"/>
      <c r="PGD22" s="178"/>
      <c r="PGE22" s="178"/>
      <c r="PGF22" s="178"/>
      <c r="PGG22" s="179"/>
      <c r="PGH22" s="166"/>
      <c r="PGI22" s="178"/>
      <c r="PGJ22" s="178"/>
      <c r="PGK22" s="178"/>
      <c r="PGL22" s="178"/>
      <c r="PGM22" s="178"/>
      <c r="PGN22" s="178"/>
      <c r="PGO22" s="179"/>
      <c r="PGP22" s="166"/>
      <c r="PGQ22" s="178"/>
      <c r="PGR22" s="178"/>
      <c r="PGS22" s="178"/>
      <c r="PGT22" s="178"/>
      <c r="PGU22" s="178"/>
      <c r="PGV22" s="178"/>
      <c r="PGW22" s="179"/>
      <c r="PGX22" s="166"/>
      <c r="PGY22" s="178"/>
      <c r="PGZ22" s="178"/>
      <c r="PHA22" s="178"/>
      <c r="PHB22" s="178"/>
      <c r="PHC22" s="178"/>
      <c r="PHD22" s="178"/>
      <c r="PHE22" s="179"/>
      <c r="PHF22" s="166"/>
      <c r="PHG22" s="178"/>
      <c r="PHH22" s="178"/>
      <c r="PHI22" s="178"/>
      <c r="PHJ22" s="178"/>
      <c r="PHK22" s="178"/>
      <c r="PHL22" s="178"/>
      <c r="PHM22" s="179"/>
      <c r="PHN22" s="166"/>
      <c r="PHO22" s="178"/>
      <c r="PHP22" s="178"/>
      <c r="PHQ22" s="178"/>
      <c r="PHR22" s="178"/>
      <c r="PHS22" s="178"/>
      <c r="PHT22" s="178"/>
      <c r="PHU22" s="179"/>
      <c r="PHV22" s="166"/>
      <c r="PHW22" s="178"/>
      <c r="PHX22" s="178"/>
      <c r="PHY22" s="178"/>
      <c r="PHZ22" s="178"/>
      <c r="PIA22" s="178"/>
      <c r="PIB22" s="178"/>
      <c r="PIC22" s="179"/>
      <c r="PID22" s="166"/>
      <c r="PIE22" s="178"/>
      <c r="PIF22" s="178"/>
      <c r="PIG22" s="178"/>
      <c r="PIH22" s="178"/>
      <c r="PII22" s="178"/>
      <c r="PIJ22" s="178"/>
      <c r="PIK22" s="179"/>
      <c r="PIL22" s="166"/>
      <c r="PIM22" s="178"/>
      <c r="PIN22" s="178"/>
      <c r="PIO22" s="178"/>
      <c r="PIP22" s="178"/>
      <c r="PIQ22" s="178"/>
      <c r="PIR22" s="178"/>
      <c r="PIS22" s="179"/>
      <c r="PIT22" s="166"/>
      <c r="PIU22" s="178"/>
      <c r="PIV22" s="178"/>
      <c r="PIW22" s="178"/>
      <c r="PIX22" s="178"/>
      <c r="PIY22" s="178"/>
      <c r="PIZ22" s="178"/>
      <c r="PJA22" s="179"/>
      <c r="PJB22" s="166"/>
      <c r="PJC22" s="178"/>
      <c r="PJD22" s="178"/>
      <c r="PJE22" s="178"/>
      <c r="PJF22" s="178"/>
      <c r="PJG22" s="178"/>
      <c r="PJH22" s="178"/>
      <c r="PJI22" s="179"/>
      <c r="PJJ22" s="166"/>
      <c r="PJK22" s="178"/>
      <c r="PJL22" s="178"/>
      <c r="PJM22" s="178"/>
      <c r="PJN22" s="178"/>
      <c r="PJO22" s="178"/>
      <c r="PJP22" s="178"/>
      <c r="PJQ22" s="179"/>
      <c r="PJR22" s="166"/>
      <c r="PJS22" s="178"/>
      <c r="PJT22" s="178"/>
      <c r="PJU22" s="178"/>
      <c r="PJV22" s="178"/>
      <c r="PJW22" s="178"/>
      <c r="PJX22" s="178"/>
      <c r="PJY22" s="179"/>
      <c r="PJZ22" s="166"/>
      <c r="PKA22" s="178"/>
      <c r="PKB22" s="178"/>
      <c r="PKC22" s="178"/>
      <c r="PKD22" s="178"/>
      <c r="PKE22" s="178"/>
      <c r="PKF22" s="178"/>
      <c r="PKG22" s="179"/>
      <c r="PKH22" s="166"/>
      <c r="PKI22" s="178"/>
      <c r="PKJ22" s="178"/>
      <c r="PKK22" s="178"/>
      <c r="PKL22" s="178"/>
      <c r="PKM22" s="178"/>
      <c r="PKN22" s="178"/>
      <c r="PKO22" s="179"/>
      <c r="PKP22" s="166"/>
      <c r="PKQ22" s="178"/>
      <c r="PKR22" s="178"/>
      <c r="PKS22" s="178"/>
      <c r="PKT22" s="178"/>
      <c r="PKU22" s="178"/>
      <c r="PKV22" s="178"/>
      <c r="PKW22" s="179"/>
      <c r="PKX22" s="166"/>
      <c r="PKY22" s="178"/>
      <c r="PKZ22" s="178"/>
      <c r="PLA22" s="178"/>
      <c r="PLB22" s="178"/>
      <c r="PLC22" s="178"/>
      <c r="PLD22" s="178"/>
      <c r="PLE22" s="179"/>
      <c r="PLF22" s="166"/>
      <c r="PLG22" s="178"/>
      <c r="PLH22" s="178"/>
      <c r="PLI22" s="178"/>
      <c r="PLJ22" s="178"/>
      <c r="PLK22" s="178"/>
      <c r="PLL22" s="178"/>
      <c r="PLM22" s="179"/>
      <c r="PLN22" s="166"/>
      <c r="PLO22" s="178"/>
      <c r="PLP22" s="178"/>
      <c r="PLQ22" s="178"/>
      <c r="PLR22" s="178"/>
      <c r="PLS22" s="178"/>
      <c r="PLT22" s="178"/>
      <c r="PLU22" s="179"/>
      <c r="PLV22" s="166"/>
      <c r="PLW22" s="178"/>
      <c r="PLX22" s="178"/>
      <c r="PLY22" s="178"/>
      <c r="PLZ22" s="178"/>
      <c r="PMA22" s="178"/>
      <c r="PMB22" s="178"/>
      <c r="PMC22" s="179"/>
      <c r="PMD22" s="166"/>
      <c r="PME22" s="178"/>
      <c r="PMF22" s="178"/>
      <c r="PMG22" s="178"/>
      <c r="PMH22" s="178"/>
      <c r="PMI22" s="178"/>
      <c r="PMJ22" s="178"/>
      <c r="PMK22" s="179"/>
      <c r="PML22" s="166"/>
      <c r="PMM22" s="178"/>
      <c r="PMN22" s="178"/>
      <c r="PMO22" s="178"/>
      <c r="PMP22" s="178"/>
      <c r="PMQ22" s="178"/>
      <c r="PMR22" s="178"/>
      <c r="PMS22" s="179"/>
      <c r="PMT22" s="166"/>
      <c r="PMU22" s="178"/>
      <c r="PMV22" s="178"/>
      <c r="PMW22" s="178"/>
      <c r="PMX22" s="178"/>
      <c r="PMY22" s="178"/>
      <c r="PMZ22" s="178"/>
      <c r="PNA22" s="179"/>
      <c r="PNB22" s="166"/>
      <c r="PNC22" s="178"/>
      <c r="PND22" s="178"/>
      <c r="PNE22" s="178"/>
      <c r="PNF22" s="178"/>
      <c r="PNG22" s="178"/>
      <c r="PNH22" s="178"/>
      <c r="PNI22" s="179"/>
      <c r="PNJ22" s="166"/>
      <c r="PNK22" s="178"/>
      <c r="PNL22" s="178"/>
      <c r="PNM22" s="178"/>
      <c r="PNN22" s="178"/>
      <c r="PNO22" s="178"/>
      <c r="PNP22" s="178"/>
      <c r="PNQ22" s="179"/>
      <c r="PNR22" s="166"/>
      <c r="PNS22" s="178"/>
      <c r="PNT22" s="178"/>
      <c r="PNU22" s="178"/>
      <c r="PNV22" s="178"/>
      <c r="PNW22" s="178"/>
      <c r="PNX22" s="178"/>
      <c r="PNY22" s="179"/>
      <c r="PNZ22" s="166"/>
      <c r="POA22" s="178"/>
      <c r="POB22" s="178"/>
      <c r="POC22" s="178"/>
      <c r="POD22" s="178"/>
      <c r="POE22" s="178"/>
      <c r="POF22" s="178"/>
      <c r="POG22" s="179"/>
      <c r="POH22" s="166"/>
      <c r="POI22" s="178"/>
      <c r="POJ22" s="178"/>
      <c r="POK22" s="178"/>
      <c r="POL22" s="178"/>
      <c r="POM22" s="178"/>
      <c r="PON22" s="178"/>
      <c r="POO22" s="179"/>
      <c r="POP22" s="166"/>
      <c r="POQ22" s="178"/>
      <c r="POR22" s="178"/>
      <c r="POS22" s="178"/>
      <c r="POT22" s="178"/>
      <c r="POU22" s="178"/>
      <c r="POV22" s="178"/>
      <c r="POW22" s="179"/>
      <c r="POX22" s="166"/>
      <c r="POY22" s="178"/>
      <c r="POZ22" s="178"/>
      <c r="PPA22" s="178"/>
      <c r="PPB22" s="178"/>
      <c r="PPC22" s="178"/>
      <c r="PPD22" s="178"/>
      <c r="PPE22" s="179"/>
      <c r="PPF22" s="166"/>
      <c r="PPG22" s="178"/>
      <c r="PPH22" s="178"/>
      <c r="PPI22" s="178"/>
      <c r="PPJ22" s="178"/>
      <c r="PPK22" s="178"/>
      <c r="PPL22" s="178"/>
      <c r="PPM22" s="179"/>
      <c r="PPN22" s="166"/>
      <c r="PPO22" s="178"/>
      <c r="PPP22" s="178"/>
      <c r="PPQ22" s="178"/>
      <c r="PPR22" s="178"/>
      <c r="PPS22" s="178"/>
      <c r="PPT22" s="178"/>
      <c r="PPU22" s="179"/>
      <c r="PPV22" s="166"/>
      <c r="PPW22" s="178"/>
      <c r="PPX22" s="178"/>
      <c r="PPY22" s="178"/>
      <c r="PPZ22" s="178"/>
      <c r="PQA22" s="178"/>
      <c r="PQB22" s="178"/>
      <c r="PQC22" s="179"/>
      <c r="PQD22" s="166"/>
      <c r="PQE22" s="178"/>
      <c r="PQF22" s="178"/>
      <c r="PQG22" s="178"/>
      <c r="PQH22" s="178"/>
      <c r="PQI22" s="178"/>
      <c r="PQJ22" s="178"/>
      <c r="PQK22" s="179"/>
      <c r="PQL22" s="166"/>
      <c r="PQM22" s="178"/>
      <c r="PQN22" s="178"/>
      <c r="PQO22" s="178"/>
      <c r="PQP22" s="178"/>
      <c r="PQQ22" s="178"/>
      <c r="PQR22" s="178"/>
      <c r="PQS22" s="179"/>
      <c r="PQT22" s="166"/>
      <c r="PQU22" s="178"/>
      <c r="PQV22" s="178"/>
      <c r="PQW22" s="178"/>
      <c r="PQX22" s="178"/>
      <c r="PQY22" s="178"/>
      <c r="PQZ22" s="178"/>
      <c r="PRA22" s="179"/>
      <c r="PRB22" s="166"/>
      <c r="PRC22" s="178"/>
      <c r="PRD22" s="178"/>
      <c r="PRE22" s="178"/>
      <c r="PRF22" s="178"/>
      <c r="PRG22" s="178"/>
      <c r="PRH22" s="178"/>
      <c r="PRI22" s="179"/>
      <c r="PRJ22" s="166"/>
      <c r="PRK22" s="178"/>
      <c r="PRL22" s="178"/>
      <c r="PRM22" s="178"/>
      <c r="PRN22" s="178"/>
      <c r="PRO22" s="178"/>
      <c r="PRP22" s="178"/>
      <c r="PRQ22" s="179"/>
      <c r="PRR22" s="166"/>
      <c r="PRS22" s="178"/>
      <c r="PRT22" s="178"/>
      <c r="PRU22" s="178"/>
      <c r="PRV22" s="178"/>
      <c r="PRW22" s="178"/>
      <c r="PRX22" s="178"/>
      <c r="PRY22" s="179"/>
      <c r="PRZ22" s="166"/>
      <c r="PSA22" s="178"/>
      <c r="PSB22" s="178"/>
      <c r="PSC22" s="178"/>
      <c r="PSD22" s="178"/>
      <c r="PSE22" s="178"/>
      <c r="PSF22" s="178"/>
      <c r="PSG22" s="179"/>
      <c r="PSH22" s="166"/>
      <c r="PSI22" s="178"/>
      <c r="PSJ22" s="178"/>
      <c r="PSK22" s="178"/>
      <c r="PSL22" s="178"/>
      <c r="PSM22" s="178"/>
      <c r="PSN22" s="178"/>
      <c r="PSO22" s="179"/>
      <c r="PSP22" s="166"/>
      <c r="PSQ22" s="178"/>
      <c r="PSR22" s="178"/>
      <c r="PSS22" s="178"/>
      <c r="PST22" s="178"/>
      <c r="PSU22" s="178"/>
      <c r="PSV22" s="178"/>
      <c r="PSW22" s="179"/>
      <c r="PSX22" s="166"/>
      <c r="PSY22" s="178"/>
      <c r="PSZ22" s="178"/>
      <c r="PTA22" s="178"/>
      <c r="PTB22" s="178"/>
      <c r="PTC22" s="178"/>
      <c r="PTD22" s="178"/>
      <c r="PTE22" s="179"/>
      <c r="PTF22" s="166"/>
      <c r="PTG22" s="178"/>
      <c r="PTH22" s="178"/>
      <c r="PTI22" s="178"/>
      <c r="PTJ22" s="178"/>
      <c r="PTK22" s="178"/>
      <c r="PTL22" s="178"/>
      <c r="PTM22" s="179"/>
      <c r="PTN22" s="166"/>
      <c r="PTO22" s="178"/>
      <c r="PTP22" s="178"/>
      <c r="PTQ22" s="178"/>
      <c r="PTR22" s="178"/>
      <c r="PTS22" s="178"/>
      <c r="PTT22" s="178"/>
      <c r="PTU22" s="179"/>
      <c r="PTV22" s="166"/>
      <c r="PTW22" s="178"/>
      <c r="PTX22" s="178"/>
      <c r="PTY22" s="178"/>
      <c r="PTZ22" s="178"/>
      <c r="PUA22" s="178"/>
      <c r="PUB22" s="178"/>
      <c r="PUC22" s="179"/>
      <c r="PUD22" s="166"/>
      <c r="PUE22" s="178"/>
      <c r="PUF22" s="178"/>
      <c r="PUG22" s="178"/>
      <c r="PUH22" s="178"/>
      <c r="PUI22" s="178"/>
      <c r="PUJ22" s="178"/>
      <c r="PUK22" s="179"/>
      <c r="PUL22" s="166"/>
      <c r="PUM22" s="178"/>
      <c r="PUN22" s="178"/>
      <c r="PUO22" s="178"/>
      <c r="PUP22" s="178"/>
      <c r="PUQ22" s="178"/>
      <c r="PUR22" s="178"/>
      <c r="PUS22" s="179"/>
      <c r="PUT22" s="166"/>
      <c r="PUU22" s="178"/>
      <c r="PUV22" s="178"/>
      <c r="PUW22" s="178"/>
      <c r="PUX22" s="178"/>
      <c r="PUY22" s="178"/>
      <c r="PUZ22" s="178"/>
      <c r="PVA22" s="179"/>
      <c r="PVB22" s="166"/>
      <c r="PVC22" s="178"/>
      <c r="PVD22" s="178"/>
      <c r="PVE22" s="178"/>
      <c r="PVF22" s="178"/>
      <c r="PVG22" s="178"/>
      <c r="PVH22" s="178"/>
      <c r="PVI22" s="179"/>
      <c r="PVJ22" s="166"/>
      <c r="PVK22" s="178"/>
      <c r="PVL22" s="178"/>
      <c r="PVM22" s="178"/>
      <c r="PVN22" s="178"/>
      <c r="PVO22" s="178"/>
      <c r="PVP22" s="178"/>
      <c r="PVQ22" s="179"/>
      <c r="PVR22" s="166"/>
      <c r="PVS22" s="178"/>
      <c r="PVT22" s="178"/>
      <c r="PVU22" s="178"/>
      <c r="PVV22" s="178"/>
      <c r="PVW22" s="178"/>
      <c r="PVX22" s="178"/>
      <c r="PVY22" s="179"/>
      <c r="PVZ22" s="166"/>
      <c r="PWA22" s="178"/>
      <c r="PWB22" s="178"/>
      <c r="PWC22" s="178"/>
      <c r="PWD22" s="178"/>
      <c r="PWE22" s="178"/>
      <c r="PWF22" s="178"/>
      <c r="PWG22" s="179"/>
      <c r="PWH22" s="166"/>
      <c r="PWI22" s="178"/>
      <c r="PWJ22" s="178"/>
      <c r="PWK22" s="178"/>
      <c r="PWL22" s="178"/>
      <c r="PWM22" s="178"/>
      <c r="PWN22" s="178"/>
      <c r="PWO22" s="179"/>
      <c r="PWP22" s="166"/>
      <c r="PWQ22" s="178"/>
      <c r="PWR22" s="178"/>
      <c r="PWS22" s="178"/>
      <c r="PWT22" s="178"/>
      <c r="PWU22" s="178"/>
      <c r="PWV22" s="178"/>
      <c r="PWW22" s="179"/>
      <c r="PWX22" s="166"/>
      <c r="PWY22" s="178"/>
      <c r="PWZ22" s="178"/>
      <c r="PXA22" s="178"/>
      <c r="PXB22" s="178"/>
      <c r="PXC22" s="178"/>
      <c r="PXD22" s="178"/>
      <c r="PXE22" s="179"/>
      <c r="PXF22" s="166"/>
      <c r="PXG22" s="178"/>
      <c r="PXH22" s="178"/>
      <c r="PXI22" s="178"/>
      <c r="PXJ22" s="178"/>
      <c r="PXK22" s="178"/>
      <c r="PXL22" s="178"/>
      <c r="PXM22" s="179"/>
      <c r="PXN22" s="166"/>
      <c r="PXO22" s="178"/>
      <c r="PXP22" s="178"/>
      <c r="PXQ22" s="178"/>
      <c r="PXR22" s="178"/>
      <c r="PXS22" s="178"/>
      <c r="PXT22" s="178"/>
      <c r="PXU22" s="179"/>
      <c r="PXV22" s="166"/>
      <c r="PXW22" s="178"/>
      <c r="PXX22" s="178"/>
      <c r="PXY22" s="178"/>
      <c r="PXZ22" s="178"/>
      <c r="PYA22" s="178"/>
      <c r="PYB22" s="178"/>
      <c r="PYC22" s="179"/>
      <c r="PYD22" s="166"/>
      <c r="PYE22" s="178"/>
      <c r="PYF22" s="178"/>
      <c r="PYG22" s="178"/>
      <c r="PYH22" s="178"/>
      <c r="PYI22" s="178"/>
      <c r="PYJ22" s="178"/>
      <c r="PYK22" s="179"/>
      <c r="PYL22" s="166"/>
      <c r="PYM22" s="178"/>
      <c r="PYN22" s="178"/>
      <c r="PYO22" s="178"/>
      <c r="PYP22" s="178"/>
      <c r="PYQ22" s="178"/>
      <c r="PYR22" s="178"/>
      <c r="PYS22" s="179"/>
      <c r="PYT22" s="166"/>
      <c r="PYU22" s="178"/>
      <c r="PYV22" s="178"/>
      <c r="PYW22" s="178"/>
      <c r="PYX22" s="178"/>
      <c r="PYY22" s="178"/>
      <c r="PYZ22" s="178"/>
      <c r="PZA22" s="179"/>
      <c r="PZB22" s="166"/>
      <c r="PZC22" s="178"/>
      <c r="PZD22" s="178"/>
      <c r="PZE22" s="178"/>
      <c r="PZF22" s="178"/>
      <c r="PZG22" s="178"/>
      <c r="PZH22" s="178"/>
      <c r="PZI22" s="179"/>
      <c r="PZJ22" s="166"/>
      <c r="PZK22" s="178"/>
      <c r="PZL22" s="178"/>
      <c r="PZM22" s="178"/>
      <c r="PZN22" s="178"/>
      <c r="PZO22" s="178"/>
      <c r="PZP22" s="178"/>
      <c r="PZQ22" s="179"/>
      <c r="PZR22" s="166"/>
      <c r="PZS22" s="178"/>
      <c r="PZT22" s="178"/>
      <c r="PZU22" s="178"/>
      <c r="PZV22" s="178"/>
      <c r="PZW22" s="178"/>
      <c r="PZX22" s="178"/>
      <c r="PZY22" s="179"/>
      <c r="PZZ22" s="166"/>
      <c r="QAA22" s="178"/>
      <c r="QAB22" s="178"/>
      <c r="QAC22" s="178"/>
      <c r="QAD22" s="178"/>
      <c r="QAE22" s="178"/>
      <c r="QAF22" s="178"/>
      <c r="QAG22" s="179"/>
      <c r="QAH22" s="166"/>
      <c r="QAI22" s="178"/>
      <c r="QAJ22" s="178"/>
      <c r="QAK22" s="178"/>
      <c r="QAL22" s="178"/>
      <c r="QAM22" s="178"/>
      <c r="QAN22" s="178"/>
      <c r="QAO22" s="179"/>
      <c r="QAP22" s="166"/>
      <c r="QAQ22" s="178"/>
      <c r="QAR22" s="178"/>
      <c r="QAS22" s="178"/>
      <c r="QAT22" s="178"/>
      <c r="QAU22" s="178"/>
      <c r="QAV22" s="178"/>
      <c r="QAW22" s="179"/>
      <c r="QAX22" s="166"/>
      <c r="QAY22" s="178"/>
      <c r="QAZ22" s="178"/>
      <c r="QBA22" s="178"/>
      <c r="QBB22" s="178"/>
      <c r="QBC22" s="178"/>
      <c r="QBD22" s="178"/>
      <c r="QBE22" s="179"/>
      <c r="QBF22" s="166"/>
      <c r="QBG22" s="178"/>
      <c r="QBH22" s="178"/>
      <c r="QBI22" s="178"/>
      <c r="QBJ22" s="178"/>
      <c r="QBK22" s="178"/>
      <c r="QBL22" s="178"/>
      <c r="QBM22" s="179"/>
      <c r="QBN22" s="166"/>
      <c r="QBO22" s="178"/>
      <c r="QBP22" s="178"/>
      <c r="QBQ22" s="178"/>
      <c r="QBR22" s="178"/>
      <c r="QBS22" s="178"/>
      <c r="QBT22" s="178"/>
      <c r="QBU22" s="179"/>
      <c r="QBV22" s="166"/>
      <c r="QBW22" s="178"/>
      <c r="QBX22" s="178"/>
      <c r="QBY22" s="178"/>
      <c r="QBZ22" s="178"/>
      <c r="QCA22" s="178"/>
      <c r="QCB22" s="178"/>
      <c r="QCC22" s="179"/>
      <c r="QCD22" s="166"/>
      <c r="QCE22" s="178"/>
      <c r="QCF22" s="178"/>
      <c r="QCG22" s="178"/>
      <c r="QCH22" s="178"/>
      <c r="QCI22" s="178"/>
      <c r="QCJ22" s="178"/>
      <c r="QCK22" s="179"/>
      <c r="QCL22" s="166"/>
      <c r="QCM22" s="178"/>
      <c r="QCN22" s="178"/>
      <c r="QCO22" s="178"/>
      <c r="QCP22" s="178"/>
      <c r="QCQ22" s="178"/>
      <c r="QCR22" s="178"/>
      <c r="QCS22" s="179"/>
      <c r="QCT22" s="166"/>
      <c r="QCU22" s="178"/>
      <c r="QCV22" s="178"/>
      <c r="QCW22" s="178"/>
      <c r="QCX22" s="178"/>
      <c r="QCY22" s="178"/>
      <c r="QCZ22" s="178"/>
      <c r="QDA22" s="179"/>
      <c r="QDB22" s="166"/>
      <c r="QDC22" s="178"/>
      <c r="QDD22" s="178"/>
      <c r="QDE22" s="178"/>
      <c r="QDF22" s="178"/>
      <c r="QDG22" s="178"/>
      <c r="QDH22" s="178"/>
      <c r="QDI22" s="179"/>
      <c r="QDJ22" s="166"/>
      <c r="QDK22" s="178"/>
      <c r="QDL22" s="178"/>
      <c r="QDM22" s="178"/>
      <c r="QDN22" s="178"/>
      <c r="QDO22" s="178"/>
      <c r="QDP22" s="178"/>
      <c r="QDQ22" s="179"/>
      <c r="QDR22" s="166"/>
      <c r="QDS22" s="178"/>
      <c r="QDT22" s="178"/>
      <c r="QDU22" s="178"/>
      <c r="QDV22" s="178"/>
      <c r="QDW22" s="178"/>
      <c r="QDX22" s="178"/>
      <c r="QDY22" s="179"/>
      <c r="QDZ22" s="166"/>
      <c r="QEA22" s="178"/>
      <c r="QEB22" s="178"/>
      <c r="QEC22" s="178"/>
      <c r="QED22" s="178"/>
      <c r="QEE22" s="178"/>
      <c r="QEF22" s="178"/>
      <c r="QEG22" s="179"/>
      <c r="QEH22" s="166"/>
      <c r="QEI22" s="178"/>
      <c r="QEJ22" s="178"/>
      <c r="QEK22" s="178"/>
      <c r="QEL22" s="178"/>
      <c r="QEM22" s="178"/>
      <c r="QEN22" s="178"/>
      <c r="QEO22" s="179"/>
      <c r="QEP22" s="166"/>
      <c r="QEQ22" s="178"/>
      <c r="QER22" s="178"/>
      <c r="QES22" s="178"/>
      <c r="QET22" s="178"/>
      <c r="QEU22" s="178"/>
      <c r="QEV22" s="178"/>
      <c r="QEW22" s="179"/>
      <c r="QEX22" s="166"/>
      <c r="QEY22" s="178"/>
      <c r="QEZ22" s="178"/>
      <c r="QFA22" s="178"/>
      <c r="QFB22" s="178"/>
      <c r="QFC22" s="178"/>
      <c r="QFD22" s="178"/>
      <c r="QFE22" s="179"/>
      <c r="QFF22" s="166"/>
      <c r="QFG22" s="178"/>
      <c r="QFH22" s="178"/>
      <c r="QFI22" s="178"/>
      <c r="QFJ22" s="178"/>
      <c r="QFK22" s="178"/>
      <c r="QFL22" s="178"/>
      <c r="QFM22" s="179"/>
      <c r="QFN22" s="166"/>
      <c r="QFO22" s="178"/>
      <c r="QFP22" s="178"/>
      <c r="QFQ22" s="178"/>
      <c r="QFR22" s="178"/>
      <c r="QFS22" s="178"/>
      <c r="QFT22" s="178"/>
      <c r="QFU22" s="179"/>
      <c r="QFV22" s="166"/>
      <c r="QFW22" s="178"/>
      <c r="QFX22" s="178"/>
      <c r="QFY22" s="178"/>
      <c r="QFZ22" s="178"/>
      <c r="QGA22" s="178"/>
      <c r="QGB22" s="178"/>
      <c r="QGC22" s="179"/>
      <c r="QGD22" s="166"/>
      <c r="QGE22" s="178"/>
      <c r="QGF22" s="178"/>
      <c r="QGG22" s="178"/>
      <c r="QGH22" s="178"/>
      <c r="QGI22" s="178"/>
      <c r="QGJ22" s="178"/>
      <c r="QGK22" s="179"/>
      <c r="QGL22" s="166"/>
      <c r="QGM22" s="178"/>
      <c r="QGN22" s="178"/>
      <c r="QGO22" s="178"/>
      <c r="QGP22" s="178"/>
      <c r="QGQ22" s="178"/>
      <c r="QGR22" s="178"/>
      <c r="QGS22" s="179"/>
      <c r="QGT22" s="166"/>
      <c r="QGU22" s="178"/>
      <c r="QGV22" s="178"/>
      <c r="QGW22" s="178"/>
      <c r="QGX22" s="178"/>
      <c r="QGY22" s="178"/>
      <c r="QGZ22" s="178"/>
      <c r="QHA22" s="179"/>
      <c r="QHB22" s="166"/>
      <c r="QHC22" s="178"/>
      <c r="QHD22" s="178"/>
      <c r="QHE22" s="178"/>
      <c r="QHF22" s="178"/>
      <c r="QHG22" s="178"/>
      <c r="QHH22" s="178"/>
      <c r="QHI22" s="179"/>
      <c r="QHJ22" s="166"/>
      <c r="QHK22" s="178"/>
      <c r="QHL22" s="178"/>
      <c r="QHM22" s="178"/>
      <c r="QHN22" s="178"/>
      <c r="QHO22" s="178"/>
      <c r="QHP22" s="178"/>
      <c r="QHQ22" s="179"/>
      <c r="QHR22" s="166"/>
      <c r="QHS22" s="178"/>
      <c r="QHT22" s="178"/>
      <c r="QHU22" s="178"/>
      <c r="QHV22" s="178"/>
      <c r="QHW22" s="178"/>
      <c r="QHX22" s="178"/>
      <c r="QHY22" s="179"/>
      <c r="QHZ22" s="166"/>
      <c r="QIA22" s="178"/>
      <c r="QIB22" s="178"/>
      <c r="QIC22" s="178"/>
      <c r="QID22" s="178"/>
      <c r="QIE22" s="178"/>
      <c r="QIF22" s="178"/>
      <c r="QIG22" s="179"/>
      <c r="QIH22" s="166"/>
      <c r="QII22" s="178"/>
      <c r="QIJ22" s="178"/>
      <c r="QIK22" s="178"/>
      <c r="QIL22" s="178"/>
      <c r="QIM22" s="178"/>
      <c r="QIN22" s="178"/>
      <c r="QIO22" s="179"/>
      <c r="QIP22" s="166"/>
      <c r="QIQ22" s="178"/>
      <c r="QIR22" s="178"/>
      <c r="QIS22" s="178"/>
      <c r="QIT22" s="178"/>
      <c r="QIU22" s="178"/>
      <c r="QIV22" s="178"/>
      <c r="QIW22" s="179"/>
      <c r="QIX22" s="166"/>
      <c r="QIY22" s="178"/>
      <c r="QIZ22" s="178"/>
      <c r="QJA22" s="178"/>
      <c r="QJB22" s="178"/>
      <c r="QJC22" s="178"/>
      <c r="QJD22" s="178"/>
      <c r="QJE22" s="179"/>
      <c r="QJF22" s="166"/>
      <c r="QJG22" s="178"/>
      <c r="QJH22" s="178"/>
      <c r="QJI22" s="178"/>
      <c r="QJJ22" s="178"/>
      <c r="QJK22" s="178"/>
      <c r="QJL22" s="178"/>
      <c r="QJM22" s="179"/>
      <c r="QJN22" s="166"/>
      <c r="QJO22" s="178"/>
      <c r="QJP22" s="178"/>
      <c r="QJQ22" s="178"/>
      <c r="QJR22" s="178"/>
      <c r="QJS22" s="178"/>
      <c r="QJT22" s="178"/>
      <c r="QJU22" s="179"/>
      <c r="QJV22" s="166"/>
      <c r="QJW22" s="178"/>
      <c r="QJX22" s="178"/>
      <c r="QJY22" s="178"/>
      <c r="QJZ22" s="178"/>
      <c r="QKA22" s="178"/>
      <c r="QKB22" s="178"/>
      <c r="QKC22" s="179"/>
      <c r="QKD22" s="166"/>
      <c r="QKE22" s="178"/>
      <c r="QKF22" s="178"/>
      <c r="QKG22" s="178"/>
      <c r="QKH22" s="178"/>
      <c r="QKI22" s="178"/>
      <c r="QKJ22" s="178"/>
      <c r="QKK22" s="179"/>
      <c r="QKL22" s="166"/>
      <c r="QKM22" s="178"/>
      <c r="QKN22" s="178"/>
      <c r="QKO22" s="178"/>
      <c r="QKP22" s="178"/>
      <c r="QKQ22" s="178"/>
      <c r="QKR22" s="178"/>
      <c r="QKS22" s="179"/>
      <c r="QKT22" s="166"/>
      <c r="QKU22" s="178"/>
      <c r="QKV22" s="178"/>
      <c r="QKW22" s="178"/>
      <c r="QKX22" s="178"/>
      <c r="QKY22" s="178"/>
      <c r="QKZ22" s="178"/>
      <c r="QLA22" s="179"/>
      <c r="QLB22" s="166"/>
      <c r="QLC22" s="178"/>
      <c r="QLD22" s="178"/>
      <c r="QLE22" s="178"/>
      <c r="QLF22" s="178"/>
      <c r="QLG22" s="178"/>
      <c r="QLH22" s="178"/>
      <c r="QLI22" s="179"/>
      <c r="QLJ22" s="166"/>
      <c r="QLK22" s="178"/>
      <c r="QLL22" s="178"/>
      <c r="QLM22" s="178"/>
      <c r="QLN22" s="178"/>
      <c r="QLO22" s="178"/>
      <c r="QLP22" s="178"/>
      <c r="QLQ22" s="179"/>
      <c r="QLR22" s="166"/>
      <c r="QLS22" s="178"/>
      <c r="QLT22" s="178"/>
      <c r="QLU22" s="178"/>
      <c r="QLV22" s="178"/>
      <c r="QLW22" s="178"/>
      <c r="QLX22" s="178"/>
      <c r="QLY22" s="179"/>
      <c r="QLZ22" s="166"/>
      <c r="QMA22" s="178"/>
      <c r="QMB22" s="178"/>
      <c r="QMC22" s="178"/>
      <c r="QMD22" s="178"/>
      <c r="QME22" s="178"/>
      <c r="QMF22" s="178"/>
      <c r="QMG22" s="179"/>
      <c r="QMH22" s="166"/>
      <c r="QMI22" s="178"/>
      <c r="QMJ22" s="178"/>
      <c r="QMK22" s="178"/>
      <c r="QML22" s="178"/>
      <c r="QMM22" s="178"/>
      <c r="QMN22" s="178"/>
      <c r="QMO22" s="179"/>
      <c r="QMP22" s="166"/>
      <c r="QMQ22" s="178"/>
      <c r="QMR22" s="178"/>
      <c r="QMS22" s="178"/>
      <c r="QMT22" s="178"/>
      <c r="QMU22" s="178"/>
      <c r="QMV22" s="178"/>
      <c r="QMW22" s="179"/>
      <c r="QMX22" s="166"/>
      <c r="QMY22" s="178"/>
      <c r="QMZ22" s="178"/>
      <c r="QNA22" s="178"/>
      <c r="QNB22" s="178"/>
      <c r="QNC22" s="178"/>
      <c r="QND22" s="178"/>
      <c r="QNE22" s="179"/>
      <c r="QNF22" s="166"/>
      <c r="QNG22" s="178"/>
      <c r="QNH22" s="178"/>
      <c r="QNI22" s="178"/>
      <c r="QNJ22" s="178"/>
      <c r="QNK22" s="178"/>
      <c r="QNL22" s="178"/>
      <c r="QNM22" s="179"/>
      <c r="QNN22" s="166"/>
      <c r="QNO22" s="178"/>
      <c r="QNP22" s="178"/>
      <c r="QNQ22" s="178"/>
      <c r="QNR22" s="178"/>
      <c r="QNS22" s="178"/>
      <c r="QNT22" s="178"/>
      <c r="QNU22" s="179"/>
      <c r="QNV22" s="166"/>
      <c r="QNW22" s="178"/>
      <c r="QNX22" s="178"/>
      <c r="QNY22" s="178"/>
      <c r="QNZ22" s="178"/>
      <c r="QOA22" s="178"/>
      <c r="QOB22" s="178"/>
      <c r="QOC22" s="179"/>
      <c r="QOD22" s="166"/>
      <c r="QOE22" s="178"/>
      <c r="QOF22" s="178"/>
      <c r="QOG22" s="178"/>
      <c r="QOH22" s="178"/>
      <c r="QOI22" s="178"/>
      <c r="QOJ22" s="178"/>
      <c r="QOK22" s="179"/>
      <c r="QOL22" s="166"/>
      <c r="QOM22" s="178"/>
      <c r="QON22" s="178"/>
      <c r="QOO22" s="178"/>
      <c r="QOP22" s="178"/>
      <c r="QOQ22" s="178"/>
      <c r="QOR22" s="178"/>
      <c r="QOS22" s="179"/>
      <c r="QOT22" s="166"/>
      <c r="QOU22" s="178"/>
      <c r="QOV22" s="178"/>
      <c r="QOW22" s="178"/>
      <c r="QOX22" s="178"/>
      <c r="QOY22" s="178"/>
      <c r="QOZ22" s="178"/>
      <c r="QPA22" s="179"/>
      <c r="QPB22" s="166"/>
      <c r="QPC22" s="178"/>
      <c r="QPD22" s="178"/>
      <c r="QPE22" s="178"/>
      <c r="QPF22" s="178"/>
      <c r="QPG22" s="178"/>
      <c r="QPH22" s="178"/>
      <c r="QPI22" s="179"/>
      <c r="QPJ22" s="166"/>
      <c r="QPK22" s="178"/>
      <c r="QPL22" s="178"/>
      <c r="QPM22" s="178"/>
      <c r="QPN22" s="178"/>
      <c r="QPO22" s="178"/>
      <c r="QPP22" s="178"/>
      <c r="QPQ22" s="179"/>
      <c r="QPR22" s="166"/>
      <c r="QPS22" s="178"/>
      <c r="QPT22" s="178"/>
      <c r="QPU22" s="178"/>
      <c r="QPV22" s="178"/>
      <c r="QPW22" s="178"/>
      <c r="QPX22" s="178"/>
      <c r="QPY22" s="179"/>
      <c r="QPZ22" s="166"/>
      <c r="QQA22" s="178"/>
      <c r="QQB22" s="178"/>
      <c r="QQC22" s="178"/>
      <c r="QQD22" s="178"/>
      <c r="QQE22" s="178"/>
      <c r="QQF22" s="178"/>
      <c r="QQG22" s="179"/>
      <c r="QQH22" s="166"/>
      <c r="QQI22" s="178"/>
      <c r="QQJ22" s="178"/>
      <c r="QQK22" s="178"/>
      <c r="QQL22" s="178"/>
      <c r="QQM22" s="178"/>
      <c r="QQN22" s="178"/>
      <c r="QQO22" s="179"/>
      <c r="QQP22" s="166"/>
      <c r="QQQ22" s="178"/>
      <c r="QQR22" s="178"/>
      <c r="QQS22" s="178"/>
      <c r="QQT22" s="178"/>
      <c r="QQU22" s="178"/>
      <c r="QQV22" s="178"/>
      <c r="QQW22" s="179"/>
      <c r="QQX22" s="166"/>
      <c r="QQY22" s="178"/>
      <c r="QQZ22" s="178"/>
      <c r="QRA22" s="178"/>
      <c r="QRB22" s="178"/>
      <c r="QRC22" s="178"/>
      <c r="QRD22" s="178"/>
      <c r="QRE22" s="179"/>
      <c r="QRF22" s="166"/>
      <c r="QRG22" s="178"/>
      <c r="QRH22" s="178"/>
      <c r="QRI22" s="178"/>
      <c r="QRJ22" s="178"/>
      <c r="QRK22" s="178"/>
      <c r="QRL22" s="178"/>
      <c r="QRM22" s="179"/>
      <c r="QRN22" s="166"/>
      <c r="QRO22" s="178"/>
      <c r="QRP22" s="178"/>
      <c r="QRQ22" s="178"/>
      <c r="QRR22" s="178"/>
      <c r="QRS22" s="178"/>
      <c r="QRT22" s="178"/>
      <c r="QRU22" s="179"/>
      <c r="QRV22" s="166"/>
      <c r="QRW22" s="178"/>
      <c r="QRX22" s="178"/>
      <c r="QRY22" s="178"/>
      <c r="QRZ22" s="178"/>
      <c r="QSA22" s="178"/>
      <c r="QSB22" s="178"/>
      <c r="QSC22" s="179"/>
      <c r="QSD22" s="166"/>
      <c r="QSE22" s="178"/>
      <c r="QSF22" s="178"/>
      <c r="QSG22" s="178"/>
      <c r="QSH22" s="178"/>
      <c r="QSI22" s="178"/>
      <c r="QSJ22" s="178"/>
      <c r="QSK22" s="179"/>
      <c r="QSL22" s="166"/>
      <c r="QSM22" s="178"/>
      <c r="QSN22" s="178"/>
      <c r="QSO22" s="178"/>
      <c r="QSP22" s="178"/>
      <c r="QSQ22" s="178"/>
      <c r="QSR22" s="178"/>
      <c r="QSS22" s="179"/>
      <c r="QST22" s="166"/>
      <c r="QSU22" s="178"/>
      <c r="QSV22" s="178"/>
      <c r="QSW22" s="178"/>
      <c r="QSX22" s="178"/>
      <c r="QSY22" s="178"/>
      <c r="QSZ22" s="178"/>
      <c r="QTA22" s="179"/>
      <c r="QTB22" s="166"/>
      <c r="QTC22" s="178"/>
      <c r="QTD22" s="178"/>
      <c r="QTE22" s="178"/>
      <c r="QTF22" s="178"/>
      <c r="QTG22" s="178"/>
      <c r="QTH22" s="178"/>
      <c r="QTI22" s="179"/>
      <c r="QTJ22" s="166"/>
      <c r="QTK22" s="178"/>
      <c r="QTL22" s="178"/>
      <c r="QTM22" s="178"/>
      <c r="QTN22" s="178"/>
      <c r="QTO22" s="178"/>
      <c r="QTP22" s="178"/>
      <c r="QTQ22" s="179"/>
      <c r="QTR22" s="166"/>
      <c r="QTS22" s="178"/>
      <c r="QTT22" s="178"/>
      <c r="QTU22" s="178"/>
      <c r="QTV22" s="178"/>
      <c r="QTW22" s="178"/>
      <c r="QTX22" s="178"/>
      <c r="QTY22" s="179"/>
      <c r="QTZ22" s="166"/>
      <c r="QUA22" s="178"/>
      <c r="QUB22" s="178"/>
      <c r="QUC22" s="178"/>
      <c r="QUD22" s="178"/>
      <c r="QUE22" s="178"/>
      <c r="QUF22" s="178"/>
      <c r="QUG22" s="179"/>
      <c r="QUH22" s="166"/>
      <c r="QUI22" s="178"/>
      <c r="QUJ22" s="178"/>
      <c r="QUK22" s="178"/>
      <c r="QUL22" s="178"/>
      <c r="QUM22" s="178"/>
      <c r="QUN22" s="178"/>
      <c r="QUO22" s="179"/>
      <c r="QUP22" s="166"/>
      <c r="QUQ22" s="178"/>
      <c r="QUR22" s="178"/>
      <c r="QUS22" s="178"/>
      <c r="QUT22" s="178"/>
      <c r="QUU22" s="178"/>
      <c r="QUV22" s="178"/>
      <c r="QUW22" s="179"/>
      <c r="QUX22" s="166"/>
      <c r="QUY22" s="178"/>
      <c r="QUZ22" s="178"/>
      <c r="QVA22" s="178"/>
      <c r="QVB22" s="178"/>
      <c r="QVC22" s="178"/>
      <c r="QVD22" s="178"/>
      <c r="QVE22" s="179"/>
      <c r="QVF22" s="166"/>
      <c r="QVG22" s="178"/>
      <c r="QVH22" s="178"/>
      <c r="QVI22" s="178"/>
      <c r="QVJ22" s="178"/>
      <c r="QVK22" s="178"/>
      <c r="QVL22" s="178"/>
      <c r="QVM22" s="179"/>
      <c r="QVN22" s="166"/>
      <c r="QVO22" s="178"/>
      <c r="QVP22" s="178"/>
      <c r="QVQ22" s="178"/>
      <c r="QVR22" s="178"/>
      <c r="QVS22" s="178"/>
      <c r="QVT22" s="178"/>
      <c r="QVU22" s="179"/>
      <c r="QVV22" s="166"/>
      <c r="QVW22" s="178"/>
      <c r="QVX22" s="178"/>
      <c r="QVY22" s="178"/>
      <c r="QVZ22" s="178"/>
      <c r="QWA22" s="178"/>
      <c r="QWB22" s="178"/>
      <c r="QWC22" s="179"/>
      <c r="QWD22" s="166"/>
      <c r="QWE22" s="178"/>
      <c r="QWF22" s="178"/>
      <c r="QWG22" s="178"/>
      <c r="QWH22" s="178"/>
      <c r="QWI22" s="178"/>
      <c r="QWJ22" s="178"/>
      <c r="QWK22" s="179"/>
      <c r="QWL22" s="166"/>
      <c r="QWM22" s="178"/>
      <c r="QWN22" s="178"/>
      <c r="QWO22" s="178"/>
      <c r="QWP22" s="178"/>
      <c r="QWQ22" s="178"/>
      <c r="QWR22" s="178"/>
      <c r="QWS22" s="179"/>
      <c r="QWT22" s="166"/>
      <c r="QWU22" s="178"/>
      <c r="QWV22" s="178"/>
      <c r="QWW22" s="178"/>
      <c r="QWX22" s="178"/>
      <c r="QWY22" s="178"/>
      <c r="QWZ22" s="178"/>
      <c r="QXA22" s="179"/>
      <c r="QXB22" s="166"/>
      <c r="QXC22" s="178"/>
      <c r="QXD22" s="178"/>
      <c r="QXE22" s="178"/>
      <c r="QXF22" s="178"/>
      <c r="QXG22" s="178"/>
      <c r="QXH22" s="178"/>
      <c r="QXI22" s="179"/>
      <c r="QXJ22" s="166"/>
      <c r="QXK22" s="178"/>
      <c r="QXL22" s="178"/>
      <c r="QXM22" s="178"/>
      <c r="QXN22" s="178"/>
      <c r="QXO22" s="178"/>
      <c r="QXP22" s="178"/>
      <c r="QXQ22" s="179"/>
      <c r="QXR22" s="166"/>
      <c r="QXS22" s="178"/>
      <c r="QXT22" s="178"/>
      <c r="QXU22" s="178"/>
      <c r="QXV22" s="178"/>
      <c r="QXW22" s="178"/>
      <c r="QXX22" s="178"/>
      <c r="QXY22" s="179"/>
      <c r="QXZ22" s="166"/>
      <c r="QYA22" s="178"/>
      <c r="QYB22" s="178"/>
      <c r="QYC22" s="178"/>
      <c r="QYD22" s="178"/>
      <c r="QYE22" s="178"/>
      <c r="QYF22" s="178"/>
      <c r="QYG22" s="179"/>
      <c r="QYH22" s="166"/>
      <c r="QYI22" s="178"/>
      <c r="QYJ22" s="178"/>
      <c r="QYK22" s="178"/>
      <c r="QYL22" s="178"/>
      <c r="QYM22" s="178"/>
      <c r="QYN22" s="178"/>
      <c r="QYO22" s="179"/>
      <c r="QYP22" s="166"/>
      <c r="QYQ22" s="178"/>
      <c r="QYR22" s="178"/>
      <c r="QYS22" s="178"/>
      <c r="QYT22" s="178"/>
      <c r="QYU22" s="178"/>
      <c r="QYV22" s="178"/>
      <c r="QYW22" s="179"/>
      <c r="QYX22" s="166"/>
      <c r="QYY22" s="178"/>
      <c r="QYZ22" s="178"/>
      <c r="QZA22" s="178"/>
      <c r="QZB22" s="178"/>
      <c r="QZC22" s="178"/>
      <c r="QZD22" s="178"/>
      <c r="QZE22" s="179"/>
      <c r="QZF22" s="166"/>
      <c r="QZG22" s="178"/>
      <c r="QZH22" s="178"/>
      <c r="QZI22" s="178"/>
      <c r="QZJ22" s="178"/>
      <c r="QZK22" s="178"/>
      <c r="QZL22" s="178"/>
      <c r="QZM22" s="179"/>
      <c r="QZN22" s="166"/>
      <c r="QZO22" s="178"/>
      <c r="QZP22" s="178"/>
      <c r="QZQ22" s="178"/>
      <c r="QZR22" s="178"/>
      <c r="QZS22" s="178"/>
      <c r="QZT22" s="178"/>
      <c r="QZU22" s="179"/>
      <c r="QZV22" s="166"/>
      <c r="QZW22" s="178"/>
      <c r="QZX22" s="178"/>
      <c r="QZY22" s="178"/>
      <c r="QZZ22" s="178"/>
      <c r="RAA22" s="178"/>
      <c r="RAB22" s="178"/>
      <c r="RAC22" s="179"/>
      <c r="RAD22" s="166"/>
      <c r="RAE22" s="178"/>
      <c r="RAF22" s="178"/>
      <c r="RAG22" s="178"/>
      <c r="RAH22" s="178"/>
      <c r="RAI22" s="178"/>
      <c r="RAJ22" s="178"/>
      <c r="RAK22" s="179"/>
      <c r="RAL22" s="166"/>
      <c r="RAM22" s="178"/>
      <c r="RAN22" s="178"/>
      <c r="RAO22" s="178"/>
      <c r="RAP22" s="178"/>
      <c r="RAQ22" s="178"/>
      <c r="RAR22" s="178"/>
      <c r="RAS22" s="179"/>
      <c r="RAT22" s="166"/>
      <c r="RAU22" s="178"/>
      <c r="RAV22" s="178"/>
      <c r="RAW22" s="178"/>
      <c r="RAX22" s="178"/>
      <c r="RAY22" s="178"/>
      <c r="RAZ22" s="178"/>
      <c r="RBA22" s="179"/>
      <c r="RBB22" s="166"/>
      <c r="RBC22" s="178"/>
      <c r="RBD22" s="178"/>
      <c r="RBE22" s="178"/>
      <c r="RBF22" s="178"/>
      <c r="RBG22" s="178"/>
      <c r="RBH22" s="178"/>
      <c r="RBI22" s="179"/>
      <c r="RBJ22" s="166"/>
      <c r="RBK22" s="178"/>
      <c r="RBL22" s="178"/>
      <c r="RBM22" s="178"/>
      <c r="RBN22" s="178"/>
      <c r="RBO22" s="178"/>
      <c r="RBP22" s="178"/>
      <c r="RBQ22" s="179"/>
      <c r="RBR22" s="166"/>
      <c r="RBS22" s="178"/>
      <c r="RBT22" s="178"/>
      <c r="RBU22" s="178"/>
      <c r="RBV22" s="178"/>
      <c r="RBW22" s="178"/>
      <c r="RBX22" s="178"/>
      <c r="RBY22" s="179"/>
      <c r="RBZ22" s="166"/>
      <c r="RCA22" s="178"/>
      <c r="RCB22" s="178"/>
      <c r="RCC22" s="178"/>
      <c r="RCD22" s="178"/>
      <c r="RCE22" s="178"/>
      <c r="RCF22" s="178"/>
      <c r="RCG22" s="179"/>
      <c r="RCH22" s="166"/>
      <c r="RCI22" s="178"/>
      <c r="RCJ22" s="178"/>
      <c r="RCK22" s="178"/>
      <c r="RCL22" s="178"/>
      <c r="RCM22" s="178"/>
      <c r="RCN22" s="178"/>
      <c r="RCO22" s="179"/>
      <c r="RCP22" s="166"/>
      <c r="RCQ22" s="178"/>
      <c r="RCR22" s="178"/>
      <c r="RCS22" s="178"/>
      <c r="RCT22" s="178"/>
      <c r="RCU22" s="178"/>
      <c r="RCV22" s="178"/>
      <c r="RCW22" s="179"/>
      <c r="RCX22" s="166"/>
      <c r="RCY22" s="178"/>
      <c r="RCZ22" s="178"/>
      <c r="RDA22" s="178"/>
      <c r="RDB22" s="178"/>
      <c r="RDC22" s="178"/>
      <c r="RDD22" s="178"/>
      <c r="RDE22" s="179"/>
      <c r="RDF22" s="166"/>
      <c r="RDG22" s="178"/>
      <c r="RDH22" s="178"/>
      <c r="RDI22" s="178"/>
      <c r="RDJ22" s="178"/>
      <c r="RDK22" s="178"/>
      <c r="RDL22" s="178"/>
      <c r="RDM22" s="179"/>
      <c r="RDN22" s="166"/>
      <c r="RDO22" s="178"/>
      <c r="RDP22" s="178"/>
      <c r="RDQ22" s="178"/>
      <c r="RDR22" s="178"/>
      <c r="RDS22" s="178"/>
      <c r="RDT22" s="178"/>
      <c r="RDU22" s="179"/>
      <c r="RDV22" s="166"/>
      <c r="RDW22" s="178"/>
      <c r="RDX22" s="178"/>
      <c r="RDY22" s="178"/>
      <c r="RDZ22" s="178"/>
      <c r="REA22" s="178"/>
      <c r="REB22" s="178"/>
      <c r="REC22" s="179"/>
      <c r="RED22" s="166"/>
      <c r="REE22" s="178"/>
      <c r="REF22" s="178"/>
      <c r="REG22" s="178"/>
      <c r="REH22" s="178"/>
      <c r="REI22" s="178"/>
      <c r="REJ22" s="178"/>
      <c r="REK22" s="179"/>
      <c r="REL22" s="166"/>
      <c r="REM22" s="178"/>
      <c r="REN22" s="178"/>
      <c r="REO22" s="178"/>
      <c r="REP22" s="178"/>
      <c r="REQ22" s="178"/>
      <c r="RER22" s="178"/>
      <c r="RES22" s="179"/>
      <c r="RET22" s="166"/>
      <c r="REU22" s="178"/>
      <c r="REV22" s="178"/>
      <c r="REW22" s="178"/>
      <c r="REX22" s="178"/>
      <c r="REY22" s="178"/>
      <c r="REZ22" s="178"/>
      <c r="RFA22" s="179"/>
      <c r="RFB22" s="166"/>
      <c r="RFC22" s="178"/>
      <c r="RFD22" s="178"/>
      <c r="RFE22" s="178"/>
      <c r="RFF22" s="178"/>
      <c r="RFG22" s="178"/>
      <c r="RFH22" s="178"/>
      <c r="RFI22" s="179"/>
      <c r="RFJ22" s="166"/>
      <c r="RFK22" s="178"/>
      <c r="RFL22" s="178"/>
      <c r="RFM22" s="178"/>
      <c r="RFN22" s="178"/>
      <c r="RFO22" s="178"/>
      <c r="RFP22" s="178"/>
      <c r="RFQ22" s="179"/>
      <c r="RFR22" s="166"/>
      <c r="RFS22" s="178"/>
      <c r="RFT22" s="178"/>
      <c r="RFU22" s="178"/>
      <c r="RFV22" s="178"/>
      <c r="RFW22" s="178"/>
      <c r="RFX22" s="178"/>
      <c r="RFY22" s="179"/>
      <c r="RFZ22" s="166"/>
      <c r="RGA22" s="178"/>
      <c r="RGB22" s="178"/>
      <c r="RGC22" s="178"/>
      <c r="RGD22" s="178"/>
      <c r="RGE22" s="178"/>
      <c r="RGF22" s="178"/>
      <c r="RGG22" s="179"/>
      <c r="RGH22" s="166"/>
      <c r="RGI22" s="178"/>
      <c r="RGJ22" s="178"/>
      <c r="RGK22" s="178"/>
      <c r="RGL22" s="178"/>
      <c r="RGM22" s="178"/>
      <c r="RGN22" s="178"/>
      <c r="RGO22" s="179"/>
      <c r="RGP22" s="166"/>
      <c r="RGQ22" s="178"/>
      <c r="RGR22" s="178"/>
      <c r="RGS22" s="178"/>
      <c r="RGT22" s="178"/>
      <c r="RGU22" s="178"/>
      <c r="RGV22" s="178"/>
      <c r="RGW22" s="179"/>
      <c r="RGX22" s="166"/>
      <c r="RGY22" s="178"/>
      <c r="RGZ22" s="178"/>
      <c r="RHA22" s="178"/>
      <c r="RHB22" s="178"/>
      <c r="RHC22" s="178"/>
      <c r="RHD22" s="178"/>
      <c r="RHE22" s="179"/>
      <c r="RHF22" s="166"/>
      <c r="RHG22" s="178"/>
      <c r="RHH22" s="178"/>
      <c r="RHI22" s="178"/>
      <c r="RHJ22" s="178"/>
      <c r="RHK22" s="178"/>
      <c r="RHL22" s="178"/>
      <c r="RHM22" s="179"/>
      <c r="RHN22" s="166"/>
      <c r="RHO22" s="178"/>
      <c r="RHP22" s="178"/>
      <c r="RHQ22" s="178"/>
      <c r="RHR22" s="178"/>
      <c r="RHS22" s="178"/>
      <c r="RHT22" s="178"/>
      <c r="RHU22" s="179"/>
      <c r="RHV22" s="166"/>
      <c r="RHW22" s="178"/>
      <c r="RHX22" s="178"/>
      <c r="RHY22" s="178"/>
      <c r="RHZ22" s="178"/>
      <c r="RIA22" s="178"/>
      <c r="RIB22" s="178"/>
      <c r="RIC22" s="179"/>
      <c r="RID22" s="166"/>
      <c r="RIE22" s="178"/>
      <c r="RIF22" s="178"/>
      <c r="RIG22" s="178"/>
      <c r="RIH22" s="178"/>
      <c r="RII22" s="178"/>
      <c r="RIJ22" s="178"/>
      <c r="RIK22" s="179"/>
      <c r="RIL22" s="166"/>
      <c r="RIM22" s="178"/>
      <c r="RIN22" s="178"/>
      <c r="RIO22" s="178"/>
      <c r="RIP22" s="178"/>
      <c r="RIQ22" s="178"/>
      <c r="RIR22" s="178"/>
      <c r="RIS22" s="179"/>
      <c r="RIT22" s="166"/>
      <c r="RIU22" s="178"/>
      <c r="RIV22" s="178"/>
      <c r="RIW22" s="178"/>
      <c r="RIX22" s="178"/>
      <c r="RIY22" s="178"/>
      <c r="RIZ22" s="178"/>
      <c r="RJA22" s="179"/>
      <c r="RJB22" s="166"/>
      <c r="RJC22" s="178"/>
      <c r="RJD22" s="178"/>
      <c r="RJE22" s="178"/>
      <c r="RJF22" s="178"/>
      <c r="RJG22" s="178"/>
      <c r="RJH22" s="178"/>
      <c r="RJI22" s="179"/>
      <c r="RJJ22" s="166"/>
      <c r="RJK22" s="178"/>
      <c r="RJL22" s="178"/>
      <c r="RJM22" s="178"/>
      <c r="RJN22" s="178"/>
      <c r="RJO22" s="178"/>
      <c r="RJP22" s="178"/>
      <c r="RJQ22" s="179"/>
      <c r="RJR22" s="166"/>
      <c r="RJS22" s="178"/>
      <c r="RJT22" s="178"/>
      <c r="RJU22" s="178"/>
      <c r="RJV22" s="178"/>
      <c r="RJW22" s="178"/>
      <c r="RJX22" s="178"/>
      <c r="RJY22" s="179"/>
      <c r="RJZ22" s="166"/>
      <c r="RKA22" s="178"/>
      <c r="RKB22" s="178"/>
      <c r="RKC22" s="178"/>
      <c r="RKD22" s="178"/>
      <c r="RKE22" s="178"/>
      <c r="RKF22" s="178"/>
      <c r="RKG22" s="179"/>
      <c r="RKH22" s="166"/>
      <c r="RKI22" s="178"/>
      <c r="RKJ22" s="178"/>
      <c r="RKK22" s="178"/>
      <c r="RKL22" s="178"/>
      <c r="RKM22" s="178"/>
      <c r="RKN22" s="178"/>
      <c r="RKO22" s="179"/>
      <c r="RKP22" s="166"/>
      <c r="RKQ22" s="178"/>
      <c r="RKR22" s="178"/>
      <c r="RKS22" s="178"/>
      <c r="RKT22" s="178"/>
      <c r="RKU22" s="178"/>
      <c r="RKV22" s="178"/>
      <c r="RKW22" s="179"/>
      <c r="RKX22" s="166"/>
      <c r="RKY22" s="178"/>
      <c r="RKZ22" s="178"/>
      <c r="RLA22" s="178"/>
      <c r="RLB22" s="178"/>
      <c r="RLC22" s="178"/>
      <c r="RLD22" s="178"/>
      <c r="RLE22" s="179"/>
      <c r="RLF22" s="166"/>
      <c r="RLG22" s="178"/>
      <c r="RLH22" s="178"/>
      <c r="RLI22" s="178"/>
      <c r="RLJ22" s="178"/>
      <c r="RLK22" s="178"/>
      <c r="RLL22" s="178"/>
      <c r="RLM22" s="179"/>
      <c r="RLN22" s="166"/>
      <c r="RLO22" s="178"/>
      <c r="RLP22" s="178"/>
      <c r="RLQ22" s="178"/>
      <c r="RLR22" s="178"/>
      <c r="RLS22" s="178"/>
      <c r="RLT22" s="178"/>
      <c r="RLU22" s="179"/>
      <c r="RLV22" s="166"/>
      <c r="RLW22" s="178"/>
      <c r="RLX22" s="178"/>
      <c r="RLY22" s="178"/>
      <c r="RLZ22" s="178"/>
      <c r="RMA22" s="178"/>
      <c r="RMB22" s="178"/>
      <c r="RMC22" s="179"/>
      <c r="RMD22" s="166"/>
      <c r="RME22" s="178"/>
      <c r="RMF22" s="178"/>
      <c r="RMG22" s="178"/>
      <c r="RMH22" s="178"/>
      <c r="RMI22" s="178"/>
      <c r="RMJ22" s="178"/>
      <c r="RMK22" s="179"/>
      <c r="RML22" s="166"/>
      <c r="RMM22" s="178"/>
      <c r="RMN22" s="178"/>
      <c r="RMO22" s="178"/>
      <c r="RMP22" s="178"/>
      <c r="RMQ22" s="178"/>
      <c r="RMR22" s="178"/>
      <c r="RMS22" s="179"/>
      <c r="RMT22" s="166"/>
      <c r="RMU22" s="178"/>
      <c r="RMV22" s="178"/>
      <c r="RMW22" s="178"/>
      <c r="RMX22" s="178"/>
      <c r="RMY22" s="178"/>
      <c r="RMZ22" s="178"/>
      <c r="RNA22" s="179"/>
      <c r="RNB22" s="166"/>
      <c r="RNC22" s="178"/>
      <c r="RND22" s="178"/>
      <c r="RNE22" s="178"/>
      <c r="RNF22" s="178"/>
      <c r="RNG22" s="178"/>
      <c r="RNH22" s="178"/>
      <c r="RNI22" s="179"/>
      <c r="RNJ22" s="166"/>
      <c r="RNK22" s="178"/>
      <c r="RNL22" s="178"/>
      <c r="RNM22" s="178"/>
      <c r="RNN22" s="178"/>
      <c r="RNO22" s="178"/>
      <c r="RNP22" s="178"/>
      <c r="RNQ22" s="179"/>
      <c r="RNR22" s="166"/>
      <c r="RNS22" s="178"/>
      <c r="RNT22" s="178"/>
      <c r="RNU22" s="178"/>
      <c r="RNV22" s="178"/>
      <c r="RNW22" s="178"/>
      <c r="RNX22" s="178"/>
      <c r="RNY22" s="179"/>
      <c r="RNZ22" s="166"/>
      <c r="ROA22" s="178"/>
      <c r="ROB22" s="178"/>
      <c r="ROC22" s="178"/>
      <c r="ROD22" s="178"/>
      <c r="ROE22" s="178"/>
      <c r="ROF22" s="178"/>
      <c r="ROG22" s="179"/>
      <c r="ROH22" s="166"/>
      <c r="ROI22" s="178"/>
      <c r="ROJ22" s="178"/>
      <c r="ROK22" s="178"/>
      <c r="ROL22" s="178"/>
      <c r="ROM22" s="178"/>
      <c r="RON22" s="178"/>
      <c r="ROO22" s="179"/>
      <c r="ROP22" s="166"/>
      <c r="ROQ22" s="178"/>
      <c r="ROR22" s="178"/>
      <c r="ROS22" s="178"/>
      <c r="ROT22" s="178"/>
      <c r="ROU22" s="178"/>
      <c r="ROV22" s="178"/>
      <c r="ROW22" s="179"/>
      <c r="ROX22" s="166"/>
      <c r="ROY22" s="178"/>
      <c r="ROZ22" s="178"/>
      <c r="RPA22" s="178"/>
      <c r="RPB22" s="178"/>
      <c r="RPC22" s="178"/>
      <c r="RPD22" s="178"/>
      <c r="RPE22" s="179"/>
      <c r="RPF22" s="166"/>
      <c r="RPG22" s="178"/>
      <c r="RPH22" s="178"/>
      <c r="RPI22" s="178"/>
      <c r="RPJ22" s="178"/>
      <c r="RPK22" s="178"/>
      <c r="RPL22" s="178"/>
      <c r="RPM22" s="179"/>
      <c r="RPN22" s="166"/>
      <c r="RPO22" s="178"/>
      <c r="RPP22" s="178"/>
      <c r="RPQ22" s="178"/>
      <c r="RPR22" s="178"/>
      <c r="RPS22" s="178"/>
      <c r="RPT22" s="178"/>
      <c r="RPU22" s="179"/>
      <c r="RPV22" s="166"/>
      <c r="RPW22" s="178"/>
      <c r="RPX22" s="178"/>
      <c r="RPY22" s="178"/>
      <c r="RPZ22" s="178"/>
      <c r="RQA22" s="178"/>
      <c r="RQB22" s="178"/>
      <c r="RQC22" s="179"/>
      <c r="RQD22" s="166"/>
      <c r="RQE22" s="178"/>
      <c r="RQF22" s="178"/>
      <c r="RQG22" s="178"/>
      <c r="RQH22" s="178"/>
      <c r="RQI22" s="178"/>
      <c r="RQJ22" s="178"/>
      <c r="RQK22" s="179"/>
      <c r="RQL22" s="166"/>
      <c r="RQM22" s="178"/>
      <c r="RQN22" s="178"/>
      <c r="RQO22" s="178"/>
      <c r="RQP22" s="178"/>
      <c r="RQQ22" s="178"/>
      <c r="RQR22" s="178"/>
      <c r="RQS22" s="179"/>
      <c r="RQT22" s="166"/>
      <c r="RQU22" s="178"/>
      <c r="RQV22" s="178"/>
      <c r="RQW22" s="178"/>
      <c r="RQX22" s="178"/>
      <c r="RQY22" s="178"/>
      <c r="RQZ22" s="178"/>
      <c r="RRA22" s="179"/>
      <c r="RRB22" s="166"/>
      <c r="RRC22" s="178"/>
      <c r="RRD22" s="178"/>
      <c r="RRE22" s="178"/>
      <c r="RRF22" s="178"/>
      <c r="RRG22" s="178"/>
      <c r="RRH22" s="178"/>
      <c r="RRI22" s="179"/>
      <c r="RRJ22" s="166"/>
      <c r="RRK22" s="178"/>
      <c r="RRL22" s="178"/>
      <c r="RRM22" s="178"/>
      <c r="RRN22" s="178"/>
      <c r="RRO22" s="178"/>
      <c r="RRP22" s="178"/>
      <c r="RRQ22" s="179"/>
      <c r="RRR22" s="166"/>
      <c r="RRS22" s="178"/>
      <c r="RRT22" s="178"/>
      <c r="RRU22" s="178"/>
      <c r="RRV22" s="178"/>
      <c r="RRW22" s="178"/>
      <c r="RRX22" s="178"/>
      <c r="RRY22" s="179"/>
      <c r="RRZ22" s="166"/>
      <c r="RSA22" s="178"/>
      <c r="RSB22" s="178"/>
      <c r="RSC22" s="178"/>
      <c r="RSD22" s="178"/>
      <c r="RSE22" s="178"/>
      <c r="RSF22" s="178"/>
      <c r="RSG22" s="179"/>
      <c r="RSH22" s="166"/>
      <c r="RSI22" s="178"/>
      <c r="RSJ22" s="178"/>
      <c r="RSK22" s="178"/>
      <c r="RSL22" s="178"/>
      <c r="RSM22" s="178"/>
      <c r="RSN22" s="178"/>
      <c r="RSO22" s="179"/>
      <c r="RSP22" s="166"/>
      <c r="RSQ22" s="178"/>
      <c r="RSR22" s="178"/>
      <c r="RSS22" s="178"/>
      <c r="RST22" s="178"/>
      <c r="RSU22" s="178"/>
      <c r="RSV22" s="178"/>
      <c r="RSW22" s="179"/>
      <c r="RSX22" s="166"/>
      <c r="RSY22" s="178"/>
      <c r="RSZ22" s="178"/>
      <c r="RTA22" s="178"/>
      <c r="RTB22" s="178"/>
      <c r="RTC22" s="178"/>
      <c r="RTD22" s="178"/>
      <c r="RTE22" s="179"/>
      <c r="RTF22" s="166"/>
      <c r="RTG22" s="178"/>
      <c r="RTH22" s="178"/>
      <c r="RTI22" s="178"/>
      <c r="RTJ22" s="178"/>
      <c r="RTK22" s="178"/>
      <c r="RTL22" s="178"/>
      <c r="RTM22" s="179"/>
      <c r="RTN22" s="166"/>
      <c r="RTO22" s="178"/>
      <c r="RTP22" s="178"/>
      <c r="RTQ22" s="178"/>
      <c r="RTR22" s="178"/>
      <c r="RTS22" s="178"/>
      <c r="RTT22" s="178"/>
      <c r="RTU22" s="179"/>
      <c r="RTV22" s="166"/>
      <c r="RTW22" s="178"/>
      <c r="RTX22" s="178"/>
      <c r="RTY22" s="178"/>
      <c r="RTZ22" s="178"/>
      <c r="RUA22" s="178"/>
      <c r="RUB22" s="178"/>
      <c r="RUC22" s="179"/>
      <c r="RUD22" s="166"/>
      <c r="RUE22" s="178"/>
      <c r="RUF22" s="178"/>
      <c r="RUG22" s="178"/>
      <c r="RUH22" s="178"/>
      <c r="RUI22" s="178"/>
      <c r="RUJ22" s="178"/>
      <c r="RUK22" s="179"/>
      <c r="RUL22" s="166"/>
      <c r="RUM22" s="178"/>
      <c r="RUN22" s="178"/>
      <c r="RUO22" s="178"/>
      <c r="RUP22" s="178"/>
      <c r="RUQ22" s="178"/>
      <c r="RUR22" s="178"/>
      <c r="RUS22" s="179"/>
      <c r="RUT22" s="166"/>
      <c r="RUU22" s="178"/>
      <c r="RUV22" s="178"/>
      <c r="RUW22" s="178"/>
      <c r="RUX22" s="178"/>
      <c r="RUY22" s="178"/>
      <c r="RUZ22" s="178"/>
      <c r="RVA22" s="179"/>
      <c r="RVB22" s="166"/>
      <c r="RVC22" s="178"/>
      <c r="RVD22" s="178"/>
      <c r="RVE22" s="178"/>
      <c r="RVF22" s="178"/>
      <c r="RVG22" s="178"/>
      <c r="RVH22" s="178"/>
      <c r="RVI22" s="179"/>
      <c r="RVJ22" s="166"/>
      <c r="RVK22" s="178"/>
      <c r="RVL22" s="178"/>
      <c r="RVM22" s="178"/>
      <c r="RVN22" s="178"/>
      <c r="RVO22" s="178"/>
      <c r="RVP22" s="178"/>
      <c r="RVQ22" s="179"/>
      <c r="RVR22" s="166"/>
      <c r="RVS22" s="178"/>
      <c r="RVT22" s="178"/>
      <c r="RVU22" s="178"/>
      <c r="RVV22" s="178"/>
      <c r="RVW22" s="178"/>
      <c r="RVX22" s="178"/>
      <c r="RVY22" s="179"/>
      <c r="RVZ22" s="166"/>
      <c r="RWA22" s="178"/>
      <c r="RWB22" s="178"/>
      <c r="RWC22" s="178"/>
      <c r="RWD22" s="178"/>
      <c r="RWE22" s="178"/>
      <c r="RWF22" s="178"/>
      <c r="RWG22" s="179"/>
      <c r="RWH22" s="166"/>
      <c r="RWI22" s="178"/>
      <c r="RWJ22" s="178"/>
      <c r="RWK22" s="178"/>
      <c r="RWL22" s="178"/>
      <c r="RWM22" s="178"/>
      <c r="RWN22" s="178"/>
      <c r="RWO22" s="179"/>
      <c r="RWP22" s="166"/>
      <c r="RWQ22" s="178"/>
      <c r="RWR22" s="178"/>
      <c r="RWS22" s="178"/>
      <c r="RWT22" s="178"/>
      <c r="RWU22" s="178"/>
      <c r="RWV22" s="178"/>
      <c r="RWW22" s="179"/>
      <c r="RWX22" s="166"/>
      <c r="RWY22" s="178"/>
      <c r="RWZ22" s="178"/>
      <c r="RXA22" s="178"/>
      <c r="RXB22" s="178"/>
      <c r="RXC22" s="178"/>
      <c r="RXD22" s="178"/>
      <c r="RXE22" s="179"/>
      <c r="RXF22" s="166"/>
      <c r="RXG22" s="178"/>
      <c r="RXH22" s="178"/>
      <c r="RXI22" s="178"/>
      <c r="RXJ22" s="178"/>
      <c r="RXK22" s="178"/>
      <c r="RXL22" s="178"/>
      <c r="RXM22" s="179"/>
      <c r="RXN22" s="166"/>
      <c r="RXO22" s="178"/>
      <c r="RXP22" s="178"/>
      <c r="RXQ22" s="178"/>
      <c r="RXR22" s="178"/>
      <c r="RXS22" s="178"/>
      <c r="RXT22" s="178"/>
      <c r="RXU22" s="179"/>
      <c r="RXV22" s="166"/>
      <c r="RXW22" s="178"/>
      <c r="RXX22" s="178"/>
      <c r="RXY22" s="178"/>
      <c r="RXZ22" s="178"/>
      <c r="RYA22" s="178"/>
      <c r="RYB22" s="178"/>
      <c r="RYC22" s="179"/>
      <c r="RYD22" s="166"/>
      <c r="RYE22" s="178"/>
      <c r="RYF22" s="178"/>
      <c r="RYG22" s="178"/>
      <c r="RYH22" s="178"/>
      <c r="RYI22" s="178"/>
      <c r="RYJ22" s="178"/>
      <c r="RYK22" s="179"/>
      <c r="RYL22" s="166"/>
      <c r="RYM22" s="178"/>
      <c r="RYN22" s="178"/>
      <c r="RYO22" s="178"/>
      <c r="RYP22" s="178"/>
      <c r="RYQ22" s="178"/>
      <c r="RYR22" s="178"/>
      <c r="RYS22" s="179"/>
      <c r="RYT22" s="166"/>
      <c r="RYU22" s="178"/>
      <c r="RYV22" s="178"/>
      <c r="RYW22" s="178"/>
      <c r="RYX22" s="178"/>
      <c r="RYY22" s="178"/>
      <c r="RYZ22" s="178"/>
      <c r="RZA22" s="179"/>
      <c r="RZB22" s="166"/>
      <c r="RZC22" s="178"/>
      <c r="RZD22" s="178"/>
      <c r="RZE22" s="178"/>
      <c r="RZF22" s="178"/>
      <c r="RZG22" s="178"/>
      <c r="RZH22" s="178"/>
      <c r="RZI22" s="179"/>
      <c r="RZJ22" s="166"/>
      <c r="RZK22" s="178"/>
      <c r="RZL22" s="178"/>
      <c r="RZM22" s="178"/>
      <c r="RZN22" s="178"/>
      <c r="RZO22" s="178"/>
      <c r="RZP22" s="178"/>
      <c r="RZQ22" s="179"/>
      <c r="RZR22" s="166"/>
      <c r="RZS22" s="178"/>
      <c r="RZT22" s="178"/>
      <c r="RZU22" s="178"/>
      <c r="RZV22" s="178"/>
      <c r="RZW22" s="178"/>
      <c r="RZX22" s="178"/>
      <c r="RZY22" s="179"/>
      <c r="RZZ22" s="166"/>
      <c r="SAA22" s="178"/>
      <c r="SAB22" s="178"/>
      <c r="SAC22" s="178"/>
      <c r="SAD22" s="178"/>
      <c r="SAE22" s="178"/>
      <c r="SAF22" s="178"/>
      <c r="SAG22" s="179"/>
      <c r="SAH22" s="166"/>
      <c r="SAI22" s="178"/>
      <c r="SAJ22" s="178"/>
      <c r="SAK22" s="178"/>
      <c r="SAL22" s="178"/>
      <c r="SAM22" s="178"/>
      <c r="SAN22" s="178"/>
      <c r="SAO22" s="179"/>
      <c r="SAP22" s="166"/>
      <c r="SAQ22" s="178"/>
      <c r="SAR22" s="178"/>
      <c r="SAS22" s="178"/>
      <c r="SAT22" s="178"/>
      <c r="SAU22" s="178"/>
      <c r="SAV22" s="178"/>
      <c r="SAW22" s="179"/>
      <c r="SAX22" s="166"/>
      <c r="SAY22" s="178"/>
      <c r="SAZ22" s="178"/>
      <c r="SBA22" s="178"/>
      <c r="SBB22" s="178"/>
      <c r="SBC22" s="178"/>
      <c r="SBD22" s="178"/>
      <c r="SBE22" s="179"/>
      <c r="SBF22" s="166"/>
      <c r="SBG22" s="178"/>
      <c r="SBH22" s="178"/>
      <c r="SBI22" s="178"/>
      <c r="SBJ22" s="178"/>
      <c r="SBK22" s="178"/>
      <c r="SBL22" s="178"/>
      <c r="SBM22" s="179"/>
      <c r="SBN22" s="166"/>
      <c r="SBO22" s="178"/>
      <c r="SBP22" s="178"/>
      <c r="SBQ22" s="178"/>
      <c r="SBR22" s="178"/>
      <c r="SBS22" s="178"/>
      <c r="SBT22" s="178"/>
      <c r="SBU22" s="179"/>
      <c r="SBV22" s="166"/>
      <c r="SBW22" s="178"/>
      <c r="SBX22" s="178"/>
      <c r="SBY22" s="178"/>
      <c r="SBZ22" s="178"/>
      <c r="SCA22" s="178"/>
      <c r="SCB22" s="178"/>
      <c r="SCC22" s="179"/>
      <c r="SCD22" s="166"/>
      <c r="SCE22" s="178"/>
      <c r="SCF22" s="178"/>
      <c r="SCG22" s="178"/>
      <c r="SCH22" s="178"/>
      <c r="SCI22" s="178"/>
      <c r="SCJ22" s="178"/>
      <c r="SCK22" s="179"/>
      <c r="SCL22" s="166"/>
      <c r="SCM22" s="178"/>
      <c r="SCN22" s="178"/>
      <c r="SCO22" s="178"/>
      <c r="SCP22" s="178"/>
      <c r="SCQ22" s="178"/>
      <c r="SCR22" s="178"/>
      <c r="SCS22" s="179"/>
      <c r="SCT22" s="166"/>
      <c r="SCU22" s="178"/>
      <c r="SCV22" s="178"/>
      <c r="SCW22" s="178"/>
      <c r="SCX22" s="178"/>
      <c r="SCY22" s="178"/>
      <c r="SCZ22" s="178"/>
      <c r="SDA22" s="179"/>
      <c r="SDB22" s="166"/>
      <c r="SDC22" s="178"/>
      <c r="SDD22" s="178"/>
      <c r="SDE22" s="178"/>
      <c r="SDF22" s="178"/>
      <c r="SDG22" s="178"/>
      <c r="SDH22" s="178"/>
      <c r="SDI22" s="179"/>
      <c r="SDJ22" s="166"/>
      <c r="SDK22" s="178"/>
      <c r="SDL22" s="178"/>
      <c r="SDM22" s="178"/>
      <c r="SDN22" s="178"/>
      <c r="SDO22" s="178"/>
      <c r="SDP22" s="178"/>
      <c r="SDQ22" s="179"/>
      <c r="SDR22" s="166"/>
      <c r="SDS22" s="178"/>
      <c r="SDT22" s="178"/>
      <c r="SDU22" s="178"/>
      <c r="SDV22" s="178"/>
      <c r="SDW22" s="178"/>
      <c r="SDX22" s="178"/>
      <c r="SDY22" s="179"/>
      <c r="SDZ22" s="166"/>
      <c r="SEA22" s="178"/>
      <c r="SEB22" s="178"/>
      <c r="SEC22" s="178"/>
      <c r="SED22" s="178"/>
      <c r="SEE22" s="178"/>
      <c r="SEF22" s="178"/>
      <c r="SEG22" s="179"/>
      <c r="SEH22" s="166"/>
      <c r="SEI22" s="178"/>
      <c r="SEJ22" s="178"/>
      <c r="SEK22" s="178"/>
      <c r="SEL22" s="178"/>
      <c r="SEM22" s="178"/>
      <c r="SEN22" s="178"/>
      <c r="SEO22" s="179"/>
      <c r="SEP22" s="166"/>
      <c r="SEQ22" s="178"/>
      <c r="SER22" s="178"/>
      <c r="SES22" s="178"/>
      <c r="SET22" s="178"/>
      <c r="SEU22" s="178"/>
      <c r="SEV22" s="178"/>
      <c r="SEW22" s="179"/>
      <c r="SEX22" s="166"/>
      <c r="SEY22" s="178"/>
      <c r="SEZ22" s="178"/>
      <c r="SFA22" s="178"/>
      <c r="SFB22" s="178"/>
      <c r="SFC22" s="178"/>
      <c r="SFD22" s="178"/>
      <c r="SFE22" s="179"/>
      <c r="SFF22" s="166"/>
      <c r="SFG22" s="178"/>
      <c r="SFH22" s="178"/>
      <c r="SFI22" s="178"/>
      <c r="SFJ22" s="178"/>
      <c r="SFK22" s="178"/>
      <c r="SFL22" s="178"/>
      <c r="SFM22" s="179"/>
      <c r="SFN22" s="166"/>
      <c r="SFO22" s="178"/>
      <c r="SFP22" s="178"/>
      <c r="SFQ22" s="178"/>
      <c r="SFR22" s="178"/>
      <c r="SFS22" s="178"/>
      <c r="SFT22" s="178"/>
      <c r="SFU22" s="179"/>
      <c r="SFV22" s="166"/>
      <c r="SFW22" s="178"/>
      <c r="SFX22" s="178"/>
      <c r="SFY22" s="178"/>
      <c r="SFZ22" s="178"/>
      <c r="SGA22" s="178"/>
      <c r="SGB22" s="178"/>
      <c r="SGC22" s="179"/>
      <c r="SGD22" s="166"/>
      <c r="SGE22" s="178"/>
      <c r="SGF22" s="178"/>
      <c r="SGG22" s="178"/>
      <c r="SGH22" s="178"/>
      <c r="SGI22" s="178"/>
      <c r="SGJ22" s="178"/>
      <c r="SGK22" s="179"/>
      <c r="SGL22" s="166"/>
      <c r="SGM22" s="178"/>
      <c r="SGN22" s="178"/>
      <c r="SGO22" s="178"/>
      <c r="SGP22" s="178"/>
      <c r="SGQ22" s="178"/>
      <c r="SGR22" s="178"/>
      <c r="SGS22" s="179"/>
      <c r="SGT22" s="166"/>
      <c r="SGU22" s="178"/>
      <c r="SGV22" s="178"/>
      <c r="SGW22" s="178"/>
      <c r="SGX22" s="178"/>
      <c r="SGY22" s="178"/>
      <c r="SGZ22" s="178"/>
      <c r="SHA22" s="179"/>
      <c r="SHB22" s="166"/>
      <c r="SHC22" s="178"/>
      <c r="SHD22" s="178"/>
      <c r="SHE22" s="178"/>
      <c r="SHF22" s="178"/>
      <c r="SHG22" s="178"/>
      <c r="SHH22" s="178"/>
      <c r="SHI22" s="179"/>
      <c r="SHJ22" s="166"/>
      <c r="SHK22" s="178"/>
      <c r="SHL22" s="178"/>
      <c r="SHM22" s="178"/>
      <c r="SHN22" s="178"/>
      <c r="SHO22" s="178"/>
      <c r="SHP22" s="178"/>
      <c r="SHQ22" s="179"/>
      <c r="SHR22" s="166"/>
      <c r="SHS22" s="178"/>
      <c r="SHT22" s="178"/>
      <c r="SHU22" s="178"/>
      <c r="SHV22" s="178"/>
      <c r="SHW22" s="178"/>
      <c r="SHX22" s="178"/>
      <c r="SHY22" s="179"/>
      <c r="SHZ22" s="166"/>
      <c r="SIA22" s="178"/>
      <c r="SIB22" s="178"/>
      <c r="SIC22" s="178"/>
      <c r="SID22" s="178"/>
      <c r="SIE22" s="178"/>
      <c r="SIF22" s="178"/>
      <c r="SIG22" s="179"/>
      <c r="SIH22" s="166"/>
      <c r="SII22" s="178"/>
      <c r="SIJ22" s="178"/>
      <c r="SIK22" s="178"/>
      <c r="SIL22" s="178"/>
      <c r="SIM22" s="178"/>
      <c r="SIN22" s="178"/>
      <c r="SIO22" s="179"/>
      <c r="SIP22" s="166"/>
      <c r="SIQ22" s="178"/>
      <c r="SIR22" s="178"/>
      <c r="SIS22" s="178"/>
      <c r="SIT22" s="178"/>
      <c r="SIU22" s="178"/>
      <c r="SIV22" s="178"/>
      <c r="SIW22" s="179"/>
      <c r="SIX22" s="166"/>
      <c r="SIY22" s="178"/>
      <c r="SIZ22" s="178"/>
      <c r="SJA22" s="178"/>
      <c r="SJB22" s="178"/>
      <c r="SJC22" s="178"/>
      <c r="SJD22" s="178"/>
      <c r="SJE22" s="179"/>
      <c r="SJF22" s="166"/>
      <c r="SJG22" s="178"/>
      <c r="SJH22" s="178"/>
      <c r="SJI22" s="178"/>
      <c r="SJJ22" s="178"/>
      <c r="SJK22" s="178"/>
      <c r="SJL22" s="178"/>
      <c r="SJM22" s="179"/>
      <c r="SJN22" s="166"/>
      <c r="SJO22" s="178"/>
      <c r="SJP22" s="178"/>
      <c r="SJQ22" s="178"/>
      <c r="SJR22" s="178"/>
      <c r="SJS22" s="178"/>
      <c r="SJT22" s="178"/>
      <c r="SJU22" s="179"/>
      <c r="SJV22" s="166"/>
      <c r="SJW22" s="178"/>
      <c r="SJX22" s="178"/>
      <c r="SJY22" s="178"/>
      <c r="SJZ22" s="178"/>
      <c r="SKA22" s="178"/>
      <c r="SKB22" s="178"/>
      <c r="SKC22" s="179"/>
      <c r="SKD22" s="166"/>
      <c r="SKE22" s="178"/>
      <c r="SKF22" s="178"/>
      <c r="SKG22" s="178"/>
      <c r="SKH22" s="178"/>
      <c r="SKI22" s="178"/>
      <c r="SKJ22" s="178"/>
      <c r="SKK22" s="179"/>
      <c r="SKL22" s="166"/>
      <c r="SKM22" s="178"/>
      <c r="SKN22" s="178"/>
      <c r="SKO22" s="178"/>
      <c r="SKP22" s="178"/>
      <c r="SKQ22" s="178"/>
      <c r="SKR22" s="178"/>
      <c r="SKS22" s="179"/>
      <c r="SKT22" s="166"/>
      <c r="SKU22" s="178"/>
      <c r="SKV22" s="178"/>
      <c r="SKW22" s="178"/>
      <c r="SKX22" s="178"/>
      <c r="SKY22" s="178"/>
      <c r="SKZ22" s="178"/>
      <c r="SLA22" s="179"/>
      <c r="SLB22" s="166"/>
      <c r="SLC22" s="178"/>
      <c r="SLD22" s="178"/>
      <c r="SLE22" s="178"/>
      <c r="SLF22" s="178"/>
      <c r="SLG22" s="178"/>
      <c r="SLH22" s="178"/>
      <c r="SLI22" s="179"/>
      <c r="SLJ22" s="166"/>
      <c r="SLK22" s="178"/>
      <c r="SLL22" s="178"/>
      <c r="SLM22" s="178"/>
      <c r="SLN22" s="178"/>
      <c r="SLO22" s="178"/>
      <c r="SLP22" s="178"/>
      <c r="SLQ22" s="179"/>
      <c r="SLR22" s="166"/>
      <c r="SLS22" s="178"/>
      <c r="SLT22" s="178"/>
      <c r="SLU22" s="178"/>
      <c r="SLV22" s="178"/>
      <c r="SLW22" s="178"/>
      <c r="SLX22" s="178"/>
      <c r="SLY22" s="179"/>
      <c r="SLZ22" s="166"/>
      <c r="SMA22" s="178"/>
      <c r="SMB22" s="178"/>
      <c r="SMC22" s="178"/>
      <c r="SMD22" s="178"/>
      <c r="SME22" s="178"/>
      <c r="SMF22" s="178"/>
      <c r="SMG22" s="179"/>
      <c r="SMH22" s="166"/>
      <c r="SMI22" s="178"/>
      <c r="SMJ22" s="178"/>
      <c r="SMK22" s="178"/>
      <c r="SML22" s="178"/>
      <c r="SMM22" s="178"/>
      <c r="SMN22" s="178"/>
      <c r="SMO22" s="179"/>
      <c r="SMP22" s="166"/>
      <c r="SMQ22" s="178"/>
      <c r="SMR22" s="178"/>
      <c r="SMS22" s="178"/>
      <c r="SMT22" s="178"/>
      <c r="SMU22" s="178"/>
      <c r="SMV22" s="178"/>
      <c r="SMW22" s="179"/>
      <c r="SMX22" s="166"/>
      <c r="SMY22" s="178"/>
      <c r="SMZ22" s="178"/>
      <c r="SNA22" s="178"/>
      <c r="SNB22" s="178"/>
      <c r="SNC22" s="178"/>
      <c r="SND22" s="178"/>
      <c r="SNE22" s="179"/>
      <c r="SNF22" s="166"/>
      <c r="SNG22" s="178"/>
      <c r="SNH22" s="178"/>
      <c r="SNI22" s="178"/>
      <c r="SNJ22" s="178"/>
      <c r="SNK22" s="178"/>
      <c r="SNL22" s="178"/>
      <c r="SNM22" s="179"/>
      <c r="SNN22" s="166"/>
      <c r="SNO22" s="178"/>
      <c r="SNP22" s="178"/>
      <c r="SNQ22" s="178"/>
      <c r="SNR22" s="178"/>
      <c r="SNS22" s="178"/>
      <c r="SNT22" s="178"/>
      <c r="SNU22" s="179"/>
      <c r="SNV22" s="166"/>
      <c r="SNW22" s="178"/>
      <c r="SNX22" s="178"/>
      <c r="SNY22" s="178"/>
      <c r="SNZ22" s="178"/>
      <c r="SOA22" s="178"/>
      <c r="SOB22" s="178"/>
      <c r="SOC22" s="179"/>
      <c r="SOD22" s="166"/>
      <c r="SOE22" s="178"/>
      <c r="SOF22" s="178"/>
      <c r="SOG22" s="178"/>
      <c r="SOH22" s="178"/>
      <c r="SOI22" s="178"/>
      <c r="SOJ22" s="178"/>
      <c r="SOK22" s="179"/>
      <c r="SOL22" s="166"/>
      <c r="SOM22" s="178"/>
      <c r="SON22" s="178"/>
      <c r="SOO22" s="178"/>
      <c r="SOP22" s="178"/>
      <c r="SOQ22" s="178"/>
      <c r="SOR22" s="178"/>
      <c r="SOS22" s="179"/>
      <c r="SOT22" s="166"/>
      <c r="SOU22" s="178"/>
      <c r="SOV22" s="178"/>
      <c r="SOW22" s="178"/>
      <c r="SOX22" s="178"/>
      <c r="SOY22" s="178"/>
      <c r="SOZ22" s="178"/>
      <c r="SPA22" s="179"/>
      <c r="SPB22" s="166"/>
      <c r="SPC22" s="178"/>
      <c r="SPD22" s="178"/>
      <c r="SPE22" s="178"/>
      <c r="SPF22" s="178"/>
      <c r="SPG22" s="178"/>
      <c r="SPH22" s="178"/>
      <c r="SPI22" s="179"/>
      <c r="SPJ22" s="166"/>
      <c r="SPK22" s="178"/>
      <c r="SPL22" s="178"/>
      <c r="SPM22" s="178"/>
      <c r="SPN22" s="178"/>
      <c r="SPO22" s="178"/>
      <c r="SPP22" s="178"/>
      <c r="SPQ22" s="179"/>
      <c r="SPR22" s="166"/>
      <c r="SPS22" s="178"/>
      <c r="SPT22" s="178"/>
      <c r="SPU22" s="178"/>
      <c r="SPV22" s="178"/>
      <c r="SPW22" s="178"/>
      <c r="SPX22" s="178"/>
      <c r="SPY22" s="179"/>
      <c r="SPZ22" s="166"/>
      <c r="SQA22" s="178"/>
      <c r="SQB22" s="178"/>
      <c r="SQC22" s="178"/>
      <c r="SQD22" s="178"/>
      <c r="SQE22" s="178"/>
      <c r="SQF22" s="178"/>
      <c r="SQG22" s="179"/>
      <c r="SQH22" s="166"/>
      <c r="SQI22" s="178"/>
      <c r="SQJ22" s="178"/>
      <c r="SQK22" s="178"/>
      <c r="SQL22" s="178"/>
      <c r="SQM22" s="178"/>
      <c r="SQN22" s="178"/>
      <c r="SQO22" s="179"/>
      <c r="SQP22" s="166"/>
      <c r="SQQ22" s="178"/>
      <c r="SQR22" s="178"/>
      <c r="SQS22" s="178"/>
      <c r="SQT22" s="178"/>
      <c r="SQU22" s="178"/>
      <c r="SQV22" s="178"/>
      <c r="SQW22" s="179"/>
      <c r="SQX22" s="166"/>
      <c r="SQY22" s="178"/>
      <c r="SQZ22" s="178"/>
      <c r="SRA22" s="178"/>
      <c r="SRB22" s="178"/>
      <c r="SRC22" s="178"/>
      <c r="SRD22" s="178"/>
      <c r="SRE22" s="179"/>
      <c r="SRF22" s="166"/>
      <c r="SRG22" s="178"/>
      <c r="SRH22" s="178"/>
      <c r="SRI22" s="178"/>
      <c r="SRJ22" s="178"/>
      <c r="SRK22" s="178"/>
      <c r="SRL22" s="178"/>
      <c r="SRM22" s="179"/>
      <c r="SRN22" s="166"/>
      <c r="SRO22" s="178"/>
      <c r="SRP22" s="178"/>
      <c r="SRQ22" s="178"/>
      <c r="SRR22" s="178"/>
      <c r="SRS22" s="178"/>
      <c r="SRT22" s="178"/>
      <c r="SRU22" s="179"/>
      <c r="SRV22" s="166"/>
      <c r="SRW22" s="178"/>
      <c r="SRX22" s="178"/>
      <c r="SRY22" s="178"/>
      <c r="SRZ22" s="178"/>
      <c r="SSA22" s="178"/>
      <c r="SSB22" s="178"/>
      <c r="SSC22" s="179"/>
      <c r="SSD22" s="166"/>
      <c r="SSE22" s="178"/>
      <c r="SSF22" s="178"/>
      <c r="SSG22" s="178"/>
      <c r="SSH22" s="178"/>
      <c r="SSI22" s="178"/>
      <c r="SSJ22" s="178"/>
      <c r="SSK22" s="179"/>
      <c r="SSL22" s="166"/>
      <c r="SSM22" s="178"/>
      <c r="SSN22" s="178"/>
      <c r="SSO22" s="178"/>
      <c r="SSP22" s="178"/>
      <c r="SSQ22" s="178"/>
      <c r="SSR22" s="178"/>
      <c r="SSS22" s="179"/>
      <c r="SST22" s="166"/>
      <c r="SSU22" s="178"/>
      <c r="SSV22" s="178"/>
      <c r="SSW22" s="178"/>
      <c r="SSX22" s="178"/>
      <c r="SSY22" s="178"/>
      <c r="SSZ22" s="178"/>
      <c r="STA22" s="179"/>
      <c r="STB22" s="166"/>
      <c r="STC22" s="178"/>
      <c r="STD22" s="178"/>
      <c r="STE22" s="178"/>
      <c r="STF22" s="178"/>
      <c r="STG22" s="178"/>
      <c r="STH22" s="178"/>
      <c r="STI22" s="179"/>
      <c r="STJ22" s="166"/>
      <c r="STK22" s="178"/>
      <c r="STL22" s="178"/>
      <c r="STM22" s="178"/>
      <c r="STN22" s="178"/>
      <c r="STO22" s="178"/>
      <c r="STP22" s="178"/>
      <c r="STQ22" s="179"/>
      <c r="STR22" s="166"/>
      <c r="STS22" s="178"/>
      <c r="STT22" s="178"/>
      <c r="STU22" s="178"/>
      <c r="STV22" s="178"/>
      <c r="STW22" s="178"/>
      <c r="STX22" s="178"/>
      <c r="STY22" s="179"/>
      <c r="STZ22" s="166"/>
      <c r="SUA22" s="178"/>
      <c r="SUB22" s="178"/>
      <c r="SUC22" s="178"/>
      <c r="SUD22" s="178"/>
      <c r="SUE22" s="178"/>
      <c r="SUF22" s="178"/>
      <c r="SUG22" s="179"/>
      <c r="SUH22" s="166"/>
      <c r="SUI22" s="178"/>
      <c r="SUJ22" s="178"/>
      <c r="SUK22" s="178"/>
      <c r="SUL22" s="178"/>
      <c r="SUM22" s="178"/>
      <c r="SUN22" s="178"/>
      <c r="SUO22" s="179"/>
      <c r="SUP22" s="166"/>
      <c r="SUQ22" s="178"/>
      <c r="SUR22" s="178"/>
      <c r="SUS22" s="178"/>
      <c r="SUT22" s="178"/>
      <c r="SUU22" s="178"/>
      <c r="SUV22" s="178"/>
      <c r="SUW22" s="179"/>
      <c r="SUX22" s="166"/>
      <c r="SUY22" s="178"/>
      <c r="SUZ22" s="178"/>
      <c r="SVA22" s="178"/>
      <c r="SVB22" s="178"/>
      <c r="SVC22" s="178"/>
      <c r="SVD22" s="178"/>
      <c r="SVE22" s="179"/>
      <c r="SVF22" s="166"/>
      <c r="SVG22" s="178"/>
      <c r="SVH22" s="178"/>
      <c r="SVI22" s="178"/>
      <c r="SVJ22" s="178"/>
      <c r="SVK22" s="178"/>
      <c r="SVL22" s="178"/>
      <c r="SVM22" s="179"/>
      <c r="SVN22" s="166"/>
      <c r="SVO22" s="178"/>
      <c r="SVP22" s="178"/>
      <c r="SVQ22" s="178"/>
      <c r="SVR22" s="178"/>
      <c r="SVS22" s="178"/>
      <c r="SVT22" s="178"/>
      <c r="SVU22" s="179"/>
      <c r="SVV22" s="166"/>
      <c r="SVW22" s="178"/>
      <c r="SVX22" s="178"/>
      <c r="SVY22" s="178"/>
      <c r="SVZ22" s="178"/>
      <c r="SWA22" s="178"/>
      <c r="SWB22" s="178"/>
      <c r="SWC22" s="179"/>
      <c r="SWD22" s="166"/>
      <c r="SWE22" s="178"/>
      <c r="SWF22" s="178"/>
      <c r="SWG22" s="178"/>
      <c r="SWH22" s="178"/>
      <c r="SWI22" s="178"/>
      <c r="SWJ22" s="178"/>
      <c r="SWK22" s="179"/>
      <c r="SWL22" s="166"/>
      <c r="SWM22" s="178"/>
      <c r="SWN22" s="178"/>
      <c r="SWO22" s="178"/>
      <c r="SWP22" s="178"/>
      <c r="SWQ22" s="178"/>
      <c r="SWR22" s="178"/>
      <c r="SWS22" s="179"/>
      <c r="SWT22" s="166"/>
      <c r="SWU22" s="178"/>
      <c r="SWV22" s="178"/>
      <c r="SWW22" s="178"/>
      <c r="SWX22" s="178"/>
      <c r="SWY22" s="178"/>
      <c r="SWZ22" s="178"/>
      <c r="SXA22" s="179"/>
      <c r="SXB22" s="166"/>
      <c r="SXC22" s="178"/>
      <c r="SXD22" s="178"/>
      <c r="SXE22" s="178"/>
      <c r="SXF22" s="178"/>
      <c r="SXG22" s="178"/>
      <c r="SXH22" s="178"/>
      <c r="SXI22" s="179"/>
      <c r="SXJ22" s="166"/>
      <c r="SXK22" s="178"/>
      <c r="SXL22" s="178"/>
      <c r="SXM22" s="178"/>
      <c r="SXN22" s="178"/>
      <c r="SXO22" s="178"/>
      <c r="SXP22" s="178"/>
      <c r="SXQ22" s="179"/>
      <c r="SXR22" s="166"/>
      <c r="SXS22" s="178"/>
      <c r="SXT22" s="178"/>
      <c r="SXU22" s="178"/>
      <c r="SXV22" s="178"/>
      <c r="SXW22" s="178"/>
      <c r="SXX22" s="178"/>
      <c r="SXY22" s="179"/>
      <c r="SXZ22" s="166"/>
      <c r="SYA22" s="178"/>
      <c r="SYB22" s="178"/>
      <c r="SYC22" s="178"/>
      <c r="SYD22" s="178"/>
      <c r="SYE22" s="178"/>
      <c r="SYF22" s="178"/>
      <c r="SYG22" s="179"/>
      <c r="SYH22" s="166"/>
      <c r="SYI22" s="178"/>
      <c r="SYJ22" s="178"/>
      <c r="SYK22" s="178"/>
      <c r="SYL22" s="178"/>
      <c r="SYM22" s="178"/>
      <c r="SYN22" s="178"/>
      <c r="SYO22" s="179"/>
      <c r="SYP22" s="166"/>
      <c r="SYQ22" s="178"/>
      <c r="SYR22" s="178"/>
      <c r="SYS22" s="178"/>
      <c r="SYT22" s="178"/>
      <c r="SYU22" s="178"/>
      <c r="SYV22" s="178"/>
      <c r="SYW22" s="179"/>
      <c r="SYX22" s="166"/>
      <c r="SYY22" s="178"/>
      <c r="SYZ22" s="178"/>
      <c r="SZA22" s="178"/>
      <c r="SZB22" s="178"/>
      <c r="SZC22" s="178"/>
      <c r="SZD22" s="178"/>
      <c r="SZE22" s="179"/>
      <c r="SZF22" s="166"/>
      <c r="SZG22" s="178"/>
      <c r="SZH22" s="178"/>
      <c r="SZI22" s="178"/>
      <c r="SZJ22" s="178"/>
      <c r="SZK22" s="178"/>
      <c r="SZL22" s="178"/>
      <c r="SZM22" s="179"/>
      <c r="SZN22" s="166"/>
      <c r="SZO22" s="178"/>
      <c r="SZP22" s="178"/>
      <c r="SZQ22" s="178"/>
      <c r="SZR22" s="178"/>
      <c r="SZS22" s="178"/>
      <c r="SZT22" s="178"/>
      <c r="SZU22" s="179"/>
      <c r="SZV22" s="166"/>
      <c r="SZW22" s="178"/>
      <c r="SZX22" s="178"/>
      <c r="SZY22" s="178"/>
      <c r="SZZ22" s="178"/>
      <c r="TAA22" s="178"/>
      <c r="TAB22" s="178"/>
      <c r="TAC22" s="179"/>
      <c r="TAD22" s="166"/>
      <c r="TAE22" s="178"/>
      <c r="TAF22" s="178"/>
      <c r="TAG22" s="178"/>
      <c r="TAH22" s="178"/>
      <c r="TAI22" s="178"/>
      <c r="TAJ22" s="178"/>
      <c r="TAK22" s="179"/>
      <c r="TAL22" s="166"/>
      <c r="TAM22" s="178"/>
      <c r="TAN22" s="178"/>
      <c r="TAO22" s="178"/>
      <c r="TAP22" s="178"/>
      <c r="TAQ22" s="178"/>
      <c r="TAR22" s="178"/>
      <c r="TAS22" s="179"/>
      <c r="TAT22" s="166"/>
      <c r="TAU22" s="178"/>
      <c r="TAV22" s="178"/>
      <c r="TAW22" s="178"/>
      <c r="TAX22" s="178"/>
      <c r="TAY22" s="178"/>
      <c r="TAZ22" s="178"/>
      <c r="TBA22" s="179"/>
      <c r="TBB22" s="166"/>
      <c r="TBC22" s="178"/>
      <c r="TBD22" s="178"/>
      <c r="TBE22" s="178"/>
      <c r="TBF22" s="178"/>
      <c r="TBG22" s="178"/>
      <c r="TBH22" s="178"/>
      <c r="TBI22" s="179"/>
      <c r="TBJ22" s="166"/>
      <c r="TBK22" s="178"/>
      <c r="TBL22" s="178"/>
      <c r="TBM22" s="178"/>
      <c r="TBN22" s="178"/>
      <c r="TBO22" s="178"/>
      <c r="TBP22" s="178"/>
      <c r="TBQ22" s="179"/>
      <c r="TBR22" s="166"/>
      <c r="TBS22" s="178"/>
      <c r="TBT22" s="178"/>
      <c r="TBU22" s="178"/>
      <c r="TBV22" s="178"/>
      <c r="TBW22" s="178"/>
      <c r="TBX22" s="178"/>
      <c r="TBY22" s="179"/>
      <c r="TBZ22" s="166"/>
      <c r="TCA22" s="178"/>
      <c r="TCB22" s="178"/>
      <c r="TCC22" s="178"/>
      <c r="TCD22" s="178"/>
      <c r="TCE22" s="178"/>
      <c r="TCF22" s="178"/>
      <c r="TCG22" s="179"/>
      <c r="TCH22" s="166"/>
      <c r="TCI22" s="178"/>
      <c r="TCJ22" s="178"/>
      <c r="TCK22" s="178"/>
      <c r="TCL22" s="178"/>
      <c r="TCM22" s="178"/>
      <c r="TCN22" s="178"/>
      <c r="TCO22" s="179"/>
      <c r="TCP22" s="166"/>
      <c r="TCQ22" s="178"/>
      <c r="TCR22" s="178"/>
      <c r="TCS22" s="178"/>
      <c r="TCT22" s="178"/>
      <c r="TCU22" s="178"/>
      <c r="TCV22" s="178"/>
      <c r="TCW22" s="179"/>
      <c r="TCX22" s="166"/>
      <c r="TCY22" s="178"/>
      <c r="TCZ22" s="178"/>
      <c r="TDA22" s="178"/>
      <c r="TDB22" s="178"/>
      <c r="TDC22" s="178"/>
      <c r="TDD22" s="178"/>
      <c r="TDE22" s="179"/>
      <c r="TDF22" s="166"/>
      <c r="TDG22" s="178"/>
      <c r="TDH22" s="178"/>
      <c r="TDI22" s="178"/>
      <c r="TDJ22" s="178"/>
      <c r="TDK22" s="178"/>
      <c r="TDL22" s="178"/>
      <c r="TDM22" s="179"/>
      <c r="TDN22" s="166"/>
      <c r="TDO22" s="178"/>
      <c r="TDP22" s="178"/>
      <c r="TDQ22" s="178"/>
      <c r="TDR22" s="178"/>
      <c r="TDS22" s="178"/>
      <c r="TDT22" s="178"/>
      <c r="TDU22" s="179"/>
      <c r="TDV22" s="166"/>
      <c r="TDW22" s="178"/>
      <c r="TDX22" s="178"/>
      <c r="TDY22" s="178"/>
      <c r="TDZ22" s="178"/>
      <c r="TEA22" s="178"/>
      <c r="TEB22" s="178"/>
      <c r="TEC22" s="179"/>
      <c r="TED22" s="166"/>
      <c r="TEE22" s="178"/>
      <c r="TEF22" s="178"/>
      <c r="TEG22" s="178"/>
      <c r="TEH22" s="178"/>
      <c r="TEI22" s="178"/>
      <c r="TEJ22" s="178"/>
      <c r="TEK22" s="179"/>
      <c r="TEL22" s="166"/>
      <c r="TEM22" s="178"/>
      <c r="TEN22" s="178"/>
      <c r="TEO22" s="178"/>
      <c r="TEP22" s="178"/>
      <c r="TEQ22" s="178"/>
      <c r="TER22" s="178"/>
      <c r="TES22" s="179"/>
      <c r="TET22" s="166"/>
      <c r="TEU22" s="178"/>
      <c r="TEV22" s="178"/>
      <c r="TEW22" s="178"/>
      <c r="TEX22" s="178"/>
      <c r="TEY22" s="178"/>
      <c r="TEZ22" s="178"/>
      <c r="TFA22" s="179"/>
      <c r="TFB22" s="166"/>
      <c r="TFC22" s="178"/>
      <c r="TFD22" s="178"/>
      <c r="TFE22" s="178"/>
      <c r="TFF22" s="178"/>
      <c r="TFG22" s="178"/>
      <c r="TFH22" s="178"/>
      <c r="TFI22" s="179"/>
      <c r="TFJ22" s="166"/>
      <c r="TFK22" s="178"/>
      <c r="TFL22" s="178"/>
      <c r="TFM22" s="178"/>
      <c r="TFN22" s="178"/>
      <c r="TFO22" s="178"/>
      <c r="TFP22" s="178"/>
      <c r="TFQ22" s="179"/>
      <c r="TFR22" s="166"/>
      <c r="TFS22" s="178"/>
      <c r="TFT22" s="178"/>
      <c r="TFU22" s="178"/>
      <c r="TFV22" s="178"/>
      <c r="TFW22" s="178"/>
      <c r="TFX22" s="178"/>
      <c r="TFY22" s="179"/>
      <c r="TFZ22" s="166"/>
      <c r="TGA22" s="178"/>
      <c r="TGB22" s="178"/>
      <c r="TGC22" s="178"/>
      <c r="TGD22" s="178"/>
      <c r="TGE22" s="178"/>
      <c r="TGF22" s="178"/>
      <c r="TGG22" s="179"/>
      <c r="TGH22" s="166"/>
      <c r="TGI22" s="178"/>
      <c r="TGJ22" s="178"/>
      <c r="TGK22" s="178"/>
      <c r="TGL22" s="178"/>
      <c r="TGM22" s="178"/>
      <c r="TGN22" s="178"/>
      <c r="TGO22" s="179"/>
      <c r="TGP22" s="166"/>
      <c r="TGQ22" s="178"/>
      <c r="TGR22" s="178"/>
      <c r="TGS22" s="178"/>
      <c r="TGT22" s="178"/>
      <c r="TGU22" s="178"/>
      <c r="TGV22" s="178"/>
      <c r="TGW22" s="179"/>
      <c r="TGX22" s="166"/>
      <c r="TGY22" s="178"/>
      <c r="TGZ22" s="178"/>
      <c r="THA22" s="178"/>
      <c r="THB22" s="178"/>
      <c r="THC22" s="178"/>
      <c r="THD22" s="178"/>
      <c r="THE22" s="179"/>
      <c r="THF22" s="166"/>
      <c r="THG22" s="178"/>
      <c r="THH22" s="178"/>
      <c r="THI22" s="178"/>
      <c r="THJ22" s="178"/>
      <c r="THK22" s="178"/>
      <c r="THL22" s="178"/>
      <c r="THM22" s="179"/>
      <c r="THN22" s="166"/>
      <c r="THO22" s="178"/>
      <c r="THP22" s="178"/>
      <c r="THQ22" s="178"/>
      <c r="THR22" s="178"/>
      <c r="THS22" s="178"/>
      <c r="THT22" s="178"/>
      <c r="THU22" s="179"/>
      <c r="THV22" s="166"/>
      <c r="THW22" s="178"/>
      <c r="THX22" s="178"/>
      <c r="THY22" s="178"/>
      <c r="THZ22" s="178"/>
      <c r="TIA22" s="178"/>
      <c r="TIB22" s="178"/>
      <c r="TIC22" s="179"/>
      <c r="TID22" s="166"/>
      <c r="TIE22" s="178"/>
      <c r="TIF22" s="178"/>
      <c r="TIG22" s="178"/>
      <c r="TIH22" s="178"/>
      <c r="TII22" s="178"/>
      <c r="TIJ22" s="178"/>
      <c r="TIK22" s="179"/>
      <c r="TIL22" s="166"/>
      <c r="TIM22" s="178"/>
      <c r="TIN22" s="178"/>
      <c r="TIO22" s="178"/>
      <c r="TIP22" s="178"/>
      <c r="TIQ22" s="178"/>
      <c r="TIR22" s="178"/>
      <c r="TIS22" s="179"/>
      <c r="TIT22" s="166"/>
      <c r="TIU22" s="178"/>
      <c r="TIV22" s="178"/>
      <c r="TIW22" s="178"/>
      <c r="TIX22" s="178"/>
      <c r="TIY22" s="178"/>
      <c r="TIZ22" s="178"/>
      <c r="TJA22" s="179"/>
      <c r="TJB22" s="166"/>
      <c r="TJC22" s="178"/>
      <c r="TJD22" s="178"/>
      <c r="TJE22" s="178"/>
      <c r="TJF22" s="178"/>
      <c r="TJG22" s="178"/>
      <c r="TJH22" s="178"/>
      <c r="TJI22" s="179"/>
      <c r="TJJ22" s="166"/>
      <c r="TJK22" s="178"/>
      <c r="TJL22" s="178"/>
      <c r="TJM22" s="178"/>
      <c r="TJN22" s="178"/>
      <c r="TJO22" s="178"/>
      <c r="TJP22" s="178"/>
      <c r="TJQ22" s="179"/>
      <c r="TJR22" s="166"/>
      <c r="TJS22" s="178"/>
      <c r="TJT22" s="178"/>
      <c r="TJU22" s="178"/>
      <c r="TJV22" s="178"/>
      <c r="TJW22" s="178"/>
      <c r="TJX22" s="178"/>
      <c r="TJY22" s="179"/>
      <c r="TJZ22" s="166"/>
      <c r="TKA22" s="178"/>
      <c r="TKB22" s="178"/>
      <c r="TKC22" s="178"/>
      <c r="TKD22" s="178"/>
      <c r="TKE22" s="178"/>
      <c r="TKF22" s="178"/>
      <c r="TKG22" s="179"/>
      <c r="TKH22" s="166"/>
      <c r="TKI22" s="178"/>
      <c r="TKJ22" s="178"/>
      <c r="TKK22" s="178"/>
      <c r="TKL22" s="178"/>
      <c r="TKM22" s="178"/>
      <c r="TKN22" s="178"/>
      <c r="TKO22" s="179"/>
      <c r="TKP22" s="166"/>
      <c r="TKQ22" s="178"/>
      <c r="TKR22" s="178"/>
      <c r="TKS22" s="178"/>
      <c r="TKT22" s="178"/>
      <c r="TKU22" s="178"/>
      <c r="TKV22" s="178"/>
      <c r="TKW22" s="179"/>
      <c r="TKX22" s="166"/>
      <c r="TKY22" s="178"/>
      <c r="TKZ22" s="178"/>
      <c r="TLA22" s="178"/>
      <c r="TLB22" s="178"/>
      <c r="TLC22" s="178"/>
      <c r="TLD22" s="178"/>
      <c r="TLE22" s="179"/>
      <c r="TLF22" s="166"/>
      <c r="TLG22" s="178"/>
      <c r="TLH22" s="178"/>
      <c r="TLI22" s="178"/>
      <c r="TLJ22" s="178"/>
      <c r="TLK22" s="178"/>
      <c r="TLL22" s="178"/>
      <c r="TLM22" s="179"/>
      <c r="TLN22" s="166"/>
      <c r="TLO22" s="178"/>
      <c r="TLP22" s="178"/>
      <c r="TLQ22" s="178"/>
      <c r="TLR22" s="178"/>
      <c r="TLS22" s="178"/>
      <c r="TLT22" s="178"/>
      <c r="TLU22" s="179"/>
      <c r="TLV22" s="166"/>
      <c r="TLW22" s="178"/>
      <c r="TLX22" s="178"/>
      <c r="TLY22" s="178"/>
      <c r="TLZ22" s="178"/>
      <c r="TMA22" s="178"/>
      <c r="TMB22" s="178"/>
      <c r="TMC22" s="179"/>
      <c r="TMD22" s="166"/>
      <c r="TME22" s="178"/>
      <c r="TMF22" s="178"/>
      <c r="TMG22" s="178"/>
      <c r="TMH22" s="178"/>
      <c r="TMI22" s="178"/>
      <c r="TMJ22" s="178"/>
      <c r="TMK22" s="179"/>
      <c r="TML22" s="166"/>
      <c r="TMM22" s="178"/>
      <c r="TMN22" s="178"/>
      <c r="TMO22" s="178"/>
      <c r="TMP22" s="178"/>
      <c r="TMQ22" s="178"/>
      <c r="TMR22" s="178"/>
      <c r="TMS22" s="179"/>
      <c r="TMT22" s="166"/>
      <c r="TMU22" s="178"/>
      <c r="TMV22" s="178"/>
      <c r="TMW22" s="178"/>
      <c r="TMX22" s="178"/>
      <c r="TMY22" s="178"/>
      <c r="TMZ22" s="178"/>
      <c r="TNA22" s="179"/>
      <c r="TNB22" s="166"/>
      <c r="TNC22" s="178"/>
      <c r="TND22" s="178"/>
      <c r="TNE22" s="178"/>
      <c r="TNF22" s="178"/>
      <c r="TNG22" s="178"/>
      <c r="TNH22" s="178"/>
      <c r="TNI22" s="179"/>
      <c r="TNJ22" s="166"/>
      <c r="TNK22" s="178"/>
      <c r="TNL22" s="178"/>
      <c r="TNM22" s="178"/>
      <c r="TNN22" s="178"/>
      <c r="TNO22" s="178"/>
      <c r="TNP22" s="178"/>
      <c r="TNQ22" s="179"/>
      <c r="TNR22" s="166"/>
      <c r="TNS22" s="178"/>
      <c r="TNT22" s="178"/>
      <c r="TNU22" s="178"/>
      <c r="TNV22" s="178"/>
      <c r="TNW22" s="178"/>
      <c r="TNX22" s="178"/>
      <c r="TNY22" s="179"/>
      <c r="TNZ22" s="166"/>
      <c r="TOA22" s="178"/>
      <c r="TOB22" s="178"/>
      <c r="TOC22" s="178"/>
      <c r="TOD22" s="178"/>
      <c r="TOE22" s="178"/>
      <c r="TOF22" s="178"/>
      <c r="TOG22" s="179"/>
      <c r="TOH22" s="166"/>
      <c r="TOI22" s="178"/>
      <c r="TOJ22" s="178"/>
      <c r="TOK22" s="178"/>
      <c r="TOL22" s="178"/>
      <c r="TOM22" s="178"/>
      <c r="TON22" s="178"/>
      <c r="TOO22" s="179"/>
      <c r="TOP22" s="166"/>
      <c r="TOQ22" s="178"/>
      <c r="TOR22" s="178"/>
      <c r="TOS22" s="178"/>
      <c r="TOT22" s="178"/>
      <c r="TOU22" s="178"/>
      <c r="TOV22" s="178"/>
      <c r="TOW22" s="179"/>
      <c r="TOX22" s="166"/>
      <c r="TOY22" s="178"/>
      <c r="TOZ22" s="178"/>
      <c r="TPA22" s="178"/>
      <c r="TPB22" s="178"/>
      <c r="TPC22" s="178"/>
      <c r="TPD22" s="178"/>
      <c r="TPE22" s="179"/>
      <c r="TPF22" s="166"/>
      <c r="TPG22" s="178"/>
      <c r="TPH22" s="178"/>
      <c r="TPI22" s="178"/>
      <c r="TPJ22" s="178"/>
      <c r="TPK22" s="178"/>
      <c r="TPL22" s="178"/>
      <c r="TPM22" s="179"/>
      <c r="TPN22" s="166"/>
      <c r="TPO22" s="178"/>
      <c r="TPP22" s="178"/>
      <c r="TPQ22" s="178"/>
      <c r="TPR22" s="178"/>
      <c r="TPS22" s="178"/>
      <c r="TPT22" s="178"/>
      <c r="TPU22" s="179"/>
      <c r="TPV22" s="166"/>
      <c r="TPW22" s="178"/>
      <c r="TPX22" s="178"/>
      <c r="TPY22" s="178"/>
      <c r="TPZ22" s="178"/>
      <c r="TQA22" s="178"/>
      <c r="TQB22" s="178"/>
      <c r="TQC22" s="179"/>
      <c r="TQD22" s="166"/>
      <c r="TQE22" s="178"/>
      <c r="TQF22" s="178"/>
      <c r="TQG22" s="178"/>
      <c r="TQH22" s="178"/>
      <c r="TQI22" s="178"/>
      <c r="TQJ22" s="178"/>
      <c r="TQK22" s="179"/>
      <c r="TQL22" s="166"/>
      <c r="TQM22" s="178"/>
      <c r="TQN22" s="178"/>
      <c r="TQO22" s="178"/>
      <c r="TQP22" s="178"/>
      <c r="TQQ22" s="178"/>
      <c r="TQR22" s="178"/>
      <c r="TQS22" s="179"/>
      <c r="TQT22" s="166"/>
      <c r="TQU22" s="178"/>
      <c r="TQV22" s="178"/>
      <c r="TQW22" s="178"/>
      <c r="TQX22" s="178"/>
      <c r="TQY22" s="178"/>
      <c r="TQZ22" s="178"/>
      <c r="TRA22" s="179"/>
      <c r="TRB22" s="166"/>
      <c r="TRC22" s="178"/>
      <c r="TRD22" s="178"/>
      <c r="TRE22" s="178"/>
      <c r="TRF22" s="178"/>
      <c r="TRG22" s="178"/>
      <c r="TRH22" s="178"/>
      <c r="TRI22" s="179"/>
      <c r="TRJ22" s="166"/>
      <c r="TRK22" s="178"/>
      <c r="TRL22" s="178"/>
      <c r="TRM22" s="178"/>
      <c r="TRN22" s="178"/>
      <c r="TRO22" s="178"/>
      <c r="TRP22" s="178"/>
      <c r="TRQ22" s="179"/>
      <c r="TRR22" s="166"/>
      <c r="TRS22" s="178"/>
      <c r="TRT22" s="178"/>
      <c r="TRU22" s="178"/>
      <c r="TRV22" s="178"/>
      <c r="TRW22" s="178"/>
      <c r="TRX22" s="178"/>
      <c r="TRY22" s="179"/>
      <c r="TRZ22" s="166"/>
      <c r="TSA22" s="178"/>
      <c r="TSB22" s="178"/>
      <c r="TSC22" s="178"/>
      <c r="TSD22" s="178"/>
      <c r="TSE22" s="178"/>
      <c r="TSF22" s="178"/>
      <c r="TSG22" s="179"/>
      <c r="TSH22" s="166"/>
      <c r="TSI22" s="178"/>
      <c r="TSJ22" s="178"/>
      <c r="TSK22" s="178"/>
      <c r="TSL22" s="178"/>
      <c r="TSM22" s="178"/>
      <c r="TSN22" s="178"/>
      <c r="TSO22" s="179"/>
      <c r="TSP22" s="166"/>
      <c r="TSQ22" s="178"/>
      <c r="TSR22" s="178"/>
      <c r="TSS22" s="178"/>
      <c r="TST22" s="178"/>
      <c r="TSU22" s="178"/>
      <c r="TSV22" s="178"/>
      <c r="TSW22" s="179"/>
      <c r="TSX22" s="166"/>
      <c r="TSY22" s="178"/>
      <c r="TSZ22" s="178"/>
      <c r="TTA22" s="178"/>
      <c r="TTB22" s="178"/>
      <c r="TTC22" s="178"/>
      <c r="TTD22" s="178"/>
      <c r="TTE22" s="179"/>
      <c r="TTF22" s="166"/>
      <c r="TTG22" s="178"/>
      <c r="TTH22" s="178"/>
      <c r="TTI22" s="178"/>
      <c r="TTJ22" s="178"/>
      <c r="TTK22" s="178"/>
      <c r="TTL22" s="178"/>
      <c r="TTM22" s="179"/>
      <c r="TTN22" s="166"/>
      <c r="TTO22" s="178"/>
      <c r="TTP22" s="178"/>
      <c r="TTQ22" s="178"/>
      <c r="TTR22" s="178"/>
      <c r="TTS22" s="178"/>
      <c r="TTT22" s="178"/>
      <c r="TTU22" s="179"/>
      <c r="TTV22" s="166"/>
      <c r="TTW22" s="178"/>
      <c r="TTX22" s="178"/>
      <c r="TTY22" s="178"/>
      <c r="TTZ22" s="178"/>
      <c r="TUA22" s="178"/>
      <c r="TUB22" s="178"/>
      <c r="TUC22" s="179"/>
      <c r="TUD22" s="166"/>
      <c r="TUE22" s="178"/>
      <c r="TUF22" s="178"/>
      <c r="TUG22" s="178"/>
      <c r="TUH22" s="178"/>
      <c r="TUI22" s="178"/>
      <c r="TUJ22" s="178"/>
      <c r="TUK22" s="179"/>
      <c r="TUL22" s="166"/>
      <c r="TUM22" s="178"/>
      <c r="TUN22" s="178"/>
      <c r="TUO22" s="178"/>
      <c r="TUP22" s="178"/>
      <c r="TUQ22" s="178"/>
      <c r="TUR22" s="178"/>
      <c r="TUS22" s="179"/>
      <c r="TUT22" s="166"/>
      <c r="TUU22" s="178"/>
      <c r="TUV22" s="178"/>
      <c r="TUW22" s="178"/>
      <c r="TUX22" s="178"/>
      <c r="TUY22" s="178"/>
      <c r="TUZ22" s="178"/>
      <c r="TVA22" s="179"/>
      <c r="TVB22" s="166"/>
      <c r="TVC22" s="178"/>
      <c r="TVD22" s="178"/>
      <c r="TVE22" s="178"/>
      <c r="TVF22" s="178"/>
      <c r="TVG22" s="178"/>
      <c r="TVH22" s="178"/>
      <c r="TVI22" s="179"/>
      <c r="TVJ22" s="166"/>
      <c r="TVK22" s="178"/>
      <c r="TVL22" s="178"/>
      <c r="TVM22" s="178"/>
      <c r="TVN22" s="178"/>
      <c r="TVO22" s="178"/>
      <c r="TVP22" s="178"/>
      <c r="TVQ22" s="179"/>
      <c r="TVR22" s="166"/>
      <c r="TVS22" s="178"/>
      <c r="TVT22" s="178"/>
      <c r="TVU22" s="178"/>
      <c r="TVV22" s="178"/>
      <c r="TVW22" s="178"/>
      <c r="TVX22" s="178"/>
      <c r="TVY22" s="179"/>
      <c r="TVZ22" s="166"/>
      <c r="TWA22" s="178"/>
      <c r="TWB22" s="178"/>
      <c r="TWC22" s="178"/>
      <c r="TWD22" s="178"/>
      <c r="TWE22" s="178"/>
      <c r="TWF22" s="178"/>
      <c r="TWG22" s="179"/>
      <c r="TWH22" s="166"/>
      <c r="TWI22" s="178"/>
      <c r="TWJ22" s="178"/>
      <c r="TWK22" s="178"/>
      <c r="TWL22" s="178"/>
      <c r="TWM22" s="178"/>
      <c r="TWN22" s="178"/>
      <c r="TWO22" s="179"/>
      <c r="TWP22" s="166"/>
      <c r="TWQ22" s="178"/>
      <c r="TWR22" s="178"/>
      <c r="TWS22" s="178"/>
      <c r="TWT22" s="178"/>
      <c r="TWU22" s="178"/>
      <c r="TWV22" s="178"/>
      <c r="TWW22" s="179"/>
      <c r="TWX22" s="166"/>
      <c r="TWY22" s="178"/>
      <c r="TWZ22" s="178"/>
      <c r="TXA22" s="178"/>
      <c r="TXB22" s="178"/>
      <c r="TXC22" s="178"/>
      <c r="TXD22" s="178"/>
      <c r="TXE22" s="179"/>
      <c r="TXF22" s="166"/>
      <c r="TXG22" s="178"/>
      <c r="TXH22" s="178"/>
      <c r="TXI22" s="178"/>
      <c r="TXJ22" s="178"/>
      <c r="TXK22" s="178"/>
      <c r="TXL22" s="178"/>
      <c r="TXM22" s="179"/>
      <c r="TXN22" s="166"/>
      <c r="TXO22" s="178"/>
      <c r="TXP22" s="178"/>
      <c r="TXQ22" s="178"/>
      <c r="TXR22" s="178"/>
      <c r="TXS22" s="178"/>
      <c r="TXT22" s="178"/>
      <c r="TXU22" s="179"/>
      <c r="TXV22" s="166"/>
      <c r="TXW22" s="178"/>
      <c r="TXX22" s="178"/>
      <c r="TXY22" s="178"/>
      <c r="TXZ22" s="178"/>
      <c r="TYA22" s="178"/>
      <c r="TYB22" s="178"/>
      <c r="TYC22" s="179"/>
      <c r="TYD22" s="166"/>
      <c r="TYE22" s="178"/>
      <c r="TYF22" s="178"/>
      <c r="TYG22" s="178"/>
      <c r="TYH22" s="178"/>
      <c r="TYI22" s="178"/>
      <c r="TYJ22" s="178"/>
      <c r="TYK22" s="179"/>
      <c r="TYL22" s="166"/>
      <c r="TYM22" s="178"/>
      <c r="TYN22" s="178"/>
      <c r="TYO22" s="178"/>
      <c r="TYP22" s="178"/>
      <c r="TYQ22" s="178"/>
      <c r="TYR22" s="178"/>
      <c r="TYS22" s="179"/>
      <c r="TYT22" s="166"/>
      <c r="TYU22" s="178"/>
      <c r="TYV22" s="178"/>
      <c r="TYW22" s="178"/>
      <c r="TYX22" s="178"/>
      <c r="TYY22" s="178"/>
      <c r="TYZ22" s="178"/>
      <c r="TZA22" s="179"/>
      <c r="TZB22" s="166"/>
      <c r="TZC22" s="178"/>
      <c r="TZD22" s="178"/>
      <c r="TZE22" s="178"/>
      <c r="TZF22" s="178"/>
      <c r="TZG22" s="178"/>
      <c r="TZH22" s="178"/>
      <c r="TZI22" s="179"/>
      <c r="TZJ22" s="166"/>
      <c r="TZK22" s="178"/>
      <c r="TZL22" s="178"/>
      <c r="TZM22" s="178"/>
      <c r="TZN22" s="178"/>
      <c r="TZO22" s="178"/>
      <c r="TZP22" s="178"/>
      <c r="TZQ22" s="179"/>
      <c r="TZR22" s="166"/>
      <c r="TZS22" s="178"/>
      <c r="TZT22" s="178"/>
      <c r="TZU22" s="178"/>
      <c r="TZV22" s="178"/>
      <c r="TZW22" s="178"/>
      <c r="TZX22" s="178"/>
      <c r="TZY22" s="179"/>
      <c r="TZZ22" s="166"/>
      <c r="UAA22" s="178"/>
      <c r="UAB22" s="178"/>
      <c r="UAC22" s="178"/>
      <c r="UAD22" s="178"/>
      <c r="UAE22" s="178"/>
      <c r="UAF22" s="178"/>
      <c r="UAG22" s="179"/>
      <c r="UAH22" s="166"/>
      <c r="UAI22" s="178"/>
      <c r="UAJ22" s="178"/>
      <c r="UAK22" s="178"/>
      <c r="UAL22" s="178"/>
      <c r="UAM22" s="178"/>
      <c r="UAN22" s="178"/>
      <c r="UAO22" s="179"/>
      <c r="UAP22" s="166"/>
      <c r="UAQ22" s="178"/>
      <c r="UAR22" s="178"/>
      <c r="UAS22" s="178"/>
      <c r="UAT22" s="178"/>
      <c r="UAU22" s="178"/>
      <c r="UAV22" s="178"/>
      <c r="UAW22" s="179"/>
      <c r="UAX22" s="166"/>
      <c r="UAY22" s="178"/>
      <c r="UAZ22" s="178"/>
      <c r="UBA22" s="178"/>
      <c r="UBB22" s="178"/>
      <c r="UBC22" s="178"/>
      <c r="UBD22" s="178"/>
      <c r="UBE22" s="179"/>
      <c r="UBF22" s="166"/>
      <c r="UBG22" s="178"/>
      <c r="UBH22" s="178"/>
      <c r="UBI22" s="178"/>
      <c r="UBJ22" s="178"/>
      <c r="UBK22" s="178"/>
      <c r="UBL22" s="178"/>
      <c r="UBM22" s="179"/>
      <c r="UBN22" s="166"/>
      <c r="UBO22" s="178"/>
      <c r="UBP22" s="178"/>
      <c r="UBQ22" s="178"/>
      <c r="UBR22" s="178"/>
      <c r="UBS22" s="178"/>
      <c r="UBT22" s="178"/>
      <c r="UBU22" s="179"/>
      <c r="UBV22" s="166"/>
      <c r="UBW22" s="178"/>
      <c r="UBX22" s="178"/>
      <c r="UBY22" s="178"/>
      <c r="UBZ22" s="178"/>
      <c r="UCA22" s="178"/>
      <c r="UCB22" s="178"/>
      <c r="UCC22" s="179"/>
      <c r="UCD22" s="166"/>
      <c r="UCE22" s="178"/>
      <c r="UCF22" s="178"/>
      <c r="UCG22" s="178"/>
      <c r="UCH22" s="178"/>
      <c r="UCI22" s="178"/>
      <c r="UCJ22" s="178"/>
      <c r="UCK22" s="179"/>
      <c r="UCL22" s="166"/>
      <c r="UCM22" s="178"/>
      <c r="UCN22" s="178"/>
      <c r="UCO22" s="178"/>
      <c r="UCP22" s="178"/>
      <c r="UCQ22" s="178"/>
      <c r="UCR22" s="178"/>
      <c r="UCS22" s="179"/>
      <c r="UCT22" s="166"/>
      <c r="UCU22" s="178"/>
      <c r="UCV22" s="178"/>
      <c r="UCW22" s="178"/>
      <c r="UCX22" s="178"/>
      <c r="UCY22" s="178"/>
      <c r="UCZ22" s="178"/>
      <c r="UDA22" s="179"/>
      <c r="UDB22" s="166"/>
      <c r="UDC22" s="178"/>
      <c r="UDD22" s="178"/>
      <c r="UDE22" s="178"/>
      <c r="UDF22" s="178"/>
      <c r="UDG22" s="178"/>
      <c r="UDH22" s="178"/>
      <c r="UDI22" s="179"/>
      <c r="UDJ22" s="166"/>
      <c r="UDK22" s="178"/>
      <c r="UDL22" s="178"/>
      <c r="UDM22" s="178"/>
      <c r="UDN22" s="178"/>
      <c r="UDO22" s="178"/>
      <c r="UDP22" s="178"/>
      <c r="UDQ22" s="179"/>
      <c r="UDR22" s="166"/>
      <c r="UDS22" s="178"/>
      <c r="UDT22" s="178"/>
      <c r="UDU22" s="178"/>
      <c r="UDV22" s="178"/>
      <c r="UDW22" s="178"/>
      <c r="UDX22" s="178"/>
      <c r="UDY22" s="179"/>
      <c r="UDZ22" s="166"/>
      <c r="UEA22" s="178"/>
      <c r="UEB22" s="178"/>
      <c r="UEC22" s="178"/>
      <c r="UED22" s="178"/>
      <c r="UEE22" s="178"/>
      <c r="UEF22" s="178"/>
      <c r="UEG22" s="179"/>
      <c r="UEH22" s="166"/>
      <c r="UEI22" s="178"/>
      <c r="UEJ22" s="178"/>
      <c r="UEK22" s="178"/>
      <c r="UEL22" s="178"/>
      <c r="UEM22" s="178"/>
      <c r="UEN22" s="178"/>
      <c r="UEO22" s="179"/>
      <c r="UEP22" s="166"/>
      <c r="UEQ22" s="178"/>
      <c r="UER22" s="178"/>
      <c r="UES22" s="178"/>
      <c r="UET22" s="178"/>
      <c r="UEU22" s="178"/>
      <c r="UEV22" s="178"/>
      <c r="UEW22" s="179"/>
      <c r="UEX22" s="166"/>
      <c r="UEY22" s="178"/>
      <c r="UEZ22" s="178"/>
      <c r="UFA22" s="178"/>
      <c r="UFB22" s="178"/>
      <c r="UFC22" s="178"/>
      <c r="UFD22" s="178"/>
      <c r="UFE22" s="179"/>
      <c r="UFF22" s="166"/>
      <c r="UFG22" s="178"/>
      <c r="UFH22" s="178"/>
      <c r="UFI22" s="178"/>
      <c r="UFJ22" s="178"/>
      <c r="UFK22" s="178"/>
      <c r="UFL22" s="178"/>
      <c r="UFM22" s="179"/>
      <c r="UFN22" s="166"/>
      <c r="UFO22" s="178"/>
      <c r="UFP22" s="178"/>
      <c r="UFQ22" s="178"/>
      <c r="UFR22" s="178"/>
      <c r="UFS22" s="178"/>
      <c r="UFT22" s="178"/>
      <c r="UFU22" s="179"/>
      <c r="UFV22" s="166"/>
      <c r="UFW22" s="178"/>
      <c r="UFX22" s="178"/>
      <c r="UFY22" s="178"/>
      <c r="UFZ22" s="178"/>
      <c r="UGA22" s="178"/>
      <c r="UGB22" s="178"/>
      <c r="UGC22" s="179"/>
      <c r="UGD22" s="166"/>
      <c r="UGE22" s="178"/>
      <c r="UGF22" s="178"/>
      <c r="UGG22" s="178"/>
      <c r="UGH22" s="178"/>
      <c r="UGI22" s="178"/>
      <c r="UGJ22" s="178"/>
      <c r="UGK22" s="179"/>
      <c r="UGL22" s="166"/>
      <c r="UGM22" s="178"/>
      <c r="UGN22" s="178"/>
      <c r="UGO22" s="178"/>
      <c r="UGP22" s="178"/>
      <c r="UGQ22" s="178"/>
      <c r="UGR22" s="178"/>
      <c r="UGS22" s="179"/>
      <c r="UGT22" s="166"/>
      <c r="UGU22" s="178"/>
      <c r="UGV22" s="178"/>
      <c r="UGW22" s="178"/>
      <c r="UGX22" s="178"/>
      <c r="UGY22" s="178"/>
      <c r="UGZ22" s="178"/>
      <c r="UHA22" s="179"/>
      <c r="UHB22" s="166"/>
      <c r="UHC22" s="178"/>
      <c r="UHD22" s="178"/>
      <c r="UHE22" s="178"/>
      <c r="UHF22" s="178"/>
      <c r="UHG22" s="178"/>
      <c r="UHH22" s="178"/>
      <c r="UHI22" s="179"/>
      <c r="UHJ22" s="166"/>
      <c r="UHK22" s="178"/>
      <c r="UHL22" s="178"/>
      <c r="UHM22" s="178"/>
      <c r="UHN22" s="178"/>
      <c r="UHO22" s="178"/>
      <c r="UHP22" s="178"/>
      <c r="UHQ22" s="179"/>
      <c r="UHR22" s="166"/>
      <c r="UHS22" s="178"/>
      <c r="UHT22" s="178"/>
      <c r="UHU22" s="178"/>
      <c r="UHV22" s="178"/>
      <c r="UHW22" s="178"/>
      <c r="UHX22" s="178"/>
      <c r="UHY22" s="179"/>
      <c r="UHZ22" s="166"/>
      <c r="UIA22" s="178"/>
      <c r="UIB22" s="178"/>
      <c r="UIC22" s="178"/>
      <c r="UID22" s="178"/>
      <c r="UIE22" s="178"/>
      <c r="UIF22" s="178"/>
      <c r="UIG22" s="179"/>
      <c r="UIH22" s="166"/>
      <c r="UII22" s="178"/>
      <c r="UIJ22" s="178"/>
      <c r="UIK22" s="178"/>
      <c r="UIL22" s="178"/>
      <c r="UIM22" s="178"/>
      <c r="UIN22" s="178"/>
      <c r="UIO22" s="179"/>
      <c r="UIP22" s="166"/>
      <c r="UIQ22" s="178"/>
      <c r="UIR22" s="178"/>
      <c r="UIS22" s="178"/>
      <c r="UIT22" s="178"/>
      <c r="UIU22" s="178"/>
      <c r="UIV22" s="178"/>
      <c r="UIW22" s="179"/>
      <c r="UIX22" s="166"/>
      <c r="UIY22" s="178"/>
      <c r="UIZ22" s="178"/>
      <c r="UJA22" s="178"/>
      <c r="UJB22" s="178"/>
      <c r="UJC22" s="178"/>
      <c r="UJD22" s="178"/>
      <c r="UJE22" s="179"/>
      <c r="UJF22" s="166"/>
      <c r="UJG22" s="178"/>
      <c r="UJH22" s="178"/>
      <c r="UJI22" s="178"/>
      <c r="UJJ22" s="178"/>
      <c r="UJK22" s="178"/>
      <c r="UJL22" s="178"/>
      <c r="UJM22" s="179"/>
      <c r="UJN22" s="166"/>
      <c r="UJO22" s="178"/>
      <c r="UJP22" s="178"/>
      <c r="UJQ22" s="178"/>
      <c r="UJR22" s="178"/>
      <c r="UJS22" s="178"/>
      <c r="UJT22" s="178"/>
      <c r="UJU22" s="179"/>
      <c r="UJV22" s="166"/>
      <c r="UJW22" s="178"/>
      <c r="UJX22" s="178"/>
      <c r="UJY22" s="178"/>
      <c r="UJZ22" s="178"/>
      <c r="UKA22" s="178"/>
      <c r="UKB22" s="178"/>
      <c r="UKC22" s="179"/>
      <c r="UKD22" s="166"/>
      <c r="UKE22" s="178"/>
      <c r="UKF22" s="178"/>
      <c r="UKG22" s="178"/>
      <c r="UKH22" s="178"/>
      <c r="UKI22" s="178"/>
      <c r="UKJ22" s="178"/>
      <c r="UKK22" s="179"/>
      <c r="UKL22" s="166"/>
      <c r="UKM22" s="178"/>
      <c r="UKN22" s="178"/>
      <c r="UKO22" s="178"/>
      <c r="UKP22" s="178"/>
      <c r="UKQ22" s="178"/>
      <c r="UKR22" s="178"/>
      <c r="UKS22" s="179"/>
      <c r="UKT22" s="166"/>
      <c r="UKU22" s="178"/>
      <c r="UKV22" s="178"/>
      <c r="UKW22" s="178"/>
      <c r="UKX22" s="178"/>
      <c r="UKY22" s="178"/>
      <c r="UKZ22" s="178"/>
      <c r="ULA22" s="179"/>
      <c r="ULB22" s="166"/>
      <c r="ULC22" s="178"/>
      <c r="ULD22" s="178"/>
      <c r="ULE22" s="178"/>
      <c r="ULF22" s="178"/>
      <c r="ULG22" s="178"/>
      <c r="ULH22" s="178"/>
      <c r="ULI22" s="179"/>
      <c r="ULJ22" s="166"/>
      <c r="ULK22" s="178"/>
      <c r="ULL22" s="178"/>
      <c r="ULM22" s="178"/>
      <c r="ULN22" s="178"/>
      <c r="ULO22" s="178"/>
      <c r="ULP22" s="178"/>
      <c r="ULQ22" s="179"/>
      <c r="ULR22" s="166"/>
      <c r="ULS22" s="178"/>
      <c r="ULT22" s="178"/>
      <c r="ULU22" s="178"/>
      <c r="ULV22" s="178"/>
      <c r="ULW22" s="178"/>
      <c r="ULX22" s="178"/>
      <c r="ULY22" s="179"/>
      <c r="ULZ22" s="166"/>
      <c r="UMA22" s="178"/>
      <c r="UMB22" s="178"/>
      <c r="UMC22" s="178"/>
      <c r="UMD22" s="178"/>
      <c r="UME22" s="178"/>
      <c r="UMF22" s="178"/>
      <c r="UMG22" s="179"/>
      <c r="UMH22" s="166"/>
      <c r="UMI22" s="178"/>
      <c r="UMJ22" s="178"/>
      <c r="UMK22" s="178"/>
      <c r="UML22" s="178"/>
      <c r="UMM22" s="178"/>
      <c r="UMN22" s="178"/>
      <c r="UMO22" s="179"/>
      <c r="UMP22" s="166"/>
      <c r="UMQ22" s="178"/>
      <c r="UMR22" s="178"/>
      <c r="UMS22" s="178"/>
      <c r="UMT22" s="178"/>
      <c r="UMU22" s="178"/>
      <c r="UMV22" s="178"/>
      <c r="UMW22" s="179"/>
      <c r="UMX22" s="166"/>
      <c r="UMY22" s="178"/>
      <c r="UMZ22" s="178"/>
      <c r="UNA22" s="178"/>
      <c r="UNB22" s="178"/>
      <c r="UNC22" s="178"/>
      <c r="UND22" s="178"/>
      <c r="UNE22" s="179"/>
      <c r="UNF22" s="166"/>
      <c r="UNG22" s="178"/>
      <c r="UNH22" s="178"/>
      <c r="UNI22" s="178"/>
      <c r="UNJ22" s="178"/>
      <c r="UNK22" s="178"/>
      <c r="UNL22" s="178"/>
      <c r="UNM22" s="179"/>
      <c r="UNN22" s="166"/>
      <c r="UNO22" s="178"/>
      <c r="UNP22" s="178"/>
      <c r="UNQ22" s="178"/>
      <c r="UNR22" s="178"/>
      <c r="UNS22" s="178"/>
      <c r="UNT22" s="178"/>
      <c r="UNU22" s="179"/>
      <c r="UNV22" s="166"/>
      <c r="UNW22" s="178"/>
      <c r="UNX22" s="178"/>
      <c r="UNY22" s="178"/>
      <c r="UNZ22" s="178"/>
      <c r="UOA22" s="178"/>
      <c r="UOB22" s="178"/>
      <c r="UOC22" s="179"/>
      <c r="UOD22" s="166"/>
      <c r="UOE22" s="178"/>
      <c r="UOF22" s="178"/>
      <c r="UOG22" s="178"/>
      <c r="UOH22" s="178"/>
      <c r="UOI22" s="178"/>
      <c r="UOJ22" s="178"/>
      <c r="UOK22" s="179"/>
      <c r="UOL22" s="166"/>
      <c r="UOM22" s="178"/>
      <c r="UON22" s="178"/>
      <c r="UOO22" s="178"/>
      <c r="UOP22" s="178"/>
      <c r="UOQ22" s="178"/>
      <c r="UOR22" s="178"/>
      <c r="UOS22" s="179"/>
      <c r="UOT22" s="166"/>
      <c r="UOU22" s="178"/>
      <c r="UOV22" s="178"/>
      <c r="UOW22" s="178"/>
      <c r="UOX22" s="178"/>
      <c r="UOY22" s="178"/>
      <c r="UOZ22" s="178"/>
      <c r="UPA22" s="179"/>
      <c r="UPB22" s="166"/>
      <c r="UPC22" s="178"/>
      <c r="UPD22" s="178"/>
      <c r="UPE22" s="178"/>
      <c r="UPF22" s="178"/>
      <c r="UPG22" s="178"/>
      <c r="UPH22" s="178"/>
      <c r="UPI22" s="179"/>
      <c r="UPJ22" s="166"/>
      <c r="UPK22" s="178"/>
      <c r="UPL22" s="178"/>
      <c r="UPM22" s="178"/>
      <c r="UPN22" s="178"/>
      <c r="UPO22" s="178"/>
      <c r="UPP22" s="178"/>
      <c r="UPQ22" s="179"/>
      <c r="UPR22" s="166"/>
      <c r="UPS22" s="178"/>
      <c r="UPT22" s="178"/>
      <c r="UPU22" s="178"/>
      <c r="UPV22" s="178"/>
      <c r="UPW22" s="178"/>
      <c r="UPX22" s="178"/>
      <c r="UPY22" s="179"/>
      <c r="UPZ22" s="166"/>
      <c r="UQA22" s="178"/>
      <c r="UQB22" s="178"/>
      <c r="UQC22" s="178"/>
      <c r="UQD22" s="178"/>
      <c r="UQE22" s="178"/>
      <c r="UQF22" s="178"/>
      <c r="UQG22" s="179"/>
      <c r="UQH22" s="166"/>
      <c r="UQI22" s="178"/>
      <c r="UQJ22" s="178"/>
      <c r="UQK22" s="178"/>
      <c r="UQL22" s="178"/>
      <c r="UQM22" s="178"/>
      <c r="UQN22" s="178"/>
      <c r="UQO22" s="179"/>
      <c r="UQP22" s="166"/>
      <c r="UQQ22" s="178"/>
      <c r="UQR22" s="178"/>
      <c r="UQS22" s="178"/>
      <c r="UQT22" s="178"/>
      <c r="UQU22" s="178"/>
      <c r="UQV22" s="178"/>
      <c r="UQW22" s="179"/>
      <c r="UQX22" s="166"/>
      <c r="UQY22" s="178"/>
      <c r="UQZ22" s="178"/>
      <c r="URA22" s="178"/>
      <c r="URB22" s="178"/>
      <c r="URC22" s="178"/>
      <c r="URD22" s="178"/>
      <c r="URE22" s="179"/>
      <c r="URF22" s="166"/>
      <c r="URG22" s="178"/>
      <c r="URH22" s="178"/>
      <c r="URI22" s="178"/>
      <c r="URJ22" s="178"/>
      <c r="URK22" s="178"/>
      <c r="URL22" s="178"/>
      <c r="URM22" s="179"/>
      <c r="URN22" s="166"/>
      <c r="URO22" s="178"/>
      <c r="URP22" s="178"/>
      <c r="URQ22" s="178"/>
      <c r="URR22" s="178"/>
      <c r="URS22" s="178"/>
      <c r="URT22" s="178"/>
      <c r="URU22" s="179"/>
      <c r="URV22" s="166"/>
      <c r="URW22" s="178"/>
      <c r="URX22" s="178"/>
      <c r="URY22" s="178"/>
      <c r="URZ22" s="178"/>
      <c r="USA22" s="178"/>
      <c r="USB22" s="178"/>
      <c r="USC22" s="179"/>
      <c r="USD22" s="166"/>
      <c r="USE22" s="178"/>
      <c r="USF22" s="178"/>
      <c r="USG22" s="178"/>
      <c r="USH22" s="178"/>
      <c r="USI22" s="178"/>
      <c r="USJ22" s="178"/>
      <c r="USK22" s="179"/>
      <c r="USL22" s="166"/>
      <c r="USM22" s="178"/>
      <c r="USN22" s="178"/>
      <c r="USO22" s="178"/>
      <c r="USP22" s="178"/>
      <c r="USQ22" s="178"/>
      <c r="USR22" s="178"/>
      <c r="USS22" s="179"/>
      <c r="UST22" s="166"/>
      <c r="USU22" s="178"/>
      <c r="USV22" s="178"/>
      <c r="USW22" s="178"/>
      <c r="USX22" s="178"/>
      <c r="USY22" s="178"/>
      <c r="USZ22" s="178"/>
      <c r="UTA22" s="179"/>
      <c r="UTB22" s="166"/>
      <c r="UTC22" s="178"/>
      <c r="UTD22" s="178"/>
      <c r="UTE22" s="178"/>
      <c r="UTF22" s="178"/>
      <c r="UTG22" s="178"/>
      <c r="UTH22" s="178"/>
      <c r="UTI22" s="179"/>
      <c r="UTJ22" s="166"/>
      <c r="UTK22" s="178"/>
      <c r="UTL22" s="178"/>
      <c r="UTM22" s="178"/>
      <c r="UTN22" s="178"/>
      <c r="UTO22" s="178"/>
      <c r="UTP22" s="178"/>
      <c r="UTQ22" s="179"/>
      <c r="UTR22" s="166"/>
      <c r="UTS22" s="178"/>
      <c r="UTT22" s="178"/>
      <c r="UTU22" s="178"/>
      <c r="UTV22" s="178"/>
      <c r="UTW22" s="178"/>
      <c r="UTX22" s="178"/>
      <c r="UTY22" s="179"/>
      <c r="UTZ22" s="166"/>
      <c r="UUA22" s="178"/>
      <c r="UUB22" s="178"/>
      <c r="UUC22" s="178"/>
      <c r="UUD22" s="178"/>
      <c r="UUE22" s="178"/>
      <c r="UUF22" s="178"/>
      <c r="UUG22" s="179"/>
      <c r="UUH22" s="166"/>
      <c r="UUI22" s="178"/>
      <c r="UUJ22" s="178"/>
      <c r="UUK22" s="178"/>
      <c r="UUL22" s="178"/>
      <c r="UUM22" s="178"/>
      <c r="UUN22" s="178"/>
      <c r="UUO22" s="179"/>
      <c r="UUP22" s="166"/>
      <c r="UUQ22" s="178"/>
      <c r="UUR22" s="178"/>
      <c r="UUS22" s="178"/>
      <c r="UUT22" s="178"/>
      <c r="UUU22" s="178"/>
      <c r="UUV22" s="178"/>
      <c r="UUW22" s="179"/>
      <c r="UUX22" s="166"/>
      <c r="UUY22" s="178"/>
      <c r="UUZ22" s="178"/>
      <c r="UVA22" s="178"/>
      <c r="UVB22" s="178"/>
      <c r="UVC22" s="178"/>
      <c r="UVD22" s="178"/>
      <c r="UVE22" s="179"/>
      <c r="UVF22" s="166"/>
      <c r="UVG22" s="178"/>
      <c r="UVH22" s="178"/>
      <c r="UVI22" s="178"/>
      <c r="UVJ22" s="178"/>
      <c r="UVK22" s="178"/>
      <c r="UVL22" s="178"/>
      <c r="UVM22" s="179"/>
      <c r="UVN22" s="166"/>
      <c r="UVO22" s="178"/>
      <c r="UVP22" s="178"/>
      <c r="UVQ22" s="178"/>
      <c r="UVR22" s="178"/>
      <c r="UVS22" s="178"/>
      <c r="UVT22" s="178"/>
      <c r="UVU22" s="179"/>
      <c r="UVV22" s="166"/>
      <c r="UVW22" s="178"/>
      <c r="UVX22" s="178"/>
      <c r="UVY22" s="178"/>
      <c r="UVZ22" s="178"/>
      <c r="UWA22" s="178"/>
      <c r="UWB22" s="178"/>
      <c r="UWC22" s="179"/>
      <c r="UWD22" s="166"/>
      <c r="UWE22" s="178"/>
      <c r="UWF22" s="178"/>
      <c r="UWG22" s="178"/>
      <c r="UWH22" s="178"/>
      <c r="UWI22" s="178"/>
      <c r="UWJ22" s="178"/>
      <c r="UWK22" s="179"/>
      <c r="UWL22" s="166"/>
      <c r="UWM22" s="178"/>
      <c r="UWN22" s="178"/>
      <c r="UWO22" s="178"/>
      <c r="UWP22" s="178"/>
      <c r="UWQ22" s="178"/>
      <c r="UWR22" s="178"/>
      <c r="UWS22" s="179"/>
      <c r="UWT22" s="166"/>
      <c r="UWU22" s="178"/>
      <c r="UWV22" s="178"/>
      <c r="UWW22" s="178"/>
      <c r="UWX22" s="178"/>
      <c r="UWY22" s="178"/>
      <c r="UWZ22" s="178"/>
      <c r="UXA22" s="179"/>
      <c r="UXB22" s="166"/>
      <c r="UXC22" s="178"/>
      <c r="UXD22" s="178"/>
      <c r="UXE22" s="178"/>
      <c r="UXF22" s="178"/>
      <c r="UXG22" s="178"/>
      <c r="UXH22" s="178"/>
      <c r="UXI22" s="179"/>
      <c r="UXJ22" s="166"/>
      <c r="UXK22" s="178"/>
      <c r="UXL22" s="178"/>
      <c r="UXM22" s="178"/>
      <c r="UXN22" s="178"/>
      <c r="UXO22" s="178"/>
      <c r="UXP22" s="178"/>
      <c r="UXQ22" s="179"/>
      <c r="UXR22" s="166"/>
      <c r="UXS22" s="178"/>
      <c r="UXT22" s="178"/>
      <c r="UXU22" s="178"/>
      <c r="UXV22" s="178"/>
      <c r="UXW22" s="178"/>
      <c r="UXX22" s="178"/>
      <c r="UXY22" s="179"/>
      <c r="UXZ22" s="166"/>
      <c r="UYA22" s="178"/>
      <c r="UYB22" s="178"/>
      <c r="UYC22" s="178"/>
      <c r="UYD22" s="178"/>
      <c r="UYE22" s="178"/>
      <c r="UYF22" s="178"/>
      <c r="UYG22" s="179"/>
      <c r="UYH22" s="166"/>
      <c r="UYI22" s="178"/>
      <c r="UYJ22" s="178"/>
      <c r="UYK22" s="178"/>
      <c r="UYL22" s="178"/>
      <c r="UYM22" s="178"/>
      <c r="UYN22" s="178"/>
      <c r="UYO22" s="179"/>
      <c r="UYP22" s="166"/>
      <c r="UYQ22" s="178"/>
      <c r="UYR22" s="178"/>
      <c r="UYS22" s="178"/>
      <c r="UYT22" s="178"/>
      <c r="UYU22" s="178"/>
      <c r="UYV22" s="178"/>
      <c r="UYW22" s="179"/>
      <c r="UYX22" s="166"/>
      <c r="UYY22" s="178"/>
      <c r="UYZ22" s="178"/>
      <c r="UZA22" s="178"/>
      <c r="UZB22" s="178"/>
      <c r="UZC22" s="178"/>
      <c r="UZD22" s="178"/>
      <c r="UZE22" s="179"/>
      <c r="UZF22" s="166"/>
      <c r="UZG22" s="178"/>
      <c r="UZH22" s="178"/>
      <c r="UZI22" s="178"/>
      <c r="UZJ22" s="178"/>
      <c r="UZK22" s="178"/>
      <c r="UZL22" s="178"/>
      <c r="UZM22" s="179"/>
      <c r="UZN22" s="166"/>
      <c r="UZO22" s="178"/>
      <c r="UZP22" s="178"/>
      <c r="UZQ22" s="178"/>
      <c r="UZR22" s="178"/>
      <c r="UZS22" s="178"/>
      <c r="UZT22" s="178"/>
      <c r="UZU22" s="179"/>
      <c r="UZV22" s="166"/>
      <c r="UZW22" s="178"/>
      <c r="UZX22" s="178"/>
      <c r="UZY22" s="178"/>
      <c r="UZZ22" s="178"/>
      <c r="VAA22" s="178"/>
      <c r="VAB22" s="178"/>
      <c r="VAC22" s="179"/>
      <c r="VAD22" s="166"/>
      <c r="VAE22" s="178"/>
      <c r="VAF22" s="178"/>
      <c r="VAG22" s="178"/>
      <c r="VAH22" s="178"/>
      <c r="VAI22" s="178"/>
      <c r="VAJ22" s="178"/>
      <c r="VAK22" s="179"/>
      <c r="VAL22" s="166"/>
      <c r="VAM22" s="178"/>
      <c r="VAN22" s="178"/>
      <c r="VAO22" s="178"/>
      <c r="VAP22" s="178"/>
      <c r="VAQ22" s="178"/>
      <c r="VAR22" s="178"/>
      <c r="VAS22" s="179"/>
      <c r="VAT22" s="166"/>
      <c r="VAU22" s="178"/>
      <c r="VAV22" s="178"/>
      <c r="VAW22" s="178"/>
      <c r="VAX22" s="178"/>
      <c r="VAY22" s="178"/>
      <c r="VAZ22" s="178"/>
      <c r="VBA22" s="179"/>
      <c r="VBB22" s="166"/>
      <c r="VBC22" s="178"/>
      <c r="VBD22" s="178"/>
      <c r="VBE22" s="178"/>
      <c r="VBF22" s="178"/>
      <c r="VBG22" s="178"/>
      <c r="VBH22" s="178"/>
      <c r="VBI22" s="179"/>
      <c r="VBJ22" s="166"/>
      <c r="VBK22" s="178"/>
      <c r="VBL22" s="178"/>
      <c r="VBM22" s="178"/>
      <c r="VBN22" s="178"/>
      <c r="VBO22" s="178"/>
      <c r="VBP22" s="178"/>
      <c r="VBQ22" s="179"/>
      <c r="VBR22" s="166"/>
      <c r="VBS22" s="178"/>
      <c r="VBT22" s="178"/>
      <c r="VBU22" s="178"/>
      <c r="VBV22" s="178"/>
      <c r="VBW22" s="178"/>
      <c r="VBX22" s="178"/>
      <c r="VBY22" s="179"/>
      <c r="VBZ22" s="166"/>
      <c r="VCA22" s="178"/>
      <c r="VCB22" s="178"/>
      <c r="VCC22" s="178"/>
      <c r="VCD22" s="178"/>
      <c r="VCE22" s="178"/>
      <c r="VCF22" s="178"/>
      <c r="VCG22" s="179"/>
      <c r="VCH22" s="166"/>
      <c r="VCI22" s="178"/>
      <c r="VCJ22" s="178"/>
      <c r="VCK22" s="178"/>
      <c r="VCL22" s="178"/>
      <c r="VCM22" s="178"/>
      <c r="VCN22" s="178"/>
      <c r="VCO22" s="179"/>
      <c r="VCP22" s="166"/>
      <c r="VCQ22" s="178"/>
      <c r="VCR22" s="178"/>
      <c r="VCS22" s="178"/>
      <c r="VCT22" s="178"/>
      <c r="VCU22" s="178"/>
      <c r="VCV22" s="178"/>
      <c r="VCW22" s="179"/>
      <c r="VCX22" s="166"/>
      <c r="VCY22" s="178"/>
      <c r="VCZ22" s="178"/>
      <c r="VDA22" s="178"/>
      <c r="VDB22" s="178"/>
      <c r="VDC22" s="178"/>
      <c r="VDD22" s="178"/>
      <c r="VDE22" s="179"/>
      <c r="VDF22" s="166"/>
      <c r="VDG22" s="178"/>
      <c r="VDH22" s="178"/>
      <c r="VDI22" s="178"/>
      <c r="VDJ22" s="178"/>
      <c r="VDK22" s="178"/>
      <c r="VDL22" s="178"/>
      <c r="VDM22" s="179"/>
      <c r="VDN22" s="166"/>
      <c r="VDO22" s="178"/>
      <c r="VDP22" s="178"/>
      <c r="VDQ22" s="178"/>
      <c r="VDR22" s="178"/>
      <c r="VDS22" s="178"/>
      <c r="VDT22" s="178"/>
      <c r="VDU22" s="179"/>
      <c r="VDV22" s="166"/>
      <c r="VDW22" s="178"/>
      <c r="VDX22" s="178"/>
      <c r="VDY22" s="178"/>
      <c r="VDZ22" s="178"/>
      <c r="VEA22" s="178"/>
      <c r="VEB22" s="178"/>
      <c r="VEC22" s="179"/>
      <c r="VED22" s="166"/>
      <c r="VEE22" s="178"/>
      <c r="VEF22" s="178"/>
      <c r="VEG22" s="178"/>
      <c r="VEH22" s="178"/>
      <c r="VEI22" s="178"/>
      <c r="VEJ22" s="178"/>
      <c r="VEK22" s="179"/>
      <c r="VEL22" s="166"/>
      <c r="VEM22" s="178"/>
      <c r="VEN22" s="178"/>
      <c r="VEO22" s="178"/>
      <c r="VEP22" s="178"/>
      <c r="VEQ22" s="178"/>
      <c r="VER22" s="178"/>
      <c r="VES22" s="179"/>
      <c r="VET22" s="166"/>
      <c r="VEU22" s="178"/>
      <c r="VEV22" s="178"/>
      <c r="VEW22" s="178"/>
      <c r="VEX22" s="178"/>
      <c r="VEY22" s="178"/>
      <c r="VEZ22" s="178"/>
      <c r="VFA22" s="179"/>
      <c r="VFB22" s="166"/>
      <c r="VFC22" s="178"/>
      <c r="VFD22" s="178"/>
      <c r="VFE22" s="178"/>
      <c r="VFF22" s="178"/>
      <c r="VFG22" s="178"/>
      <c r="VFH22" s="178"/>
      <c r="VFI22" s="179"/>
      <c r="VFJ22" s="166"/>
      <c r="VFK22" s="178"/>
      <c r="VFL22" s="178"/>
      <c r="VFM22" s="178"/>
      <c r="VFN22" s="178"/>
      <c r="VFO22" s="178"/>
      <c r="VFP22" s="178"/>
      <c r="VFQ22" s="179"/>
      <c r="VFR22" s="166"/>
      <c r="VFS22" s="178"/>
      <c r="VFT22" s="178"/>
      <c r="VFU22" s="178"/>
      <c r="VFV22" s="178"/>
      <c r="VFW22" s="178"/>
      <c r="VFX22" s="178"/>
      <c r="VFY22" s="179"/>
      <c r="VFZ22" s="166"/>
      <c r="VGA22" s="178"/>
      <c r="VGB22" s="178"/>
      <c r="VGC22" s="178"/>
      <c r="VGD22" s="178"/>
      <c r="VGE22" s="178"/>
      <c r="VGF22" s="178"/>
      <c r="VGG22" s="179"/>
      <c r="VGH22" s="166"/>
      <c r="VGI22" s="178"/>
      <c r="VGJ22" s="178"/>
      <c r="VGK22" s="178"/>
      <c r="VGL22" s="178"/>
      <c r="VGM22" s="178"/>
      <c r="VGN22" s="178"/>
      <c r="VGO22" s="179"/>
      <c r="VGP22" s="166"/>
      <c r="VGQ22" s="178"/>
      <c r="VGR22" s="178"/>
      <c r="VGS22" s="178"/>
      <c r="VGT22" s="178"/>
      <c r="VGU22" s="178"/>
      <c r="VGV22" s="178"/>
      <c r="VGW22" s="179"/>
      <c r="VGX22" s="166"/>
      <c r="VGY22" s="178"/>
      <c r="VGZ22" s="178"/>
      <c r="VHA22" s="178"/>
      <c r="VHB22" s="178"/>
      <c r="VHC22" s="178"/>
      <c r="VHD22" s="178"/>
      <c r="VHE22" s="179"/>
      <c r="VHF22" s="166"/>
      <c r="VHG22" s="178"/>
      <c r="VHH22" s="178"/>
      <c r="VHI22" s="178"/>
      <c r="VHJ22" s="178"/>
      <c r="VHK22" s="178"/>
      <c r="VHL22" s="178"/>
      <c r="VHM22" s="179"/>
      <c r="VHN22" s="166"/>
      <c r="VHO22" s="178"/>
      <c r="VHP22" s="178"/>
      <c r="VHQ22" s="178"/>
      <c r="VHR22" s="178"/>
      <c r="VHS22" s="178"/>
      <c r="VHT22" s="178"/>
      <c r="VHU22" s="179"/>
      <c r="VHV22" s="166"/>
      <c r="VHW22" s="178"/>
      <c r="VHX22" s="178"/>
      <c r="VHY22" s="178"/>
      <c r="VHZ22" s="178"/>
      <c r="VIA22" s="178"/>
      <c r="VIB22" s="178"/>
      <c r="VIC22" s="179"/>
      <c r="VID22" s="166"/>
      <c r="VIE22" s="178"/>
      <c r="VIF22" s="178"/>
      <c r="VIG22" s="178"/>
      <c r="VIH22" s="178"/>
      <c r="VII22" s="178"/>
      <c r="VIJ22" s="178"/>
      <c r="VIK22" s="179"/>
      <c r="VIL22" s="166"/>
      <c r="VIM22" s="178"/>
      <c r="VIN22" s="178"/>
      <c r="VIO22" s="178"/>
      <c r="VIP22" s="178"/>
      <c r="VIQ22" s="178"/>
      <c r="VIR22" s="178"/>
      <c r="VIS22" s="179"/>
      <c r="VIT22" s="166"/>
      <c r="VIU22" s="178"/>
      <c r="VIV22" s="178"/>
      <c r="VIW22" s="178"/>
      <c r="VIX22" s="178"/>
      <c r="VIY22" s="178"/>
      <c r="VIZ22" s="178"/>
      <c r="VJA22" s="179"/>
      <c r="VJB22" s="166"/>
      <c r="VJC22" s="178"/>
      <c r="VJD22" s="178"/>
      <c r="VJE22" s="178"/>
      <c r="VJF22" s="178"/>
      <c r="VJG22" s="178"/>
      <c r="VJH22" s="178"/>
      <c r="VJI22" s="179"/>
      <c r="VJJ22" s="166"/>
      <c r="VJK22" s="178"/>
      <c r="VJL22" s="178"/>
      <c r="VJM22" s="178"/>
      <c r="VJN22" s="178"/>
      <c r="VJO22" s="178"/>
      <c r="VJP22" s="178"/>
      <c r="VJQ22" s="179"/>
      <c r="VJR22" s="166"/>
      <c r="VJS22" s="178"/>
      <c r="VJT22" s="178"/>
      <c r="VJU22" s="178"/>
      <c r="VJV22" s="178"/>
      <c r="VJW22" s="178"/>
      <c r="VJX22" s="178"/>
      <c r="VJY22" s="179"/>
      <c r="VJZ22" s="166"/>
      <c r="VKA22" s="178"/>
      <c r="VKB22" s="178"/>
      <c r="VKC22" s="178"/>
      <c r="VKD22" s="178"/>
      <c r="VKE22" s="178"/>
      <c r="VKF22" s="178"/>
      <c r="VKG22" s="179"/>
      <c r="VKH22" s="166"/>
      <c r="VKI22" s="178"/>
      <c r="VKJ22" s="178"/>
      <c r="VKK22" s="178"/>
      <c r="VKL22" s="178"/>
      <c r="VKM22" s="178"/>
      <c r="VKN22" s="178"/>
      <c r="VKO22" s="179"/>
      <c r="VKP22" s="166"/>
      <c r="VKQ22" s="178"/>
      <c r="VKR22" s="178"/>
      <c r="VKS22" s="178"/>
      <c r="VKT22" s="178"/>
      <c r="VKU22" s="178"/>
      <c r="VKV22" s="178"/>
      <c r="VKW22" s="179"/>
      <c r="VKX22" s="166"/>
      <c r="VKY22" s="178"/>
      <c r="VKZ22" s="178"/>
      <c r="VLA22" s="178"/>
      <c r="VLB22" s="178"/>
      <c r="VLC22" s="178"/>
      <c r="VLD22" s="178"/>
      <c r="VLE22" s="179"/>
      <c r="VLF22" s="166"/>
      <c r="VLG22" s="178"/>
      <c r="VLH22" s="178"/>
      <c r="VLI22" s="178"/>
      <c r="VLJ22" s="178"/>
      <c r="VLK22" s="178"/>
      <c r="VLL22" s="178"/>
      <c r="VLM22" s="179"/>
      <c r="VLN22" s="166"/>
      <c r="VLO22" s="178"/>
      <c r="VLP22" s="178"/>
      <c r="VLQ22" s="178"/>
      <c r="VLR22" s="178"/>
      <c r="VLS22" s="178"/>
      <c r="VLT22" s="178"/>
      <c r="VLU22" s="179"/>
      <c r="VLV22" s="166"/>
      <c r="VLW22" s="178"/>
      <c r="VLX22" s="178"/>
      <c r="VLY22" s="178"/>
      <c r="VLZ22" s="178"/>
      <c r="VMA22" s="178"/>
      <c r="VMB22" s="178"/>
      <c r="VMC22" s="179"/>
      <c r="VMD22" s="166"/>
      <c r="VME22" s="178"/>
      <c r="VMF22" s="178"/>
      <c r="VMG22" s="178"/>
      <c r="VMH22" s="178"/>
      <c r="VMI22" s="178"/>
      <c r="VMJ22" s="178"/>
      <c r="VMK22" s="179"/>
      <c r="VML22" s="166"/>
      <c r="VMM22" s="178"/>
      <c r="VMN22" s="178"/>
      <c r="VMO22" s="178"/>
      <c r="VMP22" s="178"/>
      <c r="VMQ22" s="178"/>
      <c r="VMR22" s="178"/>
      <c r="VMS22" s="179"/>
      <c r="VMT22" s="166"/>
      <c r="VMU22" s="178"/>
      <c r="VMV22" s="178"/>
      <c r="VMW22" s="178"/>
      <c r="VMX22" s="178"/>
      <c r="VMY22" s="178"/>
      <c r="VMZ22" s="178"/>
      <c r="VNA22" s="179"/>
      <c r="VNB22" s="166"/>
      <c r="VNC22" s="178"/>
      <c r="VND22" s="178"/>
      <c r="VNE22" s="178"/>
      <c r="VNF22" s="178"/>
      <c r="VNG22" s="178"/>
      <c r="VNH22" s="178"/>
      <c r="VNI22" s="179"/>
      <c r="VNJ22" s="166"/>
      <c r="VNK22" s="178"/>
      <c r="VNL22" s="178"/>
      <c r="VNM22" s="178"/>
      <c r="VNN22" s="178"/>
      <c r="VNO22" s="178"/>
      <c r="VNP22" s="178"/>
      <c r="VNQ22" s="179"/>
      <c r="VNR22" s="166"/>
      <c r="VNS22" s="178"/>
      <c r="VNT22" s="178"/>
      <c r="VNU22" s="178"/>
      <c r="VNV22" s="178"/>
      <c r="VNW22" s="178"/>
      <c r="VNX22" s="178"/>
      <c r="VNY22" s="179"/>
      <c r="VNZ22" s="166"/>
      <c r="VOA22" s="178"/>
      <c r="VOB22" s="178"/>
      <c r="VOC22" s="178"/>
      <c r="VOD22" s="178"/>
      <c r="VOE22" s="178"/>
      <c r="VOF22" s="178"/>
      <c r="VOG22" s="179"/>
      <c r="VOH22" s="166"/>
      <c r="VOI22" s="178"/>
      <c r="VOJ22" s="178"/>
      <c r="VOK22" s="178"/>
      <c r="VOL22" s="178"/>
      <c r="VOM22" s="178"/>
      <c r="VON22" s="178"/>
      <c r="VOO22" s="179"/>
      <c r="VOP22" s="166"/>
      <c r="VOQ22" s="178"/>
      <c r="VOR22" s="178"/>
      <c r="VOS22" s="178"/>
      <c r="VOT22" s="178"/>
      <c r="VOU22" s="178"/>
      <c r="VOV22" s="178"/>
      <c r="VOW22" s="179"/>
      <c r="VOX22" s="166"/>
      <c r="VOY22" s="178"/>
      <c r="VOZ22" s="178"/>
      <c r="VPA22" s="178"/>
      <c r="VPB22" s="178"/>
      <c r="VPC22" s="178"/>
      <c r="VPD22" s="178"/>
      <c r="VPE22" s="179"/>
      <c r="VPF22" s="166"/>
      <c r="VPG22" s="178"/>
      <c r="VPH22" s="178"/>
      <c r="VPI22" s="178"/>
      <c r="VPJ22" s="178"/>
      <c r="VPK22" s="178"/>
      <c r="VPL22" s="178"/>
      <c r="VPM22" s="179"/>
      <c r="VPN22" s="166"/>
      <c r="VPO22" s="178"/>
      <c r="VPP22" s="178"/>
      <c r="VPQ22" s="178"/>
      <c r="VPR22" s="178"/>
      <c r="VPS22" s="178"/>
      <c r="VPT22" s="178"/>
      <c r="VPU22" s="179"/>
      <c r="VPV22" s="166"/>
      <c r="VPW22" s="178"/>
      <c r="VPX22" s="178"/>
      <c r="VPY22" s="178"/>
      <c r="VPZ22" s="178"/>
      <c r="VQA22" s="178"/>
      <c r="VQB22" s="178"/>
      <c r="VQC22" s="179"/>
      <c r="VQD22" s="166"/>
      <c r="VQE22" s="178"/>
      <c r="VQF22" s="178"/>
      <c r="VQG22" s="178"/>
      <c r="VQH22" s="178"/>
      <c r="VQI22" s="178"/>
      <c r="VQJ22" s="178"/>
      <c r="VQK22" s="179"/>
      <c r="VQL22" s="166"/>
      <c r="VQM22" s="178"/>
      <c r="VQN22" s="178"/>
      <c r="VQO22" s="178"/>
      <c r="VQP22" s="178"/>
      <c r="VQQ22" s="178"/>
      <c r="VQR22" s="178"/>
      <c r="VQS22" s="179"/>
      <c r="VQT22" s="166"/>
      <c r="VQU22" s="178"/>
      <c r="VQV22" s="178"/>
      <c r="VQW22" s="178"/>
      <c r="VQX22" s="178"/>
      <c r="VQY22" s="178"/>
      <c r="VQZ22" s="178"/>
      <c r="VRA22" s="179"/>
      <c r="VRB22" s="166"/>
      <c r="VRC22" s="178"/>
      <c r="VRD22" s="178"/>
      <c r="VRE22" s="178"/>
      <c r="VRF22" s="178"/>
      <c r="VRG22" s="178"/>
      <c r="VRH22" s="178"/>
      <c r="VRI22" s="179"/>
      <c r="VRJ22" s="166"/>
      <c r="VRK22" s="178"/>
      <c r="VRL22" s="178"/>
      <c r="VRM22" s="178"/>
      <c r="VRN22" s="178"/>
      <c r="VRO22" s="178"/>
      <c r="VRP22" s="178"/>
      <c r="VRQ22" s="179"/>
      <c r="VRR22" s="166"/>
      <c r="VRS22" s="178"/>
      <c r="VRT22" s="178"/>
      <c r="VRU22" s="178"/>
      <c r="VRV22" s="178"/>
      <c r="VRW22" s="178"/>
      <c r="VRX22" s="178"/>
      <c r="VRY22" s="179"/>
      <c r="VRZ22" s="166"/>
      <c r="VSA22" s="178"/>
      <c r="VSB22" s="178"/>
      <c r="VSC22" s="178"/>
      <c r="VSD22" s="178"/>
      <c r="VSE22" s="178"/>
      <c r="VSF22" s="178"/>
      <c r="VSG22" s="179"/>
      <c r="VSH22" s="166"/>
      <c r="VSI22" s="178"/>
      <c r="VSJ22" s="178"/>
      <c r="VSK22" s="178"/>
      <c r="VSL22" s="178"/>
      <c r="VSM22" s="178"/>
      <c r="VSN22" s="178"/>
      <c r="VSO22" s="179"/>
      <c r="VSP22" s="166"/>
      <c r="VSQ22" s="178"/>
      <c r="VSR22" s="178"/>
      <c r="VSS22" s="178"/>
      <c r="VST22" s="178"/>
      <c r="VSU22" s="178"/>
      <c r="VSV22" s="178"/>
      <c r="VSW22" s="179"/>
      <c r="VSX22" s="166"/>
      <c r="VSY22" s="178"/>
      <c r="VSZ22" s="178"/>
      <c r="VTA22" s="178"/>
      <c r="VTB22" s="178"/>
      <c r="VTC22" s="178"/>
      <c r="VTD22" s="178"/>
      <c r="VTE22" s="179"/>
      <c r="VTF22" s="166"/>
      <c r="VTG22" s="178"/>
      <c r="VTH22" s="178"/>
      <c r="VTI22" s="178"/>
      <c r="VTJ22" s="178"/>
      <c r="VTK22" s="178"/>
      <c r="VTL22" s="178"/>
      <c r="VTM22" s="179"/>
      <c r="VTN22" s="166"/>
      <c r="VTO22" s="178"/>
      <c r="VTP22" s="178"/>
      <c r="VTQ22" s="178"/>
      <c r="VTR22" s="178"/>
      <c r="VTS22" s="178"/>
      <c r="VTT22" s="178"/>
      <c r="VTU22" s="179"/>
      <c r="VTV22" s="166"/>
      <c r="VTW22" s="178"/>
      <c r="VTX22" s="178"/>
      <c r="VTY22" s="178"/>
      <c r="VTZ22" s="178"/>
      <c r="VUA22" s="178"/>
      <c r="VUB22" s="178"/>
      <c r="VUC22" s="179"/>
      <c r="VUD22" s="166"/>
      <c r="VUE22" s="178"/>
      <c r="VUF22" s="178"/>
      <c r="VUG22" s="178"/>
      <c r="VUH22" s="178"/>
      <c r="VUI22" s="178"/>
      <c r="VUJ22" s="178"/>
      <c r="VUK22" s="179"/>
      <c r="VUL22" s="166"/>
      <c r="VUM22" s="178"/>
      <c r="VUN22" s="178"/>
      <c r="VUO22" s="178"/>
      <c r="VUP22" s="178"/>
      <c r="VUQ22" s="178"/>
      <c r="VUR22" s="178"/>
      <c r="VUS22" s="179"/>
      <c r="VUT22" s="166"/>
      <c r="VUU22" s="178"/>
      <c r="VUV22" s="178"/>
      <c r="VUW22" s="178"/>
      <c r="VUX22" s="178"/>
      <c r="VUY22" s="178"/>
      <c r="VUZ22" s="178"/>
      <c r="VVA22" s="179"/>
      <c r="VVB22" s="166"/>
      <c r="VVC22" s="178"/>
      <c r="VVD22" s="178"/>
      <c r="VVE22" s="178"/>
      <c r="VVF22" s="178"/>
      <c r="VVG22" s="178"/>
      <c r="VVH22" s="178"/>
      <c r="VVI22" s="179"/>
      <c r="VVJ22" s="166"/>
      <c r="VVK22" s="178"/>
      <c r="VVL22" s="178"/>
      <c r="VVM22" s="178"/>
      <c r="VVN22" s="178"/>
      <c r="VVO22" s="178"/>
      <c r="VVP22" s="178"/>
      <c r="VVQ22" s="179"/>
      <c r="VVR22" s="166"/>
      <c r="VVS22" s="178"/>
      <c r="VVT22" s="178"/>
      <c r="VVU22" s="178"/>
      <c r="VVV22" s="178"/>
      <c r="VVW22" s="178"/>
      <c r="VVX22" s="178"/>
      <c r="VVY22" s="179"/>
      <c r="VVZ22" s="166"/>
      <c r="VWA22" s="178"/>
      <c r="VWB22" s="178"/>
      <c r="VWC22" s="178"/>
      <c r="VWD22" s="178"/>
      <c r="VWE22" s="178"/>
      <c r="VWF22" s="178"/>
      <c r="VWG22" s="179"/>
      <c r="VWH22" s="166"/>
      <c r="VWI22" s="178"/>
      <c r="VWJ22" s="178"/>
      <c r="VWK22" s="178"/>
      <c r="VWL22" s="178"/>
      <c r="VWM22" s="178"/>
      <c r="VWN22" s="178"/>
      <c r="VWO22" s="179"/>
      <c r="VWP22" s="166"/>
      <c r="VWQ22" s="178"/>
      <c r="VWR22" s="178"/>
      <c r="VWS22" s="178"/>
      <c r="VWT22" s="178"/>
      <c r="VWU22" s="178"/>
      <c r="VWV22" s="178"/>
      <c r="VWW22" s="179"/>
      <c r="VWX22" s="166"/>
      <c r="VWY22" s="178"/>
      <c r="VWZ22" s="178"/>
      <c r="VXA22" s="178"/>
      <c r="VXB22" s="178"/>
      <c r="VXC22" s="178"/>
      <c r="VXD22" s="178"/>
      <c r="VXE22" s="179"/>
      <c r="VXF22" s="166"/>
      <c r="VXG22" s="178"/>
      <c r="VXH22" s="178"/>
      <c r="VXI22" s="178"/>
      <c r="VXJ22" s="178"/>
      <c r="VXK22" s="178"/>
      <c r="VXL22" s="178"/>
      <c r="VXM22" s="179"/>
      <c r="VXN22" s="166"/>
      <c r="VXO22" s="178"/>
      <c r="VXP22" s="178"/>
      <c r="VXQ22" s="178"/>
      <c r="VXR22" s="178"/>
      <c r="VXS22" s="178"/>
      <c r="VXT22" s="178"/>
      <c r="VXU22" s="179"/>
      <c r="VXV22" s="166"/>
      <c r="VXW22" s="178"/>
      <c r="VXX22" s="178"/>
      <c r="VXY22" s="178"/>
      <c r="VXZ22" s="178"/>
      <c r="VYA22" s="178"/>
      <c r="VYB22" s="178"/>
      <c r="VYC22" s="179"/>
      <c r="VYD22" s="166"/>
      <c r="VYE22" s="178"/>
      <c r="VYF22" s="178"/>
      <c r="VYG22" s="178"/>
      <c r="VYH22" s="178"/>
      <c r="VYI22" s="178"/>
      <c r="VYJ22" s="178"/>
      <c r="VYK22" s="179"/>
      <c r="VYL22" s="166"/>
      <c r="VYM22" s="178"/>
      <c r="VYN22" s="178"/>
      <c r="VYO22" s="178"/>
      <c r="VYP22" s="178"/>
      <c r="VYQ22" s="178"/>
      <c r="VYR22" s="178"/>
      <c r="VYS22" s="179"/>
      <c r="VYT22" s="166"/>
      <c r="VYU22" s="178"/>
      <c r="VYV22" s="178"/>
      <c r="VYW22" s="178"/>
      <c r="VYX22" s="178"/>
      <c r="VYY22" s="178"/>
      <c r="VYZ22" s="178"/>
      <c r="VZA22" s="179"/>
      <c r="VZB22" s="166"/>
      <c r="VZC22" s="178"/>
      <c r="VZD22" s="178"/>
      <c r="VZE22" s="178"/>
      <c r="VZF22" s="178"/>
      <c r="VZG22" s="178"/>
      <c r="VZH22" s="178"/>
      <c r="VZI22" s="179"/>
      <c r="VZJ22" s="166"/>
      <c r="VZK22" s="178"/>
      <c r="VZL22" s="178"/>
      <c r="VZM22" s="178"/>
      <c r="VZN22" s="178"/>
      <c r="VZO22" s="178"/>
      <c r="VZP22" s="178"/>
      <c r="VZQ22" s="179"/>
      <c r="VZR22" s="166"/>
      <c r="VZS22" s="178"/>
      <c r="VZT22" s="178"/>
      <c r="VZU22" s="178"/>
      <c r="VZV22" s="178"/>
      <c r="VZW22" s="178"/>
      <c r="VZX22" s="178"/>
      <c r="VZY22" s="179"/>
      <c r="VZZ22" s="166"/>
      <c r="WAA22" s="178"/>
      <c r="WAB22" s="178"/>
      <c r="WAC22" s="178"/>
      <c r="WAD22" s="178"/>
      <c r="WAE22" s="178"/>
      <c r="WAF22" s="178"/>
      <c r="WAG22" s="179"/>
      <c r="WAH22" s="166"/>
      <c r="WAI22" s="178"/>
      <c r="WAJ22" s="178"/>
      <c r="WAK22" s="178"/>
      <c r="WAL22" s="178"/>
      <c r="WAM22" s="178"/>
      <c r="WAN22" s="178"/>
      <c r="WAO22" s="179"/>
      <c r="WAP22" s="166"/>
      <c r="WAQ22" s="178"/>
      <c r="WAR22" s="178"/>
      <c r="WAS22" s="178"/>
      <c r="WAT22" s="178"/>
      <c r="WAU22" s="178"/>
      <c r="WAV22" s="178"/>
      <c r="WAW22" s="179"/>
      <c r="WAX22" s="166"/>
      <c r="WAY22" s="178"/>
      <c r="WAZ22" s="178"/>
      <c r="WBA22" s="178"/>
      <c r="WBB22" s="178"/>
      <c r="WBC22" s="178"/>
      <c r="WBD22" s="178"/>
      <c r="WBE22" s="179"/>
      <c r="WBF22" s="166"/>
      <c r="WBG22" s="178"/>
      <c r="WBH22" s="178"/>
      <c r="WBI22" s="178"/>
      <c r="WBJ22" s="178"/>
      <c r="WBK22" s="178"/>
      <c r="WBL22" s="178"/>
      <c r="WBM22" s="179"/>
      <c r="WBN22" s="166"/>
      <c r="WBO22" s="178"/>
      <c r="WBP22" s="178"/>
      <c r="WBQ22" s="178"/>
      <c r="WBR22" s="178"/>
      <c r="WBS22" s="178"/>
      <c r="WBT22" s="178"/>
      <c r="WBU22" s="179"/>
      <c r="WBV22" s="166"/>
      <c r="WBW22" s="178"/>
      <c r="WBX22" s="178"/>
      <c r="WBY22" s="178"/>
      <c r="WBZ22" s="178"/>
      <c r="WCA22" s="178"/>
      <c r="WCB22" s="178"/>
      <c r="WCC22" s="179"/>
      <c r="WCD22" s="166"/>
      <c r="WCE22" s="178"/>
      <c r="WCF22" s="178"/>
      <c r="WCG22" s="178"/>
      <c r="WCH22" s="178"/>
      <c r="WCI22" s="178"/>
      <c r="WCJ22" s="178"/>
      <c r="WCK22" s="179"/>
      <c r="WCL22" s="166"/>
      <c r="WCM22" s="178"/>
      <c r="WCN22" s="178"/>
      <c r="WCO22" s="178"/>
      <c r="WCP22" s="178"/>
      <c r="WCQ22" s="178"/>
      <c r="WCR22" s="178"/>
      <c r="WCS22" s="179"/>
      <c r="WCT22" s="166"/>
      <c r="WCU22" s="178"/>
      <c r="WCV22" s="178"/>
      <c r="WCW22" s="178"/>
      <c r="WCX22" s="178"/>
      <c r="WCY22" s="178"/>
      <c r="WCZ22" s="178"/>
      <c r="WDA22" s="179"/>
      <c r="WDB22" s="166"/>
      <c r="WDC22" s="178"/>
      <c r="WDD22" s="178"/>
      <c r="WDE22" s="178"/>
      <c r="WDF22" s="178"/>
      <c r="WDG22" s="178"/>
      <c r="WDH22" s="178"/>
      <c r="WDI22" s="179"/>
      <c r="WDJ22" s="166"/>
      <c r="WDK22" s="178"/>
      <c r="WDL22" s="178"/>
      <c r="WDM22" s="178"/>
      <c r="WDN22" s="178"/>
      <c r="WDO22" s="178"/>
      <c r="WDP22" s="178"/>
      <c r="WDQ22" s="179"/>
      <c r="WDR22" s="166"/>
      <c r="WDS22" s="178"/>
      <c r="WDT22" s="178"/>
      <c r="WDU22" s="178"/>
      <c r="WDV22" s="178"/>
      <c r="WDW22" s="178"/>
      <c r="WDX22" s="178"/>
      <c r="WDY22" s="179"/>
      <c r="WDZ22" s="166"/>
      <c r="WEA22" s="178"/>
      <c r="WEB22" s="178"/>
      <c r="WEC22" s="178"/>
      <c r="WED22" s="178"/>
      <c r="WEE22" s="178"/>
      <c r="WEF22" s="178"/>
      <c r="WEG22" s="179"/>
      <c r="WEH22" s="166"/>
      <c r="WEI22" s="178"/>
      <c r="WEJ22" s="178"/>
      <c r="WEK22" s="178"/>
      <c r="WEL22" s="178"/>
      <c r="WEM22" s="178"/>
      <c r="WEN22" s="178"/>
      <c r="WEO22" s="179"/>
      <c r="WEP22" s="166"/>
      <c r="WEQ22" s="178"/>
      <c r="WER22" s="178"/>
      <c r="WES22" s="178"/>
      <c r="WET22" s="178"/>
      <c r="WEU22" s="178"/>
      <c r="WEV22" s="178"/>
      <c r="WEW22" s="179"/>
      <c r="WEX22" s="166"/>
      <c r="WEY22" s="178"/>
      <c r="WEZ22" s="178"/>
      <c r="WFA22" s="178"/>
      <c r="WFB22" s="178"/>
      <c r="WFC22" s="178"/>
      <c r="WFD22" s="178"/>
      <c r="WFE22" s="179"/>
      <c r="WFF22" s="166"/>
      <c r="WFG22" s="178"/>
      <c r="WFH22" s="178"/>
      <c r="WFI22" s="178"/>
      <c r="WFJ22" s="178"/>
      <c r="WFK22" s="178"/>
      <c r="WFL22" s="178"/>
      <c r="WFM22" s="179"/>
      <c r="WFN22" s="166"/>
      <c r="WFO22" s="178"/>
      <c r="WFP22" s="178"/>
      <c r="WFQ22" s="178"/>
      <c r="WFR22" s="178"/>
      <c r="WFS22" s="178"/>
      <c r="WFT22" s="178"/>
      <c r="WFU22" s="179"/>
      <c r="WFV22" s="166"/>
      <c r="WFW22" s="178"/>
      <c r="WFX22" s="178"/>
      <c r="WFY22" s="178"/>
      <c r="WFZ22" s="178"/>
      <c r="WGA22" s="178"/>
      <c r="WGB22" s="178"/>
      <c r="WGC22" s="179"/>
      <c r="WGD22" s="166"/>
      <c r="WGE22" s="178"/>
      <c r="WGF22" s="178"/>
      <c r="WGG22" s="178"/>
      <c r="WGH22" s="178"/>
      <c r="WGI22" s="178"/>
      <c r="WGJ22" s="178"/>
      <c r="WGK22" s="179"/>
      <c r="WGL22" s="166"/>
      <c r="WGM22" s="178"/>
      <c r="WGN22" s="178"/>
      <c r="WGO22" s="178"/>
      <c r="WGP22" s="178"/>
      <c r="WGQ22" s="178"/>
      <c r="WGR22" s="178"/>
      <c r="WGS22" s="179"/>
      <c r="WGT22" s="166"/>
      <c r="WGU22" s="178"/>
      <c r="WGV22" s="178"/>
      <c r="WGW22" s="178"/>
      <c r="WGX22" s="178"/>
      <c r="WGY22" s="178"/>
      <c r="WGZ22" s="178"/>
      <c r="WHA22" s="179"/>
      <c r="WHB22" s="166"/>
      <c r="WHC22" s="178"/>
      <c r="WHD22" s="178"/>
      <c r="WHE22" s="178"/>
      <c r="WHF22" s="178"/>
      <c r="WHG22" s="178"/>
      <c r="WHH22" s="178"/>
      <c r="WHI22" s="179"/>
      <c r="WHJ22" s="166"/>
      <c r="WHK22" s="178"/>
      <c r="WHL22" s="178"/>
      <c r="WHM22" s="178"/>
      <c r="WHN22" s="178"/>
      <c r="WHO22" s="178"/>
      <c r="WHP22" s="178"/>
      <c r="WHQ22" s="179"/>
      <c r="WHR22" s="166"/>
      <c r="WHS22" s="178"/>
      <c r="WHT22" s="178"/>
      <c r="WHU22" s="178"/>
      <c r="WHV22" s="178"/>
      <c r="WHW22" s="178"/>
      <c r="WHX22" s="178"/>
      <c r="WHY22" s="179"/>
      <c r="WHZ22" s="166"/>
      <c r="WIA22" s="178"/>
      <c r="WIB22" s="178"/>
      <c r="WIC22" s="178"/>
      <c r="WID22" s="178"/>
      <c r="WIE22" s="178"/>
      <c r="WIF22" s="178"/>
      <c r="WIG22" s="179"/>
      <c r="WIH22" s="166"/>
      <c r="WII22" s="178"/>
      <c r="WIJ22" s="178"/>
      <c r="WIK22" s="178"/>
      <c r="WIL22" s="178"/>
      <c r="WIM22" s="178"/>
      <c r="WIN22" s="178"/>
      <c r="WIO22" s="179"/>
      <c r="WIP22" s="166"/>
      <c r="WIQ22" s="178"/>
      <c r="WIR22" s="178"/>
      <c r="WIS22" s="178"/>
      <c r="WIT22" s="178"/>
      <c r="WIU22" s="178"/>
      <c r="WIV22" s="178"/>
      <c r="WIW22" s="179"/>
      <c r="WIX22" s="166"/>
      <c r="WIY22" s="178"/>
      <c r="WIZ22" s="178"/>
      <c r="WJA22" s="178"/>
      <c r="WJB22" s="178"/>
      <c r="WJC22" s="178"/>
      <c r="WJD22" s="178"/>
      <c r="WJE22" s="179"/>
      <c r="WJF22" s="166"/>
      <c r="WJG22" s="178"/>
      <c r="WJH22" s="178"/>
      <c r="WJI22" s="178"/>
      <c r="WJJ22" s="178"/>
      <c r="WJK22" s="178"/>
      <c r="WJL22" s="178"/>
      <c r="WJM22" s="179"/>
      <c r="WJN22" s="166"/>
      <c r="WJO22" s="178"/>
      <c r="WJP22" s="178"/>
      <c r="WJQ22" s="178"/>
      <c r="WJR22" s="178"/>
      <c r="WJS22" s="178"/>
      <c r="WJT22" s="178"/>
      <c r="WJU22" s="179"/>
      <c r="WJV22" s="166"/>
      <c r="WJW22" s="178"/>
      <c r="WJX22" s="178"/>
      <c r="WJY22" s="178"/>
      <c r="WJZ22" s="178"/>
      <c r="WKA22" s="178"/>
      <c r="WKB22" s="178"/>
      <c r="WKC22" s="179"/>
      <c r="WKD22" s="166"/>
      <c r="WKE22" s="178"/>
      <c r="WKF22" s="178"/>
      <c r="WKG22" s="178"/>
      <c r="WKH22" s="178"/>
      <c r="WKI22" s="178"/>
      <c r="WKJ22" s="178"/>
      <c r="WKK22" s="179"/>
      <c r="WKL22" s="166"/>
      <c r="WKM22" s="178"/>
      <c r="WKN22" s="178"/>
      <c r="WKO22" s="178"/>
      <c r="WKP22" s="178"/>
      <c r="WKQ22" s="178"/>
      <c r="WKR22" s="178"/>
      <c r="WKS22" s="179"/>
      <c r="WKT22" s="166"/>
      <c r="WKU22" s="178"/>
      <c r="WKV22" s="178"/>
      <c r="WKW22" s="178"/>
      <c r="WKX22" s="178"/>
      <c r="WKY22" s="178"/>
      <c r="WKZ22" s="178"/>
      <c r="WLA22" s="179"/>
      <c r="WLB22" s="166"/>
      <c r="WLC22" s="178"/>
      <c r="WLD22" s="178"/>
      <c r="WLE22" s="178"/>
      <c r="WLF22" s="178"/>
      <c r="WLG22" s="178"/>
      <c r="WLH22" s="178"/>
      <c r="WLI22" s="179"/>
      <c r="WLJ22" s="166"/>
      <c r="WLK22" s="178"/>
      <c r="WLL22" s="178"/>
      <c r="WLM22" s="178"/>
      <c r="WLN22" s="178"/>
      <c r="WLO22" s="178"/>
      <c r="WLP22" s="178"/>
      <c r="WLQ22" s="179"/>
      <c r="WLR22" s="166"/>
      <c r="WLS22" s="178"/>
      <c r="WLT22" s="178"/>
      <c r="WLU22" s="178"/>
      <c r="WLV22" s="178"/>
      <c r="WLW22" s="178"/>
      <c r="WLX22" s="178"/>
      <c r="WLY22" s="179"/>
      <c r="WLZ22" s="166"/>
      <c r="WMA22" s="178"/>
      <c r="WMB22" s="178"/>
      <c r="WMC22" s="178"/>
      <c r="WMD22" s="178"/>
      <c r="WME22" s="178"/>
      <c r="WMF22" s="178"/>
      <c r="WMG22" s="179"/>
      <c r="WMH22" s="166"/>
      <c r="WMI22" s="178"/>
      <c r="WMJ22" s="178"/>
      <c r="WMK22" s="178"/>
      <c r="WML22" s="178"/>
      <c r="WMM22" s="178"/>
      <c r="WMN22" s="178"/>
      <c r="WMO22" s="179"/>
      <c r="WMP22" s="166"/>
      <c r="WMQ22" s="178"/>
      <c r="WMR22" s="178"/>
      <c r="WMS22" s="178"/>
      <c r="WMT22" s="178"/>
      <c r="WMU22" s="178"/>
      <c r="WMV22" s="178"/>
      <c r="WMW22" s="179"/>
      <c r="WMX22" s="166"/>
      <c r="WMY22" s="178"/>
      <c r="WMZ22" s="178"/>
      <c r="WNA22" s="178"/>
      <c r="WNB22" s="178"/>
      <c r="WNC22" s="178"/>
      <c r="WND22" s="178"/>
      <c r="WNE22" s="179"/>
      <c r="WNF22" s="166"/>
      <c r="WNG22" s="178"/>
      <c r="WNH22" s="178"/>
      <c r="WNI22" s="178"/>
      <c r="WNJ22" s="178"/>
      <c r="WNK22" s="178"/>
      <c r="WNL22" s="178"/>
      <c r="WNM22" s="179"/>
      <c r="WNN22" s="166"/>
      <c r="WNO22" s="178"/>
      <c r="WNP22" s="178"/>
      <c r="WNQ22" s="178"/>
      <c r="WNR22" s="178"/>
      <c r="WNS22" s="178"/>
      <c r="WNT22" s="178"/>
      <c r="WNU22" s="179"/>
      <c r="WNV22" s="166"/>
      <c r="WNW22" s="178"/>
      <c r="WNX22" s="178"/>
      <c r="WNY22" s="178"/>
      <c r="WNZ22" s="178"/>
      <c r="WOA22" s="178"/>
      <c r="WOB22" s="178"/>
      <c r="WOC22" s="179"/>
      <c r="WOD22" s="166"/>
      <c r="WOE22" s="178"/>
      <c r="WOF22" s="178"/>
      <c r="WOG22" s="178"/>
      <c r="WOH22" s="178"/>
      <c r="WOI22" s="178"/>
      <c r="WOJ22" s="178"/>
      <c r="WOK22" s="179"/>
      <c r="WOL22" s="166"/>
      <c r="WOM22" s="178"/>
      <c r="WON22" s="178"/>
      <c r="WOO22" s="178"/>
      <c r="WOP22" s="178"/>
      <c r="WOQ22" s="178"/>
      <c r="WOR22" s="178"/>
      <c r="WOS22" s="179"/>
      <c r="WOT22" s="166"/>
      <c r="WOU22" s="178"/>
      <c r="WOV22" s="178"/>
      <c r="WOW22" s="178"/>
      <c r="WOX22" s="178"/>
      <c r="WOY22" s="178"/>
      <c r="WOZ22" s="178"/>
      <c r="WPA22" s="179"/>
      <c r="WPB22" s="166"/>
      <c r="WPC22" s="178"/>
      <c r="WPD22" s="178"/>
      <c r="WPE22" s="178"/>
      <c r="WPF22" s="178"/>
      <c r="WPG22" s="178"/>
      <c r="WPH22" s="178"/>
      <c r="WPI22" s="179"/>
      <c r="WPJ22" s="166"/>
      <c r="WPK22" s="178"/>
      <c r="WPL22" s="178"/>
      <c r="WPM22" s="178"/>
      <c r="WPN22" s="178"/>
      <c r="WPO22" s="178"/>
      <c r="WPP22" s="178"/>
      <c r="WPQ22" s="179"/>
      <c r="WPR22" s="166"/>
      <c r="WPS22" s="178"/>
      <c r="WPT22" s="178"/>
      <c r="WPU22" s="178"/>
      <c r="WPV22" s="178"/>
      <c r="WPW22" s="178"/>
      <c r="WPX22" s="178"/>
      <c r="WPY22" s="179"/>
      <c r="WPZ22" s="166"/>
      <c r="WQA22" s="178"/>
      <c r="WQB22" s="178"/>
      <c r="WQC22" s="178"/>
      <c r="WQD22" s="178"/>
      <c r="WQE22" s="178"/>
      <c r="WQF22" s="178"/>
      <c r="WQG22" s="179"/>
      <c r="WQH22" s="166"/>
      <c r="WQI22" s="178"/>
      <c r="WQJ22" s="178"/>
      <c r="WQK22" s="178"/>
      <c r="WQL22" s="178"/>
      <c r="WQM22" s="178"/>
      <c r="WQN22" s="178"/>
      <c r="WQO22" s="179"/>
      <c r="WQP22" s="166"/>
      <c r="WQQ22" s="178"/>
      <c r="WQR22" s="178"/>
      <c r="WQS22" s="178"/>
      <c r="WQT22" s="178"/>
      <c r="WQU22" s="178"/>
      <c r="WQV22" s="178"/>
      <c r="WQW22" s="179"/>
      <c r="WQX22" s="166"/>
      <c r="WQY22" s="178"/>
      <c r="WQZ22" s="178"/>
      <c r="WRA22" s="178"/>
      <c r="WRB22" s="178"/>
      <c r="WRC22" s="178"/>
      <c r="WRD22" s="178"/>
      <c r="WRE22" s="179"/>
      <c r="WRF22" s="166"/>
      <c r="WRG22" s="178"/>
      <c r="WRH22" s="178"/>
      <c r="WRI22" s="178"/>
      <c r="WRJ22" s="178"/>
      <c r="WRK22" s="178"/>
      <c r="WRL22" s="178"/>
      <c r="WRM22" s="179"/>
      <c r="WRN22" s="166"/>
      <c r="WRO22" s="178"/>
      <c r="WRP22" s="178"/>
      <c r="WRQ22" s="178"/>
      <c r="WRR22" s="178"/>
      <c r="WRS22" s="178"/>
      <c r="WRT22" s="178"/>
      <c r="WRU22" s="179"/>
      <c r="WRV22" s="166"/>
      <c r="WRW22" s="178"/>
      <c r="WRX22" s="178"/>
      <c r="WRY22" s="178"/>
      <c r="WRZ22" s="178"/>
      <c r="WSA22" s="178"/>
      <c r="WSB22" s="178"/>
      <c r="WSC22" s="179"/>
      <c r="WSD22" s="166"/>
      <c r="WSE22" s="178"/>
      <c r="WSF22" s="178"/>
      <c r="WSG22" s="178"/>
      <c r="WSH22" s="178"/>
      <c r="WSI22" s="178"/>
      <c r="WSJ22" s="178"/>
      <c r="WSK22" s="179"/>
      <c r="WSL22" s="166"/>
      <c r="WSM22" s="178"/>
      <c r="WSN22" s="178"/>
      <c r="WSO22" s="178"/>
      <c r="WSP22" s="178"/>
      <c r="WSQ22" s="178"/>
      <c r="WSR22" s="178"/>
      <c r="WSS22" s="179"/>
      <c r="WST22" s="166"/>
      <c r="WSU22" s="178"/>
      <c r="WSV22" s="178"/>
      <c r="WSW22" s="178"/>
      <c r="WSX22" s="178"/>
      <c r="WSY22" s="178"/>
      <c r="WSZ22" s="178"/>
      <c r="WTA22" s="179"/>
      <c r="WTB22" s="166"/>
      <c r="WTC22" s="178"/>
      <c r="WTD22" s="178"/>
      <c r="WTE22" s="178"/>
      <c r="WTF22" s="178"/>
      <c r="WTG22" s="178"/>
      <c r="WTH22" s="178"/>
      <c r="WTI22" s="179"/>
      <c r="WTJ22" s="166"/>
      <c r="WTK22" s="178"/>
      <c r="WTL22" s="178"/>
      <c r="WTM22" s="178"/>
      <c r="WTN22" s="178"/>
      <c r="WTO22" s="178"/>
      <c r="WTP22" s="178"/>
      <c r="WTQ22" s="179"/>
      <c r="WTR22" s="166"/>
      <c r="WTS22" s="178"/>
      <c r="WTT22" s="178"/>
      <c r="WTU22" s="178"/>
      <c r="WTV22" s="178"/>
      <c r="WTW22" s="178"/>
      <c r="WTX22" s="178"/>
      <c r="WTY22" s="179"/>
      <c r="WTZ22" s="166"/>
      <c r="WUA22" s="178"/>
      <c r="WUB22" s="178"/>
      <c r="WUC22" s="178"/>
      <c r="WUD22" s="178"/>
      <c r="WUE22" s="178"/>
      <c r="WUF22" s="178"/>
      <c r="WUG22" s="179"/>
      <c r="WUH22" s="166"/>
      <c r="WUI22" s="178"/>
      <c r="WUJ22" s="178"/>
      <c r="WUK22" s="178"/>
      <c r="WUL22" s="178"/>
      <c r="WUM22" s="178"/>
      <c r="WUN22" s="178"/>
      <c r="WUO22" s="179"/>
      <c r="WUP22" s="166"/>
      <c r="WUQ22" s="178"/>
      <c r="WUR22" s="178"/>
      <c r="WUS22" s="178"/>
      <c r="WUT22" s="178"/>
      <c r="WUU22" s="178"/>
      <c r="WUV22" s="178"/>
      <c r="WUW22" s="179"/>
      <c r="WUX22" s="166"/>
      <c r="WUY22" s="178"/>
      <c r="WUZ22" s="178"/>
      <c r="WVA22" s="178"/>
      <c r="WVB22" s="178"/>
      <c r="WVC22" s="178"/>
      <c r="WVD22" s="178"/>
      <c r="WVE22" s="179"/>
      <c r="WVF22" s="166"/>
      <c r="WVG22" s="178"/>
      <c r="WVH22" s="178"/>
      <c r="WVI22" s="178"/>
      <c r="WVJ22" s="178"/>
      <c r="WVK22" s="178"/>
      <c r="WVL22" s="178"/>
      <c r="WVM22" s="179"/>
      <c r="WVN22" s="166"/>
      <c r="WVO22" s="178"/>
      <c r="WVP22" s="178"/>
      <c r="WVQ22" s="178"/>
      <c r="WVR22" s="178"/>
      <c r="WVS22" s="178"/>
      <c r="WVT22" s="178"/>
      <c r="WVU22" s="179"/>
      <c r="WVV22" s="166"/>
      <c r="WVW22" s="178"/>
      <c r="WVX22" s="178"/>
      <c r="WVY22" s="178"/>
      <c r="WVZ22" s="178"/>
      <c r="WWA22" s="178"/>
      <c r="WWB22" s="178"/>
      <c r="WWC22" s="179"/>
      <c r="WWD22" s="166"/>
      <c r="WWE22" s="178"/>
      <c r="WWF22" s="178"/>
      <c r="WWG22" s="178"/>
      <c r="WWH22" s="178"/>
      <c r="WWI22" s="178"/>
      <c r="WWJ22" s="178"/>
      <c r="WWK22" s="179"/>
      <c r="WWL22" s="166"/>
      <c r="WWM22" s="178"/>
      <c r="WWN22" s="178"/>
      <c r="WWO22" s="178"/>
      <c r="WWP22" s="178"/>
      <c r="WWQ22" s="178"/>
      <c r="WWR22" s="178"/>
      <c r="WWS22" s="179"/>
      <c r="WWT22" s="166"/>
      <c r="WWU22" s="178"/>
      <c r="WWV22" s="178"/>
      <c r="WWW22" s="178"/>
      <c r="WWX22" s="178"/>
      <c r="WWY22" s="178"/>
      <c r="WWZ22" s="178"/>
      <c r="WXA22" s="179"/>
      <c r="WXB22" s="166"/>
      <c r="WXC22" s="178"/>
      <c r="WXD22" s="178"/>
      <c r="WXE22" s="178"/>
      <c r="WXF22" s="178"/>
      <c r="WXG22" s="178"/>
      <c r="WXH22" s="178"/>
      <c r="WXI22" s="179"/>
      <c r="WXJ22" s="166"/>
      <c r="WXK22" s="178"/>
      <c r="WXL22" s="178"/>
      <c r="WXM22" s="178"/>
      <c r="WXN22" s="178"/>
      <c r="WXO22" s="178"/>
      <c r="WXP22" s="178"/>
      <c r="WXQ22" s="179"/>
      <c r="WXR22" s="166"/>
      <c r="WXS22" s="178"/>
      <c r="WXT22" s="178"/>
      <c r="WXU22" s="178"/>
      <c r="WXV22" s="178"/>
      <c r="WXW22" s="178"/>
      <c r="WXX22" s="178"/>
      <c r="WXY22" s="179"/>
      <c r="WXZ22" s="166"/>
      <c r="WYA22" s="178"/>
      <c r="WYB22" s="178"/>
      <c r="WYC22" s="178"/>
      <c r="WYD22" s="178"/>
      <c r="WYE22" s="178"/>
      <c r="WYF22" s="178"/>
      <c r="WYG22" s="179"/>
      <c r="WYH22" s="166"/>
      <c r="WYI22" s="178"/>
      <c r="WYJ22" s="178"/>
      <c r="WYK22" s="178"/>
      <c r="WYL22" s="178"/>
      <c r="WYM22" s="178"/>
      <c r="WYN22" s="178"/>
      <c r="WYO22" s="179"/>
      <c r="WYP22" s="166"/>
      <c r="WYQ22" s="178"/>
      <c r="WYR22" s="178"/>
      <c r="WYS22" s="178"/>
      <c r="WYT22" s="178"/>
      <c r="WYU22" s="178"/>
      <c r="WYV22" s="178"/>
      <c r="WYW22" s="179"/>
      <c r="WYX22" s="166"/>
      <c r="WYY22" s="178"/>
      <c r="WYZ22" s="178"/>
      <c r="WZA22" s="178"/>
      <c r="WZB22" s="178"/>
      <c r="WZC22" s="178"/>
      <c r="WZD22" s="178"/>
      <c r="WZE22" s="179"/>
      <c r="WZF22" s="166"/>
      <c r="WZG22" s="178"/>
      <c r="WZH22" s="178"/>
      <c r="WZI22" s="178"/>
      <c r="WZJ22" s="178"/>
      <c r="WZK22" s="178"/>
      <c r="WZL22" s="178"/>
      <c r="WZM22" s="179"/>
      <c r="WZN22" s="166"/>
      <c r="WZO22" s="178"/>
      <c r="WZP22" s="178"/>
      <c r="WZQ22" s="178"/>
      <c r="WZR22" s="178"/>
      <c r="WZS22" s="178"/>
      <c r="WZT22" s="178"/>
      <c r="WZU22" s="179"/>
      <c r="WZV22" s="166"/>
      <c r="WZW22" s="178"/>
      <c r="WZX22" s="178"/>
      <c r="WZY22" s="178"/>
      <c r="WZZ22" s="178"/>
      <c r="XAA22" s="178"/>
      <c r="XAB22" s="178"/>
      <c r="XAC22" s="179"/>
      <c r="XAD22" s="166"/>
      <c r="XAE22" s="178"/>
      <c r="XAF22" s="178"/>
      <c r="XAG22" s="178"/>
      <c r="XAH22" s="178"/>
      <c r="XAI22" s="178"/>
      <c r="XAJ22" s="178"/>
      <c r="XAK22" s="179"/>
      <c r="XAL22" s="166"/>
      <c r="XAM22" s="178"/>
      <c r="XAN22" s="178"/>
      <c r="XAO22" s="178"/>
      <c r="XAP22" s="178"/>
      <c r="XAQ22" s="178"/>
      <c r="XAR22" s="178"/>
      <c r="XAS22" s="179"/>
      <c r="XAT22" s="166"/>
      <c r="XAU22" s="178"/>
      <c r="XAV22" s="178"/>
      <c r="XAW22" s="178"/>
      <c r="XAX22" s="178"/>
      <c r="XAY22" s="178"/>
      <c r="XAZ22" s="178"/>
      <c r="XBA22" s="179"/>
      <c r="XBB22" s="166"/>
      <c r="XBC22" s="178"/>
      <c r="XBD22" s="178"/>
      <c r="XBE22" s="178"/>
      <c r="XBF22" s="178"/>
      <c r="XBG22" s="178"/>
      <c r="XBH22" s="178"/>
      <c r="XBI22" s="179"/>
      <c r="XBJ22" s="166"/>
      <c r="XBK22" s="178"/>
      <c r="XBL22" s="178"/>
      <c r="XBM22" s="178"/>
      <c r="XBN22" s="178"/>
      <c r="XBO22" s="178"/>
      <c r="XBP22" s="178"/>
      <c r="XBQ22" s="179"/>
      <c r="XBR22" s="166"/>
      <c r="XBS22" s="178"/>
      <c r="XBT22" s="178"/>
      <c r="XBU22" s="178"/>
      <c r="XBV22" s="178"/>
      <c r="XBW22" s="178"/>
      <c r="XBX22" s="178"/>
      <c r="XBY22" s="179"/>
      <c r="XBZ22" s="166"/>
      <c r="XCA22" s="178"/>
      <c r="XCB22" s="178"/>
      <c r="XCC22" s="178"/>
      <c r="XCD22" s="178"/>
      <c r="XCE22" s="178"/>
      <c r="XCF22" s="178"/>
      <c r="XCG22" s="179"/>
      <c r="XCH22" s="166"/>
      <c r="XCI22" s="178"/>
      <c r="XCJ22" s="178"/>
      <c r="XCK22" s="178"/>
      <c r="XCL22" s="178"/>
      <c r="XCM22" s="178"/>
      <c r="XCN22" s="178"/>
      <c r="XCO22" s="179"/>
      <c r="XCP22" s="166"/>
      <c r="XCQ22" s="178"/>
      <c r="XCR22" s="178"/>
      <c r="XCS22" s="178"/>
      <c r="XCT22" s="178"/>
      <c r="XCU22" s="178"/>
      <c r="XCV22" s="178"/>
      <c r="XCW22" s="179"/>
      <c r="XCX22" s="166"/>
      <c r="XCY22" s="178"/>
      <c r="XCZ22" s="178"/>
      <c r="XDA22" s="178"/>
      <c r="XDB22" s="178"/>
      <c r="XDC22" s="178"/>
      <c r="XDD22" s="178"/>
      <c r="XDE22" s="179"/>
      <c r="XDF22" s="166"/>
      <c r="XDG22" s="178"/>
      <c r="XDH22" s="178"/>
      <c r="XDI22" s="178"/>
      <c r="XDJ22" s="178"/>
      <c r="XDK22" s="178"/>
      <c r="XDL22" s="178"/>
      <c r="XDM22" s="179"/>
      <c r="XDN22" s="166"/>
      <c r="XDO22" s="178"/>
      <c r="XDP22" s="178"/>
      <c r="XDQ22" s="178"/>
      <c r="XDR22" s="178"/>
      <c r="XDS22" s="178"/>
      <c r="XDT22" s="178"/>
    </row>
    <row r="23" spans="1:16348" s="227" customFormat="1">
      <c r="A23" s="177"/>
      <c r="B23" s="169" t="s">
        <v>1680</v>
      </c>
      <c r="C23" s="172" t="s">
        <v>1719</v>
      </c>
      <c r="D23" s="161">
        <v>-6052</v>
      </c>
      <c r="E23" s="161">
        <v>-4165</v>
      </c>
      <c r="F23" s="161">
        <v>-1887</v>
      </c>
      <c r="G23" s="162">
        <v>0.45306122448979602</v>
      </c>
    </row>
    <row r="24" spans="1:16348" s="228" customFormat="1" ht="24.75" thickBot="1">
      <c r="A24" s="149"/>
      <c r="B24" s="180" t="s">
        <v>1677</v>
      </c>
      <c r="C24" s="229" t="s">
        <v>1720</v>
      </c>
      <c r="D24" s="182">
        <v>15685</v>
      </c>
      <c r="E24" s="182">
        <v>8616</v>
      </c>
      <c r="F24" s="182">
        <v>7069</v>
      </c>
      <c r="G24" s="183">
        <v>0.82045032497678738</v>
      </c>
      <c r="H24" s="178"/>
      <c r="I24" s="178"/>
      <c r="J24" s="178"/>
      <c r="K24" s="178"/>
      <c r="L24" s="178"/>
      <c r="M24" s="179"/>
      <c r="N24" s="166"/>
      <c r="O24" s="178"/>
      <c r="P24" s="178"/>
      <c r="Q24" s="178"/>
      <c r="R24" s="178"/>
      <c r="S24" s="178"/>
      <c r="T24" s="178"/>
      <c r="U24" s="179"/>
      <c r="V24" s="166"/>
      <c r="W24" s="178"/>
      <c r="X24" s="178"/>
      <c r="Y24" s="178"/>
      <c r="Z24" s="178"/>
      <c r="AA24" s="178"/>
      <c r="AB24" s="178"/>
      <c r="AC24" s="179"/>
      <c r="AD24" s="166"/>
      <c r="AE24" s="178"/>
      <c r="AF24" s="178"/>
      <c r="AG24" s="178"/>
      <c r="AH24" s="178"/>
      <c r="AI24" s="178"/>
      <c r="AJ24" s="178"/>
      <c r="AK24" s="179"/>
      <c r="AL24" s="166"/>
      <c r="AM24" s="178"/>
      <c r="AN24" s="178"/>
      <c r="AO24" s="178"/>
      <c r="AP24" s="178"/>
      <c r="AQ24" s="178"/>
      <c r="AR24" s="178"/>
      <c r="AS24" s="179"/>
      <c r="AT24" s="166"/>
      <c r="AU24" s="178"/>
      <c r="AV24" s="178"/>
      <c r="AW24" s="178"/>
      <c r="AX24" s="178"/>
      <c r="AY24" s="178"/>
      <c r="AZ24" s="178"/>
      <c r="BA24" s="179"/>
      <c r="BB24" s="166"/>
      <c r="BC24" s="178"/>
      <c r="BD24" s="178"/>
      <c r="BE24" s="178"/>
      <c r="BF24" s="178"/>
      <c r="BG24" s="178"/>
      <c r="BH24" s="178"/>
      <c r="BI24" s="179"/>
      <c r="BJ24" s="166"/>
      <c r="BK24" s="178"/>
      <c r="BL24" s="178"/>
      <c r="BM24" s="178"/>
      <c r="BN24" s="178"/>
      <c r="BO24" s="178"/>
      <c r="BP24" s="178"/>
      <c r="BQ24" s="179"/>
      <c r="BR24" s="166"/>
      <c r="BS24" s="178"/>
      <c r="BT24" s="178"/>
      <c r="BU24" s="178"/>
      <c r="BV24" s="178"/>
      <c r="BW24" s="178"/>
      <c r="BX24" s="178"/>
      <c r="BY24" s="179"/>
      <c r="BZ24" s="166"/>
      <c r="CA24" s="178"/>
      <c r="CB24" s="178"/>
      <c r="CC24" s="178"/>
      <c r="CD24" s="178"/>
      <c r="CE24" s="178"/>
      <c r="CF24" s="178"/>
      <c r="CG24" s="179"/>
      <c r="CH24" s="166"/>
      <c r="CI24" s="178"/>
      <c r="CJ24" s="178"/>
      <c r="CK24" s="178"/>
      <c r="CL24" s="178"/>
      <c r="CM24" s="178"/>
      <c r="CN24" s="178"/>
      <c r="CO24" s="179"/>
      <c r="CP24" s="166"/>
      <c r="CQ24" s="178"/>
      <c r="CR24" s="178"/>
      <c r="CS24" s="178"/>
      <c r="CT24" s="178"/>
      <c r="CU24" s="178"/>
      <c r="CV24" s="178"/>
      <c r="CW24" s="179"/>
      <c r="CX24" s="166"/>
      <c r="CY24" s="178"/>
      <c r="CZ24" s="178"/>
      <c r="DA24" s="178"/>
      <c r="DB24" s="178"/>
      <c r="DC24" s="178"/>
      <c r="DD24" s="178"/>
      <c r="DE24" s="179"/>
      <c r="DF24" s="166"/>
      <c r="DG24" s="178"/>
      <c r="DH24" s="178"/>
      <c r="DI24" s="178"/>
      <c r="DJ24" s="178"/>
      <c r="DK24" s="178"/>
      <c r="DL24" s="178"/>
      <c r="DM24" s="179"/>
      <c r="DN24" s="166"/>
      <c r="DO24" s="178"/>
      <c r="DP24" s="178"/>
      <c r="DQ24" s="178"/>
      <c r="DR24" s="178"/>
      <c r="DS24" s="178"/>
      <c r="DT24" s="178"/>
      <c r="DU24" s="179"/>
      <c r="DV24" s="166"/>
      <c r="DW24" s="178"/>
      <c r="DX24" s="178"/>
      <c r="DY24" s="178"/>
      <c r="DZ24" s="178"/>
      <c r="EA24" s="178"/>
      <c r="EB24" s="178"/>
      <c r="EC24" s="179"/>
      <c r="ED24" s="166"/>
      <c r="EE24" s="178"/>
      <c r="EF24" s="178"/>
      <c r="EG24" s="178"/>
      <c r="EH24" s="178"/>
      <c r="EI24" s="178"/>
      <c r="EJ24" s="178"/>
      <c r="EK24" s="179"/>
      <c r="EL24" s="166"/>
      <c r="EM24" s="178"/>
      <c r="EN24" s="178"/>
      <c r="EO24" s="178"/>
      <c r="EP24" s="178"/>
      <c r="EQ24" s="178"/>
      <c r="ER24" s="178"/>
      <c r="ES24" s="179"/>
      <c r="ET24" s="166"/>
      <c r="EU24" s="178"/>
      <c r="EV24" s="178"/>
      <c r="EW24" s="178"/>
      <c r="EX24" s="178"/>
      <c r="EY24" s="178"/>
      <c r="EZ24" s="178"/>
      <c r="FA24" s="179"/>
      <c r="FB24" s="166"/>
      <c r="FC24" s="178"/>
      <c r="FD24" s="178"/>
      <c r="FE24" s="178"/>
      <c r="FF24" s="178"/>
      <c r="FG24" s="178"/>
      <c r="FH24" s="178"/>
      <c r="FI24" s="179"/>
      <c r="FJ24" s="166"/>
      <c r="FK24" s="178"/>
      <c r="FL24" s="178"/>
      <c r="FM24" s="178"/>
      <c r="FN24" s="178"/>
      <c r="FO24" s="178"/>
      <c r="FP24" s="178"/>
      <c r="FQ24" s="179"/>
      <c r="FR24" s="166"/>
      <c r="FS24" s="178"/>
      <c r="FT24" s="178"/>
      <c r="FU24" s="178"/>
      <c r="FV24" s="178"/>
      <c r="FW24" s="178"/>
      <c r="FX24" s="178"/>
      <c r="FY24" s="179"/>
      <c r="FZ24" s="166"/>
      <c r="GA24" s="178"/>
      <c r="GB24" s="178"/>
      <c r="GC24" s="178"/>
      <c r="GD24" s="178"/>
      <c r="GE24" s="178"/>
      <c r="GF24" s="178"/>
      <c r="GG24" s="179"/>
      <c r="GH24" s="166"/>
      <c r="GI24" s="178"/>
      <c r="GJ24" s="178"/>
      <c r="GK24" s="178"/>
      <c r="GL24" s="178"/>
      <c r="GM24" s="178"/>
      <c r="GN24" s="178"/>
      <c r="GO24" s="179"/>
      <c r="GP24" s="166"/>
      <c r="GQ24" s="178"/>
      <c r="GR24" s="178"/>
      <c r="GS24" s="178"/>
      <c r="GT24" s="178"/>
      <c r="GU24" s="178"/>
      <c r="GV24" s="178"/>
      <c r="GW24" s="179"/>
      <c r="GX24" s="166"/>
      <c r="GY24" s="178"/>
      <c r="GZ24" s="178"/>
      <c r="HA24" s="178"/>
      <c r="HB24" s="178"/>
      <c r="HC24" s="178"/>
      <c r="HD24" s="178"/>
      <c r="HE24" s="179"/>
      <c r="HF24" s="166"/>
      <c r="HG24" s="178"/>
      <c r="HH24" s="178"/>
      <c r="HI24" s="178"/>
      <c r="HJ24" s="178"/>
      <c r="HK24" s="178"/>
      <c r="HL24" s="178"/>
      <c r="HM24" s="179"/>
      <c r="HN24" s="166"/>
      <c r="HO24" s="178"/>
      <c r="HP24" s="178"/>
      <c r="HQ24" s="178"/>
      <c r="HR24" s="178"/>
      <c r="HS24" s="178"/>
      <c r="HT24" s="178"/>
      <c r="HU24" s="179"/>
      <c r="HV24" s="166"/>
      <c r="HW24" s="178"/>
      <c r="HX24" s="178"/>
      <c r="HY24" s="178"/>
      <c r="HZ24" s="178"/>
      <c r="IA24" s="178"/>
      <c r="IB24" s="178"/>
      <c r="IC24" s="179"/>
      <c r="ID24" s="166"/>
      <c r="IE24" s="178"/>
      <c r="IF24" s="178"/>
      <c r="IG24" s="178"/>
      <c r="IH24" s="178"/>
      <c r="II24" s="178"/>
      <c r="IJ24" s="178"/>
      <c r="IK24" s="179"/>
      <c r="IL24" s="166"/>
      <c r="IM24" s="178"/>
      <c r="IN24" s="178"/>
      <c r="IO24" s="178"/>
      <c r="IP24" s="178"/>
      <c r="IQ24" s="178"/>
      <c r="IR24" s="178"/>
      <c r="IS24" s="179"/>
      <c r="IT24" s="166"/>
      <c r="IU24" s="178"/>
      <c r="IV24" s="178"/>
      <c r="IW24" s="178"/>
      <c r="IX24" s="178"/>
      <c r="IY24" s="178"/>
      <c r="IZ24" s="178"/>
      <c r="JA24" s="179"/>
      <c r="JB24" s="166"/>
      <c r="JC24" s="178"/>
      <c r="JD24" s="178"/>
      <c r="JE24" s="178"/>
      <c r="JF24" s="178"/>
      <c r="JG24" s="178"/>
      <c r="JH24" s="178"/>
      <c r="JI24" s="179"/>
      <c r="JJ24" s="166"/>
      <c r="JK24" s="178"/>
      <c r="JL24" s="178"/>
      <c r="JM24" s="178"/>
      <c r="JN24" s="178"/>
      <c r="JO24" s="178"/>
      <c r="JP24" s="178"/>
      <c r="JQ24" s="179"/>
      <c r="JR24" s="166"/>
      <c r="JS24" s="178"/>
      <c r="JT24" s="178"/>
      <c r="JU24" s="178"/>
      <c r="JV24" s="178"/>
      <c r="JW24" s="178"/>
      <c r="JX24" s="178"/>
      <c r="JY24" s="179"/>
      <c r="JZ24" s="166"/>
      <c r="KA24" s="178"/>
      <c r="KB24" s="178"/>
      <c r="KC24" s="178"/>
      <c r="KD24" s="178"/>
      <c r="KE24" s="178"/>
      <c r="KF24" s="178"/>
      <c r="KG24" s="179"/>
      <c r="KH24" s="166"/>
      <c r="KI24" s="178"/>
      <c r="KJ24" s="178"/>
      <c r="KK24" s="178"/>
      <c r="KL24" s="178"/>
      <c r="KM24" s="178"/>
      <c r="KN24" s="178"/>
      <c r="KO24" s="179"/>
      <c r="KP24" s="166"/>
      <c r="KQ24" s="178"/>
      <c r="KR24" s="178"/>
      <c r="KS24" s="178"/>
      <c r="KT24" s="178"/>
      <c r="KU24" s="178"/>
      <c r="KV24" s="178"/>
      <c r="KW24" s="179"/>
      <c r="KX24" s="166"/>
      <c r="KY24" s="178"/>
      <c r="KZ24" s="178"/>
      <c r="LA24" s="178"/>
      <c r="LB24" s="178"/>
      <c r="LC24" s="178"/>
      <c r="LD24" s="178"/>
      <c r="LE24" s="179"/>
      <c r="LF24" s="166"/>
      <c r="LG24" s="178"/>
      <c r="LH24" s="178"/>
      <c r="LI24" s="178"/>
      <c r="LJ24" s="178"/>
      <c r="LK24" s="178"/>
      <c r="LL24" s="178"/>
      <c r="LM24" s="179"/>
      <c r="LN24" s="166"/>
      <c r="LO24" s="178"/>
      <c r="LP24" s="178"/>
      <c r="LQ24" s="178"/>
      <c r="LR24" s="178"/>
      <c r="LS24" s="178"/>
      <c r="LT24" s="178"/>
      <c r="LU24" s="179"/>
      <c r="LV24" s="166"/>
      <c r="LW24" s="178"/>
      <c r="LX24" s="178"/>
      <c r="LY24" s="178"/>
      <c r="LZ24" s="178"/>
      <c r="MA24" s="178"/>
      <c r="MB24" s="178"/>
      <c r="MC24" s="179"/>
      <c r="MD24" s="166"/>
      <c r="ME24" s="178"/>
      <c r="MF24" s="178"/>
      <c r="MG24" s="178"/>
      <c r="MH24" s="178"/>
      <c r="MI24" s="178"/>
      <c r="MJ24" s="178"/>
      <c r="MK24" s="179"/>
      <c r="ML24" s="166"/>
      <c r="MM24" s="178"/>
      <c r="MN24" s="178"/>
      <c r="MO24" s="178"/>
      <c r="MP24" s="178"/>
      <c r="MQ24" s="178"/>
      <c r="MR24" s="178"/>
      <c r="MS24" s="179"/>
      <c r="MT24" s="166"/>
      <c r="MU24" s="178"/>
      <c r="MV24" s="178"/>
      <c r="MW24" s="178"/>
      <c r="MX24" s="178"/>
      <c r="MY24" s="178"/>
      <c r="MZ24" s="178"/>
      <c r="NA24" s="179"/>
      <c r="NB24" s="166"/>
      <c r="NC24" s="178"/>
      <c r="ND24" s="178"/>
      <c r="NE24" s="178"/>
      <c r="NF24" s="178"/>
      <c r="NG24" s="178"/>
      <c r="NH24" s="178"/>
      <c r="NI24" s="179"/>
      <c r="NJ24" s="166"/>
      <c r="NK24" s="178"/>
      <c r="NL24" s="178"/>
      <c r="NM24" s="178"/>
      <c r="NN24" s="178"/>
      <c r="NO24" s="178"/>
      <c r="NP24" s="178"/>
      <c r="NQ24" s="179"/>
      <c r="NR24" s="166"/>
      <c r="NS24" s="178"/>
      <c r="NT24" s="178"/>
      <c r="NU24" s="178"/>
      <c r="NV24" s="178"/>
      <c r="NW24" s="178"/>
      <c r="NX24" s="178"/>
      <c r="NY24" s="179"/>
      <c r="NZ24" s="166"/>
      <c r="OA24" s="178"/>
      <c r="OB24" s="178"/>
      <c r="OC24" s="178"/>
      <c r="OD24" s="178"/>
      <c r="OE24" s="178"/>
      <c r="OF24" s="178"/>
      <c r="OG24" s="179"/>
      <c r="OH24" s="166"/>
      <c r="OI24" s="178"/>
      <c r="OJ24" s="178"/>
      <c r="OK24" s="178"/>
      <c r="OL24" s="178"/>
      <c r="OM24" s="178"/>
      <c r="ON24" s="178"/>
      <c r="OO24" s="179"/>
      <c r="OP24" s="166"/>
      <c r="OQ24" s="178"/>
      <c r="OR24" s="178"/>
      <c r="OS24" s="178"/>
      <c r="OT24" s="178"/>
      <c r="OU24" s="178"/>
      <c r="OV24" s="178"/>
      <c r="OW24" s="179"/>
      <c r="OX24" s="166"/>
      <c r="OY24" s="178"/>
      <c r="OZ24" s="178"/>
      <c r="PA24" s="178"/>
      <c r="PB24" s="178"/>
      <c r="PC24" s="178"/>
      <c r="PD24" s="178"/>
      <c r="PE24" s="179"/>
      <c r="PF24" s="166"/>
      <c r="PG24" s="178"/>
      <c r="PH24" s="178"/>
      <c r="PI24" s="178"/>
      <c r="PJ24" s="178"/>
      <c r="PK24" s="178"/>
      <c r="PL24" s="178"/>
      <c r="PM24" s="179"/>
      <c r="PN24" s="166"/>
      <c r="PO24" s="178"/>
      <c r="PP24" s="178"/>
      <c r="PQ24" s="178"/>
      <c r="PR24" s="178"/>
      <c r="PS24" s="178"/>
      <c r="PT24" s="178"/>
      <c r="PU24" s="179"/>
      <c r="PV24" s="166"/>
      <c r="PW24" s="178"/>
      <c r="PX24" s="178"/>
      <c r="PY24" s="178"/>
      <c r="PZ24" s="178"/>
      <c r="QA24" s="178"/>
      <c r="QB24" s="178"/>
      <c r="QC24" s="179"/>
      <c r="QD24" s="166"/>
      <c r="QE24" s="178"/>
      <c r="QF24" s="178"/>
      <c r="QG24" s="178"/>
      <c r="QH24" s="178"/>
      <c r="QI24" s="178"/>
      <c r="QJ24" s="178"/>
      <c r="QK24" s="179"/>
      <c r="QL24" s="166"/>
      <c r="QM24" s="178"/>
      <c r="QN24" s="178"/>
      <c r="QO24" s="178"/>
      <c r="QP24" s="178"/>
      <c r="QQ24" s="178"/>
      <c r="QR24" s="178"/>
      <c r="QS24" s="179"/>
      <c r="QT24" s="166"/>
      <c r="QU24" s="178"/>
      <c r="QV24" s="178"/>
      <c r="QW24" s="178"/>
      <c r="QX24" s="178"/>
      <c r="QY24" s="178"/>
      <c r="QZ24" s="178"/>
      <c r="RA24" s="179"/>
      <c r="RB24" s="166"/>
      <c r="RC24" s="178"/>
      <c r="RD24" s="178"/>
      <c r="RE24" s="178"/>
      <c r="RF24" s="178"/>
      <c r="RG24" s="178"/>
      <c r="RH24" s="178"/>
      <c r="RI24" s="179"/>
      <c r="RJ24" s="166"/>
      <c r="RK24" s="178"/>
      <c r="RL24" s="178"/>
      <c r="RM24" s="178"/>
      <c r="RN24" s="178"/>
      <c r="RO24" s="178"/>
      <c r="RP24" s="178"/>
      <c r="RQ24" s="179"/>
      <c r="RR24" s="166"/>
      <c r="RS24" s="178"/>
      <c r="RT24" s="178"/>
      <c r="RU24" s="178"/>
      <c r="RV24" s="178"/>
      <c r="RW24" s="178"/>
      <c r="RX24" s="178"/>
      <c r="RY24" s="179"/>
      <c r="RZ24" s="166"/>
      <c r="SA24" s="178"/>
      <c r="SB24" s="178"/>
      <c r="SC24" s="178"/>
      <c r="SD24" s="178"/>
      <c r="SE24" s="178"/>
      <c r="SF24" s="178"/>
      <c r="SG24" s="179"/>
      <c r="SH24" s="166"/>
      <c r="SI24" s="178"/>
      <c r="SJ24" s="178"/>
      <c r="SK24" s="178"/>
      <c r="SL24" s="178"/>
      <c r="SM24" s="178"/>
      <c r="SN24" s="178"/>
      <c r="SO24" s="179"/>
      <c r="SP24" s="166"/>
      <c r="SQ24" s="178"/>
      <c r="SR24" s="178"/>
      <c r="SS24" s="178"/>
      <c r="ST24" s="178"/>
      <c r="SU24" s="178"/>
      <c r="SV24" s="178"/>
      <c r="SW24" s="179"/>
      <c r="SX24" s="166"/>
      <c r="SY24" s="178"/>
      <c r="SZ24" s="178"/>
      <c r="TA24" s="178"/>
      <c r="TB24" s="178"/>
      <c r="TC24" s="178"/>
      <c r="TD24" s="178"/>
      <c r="TE24" s="179"/>
      <c r="TF24" s="166"/>
      <c r="TG24" s="178"/>
      <c r="TH24" s="178"/>
      <c r="TI24" s="178"/>
      <c r="TJ24" s="178"/>
      <c r="TK24" s="178"/>
      <c r="TL24" s="178"/>
      <c r="TM24" s="179"/>
      <c r="TN24" s="166"/>
      <c r="TO24" s="178"/>
      <c r="TP24" s="178"/>
      <c r="TQ24" s="178"/>
      <c r="TR24" s="178"/>
      <c r="TS24" s="178"/>
      <c r="TT24" s="178"/>
      <c r="TU24" s="179"/>
      <c r="TV24" s="166"/>
      <c r="TW24" s="178"/>
      <c r="TX24" s="178"/>
      <c r="TY24" s="178"/>
      <c r="TZ24" s="178"/>
      <c r="UA24" s="178"/>
      <c r="UB24" s="178"/>
      <c r="UC24" s="179"/>
      <c r="UD24" s="166"/>
      <c r="UE24" s="178"/>
      <c r="UF24" s="178"/>
      <c r="UG24" s="178"/>
      <c r="UH24" s="178"/>
      <c r="UI24" s="178"/>
      <c r="UJ24" s="178"/>
      <c r="UK24" s="179"/>
      <c r="UL24" s="166"/>
      <c r="UM24" s="178"/>
      <c r="UN24" s="178"/>
      <c r="UO24" s="178"/>
      <c r="UP24" s="178"/>
      <c r="UQ24" s="178"/>
      <c r="UR24" s="178"/>
      <c r="US24" s="179"/>
      <c r="UT24" s="166"/>
      <c r="UU24" s="178"/>
      <c r="UV24" s="178"/>
      <c r="UW24" s="178"/>
      <c r="UX24" s="178"/>
      <c r="UY24" s="178"/>
      <c r="UZ24" s="178"/>
      <c r="VA24" s="179"/>
      <c r="VB24" s="166"/>
      <c r="VC24" s="178"/>
      <c r="VD24" s="178"/>
      <c r="VE24" s="178"/>
      <c r="VF24" s="178"/>
      <c r="VG24" s="178"/>
      <c r="VH24" s="178"/>
      <c r="VI24" s="179"/>
      <c r="VJ24" s="166"/>
      <c r="VK24" s="178"/>
      <c r="VL24" s="178"/>
      <c r="VM24" s="178"/>
      <c r="VN24" s="178"/>
      <c r="VO24" s="178"/>
      <c r="VP24" s="178"/>
      <c r="VQ24" s="179"/>
      <c r="VR24" s="166"/>
      <c r="VS24" s="178"/>
      <c r="VT24" s="178"/>
      <c r="VU24" s="178"/>
      <c r="VV24" s="178"/>
      <c r="VW24" s="178"/>
      <c r="VX24" s="178"/>
      <c r="VY24" s="179"/>
      <c r="VZ24" s="166"/>
      <c r="WA24" s="178"/>
      <c r="WB24" s="178"/>
      <c r="WC24" s="178"/>
      <c r="WD24" s="178"/>
      <c r="WE24" s="178"/>
      <c r="WF24" s="178"/>
      <c r="WG24" s="179"/>
      <c r="WH24" s="166"/>
      <c r="WI24" s="178"/>
      <c r="WJ24" s="178"/>
      <c r="WK24" s="178"/>
      <c r="WL24" s="178"/>
      <c r="WM24" s="178"/>
      <c r="WN24" s="178"/>
      <c r="WO24" s="179"/>
      <c r="WP24" s="166"/>
      <c r="WQ24" s="178"/>
      <c r="WR24" s="178"/>
      <c r="WS24" s="178"/>
      <c r="WT24" s="178"/>
      <c r="WU24" s="178"/>
      <c r="WV24" s="178"/>
      <c r="WW24" s="179"/>
      <c r="WX24" s="166"/>
      <c r="WY24" s="178"/>
      <c r="WZ24" s="178"/>
      <c r="XA24" s="178"/>
      <c r="XB24" s="178"/>
      <c r="XC24" s="178"/>
      <c r="XD24" s="178"/>
      <c r="XE24" s="179"/>
      <c r="XF24" s="166"/>
      <c r="XG24" s="178"/>
      <c r="XH24" s="178"/>
      <c r="XI24" s="178"/>
      <c r="XJ24" s="178"/>
      <c r="XK24" s="178"/>
      <c r="XL24" s="178"/>
      <c r="XM24" s="179"/>
      <c r="XN24" s="166"/>
      <c r="XO24" s="178"/>
      <c r="XP24" s="178"/>
      <c r="XQ24" s="178"/>
      <c r="XR24" s="178"/>
      <c r="XS24" s="178"/>
      <c r="XT24" s="178"/>
      <c r="XU24" s="179"/>
      <c r="XV24" s="166"/>
      <c r="XW24" s="178"/>
      <c r="XX24" s="178"/>
      <c r="XY24" s="178"/>
      <c r="XZ24" s="178"/>
      <c r="YA24" s="178"/>
      <c r="YB24" s="178"/>
      <c r="YC24" s="179"/>
      <c r="YD24" s="166"/>
      <c r="YE24" s="178"/>
      <c r="YF24" s="178"/>
      <c r="YG24" s="178"/>
      <c r="YH24" s="178"/>
      <c r="YI24" s="178"/>
      <c r="YJ24" s="178"/>
      <c r="YK24" s="179"/>
      <c r="YL24" s="166"/>
      <c r="YM24" s="178"/>
      <c r="YN24" s="178"/>
      <c r="YO24" s="178"/>
      <c r="YP24" s="178"/>
      <c r="YQ24" s="178"/>
      <c r="YR24" s="178"/>
      <c r="YS24" s="179"/>
      <c r="YT24" s="166"/>
      <c r="YU24" s="178"/>
      <c r="YV24" s="178"/>
      <c r="YW24" s="178"/>
      <c r="YX24" s="178"/>
      <c r="YY24" s="178"/>
      <c r="YZ24" s="178"/>
      <c r="ZA24" s="179"/>
      <c r="ZB24" s="166"/>
      <c r="ZC24" s="178"/>
      <c r="ZD24" s="178"/>
      <c r="ZE24" s="178"/>
      <c r="ZF24" s="178"/>
      <c r="ZG24" s="178"/>
      <c r="ZH24" s="178"/>
      <c r="ZI24" s="179"/>
      <c r="ZJ24" s="166"/>
      <c r="ZK24" s="178"/>
      <c r="ZL24" s="178"/>
      <c r="ZM24" s="178"/>
      <c r="ZN24" s="178"/>
      <c r="ZO24" s="178"/>
      <c r="ZP24" s="178"/>
      <c r="ZQ24" s="179"/>
      <c r="ZR24" s="166"/>
      <c r="ZS24" s="178"/>
      <c r="ZT24" s="178"/>
      <c r="ZU24" s="178"/>
      <c r="ZV24" s="178"/>
      <c r="ZW24" s="178"/>
      <c r="ZX24" s="178"/>
      <c r="ZY24" s="179"/>
      <c r="ZZ24" s="166"/>
      <c r="AAA24" s="178"/>
      <c r="AAB24" s="178"/>
      <c r="AAC24" s="178"/>
      <c r="AAD24" s="178"/>
      <c r="AAE24" s="178"/>
      <c r="AAF24" s="178"/>
      <c r="AAG24" s="179"/>
      <c r="AAH24" s="166"/>
      <c r="AAI24" s="178"/>
      <c r="AAJ24" s="178"/>
      <c r="AAK24" s="178"/>
      <c r="AAL24" s="178"/>
      <c r="AAM24" s="178"/>
      <c r="AAN24" s="178"/>
      <c r="AAO24" s="179"/>
      <c r="AAP24" s="166"/>
      <c r="AAQ24" s="178"/>
      <c r="AAR24" s="178"/>
      <c r="AAS24" s="178"/>
      <c r="AAT24" s="178"/>
      <c r="AAU24" s="178"/>
      <c r="AAV24" s="178"/>
      <c r="AAW24" s="179"/>
      <c r="AAX24" s="166"/>
      <c r="AAY24" s="178"/>
      <c r="AAZ24" s="178"/>
      <c r="ABA24" s="178"/>
      <c r="ABB24" s="178"/>
      <c r="ABC24" s="178"/>
      <c r="ABD24" s="178"/>
      <c r="ABE24" s="179"/>
      <c r="ABF24" s="166"/>
      <c r="ABG24" s="178"/>
      <c r="ABH24" s="178"/>
      <c r="ABI24" s="178"/>
      <c r="ABJ24" s="178"/>
      <c r="ABK24" s="178"/>
      <c r="ABL24" s="178"/>
      <c r="ABM24" s="179"/>
      <c r="ABN24" s="166"/>
      <c r="ABO24" s="178"/>
      <c r="ABP24" s="178"/>
      <c r="ABQ24" s="178"/>
      <c r="ABR24" s="178"/>
      <c r="ABS24" s="178"/>
      <c r="ABT24" s="178"/>
      <c r="ABU24" s="179"/>
      <c r="ABV24" s="166"/>
      <c r="ABW24" s="178"/>
      <c r="ABX24" s="178"/>
      <c r="ABY24" s="178"/>
      <c r="ABZ24" s="178"/>
      <c r="ACA24" s="178"/>
      <c r="ACB24" s="178"/>
      <c r="ACC24" s="179"/>
      <c r="ACD24" s="166"/>
      <c r="ACE24" s="178"/>
      <c r="ACF24" s="178"/>
      <c r="ACG24" s="178"/>
      <c r="ACH24" s="178"/>
      <c r="ACI24" s="178"/>
      <c r="ACJ24" s="178"/>
      <c r="ACK24" s="179"/>
      <c r="ACL24" s="166"/>
      <c r="ACM24" s="178"/>
      <c r="ACN24" s="178"/>
      <c r="ACO24" s="178"/>
      <c r="ACP24" s="178"/>
      <c r="ACQ24" s="178"/>
      <c r="ACR24" s="178"/>
      <c r="ACS24" s="179"/>
      <c r="ACT24" s="166"/>
      <c r="ACU24" s="178"/>
      <c r="ACV24" s="178"/>
      <c r="ACW24" s="178"/>
      <c r="ACX24" s="178"/>
      <c r="ACY24" s="178"/>
      <c r="ACZ24" s="178"/>
      <c r="ADA24" s="179"/>
      <c r="ADB24" s="166"/>
      <c r="ADC24" s="178"/>
      <c r="ADD24" s="178"/>
      <c r="ADE24" s="178"/>
      <c r="ADF24" s="178"/>
      <c r="ADG24" s="178"/>
      <c r="ADH24" s="178"/>
      <c r="ADI24" s="179"/>
      <c r="ADJ24" s="166"/>
      <c r="ADK24" s="178"/>
      <c r="ADL24" s="178"/>
      <c r="ADM24" s="178"/>
      <c r="ADN24" s="178"/>
      <c r="ADO24" s="178"/>
      <c r="ADP24" s="178"/>
      <c r="ADQ24" s="179"/>
      <c r="ADR24" s="166"/>
      <c r="ADS24" s="178"/>
      <c r="ADT24" s="178"/>
      <c r="ADU24" s="178"/>
      <c r="ADV24" s="178"/>
      <c r="ADW24" s="178"/>
      <c r="ADX24" s="178"/>
      <c r="ADY24" s="179"/>
      <c r="ADZ24" s="166"/>
      <c r="AEA24" s="178"/>
      <c r="AEB24" s="178"/>
      <c r="AEC24" s="178"/>
      <c r="AED24" s="178"/>
      <c r="AEE24" s="178"/>
      <c r="AEF24" s="178"/>
      <c r="AEG24" s="179"/>
      <c r="AEH24" s="166"/>
      <c r="AEI24" s="178"/>
      <c r="AEJ24" s="178"/>
      <c r="AEK24" s="178"/>
      <c r="AEL24" s="178"/>
      <c r="AEM24" s="178"/>
      <c r="AEN24" s="178"/>
      <c r="AEO24" s="179"/>
      <c r="AEP24" s="166"/>
      <c r="AEQ24" s="178"/>
      <c r="AER24" s="178"/>
      <c r="AES24" s="178"/>
      <c r="AET24" s="178"/>
      <c r="AEU24" s="178"/>
      <c r="AEV24" s="178"/>
      <c r="AEW24" s="179"/>
      <c r="AEX24" s="166"/>
      <c r="AEY24" s="178"/>
      <c r="AEZ24" s="178"/>
      <c r="AFA24" s="178"/>
      <c r="AFB24" s="178"/>
      <c r="AFC24" s="178"/>
      <c r="AFD24" s="178"/>
      <c r="AFE24" s="179"/>
      <c r="AFF24" s="166"/>
      <c r="AFG24" s="178"/>
      <c r="AFH24" s="178"/>
      <c r="AFI24" s="178"/>
      <c r="AFJ24" s="178"/>
      <c r="AFK24" s="178"/>
      <c r="AFL24" s="178"/>
      <c r="AFM24" s="179"/>
      <c r="AFN24" s="166"/>
      <c r="AFO24" s="178"/>
      <c r="AFP24" s="178"/>
      <c r="AFQ24" s="178"/>
      <c r="AFR24" s="178"/>
      <c r="AFS24" s="178"/>
      <c r="AFT24" s="178"/>
      <c r="AFU24" s="179"/>
      <c r="AFV24" s="166"/>
      <c r="AFW24" s="178"/>
      <c r="AFX24" s="178"/>
      <c r="AFY24" s="178"/>
      <c r="AFZ24" s="178"/>
      <c r="AGA24" s="178"/>
      <c r="AGB24" s="178"/>
      <c r="AGC24" s="179"/>
      <c r="AGD24" s="166"/>
      <c r="AGE24" s="178"/>
      <c r="AGF24" s="178"/>
      <c r="AGG24" s="178"/>
      <c r="AGH24" s="178"/>
      <c r="AGI24" s="178"/>
      <c r="AGJ24" s="178"/>
      <c r="AGK24" s="179"/>
      <c r="AGL24" s="166"/>
      <c r="AGM24" s="178"/>
      <c r="AGN24" s="178"/>
      <c r="AGO24" s="178"/>
      <c r="AGP24" s="178"/>
      <c r="AGQ24" s="178"/>
      <c r="AGR24" s="178"/>
      <c r="AGS24" s="179"/>
      <c r="AGT24" s="166"/>
      <c r="AGU24" s="178"/>
      <c r="AGV24" s="178"/>
      <c r="AGW24" s="178"/>
      <c r="AGX24" s="178"/>
      <c r="AGY24" s="178"/>
      <c r="AGZ24" s="178"/>
      <c r="AHA24" s="179"/>
      <c r="AHB24" s="166"/>
      <c r="AHC24" s="178"/>
      <c r="AHD24" s="178"/>
      <c r="AHE24" s="178"/>
      <c r="AHF24" s="178"/>
      <c r="AHG24" s="178"/>
      <c r="AHH24" s="178"/>
      <c r="AHI24" s="179"/>
      <c r="AHJ24" s="166"/>
      <c r="AHK24" s="178"/>
      <c r="AHL24" s="178"/>
      <c r="AHM24" s="178"/>
      <c r="AHN24" s="178"/>
      <c r="AHO24" s="178"/>
      <c r="AHP24" s="178"/>
      <c r="AHQ24" s="179"/>
      <c r="AHR24" s="166"/>
      <c r="AHS24" s="178"/>
      <c r="AHT24" s="178"/>
      <c r="AHU24" s="178"/>
      <c r="AHV24" s="178"/>
      <c r="AHW24" s="178"/>
      <c r="AHX24" s="178"/>
      <c r="AHY24" s="179"/>
      <c r="AHZ24" s="166"/>
      <c r="AIA24" s="178"/>
      <c r="AIB24" s="178"/>
      <c r="AIC24" s="178"/>
      <c r="AID24" s="178"/>
      <c r="AIE24" s="178"/>
      <c r="AIF24" s="178"/>
      <c r="AIG24" s="179"/>
      <c r="AIH24" s="166"/>
      <c r="AII24" s="178"/>
      <c r="AIJ24" s="178"/>
      <c r="AIK24" s="178"/>
      <c r="AIL24" s="178"/>
      <c r="AIM24" s="178"/>
      <c r="AIN24" s="178"/>
      <c r="AIO24" s="179"/>
      <c r="AIP24" s="166"/>
      <c r="AIQ24" s="178"/>
      <c r="AIR24" s="178"/>
      <c r="AIS24" s="178"/>
      <c r="AIT24" s="178"/>
      <c r="AIU24" s="178"/>
      <c r="AIV24" s="178"/>
      <c r="AIW24" s="179"/>
      <c r="AIX24" s="166"/>
      <c r="AIY24" s="178"/>
      <c r="AIZ24" s="178"/>
      <c r="AJA24" s="178"/>
      <c r="AJB24" s="178"/>
      <c r="AJC24" s="178"/>
      <c r="AJD24" s="178"/>
      <c r="AJE24" s="179"/>
      <c r="AJF24" s="166"/>
      <c r="AJG24" s="178"/>
      <c r="AJH24" s="178"/>
      <c r="AJI24" s="178"/>
      <c r="AJJ24" s="178"/>
      <c r="AJK24" s="178"/>
      <c r="AJL24" s="178"/>
      <c r="AJM24" s="179"/>
      <c r="AJN24" s="166"/>
      <c r="AJO24" s="178"/>
      <c r="AJP24" s="178"/>
      <c r="AJQ24" s="178"/>
      <c r="AJR24" s="178"/>
      <c r="AJS24" s="178"/>
      <c r="AJT24" s="178"/>
      <c r="AJU24" s="179"/>
      <c r="AJV24" s="166"/>
      <c r="AJW24" s="178"/>
      <c r="AJX24" s="178"/>
      <c r="AJY24" s="178"/>
      <c r="AJZ24" s="178"/>
      <c r="AKA24" s="178"/>
      <c r="AKB24" s="178"/>
      <c r="AKC24" s="179"/>
      <c r="AKD24" s="166"/>
      <c r="AKE24" s="178"/>
      <c r="AKF24" s="178"/>
      <c r="AKG24" s="178"/>
      <c r="AKH24" s="178"/>
      <c r="AKI24" s="178"/>
      <c r="AKJ24" s="178"/>
      <c r="AKK24" s="179"/>
      <c r="AKL24" s="166"/>
      <c r="AKM24" s="178"/>
      <c r="AKN24" s="178"/>
      <c r="AKO24" s="178"/>
      <c r="AKP24" s="178"/>
      <c r="AKQ24" s="178"/>
      <c r="AKR24" s="178"/>
      <c r="AKS24" s="179"/>
      <c r="AKT24" s="166"/>
      <c r="AKU24" s="178"/>
      <c r="AKV24" s="178"/>
      <c r="AKW24" s="178"/>
      <c r="AKX24" s="178"/>
      <c r="AKY24" s="178"/>
      <c r="AKZ24" s="178"/>
      <c r="ALA24" s="179"/>
      <c r="ALB24" s="166"/>
      <c r="ALC24" s="178"/>
      <c r="ALD24" s="178"/>
      <c r="ALE24" s="178"/>
      <c r="ALF24" s="178"/>
      <c r="ALG24" s="178"/>
      <c r="ALH24" s="178"/>
      <c r="ALI24" s="179"/>
      <c r="ALJ24" s="166"/>
      <c r="ALK24" s="178"/>
      <c r="ALL24" s="178"/>
      <c r="ALM24" s="178"/>
      <c r="ALN24" s="178"/>
      <c r="ALO24" s="178"/>
      <c r="ALP24" s="178"/>
      <c r="ALQ24" s="179"/>
      <c r="ALR24" s="166"/>
      <c r="ALS24" s="178"/>
      <c r="ALT24" s="178"/>
      <c r="ALU24" s="178"/>
      <c r="ALV24" s="178"/>
      <c r="ALW24" s="178"/>
      <c r="ALX24" s="178"/>
      <c r="ALY24" s="179"/>
      <c r="ALZ24" s="166"/>
      <c r="AMA24" s="178"/>
      <c r="AMB24" s="178"/>
      <c r="AMC24" s="178"/>
      <c r="AMD24" s="178"/>
      <c r="AME24" s="178"/>
      <c r="AMF24" s="178"/>
      <c r="AMG24" s="179"/>
      <c r="AMH24" s="166"/>
      <c r="AMI24" s="178"/>
      <c r="AMJ24" s="178"/>
      <c r="AMK24" s="178"/>
      <c r="AML24" s="178"/>
      <c r="AMM24" s="178"/>
      <c r="AMN24" s="178"/>
      <c r="AMO24" s="179"/>
      <c r="AMP24" s="166"/>
      <c r="AMQ24" s="178"/>
      <c r="AMR24" s="178"/>
      <c r="AMS24" s="178"/>
      <c r="AMT24" s="178"/>
      <c r="AMU24" s="178"/>
      <c r="AMV24" s="178"/>
      <c r="AMW24" s="179"/>
      <c r="AMX24" s="166"/>
      <c r="AMY24" s="178"/>
      <c r="AMZ24" s="178"/>
      <c r="ANA24" s="178"/>
      <c r="ANB24" s="178"/>
      <c r="ANC24" s="178"/>
      <c r="AND24" s="178"/>
      <c r="ANE24" s="179"/>
      <c r="ANF24" s="166"/>
      <c r="ANG24" s="178"/>
      <c r="ANH24" s="178"/>
      <c r="ANI24" s="178"/>
      <c r="ANJ24" s="178"/>
      <c r="ANK24" s="178"/>
      <c r="ANL24" s="178"/>
      <c r="ANM24" s="179"/>
      <c r="ANN24" s="166"/>
      <c r="ANO24" s="178"/>
      <c r="ANP24" s="178"/>
      <c r="ANQ24" s="178"/>
      <c r="ANR24" s="178"/>
      <c r="ANS24" s="178"/>
      <c r="ANT24" s="178"/>
      <c r="ANU24" s="179"/>
      <c r="ANV24" s="166"/>
      <c r="ANW24" s="178"/>
      <c r="ANX24" s="178"/>
      <c r="ANY24" s="178"/>
      <c r="ANZ24" s="178"/>
      <c r="AOA24" s="178"/>
      <c r="AOB24" s="178"/>
      <c r="AOC24" s="179"/>
      <c r="AOD24" s="166"/>
      <c r="AOE24" s="178"/>
      <c r="AOF24" s="178"/>
      <c r="AOG24" s="178"/>
      <c r="AOH24" s="178"/>
      <c r="AOI24" s="178"/>
      <c r="AOJ24" s="178"/>
      <c r="AOK24" s="179"/>
      <c r="AOL24" s="166"/>
      <c r="AOM24" s="178"/>
      <c r="AON24" s="178"/>
      <c r="AOO24" s="178"/>
      <c r="AOP24" s="178"/>
      <c r="AOQ24" s="178"/>
      <c r="AOR24" s="178"/>
      <c r="AOS24" s="179"/>
      <c r="AOT24" s="166"/>
      <c r="AOU24" s="178"/>
      <c r="AOV24" s="178"/>
      <c r="AOW24" s="178"/>
      <c r="AOX24" s="178"/>
      <c r="AOY24" s="178"/>
      <c r="AOZ24" s="178"/>
      <c r="APA24" s="179"/>
      <c r="APB24" s="166"/>
      <c r="APC24" s="178"/>
      <c r="APD24" s="178"/>
      <c r="APE24" s="178"/>
      <c r="APF24" s="178"/>
      <c r="APG24" s="178"/>
      <c r="APH24" s="178"/>
      <c r="API24" s="179"/>
      <c r="APJ24" s="166"/>
      <c r="APK24" s="178"/>
      <c r="APL24" s="178"/>
      <c r="APM24" s="178"/>
      <c r="APN24" s="178"/>
      <c r="APO24" s="178"/>
      <c r="APP24" s="178"/>
      <c r="APQ24" s="179"/>
      <c r="APR24" s="166"/>
      <c r="APS24" s="178"/>
      <c r="APT24" s="178"/>
      <c r="APU24" s="178"/>
      <c r="APV24" s="178"/>
      <c r="APW24" s="178"/>
      <c r="APX24" s="178"/>
      <c r="APY24" s="179"/>
      <c r="APZ24" s="166"/>
      <c r="AQA24" s="178"/>
      <c r="AQB24" s="178"/>
      <c r="AQC24" s="178"/>
      <c r="AQD24" s="178"/>
      <c r="AQE24" s="178"/>
      <c r="AQF24" s="178"/>
      <c r="AQG24" s="179"/>
      <c r="AQH24" s="166"/>
      <c r="AQI24" s="178"/>
      <c r="AQJ24" s="178"/>
      <c r="AQK24" s="178"/>
      <c r="AQL24" s="178"/>
      <c r="AQM24" s="178"/>
      <c r="AQN24" s="178"/>
      <c r="AQO24" s="179"/>
      <c r="AQP24" s="166"/>
      <c r="AQQ24" s="178"/>
      <c r="AQR24" s="178"/>
      <c r="AQS24" s="178"/>
      <c r="AQT24" s="178"/>
      <c r="AQU24" s="178"/>
      <c r="AQV24" s="178"/>
      <c r="AQW24" s="179"/>
      <c r="AQX24" s="166"/>
      <c r="AQY24" s="178"/>
      <c r="AQZ24" s="178"/>
      <c r="ARA24" s="178"/>
      <c r="ARB24" s="178"/>
      <c r="ARC24" s="178"/>
      <c r="ARD24" s="178"/>
      <c r="ARE24" s="179"/>
      <c r="ARF24" s="166"/>
      <c r="ARG24" s="178"/>
      <c r="ARH24" s="178"/>
      <c r="ARI24" s="178"/>
      <c r="ARJ24" s="178"/>
      <c r="ARK24" s="178"/>
      <c r="ARL24" s="178"/>
      <c r="ARM24" s="179"/>
      <c r="ARN24" s="166"/>
      <c r="ARO24" s="178"/>
      <c r="ARP24" s="178"/>
      <c r="ARQ24" s="178"/>
      <c r="ARR24" s="178"/>
      <c r="ARS24" s="178"/>
      <c r="ART24" s="178"/>
      <c r="ARU24" s="179"/>
      <c r="ARV24" s="166"/>
      <c r="ARW24" s="178"/>
      <c r="ARX24" s="178"/>
      <c r="ARY24" s="178"/>
      <c r="ARZ24" s="178"/>
      <c r="ASA24" s="178"/>
      <c r="ASB24" s="178"/>
      <c r="ASC24" s="179"/>
      <c r="ASD24" s="166"/>
      <c r="ASE24" s="178"/>
      <c r="ASF24" s="178"/>
      <c r="ASG24" s="178"/>
      <c r="ASH24" s="178"/>
      <c r="ASI24" s="178"/>
      <c r="ASJ24" s="178"/>
      <c r="ASK24" s="179"/>
      <c r="ASL24" s="166"/>
      <c r="ASM24" s="178"/>
      <c r="ASN24" s="178"/>
      <c r="ASO24" s="178"/>
      <c r="ASP24" s="178"/>
      <c r="ASQ24" s="178"/>
      <c r="ASR24" s="178"/>
      <c r="ASS24" s="179"/>
      <c r="AST24" s="166"/>
      <c r="ASU24" s="178"/>
      <c r="ASV24" s="178"/>
      <c r="ASW24" s="178"/>
      <c r="ASX24" s="178"/>
      <c r="ASY24" s="178"/>
      <c r="ASZ24" s="178"/>
      <c r="ATA24" s="179"/>
      <c r="ATB24" s="166"/>
      <c r="ATC24" s="178"/>
      <c r="ATD24" s="178"/>
      <c r="ATE24" s="178"/>
      <c r="ATF24" s="178"/>
      <c r="ATG24" s="178"/>
      <c r="ATH24" s="178"/>
      <c r="ATI24" s="179"/>
      <c r="ATJ24" s="166"/>
      <c r="ATK24" s="178"/>
      <c r="ATL24" s="178"/>
      <c r="ATM24" s="178"/>
      <c r="ATN24" s="178"/>
      <c r="ATO24" s="178"/>
      <c r="ATP24" s="178"/>
      <c r="ATQ24" s="179"/>
      <c r="ATR24" s="166"/>
      <c r="ATS24" s="178"/>
      <c r="ATT24" s="178"/>
      <c r="ATU24" s="178"/>
      <c r="ATV24" s="178"/>
      <c r="ATW24" s="178"/>
      <c r="ATX24" s="178"/>
      <c r="ATY24" s="179"/>
      <c r="ATZ24" s="166"/>
      <c r="AUA24" s="178"/>
      <c r="AUB24" s="178"/>
      <c r="AUC24" s="178"/>
      <c r="AUD24" s="178"/>
      <c r="AUE24" s="178"/>
      <c r="AUF24" s="178"/>
      <c r="AUG24" s="179"/>
      <c r="AUH24" s="166"/>
      <c r="AUI24" s="178"/>
      <c r="AUJ24" s="178"/>
      <c r="AUK24" s="178"/>
      <c r="AUL24" s="178"/>
      <c r="AUM24" s="178"/>
      <c r="AUN24" s="178"/>
      <c r="AUO24" s="179"/>
      <c r="AUP24" s="166"/>
      <c r="AUQ24" s="178"/>
      <c r="AUR24" s="178"/>
      <c r="AUS24" s="178"/>
      <c r="AUT24" s="178"/>
      <c r="AUU24" s="178"/>
      <c r="AUV24" s="178"/>
      <c r="AUW24" s="179"/>
      <c r="AUX24" s="166"/>
      <c r="AUY24" s="178"/>
      <c r="AUZ24" s="178"/>
      <c r="AVA24" s="178"/>
      <c r="AVB24" s="178"/>
      <c r="AVC24" s="178"/>
      <c r="AVD24" s="178"/>
      <c r="AVE24" s="179"/>
      <c r="AVF24" s="166"/>
      <c r="AVG24" s="178"/>
      <c r="AVH24" s="178"/>
      <c r="AVI24" s="178"/>
      <c r="AVJ24" s="178"/>
      <c r="AVK24" s="178"/>
      <c r="AVL24" s="178"/>
      <c r="AVM24" s="179"/>
      <c r="AVN24" s="166"/>
      <c r="AVO24" s="178"/>
      <c r="AVP24" s="178"/>
      <c r="AVQ24" s="178"/>
      <c r="AVR24" s="178"/>
      <c r="AVS24" s="178"/>
      <c r="AVT24" s="178"/>
      <c r="AVU24" s="179"/>
      <c r="AVV24" s="166"/>
      <c r="AVW24" s="178"/>
      <c r="AVX24" s="178"/>
      <c r="AVY24" s="178"/>
      <c r="AVZ24" s="178"/>
      <c r="AWA24" s="178"/>
      <c r="AWB24" s="178"/>
      <c r="AWC24" s="179"/>
      <c r="AWD24" s="166"/>
      <c r="AWE24" s="178"/>
      <c r="AWF24" s="178"/>
      <c r="AWG24" s="178"/>
      <c r="AWH24" s="178"/>
      <c r="AWI24" s="178"/>
      <c r="AWJ24" s="178"/>
      <c r="AWK24" s="179"/>
      <c r="AWL24" s="166"/>
      <c r="AWM24" s="178"/>
      <c r="AWN24" s="178"/>
      <c r="AWO24" s="178"/>
      <c r="AWP24" s="178"/>
      <c r="AWQ24" s="178"/>
      <c r="AWR24" s="178"/>
      <c r="AWS24" s="179"/>
      <c r="AWT24" s="166"/>
      <c r="AWU24" s="178"/>
      <c r="AWV24" s="178"/>
      <c r="AWW24" s="178"/>
      <c r="AWX24" s="178"/>
      <c r="AWY24" s="178"/>
      <c r="AWZ24" s="178"/>
      <c r="AXA24" s="179"/>
      <c r="AXB24" s="166"/>
      <c r="AXC24" s="178"/>
      <c r="AXD24" s="178"/>
      <c r="AXE24" s="178"/>
      <c r="AXF24" s="178"/>
      <c r="AXG24" s="178"/>
      <c r="AXH24" s="178"/>
      <c r="AXI24" s="179"/>
      <c r="AXJ24" s="166"/>
      <c r="AXK24" s="178"/>
      <c r="AXL24" s="178"/>
      <c r="AXM24" s="178"/>
      <c r="AXN24" s="178"/>
      <c r="AXO24" s="178"/>
      <c r="AXP24" s="178"/>
      <c r="AXQ24" s="179"/>
      <c r="AXR24" s="166"/>
      <c r="AXS24" s="178"/>
      <c r="AXT24" s="178"/>
      <c r="AXU24" s="178"/>
      <c r="AXV24" s="178"/>
      <c r="AXW24" s="178"/>
      <c r="AXX24" s="178"/>
      <c r="AXY24" s="179"/>
      <c r="AXZ24" s="166"/>
      <c r="AYA24" s="178"/>
      <c r="AYB24" s="178"/>
      <c r="AYC24" s="178"/>
      <c r="AYD24" s="178"/>
      <c r="AYE24" s="178"/>
      <c r="AYF24" s="178"/>
      <c r="AYG24" s="179"/>
      <c r="AYH24" s="166"/>
      <c r="AYI24" s="178"/>
      <c r="AYJ24" s="178"/>
      <c r="AYK24" s="178"/>
      <c r="AYL24" s="178"/>
      <c r="AYM24" s="178"/>
      <c r="AYN24" s="178"/>
      <c r="AYO24" s="179"/>
      <c r="AYP24" s="166"/>
      <c r="AYQ24" s="178"/>
      <c r="AYR24" s="178"/>
      <c r="AYS24" s="178"/>
      <c r="AYT24" s="178"/>
      <c r="AYU24" s="178"/>
      <c r="AYV24" s="178"/>
      <c r="AYW24" s="179"/>
      <c r="AYX24" s="166"/>
      <c r="AYY24" s="178"/>
      <c r="AYZ24" s="178"/>
      <c r="AZA24" s="178"/>
      <c r="AZB24" s="178"/>
      <c r="AZC24" s="178"/>
      <c r="AZD24" s="178"/>
      <c r="AZE24" s="179"/>
      <c r="AZF24" s="166"/>
      <c r="AZG24" s="178"/>
      <c r="AZH24" s="178"/>
      <c r="AZI24" s="178"/>
      <c r="AZJ24" s="178"/>
      <c r="AZK24" s="178"/>
      <c r="AZL24" s="178"/>
      <c r="AZM24" s="179"/>
      <c r="AZN24" s="166"/>
      <c r="AZO24" s="178"/>
      <c r="AZP24" s="178"/>
      <c r="AZQ24" s="178"/>
      <c r="AZR24" s="178"/>
      <c r="AZS24" s="178"/>
      <c r="AZT24" s="178"/>
      <c r="AZU24" s="179"/>
      <c r="AZV24" s="166"/>
      <c r="AZW24" s="178"/>
      <c r="AZX24" s="178"/>
      <c r="AZY24" s="178"/>
      <c r="AZZ24" s="178"/>
      <c r="BAA24" s="178"/>
      <c r="BAB24" s="178"/>
      <c r="BAC24" s="179"/>
      <c r="BAD24" s="166"/>
      <c r="BAE24" s="178"/>
      <c r="BAF24" s="178"/>
      <c r="BAG24" s="178"/>
      <c r="BAH24" s="178"/>
      <c r="BAI24" s="178"/>
      <c r="BAJ24" s="178"/>
      <c r="BAK24" s="179"/>
      <c r="BAL24" s="166"/>
      <c r="BAM24" s="178"/>
      <c r="BAN24" s="178"/>
      <c r="BAO24" s="178"/>
      <c r="BAP24" s="178"/>
      <c r="BAQ24" s="178"/>
      <c r="BAR24" s="178"/>
      <c r="BAS24" s="179"/>
      <c r="BAT24" s="166"/>
      <c r="BAU24" s="178"/>
      <c r="BAV24" s="178"/>
      <c r="BAW24" s="178"/>
      <c r="BAX24" s="178"/>
      <c r="BAY24" s="178"/>
      <c r="BAZ24" s="178"/>
      <c r="BBA24" s="179"/>
      <c r="BBB24" s="166"/>
      <c r="BBC24" s="178"/>
      <c r="BBD24" s="178"/>
      <c r="BBE24" s="178"/>
      <c r="BBF24" s="178"/>
      <c r="BBG24" s="178"/>
      <c r="BBH24" s="178"/>
      <c r="BBI24" s="179"/>
      <c r="BBJ24" s="166"/>
      <c r="BBK24" s="178"/>
      <c r="BBL24" s="178"/>
      <c r="BBM24" s="178"/>
      <c r="BBN24" s="178"/>
      <c r="BBO24" s="178"/>
      <c r="BBP24" s="178"/>
      <c r="BBQ24" s="179"/>
      <c r="BBR24" s="166"/>
      <c r="BBS24" s="178"/>
      <c r="BBT24" s="178"/>
      <c r="BBU24" s="178"/>
      <c r="BBV24" s="178"/>
      <c r="BBW24" s="178"/>
      <c r="BBX24" s="178"/>
      <c r="BBY24" s="179"/>
      <c r="BBZ24" s="166"/>
      <c r="BCA24" s="178"/>
      <c r="BCB24" s="178"/>
      <c r="BCC24" s="178"/>
      <c r="BCD24" s="178"/>
      <c r="BCE24" s="178"/>
      <c r="BCF24" s="178"/>
      <c r="BCG24" s="179"/>
      <c r="BCH24" s="166"/>
      <c r="BCI24" s="178"/>
      <c r="BCJ24" s="178"/>
      <c r="BCK24" s="178"/>
      <c r="BCL24" s="178"/>
      <c r="BCM24" s="178"/>
      <c r="BCN24" s="178"/>
      <c r="BCO24" s="179"/>
      <c r="BCP24" s="166"/>
      <c r="BCQ24" s="178"/>
      <c r="BCR24" s="178"/>
      <c r="BCS24" s="178"/>
      <c r="BCT24" s="178"/>
      <c r="BCU24" s="178"/>
      <c r="BCV24" s="178"/>
      <c r="BCW24" s="179"/>
      <c r="BCX24" s="166"/>
      <c r="BCY24" s="178"/>
      <c r="BCZ24" s="178"/>
      <c r="BDA24" s="178"/>
      <c r="BDB24" s="178"/>
      <c r="BDC24" s="178"/>
      <c r="BDD24" s="178"/>
      <c r="BDE24" s="179"/>
      <c r="BDF24" s="166"/>
      <c r="BDG24" s="178"/>
      <c r="BDH24" s="178"/>
      <c r="BDI24" s="178"/>
      <c r="BDJ24" s="178"/>
      <c r="BDK24" s="178"/>
      <c r="BDL24" s="178"/>
      <c r="BDM24" s="179"/>
      <c r="BDN24" s="166"/>
      <c r="BDO24" s="178"/>
      <c r="BDP24" s="178"/>
      <c r="BDQ24" s="178"/>
      <c r="BDR24" s="178"/>
      <c r="BDS24" s="178"/>
      <c r="BDT24" s="178"/>
      <c r="BDU24" s="179"/>
      <c r="BDV24" s="166"/>
      <c r="BDW24" s="178"/>
      <c r="BDX24" s="178"/>
      <c r="BDY24" s="178"/>
      <c r="BDZ24" s="178"/>
      <c r="BEA24" s="178"/>
      <c r="BEB24" s="178"/>
      <c r="BEC24" s="179"/>
      <c r="BED24" s="166"/>
      <c r="BEE24" s="178"/>
      <c r="BEF24" s="178"/>
      <c r="BEG24" s="178"/>
      <c r="BEH24" s="178"/>
      <c r="BEI24" s="178"/>
      <c r="BEJ24" s="178"/>
      <c r="BEK24" s="179"/>
      <c r="BEL24" s="166"/>
      <c r="BEM24" s="178"/>
      <c r="BEN24" s="178"/>
      <c r="BEO24" s="178"/>
      <c r="BEP24" s="178"/>
      <c r="BEQ24" s="178"/>
      <c r="BER24" s="178"/>
      <c r="BES24" s="179"/>
      <c r="BET24" s="166"/>
      <c r="BEU24" s="178"/>
      <c r="BEV24" s="178"/>
      <c r="BEW24" s="178"/>
      <c r="BEX24" s="178"/>
      <c r="BEY24" s="178"/>
      <c r="BEZ24" s="178"/>
      <c r="BFA24" s="179"/>
      <c r="BFB24" s="166"/>
      <c r="BFC24" s="178"/>
      <c r="BFD24" s="178"/>
      <c r="BFE24" s="178"/>
      <c r="BFF24" s="178"/>
      <c r="BFG24" s="178"/>
      <c r="BFH24" s="178"/>
      <c r="BFI24" s="179"/>
      <c r="BFJ24" s="166"/>
      <c r="BFK24" s="178"/>
      <c r="BFL24" s="178"/>
      <c r="BFM24" s="178"/>
      <c r="BFN24" s="178"/>
      <c r="BFO24" s="178"/>
      <c r="BFP24" s="178"/>
      <c r="BFQ24" s="179"/>
      <c r="BFR24" s="166"/>
      <c r="BFS24" s="178"/>
      <c r="BFT24" s="178"/>
      <c r="BFU24" s="178"/>
      <c r="BFV24" s="178"/>
      <c r="BFW24" s="178"/>
      <c r="BFX24" s="178"/>
      <c r="BFY24" s="179"/>
      <c r="BFZ24" s="166"/>
      <c r="BGA24" s="178"/>
      <c r="BGB24" s="178"/>
      <c r="BGC24" s="178"/>
      <c r="BGD24" s="178"/>
      <c r="BGE24" s="178"/>
      <c r="BGF24" s="178"/>
      <c r="BGG24" s="179"/>
      <c r="BGH24" s="166"/>
      <c r="BGI24" s="178"/>
      <c r="BGJ24" s="178"/>
      <c r="BGK24" s="178"/>
      <c r="BGL24" s="178"/>
      <c r="BGM24" s="178"/>
      <c r="BGN24" s="178"/>
      <c r="BGO24" s="179"/>
      <c r="BGP24" s="166"/>
      <c r="BGQ24" s="178"/>
      <c r="BGR24" s="178"/>
      <c r="BGS24" s="178"/>
      <c r="BGT24" s="178"/>
      <c r="BGU24" s="178"/>
      <c r="BGV24" s="178"/>
      <c r="BGW24" s="179"/>
      <c r="BGX24" s="166"/>
      <c r="BGY24" s="178"/>
      <c r="BGZ24" s="178"/>
      <c r="BHA24" s="178"/>
      <c r="BHB24" s="178"/>
      <c r="BHC24" s="178"/>
      <c r="BHD24" s="178"/>
      <c r="BHE24" s="179"/>
      <c r="BHF24" s="166"/>
      <c r="BHG24" s="178"/>
      <c r="BHH24" s="178"/>
      <c r="BHI24" s="178"/>
      <c r="BHJ24" s="178"/>
      <c r="BHK24" s="178"/>
      <c r="BHL24" s="178"/>
      <c r="BHM24" s="179"/>
      <c r="BHN24" s="166"/>
      <c r="BHO24" s="178"/>
      <c r="BHP24" s="178"/>
      <c r="BHQ24" s="178"/>
      <c r="BHR24" s="178"/>
      <c r="BHS24" s="178"/>
      <c r="BHT24" s="178"/>
      <c r="BHU24" s="179"/>
      <c r="BHV24" s="166"/>
      <c r="BHW24" s="178"/>
      <c r="BHX24" s="178"/>
      <c r="BHY24" s="178"/>
      <c r="BHZ24" s="178"/>
      <c r="BIA24" s="178"/>
      <c r="BIB24" s="178"/>
      <c r="BIC24" s="179"/>
      <c r="BID24" s="166"/>
      <c r="BIE24" s="178"/>
      <c r="BIF24" s="178"/>
      <c r="BIG24" s="178"/>
      <c r="BIH24" s="178"/>
      <c r="BII24" s="178"/>
      <c r="BIJ24" s="178"/>
      <c r="BIK24" s="179"/>
      <c r="BIL24" s="166"/>
      <c r="BIM24" s="178"/>
      <c r="BIN24" s="178"/>
      <c r="BIO24" s="178"/>
      <c r="BIP24" s="178"/>
      <c r="BIQ24" s="178"/>
      <c r="BIR24" s="178"/>
      <c r="BIS24" s="179"/>
      <c r="BIT24" s="166"/>
      <c r="BIU24" s="178"/>
      <c r="BIV24" s="178"/>
      <c r="BIW24" s="178"/>
      <c r="BIX24" s="178"/>
      <c r="BIY24" s="178"/>
      <c r="BIZ24" s="178"/>
      <c r="BJA24" s="179"/>
      <c r="BJB24" s="166"/>
      <c r="BJC24" s="178"/>
      <c r="BJD24" s="178"/>
      <c r="BJE24" s="178"/>
      <c r="BJF24" s="178"/>
      <c r="BJG24" s="178"/>
      <c r="BJH24" s="178"/>
      <c r="BJI24" s="179"/>
      <c r="BJJ24" s="166"/>
      <c r="BJK24" s="178"/>
      <c r="BJL24" s="178"/>
      <c r="BJM24" s="178"/>
      <c r="BJN24" s="178"/>
      <c r="BJO24" s="178"/>
      <c r="BJP24" s="178"/>
      <c r="BJQ24" s="179"/>
      <c r="BJR24" s="166"/>
      <c r="BJS24" s="178"/>
      <c r="BJT24" s="178"/>
      <c r="BJU24" s="178"/>
      <c r="BJV24" s="178"/>
      <c r="BJW24" s="178"/>
      <c r="BJX24" s="178"/>
      <c r="BJY24" s="179"/>
      <c r="BJZ24" s="166"/>
      <c r="BKA24" s="178"/>
      <c r="BKB24" s="178"/>
      <c r="BKC24" s="178"/>
      <c r="BKD24" s="178"/>
      <c r="BKE24" s="178"/>
      <c r="BKF24" s="178"/>
      <c r="BKG24" s="179"/>
      <c r="BKH24" s="166"/>
      <c r="BKI24" s="178"/>
      <c r="BKJ24" s="178"/>
      <c r="BKK24" s="178"/>
      <c r="BKL24" s="178"/>
      <c r="BKM24" s="178"/>
      <c r="BKN24" s="178"/>
      <c r="BKO24" s="179"/>
      <c r="BKP24" s="166"/>
      <c r="BKQ24" s="178"/>
      <c r="BKR24" s="178"/>
      <c r="BKS24" s="178"/>
      <c r="BKT24" s="178"/>
      <c r="BKU24" s="178"/>
      <c r="BKV24" s="178"/>
      <c r="BKW24" s="179"/>
      <c r="BKX24" s="166"/>
      <c r="BKY24" s="178"/>
      <c r="BKZ24" s="178"/>
      <c r="BLA24" s="178"/>
      <c r="BLB24" s="178"/>
      <c r="BLC24" s="178"/>
      <c r="BLD24" s="178"/>
      <c r="BLE24" s="179"/>
      <c r="BLF24" s="166"/>
      <c r="BLG24" s="178"/>
      <c r="BLH24" s="178"/>
      <c r="BLI24" s="178"/>
      <c r="BLJ24" s="178"/>
      <c r="BLK24" s="178"/>
      <c r="BLL24" s="178"/>
      <c r="BLM24" s="179"/>
      <c r="BLN24" s="166"/>
      <c r="BLO24" s="178"/>
      <c r="BLP24" s="178"/>
      <c r="BLQ24" s="178"/>
      <c r="BLR24" s="178"/>
      <c r="BLS24" s="178"/>
      <c r="BLT24" s="178"/>
      <c r="BLU24" s="179"/>
      <c r="BLV24" s="166"/>
      <c r="BLW24" s="178"/>
      <c r="BLX24" s="178"/>
      <c r="BLY24" s="178"/>
      <c r="BLZ24" s="178"/>
      <c r="BMA24" s="178"/>
      <c r="BMB24" s="178"/>
      <c r="BMC24" s="179"/>
      <c r="BMD24" s="166"/>
      <c r="BME24" s="178"/>
      <c r="BMF24" s="178"/>
      <c r="BMG24" s="178"/>
      <c r="BMH24" s="178"/>
      <c r="BMI24" s="178"/>
      <c r="BMJ24" s="178"/>
      <c r="BMK24" s="179"/>
      <c r="BML24" s="166"/>
      <c r="BMM24" s="178"/>
      <c r="BMN24" s="178"/>
      <c r="BMO24" s="178"/>
      <c r="BMP24" s="178"/>
      <c r="BMQ24" s="178"/>
      <c r="BMR24" s="178"/>
      <c r="BMS24" s="179"/>
      <c r="BMT24" s="166"/>
      <c r="BMU24" s="178"/>
      <c r="BMV24" s="178"/>
      <c r="BMW24" s="178"/>
      <c r="BMX24" s="178"/>
      <c r="BMY24" s="178"/>
      <c r="BMZ24" s="178"/>
      <c r="BNA24" s="179"/>
      <c r="BNB24" s="166"/>
      <c r="BNC24" s="178"/>
      <c r="BND24" s="178"/>
      <c r="BNE24" s="178"/>
      <c r="BNF24" s="178"/>
      <c r="BNG24" s="178"/>
      <c r="BNH24" s="178"/>
      <c r="BNI24" s="179"/>
      <c r="BNJ24" s="166"/>
      <c r="BNK24" s="178"/>
      <c r="BNL24" s="178"/>
      <c r="BNM24" s="178"/>
      <c r="BNN24" s="178"/>
      <c r="BNO24" s="178"/>
      <c r="BNP24" s="178"/>
      <c r="BNQ24" s="179"/>
      <c r="BNR24" s="166"/>
      <c r="BNS24" s="178"/>
      <c r="BNT24" s="178"/>
      <c r="BNU24" s="178"/>
      <c r="BNV24" s="178"/>
      <c r="BNW24" s="178"/>
      <c r="BNX24" s="178"/>
      <c r="BNY24" s="179"/>
      <c r="BNZ24" s="166"/>
      <c r="BOA24" s="178"/>
      <c r="BOB24" s="178"/>
      <c r="BOC24" s="178"/>
      <c r="BOD24" s="178"/>
      <c r="BOE24" s="178"/>
      <c r="BOF24" s="178"/>
      <c r="BOG24" s="179"/>
      <c r="BOH24" s="166"/>
      <c r="BOI24" s="178"/>
      <c r="BOJ24" s="178"/>
      <c r="BOK24" s="178"/>
      <c r="BOL24" s="178"/>
      <c r="BOM24" s="178"/>
      <c r="BON24" s="178"/>
      <c r="BOO24" s="179"/>
      <c r="BOP24" s="166"/>
      <c r="BOQ24" s="178"/>
      <c r="BOR24" s="178"/>
      <c r="BOS24" s="178"/>
      <c r="BOT24" s="178"/>
      <c r="BOU24" s="178"/>
      <c r="BOV24" s="178"/>
      <c r="BOW24" s="179"/>
      <c r="BOX24" s="166"/>
      <c r="BOY24" s="178"/>
      <c r="BOZ24" s="178"/>
      <c r="BPA24" s="178"/>
      <c r="BPB24" s="178"/>
      <c r="BPC24" s="178"/>
      <c r="BPD24" s="178"/>
      <c r="BPE24" s="179"/>
      <c r="BPF24" s="166"/>
      <c r="BPG24" s="178"/>
      <c r="BPH24" s="178"/>
      <c r="BPI24" s="178"/>
      <c r="BPJ24" s="178"/>
      <c r="BPK24" s="178"/>
      <c r="BPL24" s="178"/>
      <c r="BPM24" s="179"/>
      <c r="BPN24" s="166"/>
      <c r="BPO24" s="178"/>
      <c r="BPP24" s="178"/>
      <c r="BPQ24" s="178"/>
      <c r="BPR24" s="178"/>
      <c r="BPS24" s="178"/>
      <c r="BPT24" s="178"/>
      <c r="BPU24" s="179"/>
      <c r="BPV24" s="166"/>
      <c r="BPW24" s="178"/>
      <c r="BPX24" s="178"/>
      <c r="BPY24" s="178"/>
      <c r="BPZ24" s="178"/>
      <c r="BQA24" s="178"/>
      <c r="BQB24" s="178"/>
      <c r="BQC24" s="179"/>
      <c r="BQD24" s="166"/>
      <c r="BQE24" s="178"/>
      <c r="BQF24" s="178"/>
      <c r="BQG24" s="178"/>
      <c r="BQH24" s="178"/>
      <c r="BQI24" s="178"/>
      <c r="BQJ24" s="178"/>
      <c r="BQK24" s="179"/>
      <c r="BQL24" s="166"/>
      <c r="BQM24" s="178"/>
      <c r="BQN24" s="178"/>
      <c r="BQO24" s="178"/>
      <c r="BQP24" s="178"/>
      <c r="BQQ24" s="178"/>
      <c r="BQR24" s="178"/>
      <c r="BQS24" s="179"/>
      <c r="BQT24" s="166"/>
      <c r="BQU24" s="178"/>
      <c r="BQV24" s="178"/>
      <c r="BQW24" s="178"/>
      <c r="BQX24" s="178"/>
      <c r="BQY24" s="178"/>
      <c r="BQZ24" s="178"/>
      <c r="BRA24" s="179"/>
      <c r="BRB24" s="166"/>
      <c r="BRC24" s="178"/>
      <c r="BRD24" s="178"/>
      <c r="BRE24" s="178"/>
      <c r="BRF24" s="178"/>
      <c r="BRG24" s="178"/>
      <c r="BRH24" s="178"/>
      <c r="BRI24" s="179"/>
      <c r="BRJ24" s="166"/>
      <c r="BRK24" s="178"/>
      <c r="BRL24" s="178"/>
      <c r="BRM24" s="178"/>
      <c r="BRN24" s="178"/>
      <c r="BRO24" s="178"/>
      <c r="BRP24" s="178"/>
      <c r="BRQ24" s="179"/>
      <c r="BRR24" s="166"/>
      <c r="BRS24" s="178"/>
      <c r="BRT24" s="178"/>
      <c r="BRU24" s="178"/>
      <c r="BRV24" s="178"/>
      <c r="BRW24" s="178"/>
      <c r="BRX24" s="178"/>
      <c r="BRY24" s="179"/>
      <c r="BRZ24" s="166"/>
      <c r="BSA24" s="178"/>
      <c r="BSB24" s="178"/>
      <c r="BSC24" s="178"/>
      <c r="BSD24" s="178"/>
      <c r="BSE24" s="178"/>
      <c r="BSF24" s="178"/>
      <c r="BSG24" s="179"/>
      <c r="BSH24" s="166"/>
      <c r="BSI24" s="178"/>
      <c r="BSJ24" s="178"/>
      <c r="BSK24" s="178"/>
      <c r="BSL24" s="178"/>
      <c r="BSM24" s="178"/>
      <c r="BSN24" s="178"/>
      <c r="BSO24" s="179"/>
      <c r="BSP24" s="166"/>
      <c r="BSQ24" s="178"/>
      <c r="BSR24" s="178"/>
      <c r="BSS24" s="178"/>
      <c r="BST24" s="178"/>
      <c r="BSU24" s="178"/>
      <c r="BSV24" s="178"/>
      <c r="BSW24" s="179"/>
      <c r="BSX24" s="166"/>
      <c r="BSY24" s="178"/>
      <c r="BSZ24" s="178"/>
      <c r="BTA24" s="178"/>
      <c r="BTB24" s="178"/>
      <c r="BTC24" s="178"/>
      <c r="BTD24" s="178"/>
      <c r="BTE24" s="179"/>
      <c r="BTF24" s="166"/>
      <c r="BTG24" s="178"/>
      <c r="BTH24" s="178"/>
      <c r="BTI24" s="178"/>
      <c r="BTJ24" s="178"/>
      <c r="BTK24" s="178"/>
      <c r="BTL24" s="178"/>
      <c r="BTM24" s="179"/>
      <c r="BTN24" s="166"/>
      <c r="BTO24" s="178"/>
      <c r="BTP24" s="178"/>
      <c r="BTQ24" s="178"/>
      <c r="BTR24" s="178"/>
      <c r="BTS24" s="178"/>
      <c r="BTT24" s="178"/>
      <c r="BTU24" s="179"/>
      <c r="BTV24" s="166"/>
      <c r="BTW24" s="178"/>
      <c r="BTX24" s="178"/>
      <c r="BTY24" s="178"/>
      <c r="BTZ24" s="178"/>
      <c r="BUA24" s="178"/>
      <c r="BUB24" s="178"/>
      <c r="BUC24" s="179"/>
      <c r="BUD24" s="166"/>
      <c r="BUE24" s="178"/>
      <c r="BUF24" s="178"/>
      <c r="BUG24" s="178"/>
      <c r="BUH24" s="178"/>
      <c r="BUI24" s="178"/>
      <c r="BUJ24" s="178"/>
      <c r="BUK24" s="179"/>
      <c r="BUL24" s="166"/>
      <c r="BUM24" s="178"/>
      <c r="BUN24" s="178"/>
      <c r="BUO24" s="178"/>
      <c r="BUP24" s="178"/>
      <c r="BUQ24" s="178"/>
      <c r="BUR24" s="178"/>
      <c r="BUS24" s="179"/>
      <c r="BUT24" s="166"/>
      <c r="BUU24" s="178"/>
      <c r="BUV24" s="178"/>
      <c r="BUW24" s="178"/>
      <c r="BUX24" s="178"/>
      <c r="BUY24" s="178"/>
      <c r="BUZ24" s="178"/>
      <c r="BVA24" s="179"/>
      <c r="BVB24" s="166"/>
      <c r="BVC24" s="178"/>
      <c r="BVD24" s="178"/>
      <c r="BVE24" s="178"/>
      <c r="BVF24" s="178"/>
      <c r="BVG24" s="178"/>
      <c r="BVH24" s="178"/>
      <c r="BVI24" s="179"/>
      <c r="BVJ24" s="166"/>
      <c r="BVK24" s="178"/>
      <c r="BVL24" s="178"/>
      <c r="BVM24" s="178"/>
      <c r="BVN24" s="178"/>
      <c r="BVO24" s="178"/>
      <c r="BVP24" s="178"/>
      <c r="BVQ24" s="179"/>
      <c r="BVR24" s="166"/>
      <c r="BVS24" s="178"/>
      <c r="BVT24" s="178"/>
      <c r="BVU24" s="178"/>
      <c r="BVV24" s="178"/>
      <c r="BVW24" s="178"/>
      <c r="BVX24" s="178"/>
      <c r="BVY24" s="179"/>
      <c r="BVZ24" s="166"/>
      <c r="BWA24" s="178"/>
      <c r="BWB24" s="178"/>
      <c r="BWC24" s="178"/>
      <c r="BWD24" s="178"/>
      <c r="BWE24" s="178"/>
      <c r="BWF24" s="178"/>
      <c r="BWG24" s="179"/>
      <c r="BWH24" s="166"/>
      <c r="BWI24" s="178"/>
      <c r="BWJ24" s="178"/>
      <c r="BWK24" s="178"/>
      <c r="BWL24" s="178"/>
      <c r="BWM24" s="178"/>
      <c r="BWN24" s="178"/>
      <c r="BWO24" s="179"/>
      <c r="BWP24" s="166"/>
      <c r="BWQ24" s="178"/>
      <c r="BWR24" s="178"/>
      <c r="BWS24" s="178"/>
      <c r="BWT24" s="178"/>
      <c r="BWU24" s="178"/>
      <c r="BWV24" s="178"/>
      <c r="BWW24" s="179"/>
      <c r="BWX24" s="166"/>
      <c r="BWY24" s="178"/>
      <c r="BWZ24" s="178"/>
      <c r="BXA24" s="178"/>
      <c r="BXB24" s="178"/>
      <c r="BXC24" s="178"/>
      <c r="BXD24" s="178"/>
      <c r="BXE24" s="179"/>
      <c r="BXF24" s="166"/>
      <c r="BXG24" s="178"/>
      <c r="BXH24" s="178"/>
      <c r="BXI24" s="178"/>
      <c r="BXJ24" s="178"/>
      <c r="BXK24" s="178"/>
      <c r="BXL24" s="178"/>
      <c r="BXM24" s="179"/>
      <c r="BXN24" s="166"/>
      <c r="BXO24" s="178"/>
      <c r="BXP24" s="178"/>
      <c r="BXQ24" s="178"/>
      <c r="BXR24" s="178"/>
      <c r="BXS24" s="178"/>
      <c r="BXT24" s="178"/>
      <c r="BXU24" s="179"/>
      <c r="BXV24" s="166"/>
      <c r="BXW24" s="178"/>
      <c r="BXX24" s="178"/>
      <c r="BXY24" s="178"/>
      <c r="BXZ24" s="178"/>
      <c r="BYA24" s="178"/>
      <c r="BYB24" s="178"/>
      <c r="BYC24" s="179"/>
      <c r="BYD24" s="166"/>
      <c r="BYE24" s="178"/>
      <c r="BYF24" s="178"/>
      <c r="BYG24" s="178"/>
      <c r="BYH24" s="178"/>
      <c r="BYI24" s="178"/>
      <c r="BYJ24" s="178"/>
      <c r="BYK24" s="179"/>
      <c r="BYL24" s="166"/>
      <c r="BYM24" s="178"/>
      <c r="BYN24" s="178"/>
      <c r="BYO24" s="178"/>
      <c r="BYP24" s="178"/>
      <c r="BYQ24" s="178"/>
      <c r="BYR24" s="178"/>
      <c r="BYS24" s="179"/>
      <c r="BYT24" s="166"/>
      <c r="BYU24" s="178"/>
      <c r="BYV24" s="178"/>
      <c r="BYW24" s="178"/>
      <c r="BYX24" s="178"/>
      <c r="BYY24" s="178"/>
      <c r="BYZ24" s="178"/>
      <c r="BZA24" s="179"/>
      <c r="BZB24" s="166"/>
      <c r="BZC24" s="178"/>
      <c r="BZD24" s="178"/>
      <c r="BZE24" s="178"/>
      <c r="BZF24" s="178"/>
      <c r="BZG24" s="178"/>
      <c r="BZH24" s="178"/>
      <c r="BZI24" s="179"/>
      <c r="BZJ24" s="166"/>
      <c r="BZK24" s="178"/>
      <c r="BZL24" s="178"/>
      <c r="BZM24" s="178"/>
      <c r="BZN24" s="178"/>
      <c r="BZO24" s="178"/>
      <c r="BZP24" s="178"/>
      <c r="BZQ24" s="179"/>
      <c r="BZR24" s="166"/>
      <c r="BZS24" s="178"/>
      <c r="BZT24" s="178"/>
      <c r="BZU24" s="178"/>
      <c r="BZV24" s="178"/>
      <c r="BZW24" s="178"/>
      <c r="BZX24" s="178"/>
      <c r="BZY24" s="179"/>
      <c r="BZZ24" s="166"/>
      <c r="CAA24" s="178"/>
      <c r="CAB24" s="178"/>
      <c r="CAC24" s="178"/>
      <c r="CAD24" s="178"/>
      <c r="CAE24" s="178"/>
      <c r="CAF24" s="178"/>
      <c r="CAG24" s="179"/>
      <c r="CAH24" s="166"/>
      <c r="CAI24" s="178"/>
      <c r="CAJ24" s="178"/>
      <c r="CAK24" s="178"/>
      <c r="CAL24" s="178"/>
      <c r="CAM24" s="178"/>
      <c r="CAN24" s="178"/>
      <c r="CAO24" s="179"/>
      <c r="CAP24" s="166"/>
      <c r="CAQ24" s="178"/>
      <c r="CAR24" s="178"/>
      <c r="CAS24" s="178"/>
      <c r="CAT24" s="178"/>
      <c r="CAU24" s="178"/>
      <c r="CAV24" s="178"/>
      <c r="CAW24" s="179"/>
      <c r="CAX24" s="166"/>
      <c r="CAY24" s="178"/>
      <c r="CAZ24" s="178"/>
      <c r="CBA24" s="178"/>
      <c r="CBB24" s="178"/>
      <c r="CBC24" s="178"/>
      <c r="CBD24" s="178"/>
      <c r="CBE24" s="179"/>
      <c r="CBF24" s="166"/>
      <c r="CBG24" s="178"/>
      <c r="CBH24" s="178"/>
      <c r="CBI24" s="178"/>
      <c r="CBJ24" s="178"/>
      <c r="CBK24" s="178"/>
      <c r="CBL24" s="178"/>
      <c r="CBM24" s="179"/>
      <c r="CBN24" s="166"/>
      <c r="CBO24" s="178"/>
      <c r="CBP24" s="178"/>
      <c r="CBQ24" s="178"/>
      <c r="CBR24" s="178"/>
      <c r="CBS24" s="178"/>
      <c r="CBT24" s="178"/>
      <c r="CBU24" s="179"/>
      <c r="CBV24" s="166"/>
      <c r="CBW24" s="178"/>
      <c r="CBX24" s="178"/>
      <c r="CBY24" s="178"/>
      <c r="CBZ24" s="178"/>
      <c r="CCA24" s="178"/>
      <c r="CCB24" s="178"/>
      <c r="CCC24" s="179"/>
      <c r="CCD24" s="166"/>
      <c r="CCE24" s="178"/>
      <c r="CCF24" s="178"/>
      <c r="CCG24" s="178"/>
      <c r="CCH24" s="178"/>
      <c r="CCI24" s="178"/>
      <c r="CCJ24" s="178"/>
      <c r="CCK24" s="179"/>
      <c r="CCL24" s="166"/>
      <c r="CCM24" s="178"/>
      <c r="CCN24" s="178"/>
      <c r="CCO24" s="178"/>
      <c r="CCP24" s="178"/>
      <c r="CCQ24" s="178"/>
      <c r="CCR24" s="178"/>
      <c r="CCS24" s="179"/>
      <c r="CCT24" s="166"/>
      <c r="CCU24" s="178"/>
      <c r="CCV24" s="178"/>
      <c r="CCW24" s="178"/>
      <c r="CCX24" s="178"/>
      <c r="CCY24" s="178"/>
      <c r="CCZ24" s="178"/>
      <c r="CDA24" s="179"/>
      <c r="CDB24" s="166"/>
      <c r="CDC24" s="178"/>
      <c r="CDD24" s="178"/>
      <c r="CDE24" s="178"/>
      <c r="CDF24" s="178"/>
      <c r="CDG24" s="178"/>
      <c r="CDH24" s="178"/>
      <c r="CDI24" s="179"/>
      <c r="CDJ24" s="166"/>
      <c r="CDK24" s="178"/>
      <c r="CDL24" s="178"/>
      <c r="CDM24" s="178"/>
      <c r="CDN24" s="178"/>
      <c r="CDO24" s="178"/>
      <c r="CDP24" s="178"/>
      <c r="CDQ24" s="179"/>
      <c r="CDR24" s="166"/>
      <c r="CDS24" s="178"/>
      <c r="CDT24" s="178"/>
      <c r="CDU24" s="178"/>
      <c r="CDV24" s="178"/>
      <c r="CDW24" s="178"/>
      <c r="CDX24" s="178"/>
      <c r="CDY24" s="179"/>
      <c r="CDZ24" s="166"/>
      <c r="CEA24" s="178"/>
      <c r="CEB24" s="178"/>
      <c r="CEC24" s="178"/>
      <c r="CED24" s="178"/>
      <c r="CEE24" s="178"/>
      <c r="CEF24" s="178"/>
      <c r="CEG24" s="179"/>
      <c r="CEH24" s="166"/>
      <c r="CEI24" s="178"/>
      <c r="CEJ24" s="178"/>
      <c r="CEK24" s="178"/>
      <c r="CEL24" s="178"/>
      <c r="CEM24" s="178"/>
      <c r="CEN24" s="178"/>
      <c r="CEO24" s="179"/>
      <c r="CEP24" s="166"/>
      <c r="CEQ24" s="178"/>
      <c r="CER24" s="178"/>
      <c r="CES24" s="178"/>
      <c r="CET24" s="178"/>
      <c r="CEU24" s="178"/>
      <c r="CEV24" s="178"/>
      <c r="CEW24" s="179"/>
      <c r="CEX24" s="166"/>
      <c r="CEY24" s="178"/>
      <c r="CEZ24" s="178"/>
      <c r="CFA24" s="178"/>
      <c r="CFB24" s="178"/>
      <c r="CFC24" s="178"/>
      <c r="CFD24" s="178"/>
      <c r="CFE24" s="179"/>
      <c r="CFF24" s="166"/>
      <c r="CFG24" s="178"/>
      <c r="CFH24" s="178"/>
      <c r="CFI24" s="178"/>
      <c r="CFJ24" s="178"/>
      <c r="CFK24" s="178"/>
      <c r="CFL24" s="178"/>
      <c r="CFM24" s="179"/>
      <c r="CFN24" s="166"/>
      <c r="CFO24" s="178"/>
      <c r="CFP24" s="178"/>
      <c r="CFQ24" s="178"/>
      <c r="CFR24" s="178"/>
      <c r="CFS24" s="178"/>
      <c r="CFT24" s="178"/>
      <c r="CFU24" s="179"/>
      <c r="CFV24" s="166"/>
      <c r="CFW24" s="178"/>
      <c r="CFX24" s="178"/>
      <c r="CFY24" s="178"/>
      <c r="CFZ24" s="178"/>
      <c r="CGA24" s="178"/>
      <c r="CGB24" s="178"/>
      <c r="CGC24" s="179"/>
      <c r="CGD24" s="166"/>
      <c r="CGE24" s="178"/>
      <c r="CGF24" s="178"/>
      <c r="CGG24" s="178"/>
      <c r="CGH24" s="178"/>
      <c r="CGI24" s="178"/>
      <c r="CGJ24" s="178"/>
      <c r="CGK24" s="179"/>
      <c r="CGL24" s="166"/>
      <c r="CGM24" s="178"/>
      <c r="CGN24" s="178"/>
      <c r="CGO24" s="178"/>
      <c r="CGP24" s="178"/>
      <c r="CGQ24" s="178"/>
      <c r="CGR24" s="178"/>
      <c r="CGS24" s="179"/>
      <c r="CGT24" s="166"/>
      <c r="CGU24" s="178"/>
      <c r="CGV24" s="178"/>
      <c r="CGW24" s="178"/>
      <c r="CGX24" s="178"/>
      <c r="CGY24" s="178"/>
      <c r="CGZ24" s="178"/>
      <c r="CHA24" s="179"/>
      <c r="CHB24" s="166"/>
      <c r="CHC24" s="178"/>
      <c r="CHD24" s="178"/>
      <c r="CHE24" s="178"/>
      <c r="CHF24" s="178"/>
      <c r="CHG24" s="178"/>
      <c r="CHH24" s="178"/>
      <c r="CHI24" s="179"/>
      <c r="CHJ24" s="166"/>
      <c r="CHK24" s="178"/>
      <c r="CHL24" s="178"/>
      <c r="CHM24" s="178"/>
      <c r="CHN24" s="178"/>
      <c r="CHO24" s="178"/>
      <c r="CHP24" s="178"/>
      <c r="CHQ24" s="179"/>
      <c r="CHR24" s="166"/>
      <c r="CHS24" s="178"/>
      <c r="CHT24" s="178"/>
      <c r="CHU24" s="178"/>
      <c r="CHV24" s="178"/>
      <c r="CHW24" s="178"/>
      <c r="CHX24" s="178"/>
      <c r="CHY24" s="179"/>
      <c r="CHZ24" s="166"/>
      <c r="CIA24" s="178"/>
      <c r="CIB24" s="178"/>
      <c r="CIC24" s="178"/>
      <c r="CID24" s="178"/>
      <c r="CIE24" s="178"/>
      <c r="CIF24" s="178"/>
      <c r="CIG24" s="179"/>
      <c r="CIH24" s="166"/>
      <c r="CII24" s="178"/>
      <c r="CIJ24" s="178"/>
      <c r="CIK24" s="178"/>
      <c r="CIL24" s="178"/>
      <c r="CIM24" s="178"/>
      <c r="CIN24" s="178"/>
      <c r="CIO24" s="179"/>
      <c r="CIP24" s="166"/>
      <c r="CIQ24" s="178"/>
      <c r="CIR24" s="178"/>
      <c r="CIS24" s="178"/>
      <c r="CIT24" s="178"/>
      <c r="CIU24" s="178"/>
      <c r="CIV24" s="178"/>
      <c r="CIW24" s="179"/>
      <c r="CIX24" s="166"/>
      <c r="CIY24" s="178"/>
      <c r="CIZ24" s="178"/>
      <c r="CJA24" s="178"/>
      <c r="CJB24" s="178"/>
      <c r="CJC24" s="178"/>
      <c r="CJD24" s="178"/>
      <c r="CJE24" s="179"/>
      <c r="CJF24" s="166"/>
      <c r="CJG24" s="178"/>
      <c r="CJH24" s="178"/>
      <c r="CJI24" s="178"/>
      <c r="CJJ24" s="178"/>
      <c r="CJK24" s="178"/>
      <c r="CJL24" s="178"/>
      <c r="CJM24" s="179"/>
      <c r="CJN24" s="166"/>
      <c r="CJO24" s="178"/>
      <c r="CJP24" s="178"/>
      <c r="CJQ24" s="178"/>
      <c r="CJR24" s="178"/>
      <c r="CJS24" s="178"/>
      <c r="CJT24" s="178"/>
      <c r="CJU24" s="179"/>
      <c r="CJV24" s="166"/>
      <c r="CJW24" s="178"/>
      <c r="CJX24" s="178"/>
      <c r="CJY24" s="178"/>
      <c r="CJZ24" s="178"/>
      <c r="CKA24" s="178"/>
      <c r="CKB24" s="178"/>
      <c r="CKC24" s="179"/>
      <c r="CKD24" s="166"/>
      <c r="CKE24" s="178"/>
      <c r="CKF24" s="178"/>
      <c r="CKG24" s="178"/>
      <c r="CKH24" s="178"/>
      <c r="CKI24" s="178"/>
      <c r="CKJ24" s="178"/>
      <c r="CKK24" s="179"/>
      <c r="CKL24" s="166"/>
      <c r="CKM24" s="178"/>
      <c r="CKN24" s="178"/>
      <c r="CKO24" s="178"/>
      <c r="CKP24" s="178"/>
      <c r="CKQ24" s="178"/>
      <c r="CKR24" s="178"/>
      <c r="CKS24" s="179"/>
      <c r="CKT24" s="166"/>
      <c r="CKU24" s="178"/>
      <c r="CKV24" s="178"/>
      <c r="CKW24" s="178"/>
      <c r="CKX24" s="178"/>
      <c r="CKY24" s="178"/>
      <c r="CKZ24" s="178"/>
      <c r="CLA24" s="179"/>
      <c r="CLB24" s="166"/>
      <c r="CLC24" s="178"/>
      <c r="CLD24" s="178"/>
      <c r="CLE24" s="178"/>
      <c r="CLF24" s="178"/>
      <c r="CLG24" s="178"/>
      <c r="CLH24" s="178"/>
      <c r="CLI24" s="179"/>
      <c r="CLJ24" s="166"/>
      <c r="CLK24" s="178"/>
      <c r="CLL24" s="178"/>
      <c r="CLM24" s="178"/>
      <c r="CLN24" s="178"/>
      <c r="CLO24" s="178"/>
      <c r="CLP24" s="178"/>
      <c r="CLQ24" s="179"/>
      <c r="CLR24" s="166"/>
      <c r="CLS24" s="178"/>
      <c r="CLT24" s="178"/>
      <c r="CLU24" s="178"/>
      <c r="CLV24" s="178"/>
      <c r="CLW24" s="178"/>
      <c r="CLX24" s="178"/>
      <c r="CLY24" s="179"/>
      <c r="CLZ24" s="166"/>
      <c r="CMA24" s="178"/>
      <c r="CMB24" s="178"/>
      <c r="CMC24" s="178"/>
      <c r="CMD24" s="178"/>
      <c r="CME24" s="178"/>
      <c r="CMF24" s="178"/>
      <c r="CMG24" s="179"/>
      <c r="CMH24" s="166"/>
      <c r="CMI24" s="178"/>
      <c r="CMJ24" s="178"/>
      <c r="CMK24" s="178"/>
      <c r="CML24" s="178"/>
      <c r="CMM24" s="178"/>
      <c r="CMN24" s="178"/>
      <c r="CMO24" s="179"/>
      <c r="CMP24" s="166"/>
      <c r="CMQ24" s="178"/>
      <c r="CMR24" s="178"/>
      <c r="CMS24" s="178"/>
      <c r="CMT24" s="178"/>
      <c r="CMU24" s="178"/>
      <c r="CMV24" s="178"/>
      <c r="CMW24" s="179"/>
      <c r="CMX24" s="166"/>
      <c r="CMY24" s="178"/>
      <c r="CMZ24" s="178"/>
      <c r="CNA24" s="178"/>
      <c r="CNB24" s="178"/>
      <c r="CNC24" s="178"/>
      <c r="CND24" s="178"/>
      <c r="CNE24" s="179"/>
      <c r="CNF24" s="166"/>
      <c r="CNG24" s="178"/>
      <c r="CNH24" s="178"/>
      <c r="CNI24" s="178"/>
      <c r="CNJ24" s="178"/>
      <c r="CNK24" s="178"/>
      <c r="CNL24" s="178"/>
      <c r="CNM24" s="179"/>
      <c r="CNN24" s="166"/>
      <c r="CNO24" s="178"/>
      <c r="CNP24" s="178"/>
      <c r="CNQ24" s="178"/>
      <c r="CNR24" s="178"/>
      <c r="CNS24" s="178"/>
      <c r="CNT24" s="178"/>
      <c r="CNU24" s="179"/>
      <c r="CNV24" s="166"/>
      <c r="CNW24" s="178"/>
      <c r="CNX24" s="178"/>
      <c r="CNY24" s="178"/>
      <c r="CNZ24" s="178"/>
      <c r="COA24" s="178"/>
      <c r="COB24" s="178"/>
      <c r="COC24" s="179"/>
      <c r="COD24" s="166"/>
      <c r="COE24" s="178"/>
      <c r="COF24" s="178"/>
      <c r="COG24" s="178"/>
      <c r="COH24" s="178"/>
      <c r="COI24" s="178"/>
      <c r="COJ24" s="178"/>
      <c r="COK24" s="179"/>
      <c r="COL24" s="166"/>
      <c r="COM24" s="178"/>
      <c r="CON24" s="178"/>
      <c r="COO24" s="178"/>
      <c r="COP24" s="178"/>
      <c r="COQ24" s="178"/>
      <c r="COR24" s="178"/>
      <c r="COS24" s="179"/>
      <c r="COT24" s="166"/>
      <c r="COU24" s="178"/>
      <c r="COV24" s="178"/>
      <c r="COW24" s="178"/>
      <c r="COX24" s="178"/>
      <c r="COY24" s="178"/>
      <c r="COZ24" s="178"/>
      <c r="CPA24" s="179"/>
      <c r="CPB24" s="166"/>
      <c r="CPC24" s="178"/>
      <c r="CPD24" s="178"/>
      <c r="CPE24" s="178"/>
      <c r="CPF24" s="178"/>
      <c r="CPG24" s="178"/>
      <c r="CPH24" s="178"/>
      <c r="CPI24" s="179"/>
      <c r="CPJ24" s="166"/>
      <c r="CPK24" s="178"/>
      <c r="CPL24" s="178"/>
      <c r="CPM24" s="178"/>
      <c r="CPN24" s="178"/>
      <c r="CPO24" s="178"/>
      <c r="CPP24" s="178"/>
      <c r="CPQ24" s="179"/>
      <c r="CPR24" s="166"/>
      <c r="CPS24" s="178"/>
      <c r="CPT24" s="178"/>
      <c r="CPU24" s="178"/>
      <c r="CPV24" s="178"/>
      <c r="CPW24" s="178"/>
      <c r="CPX24" s="178"/>
      <c r="CPY24" s="179"/>
      <c r="CPZ24" s="166"/>
      <c r="CQA24" s="178"/>
      <c r="CQB24" s="178"/>
      <c r="CQC24" s="178"/>
      <c r="CQD24" s="178"/>
      <c r="CQE24" s="178"/>
      <c r="CQF24" s="178"/>
      <c r="CQG24" s="179"/>
      <c r="CQH24" s="166"/>
      <c r="CQI24" s="178"/>
      <c r="CQJ24" s="178"/>
      <c r="CQK24" s="178"/>
      <c r="CQL24" s="178"/>
      <c r="CQM24" s="178"/>
      <c r="CQN24" s="178"/>
      <c r="CQO24" s="179"/>
      <c r="CQP24" s="166"/>
      <c r="CQQ24" s="178"/>
      <c r="CQR24" s="178"/>
      <c r="CQS24" s="178"/>
      <c r="CQT24" s="178"/>
      <c r="CQU24" s="178"/>
      <c r="CQV24" s="178"/>
      <c r="CQW24" s="179"/>
      <c r="CQX24" s="166"/>
      <c r="CQY24" s="178"/>
      <c r="CQZ24" s="178"/>
      <c r="CRA24" s="178"/>
      <c r="CRB24" s="178"/>
      <c r="CRC24" s="178"/>
      <c r="CRD24" s="178"/>
      <c r="CRE24" s="179"/>
      <c r="CRF24" s="166"/>
      <c r="CRG24" s="178"/>
      <c r="CRH24" s="178"/>
      <c r="CRI24" s="178"/>
      <c r="CRJ24" s="178"/>
      <c r="CRK24" s="178"/>
      <c r="CRL24" s="178"/>
      <c r="CRM24" s="179"/>
      <c r="CRN24" s="166"/>
      <c r="CRO24" s="178"/>
      <c r="CRP24" s="178"/>
      <c r="CRQ24" s="178"/>
      <c r="CRR24" s="178"/>
      <c r="CRS24" s="178"/>
      <c r="CRT24" s="178"/>
      <c r="CRU24" s="179"/>
      <c r="CRV24" s="166"/>
      <c r="CRW24" s="178"/>
      <c r="CRX24" s="178"/>
      <c r="CRY24" s="178"/>
      <c r="CRZ24" s="178"/>
      <c r="CSA24" s="178"/>
      <c r="CSB24" s="178"/>
      <c r="CSC24" s="179"/>
      <c r="CSD24" s="166"/>
      <c r="CSE24" s="178"/>
      <c r="CSF24" s="178"/>
      <c r="CSG24" s="178"/>
      <c r="CSH24" s="178"/>
      <c r="CSI24" s="178"/>
      <c r="CSJ24" s="178"/>
      <c r="CSK24" s="179"/>
      <c r="CSL24" s="166"/>
      <c r="CSM24" s="178"/>
      <c r="CSN24" s="178"/>
      <c r="CSO24" s="178"/>
      <c r="CSP24" s="178"/>
      <c r="CSQ24" s="178"/>
      <c r="CSR24" s="178"/>
      <c r="CSS24" s="179"/>
      <c r="CST24" s="166"/>
      <c r="CSU24" s="178"/>
      <c r="CSV24" s="178"/>
      <c r="CSW24" s="178"/>
      <c r="CSX24" s="178"/>
      <c r="CSY24" s="178"/>
      <c r="CSZ24" s="178"/>
      <c r="CTA24" s="179"/>
      <c r="CTB24" s="166"/>
      <c r="CTC24" s="178"/>
      <c r="CTD24" s="178"/>
      <c r="CTE24" s="178"/>
      <c r="CTF24" s="178"/>
      <c r="CTG24" s="178"/>
      <c r="CTH24" s="178"/>
      <c r="CTI24" s="179"/>
      <c r="CTJ24" s="166"/>
      <c r="CTK24" s="178"/>
      <c r="CTL24" s="178"/>
      <c r="CTM24" s="178"/>
      <c r="CTN24" s="178"/>
      <c r="CTO24" s="178"/>
      <c r="CTP24" s="178"/>
      <c r="CTQ24" s="179"/>
      <c r="CTR24" s="166"/>
      <c r="CTS24" s="178"/>
      <c r="CTT24" s="178"/>
      <c r="CTU24" s="178"/>
      <c r="CTV24" s="178"/>
      <c r="CTW24" s="178"/>
      <c r="CTX24" s="178"/>
      <c r="CTY24" s="179"/>
      <c r="CTZ24" s="166"/>
      <c r="CUA24" s="178"/>
      <c r="CUB24" s="178"/>
      <c r="CUC24" s="178"/>
      <c r="CUD24" s="178"/>
      <c r="CUE24" s="178"/>
      <c r="CUF24" s="178"/>
      <c r="CUG24" s="179"/>
      <c r="CUH24" s="166"/>
      <c r="CUI24" s="178"/>
      <c r="CUJ24" s="178"/>
      <c r="CUK24" s="178"/>
      <c r="CUL24" s="178"/>
      <c r="CUM24" s="178"/>
      <c r="CUN24" s="178"/>
      <c r="CUO24" s="179"/>
      <c r="CUP24" s="166"/>
      <c r="CUQ24" s="178"/>
      <c r="CUR24" s="178"/>
      <c r="CUS24" s="178"/>
      <c r="CUT24" s="178"/>
      <c r="CUU24" s="178"/>
      <c r="CUV24" s="178"/>
      <c r="CUW24" s="179"/>
      <c r="CUX24" s="166"/>
      <c r="CUY24" s="178"/>
      <c r="CUZ24" s="178"/>
      <c r="CVA24" s="178"/>
      <c r="CVB24" s="178"/>
      <c r="CVC24" s="178"/>
      <c r="CVD24" s="178"/>
      <c r="CVE24" s="179"/>
      <c r="CVF24" s="166"/>
      <c r="CVG24" s="178"/>
      <c r="CVH24" s="178"/>
      <c r="CVI24" s="178"/>
      <c r="CVJ24" s="178"/>
      <c r="CVK24" s="178"/>
      <c r="CVL24" s="178"/>
      <c r="CVM24" s="179"/>
      <c r="CVN24" s="166"/>
      <c r="CVO24" s="178"/>
      <c r="CVP24" s="178"/>
      <c r="CVQ24" s="178"/>
      <c r="CVR24" s="178"/>
      <c r="CVS24" s="178"/>
      <c r="CVT24" s="178"/>
      <c r="CVU24" s="179"/>
      <c r="CVV24" s="166"/>
      <c r="CVW24" s="178"/>
      <c r="CVX24" s="178"/>
      <c r="CVY24" s="178"/>
      <c r="CVZ24" s="178"/>
      <c r="CWA24" s="178"/>
      <c r="CWB24" s="178"/>
      <c r="CWC24" s="179"/>
      <c r="CWD24" s="166"/>
      <c r="CWE24" s="178"/>
      <c r="CWF24" s="178"/>
      <c r="CWG24" s="178"/>
      <c r="CWH24" s="178"/>
      <c r="CWI24" s="178"/>
      <c r="CWJ24" s="178"/>
      <c r="CWK24" s="179"/>
      <c r="CWL24" s="166"/>
      <c r="CWM24" s="178"/>
      <c r="CWN24" s="178"/>
      <c r="CWO24" s="178"/>
      <c r="CWP24" s="178"/>
      <c r="CWQ24" s="178"/>
      <c r="CWR24" s="178"/>
      <c r="CWS24" s="179"/>
      <c r="CWT24" s="166"/>
      <c r="CWU24" s="178"/>
      <c r="CWV24" s="178"/>
      <c r="CWW24" s="178"/>
      <c r="CWX24" s="178"/>
      <c r="CWY24" s="178"/>
      <c r="CWZ24" s="178"/>
      <c r="CXA24" s="179"/>
      <c r="CXB24" s="166"/>
      <c r="CXC24" s="178"/>
      <c r="CXD24" s="178"/>
      <c r="CXE24" s="178"/>
      <c r="CXF24" s="178"/>
      <c r="CXG24" s="178"/>
      <c r="CXH24" s="178"/>
      <c r="CXI24" s="179"/>
      <c r="CXJ24" s="166"/>
      <c r="CXK24" s="178"/>
      <c r="CXL24" s="178"/>
      <c r="CXM24" s="178"/>
      <c r="CXN24" s="178"/>
      <c r="CXO24" s="178"/>
      <c r="CXP24" s="178"/>
      <c r="CXQ24" s="179"/>
      <c r="CXR24" s="166"/>
      <c r="CXS24" s="178"/>
      <c r="CXT24" s="178"/>
      <c r="CXU24" s="178"/>
      <c r="CXV24" s="178"/>
      <c r="CXW24" s="178"/>
      <c r="CXX24" s="178"/>
      <c r="CXY24" s="179"/>
      <c r="CXZ24" s="166"/>
      <c r="CYA24" s="178"/>
      <c r="CYB24" s="178"/>
      <c r="CYC24" s="178"/>
      <c r="CYD24" s="178"/>
      <c r="CYE24" s="178"/>
      <c r="CYF24" s="178"/>
      <c r="CYG24" s="179"/>
      <c r="CYH24" s="166"/>
      <c r="CYI24" s="178"/>
      <c r="CYJ24" s="178"/>
      <c r="CYK24" s="178"/>
      <c r="CYL24" s="178"/>
      <c r="CYM24" s="178"/>
      <c r="CYN24" s="178"/>
      <c r="CYO24" s="179"/>
      <c r="CYP24" s="166"/>
      <c r="CYQ24" s="178"/>
      <c r="CYR24" s="178"/>
      <c r="CYS24" s="178"/>
      <c r="CYT24" s="178"/>
      <c r="CYU24" s="178"/>
      <c r="CYV24" s="178"/>
      <c r="CYW24" s="179"/>
      <c r="CYX24" s="166"/>
      <c r="CYY24" s="178"/>
      <c r="CYZ24" s="178"/>
      <c r="CZA24" s="178"/>
      <c r="CZB24" s="178"/>
      <c r="CZC24" s="178"/>
      <c r="CZD24" s="178"/>
      <c r="CZE24" s="179"/>
      <c r="CZF24" s="166"/>
      <c r="CZG24" s="178"/>
      <c r="CZH24" s="178"/>
      <c r="CZI24" s="178"/>
      <c r="CZJ24" s="178"/>
      <c r="CZK24" s="178"/>
      <c r="CZL24" s="178"/>
      <c r="CZM24" s="179"/>
      <c r="CZN24" s="166"/>
      <c r="CZO24" s="178"/>
      <c r="CZP24" s="178"/>
      <c r="CZQ24" s="178"/>
      <c r="CZR24" s="178"/>
      <c r="CZS24" s="178"/>
      <c r="CZT24" s="178"/>
      <c r="CZU24" s="179"/>
      <c r="CZV24" s="166"/>
      <c r="CZW24" s="178"/>
      <c r="CZX24" s="178"/>
      <c r="CZY24" s="178"/>
      <c r="CZZ24" s="178"/>
      <c r="DAA24" s="178"/>
      <c r="DAB24" s="178"/>
      <c r="DAC24" s="179"/>
      <c r="DAD24" s="166"/>
      <c r="DAE24" s="178"/>
      <c r="DAF24" s="178"/>
      <c r="DAG24" s="178"/>
      <c r="DAH24" s="178"/>
      <c r="DAI24" s="178"/>
      <c r="DAJ24" s="178"/>
      <c r="DAK24" s="179"/>
      <c r="DAL24" s="166"/>
      <c r="DAM24" s="178"/>
      <c r="DAN24" s="178"/>
      <c r="DAO24" s="178"/>
      <c r="DAP24" s="178"/>
      <c r="DAQ24" s="178"/>
      <c r="DAR24" s="178"/>
      <c r="DAS24" s="179"/>
      <c r="DAT24" s="166"/>
      <c r="DAU24" s="178"/>
      <c r="DAV24" s="178"/>
      <c r="DAW24" s="178"/>
      <c r="DAX24" s="178"/>
      <c r="DAY24" s="178"/>
      <c r="DAZ24" s="178"/>
      <c r="DBA24" s="179"/>
      <c r="DBB24" s="166"/>
      <c r="DBC24" s="178"/>
      <c r="DBD24" s="178"/>
      <c r="DBE24" s="178"/>
      <c r="DBF24" s="178"/>
      <c r="DBG24" s="178"/>
      <c r="DBH24" s="178"/>
      <c r="DBI24" s="179"/>
      <c r="DBJ24" s="166"/>
      <c r="DBK24" s="178"/>
      <c r="DBL24" s="178"/>
      <c r="DBM24" s="178"/>
      <c r="DBN24" s="178"/>
      <c r="DBO24" s="178"/>
      <c r="DBP24" s="178"/>
      <c r="DBQ24" s="179"/>
      <c r="DBR24" s="166"/>
      <c r="DBS24" s="178"/>
      <c r="DBT24" s="178"/>
      <c r="DBU24" s="178"/>
      <c r="DBV24" s="178"/>
      <c r="DBW24" s="178"/>
      <c r="DBX24" s="178"/>
      <c r="DBY24" s="179"/>
      <c r="DBZ24" s="166"/>
      <c r="DCA24" s="178"/>
      <c r="DCB24" s="178"/>
      <c r="DCC24" s="178"/>
      <c r="DCD24" s="178"/>
      <c r="DCE24" s="178"/>
      <c r="DCF24" s="178"/>
      <c r="DCG24" s="179"/>
      <c r="DCH24" s="166"/>
      <c r="DCI24" s="178"/>
      <c r="DCJ24" s="178"/>
      <c r="DCK24" s="178"/>
      <c r="DCL24" s="178"/>
      <c r="DCM24" s="178"/>
      <c r="DCN24" s="178"/>
      <c r="DCO24" s="179"/>
      <c r="DCP24" s="166"/>
      <c r="DCQ24" s="178"/>
      <c r="DCR24" s="178"/>
      <c r="DCS24" s="178"/>
      <c r="DCT24" s="178"/>
      <c r="DCU24" s="178"/>
      <c r="DCV24" s="178"/>
      <c r="DCW24" s="179"/>
      <c r="DCX24" s="166"/>
      <c r="DCY24" s="178"/>
      <c r="DCZ24" s="178"/>
      <c r="DDA24" s="178"/>
      <c r="DDB24" s="178"/>
      <c r="DDC24" s="178"/>
      <c r="DDD24" s="178"/>
      <c r="DDE24" s="179"/>
      <c r="DDF24" s="166"/>
      <c r="DDG24" s="178"/>
      <c r="DDH24" s="178"/>
      <c r="DDI24" s="178"/>
      <c r="DDJ24" s="178"/>
      <c r="DDK24" s="178"/>
      <c r="DDL24" s="178"/>
      <c r="DDM24" s="179"/>
      <c r="DDN24" s="166"/>
      <c r="DDO24" s="178"/>
      <c r="DDP24" s="178"/>
      <c r="DDQ24" s="178"/>
      <c r="DDR24" s="178"/>
      <c r="DDS24" s="178"/>
      <c r="DDT24" s="178"/>
      <c r="DDU24" s="179"/>
      <c r="DDV24" s="166"/>
      <c r="DDW24" s="178"/>
      <c r="DDX24" s="178"/>
      <c r="DDY24" s="178"/>
      <c r="DDZ24" s="178"/>
      <c r="DEA24" s="178"/>
      <c r="DEB24" s="178"/>
      <c r="DEC24" s="179"/>
      <c r="DED24" s="166"/>
      <c r="DEE24" s="178"/>
      <c r="DEF24" s="178"/>
      <c r="DEG24" s="178"/>
      <c r="DEH24" s="178"/>
      <c r="DEI24" s="178"/>
      <c r="DEJ24" s="178"/>
      <c r="DEK24" s="179"/>
      <c r="DEL24" s="166"/>
      <c r="DEM24" s="178"/>
      <c r="DEN24" s="178"/>
      <c r="DEO24" s="178"/>
      <c r="DEP24" s="178"/>
      <c r="DEQ24" s="178"/>
      <c r="DER24" s="178"/>
      <c r="DES24" s="179"/>
      <c r="DET24" s="166"/>
      <c r="DEU24" s="178"/>
      <c r="DEV24" s="178"/>
      <c r="DEW24" s="178"/>
      <c r="DEX24" s="178"/>
      <c r="DEY24" s="178"/>
      <c r="DEZ24" s="178"/>
      <c r="DFA24" s="179"/>
      <c r="DFB24" s="166"/>
      <c r="DFC24" s="178"/>
      <c r="DFD24" s="178"/>
      <c r="DFE24" s="178"/>
      <c r="DFF24" s="178"/>
      <c r="DFG24" s="178"/>
      <c r="DFH24" s="178"/>
      <c r="DFI24" s="179"/>
      <c r="DFJ24" s="166"/>
      <c r="DFK24" s="178"/>
      <c r="DFL24" s="178"/>
      <c r="DFM24" s="178"/>
      <c r="DFN24" s="178"/>
      <c r="DFO24" s="178"/>
      <c r="DFP24" s="178"/>
      <c r="DFQ24" s="179"/>
      <c r="DFR24" s="166"/>
      <c r="DFS24" s="178"/>
      <c r="DFT24" s="178"/>
      <c r="DFU24" s="178"/>
      <c r="DFV24" s="178"/>
      <c r="DFW24" s="178"/>
      <c r="DFX24" s="178"/>
      <c r="DFY24" s="179"/>
      <c r="DFZ24" s="166"/>
      <c r="DGA24" s="178"/>
      <c r="DGB24" s="178"/>
      <c r="DGC24" s="178"/>
      <c r="DGD24" s="178"/>
      <c r="DGE24" s="178"/>
      <c r="DGF24" s="178"/>
      <c r="DGG24" s="179"/>
      <c r="DGH24" s="166"/>
      <c r="DGI24" s="178"/>
      <c r="DGJ24" s="178"/>
      <c r="DGK24" s="178"/>
      <c r="DGL24" s="178"/>
      <c r="DGM24" s="178"/>
      <c r="DGN24" s="178"/>
      <c r="DGO24" s="179"/>
      <c r="DGP24" s="166"/>
      <c r="DGQ24" s="178"/>
      <c r="DGR24" s="178"/>
      <c r="DGS24" s="178"/>
      <c r="DGT24" s="178"/>
      <c r="DGU24" s="178"/>
      <c r="DGV24" s="178"/>
      <c r="DGW24" s="179"/>
      <c r="DGX24" s="166"/>
      <c r="DGY24" s="178"/>
      <c r="DGZ24" s="178"/>
      <c r="DHA24" s="178"/>
      <c r="DHB24" s="178"/>
      <c r="DHC24" s="178"/>
      <c r="DHD24" s="178"/>
      <c r="DHE24" s="179"/>
      <c r="DHF24" s="166"/>
      <c r="DHG24" s="178"/>
      <c r="DHH24" s="178"/>
      <c r="DHI24" s="178"/>
      <c r="DHJ24" s="178"/>
      <c r="DHK24" s="178"/>
      <c r="DHL24" s="178"/>
      <c r="DHM24" s="179"/>
      <c r="DHN24" s="166"/>
      <c r="DHO24" s="178"/>
      <c r="DHP24" s="178"/>
      <c r="DHQ24" s="178"/>
      <c r="DHR24" s="178"/>
      <c r="DHS24" s="178"/>
      <c r="DHT24" s="178"/>
      <c r="DHU24" s="179"/>
      <c r="DHV24" s="166"/>
      <c r="DHW24" s="178"/>
      <c r="DHX24" s="178"/>
      <c r="DHY24" s="178"/>
      <c r="DHZ24" s="178"/>
      <c r="DIA24" s="178"/>
      <c r="DIB24" s="178"/>
      <c r="DIC24" s="179"/>
      <c r="DID24" s="166"/>
      <c r="DIE24" s="178"/>
      <c r="DIF24" s="178"/>
      <c r="DIG24" s="178"/>
      <c r="DIH24" s="178"/>
      <c r="DII24" s="178"/>
      <c r="DIJ24" s="178"/>
      <c r="DIK24" s="179"/>
      <c r="DIL24" s="166"/>
      <c r="DIM24" s="178"/>
      <c r="DIN24" s="178"/>
      <c r="DIO24" s="178"/>
      <c r="DIP24" s="178"/>
      <c r="DIQ24" s="178"/>
      <c r="DIR24" s="178"/>
      <c r="DIS24" s="179"/>
      <c r="DIT24" s="166"/>
      <c r="DIU24" s="178"/>
      <c r="DIV24" s="178"/>
      <c r="DIW24" s="178"/>
      <c r="DIX24" s="178"/>
      <c r="DIY24" s="178"/>
      <c r="DIZ24" s="178"/>
      <c r="DJA24" s="179"/>
      <c r="DJB24" s="166"/>
      <c r="DJC24" s="178"/>
      <c r="DJD24" s="178"/>
      <c r="DJE24" s="178"/>
      <c r="DJF24" s="178"/>
      <c r="DJG24" s="178"/>
      <c r="DJH24" s="178"/>
      <c r="DJI24" s="179"/>
      <c r="DJJ24" s="166"/>
      <c r="DJK24" s="178"/>
      <c r="DJL24" s="178"/>
      <c r="DJM24" s="178"/>
      <c r="DJN24" s="178"/>
      <c r="DJO24" s="178"/>
      <c r="DJP24" s="178"/>
      <c r="DJQ24" s="179"/>
      <c r="DJR24" s="166"/>
      <c r="DJS24" s="178"/>
      <c r="DJT24" s="178"/>
      <c r="DJU24" s="178"/>
      <c r="DJV24" s="178"/>
      <c r="DJW24" s="178"/>
      <c r="DJX24" s="178"/>
      <c r="DJY24" s="179"/>
      <c r="DJZ24" s="166"/>
      <c r="DKA24" s="178"/>
      <c r="DKB24" s="178"/>
      <c r="DKC24" s="178"/>
      <c r="DKD24" s="178"/>
      <c r="DKE24" s="178"/>
      <c r="DKF24" s="178"/>
      <c r="DKG24" s="179"/>
      <c r="DKH24" s="166"/>
      <c r="DKI24" s="178"/>
      <c r="DKJ24" s="178"/>
      <c r="DKK24" s="178"/>
      <c r="DKL24" s="178"/>
      <c r="DKM24" s="178"/>
      <c r="DKN24" s="178"/>
      <c r="DKO24" s="179"/>
      <c r="DKP24" s="166"/>
      <c r="DKQ24" s="178"/>
      <c r="DKR24" s="178"/>
      <c r="DKS24" s="178"/>
      <c r="DKT24" s="178"/>
      <c r="DKU24" s="178"/>
      <c r="DKV24" s="178"/>
      <c r="DKW24" s="179"/>
      <c r="DKX24" s="166"/>
      <c r="DKY24" s="178"/>
      <c r="DKZ24" s="178"/>
      <c r="DLA24" s="178"/>
      <c r="DLB24" s="178"/>
      <c r="DLC24" s="178"/>
      <c r="DLD24" s="178"/>
      <c r="DLE24" s="179"/>
      <c r="DLF24" s="166"/>
      <c r="DLG24" s="178"/>
      <c r="DLH24" s="178"/>
      <c r="DLI24" s="178"/>
      <c r="DLJ24" s="178"/>
      <c r="DLK24" s="178"/>
      <c r="DLL24" s="178"/>
      <c r="DLM24" s="179"/>
      <c r="DLN24" s="166"/>
      <c r="DLO24" s="178"/>
      <c r="DLP24" s="178"/>
      <c r="DLQ24" s="178"/>
      <c r="DLR24" s="178"/>
      <c r="DLS24" s="178"/>
      <c r="DLT24" s="178"/>
      <c r="DLU24" s="179"/>
      <c r="DLV24" s="166"/>
      <c r="DLW24" s="178"/>
      <c r="DLX24" s="178"/>
      <c r="DLY24" s="178"/>
      <c r="DLZ24" s="178"/>
      <c r="DMA24" s="178"/>
      <c r="DMB24" s="178"/>
      <c r="DMC24" s="179"/>
      <c r="DMD24" s="166"/>
      <c r="DME24" s="178"/>
      <c r="DMF24" s="178"/>
      <c r="DMG24" s="178"/>
      <c r="DMH24" s="178"/>
      <c r="DMI24" s="178"/>
      <c r="DMJ24" s="178"/>
      <c r="DMK24" s="179"/>
      <c r="DML24" s="166"/>
      <c r="DMM24" s="178"/>
      <c r="DMN24" s="178"/>
      <c r="DMO24" s="178"/>
      <c r="DMP24" s="178"/>
      <c r="DMQ24" s="178"/>
      <c r="DMR24" s="178"/>
      <c r="DMS24" s="179"/>
      <c r="DMT24" s="166"/>
      <c r="DMU24" s="178"/>
      <c r="DMV24" s="178"/>
      <c r="DMW24" s="178"/>
      <c r="DMX24" s="178"/>
      <c r="DMY24" s="178"/>
      <c r="DMZ24" s="178"/>
      <c r="DNA24" s="179"/>
      <c r="DNB24" s="166"/>
      <c r="DNC24" s="178"/>
      <c r="DND24" s="178"/>
      <c r="DNE24" s="178"/>
      <c r="DNF24" s="178"/>
      <c r="DNG24" s="178"/>
      <c r="DNH24" s="178"/>
      <c r="DNI24" s="179"/>
      <c r="DNJ24" s="166"/>
      <c r="DNK24" s="178"/>
      <c r="DNL24" s="178"/>
      <c r="DNM24" s="178"/>
      <c r="DNN24" s="178"/>
      <c r="DNO24" s="178"/>
      <c r="DNP24" s="178"/>
      <c r="DNQ24" s="179"/>
      <c r="DNR24" s="166"/>
      <c r="DNS24" s="178"/>
      <c r="DNT24" s="178"/>
      <c r="DNU24" s="178"/>
      <c r="DNV24" s="178"/>
      <c r="DNW24" s="178"/>
      <c r="DNX24" s="178"/>
      <c r="DNY24" s="179"/>
      <c r="DNZ24" s="166"/>
      <c r="DOA24" s="178"/>
      <c r="DOB24" s="178"/>
      <c r="DOC24" s="178"/>
      <c r="DOD24" s="178"/>
      <c r="DOE24" s="178"/>
      <c r="DOF24" s="178"/>
      <c r="DOG24" s="179"/>
      <c r="DOH24" s="166"/>
      <c r="DOI24" s="178"/>
      <c r="DOJ24" s="178"/>
      <c r="DOK24" s="178"/>
      <c r="DOL24" s="178"/>
      <c r="DOM24" s="178"/>
      <c r="DON24" s="178"/>
      <c r="DOO24" s="179"/>
      <c r="DOP24" s="166"/>
      <c r="DOQ24" s="178"/>
      <c r="DOR24" s="178"/>
      <c r="DOS24" s="178"/>
      <c r="DOT24" s="178"/>
      <c r="DOU24" s="178"/>
      <c r="DOV24" s="178"/>
      <c r="DOW24" s="179"/>
      <c r="DOX24" s="166"/>
      <c r="DOY24" s="178"/>
      <c r="DOZ24" s="178"/>
      <c r="DPA24" s="178"/>
      <c r="DPB24" s="178"/>
      <c r="DPC24" s="178"/>
      <c r="DPD24" s="178"/>
      <c r="DPE24" s="179"/>
      <c r="DPF24" s="166"/>
      <c r="DPG24" s="178"/>
      <c r="DPH24" s="178"/>
      <c r="DPI24" s="178"/>
      <c r="DPJ24" s="178"/>
      <c r="DPK24" s="178"/>
      <c r="DPL24" s="178"/>
      <c r="DPM24" s="179"/>
      <c r="DPN24" s="166"/>
      <c r="DPO24" s="178"/>
      <c r="DPP24" s="178"/>
      <c r="DPQ24" s="178"/>
      <c r="DPR24" s="178"/>
      <c r="DPS24" s="178"/>
      <c r="DPT24" s="178"/>
      <c r="DPU24" s="179"/>
      <c r="DPV24" s="166"/>
      <c r="DPW24" s="178"/>
      <c r="DPX24" s="178"/>
      <c r="DPY24" s="178"/>
      <c r="DPZ24" s="178"/>
      <c r="DQA24" s="178"/>
      <c r="DQB24" s="178"/>
      <c r="DQC24" s="179"/>
      <c r="DQD24" s="166"/>
      <c r="DQE24" s="178"/>
      <c r="DQF24" s="178"/>
      <c r="DQG24" s="178"/>
      <c r="DQH24" s="178"/>
      <c r="DQI24" s="178"/>
      <c r="DQJ24" s="178"/>
      <c r="DQK24" s="179"/>
      <c r="DQL24" s="166"/>
      <c r="DQM24" s="178"/>
      <c r="DQN24" s="178"/>
      <c r="DQO24" s="178"/>
      <c r="DQP24" s="178"/>
      <c r="DQQ24" s="178"/>
      <c r="DQR24" s="178"/>
      <c r="DQS24" s="179"/>
      <c r="DQT24" s="166"/>
      <c r="DQU24" s="178"/>
      <c r="DQV24" s="178"/>
      <c r="DQW24" s="178"/>
      <c r="DQX24" s="178"/>
      <c r="DQY24" s="178"/>
      <c r="DQZ24" s="178"/>
      <c r="DRA24" s="179"/>
      <c r="DRB24" s="166"/>
      <c r="DRC24" s="178"/>
      <c r="DRD24" s="178"/>
      <c r="DRE24" s="178"/>
      <c r="DRF24" s="178"/>
      <c r="DRG24" s="178"/>
      <c r="DRH24" s="178"/>
      <c r="DRI24" s="179"/>
      <c r="DRJ24" s="166"/>
      <c r="DRK24" s="178"/>
      <c r="DRL24" s="178"/>
      <c r="DRM24" s="178"/>
      <c r="DRN24" s="178"/>
      <c r="DRO24" s="178"/>
      <c r="DRP24" s="178"/>
      <c r="DRQ24" s="179"/>
      <c r="DRR24" s="166"/>
      <c r="DRS24" s="178"/>
      <c r="DRT24" s="178"/>
      <c r="DRU24" s="178"/>
      <c r="DRV24" s="178"/>
      <c r="DRW24" s="178"/>
      <c r="DRX24" s="178"/>
      <c r="DRY24" s="179"/>
      <c r="DRZ24" s="166"/>
      <c r="DSA24" s="178"/>
      <c r="DSB24" s="178"/>
      <c r="DSC24" s="178"/>
      <c r="DSD24" s="178"/>
      <c r="DSE24" s="178"/>
      <c r="DSF24" s="178"/>
      <c r="DSG24" s="179"/>
      <c r="DSH24" s="166"/>
      <c r="DSI24" s="178"/>
      <c r="DSJ24" s="178"/>
      <c r="DSK24" s="178"/>
      <c r="DSL24" s="178"/>
      <c r="DSM24" s="178"/>
      <c r="DSN24" s="178"/>
      <c r="DSO24" s="179"/>
      <c r="DSP24" s="166"/>
      <c r="DSQ24" s="178"/>
      <c r="DSR24" s="178"/>
      <c r="DSS24" s="178"/>
      <c r="DST24" s="178"/>
      <c r="DSU24" s="178"/>
      <c r="DSV24" s="178"/>
      <c r="DSW24" s="179"/>
      <c r="DSX24" s="166"/>
      <c r="DSY24" s="178"/>
      <c r="DSZ24" s="178"/>
      <c r="DTA24" s="178"/>
      <c r="DTB24" s="178"/>
      <c r="DTC24" s="178"/>
      <c r="DTD24" s="178"/>
      <c r="DTE24" s="179"/>
      <c r="DTF24" s="166"/>
      <c r="DTG24" s="178"/>
      <c r="DTH24" s="178"/>
      <c r="DTI24" s="178"/>
      <c r="DTJ24" s="178"/>
      <c r="DTK24" s="178"/>
      <c r="DTL24" s="178"/>
      <c r="DTM24" s="179"/>
      <c r="DTN24" s="166"/>
      <c r="DTO24" s="178"/>
      <c r="DTP24" s="178"/>
      <c r="DTQ24" s="178"/>
      <c r="DTR24" s="178"/>
      <c r="DTS24" s="178"/>
      <c r="DTT24" s="178"/>
      <c r="DTU24" s="179"/>
      <c r="DTV24" s="166"/>
      <c r="DTW24" s="178"/>
      <c r="DTX24" s="178"/>
      <c r="DTY24" s="178"/>
      <c r="DTZ24" s="178"/>
      <c r="DUA24" s="178"/>
      <c r="DUB24" s="178"/>
      <c r="DUC24" s="179"/>
      <c r="DUD24" s="166"/>
      <c r="DUE24" s="178"/>
      <c r="DUF24" s="178"/>
      <c r="DUG24" s="178"/>
      <c r="DUH24" s="178"/>
      <c r="DUI24" s="178"/>
      <c r="DUJ24" s="178"/>
      <c r="DUK24" s="179"/>
      <c r="DUL24" s="166"/>
      <c r="DUM24" s="178"/>
      <c r="DUN24" s="178"/>
      <c r="DUO24" s="178"/>
      <c r="DUP24" s="178"/>
      <c r="DUQ24" s="178"/>
      <c r="DUR24" s="178"/>
      <c r="DUS24" s="179"/>
      <c r="DUT24" s="166"/>
      <c r="DUU24" s="178"/>
      <c r="DUV24" s="178"/>
      <c r="DUW24" s="178"/>
      <c r="DUX24" s="178"/>
      <c r="DUY24" s="178"/>
      <c r="DUZ24" s="178"/>
      <c r="DVA24" s="179"/>
      <c r="DVB24" s="166"/>
      <c r="DVC24" s="178"/>
      <c r="DVD24" s="178"/>
      <c r="DVE24" s="178"/>
      <c r="DVF24" s="178"/>
      <c r="DVG24" s="178"/>
      <c r="DVH24" s="178"/>
      <c r="DVI24" s="179"/>
      <c r="DVJ24" s="166"/>
      <c r="DVK24" s="178"/>
      <c r="DVL24" s="178"/>
      <c r="DVM24" s="178"/>
      <c r="DVN24" s="178"/>
      <c r="DVO24" s="178"/>
      <c r="DVP24" s="178"/>
      <c r="DVQ24" s="179"/>
      <c r="DVR24" s="166"/>
      <c r="DVS24" s="178"/>
      <c r="DVT24" s="178"/>
      <c r="DVU24" s="178"/>
      <c r="DVV24" s="178"/>
      <c r="DVW24" s="178"/>
      <c r="DVX24" s="178"/>
      <c r="DVY24" s="179"/>
      <c r="DVZ24" s="166"/>
      <c r="DWA24" s="178"/>
      <c r="DWB24" s="178"/>
      <c r="DWC24" s="178"/>
      <c r="DWD24" s="178"/>
      <c r="DWE24" s="178"/>
      <c r="DWF24" s="178"/>
      <c r="DWG24" s="179"/>
      <c r="DWH24" s="166"/>
      <c r="DWI24" s="178"/>
      <c r="DWJ24" s="178"/>
      <c r="DWK24" s="178"/>
      <c r="DWL24" s="178"/>
      <c r="DWM24" s="178"/>
      <c r="DWN24" s="178"/>
      <c r="DWO24" s="179"/>
      <c r="DWP24" s="166"/>
      <c r="DWQ24" s="178"/>
      <c r="DWR24" s="178"/>
      <c r="DWS24" s="178"/>
      <c r="DWT24" s="178"/>
      <c r="DWU24" s="178"/>
      <c r="DWV24" s="178"/>
      <c r="DWW24" s="179"/>
      <c r="DWX24" s="166"/>
      <c r="DWY24" s="178"/>
      <c r="DWZ24" s="178"/>
      <c r="DXA24" s="178"/>
      <c r="DXB24" s="178"/>
      <c r="DXC24" s="178"/>
      <c r="DXD24" s="178"/>
      <c r="DXE24" s="179"/>
      <c r="DXF24" s="166"/>
      <c r="DXG24" s="178"/>
      <c r="DXH24" s="178"/>
      <c r="DXI24" s="178"/>
      <c r="DXJ24" s="178"/>
      <c r="DXK24" s="178"/>
      <c r="DXL24" s="178"/>
      <c r="DXM24" s="179"/>
      <c r="DXN24" s="166"/>
      <c r="DXO24" s="178"/>
      <c r="DXP24" s="178"/>
      <c r="DXQ24" s="178"/>
      <c r="DXR24" s="178"/>
      <c r="DXS24" s="178"/>
      <c r="DXT24" s="178"/>
      <c r="DXU24" s="179"/>
      <c r="DXV24" s="166"/>
      <c r="DXW24" s="178"/>
      <c r="DXX24" s="178"/>
      <c r="DXY24" s="178"/>
      <c r="DXZ24" s="178"/>
      <c r="DYA24" s="178"/>
      <c r="DYB24" s="178"/>
      <c r="DYC24" s="179"/>
      <c r="DYD24" s="166"/>
      <c r="DYE24" s="178"/>
      <c r="DYF24" s="178"/>
      <c r="DYG24" s="178"/>
      <c r="DYH24" s="178"/>
      <c r="DYI24" s="178"/>
      <c r="DYJ24" s="178"/>
      <c r="DYK24" s="179"/>
      <c r="DYL24" s="166"/>
      <c r="DYM24" s="178"/>
      <c r="DYN24" s="178"/>
      <c r="DYO24" s="178"/>
      <c r="DYP24" s="178"/>
      <c r="DYQ24" s="178"/>
      <c r="DYR24" s="178"/>
      <c r="DYS24" s="179"/>
      <c r="DYT24" s="166"/>
      <c r="DYU24" s="178"/>
      <c r="DYV24" s="178"/>
      <c r="DYW24" s="178"/>
      <c r="DYX24" s="178"/>
      <c r="DYY24" s="178"/>
      <c r="DYZ24" s="178"/>
      <c r="DZA24" s="179"/>
      <c r="DZB24" s="166"/>
      <c r="DZC24" s="178"/>
      <c r="DZD24" s="178"/>
      <c r="DZE24" s="178"/>
      <c r="DZF24" s="178"/>
      <c r="DZG24" s="178"/>
      <c r="DZH24" s="178"/>
      <c r="DZI24" s="179"/>
      <c r="DZJ24" s="166"/>
      <c r="DZK24" s="178"/>
      <c r="DZL24" s="178"/>
      <c r="DZM24" s="178"/>
      <c r="DZN24" s="178"/>
      <c r="DZO24" s="178"/>
      <c r="DZP24" s="178"/>
      <c r="DZQ24" s="179"/>
      <c r="DZR24" s="166"/>
      <c r="DZS24" s="178"/>
      <c r="DZT24" s="178"/>
      <c r="DZU24" s="178"/>
      <c r="DZV24" s="178"/>
      <c r="DZW24" s="178"/>
      <c r="DZX24" s="178"/>
      <c r="DZY24" s="179"/>
      <c r="DZZ24" s="166"/>
      <c r="EAA24" s="178"/>
      <c r="EAB24" s="178"/>
      <c r="EAC24" s="178"/>
      <c r="EAD24" s="178"/>
      <c r="EAE24" s="178"/>
      <c r="EAF24" s="178"/>
      <c r="EAG24" s="179"/>
      <c r="EAH24" s="166"/>
      <c r="EAI24" s="178"/>
      <c r="EAJ24" s="178"/>
      <c r="EAK24" s="178"/>
      <c r="EAL24" s="178"/>
      <c r="EAM24" s="178"/>
      <c r="EAN24" s="178"/>
      <c r="EAO24" s="179"/>
      <c r="EAP24" s="166"/>
      <c r="EAQ24" s="178"/>
      <c r="EAR24" s="178"/>
      <c r="EAS24" s="178"/>
      <c r="EAT24" s="178"/>
      <c r="EAU24" s="178"/>
      <c r="EAV24" s="178"/>
      <c r="EAW24" s="179"/>
      <c r="EAX24" s="166"/>
      <c r="EAY24" s="178"/>
      <c r="EAZ24" s="178"/>
      <c r="EBA24" s="178"/>
      <c r="EBB24" s="178"/>
      <c r="EBC24" s="178"/>
      <c r="EBD24" s="178"/>
      <c r="EBE24" s="179"/>
      <c r="EBF24" s="166"/>
      <c r="EBG24" s="178"/>
      <c r="EBH24" s="178"/>
      <c r="EBI24" s="178"/>
      <c r="EBJ24" s="178"/>
      <c r="EBK24" s="178"/>
      <c r="EBL24" s="178"/>
      <c r="EBM24" s="179"/>
      <c r="EBN24" s="166"/>
      <c r="EBO24" s="178"/>
      <c r="EBP24" s="178"/>
      <c r="EBQ24" s="178"/>
      <c r="EBR24" s="178"/>
      <c r="EBS24" s="178"/>
      <c r="EBT24" s="178"/>
      <c r="EBU24" s="179"/>
      <c r="EBV24" s="166"/>
      <c r="EBW24" s="178"/>
      <c r="EBX24" s="178"/>
      <c r="EBY24" s="178"/>
      <c r="EBZ24" s="178"/>
      <c r="ECA24" s="178"/>
      <c r="ECB24" s="178"/>
      <c r="ECC24" s="179"/>
      <c r="ECD24" s="166"/>
      <c r="ECE24" s="178"/>
      <c r="ECF24" s="178"/>
      <c r="ECG24" s="178"/>
      <c r="ECH24" s="178"/>
      <c r="ECI24" s="178"/>
      <c r="ECJ24" s="178"/>
      <c r="ECK24" s="179"/>
      <c r="ECL24" s="166"/>
      <c r="ECM24" s="178"/>
      <c r="ECN24" s="178"/>
      <c r="ECO24" s="178"/>
      <c r="ECP24" s="178"/>
      <c r="ECQ24" s="178"/>
      <c r="ECR24" s="178"/>
      <c r="ECS24" s="179"/>
      <c r="ECT24" s="166"/>
      <c r="ECU24" s="178"/>
      <c r="ECV24" s="178"/>
      <c r="ECW24" s="178"/>
      <c r="ECX24" s="178"/>
      <c r="ECY24" s="178"/>
      <c r="ECZ24" s="178"/>
      <c r="EDA24" s="179"/>
      <c r="EDB24" s="166"/>
      <c r="EDC24" s="178"/>
      <c r="EDD24" s="178"/>
      <c r="EDE24" s="178"/>
      <c r="EDF24" s="178"/>
      <c r="EDG24" s="178"/>
      <c r="EDH24" s="178"/>
      <c r="EDI24" s="179"/>
      <c r="EDJ24" s="166"/>
      <c r="EDK24" s="178"/>
      <c r="EDL24" s="178"/>
      <c r="EDM24" s="178"/>
      <c r="EDN24" s="178"/>
      <c r="EDO24" s="178"/>
      <c r="EDP24" s="178"/>
      <c r="EDQ24" s="179"/>
      <c r="EDR24" s="166"/>
      <c r="EDS24" s="178"/>
      <c r="EDT24" s="178"/>
      <c r="EDU24" s="178"/>
      <c r="EDV24" s="178"/>
      <c r="EDW24" s="178"/>
      <c r="EDX24" s="178"/>
      <c r="EDY24" s="179"/>
      <c r="EDZ24" s="166"/>
      <c r="EEA24" s="178"/>
      <c r="EEB24" s="178"/>
      <c r="EEC24" s="178"/>
      <c r="EED24" s="178"/>
      <c r="EEE24" s="178"/>
      <c r="EEF24" s="178"/>
      <c r="EEG24" s="179"/>
      <c r="EEH24" s="166"/>
      <c r="EEI24" s="178"/>
      <c r="EEJ24" s="178"/>
      <c r="EEK24" s="178"/>
      <c r="EEL24" s="178"/>
      <c r="EEM24" s="178"/>
      <c r="EEN24" s="178"/>
      <c r="EEO24" s="179"/>
      <c r="EEP24" s="166"/>
      <c r="EEQ24" s="178"/>
      <c r="EER24" s="178"/>
      <c r="EES24" s="178"/>
      <c r="EET24" s="178"/>
      <c r="EEU24" s="178"/>
      <c r="EEV24" s="178"/>
      <c r="EEW24" s="179"/>
      <c r="EEX24" s="166"/>
      <c r="EEY24" s="178"/>
      <c r="EEZ24" s="178"/>
      <c r="EFA24" s="178"/>
      <c r="EFB24" s="178"/>
      <c r="EFC24" s="178"/>
      <c r="EFD24" s="178"/>
      <c r="EFE24" s="179"/>
      <c r="EFF24" s="166"/>
      <c r="EFG24" s="178"/>
      <c r="EFH24" s="178"/>
      <c r="EFI24" s="178"/>
      <c r="EFJ24" s="178"/>
      <c r="EFK24" s="178"/>
      <c r="EFL24" s="178"/>
      <c r="EFM24" s="179"/>
      <c r="EFN24" s="166"/>
      <c r="EFO24" s="178"/>
      <c r="EFP24" s="178"/>
      <c r="EFQ24" s="178"/>
      <c r="EFR24" s="178"/>
      <c r="EFS24" s="178"/>
      <c r="EFT24" s="178"/>
      <c r="EFU24" s="179"/>
      <c r="EFV24" s="166"/>
      <c r="EFW24" s="178"/>
      <c r="EFX24" s="178"/>
      <c r="EFY24" s="178"/>
      <c r="EFZ24" s="178"/>
      <c r="EGA24" s="178"/>
      <c r="EGB24" s="178"/>
      <c r="EGC24" s="179"/>
      <c r="EGD24" s="166"/>
      <c r="EGE24" s="178"/>
      <c r="EGF24" s="178"/>
      <c r="EGG24" s="178"/>
      <c r="EGH24" s="178"/>
      <c r="EGI24" s="178"/>
      <c r="EGJ24" s="178"/>
      <c r="EGK24" s="179"/>
      <c r="EGL24" s="166"/>
      <c r="EGM24" s="178"/>
      <c r="EGN24" s="178"/>
      <c r="EGO24" s="178"/>
      <c r="EGP24" s="178"/>
      <c r="EGQ24" s="178"/>
      <c r="EGR24" s="178"/>
      <c r="EGS24" s="179"/>
      <c r="EGT24" s="166"/>
      <c r="EGU24" s="178"/>
      <c r="EGV24" s="178"/>
      <c r="EGW24" s="178"/>
      <c r="EGX24" s="178"/>
      <c r="EGY24" s="178"/>
      <c r="EGZ24" s="178"/>
      <c r="EHA24" s="179"/>
      <c r="EHB24" s="166"/>
      <c r="EHC24" s="178"/>
      <c r="EHD24" s="178"/>
      <c r="EHE24" s="178"/>
      <c r="EHF24" s="178"/>
      <c r="EHG24" s="178"/>
      <c r="EHH24" s="178"/>
      <c r="EHI24" s="179"/>
      <c r="EHJ24" s="166"/>
      <c r="EHK24" s="178"/>
      <c r="EHL24" s="178"/>
      <c r="EHM24" s="178"/>
      <c r="EHN24" s="178"/>
      <c r="EHO24" s="178"/>
      <c r="EHP24" s="178"/>
      <c r="EHQ24" s="179"/>
      <c r="EHR24" s="166"/>
      <c r="EHS24" s="178"/>
      <c r="EHT24" s="178"/>
      <c r="EHU24" s="178"/>
      <c r="EHV24" s="178"/>
      <c r="EHW24" s="178"/>
      <c r="EHX24" s="178"/>
      <c r="EHY24" s="179"/>
      <c r="EHZ24" s="166"/>
      <c r="EIA24" s="178"/>
      <c r="EIB24" s="178"/>
      <c r="EIC24" s="178"/>
      <c r="EID24" s="178"/>
      <c r="EIE24" s="178"/>
      <c r="EIF24" s="178"/>
      <c r="EIG24" s="179"/>
      <c r="EIH24" s="166"/>
      <c r="EII24" s="178"/>
      <c r="EIJ24" s="178"/>
      <c r="EIK24" s="178"/>
      <c r="EIL24" s="178"/>
      <c r="EIM24" s="178"/>
      <c r="EIN24" s="178"/>
      <c r="EIO24" s="179"/>
      <c r="EIP24" s="166"/>
      <c r="EIQ24" s="178"/>
      <c r="EIR24" s="178"/>
      <c r="EIS24" s="178"/>
      <c r="EIT24" s="178"/>
      <c r="EIU24" s="178"/>
      <c r="EIV24" s="178"/>
      <c r="EIW24" s="179"/>
      <c r="EIX24" s="166"/>
      <c r="EIY24" s="178"/>
      <c r="EIZ24" s="178"/>
      <c r="EJA24" s="178"/>
      <c r="EJB24" s="178"/>
      <c r="EJC24" s="178"/>
      <c r="EJD24" s="178"/>
      <c r="EJE24" s="179"/>
      <c r="EJF24" s="166"/>
      <c r="EJG24" s="178"/>
      <c r="EJH24" s="178"/>
      <c r="EJI24" s="178"/>
      <c r="EJJ24" s="178"/>
      <c r="EJK24" s="178"/>
      <c r="EJL24" s="178"/>
      <c r="EJM24" s="179"/>
      <c r="EJN24" s="166"/>
      <c r="EJO24" s="178"/>
      <c r="EJP24" s="178"/>
      <c r="EJQ24" s="178"/>
      <c r="EJR24" s="178"/>
      <c r="EJS24" s="178"/>
      <c r="EJT24" s="178"/>
      <c r="EJU24" s="179"/>
      <c r="EJV24" s="166"/>
      <c r="EJW24" s="178"/>
      <c r="EJX24" s="178"/>
      <c r="EJY24" s="178"/>
      <c r="EJZ24" s="178"/>
      <c r="EKA24" s="178"/>
      <c r="EKB24" s="178"/>
      <c r="EKC24" s="179"/>
      <c r="EKD24" s="166"/>
      <c r="EKE24" s="178"/>
      <c r="EKF24" s="178"/>
      <c r="EKG24" s="178"/>
      <c r="EKH24" s="178"/>
      <c r="EKI24" s="178"/>
      <c r="EKJ24" s="178"/>
      <c r="EKK24" s="179"/>
      <c r="EKL24" s="166"/>
      <c r="EKM24" s="178"/>
      <c r="EKN24" s="178"/>
      <c r="EKO24" s="178"/>
      <c r="EKP24" s="178"/>
      <c r="EKQ24" s="178"/>
      <c r="EKR24" s="178"/>
      <c r="EKS24" s="179"/>
      <c r="EKT24" s="166"/>
      <c r="EKU24" s="178"/>
      <c r="EKV24" s="178"/>
      <c r="EKW24" s="178"/>
      <c r="EKX24" s="178"/>
      <c r="EKY24" s="178"/>
      <c r="EKZ24" s="178"/>
      <c r="ELA24" s="179"/>
      <c r="ELB24" s="166"/>
      <c r="ELC24" s="178"/>
      <c r="ELD24" s="178"/>
      <c r="ELE24" s="178"/>
      <c r="ELF24" s="178"/>
      <c r="ELG24" s="178"/>
      <c r="ELH24" s="178"/>
      <c r="ELI24" s="179"/>
      <c r="ELJ24" s="166"/>
      <c r="ELK24" s="178"/>
      <c r="ELL24" s="178"/>
      <c r="ELM24" s="178"/>
      <c r="ELN24" s="178"/>
      <c r="ELO24" s="178"/>
      <c r="ELP24" s="178"/>
      <c r="ELQ24" s="179"/>
      <c r="ELR24" s="166"/>
      <c r="ELS24" s="178"/>
      <c r="ELT24" s="178"/>
      <c r="ELU24" s="178"/>
      <c r="ELV24" s="178"/>
      <c r="ELW24" s="178"/>
      <c r="ELX24" s="178"/>
      <c r="ELY24" s="179"/>
      <c r="ELZ24" s="166"/>
      <c r="EMA24" s="178"/>
      <c r="EMB24" s="178"/>
      <c r="EMC24" s="178"/>
      <c r="EMD24" s="178"/>
      <c r="EME24" s="178"/>
      <c r="EMF24" s="178"/>
      <c r="EMG24" s="179"/>
      <c r="EMH24" s="166"/>
      <c r="EMI24" s="178"/>
      <c r="EMJ24" s="178"/>
      <c r="EMK24" s="178"/>
      <c r="EML24" s="178"/>
      <c r="EMM24" s="178"/>
      <c r="EMN24" s="178"/>
      <c r="EMO24" s="179"/>
      <c r="EMP24" s="166"/>
      <c r="EMQ24" s="178"/>
      <c r="EMR24" s="178"/>
      <c r="EMS24" s="178"/>
      <c r="EMT24" s="178"/>
      <c r="EMU24" s="178"/>
      <c r="EMV24" s="178"/>
      <c r="EMW24" s="179"/>
      <c r="EMX24" s="166"/>
      <c r="EMY24" s="178"/>
      <c r="EMZ24" s="178"/>
      <c r="ENA24" s="178"/>
      <c r="ENB24" s="178"/>
      <c r="ENC24" s="178"/>
      <c r="END24" s="178"/>
      <c r="ENE24" s="179"/>
      <c r="ENF24" s="166"/>
      <c r="ENG24" s="178"/>
      <c r="ENH24" s="178"/>
      <c r="ENI24" s="178"/>
      <c r="ENJ24" s="178"/>
      <c r="ENK24" s="178"/>
      <c r="ENL24" s="178"/>
      <c r="ENM24" s="179"/>
      <c r="ENN24" s="166"/>
      <c r="ENO24" s="178"/>
      <c r="ENP24" s="178"/>
      <c r="ENQ24" s="178"/>
      <c r="ENR24" s="178"/>
      <c r="ENS24" s="178"/>
      <c r="ENT24" s="178"/>
      <c r="ENU24" s="179"/>
      <c r="ENV24" s="166"/>
      <c r="ENW24" s="178"/>
      <c r="ENX24" s="178"/>
      <c r="ENY24" s="178"/>
      <c r="ENZ24" s="178"/>
      <c r="EOA24" s="178"/>
      <c r="EOB24" s="178"/>
      <c r="EOC24" s="179"/>
      <c r="EOD24" s="166"/>
      <c r="EOE24" s="178"/>
      <c r="EOF24" s="178"/>
      <c r="EOG24" s="178"/>
      <c r="EOH24" s="178"/>
      <c r="EOI24" s="178"/>
      <c r="EOJ24" s="178"/>
      <c r="EOK24" s="179"/>
      <c r="EOL24" s="166"/>
      <c r="EOM24" s="178"/>
      <c r="EON24" s="178"/>
      <c r="EOO24" s="178"/>
      <c r="EOP24" s="178"/>
      <c r="EOQ24" s="178"/>
      <c r="EOR24" s="178"/>
      <c r="EOS24" s="179"/>
      <c r="EOT24" s="166"/>
      <c r="EOU24" s="178"/>
      <c r="EOV24" s="178"/>
      <c r="EOW24" s="178"/>
      <c r="EOX24" s="178"/>
      <c r="EOY24" s="178"/>
      <c r="EOZ24" s="178"/>
      <c r="EPA24" s="179"/>
      <c r="EPB24" s="166"/>
      <c r="EPC24" s="178"/>
      <c r="EPD24" s="178"/>
      <c r="EPE24" s="178"/>
      <c r="EPF24" s="178"/>
      <c r="EPG24" s="178"/>
      <c r="EPH24" s="178"/>
      <c r="EPI24" s="179"/>
      <c r="EPJ24" s="166"/>
      <c r="EPK24" s="178"/>
      <c r="EPL24" s="178"/>
      <c r="EPM24" s="178"/>
      <c r="EPN24" s="178"/>
      <c r="EPO24" s="178"/>
      <c r="EPP24" s="178"/>
      <c r="EPQ24" s="179"/>
      <c r="EPR24" s="166"/>
      <c r="EPS24" s="178"/>
      <c r="EPT24" s="178"/>
      <c r="EPU24" s="178"/>
      <c r="EPV24" s="178"/>
      <c r="EPW24" s="178"/>
      <c r="EPX24" s="178"/>
      <c r="EPY24" s="179"/>
      <c r="EPZ24" s="166"/>
      <c r="EQA24" s="178"/>
      <c r="EQB24" s="178"/>
      <c r="EQC24" s="178"/>
      <c r="EQD24" s="178"/>
      <c r="EQE24" s="178"/>
      <c r="EQF24" s="178"/>
      <c r="EQG24" s="179"/>
      <c r="EQH24" s="166"/>
      <c r="EQI24" s="178"/>
      <c r="EQJ24" s="178"/>
      <c r="EQK24" s="178"/>
      <c r="EQL24" s="178"/>
      <c r="EQM24" s="178"/>
      <c r="EQN24" s="178"/>
      <c r="EQO24" s="179"/>
      <c r="EQP24" s="166"/>
      <c r="EQQ24" s="178"/>
      <c r="EQR24" s="178"/>
      <c r="EQS24" s="178"/>
      <c r="EQT24" s="178"/>
      <c r="EQU24" s="178"/>
      <c r="EQV24" s="178"/>
      <c r="EQW24" s="179"/>
      <c r="EQX24" s="166"/>
      <c r="EQY24" s="178"/>
      <c r="EQZ24" s="178"/>
      <c r="ERA24" s="178"/>
      <c r="ERB24" s="178"/>
      <c r="ERC24" s="178"/>
      <c r="ERD24" s="178"/>
      <c r="ERE24" s="179"/>
      <c r="ERF24" s="166"/>
      <c r="ERG24" s="178"/>
      <c r="ERH24" s="178"/>
      <c r="ERI24" s="178"/>
      <c r="ERJ24" s="178"/>
      <c r="ERK24" s="178"/>
      <c r="ERL24" s="178"/>
      <c r="ERM24" s="179"/>
      <c r="ERN24" s="166"/>
      <c r="ERO24" s="178"/>
      <c r="ERP24" s="178"/>
      <c r="ERQ24" s="178"/>
      <c r="ERR24" s="178"/>
      <c r="ERS24" s="178"/>
      <c r="ERT24" s="178"/>
      <c r="ERU24" s="179"/>
      <c r="ERV24" s="166"/>
      <c r="ERW24" s="178"/>
      <c r="ERX24" s="178"/>
      <c r="ERY24" s="178"/>
      <c r="ERZ24" s="178"/>
      <c r="ESA24" s="178"/>
      <c r="ESB24" s="178"/>
      <c r="ESC24" s="179"/>
      <c r="ESD24" s="166"/>
      <c r="ESE24" s="178"/>
      <c r="ESF24" s="178"/>
      <c r="ESG24" s="178"/>
      <c r="ESH24" s="178"/>
      <c r="ESI24" s="178"/>
      <c r="ESJ24" s="178"/>
      <c r="ESK24" s="179"/>
      <c r="ESL24" s="166"/>
      <c r="ESM24" s="178"/>
      <c r="ESN24" s="178"/>
      <c r="ESO24" s="178"/>
      <c r="ESP24" s="178"/>
      <c r="ESQ24" s="178"/>
      <c r="ESR24" s="178"/>
      <c r="ESS24" s="179"/>
      <c r="EST24" s="166"/>
      <c r="ESU24" s="178"/>
      <c r="ESV24" s="178"/>
      <c r="ESW24" s="178"/>
      <c r="ESX24" s="178"/>
      <c r="ESY24" s="178"/>
      <c r="ESZ24" s="178"/>
      <c r="ETA24" s="179"/>
      <c r="ETB24" s="166"/>
      <c r="ETC24" s="178"/>
      <c r="ETD24" s="178"/>
      <c r="ETE24" s="178"/>
      <c r="ETF24" s="178"/>
      <c r="ETG24" s="178"/>
      <c r="ETH24" s="178"/>
      <c r="ETI24" s="179"/>
      <c r="ETJ24" s="166"/>
      <c r="ETK24" s="178"/>
      <c r="ETL24" s="178"/>
      <c r="ETM24" s="178"/>
      <c r="ETN24" s="178"/>
      <c r="ETO24" s="178"/>
      <c r="ETP24" s="178"/>
      <c r="ETQ24" s="179"/>
      <c r="ETR24" s="166"/>
      <c r="ETS24" s="178"/>
      <c r="ETT24" s="178"/>
      <c r="ETU24" s="178"/>
      <c r="ETV24" s="178"/>
      <c r="ETW24" s="178"/>
      <c r="ETX24" s="178"/>
      <c r="ETY24" s="179"/>
      <c r="ETZ24" s="166"/>
      <c r="EUA24" s="178"/>
      <c r="EUB24" s="178"/>
      <c r="EUC24" s="178"/>
      <c r="EUD24" s="178"/>
      <c r="EUE24" s="178"/>
      <c r="EUF24" s="178"/>
      <c r="EUG24" s="179"/>
      <c r="EUH24" s="166"/>
      <c r="EUI24" s="178"/>
      <c r="EUJ24" s="178"/>
      <c r="EUK24" s="178"/>
      <c r="EUL24" s="178"/>
      <c r="EUM24" s="178"/>
      <c r="EUN24" s="178"/>
      <c r="EUO24" s="179"/>
      <c r="EUP24" s="166"/>
      <c r="EUQ24" s="178"/>
      <c r="EUR24" s="178"/>
      <c r="EUS24" s="178"/>
      <c r="EUT24" s="178"/>
      <c r="EUU24" s="178"/>
      <c r="EUV24" s="178"/>
      <c r="EUW24" s="179"/>
      <c r="EUX24" s="166"/>
      <c r="EUY24" s="178"/>
      <c r="EUZ24" s="178"/>
      <c r="EVA24" s="178"/>
      <c r="EVB24" s="178"/>
      <c r="EVC24" s="178"/>
      <c r="EVD24" s="178"/>
      <c r="EVE24" s="179"/>
      <c r="EVF24" s="166"/>
      <c r="EVG24" s="178"/>
      <c r="EVH24" s="178"/>
      <c r="EVI24" s="178"/>
      <c r="EVJ24" s="178"/>
      <c r="EVK24" s="178"/>
      <c r="EVL24" s="178"/>
      <c r="EVM24" s="179"/>
      <c r="EVN24" s="166"/>
      <c r="EVO24" s="178"/>
      <c r="EVP24" s="178"/>
      <c r="EVQ24" s="178"/>
      <c r="EVR24" s="178"/>
      <c r="EVS24" s="178"/>
      <c r="EVT24" s="178"/>
      <c r="EVU24" s="179"/>
      <c r="EVV24" s="166"/>
      <c r="EVW24" s="178"/>
      <c r="EVX24" s="178"/>
      <c r="EVY24" s="178"/>
      <c r="EVZ24" s="178"/>
      <c r="EWA24" s="178"/>
      <c r="EWB24" s="178"/>
      <c r="EWC24" s="179"/>
      <c r="EWD24" s="166"/>
      <c r="EWE24" s="178"/>
      <c r="EWF24" s="178"/>
      <c r="EWG24" s="178"/>
      <c r="EWH24" s="178"/>
      <c r="EWI24" s="178"/>
      <c r="EWJ24" s="178"/>
      <c r="EWK24" s="179"/>
      <c r="EWL24" s="166"/>
      <c r="EWM24" s="178"/>
      <c r="EWN24" s="178"/>
      <c r="EWO24" s="178"/>
      <c r="EWP24" s="178"/>
      <c r="EWQ24" s="178"/>
      <c r="EWR24" s="178"/>
      <c r="EWS24" s="179"/>
      <c r="EWT24" s="166"/>
      <c r="EWU24" s="178"/>
      <c r="EWV24" s="178"/>
      <c r="EWW24" s="178"/>
      <c r="EWX24" s="178"/>
      <c r="EWY24" s="178"/>
      <c r="EWZ24" s="178"/>
      <c r="EXA24" s="179"/>
      <c r="EXB24" s="166"/>
      <c r="EXC24" s="178"/>
      <c r="EXD24" s="178"/>
      <c r="EXE24" s="178"/>
      <c r="EXF24" s="178"/>
      <c r="EXG24" s="178"/>
      <c r="EXH24" s="178"/>
      <c r="EXI24" s="179"/>
      <c r="EXJ24" s="166"/>
      <c r="EXK24" s="178"/>
      <c r="EXL24" s="178"/>
      <c r="EXM24" s="178"/>
      <c r="EXN24" s="178"/>
      <c r="EXO24" s="178"/>
      <c r="EXP24" s="178"/>
      <c r="EXQ24" s="179"/>
      <c r="EXR24" s="166"/>
      <c r="EXS24" s="178"/>
      <c r="EXT24" s="178"/>
      <c r="EXU24" s="178"/>
      <c r="EXV24" s="178"/>
      <c r="EXW24" s="178"/>
      <c r="EXX24" s="178"/>
      <c r="EXY24" s="179"/>
      <c r="EXZ24" s="166"/>
      <c r="EYA24" s="178"/>
      <c r="EYB24" s="178"/>
      <c r="EYC24" s="178"/>
      <c r="EYD24" s="178"/>
      <c r="EYE24" s="178"/>
      <c r="EYF24" s="178"/>
      <c r="EYG24" s="179"/>
      <c r="EYH24" s="166"/>
      <c r="EYI24" s="178"/>
      <c r="EYJ24" s="178"/>
      <c r="EYK24" s="178"/>
      <c r="EYL24" s="178"/>
      <c r="EYM24" s="178"/>
      <c r="EYN24" s="178"/>
      <c r="EYO24" s="179"/>
      <c r="EYP24" s="166"/>
      <c r="EYQ24" s="178"/>
      <c r="EYR24" s="178"/>
      <c r="EYS24" s="178"/>
      <c r="EYT24" s="178"/>
      <c r="EYU24" s="178"/>
      <c r="EYV24" s="178"/>
      <c r="EYW24" s="179"/>
      <c r="EYX24" s="166"/>
      <c r="EYY24" s="178"/>
      <c r="EYZ24" s="178"/>
      <c r="EZA24" s="178"/>
      <c r="EZB24" s="178"/>
      <c r="EZC24" s="178"/>
      <c r="EZD24" s="178"/>
      <c r="EZE24" s="179"/>
      <c r="EZF24" s="166"/>
      <c r="EZG24" s="178"/>
      <c r="EZH24" s="178"/>
      <c r="EZI24" s="178"/>
      <c r="EZJ24" s="178"/>
      <c r="EZK24" s="178"/>
      <c r="EZL24" s="178"/>
      <c r="EZM24" s="179"/>
      <c r="EZN24" s="166"/>
      <c r="EZO24" s="178"/>
      <c r="EZP24" s="178"/>
      <c r="EZQ24" s="178"/>
      <c r="EZR24" s="178"/>
      <c r="EZS24" s="178"/>
      <c r="EZT24" s="178"/>
      <c r="EZU24" s="179"/>
      <c r="EZV24" s="166"/>
      <c r="EZW24" s="178"/>
      <c r="EZX24" s="178"/>
      <c r="EZY24" s="178"/>
      <c r="EZZ24" s="178"/>
      <c r="FAA24" s="178"/>
      <c r="FAB24" s="178"/>
      <c r="FAC24" s="179"/>
      <c r="FAD24" s="166"/>
      <c r="FAE24" s="178"/>
      <c r="FAF24" s="178"/>
      <c r="FAG24" s="178"/>
      <c r="FAH24" s="178"/>
      <c r="FAI24" s="178"/>
      <c r="FAJ24" s="178"/>
      <c r="FAK24" s="179"/>
      <c r="FAL24" s="166"/>
      <c r="FAM24" s="178"/>
      <c r="FAN24" s="178"/>
      <c r="FAO24" s="178"/>
      <c r="FAP24" s="178"/>
      <c r="FAQ24" s="178"/>
      <c r="FAR24" s="178"/>
      <c r="FAS24" s="179"/>
      <c r="FAT24" s="166"/>
      <c r="FAU24" s="178"/>
      <c r="FAV24" s="178"/>
      <c r="FAW24" s="178"/>
      <c r="FAX24" s="178"/>
      <c r="FAY24" s="178"/>
      <c r="FAZ24" s="178"/>
      <c r="FBA24" s="179"/>
      <c r="FBB24" s="166"/>
      <c r="FBC24" s="178"/>
      <c r="FBD24" s="178"/>
      <c r="FBE24" s="178"/>
      <c r="FBF24" s="178"/>
      <c r="FBG24" s="178"/>
      <c r="FBH24" s="178"/>
      <c r="FBI24" s="179"/>
      <c r="FBJ24" s="166"/>
      <c r="FBK24" s="178"/>
      <c r="FBL24" s="178"/>
      <c r="FBM24" s="178"/>
      <c r="FBN24" s="178"/>
      <c r="FBO24" s="178"/>
      <c r="FBP24" s="178"/>
      <c r="FBQ24" s="179"/>
      <c r="FBR24" s="166"/>
      <c r="FBS24" s="178"/>
      <c r="FBT24" s="178"/>
      <c r="FBU24" s="178"/>
      <c r="FBV24" s="178"/>
      <c r="FBW24" s="178"/>
      <c r="FBX24" s="178"/>
      <c r="FBY24" s="179"/>
      <c r="FBZ24" s="166"/>
      <c r="FCA24" s="178"/>
      <c r="FCB24" s="178"/>
      <c r="FCC24" s="178"/>
      <c r="FCD24" s="178"/>
      <c r="FCE24" s="178"/>
      <c r="FCF24" s="178"/>
      <c r="FCG24" s="179"/>
      <c r="FCH24" s="166"/>
      <c r="FCI24" s="178"/>
      <c r="FCJ24" s="178"/>
      <c r="FCK24" s="178"/>
      <c r="FCL24" s="178"/>
      <c r="FCM24" s="178"/>
      <c r="FCN24" s="178"/>
      <c r="FCO24" s="179"/>
      <c r="FCP24" s="166"/>
      <c r="FCQ24" s="178"/>
      <c r="FCR24" s="178"/>
      <c r="FCS24" s="178"/>
      <c r="FCT24" s="178"/>
      <c r="FCU24" s="178"/>
      <c r="FCV24" s="178"/>
      <c r="FCW24" s="179"/>
      <c r="FCX24" s="166"/>
      <c r="FCY24" s="178"/>
      <c r="FCZ24" s="178"/>
      <c r="FDA24" s="178"/>
      <c r="FDB24" s="178"/>
      <c r="FDC24" s="178"/>
      <c r="FDD24" s="178"/>
      <c r="FDE24" s="179"/>
      <c r="FDF24" s="166"/>
      <c r="FDG24" s="178"/>
      <c r="FDH24" s="178"/>
      <c r="FDI24" s="178"/>
      <c r="FDJ24" s="178"/>
      <c r="FDK24" s="178"/>
      <c r="FDL24" s="178"/>
      <c r="FDM24" s="179"/>
      <c r="FDN24" s="166"/>
      <c r="FDO24" s="178"/>
      <c r="FDP24" s="178"/>
      <c r="FDQ24" s="178"/>
      <c r="FDR24" s="178"/>
      <c r="FDS24" s="178"/>
      <c r="FDT24" s="178"/>
      <c r="FDU24" s="179"/>
      <c r="FDV24" s="166"/>
      <c r="FDW24" s="178"/>
      <c r="FDX24" s="178"/>
      <c r="FDY24" s="178"/>
      <c r="FDZ24" s="178"/>
      <c r="FEA24" s="178"/>
      <c r="FEB24" s="178"/>
      <c r="FEC24" s="179"/>
      <c r="FED24" s="166"/>
      <c r="FEE24" s="178"/>
      <c r="FEF24" s="178"/>
      <c r="FEG24" s="178"/>
      <c r="FEH24" s="178"/>
      <c r="FEI24" s="178"/>
      <c r="FEJ24" s="178"/>
      <c r="FEK24" s="179"/>
      <c r="FEL24" s="166"/>
      <c r="FEM24" s="178"/>
      <c r="FEN24" s="178"/>
      <c r="FEO24" s="178"/>
      <c r="FEP24" s="178"/>
      <c r="FEQ24" s="178"/>
      <c r="FER24" s="178"/>
      <c r="FES24" s="179"/>
      <c r="FET24" s="166"/>
      <c r="FEU24" s="178"/>
      <c r="FEV24" s="178"/>
      <c r="FEW24" s="178"/>
      <c r="FEX24" s="178"/>
      <c r="FEY24" s="178"/>
      <c r="FEZ24" s="178"/>
      <c r="FFA24" s="179"/>
      <c r="FFB24" s="166"/>
      <c r="FFC24" s="178"/>
      <c r="FFD24" s="178"/>
      <c r="FFE24" s="178"/>
      <c r="FFF24" s="178"/>
      <c r="FFG24" s="178"/>
      <c r="FFH24" s="178"/>
      <c r="FFI24" s="179"/>
      <c r="FFJ24" s="166"/>
      <c r="FFK24" s="178"/>
      <c r="FFL24" s="178"/>
      <c r="FFM24" s="178"/>
      <c r="FFN24" s="178"/>
      <c r="FFO24" s="178"/>
      <c r="FFP24" s="178"/>
      <c r="FFQ24" s="179"/>
      <c r="FFR24" s="166"/>
      <c r="FFS24" s="178"/>
      <c r="FFT24" s="178"/>
      <c r="FFU24" s="178"/>
      <c r="FFV24" s="178"/>
      <c r="FFW24" s="178"/>
      <c r="FFX24" s="178"/>
      <c r="FFY24" s="179"/>
      <c r="FFZ24" s="166"/>
      <c r="FGA24" s="178"/>
      <c r="FGB24" s="178"/>
      <c r="FGC24" s="178"/>
      <c r="FGD24" s="178"/>
      <c r="FGE24" s="178"/>
      <c r="FGF24" s="178"/>
      <c r="FGG24" s="179"/>
      <c r="FGH24" s="166"/>
      <c r="FGI24" s="178"/>
      <c r="FGJ24" s="178"/>
      <c r="FGK24" s="178"/>
      <c r="FGL24" s="178"/>
      <c r="FGM24" s="178"/>
      <c r="FGN24" s="178"/>
      <c r="FGO24" s="179"/>
      <c r="FGP24" s="166"/>
      <c r="FGQ24" s="178"/>
      <c r="FGR24" s="178"/>
      <c r="FGS24" s="178"/>
      <c r="FGT24" s="178"/>
      <c r="FGU24" s="178"/>
      <c r="FGV24" s="178"/>
      <c r="FGW24" s="179"/>
      <c r="FGX24" s="166"/>
      <c r="FGY24" s="178"/>
      <c r="FGZ24" s="178"/>
      <c r="FHA24" s="178"/>
      <c r="FHB24" s="178"/>
      <c r="FHC24" s="178"/>
      <c r="FHD24" s="178"/>
      <c r="FHE24" s="179"/>
      <c r="FHF24" s="166"/>
      <c r="FHG24" s="178"/>
      <c r="FHH24" s="178"/>
      <c r="FHI24" s="178"/>
      <c r="FHJ24" s="178"/>
      <c r="FHK24" s="178"/>
      <c r="FHL24" s="178"/>
      <c r="FHM24" s="179"/>
      <c r="FHN24" s="166"/>
      <c r="FHO24" s="178"/>
      <c r="FHP24" s="178"/>
      <c r="FHQ24" s="178"/>
      <c r="FHR24" s="178"/>
      <c r="FHS24" s="178"/>
      <c r="FHT24" s="178"/>
      <c r="FHU24" s="179"/>
      <c r="FHV24" s="166"/>
      <c r="FHW24" s="178"/>
      <c r="FHX24" s="178"/>
      <c r="FHY24" s="178"/>
      <c r="FHZ24" s="178"/>
      <c r="FIA24" s="178"/>
      <c r="FIB24" s="178"/>
      <c r="FIC24" s="179"/>
      <c r="FID24" s="166"/>
      <c r="FIE24" s="178"/>
      <c r="FIF24" s="178"/>
      <c r="FIG24" s="178"/>
      <c r="FIH24" s="178"/>
      <c r="FII24" s="178"/>
      <c r="FIJ24" s="178"/>
      <c r="FIK24" s="179"/>
      <c r="FIL24" s="166"/>
      <c r="FIM24" s="178"/>
      <c r="FIN24" s="178"/>
      <c r="FIO24" s="178"/>
      <c r="FIP24" s="178"/>
      <c r="FIQ24" s="178"/>
      <c r="FIR24" s="178"/>
      <c r="FIS24" s="179"/>
      <c r="FIT24" s="166"/>
      <c r="FIU24" s="178"/>
      <c r="FIV24" s="178"/>
      <c r="FIW24" s="178"/>
      <c r="FIX24" s="178"/>
      <c r="FIY24" s="178"/>
      <c r="FIZ24" s="178"/>
      <c r="FJA24" s="179"/>
      <c r="FJB24" s="166"/>
      <c r="FJC24" s="178"/>
      <c r="FJD24" s="178"/>
      <c r="FJE24" s="178"/>
      <c r="FJF24" s="178"/>
      <c r="FJG24" s="178"/>
      <c r="FJH24" s="178"/>
      <c r="FJI24" s="179"/>
      <c r="FJJ24" s="166"/>
      <c r="FJK24" s="178"/>
      <c r="FJL24" s="178"/>
      <c r="FJM24" s="178"/>
      <c r="FJN24" s="178"/>
      <c r="FJO24" s="178"/>
      <c r="FJP24" s="178"/>
      <c r="FJQ24" s="179"/>
      <c r="FJR24" s="166"/>
      <c r="FJS24" s="178"/>
      <c r="FJT24" s="178"/>
      <c r="FJU24" s="178"/>
      <c r="FJV24" s="178"/>
      <c r="FJW24" s="178"/>
      <c r="FJX24" s="178"/>
      <c r="FJY24" s="179"/>
      <c r="FJZ24" s="166"/>
      <c r="FKA24" s="178"/>
      <c r="FKB24" s="178"/>
      <c r="FKC24" s="178"/>
      <c r="FKD24" s="178"/>
      <c r="FKE24" s="178"/>
      <c r="FKF24" s="178"/>
      <c r="FKG24" s="179"/>
      <c r="FKH24" s="166"/>
      <c r="FKI24" s="178"/>
      <c r="FKJ24" s="178"/>
      <c r="FKK24" s="178"/>
      <c r="FKL24" s="178"/>
      <c r="FKM24" s="178"/>
      <c r="FKN24" s="178"/>
      <c r="FKO24" s="179"/>
      <c r="FKP24" s="166"/>
      <c r="FKQ24" s="178"/>
      <c r="FKR24" s="178"/>
      <c r="FKS24" s="178"/>
      <c r="FKT24" s="178"/>
      <c r="FKU24" s="178"/>
      <c r="FKV24" s="178"/>
      <c r="FKW24" s="179"/>
      <c r="FKX24" s="166"/>
      <c r="FKY24" s="178"/>
      <c r="FKZ24" s="178"/>
      <c r="FLA24" s="178"/>
      <c r="FLB24" s="178"/>
      <c r="FLC24" s="178"/>
      <c r="FLD24" s="178"/>
      <c r="FLE24" s="179"/>
      <c r="FLF24" s="166"/>
      <c r="FLG24" s="178"/>
      <c r="FLH24" s="178"/>
      <c r="FLI24" s="178"/>
      <c r="FLJ24" s="178"/>
      <c r="FLK24" s="178"/>
      <c r="FLL24" s="178"/>
      <c r="FLM24" s="179"/>
      <c r="FLN24" s="166"/>
      <c r="FLO24" s="178"/>
      <c r="FLP24" s="178"/>
      <c r="FLQ24" s="178"/>
      <c r="FLR24" s="178"/>
      <c r="FLS24" s="178"/>
      <c r="FLT24" s="178"/>
      <c r="FLU24" s="179"/>
      <c r="FLV24" s="166"/>
      <c r="FLW24" s="178"/>
      <c r="FLX24" s="178"/>
      <c r="FLY24" s="178"/>
      <c r="FLZ24" s="178"/>
      <c r="FMA24" s="178"/>
      <c r="FMB24" s="178"/>
      <c r="FMC24" s="179"/>
      <c r="FMD24" s="166"/>
      <c r="FME24" s="178"/>
      <c r="FMF24" s="178"/>
      <c r="FMG24" s="178"/>
      <c r="FMH24" s="178"/>
      <c r="FMI24" s="178"/>
      <c r="FMJ24" s="178"/>
      <c r="FMK24" s="179"/>
      <c r="FML24" s="166"/>
      <c r="FMM24" s="178"/>
      <c r="FMN24" s="178"/>
      <c r="FMO24" s="178"/>
      <c r="FMP24" s="178"/>
      <c r="FMQ24" s="178"/>
      <c r="FMR24" s="178"/>
      <c r="FMS24" s="179"/>
      <c r="FMT24" s="166"/>
      <c r="FMU24" s="178"/>
      <c r="FMV24" s="178"/>
      <c r="FMW24" s="178"/>
      <c r="FMX24" s="178"/>
      <c r="FMY24" s="178"/>
      <c r="FMZ24" s="178"/>
      <c r="FNA24" s="179"/>
      <c r="FNB24" s="166"/>
      <c r="FNC24" s="178"/>
      <c r="FND24" s="178"/>
      <c r="FNE24" s="178"/>
      <c r="FNF24" s="178"/>
      <c r="FNG24" s="178"/>
      <c r="FNH24" s="178"/>
      <c r="FNI24" s="179"/>
      <c r="FNJ24" s="166"/>
      <c r="FNK24" s="178"/>
      <c r="FNL24" s="178"/>
      <c r="FNM24" s="178"/>
      <c r="FNN24" s="178"/>
      <c r="FNO24" s="178"/>
      <c r="FNP24" s="178"/>
      <c r="FNQ24" s="179"/>
      <c r="FNR24" s="166"/>
      <c r="FNS24" s="178"/>
      <c r="FNT24" s="178"/>
      <c r="FNU24" s="178"/>
      <c r="FNV24" s="178"/>
      <c r="FNW24" s="178"/>
      <c r="FNX24" s="178"/>
      <c r="FNY24" s="179"/>
      <c r="FNZ24" s="166"/>
      <c r="FOA24" s="178"/>
      <c r="FOB24" s="178"/>
      <c r="FOC24" s="178"/>
      <c r="FOD24" s="178"/>
      <c r="FOE24" s="178"/>
      <c r="FOF24" s="178"/>
      <c r="FOG24" s="179"/>
      <c r="FOH24" s="166"/>
      <c r="FOI24" s="178"/>
      <c r="FOJ24" s="178"/>
      <c r="FOK24" s="178"/>
      <c r="FOL24" s="178"/>
      <c r="FOM24" s="178"/>
      <c r="FON24" s="178"/>
      <c r="FOO24" s="179"/>
      <c r="FOP24" s="166"/>
      <c r="FOQ24" s="178"/>
      <c r="FOR24" s="178"/>
      <c r="FOS24" s="178"/>
      <c r="FOT24" s="178"/>
      <c r="FOU24" s="178"/>
      <c r="FOV24" s="178"/>
      <c r="FOW24" s="179"/>
      <c r="FOX24" s="166"/>
      <c r="FOY24" s="178"/>
      <c r="FOZ24" s="178"/>
      <c r="FPA24" s="178"/>
      <c r="FPB24" s="178"/>
      <c r="FPC24" s="178"/>
      <c r="FPD24" s="178"/>
      <c r="FPE24" s="179"/>
      <c r="FPF24" s="166"/>
      <c r="FPG24" s="178"/>
      <c r="FPH24" s="178"/>
      <c r="FPI24" s="178"/>
      <c r="FPJ24" s="178"/>
      <c r="FPK24" s="178"/>
      <c r="FPL24" s="178"/>
      <c r="FPM24" s="179"/>
      <c r="FPN24" s="166"/>
      <c r="FPO24" s="178"/>
      <c r="FPP24" s="178"/>
      <c r="FPQ24" s="178"/>
      <c r="FPR24" s="178"/>
      <c r="FPS24" s="178"/>
      <c r="FPT24" s="178"/>
      <c r="FPU24" s="179"/>
      <c r="FPV24" s="166"/>
      <c r="FPW24" s="178"/>
      <c r="FPX24" s="178"/>
      <c r="FPY24" s="178"/>
      <c r="FPZ24" s="178"/>
      <c r="FQA24" s="178"/>
      <c r="FQB24" s="178"/>
      <c r="FQC24" s="179"/>
      <c r="FQD24" s="166"/>
      <c r="FQE24" s="178"/>
      <c r="FQF24" s="178"/>
      <c r="FQG24" s="178"/>
      <c r="FQH24" s="178"/>
      <c r="FQI24" s="178"/>
      <c r="FQJ24" s="178"/>
      <c r="FQK24" s="179"/>
      <c r="FQL24" s="166"/>
      <c r="FQM24" s="178"/>
      <c r="FQN24" s="178"/>
      <c r="FQO24" s="178"/>
      <c r="FQP24" s="178"/>
      <c r="FQQ24" s="178"/>
      <c r="FQR24" s="178"/>
      <c r="FQS24" s="179"/>
      <c r="FQT24" s="166"/>
      <c r="FQU24" s="178"/>
      <c r="FQV24" s="178"/>
      <c r="FQW24" s="178"/>
      <c r="FQX24" s="178"/>
      <c r="FQY24" s="178"/>
      <c r="FQZ24" s="178"/>
      <c r="FRA24" s="179"/>
      <c r="FRB24" s="166"/>
      <c r="FRC24" s="178"/>
      <c r="FRD24" s="178"/>
      <c r="FRE24" s="178"/>
      <c r="FRF24" s="178"/>
      <c r="FRG24" s="178"/>
      <c r="FRH24" s="178"/>
      <c r="FRI24" s="179"/>
      <c r="FRJ24" s="166"/>
      <c r="FRK24" s="178"/>
      <c r="FRL24" s="178"/>
      <c r="FRM24" s="178"/>
      <c r="FRN24" s="178"/>
      <c r="FRO24" s="178"/>
      <c r="FRP24" s="178"/>
      <c r="FRQ24" s="179"/>
      <c r="FRR24" s="166"/>
      <c r="FRS24" s="178"/>
      <c r="FRT24" s="178"/>
      <c r="FRU24" s="178"/>
      <c r="FRV24" s="178"/>
      <c r="FRW24" s="178"/>
      <c r="FRX24" s="178"/>
      <c r="FRY24" s="179"/>
      <c r="FRZ24" s="166"/>
      <c r="FSA24" s="178"/>
      <c r="FSB24" s="178"/>
      <c r="FSC24" s="178"/>
      <c r="FSD24" s="178"/>
      <c r="FSE24" s="178"/>
      <c r="FSF24" s="178"/>
      <c r="FSG24" s="179"/>
      <c r="FSH24" s="166"/>
      <c r="FSI24" s="178"/>
      <c r="FSJ24" s="178"/>
      <c r="FSK24" s="178"/>
      <c r="FSL24" s="178"/>
      <c r="FSM24" s="178"/>
      <c r="FSN24" s="178"/>
      <c r="FSO24" s="179"/>
      <c r="FSP24" s="166"/>
      <c r="FSQ24" s="178"/>
      <c r="FSR24" s="178"/>
      <c r="FSS24" s="178"/>
      <c r="FST24" s="178"/>
      <c r="FSU24" s="178"/>
      <c r="FSV24" s="178"/>
      <c r="FSW24" s="179"/>
      <c r="FSX24" s="166"/>
      <c r="FSY24" s="178"/>
      <c r="FSZ24" s="178"/>
      <c r="FTA24" s="178"/>
      <c r="FTB24" s="178"/>
      <c r="FTC24" s="178"/>
      <c r="FTD24" s="178"/>
      <c r="FTE24" s="179"/>
      <c r="FTF24" s="166"/>
      <c r="FTG24" s="178"/>
      <c r="FTH24" s="178"/>
      <c r="FTI24" s="178"/>
      <c r="FTJ24" s="178"/>
      <c r="FTK24" s="178"/>
      <c r="FTL24" s="178"/>
      <c r="FTM24" s="179"/>
      <c r="FTN24" s="166"/>
      <c r="FTO24" s="178"/>
      <c r="FTP24" s="178"/>
      <c r="FTQ24" s="178"/>
      <c r="FTR24" s="178"/>
      <c r="FTS24" s="178"/>
      <c r="FTT24" s="178"/>
      <c r="FTU24" s="179"/>
      <c r="FTV24" s="166"/>
      <c r="FTW24" s="178"/>
      <c r="FTX24" s="178"/>
      <c r="FTY24" s="178"/>
      <c r="FTZ24" s="178"/>
      <c r="FUA24" s="178"/>
      <c r="FUB24" s="178"/>
      <c r="FUC24" s="179"/>
      <c r="FUD24" s="166"/>
      <c r="FUE24" s="178"/>
      <c r="FUF24" s="178"/>
      <c r="FUG24" s="178"/>
      <c r="FUH24" s="178"/>
      <c r="FUI24" s="178"/>
      <c r="FUJ24" s="178"/>
      <c r="FUK24" s="179"/>
      <c r="FUL24" s="166"/>
      <c r="FUM24" s="178"/>
      <c r="FUN24" s="178"/>
      <c r="FUO24" s="178"/>
      <c r="FUP24" s="178"/>
      <c r="FUQ24" s="178"/>
      <c r="FUR24" s="178"/>
      <c r="FUS24" s="179"/>
      <c r="FUT24" s="166"/>
      <c r="FUU24" s="178"/>
      <c r="FUV24" s="178"/>
      <c r="FUW24" s="178"/>
      <c r="FUX24" s="178"/>
      <c r="FUY24" s="178"/>
      <c r="FUZ24" s="178"/>
      <c r="FVA24" s="179"/>
      <c r="FVB24" s="166"/>
      <c r="FVC24" s="178"/>
      <c r="FVD24" s="178"/>
      <c r="FVE24" s="178"/>
      <c r="FVF24" s="178"/>
      <c r="FVG24" s="178"/>
      <c r="FVH24" s="178"/>
      <c r="FVI24" s="179"/>
      <c r="FVJ24" s="166"/>
      <c r="FVK24" s="178"/>
      <c r="FVL24" s="178"/>
      <c r="FVM24" s="178"/>
      <c r="FVN24" s="178"/>
      <c r="FVO24" s="178"/>
      <c r="FVP24" s="178"/>
      <c r="FVQ24" s="179"/>
      <c r="FVR24" s="166"/>
      <c r="FVS24" s="178"/>
      <c r="FVT24" s="178"/>
      <c r="FVU24" s="178"/>
      <c r="FVV24" s="178"/>
      <c r="FVW24" s="178"/>
      <c r="FVX24" s="178"/>
      <c r="FVY24" s="179"/>
      <c r="FVZ24" s="166"/>
      <c r="FWA24" s="178"/>
      <c r="FWB24" s="178"/>
      <c r="FWC24" s="178"/>
      <c r="FWD24" s="178"/>
      <c r="FWE24" s="178"/>
      <c r="FWF24" s="178"/>
      <c r="FWG24" s="179"/>
      <c r="FWH24" s="166"/>
      <c r="FWI24" s="178"/>
      <c r="FWJ24" s="178"/>
      <c r="FWK24" s="178"/>
      <c r="FWL24" s="178"/>
      <c r="FWM24" s="178"/>
      <c r="FWN24" s="178"/>
      <c r="FWO24" s="179"/>
      <c r="FWP24" s="166"/>
      <c r="FWQ24" s="178"/>
      <c r="FWR24" s="178"/>
      <c r="FWS24" s="178"/>
      <c r="FWT24" s="178"/>
      <c r="FWU24" s="178"/>
      <c r="FWV24" s="178"/>
      <c r="FWW24" s="179"/>
      <c r="FWX24" s="166"/>
      <c r="FWY24" s="178"/>
      <c r="FWZ24" s="178"/>
      <c r="FXA24" s="178"/>
      <c r="FXB24" s="178"/>
      <c r="FXC24" s="178"/>
      <c r="FXD24" s="178"/>
      <c r="FXE24" s="179"/>
      <c r="FXF24" s="166"/>
      <c r="FXG24" s="178"/>
      <c r="FXH24" s="178"/>
      <c r="FXI24" s="178"/>
      <c r="FXJ24" s="178"/>
      <c r="FXK24" s="178"/>
      <c r="FXL24" s="178"/>
      <c r="FXM24" s="179"/>
      <c r="FXN24" s="166"/>
      <c r="FXO24" s="178"/>
      <c r="FXP24" s="178"/>
      <c r="FXQ24" s="178"/>
      <c r="FXR24" s="178"/>
      <c r="FXS24" s="178"/>
      <c r="FXT24" s="178"/>
      <c r="FXU24" s="179"/>
      <c r="FXV24" s="166"/>
      <c r="FXW24" s="178"/>
      <c r="FXX24" s="178"/>
      <c r="FXY24" s="178"/>
      <c r="FXZ24" s="178"/>
      <c r="FYA24" s="178"/>
      <c r="FYB24" s="178"/>
      <c r="FYC24" s="179"/>
      <c r="FYD24" s="166"/>
      <c r="FYE24" s="178"/>
      <c r="FYF24" s="178"/>
      <c r="FYG24" s="178"/>
      <c r="FYH24" s="178"/>
      <c r="FYI24" s="178"/>
      <c r="FYJ24" s="178"/>
      <c r="FYK24" s="179"/>
      <c r="FYL24" s="166"/>
      <c r="FYM24" s="178"/>
      <c r="FYN24" s="178"/>
      <c r="FYO24" s="178"/>
      <c r="FYP24" s="178"/>
      <c r="FYQ24" s="178"/>
      <c r="FYR24" s="178"/>
      <c r="FYS24" s="179"/>
      <c r="FYT24" s="166"/>
      <c r="FYU24" s="178"/>
      <c r="FYV24" s="178"/>
      <c r="FYW24" s="178"/>
      <c r="FYX24" s="178"/>
      <c r="FYY24" s="178"/>
      <c r="FYZ24" s="178"/>
      <c r="FZA24" s="179"/>
      <c r="FZB24" s="166"/>
      <c r="FZC24" s="178"/>
      <c r="FZD24" s="178"/>
      <c r="FZE24" s="178"/>
      <c r="FZF24" s="178"/>
      <c r="FZG24" s="178"/>
      <c r="FZH24" s="178"/>
      <c r="FZI24" s="179"/>
      <c r="FZJ24" s="166"/>
      <c r="FZK24" s="178"/>
      <c r="FZL24" s="178"/>
      <c r="FZM24" s="178"/>
      <c r="FZN24" s="178"/>
      <c r="FZO24" s="178"/>
      <c r="FZP24" s="178"/>
      <c r="FZQ24" s="179"/>
      <c r="FZR24" s="166"/>
      <c r="FZS24" s="178"/>
      <c r="FZT24" s="178"/>
      <c r="FZU24" s="178"/>
      <c r="FZV24" s="178"/>
      <c r="FZW24" s="178"/>
      <c r="FZX24" s="178"/>
      <c r="FZY24" s="179"/>
      <c r="FZZ24" s="166"/>
      <c r="GAA24" s="178"/>
      <c r="GAB24" s="178"/>
      <c r="GAC24" s="178"/>
      <c r="GAD24" s="178"/>
      <c r="GAE24" s="178"/>
      <c r="GAF24" s="178"/>
      <c r="GAG24" s="179"/>
      <c r="GAH24" s="166"/>
      <c r="GAI24" s="178"/>
      <c r="GAJ24" s="178"/>
      <c r="GAK24" s="178"/>
      <c r="GAL24" s="178"/>
      <c r="GAM24" s="178"/>
      <c r="GAN24" s="178"/>
      <c r="GAO24" s="179"/>
      <c r="GAP24" s="166"/>
      <c r="GAQ24" s="178"/>
      <c r="GAR24" s="178"/>
      <c r="GAS24" s="178"/>
      <c r="GAT24" s="178"/>
      <c r="GAU24" s="178"/>
      <c r="GAV24" s="178"/>
      <c r="GAW24" s="179"/>
      <c r="GAX24" s="166"/>
      <c r="GAY24" s="178"/>
      <c r="GAZ24" s="178"/>
      <c r="GBA24" s="178"/>
      <c r="GBB24" s="178"/>
      <c r="GBC24" s="178"/>
      <c r="GBD24" s="178"/>
      <c r="GBE24" s="179"/>
      <c r="GBF24" s="166"/>
      <c r="GBG24" s="178"/>
      <c r="GBH24" s="178"/>
      <c r="GBI24" s="178"/>
      <c r="GBJ24" s="178"/>
      <c r="GBK24" s="178"/>
      <c r="GBL24" s="178"/>
      <c r="GBM24" s="179"/>
      <c r="GBN24" s="166"/>
      <c r="GBO24" s="178"/>
      <c r="GBP24" s="178"/>
      <c r="GBQ24" s="178"/>
      <c r="GBR24" s="178"/>
      <c r="GBS24" s="178"/>
      <c r="GBT24" s="178"/>
      <c r="GBU24" s="179"/>
      <c r="GBV24" s="166"/>
      <c r="GBW24" s="178"/>
      <c r="GBX24" s="178"/>
      <c r="GBY24" s="178"/>
      <c r="GBZ24" s="178"/>
      <c r="GCA24" s="178"/>
      <c r="GCB24" s="178"/>
      <c r="GCC24" s="179"/>
      <c r="GCD24" s="166"/>
      <c r="GCE24" s="178"/>
      <c r="GCF24" s="178"/>
      <c r="GCG24" s="178"/>
      <c r="GCH24" s="178"/>
      <c r="GCI24" s="178"/>
      <c r="GCJ24" s="178"/>
      <c r="GCK24" s="179"/>
      <c r="GCL24" s="166"/>
      <c r="GCM24" s="178"/>
      <c r="GCN24" s="178"/>
      <c r="GCO24" s="178"/>
      <c r="GCP24" s="178"/>
      <c r="GCQ24" s="178"/>
      <c r="GCR24" s="178"/>
      <c r="GCS24" s="179"/>
      <c r="GCT24" s="166"/>
      <c r="GCU24" s="178"/>
      <c r="GCV24" s="178"/>
      <c r="GCW24" s="178"/>
      <c r="GCX24" s="178"/>
      <c r="GCY24" s="178"/>
      <c r="GCZ24" s="178"/>
      <c r="GDA24" s="179"/>
      <c r="GDB24" s="166"/>
      <c r="GDC24" s="178"/>
      <c r="GDD24" s="178"/>
      <c r="GDE24" s="178"/>
      <c r="GDF24" s="178"/>
      <c r="GDG24" s="178"/>
      <c r="GDH24" s="178"/>
      <c r="GDI24" s="179"/>
      <c r="GDJ24" s="166"/>
      <c r="GDK24" s="178"/>
      <c r="GDL24" s="178"/>
      <c r="GDM24" s="178"/>
      <c r="GDN24" s="178"/>
      <c r="GDO24" s="178"/>
      <c r="GDP24" s="178"/>
      <c r="GDQ24" s="179"/>
      <c r="GDR24" s="166"/>
      <c r="GDS24" s="178"/>
      <c r="GDT24" s="178"/>
      <c r="GDU24" s="178"/>
      <c r="GDV24" s="178"/>
      <c r="GDW24" s="178"/>
      <c r="GDX24" s="178"/>
      <c r="GDY24" s="179"/>
      <c r="GDZ24" s="166"/>
      <c r="GEA24" s="178"/>
      <c r="GEB24" s="178"/>
      <c r="GEC24" s="178"/>
      <c r="GED24" s="178"/>
      <c r="GEE24" s="178"/>
      <c r="GEF24" s="178"/>
      <c r="GEG24" s="179"/>
      <c r="GEH24" s="166"/>
      <c r="GEI24" s="178"/>
      <c r="GEJ24" s="178"/>
      <c r="GEK24" s="178"/>
      <c r="GEL24" s="178"/>
      <c r="GEM24" s="178"/>
      <c r="GEN24" s="178"/>
      <c r="GEO24" s="179"/>
      <c r="GEP24" s="166"/>
      <c r="GEQ24" s="178"/>
      <c r="GER24" s="178"/>
      <c r="GES24" s="178"/>
      <c r="GET24" s="178"/>
      <c r="GEU24" s="178"/>
      <c r="GEV24" s="178"/>
      <c r="GEW24" s="179"/>
      <c r="GEX24" s="166"/>
      <c r="GEY24" s="178"/>
      <c r="GEZ24" s="178"/>
      <c r="GFA24" s="178"/>
      <c r="GFB24" s="178"/>
      <c r="GFC24" s="178"/>
      <c r="GFD24" s="178"/>
      <c r="GFE24" s="179"/>
      <c r="GFF24" s="166"/>
      <c r="GFG24" s="178"/>
      <c r="GFH24" s="178"/>
      <c r="GFI24" s="178"/>
      <c r="GFJ24" s="178"/>
      <c r="GFK24" s="178"/>
      <c r="GFL24" s="178"/>
      <c r="GFM24" s="179"/>
      <c r="GFN24" s="166"/>
      <c r="GFO24" s="178"/>
      <c r="GFP24" s="178"/>
      <c r="GFQ24" s="178"/>
      <c r="GFR24" s="178"/>
      <c r="GFS24" s="178"/>
      <c r="GFT24" s="178"/>
      <c r="GFU24" s="179"/>
      <c r="GFV24" s="166"/>
      <c r="GFW24" s="178"/>
      <c r="GFX24" s="178"/>
      <c r="GFY24" s="178"/>
      <c r="GFZ24" s="178"/>
      <c r="GGA24" s="178"/>
      <c r="GGB24" s="178"/>
      <c r="GGC24" s="179"/>
      <c r="GGD24" s="166"/>
      <c r="GGE24" s="178"/>
      <c r="GGF24" s="178"/>
      <c r="GGG24" s="178"/>
      <c r="GGH24" s="178"/>
      <c r="GGI24" s="178"/>
      <c r="GGJ24" s="178"/>
      <c r="GGK24" s="179"/>
      <c r="GGL24" s="166"/>
      <c r="GGM24" s="178"/>
      <c r="GGN24" s="178"/>
      <c r="GGO24" s="178"/>
      <c r="GGP24" s="178"/>
      <c r="GGQ24" s="178"/>
      <c r="GGR24" s="178"/>
      <c r="GGS24" s="179"/>
      <c r="GGT24" s="166"/>
      <c r="GGU24" s="178"/>
      <c r="GGV24" s="178"/>
      <c r="GGW24" s="178"/>
      <c r="GGX24" s="178"/>
      <c r="GGY24" s="178"/>
      <c r="GGZ24" s="178"/>
      <c r="GHA24" s="179"/>
      <c r="GHB24" s="166"/>
      <c r="GHC24" s="178"/>
      <c r="GHD24" s="178"/>
      <c r="GHE24" s="178"/>
      <c r="GHF24" s="178"/>
      <c r="GHG24" s="178"/>
      <c r="GHH24" s="178"/>
      <c r="GHI24" s="179"/>
      <c r="GHJ24" s="166"/>
      <c r="GHK24" s="178"/>
      <c r="GHL24" s="178"/>
      <c r="GHM24" s="178"/>
      <c r="GHN24" s="178"/>
      <c r="GHO24" s="178"/>
      <c r="GHP24" s="178"/>
      <c r="GHQ24" s="179"/>
      <c r="GHR24" s="166"/>
      <c r="GHS24" s="178"/>
      <c r="GHT24" s="178"/>
      <c r="GHU24" s="178"/>
      <c r="GHV24" s="178"/>
      <c r="GHW24" s="178"/>
      <c r="GHX24" s="178"/>
      <c r="GHY24" s="179"/>
      <c r="GHZ24" s="166"/>
      <c r="GIA24" s="178"/>
      <c r="GIB24" s="178"/>
      <c r="GIC24" s="178"/>
      <c r="GID24" s="178"/>
      <c r="GIE24" s="178"/>
      <c r="GIF24" s="178"/>
      <c r="GIG24" s="179"/>
      <c r="GIH24" s="166"/>
      <c r="GII24" s="178"/>
      <c r="GIJ24" s="178"/>
      <c r="GIK24" s="178"/>
      <c r="GIL24" s="178"/>
      <c r="GIM24" s="178"/>
      <c r="GIN24" s="178"/>
      <c r="GIO24" s="179"/>
      <c r="GIP24" s="166"/>
      <c r="GIQ24" s="178"/>
      <c r="GIR24" s="178"/>
      <c r="GIS24" s="178"/>
      <c r="GIT24" s="178"/>
      <c r="GIU24" s="178"/>
      <c r="GIV24" s="178"/>
      <c r="GIW24" s="179"/>
      <c r="GIX24" s="166"/>
      <c r="GIY24" s="178"/>
      <c r="GIZ24" s="178"/>
      <c r="GJA24" s="178"/>
      <c r="GJB24" s="178"/>
      <c r="GJC24" s="178"/>
      <c r="GJD24" s="178"/>
      <c r="GJE24" s="179"/>
      <c r="GJF24" s="166"/>
      <c r="GJG24" s="178"/>
      <c r="GJH24" s="178"/>
      <c r="GJI24" s="178"/>
      <c r="GJJ24" s="178"/>
      <c r="GJK24" s="178"/>
      <c r="GJL24" s="178"/>
      <c r="GJM24" s="179"/>
      <c r="GJN24" s="166"/>
      <c r="GJO24" s="178"/>
      <c r="GJP24" s="178"/>
      <c r="GJQ24" s="178"/>
      <c r="GJR24" s="178"/>
      <c r="GJS24" s="178"/>
      <c r="GJT24" s="178"/>
      <c r="GJU24" s="179"/>
      <c r="GJV24" s="166"/>
      <c r="GJW24" s="178"/>
      <c r="GJX24" s="178"/>
      <c r="GJY24" s="178"/>
      <c r="GJZ24" s="178"/>
      <c r="GKA24" s="178"/>
      <c r="GKB24" s="178"/>
      <c r="GKC24" s="179"/>
      <c r="GKD24" s="166"/>
      <c r="GKE24" s="178"/>
      <c r="GKF24" s="178"/>
      <c r="GKG24" s="178"/>
      <c r="GKH24" s="178"/>
      <c r="GKI24" s="178"/>
      <c r="GKJ24" s="178"/>
      <c r="GKK24" s="179"/>
      <c r="GKL24" s="166"/>
      <c r="GKM24" s="178"/>
      <c r="GKN24" s="178"/>
      <c r="GKO24" s="178"/>
      <c r="GKP24" s="178"/>
      <c r="GKQ24" s="178"/>
      <c r="GKR24" s="178"/>
      <c r="GKS24" s="179"/>
      <c r="GKT24" s="166"/>
      <c r="GKU24" s="178"/>
      <c r="GKV24" s="178"/>
      <c r="GKW24" s="178"/>
      <c r="GKX24" s="178"/>
      <c r="GKY24" s="178"/>
      <c r="GKZ24" s="178"/>
      <c r="GLA24" s="179"/>
      <c r="GLB24" s="166"/>
      <c r="GLC24" s="178"/>
      <c r="GLD24" s="178"/>
      <c r="GLE24" s="178"/>
      <c r="GLF24" s="178"/>
      <c r="GLG24" s="178"/>
      <c r="GLH24" s="178"/>
      <c r="GLI24" s="179"/>
      <c r="GLJ24" s="166"/>
      <c r="GLK24" s="178"/>
      <c r="GLL24" s="178"/>
      <c r="GLM24" s="178"/>
      <c r="GLN24" s="178"/>
      <c r="GLO24" s="178"/>
      <c r="GLP24" s="178"/>
      <c r="GLQ24" s="179"/>
      <c r="GLR24" s="166"/>
      <c r="GLS24" s="178"/>
      <c r="GLT24" s="178"/>
      <c r="GLU24" s="178"/>
      <c r="GLV24" s="178"/>
      <c r="GLW24" s="178"/>
      <c r="GLX24" s="178"/>
      <c r="GLY24" s="179"/>
      <c r="GLZ24" s="166"/>
      <c r="GMA24" s="178"/>
      <c r="GMB24" s="178"/>
      <c r="GMC24" s="178"/>
      <c r="GMD24" s="178"/>
      <c r="GME24" s="178"/>
      <c r="GMF24" s="178"/>
      <c r="GMG24" s="179"/>
      <c r="GMH24" s="166"/>
      <c r="GMI24" s="178"/>
      <c r="GMJ24" s="178"/>
      <c r="GMK24" s="178"/>
      <c r="GML24" s="178"/>
      <c r="GMM24" s="178"/>
      <c r="GMN24" s="178"/>
      <c r="GMO24" s="179"/>
      <c r="GMP24" s="166"/>
      <c r="GMQ24" s="178"/>
      <c r="GMR24" s="178"/>
      <c r="GMS24" s="178"/>
      <c r="GMT24" s="178"/>
      <c r="GMU24" s="178"/>
      <c r="GMV24" s="178"/>
      <c r="GMW24" s="179"/>
      <c r="GMX24" s="166"/>
      <c r="GMY24" s="178"/>
      <c r="GMZ24" s="178"/>
      <c r="GNA24" s="178"/>
      <c r="GNB24" s="178"/>
      <c r="GNC24" s="178"/>
      <c r="GND24" s="178"/>
      <c r="GNE24" s="179"/>
      <c r="GNF24" s="166"/>
      <c r="GNG24" s="178"/>
      <c r="GNH24" s="178"/>
      <c r="GNI24" s="178"/>
      <c r="GNJ24" s="178"/>
      <c r="GNK24" s="178"/>
      <c r="GNL24" s="178"/>
      <c r="GNM24" s="179"/>
      <c r="GNN24" s="166"/>
      <c r="GNO24" s="178"/>
      <c r="GNP24" s="178"/>
      <c r="GNQ24" s="178"/>
      <c r="GNR24" s="178"/>
      <c r="GNS24" s="178"/>
      <c r="GNT24" s="178"/>
      <c r="GNU24" s="179"/>
      <c r="GNV24" s="166"/>
      <c r="GNW24" s="178"/>
      <c r="GNX24" s="178"/>
      <c r="GNY24" s="178"/>
      <c r="GNZ24" s="178"/>
      <c r="GOA24" s="178"/>
      <c r="GOB24" s="178"/>
      <c r="GOC24" s="179"/>
      <c r="GOD24" s="166"/>
      <c r="GOE24" s="178"/>
      <c r="GOF24" s="178"/>
      <c r="GOG24" s="178"/>
      <c r="GOH24" s="178"/>
      <c r="GOI24" s="178"/>
      <c r="GOJ24" s="178"/>
      <c r="GOK24" s="179"/>
      <c r="GOL24" s="166"/>
      <c r="GOM24" s="178"/>
      <c r="GON24" s="178"/>
      <c r="GOO24" s="178"/>
      <c r="GOP24" s="178"/>
      <c r="GOQ24" s="178"/>
      <c r="GOR24" s="178"/>
      <c r="GOS24" s="179"/>
      <c r="GOT24" s="166"/>
      <c r="GOU24" s="178"/>
      <c r="GOV24" s="178"/>
      <c r="GOW24" s="178"/>
      <c r="GOX24" s="178"/>
      <c r="GOY24" s="178"/>
      <c r="GOZ24" s="178"/>
      <c r="GPA24" s="179"/>
      <c r="GPB24" s="166"/>
      <c r="GPC24" s="178"/>
      <c r="GPD24" s="178"/>
      <c r="GPE24" s="178"/>
      <c r="GPF24" s="178"/>
      <c r="GPG24" s="178"/>
      <c r="GPH24" s="178"/>
      <c r="GPI24" s="179"/>
      <c r="GPJ24" s="166"/>
      <c r="GPK24" s="178"/>
      <c r="GPL24" s="178"/>
      <c r="GPM24" s="178"/>
      <c r="GPN24" s="178"/>
      <c r="GPO24" s="178"/>
      <c r="GPP24" s="178"/>
      <c r="GPQ24" s="179"/>
      <c r="GPR24" s="166"/>
      <c r="GPS24" s="178"/>
      <c r="GPT24" s="178"/>
      <c r="GPU24" s="178"/>
      <c r="GPV24" s="178"/>
      <c r="GPW24" s="178"/>
      <c r="GPX24" s="178"/>
      <c r="GPY24" s="179"/>
      <c r="GPZ24" s="166"/>
      <c r="GQA24" s="178"/>
      <c r="GQB24" s="178"/>
      <c r="GQC24" s="178"/>
      <c r="GQD24" s="178"/>
      <c r="GQE24" s="178"/>
      <c r="GQF24" s="178"/>
      <c r="GQG24" s="179"/>
      <c r="GQH24" s="166"/>
      <c r="GQI24" s="178"/>
      <c r="GQJ24" s="178"/>
      <c r="GQK24" s="178"/>
      <c r="GQL24" s="178"/>
      <c r="GQM24" s="178"/>
      <c r="GQN24" s="178"/>
      <c r="GQO24" s="179"/>
      <c r="GQP24" s="166"/>
      <c r="GQQ24" s="178"/>
      <c r="GQR24" s="178"/>
      <c r="GQS24" s="178"/>
      <c r="GQT24" s="178"/>
      <c r="GQU24" s="178"/>
      <c r="GQV24" s="178"/>
      <c r="GQW24" s="179"/>
      <c r="GQX24" s="166"/>
      <c r="GQY24" s="178"/>
      <c r="GQZ24" s="178"/>
      <c r="GRA24" s="178"/>
      <c r="GRB24" s="178"/>
      <c r="GRC24" s="178"/>
      <c r="GRD24" s="178"/>
      <c r="GRE24" s="179"/>
      <c r="GRF24" s="166"/>
      <c r="GRG24" s="178"/>
      <c r="GRH24" s="178"/>
      <c r="GRI24" s="178"/>
      <c r="GRJ24" s="178"/>
      <c r="GRK24" s="178"/>
      <c r="GRL24" s="178"/>
      <c r="GRM24" s="179"/>
      <c r="GRN24" s="166"/>
      <c r="GRO24" s="178"/>
      <c r="GRP24" s="178"/>
      <c r="GRQ24" s="178"/>
      <c r="GRR24" s="178"/>
      <c r="GRS24" s="178"/>
      <c r="GRT24" s="178"/>
      <c r="GRU24" s="179"/>
      <c r="GRV24" s="166"/>
      <c r="GRW24" s="178"/>
      <c r="GRX24" s="178"/>
      <c r="GRY24" s="178"/>
      <c r="GRZ24" s="178"/>
      <c r="GSA24" s="178"/>
      <c r="GSB24" s="178"/>
      <c r="GSC24" s="179"/>
      <c r="GSD24" s="166"/>
      <c r="GSE24" s="178"/>
      <c r="GSF24" s="178"/>
      <c r="GSG24" s="178"/>
      <c r="GSH24" s="178"/>
      <c r="GSI24" s="178"/>
      <c r="GSJ24" s="178"/>
      <c r="GSK24" s="179"/>
      <c r="GSL24" s="166"/>
      <c r="GSM24" s="178"/>
      <c r="GSN24" s="178"/>
      <c r="GSO24" s="178"/>
      <c r="GSP24" s="178"/>
      <c r="GSQ24" s="178"/>
      <c r="GSR24" s="178"/>
      <c r="GSS24" s="179"/>
      <c r="GST24" s="166"/>
      <c r="GSU24" s="178"/>
      <c r="GSV24" s="178"/>
      <c r="GSW24" s="178"/>
      <c r="GSX24" s="178"/>
      <c r="GSY24" s="178"/>
      <c r="GSZ24" s="178"/>
      <c r="GTA24" s="179"/>
      <c r="GTB24" s="166"/>
      <c r="GTC24" s="178"/>
      <c r="GTD24" s="178"/>
      <c r="GTE24" s="178"/>
      <c r="GTF24" s="178"/>
      <c r="GTG24" s="178"/>
      <c r="GTH24" s="178"/>
      <c r="GTI24" s="179"/>
      <c r="GTJ24" s="166"/>
      <c r="GTK24" s="178"/>
      <c r="GTL24" s="178"/>
      <c r="GTM24" s="178"/>
      <c r="GTN24" s="178"/>
      <c r="GTO24" s="178"/>
      <c r="GTP24" s="178"/>
      <c r="GTQ24" s="179"/>
      <c r="GTR24" s="166"/>
      <c r="GTS24" s="178"/>
      <c r="GTT24" s="178"/>
      <c r="GTU24" s="178"/>
      <c r="GTV24" s="178"/>
      <c r="GTW24" s="178"/>
      <c r="GTX24" s="178"/>
      <c r="GTY24" s="179"/>
      <c r="GTZ24" s="166"/>
      <c r="GUA24" s="178"/>
      <c r="GUB24" s="178"/>
      <c r="GUC24" s="178"/>
      <c r="GUD24" s="178"/>
      <c r="GUE24" s="178"/>
      <c r="GUF24" s="178"/>
      <c r="GUG24" s="179"/>
      <c r="GUH24" s="166"/>
      <c r="GUI24" s="178"/>
      <c r="GUJ24" s="178"/>
      <c r="GUK24" s="178"/>
      <c r="GUL24" s="178"/>
      <c r="GUM24" s="178"/>
      <c r="GUN24" s="178"/>
      <c r="GUO24" s="179"/>
      <c r="GUP24" s="166"/>
      <c r="GUQ24" s="178"/>
      <c r="GUR24" s="178"/>
      <c r="GUS24" s="178"/>
      <c r="GUT24" s="178"/>
      <c r="GUU24" s="178"/>
      <c r="GUV24" s="178"/>
      <c r="GUW24" s="179"/>
      <c r="GUX24" s="166"/>
      <c r="GUY24" s="178"/>
      <c r="GUZ24" s="178"/>
      <c r="GVA24" s="178"/>
      <c r="GVB24" s="178"/>
      <c r="GVC24" s="178"/>
      <c r="GVD24" s="178"/>
      <c r="GVE24" s="179"/>
      <c r="GVF24" s="166"/>
      <c r="GVG24" s="178"/>
      <c r="GVH24" s="178"/>
      <c r="GVI24" s="178"/>
      <c r="GVJ24" s="178"/>
      <c r="GVK24" s="178"/>
      <c r="GVL24" s="178"/>
      <c r="GVM24" s="179"/>
      <c r="GVN24" s="166"/>
      <c r="GVO24" s="178"/>
      <c r="GVP24" s="178"/>
      <c r="GVQ24" s="178"/>
      <c r="GVR24" s="178"/>
      <c r="GVS24" s="178"/>
      <c r="GVT24" s="178"/>
      <c r="GVU24" s="179"/>
      <c r="GVV24" s="166"/>
      <c r="GVW24" s="178"/>
      <c r="GVX24" s="178"/>
      <c r="GVY24" s="178"/>
      <c r="GVZ24" s="178"/>
      <c r="GWA24" s="178"/>
      <c r="GWB24" s="178"/>
      <c r="GWC24" s="179"/>
      <c r="GWD24" s="166"/>
      <c r="GWE24" s="178"/>
      <c r="GWF24" s="178"/>
      <c r="GWG24" s="178"/>
      <c r="GWH24" s="178"/>
      <c r="GWI24" s="178"/>
      <c r="GWJ24" s="178"/>
      <c r="GWK24" s="179"/>
      <c r="GWL24" s="166"/>
      <c r="GWM24" s="178"/>
      <c r="GWN24" s="178"/>
      <c r="GWO24" s="178"/>
      <c r="GWP24" s="178"/>
      <c r="GWQ24" s="178"/>
      <c r="GWR24" s="178"/>
      <c r="GWS24" s="179"/>
      <c r="GWT24" s="166"/>
      <c r="GWU24" s="178"/>
      <c r="GWV24" s="178"/>
      <c r="GWW24" s="178"/>
      <c r="GWX24" s="178"/>
      <c r="GWY24" s="178"/>
      <c r="GWZ24" s="178"/>
      <c r="GXA24" s="179"/>
      <c r="GXB24" s="166"/>
      <c r="GXC24" s="178"/>
      <c r="GXD24" s="178"/>
      <c r="GXE24" s="178"/>
      <c r="GXF24" s="178"/>
      <c r="GXG24" s="178"/>
      <c r="GXH24" s="178"/>
      <c r="GXI24" s="179"/>
      <c r="GXJ24" s="166"/>
      <c r="GXK24" s="178"/>
      <c r="GXL24" s="178"/>
      <c r="GXM24" s="178"/>
      <c r="GXN24" s="178"/>
      <c r="GXO24" s="178"/>
      <c r="GXP24" s="178"/>
      <c r="GXQ24" s="179"/>
      <c r="GXR24" s="166"/>
      <c r="GXS24" s="178"/>
      <c r="GXT24" s="178"/>
      <c r="GXU24" s="178"/>
      <c r="GXV24" s="178"/>
      <c r="GXW24" s="178"/>
      <c r="GXX24" s="178"/>
      <c r="GXY24" s="179"/>
      <c r="GXZ24" s="166"/>
      <c r="GYA24" s="178"/>
      <c r="GYB24" s="178"/>
      <c r="GYC24" s="178"/>
      <c r="GYD24" s="178"/>
      <c r="GYE24" s="178"/>
      <c r="GYF24" s="178"/>
      <c r="GYG24" s="179"/>
      <c r="GYH24" s="166"/>
      <c r="GYI24" s="178"/>
      <c r="GYJ24" s="178"/>
      <c r="GYK24" s="178"/>
      <c r="GYL24" s="178"/>
      <c r="GYM24" s="178"/>
      <c r="GYN24" s="178"/>
      <c r="GYO24" s="179"/>
      <c r="GYP24" s="166"/>
      <c r="GYQ24" s="178"/>
      <c r="GYR24" s="178"/>
      <c r="GYS24" s="178"/>
      <c r="GYT24" s="178"/>
      <c r="GYU24" s="178"/>
      <c r="GYV24" s="178"/>
      <c r="GYW24" s="179"/>
      <c r="GYX24" s="166"/>
      <c r="GYY24" s="178"/>
      <c r="GYZ24" s="178"/>
      <c r="GZA24" s="178"/>
      <c r="GZB24" s="178"/>
      <c r="GZC24" s="178"/>
      <c r="GZD24" s="178"/>
      <c r="GZE24" s="179"/>
      <c r="GZF24" s="166"/>
      <c r="GZG24" s="178"/>
      <c r="GZH24" s="178"/>
      <c r="GZI24" s="178"/>
      <c r="GZJ24" s="178"/>
      <c r="GZK24" s="178"/>
      <c r="GZL24" s="178"/>
      <c r="GZM24" s="179"/>
      <c r="GZN24" s="166"/>
      <c r="GZO24" s="178"/>
      <c r="GZP24" s="178"/>
      <c r="GZQ24" s="178"/>
      <c r="GZR24" s="178"/>
      <c r="GZS24" s="178"/>
      <c r="GZT24" s="178"/>
      <c r="GZU24" s="179"/>
      <c r="GZV24" s="166"/>
      <c r="GZW24" s="178"/>
      <c r="GZX24" s="178"/>
      <c r="GZY24" s="178"/>
      <c r="GZZ24" s="178"/>
      <c r="HAA24" s="178"/>
      <c r="HAB24" s="178"/>
      <c r="HAC24" s="179"/>
      <c r="HAD24" s="166"/>
      <c r="HAE24" s="178"/>
      <c r="HAF24" s="178"/>
      <c r="HAG24" s="178"/>
      <c r="HAH24" s="178"/>
      <c r="HAI24" s="178"/>
      <c r="HAJ24" s="178"/>
      <c r="HAK24" s="179"/>
      <c r="HAL24" s="166"/>
      <c r="HAM24" s="178"/>
      <c r="HAN24" s="178"/>
      <c r="HAO24" s="178"/>
      <c r="HAP24" s="178"/>
      <c r="HAQ24" s="178"/>
      <c r="HAR24" s="178"/>
      <c r="HAS24" s="179"/>
      <c r="HAT24" s="166"/>
      <c r="HAU24" s="178"/>
      <c r="HAV24" s="178"/>
      <c r="HAW24" s="178"/>
      <c r="HAX24" s="178"/>
      <c r="HAY24" s="178"/>
      <c r="HAZ24" s="178"/>
      <c r="HBA24" s="179"/>
      <c r="HBB24" s="166"/>
      <c r="HBC24" s="178"/>
      <c r="HBD24" s="178"/>
      <c r="HBE24" s="178"/>
      <c r="HBF24" s="178"/>
      <c r="HBG24" s="178"/>
      <c r="HBH24" s="178"/>
      <c r="HBI24" s="179"/>
      <c r="HBJ24" s="166"/>
      <c r="HBK24" s="178"/>
      <c r="HBL24" s="178"/>
      <c r="HBM24" s="178"/>
      <c r="HBN24" s="178"/>
      <c r="HBO24" s="178"/>
      <c r="HBP24" s="178"/>
      <c r="HBQ24" s="179"/>
      <c r="HBR24" s="166"/>
      <c r="HBS24" s="178"/>
      <c r="HBT24" s="178"/>
      <c r="HBU24" s="178"/>
      <c r="HBV24" s="178"/>
      <c r="HBW24" s="178"/>
      <c r="HBX24" s="178"/>
      <c r="HBY24" s="179"/>
      <c r="HBZ24" s="166"/>
      <c r="HCA24" s="178"/>
      <c r="HCB24" s="178"/>
      <c r="HCC24" s="178"/>
      <c r="HCD24" s="178"/>
      <c r="HCE24" s="178"/>
      <c r="HCF24" s="178"/>
      <c r="HCG24" s="179"/>
      <c r="HCH24" s="166"/>
      <c r="HCI24" s="178"/>
      <c r="HCJ24" s="178"/>
      <c r="HCK24" s="178"/>
      <c r="HCL24" s="178"/>
      <c r="HCM24" s="178"/>
      <c r="HCN24" s="178"/>
      <c r="HCO24" s="179"/>
      <c r="HCP24" s="166"/>
      <c r="HCQ24" s="178"/>
      <c r="HCR24" s="178"/>
      <c r="HCS24" s="178"/>
      <c r="HCT24" s="178"/>
      <c r="HCU24" s="178"/>
      <c r="HCV24" s="178"/>
      <c r="HCW24" s="179"/>
      <c r="HCX24" s="166"/>
      <c r="HCY24" s="178"/>
      <c r="HCZ24" s="178"/>
      <c r="HDA24" s="178"/>
      <c r="HDB24" s="178"/>
      <c r="HDC24" s="178"/>
      <c r="HDD24" s="178"/>
      <c r="HDE24" s="179"/>
      <c r="HDF24" s="166"/>
      <c r="HDG24" s="178"/>
      <c r="HDH24" s="178"/>
      <c r="HDI24" s="178"/>
      <c r="HDJ24" s="178"/>
      <c r="HDK24" s="178"/>
      <c r="HDL24" s="178"/>
      <c r="HDM24" s="179"/>
      <c r="HDN24" s="166"/>
      <c r="HDO24" s="178"/>
      <c r="HDP24" s="178"/>
      <c r="HDQ24" s="178"/>
      <c r="HDR24" s="178"/>
      <c r="HDS24" s="178"/>
      <c r="HDT24" s="178"/>
      <c r="HDU24" s="179"/>
      <c r="HDV24" s="166"/>
      <c r="HDW24" s="178"/>
      <c r="HDX24" s="178"/>
      <c r="HDY24" s="178"/>
      <c r="HDZ24" s="178"/>
      <c r="HEA24" s="178"/>
      <c r="HEB24" s="178"/>
      <c r="HEC24" s="179"/>
      <c r="HED24" s="166"/>
      <c r="HEE24" s="178"/>
      <c r="HEF24" s="178"/>
      <c r="HEG24" s="178"/>
      <c r="HEH24" s="178"/>
      <c r="HEI24" s="178"/>
      <c r="HEJ24" s="178"/>
      <c r="HEK24" s="179"/>
      <c r="HEL24" s="166"/>
      <c r="HEM24" s="178"/>
      <c r="HEN24" s="178"/>
      <c r="HEO24" s="178"/>
      <c r="HEP24" s="178"/>
      <c r="HEQ24" s="178"/>
      <c r="HER24" s="178"/>
      <c r="HES24" s="179"/>
      <c r="HET24" s="166"/>
      <c r="HEU24" s="178"/>
      <c r="HEV24" s="178"/>
      <c r="HEW24" s="178"/>
      <c r="HEX24" s="178"/>
      <c r="HEY24" s="178"/>
      <c r="HEZ24" s="178"/>
      <c r="HFA24" s="179"/>
      <c r="HFB24" s="166"/>
      <c r="HFC24" s="178"/>
      <c r="HFD24" s="178"/>
      <c r="HFE24" s="178"/>
      <c r="HFF24" s="178"/>
      <c r="HFG24" s="178"/>
      <c r="HFH24" s="178"/>
      <c r="HFI24" s="179"/>
      <c r="HFJ24" s="166"/>
      <c r="HFK24" s="178"/>
      <c r="HFL24" s="178"/>
      <c r="HFM24" s="178"/>
      <c r="HFN24" s="178"/>
      <c r="HFO24" s="178"/>
      <c r="HFP24" s="178"/>
      <c r="HFQ24" s="179"/>
      <c r="HFR24" s="166"/>
      <c r="HFS24" s="178"/>
      <c r="HFT24" s="178"/>
      <c r="HFU24" s="178"/>
      <c r="HFV24" s="178"/>
      <c r="HFW24" s="178"/>
      <c r="HFX24" s="178"/>
      <c r="HFY24" s="179"/>
      <c r="HFZ24" s="166"/>
      <c r="HGA24" s="178"/>
      <c r="HGB24" s="178"/>
      <c r="HGC24" s="178"/>
      <c r="HGD24" s="178"/>
      <c r="HGE24" s="178"/>
      <c r="HGF24" s="178"/>
      <c r="HGG24" s="179"/>
      <c r="HGH24" s="166"/>
      <c r="HGI24" s="178"/>
      <c r="HGJ24" s="178"/>
      <c r="HGK24" s="178"/>
      <c r="HGL24" s="178"/>
      <c r="HGM24" s="178"/>
      <c r="HGN24" s="178"/>
      <c r="HGO24" s="179"/>
      <c r="HGP24" s="166"/>
      <c r="HGQ24" s="178"/>
      <c r="HGR24" s="178"/>
      <c r="HGS24" s="178"/>
      <c r="HGT24" s="178"/>
      <c r="HGU24" s="178"/>
      <c r="HGV24" s="178"/>
      <c r="HGW24" s="179"/>
      <c r="HGX24" s="166"/>
      <c r="HGY24" s="178"/>
      <c r="HGZ24" s="178"/>
      <c r="HHA24" s="178"/>
      <c r="HHB24" s="178"/>
      <c r="HHC24" s="178"/>
      <c r="HHD24" s="178"/>
      <c r="HHE24" s="179"/>
      <c r="HHF24" s="166"/>
      <c r="HHG24" s="178"/>
      <c r="HHH24" s="178"/>
      <c r="HHI24" s="178"/>
      <c r="HHJ24" s="178"/>
      <c r="HHK24" s="178"/>
      <c r="HHL24" s="178"/>
      <c r="HHM24" s="179"/>
      <c r="HHN24" s="166"/>
      <c r="HHO24" s="178"/>
      <c r="HHP24" s="178"/>
      <c r="HHQ24" s="178"/>
      <c r="HHR24" s="178"/>
      <c r="HHS24" s="178"/>
      <c r="HHT24" s="178"/>
      <c r="HHU24" s="179"/>
      <c r="HHV24" s="166"/>
      <c r="HHW24" s="178"/>
      <c r="HHX24" s="178"/>
      <c r="HHY24" s="178"/>
      <c r="HHZ24" s="178"/>
      <c r="HIA24" s="178"/>
      <c r="HIB24" s="178"/>
      <c r="HIC24" s="179"/>
      <c r="HID24" s="166"/>
      <c r="HIE24" s="178"/>
      <c r="HIF24" s="178"/>
      <c r="HIG24" s="178"/>
      <c r="HIH24" s="178"/>
      <c r="HII24" s="178"/>
      <c r="HIJ24" s="178"/>
      <c r="HIK24" s="179"/>
      <c r="HIL24" s="166"/>
      <c r="HIM24" s="178"/>
      <c r="HIN24" s="178"/>
      <c r="HIO24" s="178"/>
      <c r="HIP24" s="178"/>
      <c r="HIQ24" s="178"/>
      <c r="HIR24" s="178"/>
      <c r="HIS24" s="179"/>
      <c r="HIT24" s="166"/>
      <c r="HIU24" s="178"/>
      <c r="HIV24" s="178"/>
      <c r="HIW24" s="178"/>
      <c r="HIX24" s="178"/>
      <c r="HIY24" s="178"/>
      <c r="HIZ24" s="178"/>
      <c r="HJA24" s="179"/>
      <c r="HJB24" s="166"/>
      <c r="HJC24" s="178"/>
      <c r="HJD24" s="178"/>
      <c r="HJE24" s="178"/>
      <c r="HJF24" s="178"/>
      <c r="HJG24" s="178"/>
      <c r="HJH24" s="178"/>
      <c r="HJI24" s="179"/>
      <c r="HJJ24" s="166"/>
      <c r="HJK24" s="178"/>
      <c r="HJL24" s="178"/>
      <c r="HJM24" s="178"/>
      <c r="HJN24" s="178"/>
      <c r="HJO24" s="178"/>
      <c r="HJP24" s="178"/>
      <c r="HJQ24" s="179"/>
      <c r="HJR24" s="166"/>
      <c r="HJS24" s="178"/>
      <c r="HJT24" s="178"/>
      <c r="HJU24" s="178"/>
      <c r="HJV24" s="178"/>
      <c r="HJW24" s="178"/>
      <c r="HJX24" s="178"/>
      <c r="HJY24" s="179"/>
      <c r="HJZ24" s="166"/>
      <c r="HKA24" s="178"/>
      <c r="HKB24" s="178"/>
      <c r="HKC24" s="178"/>
      <c r="HKD24" s="178"/>
      <c r="HKE24" s="178"/>
      <c r="HKF24" s="178"/>
      <c r="HKG24" s="179"/>
      <c r="HKH24" s="166"/>
      <c r="HKI24" s="178"/>
      <c r="HKJ24" s="178"/>
      <c r="HKK24" s="178"/>
      <c r="HKL24" s="178"/>
      <c r="HKM24" s="178"/>
      <c r="HKN24" s="178"/>
      <c r="HKO24" s="179"/>
      <c r="HKP24" s="166"/>
      <c r="HKQ24" s="178"/>
      <c r="HKR24" s="178"/>
      <c r="HKS24" s="178"/>
      <c r="HKT24" s="178"/>
      <c r="HKU24" s="178"/>
      <c r="HKV24" s="178"/>
      <c r="HKW24" s="179"/>
      <c r="HKX24" s="166"/>
      <c r="HKY24" s="178"/>
      <c r="HKZ24" s="178"/>
      <c r="HLA24" s="178"/>
      <c r="HLB24" s="178"/>
      <c r="HLC24" s="178"/>
      <c r="HLD24" s="178"/>
      <c r="HLE24" s="179"/>
      <c r="HLF24" s="166"/>
      <c r="HLG24" s="178"/>
      <c r="HLH24" s="178"/>
      <c r="HLI24" s="178"/>
      <c r="HLJ24" s="178"/>
      <c r="HLK24" s="178"/>
      <c r="HLL24" s="178"/>
      <c r="HLM24" s="179"/>
      <c r="HLN24" s="166"/>
      <c r="HLO24" s="178"/>
      <c r="HLP24" s="178"/>
      <c r="HLQ24" s="178"/>
      <c r="HLR24" s="178"/>
      <c r="HLS24" s="178"/>
      <c r="HLT24" s="178"/>
      <c r="HLU24" s="179"/>
      <c r="HLV24" s="166"/>
      <c r="HLW24" s="178"/>
      <c r="HLX24" s="178"/>
      <c r="HLY24" s="178"/>
      <c r="HLZ24" s="178"/>
      <c r="HMA24" s="178"/>
      <c r="HMB24" s="178"/>
      <c r="HMC24" s="179"/>
      <c r="HMD24" s="166"/>
      <c r="HME24" s="178"/>
      <c r="HMF24" s="178"/>
      <c r="HMG24" s="178"/>
      <c r="HMH24" s="178"/>
      <c r="HMI24" s="178"/>
      <c r="HMJ24" s="178"/>
      <c r="HMK24" s="179"/>
      <c r="HML24" s="166"/>
      <c r="HMM24" s="178"/>
      <c r="HMN24" s="178"/>
      <c r="HMO24" s="178"/>
      <c r="HMP24" s="178"/>
      <c r="HMQ24" s="178"/>
      <c r="HMR24" s="178"/>
      <c r="HMS24" s="179"/>
      <c r="HMT24" s="166"/>
      <c r="HMU24" s="178"/>
      <c r="HMV24" s="178"/>
      <c r="HMW24" s="178"/>
      <c r="HMX24" s="178"/>
      <c r="HMY24" s="178"/>
      <c r="HMZ24" s="178"/>
      <c r="HNA24" s="179"/>
      <c r="HNB24" s="166"/>
      <c r="HNC24" s="178"/>
      <c r="HND24" s="178"/>
      <c r="HNE24" s="178"/>
      <c r="HNF24" s="178"/>
      <c r="HNG24" s="178"/>
      <c r="HNH24" s="178"/>
      <c r="HNI24" s="179"/>
      <c r="HNJ24" s="166"/>
      <c r="HNK24" s="178"/>
      <c r="HNL24" s="178"/>
      <c r="HNM24" s="178"/>
      <c r="HNN24" s="178"/>
      <c r="HNO24" s="178"/>
      <c r="HNP24" s="178"/>
      <c r="HNQ24" s="179"/>
      <c r="HNR24" s="166"/>
      <c r="HNS24" s="178"/>
      <c r="HNT24" s="178"/>
      <c r="HNU24" s="178"/>
      <c r="HNV24" s="178"/>
      <c r="HNW24" s="178"/>
      <c r="HNX24" s="178"/>
      <c r="HNY24" s="179"/>
      <c r="HNZ24" s="166"/>
      <c r="HOA24" s="178"/>
      <c r="HOB24" s="178"/>
      <c r="HOC24" s="178"/>
      <c r="HOD24" s="178"/>
      <c r="HOE24" s="178"/>
      <c r="HOF24" s="178"/>
      <c r="HOG24" s="179"/>
      <c r="HOH24" s="166"/>
      <c r="HOI24" s="178"/>
      <c r="HOJ24" s="178"/>
      <c r="HOK24" s="178"/>
      <c r="HOL24" s="178"/>
      <c r="HOM24" s="178"/>
      <c r="HON24" s="178"/>
      <c r="HOO24" s="179"/>
      <c r="HOP24" s="166"/>
      <c r="HOQ24" s="178"/>
      <c r="HOR24" s="178"/>
      <c r="HOS24" s="178"/>
      <c r="HOT24" s="178"/>
      <c r="HOU24" s="178"/>
      <c r="HOV24" s="178"/>
      <c r="HOW24" s="179"/>
      <c r="HOX24" s="166"/>
      <c r="HOY24" s="178"/>
      <c r="HOZ24" s="178"/>
      <c r="HPA24" s="178"/>
      <c r="HPB24" s="178"/>
      <c r="HPC24" s="178"/>
      <c r="HPD24" s="178"/>
      <c r="HPE24" s="179"/>
      <c r="HPF24" s="166"/>
      <c r="HPG24" s="178"/>
      <c r="HPH24" s="178"/>
      <c r="HPI24" s="178"/>
      <c r="HPJ24" s="178"/>
      <c r="HPK24" s="178"/>
      <c r="HPL24" s="178"/>
      <c r="HPM24" s="179"/>
      <c r="HPN24" s="166"/>
      <c r="HPO24" s="178"/>
      <c r="HPP24" s="178"/>
      <c r="HPQ24" s="178"/>
      <c r="HPR24" s="178"/>
      <c r="HPS24" s="178"/>
      <c r="HPT24" s="178"/>
      <c r="HPU24" s="179"/>
      <c r="HPV24" s="166"/>
      <c r="HPW24" s="178"/>
      <c r="HPX24" s="178"/>
      <c r="HPY24" s="178"/>
      <c r="HPZ24" s="178"/>
      <c r="HQA24" s="178"/>
      <c r="HQB24" s="178"/>
      <c r="HQC24" s="179"/>
      <c r="HQD24" s="166"/>
      <c r="HQE24" s="178"/>
      <c r="HQF24" s="178"/>
      <c r="HQG24" s="178"/>
      <c r="HQH24" s="178"/>
      <c r="HQI24" s="178"/>
      <c r="HQJ24" s="178"/>
      <c r="HQK24" s="179"/>
      <c r="HQL24" s="166"/>
      <c r="HQM24" s="178"/>
      <c r="HQN24" s="178"/>
      <c r="HQO24" s="178"/>
      <c r="HQP24" s="178"/>
      <c r="HQQ24" s="178"/>
      <c r="HQR24" s="178"/>
      <c r="HQS24" s="179"/>
      <c r="HQT24" s="166"/>
      <c r="HQU24" s="178"/>
      <c r="HQV24" s="178"/>
      <c r="HQW24" s="178"/>
      <c r="HQX24" s="178"/>
      <c r="HQY24" s="178"/>
      <c r="HQZ24" s="178"/>
      <c r="HRA24" s="179"/>
      <c r="HRB24" s="166"/>
      <c r="HRC24" s="178"/>
      <c r="HRD24" s="178"/>
      <c r="HRE24" s="178"/>
      <c r="HRF24" s="178"/>
      <c r="HRG24" s="178"/>
      <c r="HRH24" s="178"/>
      <c r="HRI24" s="179"/>
      <c r="HRJ24" s="166"/>
      <c r="HRK24" s="178"/>
      <c r="HRL24" s="178"/>
      <c r="HRM24" s="178"/>
      <c r="HRN24" s="178"/>
      <c r="HRO24" s="178"/>
      <c r="HRP24" s="178"/>
      <c r="HRQ24" s="179"/>
      <c r="HRR24" s="166"/>
      <c r="HRS24" s="178"/>
      <c r="HRT24" s="178"/>
      <c r="HRU24" s="178"/>
      <c r="HRV24" s="178"/>
      <c r="HRW24" s="178"/>
      <c r="HRX24" s="178"/>
      <c r="HRY24" s="179"/>
      <c r="HRZ24" s="166"/>
      <c r="HSA24" s="178"/>
      <c r="HSB24" s="178"/>
      <c r="HSC24" s="178"/>
      <c r="HSD24" s="178"/>
      <c r="HSE24" s="178"/>
      <c r="HSF24" s="178"/>
      <c r="HSG24" s="179"/>
      <c r="HSH24" s="166"/>
      <c r="HSI24" s="178"/>
      <c r="HSJ24" s="178"/>
      <c r="HSK24" s="178"/>
      <c r="HSL24" s="178"/>
      <c r="HSM24" s="178"/>
      <c r="HSN24" s="178"/>
      <c r="HSO24" s="179"/>
      <c r="HSP24" s="166"/>
      <c r="HSQ24" s="178"/>
      <c r="HSR24" s="178"/>
      <c r="HSS24" s="178"/>
      <c r="HST24" s="178"/>
      <c r="HSU24" s="178"/>
      <c r="HSV24" s="178"/>
      <c r="HSW24" s="179"/>
      <c r="HSX24" s="166"/>
      <c r="HSY24" s="178"/>
      <c r="HSZ24" s="178"/>
      <c r="HTA24" s="178"/>
      <c r="HTB24" s="178"/>
      <c r="HTC24" s="178"/>
      <c r="HTD24" s="178"/>
      <c r="HTE24" s="179"/>
      <c r="HTF24" s="166"/>
      <c r="HTG24" s="178"/>
      <c r="HTH24" s="178"/>
      <c r="HTI24" s="178"/>
      <c r="HTJ24" s="178"/>
      <c r="HTK24" s="178"/>
      <c r="HTL24" s="178"/>
      <c r="HTM24" s="179"/>
      <c r="HTN24" s="166"/>
      <c r="HTO24" s="178"/>
      <c r="HTP24" s="178"/>
      <c r="HTQ24" s="178"/>
      <c r="HTR24" s="178"/>
      <c r="HTS24" s="178"/>
      <c r="HTT24" s="178"/>
      <c r="HTU24" s="179"/>
      <c r="HTV24" s="166"/>
      <c r="HTW24" s="178"/>
      <c r="HTX24" s="178"/>
      <c r="HTY24" s="178"/>
      <c r="HTZ24" s="178"/>
      <c r="HUA24" s="178"/>
      <c r="HUB24" s="178"/>
      <c r="HUC24" s="179"/>
      <c r="HUD24" s="166"/>
      <c r="HUE24" s="178"/>
      <c r="HUF24" s="178"/>
      <c r="HUG24" s="178"/>
      <c r="HUH24" s="178"/>
      <c r="HUI24" s="178"/>
      <c r="HUJ24" s="178"/>
      <c r="HUK24" s="179"/>
      <c r="HUL24" s="166"/>
      <c r="HUM24" s="178"/>
      <c r="HUN24" s="178"/>
      <c r="HUO24" s="178"/>
      <c r="HUP24" s="178"/>
      <c r="HUQ24" s="178"/>
      <c r="HUR24" s="178"/>
      <c r="HUS24" s="179"/>
      <c r="HUT24" s="166"/>
      <c r="HUU24" s="178"/>
      <c r="HUV24" s="178"/>
      <c r="HUW24" s="178"/>
      <c r="HUX24" s="178"/>
      <c r="HUY24" s="178"/>
      <c r="HUZ24" s="178"/>
      <c r="HVA24" s="179"/>
      <c r="HVB24" s="166"/>
      <c r="HVC24" s="178"/>
      <c r="HVD24" s="178"/>
      <c r="HVE24" s="178"/>
      <c r="HVF24" s="178"/>
      <c r="HVG24" s="178"/>
      <c r="HVH24" s="178"/>
      <c r="HVI24" s="179"/>
      <c r="HVJ24" s="166"/>
      <c r="HVK24" s="178"/>
      <c r="HVL24" s="178"/>
      <c r="HVM24" s="178"/>
      <c r="HVN24" s="178"/>
      <c r="HVO24" s="178"/>
      <c r="HVP24" s="178"/>
      <c r="HVQ24" s="179"/>
      <c r="HVR24" s="166"/>
      <c r="HVS24" s="178"/>
      <c r="HVT24" s="178"/>
      <c r="HVU24" s="178"/>
      <c r="HVV24" s="178"/>
      <c r="HVW24" s="178"/>
      <c r="HVX24" s="178"/>
      <c r="HVY24" s="179"/>
      <c r="HVZ24" s="166"/>
      <c r="HWA24" s="178"/>
      <c r="HWB24" s="178"/>
      <c r="HWC24" s="178"/>
      <c r="HWD24" s="178"/>
      <c r="HWE24" s="178"/>
      <c r="HWF24" s="178"/>
      <c r="HWG24" s="179"/>
      <c r="HWH24" s="166"/>
      <c r="HWI24" s="178"/>
      <c r="HWJ24" s="178"/>
      <c r="HWK24" s="178"/>
      <c r="HWL24" s="178"/>
      <c r="HWM24" s="178"/>
      <c r="HWN24" s="178"/>
      <c r="HWO24" s="179"/>
      <c r="HWP24" s="166"/>
      <c r="HWQ24" s="178"/>
      <c r="HWR24" s="178"/>
      <c r="HWS24" s="178"/>
      <c r="HWT24" s="178"/>
      <c r="HWU24" s="178"/>
      <c r="HWV24" s="178"/>
      <c r="HWW24" s="179"/>
      <c r="HWX24" s="166"/>
      <c r="HWY24" s="178"/>
      <c r="HWZ24" s="178"/>
      <c r="HXA24" s="178"/>
      <c r="HXB24" s="178"/>
      <c r="HXC24" s="178"/>
      <c r="HXD24" s="178"/>
      <c r="HXE24" s="179"/>
      <c r="HXF24" s="166"/>
      <c r="HXG24" s="178"/>
      <c r="HXH24" s="178"/>
      <c r="HXI24" s="178"/>
      <c r="HXJ24" s="178"/>
      <c r="HXK24" s="178"/>
      <c r="HXL24" s="178"/>
      <c r="HXM24" s="179"/>
      <c r="HXN24" s="166"/>
      <c r="HXO24" s="178"/>
      <c r="HXP24" s="178"/>
      <c r="HXQ24" s="178"/>
      <c r="HXR24" s="178"/>
      <c r="HXS24" s="178"/>
      <c r="HXT24" s="178"/>
      <c r="HXU24" s="179"/>
      <c r="HXV24" s="166"/>
      <c r="HXW24" s="178"/>
      <c r="HXX24" s="178"/>
      <c r="HXY24" s="178"/>
      <c r="HXZ24" s="178"/>
      <c r="HYA24" s="178"/>
      <c r="HYB24" s="178"/>
      <c r="HYC24" s="179"/>
      <c r="HYD24" s="166"/>
      <c r="HYE24" s="178"/>
      <c r="HYF24" s="178"/>
      <c r="HYG24" s="178"/>
      <c r="HYH24" s="178"/>
      <c r="HYI24" s="178"/>
      <c r="HYJ24" s="178"/>
      <c r="HYK24" s="179"/>
      <c r="HYL24" s="166"/>
      <c r="HYM24" s="178"/>
      <c r="HYN24" s="178"/>
      <c r="HYO24" s="178"/>
      <c r="HYP24" s="178"/>
      <c r="HYQ24" s="178"/>
      <c r="HYR24" s="178"/>
      <c r="HYS24" s="179"/>
      <c r="HYT24" s="166"/>
      <c r="HYU24" s="178"/>
      <c r="HYV24" s="178"/>
      <c r="HYW24" s="178"/>
      <c r="HYX24" s="178"/>
      <c r="HYY24" s="178"/>
      <c r="HYZ24" s="178"/>
      <c r="HZA24" s="179"/>
      <c r="HZB24" s="166"/>
      <c r="HZC24" s="178"/>
      <c r="HZD24" s="178"/>
      <c r="HZE24" s="178"/>
      <c r="HZF24" s="178"/>
      <c r="HZG24" s="178"/>
      <c r="HZH24" s="178"/>
      <c r="HZI24" s="179"/>
      <c r="HZJ24" s="166"/>
      <c r="HZK24" s="178"/>
      <c r="HZL24" s="178"/>
      <c r="HZM24" s="178"/>
      <c r="HZN24" s="178"/>
      <c r="HZO24" s="178"/>
      <c r="HZP24" s="178"/>
      <c r="HZQ24" s="179"/>
      <c r="HZR24" s="166"/>
      <c r="HZS24" s="178"/>
      <c r="HZT24" s="178"/>
      <c r="HZU24" s="178"/>
      <c r="HZV24" s="178"/>
      <c r="HZW24" s="178"/>
      <c r="HZX24" s="178"/>
      <c r="HZY24" s="179"/>
      <c r="HZZ24" s="166"/>
      <c r="IAA24" s="178"/>
      <c r="IAB24" s="178"/>
      <c r="IAC24" s="178"/>
      <c r="IAD24" s="178"/>
      <c r="IAE24" s="178"/>
      <c r="IAF24" s="178"/>
      <c r="IAG24" s="179"/>
      <c r="IAH24" s="166"/>
      <c r="IAI24" s="178"/>
      <c r="IAJ24" s="178"/>
      <c r="IAK24" s="178"/>
      <c r="IAL24" s="178"/>
      <c r="IAM24" s="178"/>
      <c r="IAN24" s="178"/>
      <c r="IAO24" s="179"/>
      <c r="IAP24" s="166"/>
      <c r="IAQ24" s="178"/>
      <c r="IAR24" s="178"/>
      <c r="IAS24" s="178"/>
      <c r="IAT24" s="178"/>
      <c r="IAU24" s="178"/>
      <c r="IAV24" s="178"/>
      <c r="IAW24" s="179"/>
      <c r="IAX24" s="166"/>
      <c r="IAY24" s="178"/>
      <c r="IAZ24" s="178"/>
      <c r="IBA24" s="178"/>
      <c r="IBB24" s="178"/>
      <c r="IBC24" s="178"/>
      <c r="IBD24" s="178"/>
      <c r="IBE24" s="179"/>
      <c r="IBF24" s="166"/>
      <c r="IBG24" s="178"/>
      <c r="IBH24" s="178"/>
      <c r="IBI24" s="178"/>
      <c r="IBJ24" s="178"/>
      <c r="IBK24" s="178"/>
      <c r="IBL24" s="178"/>
      <c r="IBM24" s="179"/>
      <c r="IBN24" s="166"/>
      <c r="IBO24" s="178"/>
      <c r="IBP24" s="178"/>
      <c r="IBQ24" s="178"/>
      <c r="IBR24" s="178"/>
      <c r="IBS24" s="178"/>
      <c r="IBT24" s="178"/>
      <c r="IBU24" s="179"/>
      <c r="IBV24" s="166"/>
      <c r="IBW24" s="178"/>
      <c r="IBX24" s="178"/>
      <c r="IBY24" s="178"/>
      <c r="IBZ24" s="178"/>
      <c r="ICA24" s="178"/>
      <c r="ICB24" s="178"/>
      <c r="ICC24" s="179"/>
      <c r="ICD24" s="166"/>
      <c r="ICE24" s="178"/>
      <c r="ICF24" s="178"/>
      <c r="ICG24" s="178"/>
      <c r="ICH24" s="178"/>
      <c r="ICI24" s="178"/>
      <c r="ICJ24" s="178"/>
      <c r="ICK24" s="179"/>
      <c r="ICL24" s="166"/>
      <c r="ICM24" s="178"/>
      <c r="ICN24" s="178"/>
      <c r="ICO24" s="178"/>
      <c r="ICP24" s="178"/>
      <c r="ICQ24" s="178"/>
      <c r="ICR24" s="178"/>
      <c r="ICS24" s="179"/>
      <c r="ICT24" s="166"/>
      <c r="ICU24" s="178"/>
      <c r="ICV24" s="178"/>
      <c r="ICW24" s="178"/>
      <c r="ICX24" s="178"/>
      <c r="ICY24" s="178"/>
      <c r="ICZ24" s="178"/>
      <c r="IDA24" s="179"/>
      <c r="IDB24" s="166"/>
      <c r="IDC24" s="178"/>
      <c r="IDD24" s="178"/>
      <c r="IDE24" s="178"/>
      <c r="IDF24" s="178"/>
      <c r="IDG24" s="178"/>
      <c r="IDH24" s="178"/>
      <c r="IDI24" s="179"/>
      <c r="IDJ24" s="166"/>
      <c r="IDK24" s="178"/>
      <c r="IDL24" s="178"/>
      <c r="IDM24" s="178"/>
      <c r="IDN24" s="178"/>
      <c r="IDO24" s="178"/>
      <c r="IDP24" s="178"/>
      <c r="IDQ24" s="179"/>
      <c r="IDR24" s="166"/>
      <c r="IDS24" s="178"/>
      <c r="IDT24" s="178"/>
      <c r="IDU24" s="178"/>
      <c r="IDV24" s="178"/>
      <c r="IDW24" s="178"/>
      <c r="IDX24" s="178"/>
      <c r="IDY24" s="179"/>
      <c r="IDZ24" s="166"/>
      <c r="IEA24" s="178"/>
      <c r="IEB24" s="178"/>
      <c r="IEC24" s="178"/>
      <c r="IED24" s="178"/>
      <c r="IEE24" s="178"/>
      <c r="IEF24" s="178"/>
      <c r="IEG24" s="179"/>
      <c r="IEH24" s="166"/>
      <c r="IEI24" s="178"/>
      <c r="IEJ24" s="178"/>
      <c r="IEK24" s="178"/>
      <c r="IEL24" s="178"/>
      <c r="IEM24" s="178"/>
      <c r="IEN24" s="178"/>
      <c r="IEO24" s="179"/>
      <c r="IEP24" s="166"/>
      <c r="IEQ24" s="178"/>
      <c r="IER24" s="178"/>
      <c r="IES24" s="178"/>
      <c r="IET24" s="178"/>
      <c r="IEU24" s="178"/>
      <c r="IEV24" s="178"/>
      <c r="IEW24" s="179"/>
      <c r="IEX24" s="166"/>
      <c r="IEY24" s="178"/>
      <c r="IEZ24" s="178"/>
      <c r="IFA24" s="178"/>
      <c r="IFB24" s="178"/>
      <c r="IFC24" s="178"/>
      <c r="IFD24" s="178"/>
      <c r="IFE24" s="179"/>
      <c r="IFF24" s="166"/>
      <c r="IFG24" s="178"/>
      <c r="IFH24" s="178"/>
      <c r="IFI24" s="178"/>
      <c r="IFJ24" s="178"/>
      <c r="IFK24" s="178"/>
      <c r="IFL24" s="178"/>
      <c r="IFM24" s="179"/>
      <c r="IFN24" s="166"/>
      <c r="IFO24" s="178"/>
      <c r="IFP24" s="178"/>
      <c r="IFQ24" s="178"/>
      <c r="IFR24" s="178"/>
      <c r="IFS24" s="178"/>
      <c r="IFT24" s="178"/>
      <c r="IFU24" s="179"/>
      <c r="IFV24" s="166"/>
      <c r="IFW24" s="178"/>
      <c r="IFX24" s="178"/>
      <c r="IFY24" s="178"/>
      <c r="IFZ24" s="178"/>
      <c r="IGA24" s="178"/>
      <c r="IGB24" s="178"/>
      <c r="IGC24" s="179"/>
      <c r="IGD24" s="166"/>
      <c r="IGE24" s="178"/>
      <c r="IGF24" s="178"/>
      <c r="IGG24" s="178"/>
      <c r="IGH24" s="178"/>
      <c r="IGI24" s="178"/>
      <c r="IGJ24" s="178"/>
      <c r="IGK24" s="179"/>
      <c r="IGL24" s="166"/>
      <c r="IGM24" s="178"/>
      <c r="IGN24" s="178"/>
      <c r="IGO24" s="178"/>
      <c r="IGP24" s="178"/>
      <c r="IGQ24" s="178"/>
      <c r="IGR24" s="178"/>
      <c r="IGS24" s="179"/>
      <c r="IGT24" s="166"/>
      <c r="IGU24" s="178"/>
      <c r="IGV24" s="178"/>
      <c r="IGW24" s="178"/>
      <c r="IGX24" s="178"/>
      <c r="IGY24" s="178"/>
      <c r="IGZ24" s="178"/>
      <c r="IHA24" s="179"/>
      <c r="IHB24" s="166"/>
      <c r="IHC24" s="178"/>
      <c r="IHD24" s="178"/>
      <c r="IHE24" s="178"/>
      <c r="IHF24" s="178"/>
      <c r="IHG24" s="178"/>
      <c r="IHH24" s="178"/>
      <c r="IHI24" s="179"/>
      <c r="IHJ24" s="166"/>
      <c r="IHK24" s="178"/>
      <c r="IHL24" s="178"/>
      <c r="IHM24" s="178"/>
      <c r="IHN24" s="178"/>
      <c r="IHO24" s="178"/>
      <c r="IHP24" s="178"/>
      <c r="IHQ24" s="179"/>
      <c r="IHR24" s="166"/>
      <c r="IHS24" s="178"/>
      <c r="IHT24" s="178"/>
      <c r="IHU24" s="178"/>
      <c r="IHV24" s="178"/>
      <c r="IHW24" s="178"/>
      <c r="IHX24" s="178"/>
      <c r="IHY24" s="179"/>
      <c r="IHZ24" s="166"/>
      <c r="IIA24" s="178"/>
      <c r="IIB24" s="178"/>
      <c r="IIC24" s="178"/>
      <c r="IID24" s="178"/>
      <c r="IIE24" s="178"/>
      <c r="IIF24" s="178"/>
      <c r="IIG24" s="179"/>
      <c r="IIH24" s="166"/>
      <c r="III24" s="178"/>
      <c r="IIJ24" s="178"/>
      <c r="IIK24" s="178"/>
      <c r="IIL24" s="178"/>
      <c r="IIM24" s="178"/>
      <c r="IIN24" s="178"/>
      <c r="IIO24" s="179"/>
      <c r="IIP24" s="166"/>
      <c r="IIQ24" s="178"/>
      <c r="IIR24" s="178"/>
      <c r="IIS24" s="178"/>
      <c r="IIT24" s="178"/>
      <c r="IIU24" s="178"/>
      <c r="IIV24" s="178"/>
      <c r="IIW24" s="179"/>
      <c r="IIX24" s="166"/>
      <c r="IIY24" s="178"/>
      <c r="IIZ24" s="178"/>
      <c r="IJA24" s="178"/>
      <c r="IJB24" s="178"/>
      <c r="IJC24" s="178"/>
      <c r="IJD24" s="178"/>
      <c r="IJE24" s="179"/>
      <c r="IJF24" s="166"/>
      <c r="IJG24" s="178"/>
      <c r="IJH24" s="178"/>
      <c r="IJI24" s="178"/>
      <c r="IJJ24" s="178"/>
      <c r="IJK24" s="178"/>
      <c r="IJL24" s="178"/>
      <c r="IJM24" s="179"/>
      <c r="IJN24" s="166"/>
      <c r="IJO24" s="178"/>
      <c r="IJP24" s="178"/>
      <c r="IJQ24" s="178"/>
      <c r="IJR24" s="178"/>
      <c r="IJS24" s="178"/>
      <c r="IJT24" s="178"/>
      <c r="IJU24" s="179"/>
      <c r="IJV24" s="166"/>
      <c r="IJW24" s="178"/>
      <c r="IJX24" s="178"/>
      <c r="IJY24" s="178"/>
      <c r="IJZ24" s="178"/>
      <c r="IKA24" s="178"/>
      <c r="IKB24" s="178"/>
      <c r="IKC24" s="179"/>
      <c r="IKD24" s="166"/>
      <c r="IKE24" s="178"/>
      <c r="IKF24" s="178"/>
      <c r="IKG24" s="178"/>
      <c r="IKH24" s="178"/>
      <c r="IKI24" s="178"/>
      <c r="IKJ24" s="178"/>
      <c r="IKK24" s="179"/>
      <c r="IKL24" s="166"/>
      <c r="IKM24" s="178"/>
      <c r="IKN24" s="178"/>
      <c r="IKO24" s="178"/>
      <c r="IKP24" s="178"/>
      <c r="IKQ24" s="178"/>
      <c r="IKR24" s="178"/>
      <c r="IKS24" s="179"/>
      <c r="IKT24" s="166"/>
      <c r="IKU24" s="178"/>
      <c r="IKV24" s="178"/>
      <c r="IKW24" s="178"/>
      <c r="IKX24" s="178"/>
      <c r="IKY24" s="178"/>
      <c r="IKZ24" s="178"/>
      <c r="ILA24" s="179"/>
      <c r="ILB24" s="166"/>
      <c r="ILC24" s="178"/>
      <c r="ILD24" s="178"/>
      <c r="ILE24" s="178"/>
      <c r="ILF24" s="178"/>
      <c r="ILG24" s="178"/>
      <c r="ILH24" s="178"/>
      <c r="ILI24" s="179"/>
      <c r="ILJ24" s="166"/>
      <c r="ILK24" s="178"/>
      <c r="ILL24" s="178"/>
      <c r="ILM24" s="178"/>
      <c r="ILN24" s="178"/>
      <c r="ILO24" s="178"/>
      <c r="ILP24" s="178"/>
      <c r="ILQ24" s="179"/>
      <c r="ILR24" s="166"/>
      <c r="ILS24" s="178"/>
      <c r="ILT24" s="178"/>
      <c r="ILU24" s="178"/>
      <c r="ILV24" s="178"/>
      <c r="ILW24" s="178"/>
      <c r="ILX24" s="178"/>
      <c r="ILY24" s="179"/>
      <c r="ILZ24" s="166"/>
      <c r="IMA24" s="178"/>
      <c r="IMB24" s="178"/>
      <c r="IMC24" s="178"/>
      <c r="IMD24" s="178"/>
      <c r="IME24" s="178"/>
      <c r="IMF24" s="178"/>
      <c r="IMG24" s="179"/>
      <c r="IMH24" s="166"/>
      <c r="IMI24" s="178"/>
      <c r="IMJ24" s="178"/>
      <c r="IMK24" s="178"/>
      <c r="IML24" s="178"/>
      <c r="IMM24" s="178"/>
      <c r="IMN24" s="178"/>
      <c r="IMO24" s="179"/>
      <c r="IMP24" s="166"/>
      <c r="IMQ24" s="178"/>
      <c r="IMR24" s="178"/>
      <c r="IMS24" s="178"/>
      <c r="IMT24" s="178"/>
      <c r="IMU24" s="178"/>
      <c r="IMV24" s="178"/>
      <c r="IMW24" s="179"/>
      <c r="IMX24" s="166"/>
      <c r="IMY24" s="178"/>
      <c r="IMZ24" s="178"/>
      <c r="INA24" s="178"/>
      <c r="INB24" s="178"/>
      <c r="INC24" s="178"/>
      <c r="IND24" s="178"/>
      <c r="INE24" s="179"/>
      <c r="INF24" s="166"/>
      <c r="ING24" s="178"/>
      <c r="INH24" s="178"/>
      <c r="INI24" s="178"/>
      <c r="INJ24" s="178"/>
      <c r="INK24" s="178"/>
      <c r="INL24" s="178"/>
      <c r="INM24" s="179"/>
      <c r="INN24" s="166"/>
      <c r="INO24" s="178"/>
      <c r="INP24" s="178"/>
      <c r="INQ24" s="178"/>
      <c r="INR24" s="178"/>
      <c r="INS24" s="178"/>
      <c r="INT24" s="178"/>
      <c r="INU24" s="179"/>
      <c r="INV24" s="166"/>
      <c r="INW24" s="178"/>
      <c r="INX24" s="178"/>
      <c r="INY24" s="178"/>
      <c r="INZ24" s="178"/>
      <c r="IOA24" s="178"/>
      <c r="IOB24" s="178"/>
      <c r="IOC24" s="179"/>
      <c r="IOD24" s="166"/>
      <c r="IOE24" s="178"/>
      <c r="IOF24" s="178"/>
      <c r="IOG24" s="178"/>
      <c r="IOH24" s="178"/>
      <c r="IOI24" s="178"/>
      <c r="IOJ24" s="178"/>
      <c r="IOK24" s="179"/>
      <c r="IOL24" s="166"/>
      <c r="IOM24" s="178"/>
      <c r="ION24" s="178"/>
      <c r="IOO24" s="178"/>
      <c r="IOP24" s="178"/>
      <c r="IOQ24" s="178"/>
      <c r="IOR24" s="178"/>
      <c r="IOS24" s="179"/>
      <c r="IOT24" s="166"/>
      <c r="IOU24" s="178"/>
      <c r="IOV24" s="178"/>
      <c r="IOW24" s="178"/>
      <c r="IOX24" s="178"/>
      <c r="IOY24" s="178"/>
      <c r="IOZ24" s="178"/>
      <c r="IPA24" s="179"/>
      <c r="IPB24" s="166"/>
      <c r="IPC24" s="178"/>
      <c r="IPD24" s="178"/>
      <c r="IPE24" s="178"/>
      <c r="IPF24" s="178"/>
      <c r="IPG24" s="178"/>
      <c r="IPH24" s="178"/>
      <c r="IPI24" s="179"/>
      <c r="IPJ24" s="166"/>
      <c r="IPK24" s="178"/>
      <c r="IPL24" s="178"/>
      <c r="IPM24" s="178"/>
      <c r="IPN24" s="178"/>
      <c r="IPO24" s="178"/>
      <c r="IPP24" s="178"/>
      <c r="IPQ24" s="179"/>
      <c r="IPR24" s="166"/>
      <c r="IPS24" s="178"/>
      <c r="IPT24" s="178"/>
      <c r="IPU24" s="178"/>
      <c r="IPV24" s="178"/>
      <c r="IPW24" s="178"/>
      <c r="IPX24" s="178"/>
      <c r="IPY24" s="179"/>
      <c r="IPZ24" s="166"/>
      <c r="IQA24" s="178"/>
      <c r="IQB24" s="178"/>
      <c r="IQC24" s="178"/>
      <c r="IQD24" s="178"/>
      <c r="IQE24" s="178"/>
      <c r="IQF24" s="178"/>
      <c r="IQG24" s="179"/>
      <c r="IQH24" s="166"/>
      <c r="IQI24" s="178"/>
      <c r="IQJ24" s="178"/>
      <c r="IQK24" s="178"/>
      <c r="IQL24" s="178"/>
      <c r="IQM24" s="178"/>
      <c r="IQN24" s="178"/>
      <c r="IQO24" s="179"/>
      <c r="IQP24" s="166"/>
      <c r="IQQ24" s="178"/>
      <c r="IQR24" s="178"/>
      <c r="IQS24" s="178"/>
      <c r="IQT24" s="178"/>
      <c r="IQU24" s="178"/>
      <c r="IQV24" s="178"/>
      <c r="IQW24" s="179"/>
      <c r="IQX24" s="166"/>
      <c r="IQY24" s="178"/>
      <c r="IQZ24" s="178"/>
      <c r="IRA24" s="178"/>
      <c r="IRB24" s="178"/>
      <c r="IRC24" s="178"/>
      <c r="IRD24" s="178"/>
      <c r="IRE24" s="179"/>
      <c r="IRF24" s="166"/>
      <c r="IRG24" s="178"/>
      <c r="IRH24" s="178"/>
      <c r="IRI24" s="178"/>
      <c r="IRJ24" s="178"/>
      <c r="IRK24" s="178"/>
      <c r="IRL24" s="178"/>
      <c r="IRM24" s="179"/>
      <c r="IRN24" s="166"/>
      <c r="IRO24" s="178"/>
      <c r="IRP24" s="178"/>
      <c r="IRQ24" s="178"/>
      <c r="IRR24" s="178"/>
      <c r="IRS24" s="178"/>
      <c r="IRT24" s="178"/>
      <c r="IRU24" s="179"/>
      <c r="IRV24" s="166"/>
      <c r="IRW24" s="178"/>
      <c r="IRX24" s="178"/>
      <c r="IRY24" s="178"/>
      <c r="IRZ24" s="178"/>
      <c r="ISA24" s="178"/>
      <c r="ISB24" s="178"/>
      <c r="ISC24" s="179"/>
      <c r="ISD24" s="166"/>
      <c r="ISE24" s="178"/>
      <c r="ISF24" s="178"/>
      <c r="ISG24" s="178"/>
      <c r="ISH24" s="178"/>
      <c r="ISI24" s="178"/>
      <c r="ISJ24" s="178"/>
      <c r="ISK24" s="179"/>
      <c r="ISL24" s="166"/>
      <c r="ISM24" s="178"/>
      <c r="ISN24" s="178"/>
      <c r="ISO24" s="178"/>
      <c r="ISP24" s="178"/>
      <c r="ISQ24" s="178"/>
      <c r="ISR24" s="178"/>
      <c r="ISS24" s="179"/>
      <c r="IST24" s="166"/>
      <c r="ISU24" s="178"/>
      <c r="ISV24" s="178"/>
      <c r="ISW24" s="178"/>
      <c r="ISX24" s="178"/>
      <c r="ISY24" s="178"/>
      <c r="ISZ24" s="178"/>
      <c r="ITA24" s="179"/>
      <c r="ITB24" s="166"/>
      <c r="ITC24" s="178"/>
      <c r="ITD24" s="178"/>
      <c r="ITE24" s="178"/>
      <c r="ITF24" s="178"/>
      <c r="ITG24" s="178"/>
      <c r="ITH24" s="178"/>
      <c r="ITI24" s="179"/>
      <c r="ITJ24" s="166"/>
      <c r="ITK24" s="178"/>
      <c r="ITL24" s="178"/>
      <c r="ITM24" s="178"/>
      <c r="ITN24" s="178"/>
      <c r="ITO24" s="178"/>
      <c r="ITP24" s="178"/>
      <c r="ITQ24" s="179"/>
      <c r="ITR24" s="166"/>
      <c r="ITS24" s="178"/>
      <c r="ITT24" s="178"/>
      <c r="ITU24" s="178"/>
      <c r="ITV24" s="178"/>
      <c r="ITW24" s="178"/>
      <c r="ITX24" s="178"/>
      <c r="ITY24" s="179"/>
      <c r="ITZ24" s="166"/>
      <c r="IUA24" s="178"/>
      <c r="IUB24" s="178"/>
      <c r="IUC24" s="178"/>
      <c r="IUD24" s="178"/>
      <c r="IUE24" s="178"/>
      <c r="IUF24" s="178"/>
      <c r="IUG24" s="179"/>
      <c r="IUH24" s="166"/>
      <c r="IUI24" s="178"/>
      <c r="IUJ24" s="178"/>
      <c r="IUK24" s="178"/>
      <c r="IUL24" s="178"/>
      <c r="IUM24" s="178"/>
      <c r="IUN24" s="178"/>
      <c r="IUO24" s="179"/>
      <c r="IUP24" s="166"/>
      <c r="IUQ24" s="178"/>
      <c r="IUR24" s="178"/>
      <c r="IUS24" s="178"/>
      <c r="IUT24" s="178"/>
      <c r="IUU24" s="178"/>
      <c r="IUV24" s="178"/>
      <c r="IUW24" s="179"/>
      <c r="IUX24" s="166"/>
      <c r="IUY24" s="178"/>
      <c r="IUZ24" s="178"/>
      <c r="IVA24" s="178"/>
      <c r="IVB24" s="178"/>
      <c r="IVC24" s="178"/>
      <c r="IVD24" s="178"/>
      <c r="IVE24" s="179"/>
      <c r="IVF24" s="166"/>
      <c r="IVG24" s="178"/>
      <c r="IVH24" s="178"/>
      <c r="IVI24" s="178"/>
      <c r="IVJ24" s="178"/>
      <c r="IVK24" s="178"/>
      <c r="IVL24" s="178"/>
      <c r="IVM24" s="179"/>
      <c r="IVN24" s="166"/>
      <c r="IVO24" s="178"/>
      <c r="IVP24" s="178"/>
      <c r="IVQ24" s="178"/>
      <c r="IVR24" s="178"/>
      <c r="IVS24" s="178"/>
      <c r="IVT24" s="178"/>
      <c r="IVU24" s="179"/>
      <c r="IVV24" s="166"/>
      <c r="IVW24" s="178"/>
      <c r="IVX24" s="178"/>
      <c r="IVY24" s="178"/>
      <c r="IVZ24" s="178"/>
      <c r="IWA24" s="178"/>
      <c r="IWB24" s="178"/>
      <c r="IWC24" s="179"/>
      <c r="IWD24" s="166"/>
      <c r="IWE24" s="178"/>
      <c r="IWF24" s="178"/>
      <c r="IWG24" s="178"/>
      <c r="IWH24" s="178"/>
      <c r="IWI24" s="178"/>
      <c r="IWJ24" s="178"/>
      <c r="IWK24" s="179"/>
      <c r="IWL24" s="166"/>
      <c r="IWM24" s="178"/>
      <c r="IWN24" s="178"/>
      <c r="IWO24" s="178"/>
      <c r="IWP24" s="178"/>
      <c r="IWQ24" s="178"/>
      <c r="IWR24" s="178"/>
      <c r="IWS24" s="179"/>
      <c r="IWT24" s="166"/>
      <c r="IWU24" s="178"/>
      <c r="IWV24" s="178"/>
      <c r="IWW24" s="178"/>
      <c r="IWX24" s="178"/>
      <c r="IWY24" s="178"/>
      <c r="IWZ24" s="178"/>
      <c r="IXA24" s="179"/>
      <c r="IXB24" s="166"/>
      <c r="IXC24" s="178"/>
      <c r="IXD24" s="178"/>
      <c r="IXE24" s="178"/>
      <c r="IXF24" s="178"/>
      <c r="IXG24" s="178"/>
      <c r="IXH24" s="178"/>
      <c r="IXI24" s="179"/>
      <c r="IXJ24" s="166"/>
      <c r="IXK24" s="178"/>
      <c r="IXL24" s="178"/>
      <c r="IXM24" s="178"/>
      <c r="IXN24" s="178"/>
      <c r="IXO24" s="178"/>
      <c r="IXP24" s="178"/>
      <c r="IXQ24" s="179"/>
      <c r="IXR24" s="166"/>
      <c r="IXS24" s="178"/>
      <c r="IXT24" s="178"/>
      <c r="IXU24" s="178"/>
      <c r="IXV24" s="178"/>
      <c r="IXW24" s="178"/>
      <c r="IXX24" s="178"/>
      <c r="IXY24" s="179"/>
      <c r="IXZ24" s="166"/>
      <c r="IYA24" s="178"/>
      <c r="IYB24" s="178"/>
      <c r="IYC24" s="178"/>
      <c r="IYD24" s="178"/>
      <c r="IYE24" s="178"/>
      <c r="IYF24" s="178"/>
      <c r="IYG24" s="179"/>
      <c r="IYH24" s="166"/>
      <c r="IYI24" s="178"/>
      <c r="IYJ24" s="178"/>
      <c r="IYK24" s="178"/>
      <c r="IYL24" s="178"/>
      <c r="IYM24" s="178"/>
      <c r="IYN24" s="178"/>
      <c r="IYO24" s="179"/>
      <c r="IYP24" s="166"/>
      <c r="IYQ24" s="178"/>
      <c r="IYR24" s="178"/>
      <c r="IYS24" s="178"/>
      <c r="IYT24" s="178"/>
      <c r="IYU24" s="178"/>
      <c r="IYV24" s="178"/>
      <c r="IYW24" s="179"/>
      <c r="IYX24" s="166"/>
      <c r="IYY24" s="178"/>
      <c r="IYZ24" s="178"/>
      <c r="IZA24" s="178"/>
      <c r="IZB24" s="178"/>
      <c r="IZC24" s="178"/>
      <c r="IZD24" s="178"/>
      <c r="IZE24" s="179"/>
      <c r="IZF24" s="166"/>
      <c r="IZG24" s="178"/>
      <c r="IZH24" s="178"/>
      <c r="IZI24" s="178"/>
      <c r="IZJ24" s="178"/>
      <c r="IZK24" s="178"/>
      <c r="IZL24" s="178"/>
      <c r="IZM24" s="179"/>
      <c r="IZN24" s="166"/>
      <c r="IZO24" s="178"/>
      <c r="IZP24" s="178"/>
      <c r="IZQ24" s="178"/>
      <c r="IZR24" s="178"/>
      <c r="IZS24" s="178"/>
      <c r="IZT24" s="178"/>
      <c r="IZU24" s="179"/>
      <c r="IZV24" s="166"/>
      <c r="IZW24" s="178"/>
      <c r="IZX24" s="178"/>
      <c r="IZY24" s="178"/>
      <c r="IZZ24" s="178"/>
      <c r="JAA24" s="178"/>
      <c r="JAB24" s="178"/>
      <c r="JAC24" s="179"/>
      <c r="JAD24" s="166"/>
      <c r="JAE24" s="178"/>
      <c r="JAF24" s="178"/>
      <c r="JAG24" s="178"/>
      <c r="JAH24" s="178"/>
      <c r="JAI24" s="178"/>
      <c r="JAJ24" s="178"/>
      <c r="JAK24" s="179"/>
      <c r="JAL24" s="166"/>
      <c r="JAM24" s="178"/>
      <c r="JAN24" s="178"/>
      <c r="JAO24" s="178"/>
      <c r="JAP24" s="178"/>
      <c r="JAQ24" s="178"/>
      <c r="JAR24" s="178"/>
      <c r="JAS24" s="179"/>
      <c r="JAT24" s="166"/>
      <c r="JAU24" s="178"/>
      <c r="JAV24" s="178"/>
      <c r="JAW24" s="178"/>
      <c r="JAX24" s="178"/>
      <c r="JAY24" s="178"/>
      <c r="JAZ24" s="178"/>
      <c r="JBA24" s="179"/>
      <c r="JBB24" s="166"/>
      <c r="JBC24" s="178"/>
      <c r="JBD24" s="178"/>
      <c r="JBE24" s="178"/>
      <c r="JBF24" s="178"/>
      <c r="JBG24" s="178"/>
      <c r="JBH24" s="178"/>
      <c r="JBI24" s="179"/>
      <c r="JBJ24" s="166"/>
      <c r="JBK24" s="178"/>
      <c r="JBL24" s="178"/>
      <c r="JBM24" s="178"/>
      <c r="JBN24" s="178"/>
      <c r="JBO24" s="178"/>
      <c r="JBP24" s="178"/>
      <c r="JBQ24" s="179"/>
      <c r="JBR24" s="166"/>
      <c r="JBS24" s="178"/>
      <c r="JBT24" s="178"/>
      <c r="JBU24" s="178"/>
      <c r="JBV24" s="178"/>
      <c r="JBW24" s="178"/>
      <c r="JBX24" s="178"/>
      <c r="JBY24" s="179"/>
      <c r="JBZ24" s="166"/>
      <c r="JCA24" s="178"/>
      <c r="JCB24" s="178"/>
      <c r="JCC24" s="178"/>
      <c r="JCD24" s="178"/>
      <c r="JCE24" s="178"/>
      <c r="JCF24" s="178"/>
      <c r="JCG24" s="179"/>
      <c r="JCH24" s="166"/>
      <c r="JCI24" s="178"/>
      <c r="JCJ24" s="178"/>
      <c r="JCK24" s="178"/>
      <c r="JCL24" s="178"/>
      <c r="JCM24" s="178"/>
      <c r="JCN24" s="178"/>
      <c r="JCO24" s="179"/>
      <c r="JCP24" s="166"/>
      <c r="JCQ24" s="178"/>
      <c r="JCR24" s="178"/>
      <c r="JCS24" s="178"/>
      <c r="JCT24" s="178"/>
      <c r="JCU24" s="178"/>
      <c r="JCV24" s="178"/>
      <c r="JCW24" s="179"/>
      <c r="JCX24" s="166"/>
      <c r="JCY24" s="178"/>
      <c r="JCZ24" s="178"/>
      <c r="JDA24" s="178"/>
      <c r="JDB24" s="178"/>
      <c r="JDC24" s="178"/>
      <c r="JDD24" s="178"/>
      <c r="JDE24" s="179"/>
      <c r="JDF24" s="166"/>
      <c r="JDG24" s="178"/>
      <c r="JDH24" s="178"/>
      <c r="JDI24" s="178"/>
      <c r="JDJ24" s="178"/>
      <c r="JDK24" s="178"/>
      <c r="JDL24" s="178"/>
      <c r="JDM24" s="179"/>
      <c r="JDN24" s="166"/>
      <c r="JDO24" s="178"/>
      <c r="JDP24" s="178"/>
      <c r="JDQ24" s="178"/>
      <c r="JDR24" s="178"/>
      <c r="JDS24" s="178"/>
      <c r="JDT24" s="178"/>
      <c r="JDU24" s="179"/>
      <c r="JDV24" s="166"/>
      <c r="JDW24" s="178"/>
      <c r="JDX24" s="178"/>
      <c r="JDY24" s="178"/>
      <c r="JDZ24" s="178"/>
      <c r="JEA24" s="178"/>
      <c r="JEB24" s="178"/>
      <c r="JEC24" s="179"/>
      <c r="JED24" s="166"/>
      <c r="JEE24" s="178"/>
      <c r="JEF24" s="178"/>
      <c r="JEG24" s="178"/>
      <c r="JEH24" s="178"/>
      <c r="JEI24" s="178"/>
      <c r="JEJ24" s="178"/>
      <c r="JEK24" s="179"/>
      <c r="JEL24" s="166"/>
      <c r="JEM24" s="178"/>
      <c r="JEN24" s="178"/>
      <c r="JEO24" s="178"/>
      <c r="JEP24" s="178"/>
      <c r="JEQ24" s="178"/>
      <c r="JER24" s="178"/>
      <c r="JES24" s="179"/>
      <c r="JET24" s="166"/>
      <c r="JEU24" s="178"/>
      <c r="JEV24" s="178"/>
      <c r="JEW24" s="178"/>
      <c r="JEX24" s="178"/>
      <c r="JEY24" s="178"/>
      <c r="JEZ24" s="178"/>
      <c r="JFA24" s="179"/>
      <c r="JFB24" s="166"/>
      <c r="JFC24" s="178"/>
      <c r="JFD24" s="178"/>
      <c r="JFE24" s="178"/>
      <c r="JFF24" s="178"/>
      <c r="JFG24" s="178"/>
      <c r="JFH24" s="178"/>
      <c r="JFI24" s="179"/>
      <c r="JFJ24" s="166"/>
      <c r="JFK24" s="178"/>
      <c r="JFL24" s="178"/>
      <c r="JFM24" s="178"/>
      <c r="JFN24" s="178"/>
      <c r="JFO24" s="178"/>
      <c r="JFP24" s="178"/>
      <c r="JFQ24" s="179"/>
      <c r="JFR24" s="166"/>
      <c r="JFS24" s="178"/>
      <c r="JFT24" s="178"/>
      <c r="JFU24" s="178"/>
      <c r="JFV24" s="178"/>
      <c r="JFW24" s="178"/>
      <c r="JFX24" s="178"/>
      <c r="JFY24" s="179"/>
      <c r="JFZ24" s="166"/>
      <c r="JGA24" s="178"/>
      <c r="JGB24" s="178"/>
      <c r="JGC24" s="178"/>
      <c r="JGD24" s="178"/>
      <c r="JGE24" s="178"/>
      <c r="JGF24" s="178"/>
      <c r="JGG24" s="179"/>
      <c r="JGH24" s="166"/>
      <c r="JGI24" s="178"/>
      <c r="JGJ24" s="178"/>
      <c r="JGK24" s="178"/>
      <c r="JGL24" s="178"/>
      <c r="JGM24" s="178"/>
      <c r="JGN24" s="178"/>
      <c r="JGO24" s="179"/>
      <c r="JGP24" s="166"/>
      <c r="JGQ24" s="178"/>
      <c r="JGR24" s="178"/>
      <c r="JGS24" s="178"/>
      <c r="JGT24" s="178"/>
      <c r="JGU24" s="178"/>
      <c r="JGV24" s="178"/>
      <c r="JGW24" s="179"/>
      <c r="JGX24" s="166"/>
      <c r="JGY24" s="178"/>
      <c r="JGZ24" s="178"/>
      <c r="JHA24" s="178"/>
      <c r="JHB24" s="178"/>
      <c r="JHC24" s="178"/>
      <c r="JHD24" s="178"/>
      <c r="JHE24" s="179"/>
      <c r="JHF24" s="166"/>
      <c r="JHG24" s="178"/>
      <c r="JHH24" s="178"/>
      <c r="JHI24" s="178"/>
      <c r="JHJ24" s="178"/>
      <c r="JHK24" s="178"/>
      <c r="JHL24" s="178"/>
      <c r="JHM24" s="179"/>
      <c r="JHN24" s="166"/>
      <c r="JHO24" s="178"/>
      <c r="JHP24" s="178"/>
      <c r="JHQ24" s="178"/>
      <c r="JHR24" s="178"/>
      <c r="JHS24" s="178"/>
      <c r="JHT24" s="178"/>
      <c r="JHU24" s="179"/>
      <c r="JHV24" s="166"/>
      <c r="JHW24" s="178"/>
      <c r="JHX24" s="178"/>
      <c r="JHY24" s="178"/>
      <c r="JHZ24" s="178"/>
      <c r="JIA24" s="178"/>
      <c r="JIB24" s="178"/>
      <c r="JIC24" s="179"/>
      <c r="JID24" s="166"/>
      <c r="JIE24" s="178"/>
      <c r="JIF24" s="178"/>
      <c r="JIG24" s="178"/>
      <c r="JIH24" s="178"/>
      <c r="JII24" s="178"/>
      <c r="JIJ24" s="178"/>
      <c r="JIK24" s="179"/>
      <c r="JIL24" s="166"/>
      <c r="JIM24" s="178"/>
      <c r="JIN24" s="178"/>
      <c r="JIO24" s="178"/>
      <c r="JIP24" s="178"/>
      <c r="JIQ24" s="178"/>
      <c r="JIR24" s="178"/>
      <c r="JIS24" s="179"/>
      <c r="JIT24" s="166"/>
      <c r="JIU24" s="178"/>
      <c r="JIV24" s="178"/>
      <c r="JIW24" s="178"/>
      <c r="JIX24" s="178"/>
      <c r="JIY24" s="178"/>
      <c r="JIZ24" s="178"/>
      <c r="JJA24" s="179"/>
      <c r="JJB24" s="166"/>
      <c r="JJC24" s="178"/>
      <c r="JJD24" s="178"/>
      <c r="JJE24" s="178"/>
      <c r="JJF24" s="178"/>
      <c r="JJG24" s="178"/>
      <c r="JJH24" s="178"/>
      <c r="JJI24" s="179"/>
      <c r="JJJ24" s="166"/>
      <c r="JJK24" s="178"/>
      <c r="JJL24" s="178"/>
      <c r="JJM24" s="178"/>
      <c r="JJN24" s="178"/>
      <c r="JJO24" s="178"/>
      <c r="JJP24" s="178"/>
      <c r="JJQ24" s="179"/>
      <c r="JJR24" s="166"/>
      <c r="JJS24" s="178"/>
      <c r="JJT24" s="178"/>
      <c r="JJU24" s="178"/>
      <c r="JJV24" s="178"/>
      <c r="JJW24" s="178"/>
      <c r="JJX24" s="178"/>
      <c r="JJY24" s="179"/>
      <c r="JJZ24" s="166"/>
      <c r="JKA24" s="178"/>
      <c r="JKB24" s="178"/>
      <c r="JKC24" s="178"/>
      <c r="JKD24" s="178"/>
      <c r="JKE24" s="178"/>
      <c r="JKF24" s="178"/>
      <c r="JKG24" s="179"/>
      <c r="JKH24" s="166"/>
      <c r="JKI24" s="178"/>
      <c r="JKJ24" s="178"/>
      <c r="JKK24" s="178"/>
      <c r="JKL24" s="178"/>
      <c r="JKM24" s="178"/>
      <c r="JKN24" s="178"/>
      <c r="JKO24" s="179"/>
      <c r="JKP24" s="166"/>
      <c r="JKQ24" s="178"/>
      <c r="JKR24" s="178"/>
      <c r="JKS24" s="178"/>
      <c r="JKT24" s="178"/>
      <c r="JKU24" s="178"/>
      <c r="JKV24" s="178"/>
      <c r="JKW24" s="179"/>
      <c r="JKX24" s="166"/>
      <c r="JKY24" s="178"/>
      <c r="JKZ24" s="178"/>
      <c r="JLA24" s="178"/>
      <c r="JLB24" s="178"/>
      <c r="JLC24" s="178"/>
      <c r="JLD24" s="178"/>
      <c r="JLE24" s="179"/>
      <c r="JLF24" s="166"/>
      <c r="JLG24" s="178"/>
      <c r="JLH24" s="178"/>
      <c r="JLI24" s="178"/>
      <c r="JLJ24" s="178"/>
      <c r="JLK24" s="178"/>
      <c r="JLL24" s="178"/>
      <c r="JLM24" s="179"/>
      <c r="JLN24" s="166"/>
      <c r="JLO24" s="178"/>
      <c r="JLP24" s="178"/>
      <c r="JLQ24" s="178"/>
      <c r="JLR24" s="178"/>
      <c r="JLS24" s="178"/>
      <c r="JLT24" s="178"/>
      <c r="JLU24" s="179"/>
      <c r="JLV24" s="166"/>
      <c r="JLW24" s="178"/>
      <c r="JLX24" s="178"/>
      <c r="JLY24" s="178"/>
      <c r="JLZ24" s="178"/>
      <c r="JMA24" s="178"/>
      <c r="JMB24" s="178"/>
      <c r="JMC24" s="179"/>
      <c r="JMD24" s="166"/>
      <c r="JME24" s="178"/>
      <c r="JMF24" s="178"/>
      <c r="JMG24" s="178"/>
      <c r="JMH24" s="178"/>
      <c r="JMI24" s="178"/>
      <c r="JMJ24" s="178"/>
      <c r="JMK24" s="179"/>
      <c r="JML24" s="166"/>
      <c r="JMM24" s="178"/>
      <c r="JMN24" s="178"/>
      <c r="JMO24" s="178"/>
      <c r="JMP24" s="178"/>
      <c r="JMQ24" s="178"/>
      <c r="JMR24" s="178"/>
      <c r="JMS24" s="179"/>
      <c r="JMT24" s="166"/>
      <c r="JMU24" s="178"/>
      <c r="JMV24" s="178"/>
      <c r="JMW24" s="178"/>
      <c r="JMX24" s="178"/>
      <c r="JMY24" s="178"/>
      <c r="JMZ24" s="178"/>
      <c r="JNA24" s="179"/>
      <c r="JNB24" s="166"/>
      <c r="JNC24" s="178"/>
      <c r="JND24" s="178"/>
      <c r="JNE24" s="178"/>
      <c r="JNF24" s="178"/>
      <c r="JNG24" s="178"/>
      <c r="JNH24" s="178"/>
      <c r="JNI24" s="179"/>
      <c r="JNJ24" s="166"/>
      <c r="JNK24" s="178"/>
      <c r="JNL24" s="178"/>
      <c r="JNM24" s="178"/>
      <c r="JNN24" s="178"/>
      <c r="JNO24" s="178"/>
      <c r="JNP24" s="178"/>
      <c r="JNQ24" s="179"/>
      <c r="JNR24" s="166"/>
      <c r="JNS24" s="178"/>
      <c r="JNT24" s="178"/>
      <c r="JNU24" s="178"/>
      <c r="JNV24" s="178"/>
      <c r="JNW24" s="178"/>
      <c r="JNX24" s="178"/>
      <c r="JNY24" s="179"/>
      <c r="JNZ24" s="166"/>
      <c r="JOA24" s="178"/>
      <c r="JOB24" s="178"/>
      <c r="JOC24" s="178"/>
      <c r="JOD24" s="178"/>
      <c r="JOE24" s="178"/>
      <c r="JOF24" s="178"/>
      <c r="JOG24" s="179"/>
      <c r="JOH24" s="166"/>
      <c r="JOI24" s="178"/>
      <c r="JOJ24" s="178"/>
      <c r="JOK24" s="178"/>
      <c r="JOL24" s="178"/>
      <c r="JOM24" s="178"/>
      <c r="JON24" s="178"/>
      <c r="JOO24" s="179"/>
      <c r="JOP24" s="166"/>
      <c r="JOQ24" s="178"/>
      <c r="JOR24" s="178"/>
      <c r="JOS24" s="178"/>
      <c r="JOT24" s="178"/>
      <c r="JOU24" s="178"/>
      <c r="JOV24" s="178"/>
      <c r="JOW24" s="179"/>
      <c r="JOX24" s="166"/>
      <c r="JOY24" s="178"/>
      <c r="JOZ24" s="178"/>
      <c r="JPA24" s="178"/>
      <c r="JPB24" s="178"/>
      <c r="JPC24" s="178"/>
      <c r="JPD24" s="178"/>
      <c r="JPE24" s="179"/>
      <c r="JPF24" s="166"/>
      <c r="JPG24" s="178"/>
      <c r="JPH24" s="178"/>
      <c r="JPI24" s="178"/>
      <c r="JPJ24" s="178"/>
      <c r="JPK24" s="178"/>
      <c r="JPL24" s="178"/>
      <c r="JPM24" s="179"/>
      <c r="JPN24" s="166"/>
      <c r="JPO24" s="178"/>
      <c r="JPP24" s="178"/>
      <c r="JPQ24" s="178"/>
      <c r="JPR24" s="178"/>
      <c r="JPS24" s="178"/>
      <c r="JPT24" s="178"/>
      <c r="JPU24" s="179"/>
      <c r="JPV24" s="166"/>
      <c r="JPW24" s="178"/>
      <c r="JPX24" s="178"/>
      <c r="JPY24" s="178"/>
      <c r="JPZ24" s="178"/>
      <c r="JQA24" s="178"/>
      <c r="JQB24" s="178"/>
      <c r="JQC24" s="179"/>
      <c r="JQD24" s="166"/>
      <c r="JQE24" s="178"/>
      <c r="JQF24" s="178"/>
      <c r="JQG24" s="178"/>
      <c r="JQH24" s="178"/>
      <c r="JQI24" s="178"/>
      <c r="JQJ24" s="178"/>
      <c r="JQK24" s="179"/>
      <c r="JQL24" s="166"/>
      <c r="JQM24" s="178"/>
      <c r="JQN24" s="178"/>
      <c r="JQO24" s="178"/>
      <c r="JQP24" s="178"/>
      <c r="JQQ24" s="178"/>
      <c r="JQR24" s="178"/>
      <c r="JQS24" s="179"/>
      <c r="JQT24" s="166"/>
      <c r="JQU24" s="178"/>
      <c r="JQV24" s="178"/>
      <c r="JQW24" s="178"/>
      <c r="JQX24" s="178"/>
      <c r="JQY24" s="178"/>
      <c r="JQZ24" s="178"/>
      <c r="JRA24" s="179"/>
      <c r="JRB24" s="166"/>
      <c r="JRC24" s="178"/>
      <c r="JRD24" s="178"/>
      <c r="JRE24" s="178"/>
      <c r="JRF24" s="178"/>
      <c r="JRG24" s="178"/>
      <c r="JRH24" s="178"/>
      <c r="JRI24" s="179"/>
      <c r="JRJ24" s="166"/>
      <c r="JRK24" s="178"/>
      <c r="JRL24" s="178"/>
      <c r="JRM24" s="178"/>
      <c r="JRN24" s="178"/>
      <c r="JRO24" s="178"/>
      <c r="JRP24" s="178"/>
      <c r="JRQ24" s="179"/>
      <c r="JRR24" s="166"/>
      <c r="JRS24" s="178"/>
      <c r="JRT24" s="178"/>
      <c r="JRU24" s="178"/>
      <c r="JRV24" s="178"/>
      <c r="JRW24" s="178"/>
      <c r="JRX24" s="178"/>
      <c r="JRY24" s="179"/>
      <c r="JRZ24" s="166"/>
      <c r="JSA24" s="178"/>
      <c r="JSB24" s="178"/>
      <c r="JSC24" s="178"/>
      <c r="JSD24" s="178"/>
      <c r="JSE24" s="178"/>
      <c r="JSF24" s="178"/>
      <c r="JSG24" s="179"/>
      <c r="JSH24" s="166"/>
      <c r="JSI24" s="178"/>
      <c r="JSJ24" s="178"/>
      <c r="JSK24" s="178"/>
      <c r="JSL24" s="178"/>
      <c r="JSM24" s="178"/>
      <c r="JSN24" s="178"/>
      <c r="JSO24" s="179"/>
      <c r="JSP24" s="166"/>
      <c r="JSQ24" s="178"/>
      <c r="JSR24" s="178"/>
      <c r="JSS24" s="178"/>
      <c r="JST24" s="178"/>
      <c r="JSU24" s="178"/>
      <c r="JSV24" s="178"/>
      <c r="JSW24" s="179"/>
      <c r="JSX24" s="166"/>
      <c r="JSY24" s="178"/>
      <c r="JSZ24" s="178"/>
      <c r="JTA24" s="178"/>
      <c r="JTB24" s="178"/>
      <c r="JTC24" s="178"/>
      <c r="JTD24" s="178"/>
      <c r="JTE24" s="179"/>
      <c r="JTF24" s="166"/>
      <c r="JTG24" s="178"/>
      <c r="JTH24" s="178"/>
      <c r="JTI24" s="178"/>
      <c r="JTJ24" s="178"/>
      <c r="JTK24" s="178"/>
      <c r="JTL24" s="178"/>
      <c r="JTM24" s="179"/>
      <c r="JTN24" s="166"/>
      <c r="JTO24" s="178"/>
      <c r="JTP24" s="178"/>
      <c r="JTQ24" s="178"/>
      <c r="JTR24" s="178"/>
      <c r="JTS24" s="178"/>
      <c r="JTT24" s="178"/>
      <c r="JTU24" s="179"/>
      <c r="JTV24" s="166"/>
      <c r="JTW24" s="178"/>
      <c r="JTX24" s="178"/>
      <c r="JTY24" s="178"/>
      <c r="JTZ24" s="178"/>
      <c r="JUA24" s="178"/>
      <c r="JUB24" s="178"/>
      <c r="JUC24" s="179"/>
      <c r="JUD24" s="166"/>
      <c r="JUE24" s="178"/>
      <c r="JUF24" s="178"/>
      <c r="JUG24" s="178"/>
      <c r="JUH24" s="178"/>
      <c r="JUI24" s="178"/>
      <c r="JUJ24" s="178"/>
      <c r="JUK24" s="179"/>
      <c r="JUL24" s="166"/>
      <c r="JUM24" s="178"/>
      <c r="JUN24" s="178"/>
      <c r="JUO24" s="178"/>
      <c r="JUP24" s="178"/>
      <c r="JUQ24" s="178"/>
      <c r="JUR24" s="178"/>
      <c r="JUS24" s="179"/>
      <c r="JUT24" s="166"/>
      <c r="JUU24" s="178"/>
      <c r="JUV24" s="178"/>
      <c r="JUW24" s="178"/>
      <c r="JUX24" s="178"/>
      <c r="JUY24" s="178"/>
      <c r="JUZ24" s="178"/>
      <c r="JVA24" s="179"/>
      <c r="JVB24" s="166"/>
      <c r="JVC24" s="178"/>
      <c r="JVD24" s="178"/>
      <c r="JVE24" s="178"/>
      <c r="JVF24" s="178"/>
      <c r="JVG24" s="178"/>
      <c r="JVH24" s="178"/>
      <c r="JVI24" s="179"/>
      <c r="JVJ24" s="166"/>
      <c r="JVK24" s="178"/>
      <c r="JVL24" s="178"/>
      <c r="JVM24" s="178"/>
      <c r="JVN24" s="178"/>
      <c r="JVO24" s="178"/>
      <c r="JVP24" s="178"/>
      <c r="JVQ24" s="179"/>
      <c r="JVR24" s="166"/>
      <c r="JVS24" s="178"/>
      <c r="JVT24" s="178"/>
      <c r="JVU24" s="178"/>
      <c r="JVV24" s="178"/>
      <c r="JVW24" s="178"/>
      <c r="JVX24" s="178"/>
      <c r="JVY24" s="179"/>
      <c r="JVZ24" s="166"/>
      <c r="JWA24" s="178"/>
      <c r="JWB24" s="178"/>
      <c r="JWC24" s="178"/>
      <c r="JWD24" s="178"/>
      <c r="JWE24" s="178"/>
      <c r="JWF24" s="178"/>
      <c r="JWG24" s="179"/>
      <c r="JWH24" s="166"/>
      <c r="JWI24" s="178"/>
      <c r="JWJ24" s="178"/>
      <c r="JWK24" s="178"/>
      <c r="JWL24" s="178"/>
      <c r="JWM24" s="178"/>
      <c r="JWN24" s="178"/>
      <c r="JWO24" s="179"/>
      <c r="JWP24" s="166"/>
      <c r="JWQ24" s="178"/>
      <c r="JWR24" s="178"/>
      <c r="JWS24" s="178"/>
      <c r="JWT24" s="178"/>
      <c r="JWU24" s="178"/>
      <c r="JWV24" s="178"/>
      <c r="JWW24" s="179"/>
      <c r="JWX24" s="166"/>
      <c r="JWY24" s="178"/>
      <c r="JWZ24" s="178"/>
      <c r="JXA24" s="178"/>
      <c r="JXB24" s="178"/>
      <c r="JXC24" s="178"/>
      <c r="JXD24" s="178"/>
      <c r="JXE24" s="179"/>
      <c r="JXF24" s="166"/>
      <c r="JXG24" s="178"/>
      <c r="JXH24" s="178"/>
      <c r="JXI24" s="178"/>
      <c r="JXJ24" s="178"/>
      <c r="JXK24" s="178"/>
      <c r="JXL24" s="178"/>
      <c r="JXM24" s="179"/>
      <c r="JXN24" s="166"/>
      <c r="JXO24" s="178"/>
      <c r="JXP24" s="178"/>
      <c r="JXQ24" s="178"/>
      <c r="JXR24" s="178"/>
      <c r="JXS24" s="178"/>
      <c r="JXT24" s="178"/>
      <c r="JXU24" s="179"/>
      <c r="JXV24" s="166"/>
      <c r="JXW24" s="178"/>
      <c r="JXX24" s="178"/>
      <c r="JXY24" s="178"/>
      <c r="JXZ24" s="178"/>
      <c r="JYA24" s="178"/>
      <c r="JYB24" s="178"/>
      <c r="JYC24" s="179"/>
      <c r="JYD24" s="166"/>
      <c r="JYE24" s="178"/>
      <c r="JYF24" s="178"/>
      <c r="JYG24" s="178"/>
      <c r="JYH24" s="178"/>
      <c r="JYI24" s="178"/>
      <c r="JYJ24" s="178"/>
      <c r="JYK24" s="179"/>
      <c r="JYL24" s="166"/>
      <c r="JYM24" s="178"/>
      <c r="JYN24" s="178"/>
      <c r="JYO24" s="178"/>
      <c r="JYP24" s="178"/>
      <c r="JYQ24" s="178"/>
      <c r="JYR24" s="178"/>
      <c r="JYS24" s="179"/>
      <c r="JYT24" s="166"/>
      <c r="JYU24" s="178"/>
      <c r="JYV24" s="178"/>
      <c r="JYW24" s="178"/>
      <c r="JYX24" s="178"/>
      <c r="JYY24" s="178"/>
      <c r="JYZ24" s="178"/>
      <c r="JZA24" s="179"/>
      <c r="JZB24" s="166"/>
      <c r="JZC24" s="178"/>
      <c r="JZD24" s="178"/>
      <c r="JZE24" s="178"/>
      <c r="JZF24" s="178"/>
      <c r="JZG24" s="178"/>
      <c r="JZH24" s="178"/>
      <c r="JZI24" s="179"/>
      <c r="JZJ24" s="166"/>
      <c r="JZK24" s="178"/>
      <c r="JZL24" s="178"/>
      <c r="JZM24" s="178"/>
      <c r="JZN24" s="178"/>
      <c r="JZO24" s="178"/>
      <c r="JZP24" s="178"/>
      <c r="JZQ24" s="179"/>
      <c r="JZR24" s="166"/>
      <c r="JZS24" s="178"/>
      <c r="JZT24" s="178"/>
      <c r="JZU24" s="178"/>
      <c r="JZV24" s="178"/>
      <c r="JZW24" s="178"/>
      <c r="JZX24" s="178"/>
      <c r="JZY24" s="179"/>
      <c r="JZZ24" s="166"/>
      <c r="KAA24" s="178"/>
      <c r="KAB24" s="178"/>
      <c r="KAC24" s="178"/>
      <c r="KAD24" s="178"/>
      <c r="KAE24" s="178"/>
      <c r="KAF24" s="178"/>
      <c r="KAG24" s="179"/>
      <c r="KAH24" s="166"/>
      <c r="KAI24" s="178"/>
      <c r="KAJ24" s="178"/>
      <c r="KAK24" s="178"/>
      <c r="KAL24" s="178"/>
      <c r="KAM24" s="178"/>
      <c r="KAN24" s="178"/>
      <c r="KAO24" s="179"/>
      <c r="KAP24" s="166"/>
      <c r="KAQ24" s="178"/>
      <c r="KAR24" s="178"/>
      <c r="KAS24" s="178"/>
      <c r="KAT24" s="178"/>
      <c r="KAU24" s="178"/>
      <c r="KAV24" s="178"/>
      <c r="KAW24" s="179"/>
      <c r="KAX24" s="166"/>
      <c r="KAY24" s="178"/>
      <c r="KAZ24" s="178"/>
      <c r="KBA24" s="178"/>
      <c r="KBB24" s="178"/>
      <c r="KBC24" s="178"/>
      <c r="KBD24" s="178"/>
      <c r="KBE24" s="179"/>
      <c r="KBF24" s="166"/>
      <c r="KBG24" s="178"/>
      <c r="KBH24" s="178"/>
      <c r="KBI24" s="178"/>
      <c r="KBJ24" s="178"/>
      <c r="KBK24" s="178"/>
      <c r="KBL24" s="178"/>
      <c r="KBM24" s="179"/>
      <c r="KBN24" s="166"/>
      <c r="KBO24" s="178"/>
      <c r="KBP24" s="178"/>
      <c r="KBQ24" s="178"/>
      <c r="KBR24" s="178"/>
      <c r="KBS24" s="178"/>
      <c r="KBT24" s="178"/>
      <c r="KBU24" s="179"/>
      <c r="KBV24" s="166"/>
      <c r="KBW24" s="178"/>
      <c r="KBX24" s="178"/>
      <c r="KBY24" s="178"/>
      <c r="KBZ24" s="178"/>
      <c r="KCA24" s="178"/>
      <c r="KCB24" s="178"/>
      <c r="KCC24" s="179"/>
      <c r="KCD24" s="166"/>
      <c r="KCE24" s="178"/>
      <c r="KCF24" s="178"/>
      <c r="KCG24" s="178"/>
      <c r="KCH24" s="178"/>
      <c r="KCI24" s="178"/>
      <c r="KCJ24" s="178"/>
      <c r="KCK24" s="179"/>
      <c r="KCL24" s="166"/>
      <c r="KCM24" s="178"/>
      <c r="KCN24" s="178"/>
      <c r="KCO24" s="178"/>
      <c r="KCP24" s="178"/>
      <c r="KCQ24" s="178"/>
      <c r="KCR24" s="178"/>
      <c r="KCS24" s="179"/>
      <c r="KCT24" s="166"/>
      <c r="KCU24" s="178"/>
      <c r="KCV24" s="178"/>
      <c r="KCW24" s="178"/>
      <c r="KCX24" s="178"/>
      <c r="KCY24" s="178"/>
      <c r="KCZ24" s="178"/>
      <c r="KDA24" s="179"/>
      <c r="KDB24" s="166"/>
      <c r="KDC24" s="178"/>
      <c r="KDD24" s="178"/>
      <c r="KDE24" s="178"/>
      <c r="KDF24" s="178"/>
      <c r="KDG24" s="178"/>
      <c r="KDH24" s="178"/>
      <c r="KDI24" s="179"/>
      <c r="KDJ24" s="166"/>
      <c r="KDK24" s="178"/>
      <c r="KDL24" s="178"/>
      <c r="KDM24" s="178"/>
      <c r="KDN24" s="178"/>
      <c r="KDO24" s="178"/>
      <c r="KDP24" s="178"/>
      <c r="KDQ24" s="179"/>
      <c r="KDR24" s="166"/>
      <c r="KDS24" s="178"/>
      <c r="KDT24" s="178"/>
      <c r="KDU24" s="178"/>
      <c r="KDV24" s="178"/>
      <c r="KDW24" s="178"/>
      <c r="KDX24" s="178"/>
      <c r="KDY24" s="179"/>
      <c r="KDZ24" s="166"/>
      <c r="KEA24" s="178"/>
      <c r="KEB24" s="178"/>
      <c r="KEC24" s="178"/>
      <c r="KED24" s="178"/>
      <c r="KEE24" s="178"/>
      <c r="KEF24" s="178"/>
      <c r="KEG24" s="179"/>
      <c r="KEH24" s="166"/>
      <c r="KEI24" s="178"/>
      <c r="KEJ24" s="178"/>
      <c r="KEK24" s="178"/>
      <c r="KEL24" s="178"/>
      <c r="KEM24" s="178"/>
      <c r="KEN24" s="178"/>
      <c r="KEO24" s="179"/>
      <c r="KEP24" s="166"/>
      <c r="KEQ24" s="178"/>
      <c r="KER24" s="178"/>
      <c r="KES24" s="178"/>
      <c r="KET24" s="178"/>
      <c r="KEU24" s="178"/>
      <c r="KEV24" s="178"/>
      <c r="KEW24" s="179"/>
      <c r="KEX24" s="166"/>
      <c r="KEY24" s="178"/>
      <c r="KEZ24" s="178"/>
      <c r="KFA24" s="178"/>
      <c r="KFB24" s="178"/>
      <c r="KFC24" s="178"/>
      <c r="KFD24" s="178"/>
      <c r="KFE24" s="179"/>
      <c r="KFF24" s="166"/>
      <c r="KFG24" s="178"/>
      <c r="KFH24" s="178"/>
      <c r="KFI24" s="178"/>
      <c r="KFJ24" s="178"/>
      <c r="KFK24" s="178"/>
      <c r="KFL24" s="178"/>
      <c r="KFM24" s="179"/>
      <c r="KFN24" s="166"/>
      <c r="KFO24" s="178"/>
      <c r="KFP24" s="178"/>
      <c r="KFQ24" s="178"/>
      <c r="KFR24" s="178"/>
      <c r="KFS24" s="178"/>
      <c r="KFT24" s="178"/>
      <c r="KFU24" s="179"/>
      <c r="KFV24" s="166"/>
      <c r="KFW24" s="178"/>
      <c r="KFX24" s="178"/>
      <c r="KFY24" s="178"/>
      <c r="KFZ24" s="178"/>
      <c r="KGA24" s="178"/>
      <c r="KGB24" s="178"/>
      <c r="KGC24" s="179"/>
      <c r="KGD24" s="166"/>
      <c r="KGE24" s="178"/>
      <c r="KGF24" s="178"/>
      <c r="KGG24" s="178"/>
      <c r="KGH24" s="178"/>
      <c r="KGI24" s="178"/>
      <c r="KGJ24" s="178"/>
      <c r="KGK24" s="179"/>
      <c r="KGL24" s="166"/>
      <c r="KGM24" s="178"/>
      <c r="KGN24" s="178"/>
      <c r="KGO24" s="178"/>
      <c r="KGP24" s="178"/>
      <c r="KGQ24" s="178"/>
      <c r="KGR24" s="178"/>
      <c r="KGS24" s="179"/>
      <c r="KGT24" s="166"/>
      <c r="KGU24" s="178"/>
      <c r="KGV24" s="178"/>
      <c r="KGW24" s="178"/>
      <c r="KGX24" s="178"/>
      <c r="KGY24" s="178"/>
      <c r="KGZ24" s="178"/>
      <c r="KHA24" s="179"/>
      <c r="KHB24" s="166"/>
      <c r="KHC24" s="178"/>
      <c r="KHD24" s="178"/>
      <c r="KHE24" s="178"/>
      <c r="KHF24" s="178"/>
      <c r="KHG24" s="178"/>
      <c r="KHH24" s="178"/>
      <c r="KHI24" s="179"/>
      <c r="KHJ24" s="166"/>
      <c r="KHK24" s="178"/>
      <c r="KHL24" s="178"/>
      <c r="KHM24" s="178"/>
      <c r="KHN24" s="178"/>
      <c r="KHO24" s="178"/>
      <c r="KHP24" s="178"/>
      <c r="KHQ24" s="179"/>
      <c r="KHR24" s="166"/>
      <c r="KHS24" s="178"/>
      <c r="KHT24" s="178"/>
      <c r="KHU24" s="178"/>
      <c r="KHV24" s="178"/>
      <c r="KHW24" s="178"/>
      <c r="KHX24" s="178"/>
      <c r="KHY24" s="179"/>
      <c r="KHZ24" s="166"/>
      <c r="KIA24" s="178"/>
      <c r="KIB24" s="178"/>
      <c r="KIC24" s="178"/>
      <c r="KID24" s="178"/>
      <c r="KIE24" s="178"/>
      <c r="KIF24" s="178"/>
      <c r="KIG24" s="179"/>
      <c r="KIH24" s="166"/>
      <c r="KII24" s="178"/>
      <c r="KIJ24" s="178"/>
      <c r="KIK24" s="178"/>
      <c r="KIL24" s="178"/>
      <c r="KIM24" s="178"/>
      <c r="KIN24" s="178"/>
      <c r="KIO24" s="179"/>
      <c r="KIP24" s="166"/>
      <c r="KIQ24" s="178"/>
      <c r="KIR24" s="178"/>
      <c r="KIS24" s="178"/>
      <c r="KIT24" s="178"/>
      <c r="KIU24" s="178"/>
      <c r="KIV24" s="178"/>
      <c r="KIW24" s="179"/>
      <c r="KIX24" s="166"/>
      <c r="KIY24" s="178"/>
      <c r="KIZ24" s="178"/>
      <c r="KJA24" s="178"/>
      <c r="KJB24" s="178"/>
      <c r="KJC24" s="178"/>
      <c r="KJD24" s="178"/>
      <c r="KJE24" s="179"/>
      <c r="KJF24" s="166"/>
      <c r="KJG24" s="178"/>
      <c r="KJH24" s="178"/>
      <c r="KJI24" s="178"/>
      <c r="KJJ24" s="178"/>
      <c r="KJK24" s="178"/>
      <c r="KJL24" s="178"/>
      <c r="KJM24" s="179"/>
      <c r="KJN24" s="166"/>
      <c r="KJO24" s="178"/>
      <c r="KJP24" s="178"/>
      <c r="KJQ24" s="178"/>
      <c r="KJR24" s="178"/>
      <c r="KJS24" s="178"/>
      <c r="KJT24" s="178"/>
      <c r="KJU24" s="179"/>
      <c r="KJV24" s="166"/>
      <c r="KJW24" s="178"/>
      <c r="KJX24" s="178"/>
      <c r="KJY24" s="178"/>
      <c r="KJZ24" s="178"/>
      <c r="KKA24" s="178"/>
      <c r="KKB24" s="178"/>
      <c r="KKC24" s="179"/>
      <c r="KKD24" s="166"/>
      <c r="KKE24" s="178"/>
      <c r="KKF24" s="178"/>
      <c r="KKG24" s="178"/>
      <c r="KKH24" s="178"/>
      <c r="KKI24" s="178"/>
      <c r="KKJ24" s="178"/>
      <c r="KKK24" s="179"/>
      <c r="KKL24" s="166"/>
      <c r="KKM24" s="178"/>
      <c r="KKN24" s="178"/>
      <c r="KKO24" s="178"/>
      <c r="KKP24" s="178"/>
      <c r="KKQ24" s="178"/>
      <c r="KKR24" s="178"/>
      <c r="KKS24" s="179"/>
      <c r="KKT24" s="166"/>
      <c r="KKU24" s="178"/>
      <c r="KKV24" s="178"/>
      <c r="KKW24" s="178"/>
      <c r="KKX24" s="178"/>
      <c r="KKY24" s="178"/>
      <c r="KKZ24" s="178"/>
      <c r="KLA24" s="179"/>
      <c r="KLB24" s="166"/>
      <c r="KLC24" s="178"/>
      <c r="KLD24" s="178"/>
      <c r="KLE24" s="178"/>
      <c r="KLF24" s="178"/>
      <c r="KLG24" s="178"/>
      <c r="KLH24" s="178"/>
      <c r="KLI24" s="179"/>
      <c r="KLJ24" s="166"/>
      <c r="KLK24" s="178"/>
      <c r="KLL24" s="178"/>
      <c r="KLM24" s="178"/>
      <c r="KLN24" s="178"/>
      <c r="KLO24" s="178"/>
      <c r="KLP24" s="178"/>
      <c r="KLQ24" s="179"/>
      <c r="KLR24" s="166"/>
      <c r="KLS24" s="178"/>
      <c r="KLT24" s="178"/>
      <c r="KLU24" s="178"/>
      <c r="KLV24" s="178"/>
      <c r="KLW24" s="178"/>
      <c r="KLX24" s="178"/>
      <c r="KLY24" s="179"/>
      <c r="KLZ24" s="166"/>
      <c r="KMA24" s="178"/>
      <c r="KMB24" s="178"/>
      <c r="KMC24" s="178"/>
      <c r="KMD24" s="178"/>
      <c r="KME24" s="178"/>
      <c r="KMF24" s="178"/>
      <c r="KMG24" s="179"/>
      <c r="KMH24" s="166"/>
      <c r="KMI24" s="178"/>
      <c r="KMJ24" s="178"/>
      <c r="KMK24" s="178"/>
      <c r="KML24" s="178"/>
      <c r="KMM24" s="178"/>
      <c r="KMN24" s="178"/>
      <c r="KMO24" s="179"/>
      <c r="KMP24" s="166"/>
      <c r="KMQ24" s="178"/>
      <c r="KMR24" s="178"/>
      <c r="KMS24" s="178"/>
      <c r="KMT24" s="178"/>
      <c r="KMU24" s="178"/>
      <c r="KMV24" s="178"/>
      <c r="KMW24" s="179"/>
      <c r="KMX24" s="166"/>
      <c r="KMY24" s="178"/>
      <c r="KMZ24" s="178"/>
      <c r="KNA24" s="178"/>
      <c r="KNB24" s="178"/>
      <c r="KNC24" s="178"/>
      <c r="KND24" s="178"/>
      <c r="KNE24" s="179"/>
      <c r="KNF24" s="166"/>
      <c r="KNG24" s="178"/>
      <c r="KNH24" s="178"/>
      <c r="KNI24" s="178"/>
      <c r="KNJ24" s="178"/>
      <c r="KNK24" s="178"/>
      <c r="KNL24" s="178"/>
      <c r="KNM24" s="179"/>
      <c r="KNN24" s="166"/>
      <c r="KNO24" s="178"/>
      <c r="KNP24" s="178"/>
      <c r="KNQ24" s="178"/>
      <c r="KNR24" s="178"/>
      <c r="KNS24" s="178"/>
      <c r="KNT24" s="178"/>
      <c r="KNU24" s="179"/>
      <c r="KNV24" s="166"/>
      <c r="KNW24" s="178"/>
      <c r="KNX24" s="178"/>
      <c r="KNY24" s="178"/>
      <c r="KNZ24" s="178"/>
      <c r="KOA24" s="178"/>
      <c r="KOB24" s="178"/>
      <c r="KOC24" s="179"/>
      <c r="KOD24" s="166"/>
      <c r="KOE24" s="178"/>
      <c r="KOF24" s="178"/>
      <c r="KOG24" s="178"/>
      <c r="KOH24" s="178"/>
      <c r="KOI24" s="178"/>
      <c r="KOJ24" s="178"/>
      <c r="KOK24" s="179"/>
      <c r="KOL24" s="166"/>
      <c r="KOM24" s="178"/>
      <c r="KON24" s="178"/>
      <c r="KOO24" s="178"/>
      <c r="KOP24" s="178"/>
      <c r="KOQ24" s="178"/>
      <c r="KOR24" s="178"/>
      <c r="KOS24" s="179"/>
      <c r="KOT24" s="166"/>
      <c r="KOU24" s="178"/>
      <c r="KOV24" s="178"/>
      <c r="KOW24" s="178"/>
      <c r="KOX24" s="178"/>
      <c r="KOY24" s="178"/>
      <c r="KOZ24" s="178"/>
      <c r="KPA24" s="179"/>
      <c r="KPB24" s="166"/>
      <c r="KPC24" s="178"/>
      <c r="KPD24" s="178"/>
      <c r="KPE24" s="178"/>
      <c r="KPF24" s="178"/>
      <c r="KPG24" s="178"/>
      <c r="KPH24" s="178"/>
      <c r="KPI24" s="179"/>
      <c r="KPJ24" s="166"/>
      <c r="KPK24" s="178"/>
      <c r="KPL24" s="178"/>
      <c r="KPM24" s="178"/>
      <c r="KPN24" s="178"/>
      <c r="KPO24" s="178"/>
      <c r="KPP24" s="178"/>
      <c r="KPQ24" s="179"/>
      <c r="KPR24" s="166"/>
      <c r="KPS24" s="178"/>
      <c r="KPT24" s="178"/>
      <c r="KPU24" s="178"/>
      <c r="KPV24" s="178"/>
      <c r="KPW24" s="178"/>
      <c r="KPX24" s="178"/>
      <c r="KPY24" s="179"/>
      <c r="KPZ24" s="166"/>
      <c r="KQA24" s="178"/>
      <c r="KQB24" s="178"/>
      <c r="KQC24" s="178"/>
      <c r="KQD24" s="178"/>
      <c r="KQE24" s="178"/>
      <c r="KQF24" s="178"/>
      <c r="KQG24" s="179"/>
      <c r="KQH24" s="166"/>
      <c r="KQI24" s="178"/>
      <c r="KQJ24" s="178"/>
      <c r="KQK24" s="178"/>
      <c r="KQL24" s="178"/>
      <c r="KQM24" s="178"/>
      <c r="KQN24" s="178"/>
      <c r="KQO24" s="179"/>
      <c r="KQP24" s="166"/>
      <c r="KQQ24" s="178"/>
      <c r="KQR24" s="178"/>
      <c r="KQS24" s="178"/>
      <c r="KQT24" s="178"/>
      <c r="KQU24" s="178"/>
      <c r="KQV24" s="178"/>
      <c r="KQW24" s="179"/>
      <c r="KQX24" s="166"/>
      <c r="KQY24" s="178"/>
      <c r="KQZ24" s="178"/>
      <c r="KRA24" s="178"/>
      <c r="KRB24" s="178"/>
      <c r="KRC24" s="178"/>
      <c r="KRD24" s="178"/>
      <c r="KRE24" s="179"/>
      <c r="KRF24" s="166"/>
      <c r="KRG24" s="178"/>
      <c r="KRH24" s="178"/>
      <c r="KRI24" s="178"/>
      <c r="KRJ24" s="178"/>
      <c r="KRK24" s="178"/>
      <c r="KRL24" s="178"/>
      <c r="KRM24" s="179"/>
      <c r="KRN24" s="166"/>
      <c r="KRO24" s="178"/>
      <c r="KRP24" s="178"/>
      <c r="KRQ24" s="178"/>
      <c r="KRR24" s="178"/>
      <c r="KRS24" s="178"/>
      <c r="KRT24" s="178"/>
      <c r="KRU24" s="179"/>
      <c r="KRV24" s="166"/>
      <c r="KRW24" s="178"/>
      <c r="KRX24" s="178"/>
      <c r="KRY24" s="178"/>
      <c r="KRZ24" s="178"/>
      <c r="KSA24" s="178"/>
      <c r="KSB24" s="178"/>
      <c r="KSC24" s="179"/>
      <c r="KSD24" s="166"/>
      <c r="KSE24" s="178"/>
      <c r="KSF24" s="178"/>
      <c r="KSG24" s="178"/>
      <c r="KSH24" s="178"/>
      <c r="KSI24" s="178"/>
      <c r="KSJ24" s="178"/>
      <c r="KSK24" s="179"/>
      <c r="KSL24" s="166"/>
      <c r="KSM24" s="178"/>
      <c r="KSN24" s="178"/>
      <c r="KSO24" s="178"/>
      <c r="KSP24" s="178"/>
      <c r="KSQ24" s="178"/>
      <c r="KSR24" s="178"/>
      <c r="KSS24" s="179"/>
      <c r="KST24" s="166"/>
      <c r="KSU24" s="178"/>
      <c r="KSV24" s="178"/>
      <c r="KSW24" s="178"/>
      <c r="KSX24" s="178"/>
      <c r="KSY24" s="178"/>
      <c r="KSZ24" s="178"/>
      <c r="KTA24" s="179"/>
      <c r="KTB24" s="166"/>
      <c r="KTC24" s="178"/>
      <c r="KTD24" s="178"/>
      <c r="KTE24" s="178"/>
      <c r="KTF24" s="178"/>
      <c r="KTG24" s="178"/>
      <c r="KTH24" s="178"/>
      <c r="KTI24" s="179"/>
      <c r="KTJ24" s="166"/>
      <c r="KTK24" s="178"/>
      <c r="KTL24" s="178"/>
      <c r="KTM24" s="178"/>
      <c r="KTN24" s="178"/>
      <c r="KTO24" s="178"/>
      <c r="KTP24" s="178"/>
      <c r="KTQ24" s="179"/>
      <c r="KTR24" s="166"/>
      <c r="KTS24" s="178"/>
      <c r="KTT24" s="178"/>
      <c r="KTU24" s="178"/>
      <c r="KTV24" s="178"/>
      <c r="KTW24" s="178"/>
      <c r="KTX24" s="178"/>
      <c r="KTY24" s="179"/>
      <c r="KTZ24" s="166"/>
      <c r="KUA24" s="178"/>
      <c r="KUB24" s="178"/>
      <c r="KUC24" s="178"/>
      <c r="KUD24" s="178"/>
      <c r="KUE24" s="178"/>
      <c r="KUF24" s="178"/>
      <c r="KUG24" s="179"/>
      <c r="KUH24" s="166"/>
      <c r="KUI24" s="178"/>
      <c r="KUJ24" s="178"/>
      <c r="KUK24" s="178"/>
      <c r="KUL24" s="178"/>
      <c r="KUM24" s="178"/>
      <c r="KUN24" s="178"/>
      <c r="KUO24" s="179"/>
      <c r="KUP24" s="166"/>
      <c r="KUQ24" s="178"/>
      <c r="KUR24" s="178"/>
      <c r="KUS24" s="178"/>
      <c r="KUT24" s="178"/>
      <c r="KUU24" s="178"/>
      <c r="KUV24" s="178"/>
      <c r="KUW24" s="179"/>
      <c r="KUX24" s="166"/>
      <c r="KUY24" s="178"/>
      <c r="KUZ24" s="178"/>
      <c r="KVA24" s="178"/>
      <c r="KVB24" s="178"/>
      <c r="KVC24" s="178"/>
      <c r="KVD24" s="178"/>
      <c r="KVE24" s="179"/>
      <c r="KVF24" s="166"/>
      <c r="KVG24" s="178"/>
      <c r="KVH24" s="178"/>
      <c r="KVI24" s="178"/>
      <c r="KVJ24" s="178"/>
      <c r="KVK24" s="178"/>
      <c r="KVL24" s="178"/>
      <c r="KVM24" s="179"/>
      <c r="KVN24" s="166"/>
      <c r="KVO24" s="178"/>
      <c r="KVP24" s="178"/>
      <c r="KVQ24" s="178"/>
      <c r="KVR24" s="178"/>
      <c r="KVS24" s="178"/>
      <c r="KVT24" s="178"/>
      <c r="KVU24" s="179"/>
      <c r="KVV24" s="166"/>
      <c r="KVW24" s="178"/>
      <c r="KVX24" s="178"/>
      <c r="KVY24" s="178"/>
      <c r="KVZ24" s="178"/>
      <c r="KWA24" s="178"/>
      <c r="KWB24" s="178"/>
      <c r="KWC24" s="179"/>
      <c r="KWD24" s="166"/>
      <c r="KWE24" s="178"/>
      <c r="KWF24" s="178"/>
      <c r="KWG24" s="178"/>
      <c r="KWH24" s="178"/>
      <c r="KWI24" s="178"/>
      <c r="KWJ24" s="178"/>
      <c r="KWK24" s="179"/>
      <c r="KWL24" s="166"/>
      <c r="KWM24" s="178"/>
      <c r="KWN24" s="178"/>
      <c r="KWO24" s="178"/>
      <c r="KWP24" s="178"/>
      <c r="KWQ24" s="178"/>
      <c r="KWR24" s="178"/>
      <c r="KWS24" s="179"/>
      <c r="KWT24" s="166"/>
      <c r="KWU24" s="178"/>
      <c r="KWV24" s="178"/>
      <c r="KWW24" s="178"/>
      <c r="KWX24" s="178"/>
      <c r="KWY24" s="178"/>
      <c r="KWZ24" s="178"/>
      <c r="KXA24" s="179"/>
      <c r="KXB24" s="166"/>
      <c r="KXC24" s="178"/>
      <c r="KXD24" s="178"/>
      <c r="KXE24" s="178"/>
      <c r="KXF24" s="178"/>
      <c r="KXG24" s="178"/>
      <c r="KXH24" s="178"/>
      <c r="KXI24" s="179"/>
      <c r="KXJ24" s="166"/>
      <c r="KXK24" s="178"/>
      <c r="KXL24" s="178"/>
      <c r="KXM24" s="178"/>
      <c r="KXN24" s="178"/>
      <c r="KXO24" s="178"/>
      <c r="KXP24" s="178"/>
      <c r="KXQ24" s="179"/>
      <c r="KXR24" s="166"/>
      <c r="KXS24" s="178"/>
      <c r="KXT24" s="178"/>
      <c r="KXU24" s="178"/>
      <c r="KXV24" s="178"/>
      <c r="KXW24" s="178"/>
      <c r="KXX24" s="178"/>
      <c r="KXY24" s="179"/>
      <c r="KXZ24" s="166"/>
      <c r="KYA24" s="178"/>
      <c r="KYB24" s="178"/>
      <c r="KYC24" s="178"/>
      <c r="KYD24" s="178"/>
      <c r="KYE24" s="178"/>
      <c r="KYF24" s="178"/>
      <c r="KYG24" s="179"/>
      <c r="KYH24" s="166"/>
      <c r="KYI24" s="178"/>
      <c r="KYJ24" s="178"/>
      <c r="KYK24" s="178"/>
      <c r="KYL24" s="178"/>
      <c r="KYM24" s="178"/>
      <c r="KYN24" s="178"/>
      <c r="KYO24" s="179"/>
      <c r="KYP24" s="166"/>
      <c r="KYQ24" s="178"/>
      <c r="KYR24" s="178"/>
      <c r="KYS24" s="178"/>
      <c r="KYT24" s="178"/>
      <c r="KYU24" s="178"/>
      <c r="KYV24" s="178"/>
      <c r="KYW24" s="179"/>
      <c r="KYX24" s="166"/>
      <c r="KYY24" s="178"/>
      <c r="KYZ24" s="178"/>
      <c r="KZA24" s="178"/>
      <c r="KZB24" s="178"/>
      <c r="KZC24" s="178"/>
      <c r="KZD24" s="178"/>
      <c r="KZE24" s="179"/>
      <c r="KZF24" s="166"/>
      <c r="KZG24" s="178"/>
      <c r="KZH24" s="178"/>
      <c r="KZI24" s="178"/>
      <c r="KZJ24" s="178"/>
      <c r="KZK24" s="178"/>
      <c r="KZL24" s="178"/>
      <c r="KZM24" s="179"/>
      <c r="KZN24" s="166"/>
      <c r="KZO24" s="178"/>
      <c r="KZP24" s="178"/>
      <c r="KZQ24" s="178"/>
      <c r="KZR24" s="178"/>
      <c r="KZS24" s="178"/>
      <c r="KZT24" s="178"/>
      <c r="KZU24" s="179"/>
      <c r="KZV24" s="166"/>
      <c r="KZW24" s="178"/>
      <c r="KZX24" s="178"/>
      <c r="KZY24" s="178"/>
      <c r="KZZ24" s="178"/>
      <c r="LAA24" s="178"/>
      <c r="LAB24" s="178"/>
      <c r="LAC24" s="179"/>
      <c r="LAD24" s="166"/>
      <c r="LAE24" s="178"/>
      <c r="LAF24" s="178"/>
      <c r="LAG24" s="178"/>
      <c r="LAH24" s="178"/>
      <c r="LAI24" s="178"/>
      <c r="LAJ24" s="178"/>
      <c r="LAK24" s="179"/>
      <c r="LAL24" s="166"/>
      <c r="LAM24" s="178"/>
      <c r="LAN24" s="178"/>
      <c r="LAO24" s="178"/>
      <c r="LAP24" s="178"/>
      <c r="LAQ24" s="178"/>
      <c r="LAR24" s="178"/>
      <c r="LAS24" s="179"/>
      <c r="LAT24" s="166"/>
      <c r="LAU24" s="178"/>
      <c r="LAV24" s="178"/>
      <c r="LAW24" s="178"/>
      <c r="LAX24" s="178"/>
      <c r="LAY24" s="178"/>
      <c r="LAZ24" s="178"/>
      <c r="LBA24" s="179"/>
      <c r="LBB24" s="166"/>
      <c r="LBC24" s="178"/>
      <c r="LBD24" s="178"/>
      <c r="LBE24" s="178"/>
      <c r="LBF24" s="178"/>
      <c r="LBG24" s="178"/>
      <c r="LBH24" s="178"/>
      <c r="LBI24" s="179"/>
      <c r="LBJ24" s="166"/>
      <c r="LBK24" s="178"/>
      <c r="LBL24" s="178"/>
      <c r="LBM24" s="178"/>
      <c r="LBN24" s="178"/>
      <c r="LBO24" s="178"/>
      <c r="LBP24" s="178"/>
      <c r="LBQ24" s="179"/>
      <c r="LBR24" s="166"/>
      <c r="LBS24" s="178"/>
      <c r="LBT24" s="178"/>
      <c r="LBU24" s="178"/>
      <c r="LBV24" s="178"/>
      <c r="LBW24" s="178"/>
      <c r="LBX24" s="178"/>
      <c r="LBY24" s="179"/>
      <c r="LBZ24" s="166"/>
      <c r="LCA24" s="178"/>
      <c r="LCB24" s="178"/>
      <c r="LCC24" s="178"/>
      <c r="LCD24" s="178"/>
      <c r="LCE24" s="178"/>
      <c r="LCF24" s="178"/>
      <c r="LCG24" s="179"/>
      <c r="LCH24" s="166"/>
      <c r="LCI24" s="178"/>
      <c r="LCJ24" s="178"/>
      <c r="LCK24" s="178"/>
      <c r="LCL24" s="178"/>
      <c r="LCM24" s="178"/>
      <c r="LCN24" s="178"/>
      <c r="LCO24" s="179"/>
      <c r="LCP24" s="166"/>
      <c r="LCQ24" s="178"/>
      <c r="LCR24" s="178"/>
      <c r="LCS24" s="178"/>
      <c r="LCT24" s="178"/>
      <c r="LCU24" s="178"/>
      <c r="LCV24" s="178"/>
      <c r="LCW24" s="179"/>
      <c r="LCX24" s="166"/>
      <c r="LCY24" s="178"/>
      <c r="LCZ24" s="178"/>
      <c r="LDA24" s="178"/>
      <c r="LDB24" s="178"/>
      <c r="LDC24" s="178"/>
      <c r="LDD24" s="178"/>
      <c r="LDE24" s="179"/>
      <c r="LDF24" s="166"/>
      <c r="LDG24" s="178"/>
      <c r="LDH24" s="178"/>
      <c r="LDI24" s="178"/>
      <c r="LDJ24" s="178"/>
      <c r="LDK24" s="178"/>
      <c r="LDL24" s="178"/>
      <c r="LDM24" s="179"/>
      <c r="LDN24" s="166"/>
      <c r="LDO24" s="178"/>
      <c r="LDP24" s="178"/>
      <c r="LDQ24" s="178"/>
      <c r="LDR24" s="178"/>
      <c r="LDS24" s="178"/>
      <c r="LDT24" s="178"/>
      <c r="LDU24" s="179"/>
      <c r="LDV24" s="166"/>
      <c r="LDW24" s="178"/>
      <c r="LDX24" s="178"/>
      <c r="LDY24" s="178"/>
      <c r="LDZ24" s="178"/>
      <c r="LEA24" s="178"/>
      <c r="LEB24" s="178"/>
      <c r="LEC24" s="179"/>
      <c r="LED24" s="166"/>
      <c r="LEE24" s="178"/>
      <c r="LEF24" s="178"/>
      <c r="LEG24" s="178"/>
      <c r="LEH24" s="178"/>
      <c r="LEI24" s="178"/>
      <c r="LEJ24" s="178"/>
      <c r="LEK24" s="179"/>
      <c r="LEL24" s="166"/>
      <c r="LEM24" s="178"/>
      <c r="LEN24" s="178"/>
      <c r="LEO24" s="178"/>
      <c r="LEP24" s="178"/>
      <c r="LEQ24" s="178"/>
      <c r="LER24" s="178"/>
      <c r="LES24" s="179"/>
      <c r="LET24" s="166"/>
      <c r="LEU24" s="178"/>
      <c r="LEV24" s="178"/>
      <c r="LEW24" s="178"/>
      <c r="LEX24" s="178"/>
      <c r="LEY24" s="178"/>
      <c r="LEZ24" s="178"/>
      <c r="LFA24" s="179"/>
      <c r="LFB24" s="166"/>
      <c r="LFC24" s="178"/>
      <c r="LFD24" s="178"/>
      <c r="LFE24" s="178"/>
      <c r="LFF24" s="178"/>
      <c r="LFG24" s="178"/>
      <c r="LFH24" s="178"/>
      <c r="LFI24" s="179"/>
      <c r="LFJ24" s="166"/>
      <c r="LFK24" s="178"/>
      <c r="LFL24" s="178"/>
      <c r="LFM24" s="178"/>
      <c r="LFN24" s="178"/>
      <c r="LFO24" s="178"/>
      <c r="LFP24" s="178"/>
      <c r="LFQ24" s="179"/>
      <c r="LFR24" s="166"/>
      <c r="LFS24" s="178"/>
      <c r="LFT24" s="178"/>
      <c r="LFU24" s="178"/>
      <c r="LFV24" s="178"/>
      <c r="LFW24" s="178"/>
      <c r="LFX24" s="178"/>
      <c r="LFY24" s="179"/>
      <c r="LFZ24" s="166"/>
      <c r="LGA24" s="178"/>
      <c r="LGB24" s="178"/>
      <c r="LGC24" s="178"/>
      <c r="LGD24" s="178"/>
      <c r="LGE24" s="178"/>
      <c r="LGF24" s="178"/>
      <c r="LGG24" s="179"/>
      <c r="LGH24" s="166"/>
      <c r="LGI24" s="178"/>
      <c r="LGJ24" s="178"/>
      <c r="LGK24" s="178"/>
      <c r="LGL24" s="178"/>
      <c r="LGM24" s="178"/>
      <c r="LGN24" s="178"/>
      <c r="LGO24" s="179"/>
      <c r="LGP24" s="166"/>
      <c r="LGQ24" s="178"/>
      <c r="LGR24" s="178"/>
      <c r="LGS24" s="178"/>
      <c r="LGT24" s="178"/>
      <c r="LGU24" s="178"/>
      <c r="LGV24" s="178"/>
      <c r="LGW24" s="179"/>
      <c r="LGX24" s="166"/>
      <c r="LGY24" s="178"/>
      <c r="LGZ24" s="178"/>
      <c r="LHA24" s="178"/>
      <c r="LHB24" s="178"/>
      <c r="LHC24" s="178"/>
      <c r="LHD24" s="178"/>
      <c r="LHE24" s="179"/>
      <c r="LHF24" s="166"/>
      <c r="LHG24" s="178"/>
      <c r="LHH24" s="178"/>
      <c r="LHI24" s="178"/>
      <c r="LHJ24" s="178"/>
      <c r="LHK24" s="178"/>
      <c r="LHL24" s="178"/>
      <c r="LHM24" s="179"/>
      <c r="LHN24" s="166"/>
      <c r="LHO24" s="178"/>
      <c r="LHP24" s="178"/>
      <c r="LHQ24" s="178"/>
      <c r="LHR24" s="178"/>
      <c r="LHS24" s="178"/>
      <c r="LHT24" s="178"/>
      <c r="LHU24" s="179"/>
      <c r="LHV24" s="166"/>
      <c r="LHW24" s="178"/>
      <c r="LHX24" s="178"/>
      <c r="LHY24" s="178"/>
      <c r="LHZ24" s="178"/>
      <c r="LIA24" s="178"/>
      <c r="LIB24" s="178"/>
      <c r="LIC24" s="179"/>
      <c r="LID24" s="166"/>
      <c r="LIE24" s="178"/>
      <c r="LIF24" s="178"/>
      <c r="LIG24" s="178"/>
      <c r="LIH24" s="178"/>
      <c r="LII24" s="178"/>
      <c r="LIJ24" s="178"/>
      <c r="LIK24" s="179"/>
      <c r="LIL24" s="166"/>
      <c r="LIM24" s="178"/>
      <c r="LIN24" s="178"/>
      <c r="LIO24" s="178"/>
      <c r="LIP24" s="178"/>
      <c r="LIQ24" s="178"/>
      <c r="LIR24" s="178"/>
      <c r="LIS24" s="179"/>
      <c r="LIT24" s="166"/>
      <c r="LIU24" s="178"/>
      <c r="LIV24" s="178"/>
      <c r="LIW24" s="178"/>
      <c r="LIX24" s="178"/>
      <c r="LIY24" s="178"/>
      <c r="LIZ24" s="178"/>
      <c r="LJA24" s="179"/>
      <c r="LJB24" s="166"/>
      <c r="LJC24" s="178"/>
      <c r="LJD24" s="178"/>
      <c r="LJE24" s="178"/>
      <c r="LJF24" s="178"/>
      <c r="LJG24" s="178"/>
      <c r="LJH24" s="178"/>
      <c r="LJI24" s="179"/>
      <c r="LJJ24" s="166"/>
      <c r="LJK24" s="178"/>
      <c r="LJL24" s="178"/>
      <c r="LJM24" s="178"/>
      <c r="LJN24" s="178"/>
      <c r="LJO24" s="178"/>
      <c r="LJP24" s="178"/>
      <c r="LJQ24" s="179"/>
      <c r="LJR24" s="166"/>
      <c r="LJS24" s="178"/>
      <c r="LJT24" s="178"/>
      <c r="LJU24" s="178"/>
      <c r="LJV24" s="178"/>
      <c r="LJW24" s="178"/>
      <c r="LJX24" s="178"/>
      <c r="LJY24" s="179"/>
      <c r="LJZ24" s="166"/>
      <c r="LKA24" s="178"/>
      <c r="LKB24" s="178"/>
      <c r="LKC24" s="178"/>
      <c r="LKD24" s="178"/>
      <c r="LKE24" s="178"/>
      <c r="LKF24" s="178"/>
      <c r="LKG24" s="179"/>
      <c r="LKH24" s="166"/>
      <c r="LKI24" s="178"/>
      <c r="LKJ24" s="178"/>
      <c r="LKK24" s="178"/>
      <c r="LKL24" s="178"/>
      <c r="LKM24" s="178"/>
      <c r="LKN24" s="178"/>
      <c r="LKO24" s="179"/>
      <c r="LKP24" s="166"/>
      <c r="LKQ24" s="178"/>
      <c r="LKR24" s="178"/>
      <c r="LKS24" s="178"/>
      <c r="LKT24" s="178"/>
      <c r="LKU24" s="178"/>
      <c r="LKV24" s="178"/>
      <c r="LKW24" s="179"/>
      <c r="LKX24" s="166"/>
      <c r="LKY24" s="178"/>
      <c r="LKZ24" s="178"/>
      <c r="LLA24" s="178"/>
      <c r="LLB24" s="178"/>
      <c r="LLC24" s="178"/>
      <c r="LLD24" s="178"/>
      <c r="LLE24" s="179"/>
      <c r="LLF24" s="166"/>
      <c r="LLG24" s="178"/>
      <c r="LLH24" s="178"/>
      <c r="LLI24" s="178"/>
      <c r="LLJ24" s="178"/>
      <c r="LLK24" s="178"/>
      <c r="LLL24" s="178"/>
      <c r="LLM24" s="179"/>
      <c r="LLN24" s="166"/>
      <c r="LLO24" s="178"/>
      <c r="LLP24" s="178"/>
      <c r="LLQ24" s="178"/>
      <c r="LLR24" s="178"/>
      <c r="LLS24" s="178"/>
      <c r="LLT24" s="178"/>
      <c r="LLU24" s="179"/>
      <c r="LLV24" s="166"/>
      <c r="LLW24" s="178"/>
      <c r="LLX24" s="178"/>
      <c r="LLY24" s="178"/>
      <c r="LLZ24" s="178"/>
      <c r="LMA24" s="178"/>
      <c r="LMB24" s="178"/>
      <c r="LMC24" s="179"/>
      <c r="LMD24" s="166"/>
      <c r="LME24" s="178"/>
      <c r="LMF24" s="178"/>
      <c r="LMG24" s="178"/>
      <c r="LMH24" s="178"/>
      <c r="LMI24" s="178"/>
      <c r="LMJ24" s="178"/>
      <c r="LMK24" s="179"/>
      <c r="LML24" s="166"/>
      <c r="LMM24" s="178"/>
      <c r="LMN24" s="178"/>
      <c r="LMO24" s="178"/>
      <c r="LMP24" s="178"/>
      <c r="LMQ24" s="178"/>
      <c r="LMR24" s="178"/>
      <c r="LMS24" s="179"/>
      <c r="LMT24" s="166"/>
      <c r="LMU24" s="178"/>
      <c r="LMV24" s="178"/>
      <c r="LMW24" s="178"/>
      <c r="LMX24" s="178"/>
      <c r="LMY24" s="178"/>
      <c r="LMZ24" s="178"/>
      <c r="LNA24" s="179"/>
      <c r="LNB24" s="166"/>
      <c r="LNC24" s="178"/>
      <c r="LND24" s="178"/>
      <c r="LNE24" s="178"/>
      <c r="LNF24" s="178"/>
      <c r="LNG24" s="178"/>
      <c r="LNH24" s="178"/>
      <c r="LNI24" s="179"/>
      <c r="LNJ24" s="166"/>
      <c r="LNK24" s="178"/>
      <c r="LNL24" s="178"/>
      <c r="LNM24" s="178"/>
      <c r="LNN24" s="178"/>
      <c r="LNO24" s="178"/>
      <c r="LNP24" s="178"/>
      <c r="LNQ24" s="179"/>
      <c r="LNR24" s="166"/>
      <c r="LNS24" s="178"/>
      <c r="LNT24" s="178"/>
      <c r="LNU24" s="178"/>
      <c r="LNV24" s="178"/>
      <c r="LNW24" s="178"/>
      <c r="LNX24" s="178"/>
      <c r="LNY24" s="179"/>
      <c r="LNZ24" s="166"/>
      <c r="LOA24" s="178"/>
      <c r="LOB24" s="178"/>
      <c r="LOC24" s="178"/>
      <c r="LOD24" s="178"/>
      <c r="LOE24" s="178"/>
      <c r="LOF24" s="178"/>
      <c r="LOG24" s="179"/>
      <c r="LOH24" s="166"/>
      <c r="LOI24" s="178"/>
      <c r="LOJ24" s="178"/>
      <c r="LOK24" s="178"/>
      <c r="LOL24" s="178"/>
      <c r="LOM24" s="178"/>
      <c r="LON24" s="178"/>
      <c r="LOO24" s="179"/>
      <c r="LOP24" s="166"/>
      <c r="LOQ24" s="178"/>
      <c r="LOR24" s="178"/>
      <c r="LOS24" s="178"/>
      <c r="LOT24" s="178"/>
      <c r="LOU24" s="178"/>
      <c r="LOV24" s="178"/>
      <c r="LOW24" s="179"/>
      <c r="LOX24" s="166"/>
      <c r="LOY24" s="178"/>
      <c r="LOZ24" s="178"/>
      <c r="LPA24" s="178"/>
      <c r="LPB24" s="178"/>
      <c r="LPC24" s="178"/>
      <c r="LPD24" s="178"/>
      <c r="LPE24" s="179"/>
      <c r="LPF24" s="166"/>
      <c r="LPG24" s="178"/>
      <c r="LPH24" s="178"/>
      <c r="LPI24" s="178"/>
      <c r="LPJ24" s="178"/>
      <c r="LPK24" s="178"/>
      <c r="LPL24" s="178"/>
      <c r="LPM24" s="179"/>
      <c r="LPN24" s="166"/>
      <c r="LPO24" s="178"/>
      <c r="LPP24" s="178"/>
      <c r="LPQ24" s="178"/>
      <c r="LPR24" s="178"/>
      <c r="LPS24" s="178"/>
      <c r="LPT24" s="178"/>
      <c r="LPU24" s="179"/>
      <c r="LPV24" s="166"/>
      <c r="LPW24" s="178"/>
      <c r="LPX24" s="178"/>
      <c r="LPY24" s="178"/>
      <c r="LPZ24" s="178"/>
      <c r="LQA24" s="178"/>
      <c r="LQB24" s="178"/>
      <c r="LQC24" s="179"/>
      <c r="LQD24" s="166"/>
      <c r="LQE24" s="178"/>
      <c r="LQF24" s="178"/>
      <c r="LQG24" s="178"/>
      <c r="LQH24" s="178"/>
      <c r="LQI24" s="178"/>
      <c r="LQJ24" s="178"/>
      <c r="LQK24" s="179"/>
      <c r="LQL24" s="166"/>
      <c r="LQM24" s="178"/>
      <c r="LQN24" s="178"/>
      <c r="LQO24" s="178"/>
      <c r="LQP24" s="178"/>
      <c r="LQQ24" s="178"/>
      <c r="LQR24" s="178"/>
      <c r="LQS24" s="179"/>
      <c r="LQT24" s="166"/>
      <c r="LQU24" s="178"/>
      <c r="LQV24" s="178"/>
      <c r="LQW24" s="178"/>
      <c r="LQX24" s="178"/>
      <c r="LQY24" s="178"/>
      <c r="LQZ24" s="178"/>
      <c r="LRA24" s="179"/>
      <c r="LRB24" s="166"/>
      <c r="LRC24" s="178"/>
      <c r="LRD24" s="178"/>
      <c r="LRE24" s="178"/>
      <c r="LRF24" s="178"/>
      <c r="LRG24" s="178"/>
      <c r="LRH24" s="178"/>
      <c r="LRI24" s="179"/>
      <c r="LRJ24" s="166"/>
      <c r="LRK24" s="178"/>
      <c r="LRL24" s="178"/>
      <c r="LRM24" s="178"/>
      <c r="LRN24" s="178"/>
      <c r="LRO24" s="178"/>
      <c r="LRP24" s="178"/>
      <c r="LRQ24" s="179"/>
      <c r="LRR24" s="166"/>
      <c r="LRS24" s="178"/>
      <c r="LRT24" s="178"/>
      <c r="LRU24" s="178"/>
      <c r="LRV24" s="178"/>
      <c r="LRW24" s="178"/>
      <c r="LRX24" s="178"/>
      <c r="LRY24" s="179"/>
      <c r="LRZ24" s="166"/>
      <c r="LSA24" s="178"/>
      <c r="LSB24" s="178"/>
      <c r="LSC24" s="178"/>
      <c r="LSD24" s="178"/>
      <c r="LSE24" s="178"/>
      <c r="LSF24" s="178"/>
      <c r="LSG24" s="179"/>
      <c r="LSH24" s="166"/>
      <c r="LSI24" s="178"/>
      <c r="LSJ24" s="178"/>
      <c r="LSK24" s="178"/>
      <c r="LSL24" s="178"/>
      <c r="LSM24" s="178"/>
      <c r="LSN24" s="178"/>
      <c r="LSO24" s="179"/>
      <c r="LSP24" s="166"/>
      <c r="LSQ24" s="178"/>
      <c r="LSR24" s="178"/>
      <c r="LSS24" s="178"/>
      <c r="LST24" s="178"/>
      <c r="LSU24" s="178"/>
      <c r="LSV24" s="178"/>
      <c r="LSW24" s="179"/>
      <c r="LSX24" s="166"/>
      <c r="LSY24" s="178"/>
      <c r="LSZ24" s="178"/>
      <c r="LTA24" s="178"/>
      <c r="LTB24" s="178"/>
      <c r="LTC24" s="178"/>
      <c r="LTD24" s="178"/>
      <c r="LTE24" s="179"/>
      <c r="LTF24" s="166"/>
      <c r="LTG24" s="178"/>
      <c r="LTH24" s="178"/>
      <c r="LTI24" s="178"/>
      <c r="LTJ24" s="178"/>
      <c r="LTK24" s="178"/>
      <c r="LTL24" s="178"/>
      <c r="LTM24" s="179"/>
      <c r="LTN24" s="166"/>
      <c r="LTO24" s="178"/>
      <c r="LTP24" s="178"/>
      <c r="LTQ24" s="178"/>
      <c r="LTR24" s="178"/>
      <c r="LTS24" s="178"/>
      <c r="LTT24" s="178"/>
      <c r="LTU24" s="179"/>
      <c r="LTV24" s="166"/>
      <c r="LTW24" s="178"/>
      <c r="LTX24" s="178"/>
      <c r="LTY24" s="178"/>
      <c r="LTZ24" s="178"/>
      <c r="LUA24" s="178"/>
      <c r="LUB24" s="178"/>
      <c r="LUC24" s="179"/>
      <c r="LUD24" s="166"/>
      <c r="LUE24" s="178"/>
      <c r="LUF24" s="178"/>
      <c r="LUG24" s="178"/>
      <c r="LUH24" s="178"/>
      <c r="LUI24" s="178"/>
      <c r="LUJ24" s="178"/>
      <c r="LUK24" s="179"/>
      <c r="LUL24" s="166"/>
      <c r="LUM24" s="178"/>
      <c r="LUN24" s="178"/>
      <c r="LUO24" s="178"/>
      <c r="LUP24" s="178"/>
      <c r="LUQ24" s="178"/>
      <c r="LUR24" s="178"/>
      <c r="LUS24" s="179"/>
      <c r="LUT24" s="166"/>
      <c r="LUU24" s="178"/>
      <c r="LUV24" s="178"/>
      <c r="LUW24" s="178"/>
      <c r="LUX24" s="178"/>
      <c r="LUY24" s="178"/>
      <c r="LUZ24" s="178"/>
      <c r="LVA24" s="179"/>
      <c r="LVB24" s="166"/>
      <c r="LVC24" s="178"/>
      <c r="LVD24" s="178"/>
      <c r="LVE24" s="178"/>
      <c r="LVF24" s="178"/>
      <c r="LVG24" s="178"/>
      <c r="LVH24" s="178"/>
      <c r="LVI24" s="179"/>
      <c r="LVJ24" s="166"/>
      <c r="LVK24" s="178"/>
      <c r="LVL24" s="178"/>
      <c r="LVM24" s="178"/>
      <c r="LVN24" s="178"/>
      <c r="LVO24" s="178"/>
      <c r="LVP24" s="178"/>
      <c r="LVQ24" s="179"/>
      <c r="LVR24" s="166"/>
      <c r="LVS24" s="178"/>
      <c r="LVT24" s="178"/>
      <c r="LVU24" s="178"/>
      <c r="LVV24" s="178"/>
      <c r="LVW24" s="178"/>
      <c r="LVX24" s="178"/>
      <c r="LVY24" s="179"/>
      <c r="LVZ24" s="166"/>
      <c r="LWA24" s="178"/>
      <c r="LWB24" s="178"/>
      <c r="LWC24" s="178"/>
      <c r="LWD24" s="178"/>
      <c r="LWE24" s="178"/>
      <c r="LWF24" s="178"/>
      <c r="LWG24" s="179"/>
      <c r="LWH24" s="166"/>
      <c r="LWI24" s="178"/>
      <c r="LWJ24" s="178"/>
      <c r="LWK24" s="178"/>
      <c r="LWL24" s="178"/>
      <c r="LWM24" s="178"/>
      <c r="LWN24" s="178"/>
      <c r="LWO24" s="179"/>
      <c r="LWP24" s="166"/>
      <c r="LWQ24" s="178"/>
      <c r="LWR24" s="178"/>
      <c r="LWS24" s="178"/>
      <c r="LWT24" s="178"/>
      <c r="LWU24" s="178"/>
      <c r="LWV24" s="178"/>
      <c r="LWW24" s="179"/>
      <c r="LWX24" s="166"/>
      <c r="LWY24" s="178"/>
      <c r="LWZ24" s="178"/>
      <c r="LXA24" s="178"/>
      <c r="LXB24" s="178"/>
      <c r="LXC24" s="178"/>
      <c r="LXD24" s="178"/>
      <c r="LXE24" s="179"/>
      <c r="LXF24" s="166"/>
      <c r="LXG24" s="178"/>
      <c r="LXH24" s="178"/>
      <c r="LXI24" s="178"/>
      <c r="LXJ24" s="178"/>
      <c r="LXK24" s="178"/>
      <c r="LXL24" s="178"/>
      <c r="LXM24" s="179"/>
      <c r="LXN24" s="166"/>
      <c r="LXO24" s="178"/>
      <c r="LXP24" s="178"/>
      <c r="LXQ24" s="178"/>
      <c r="LXR24" s="178"/>
      <c r="LXS24" s="178"/>
      <c r="LXT24" s="178"/>
      <c r="LXU24" s="179"/>
      <c r="LXV24" s="166"/>
      <c r="LXW24" s="178"/>
      <c r="LXX24" s="178"/>
      <c r="LXY24" s="178"/>
      <c r="LXZ24" s="178"/>
      <c r="LYA24" s="178"/>
      <c r="LYB24" s="178"/>
      <c r="LYC24" s="179"/>
      <c r="LYD24" s="166"/>
      <c r="LYE24" s="178"/>
      <c r="LYF24" s="178"/>
      <c r="LYG24" s="178"/>
      <c r="LYH24" s="178"/>
      <c r="LYI24" s="178"/>
      <c r="LYJ24" s="178"/>
      <c r="LYK24" s="179"/>
      <c r="LYL24" s="166"/>
      <c r="LYM24" s="178"/>
      <c r="LYN24" s="178"/>
      <c r="LYO24" s="178"/>
      <c r="LYP24" s="178"/>
      <c r="LYQ24" s="178"/>
      <c r="LYR24" s="178"/>
      <c r="LYS24" s="179"/>
      <c r="LYT24" s="166"/>
      <c r="LYU24" s="178"/>
      <c r="LYV24" s="178"/>
      <c r="LYW24" s="178"/>
      <c r="LYX24" s="178"/>
      <c r="LYY24" s="178"/>
      <c r="LYZ24" s="178"/>
      <c r="LZA24" s="179"/>
      <c r="LZB24" s="166"/>
      <c r="LZC24" s="178"/>
      <c r="LZD24" s="178"/>
      <c r="LZE24" s="178"/>
      <c r="LZF24" s="178"/>
      <c r="LZG24" s="178"/>
      <c r="LZH24" s="178"/>
      <c r="LZI24" s="179"/>
      <c r="LZJ24" s="166"/>
      <c r="LZK24" s="178"/>
      <c r="LZL24" s="178"/>
      <c r="LZM24" s="178"/>
      <c r="LZN24" s="178"/>
      <c r="LZO24" s="178"/>
      <c r="LZP24" s="178"/>
      <c r="LZQ24" s="179"/>
      <c r="LZR24" s="166"/>
      <c r="LZS24" s="178"/>
      <c r="LZT24" s="178"/>
      <c r="LZU24" s="178"/>
      <c r="LZV24" s="178"/>
      <c r="LZW24" s="178"/>
      <c r="LZX24" s="178"/>
      <c r="LZY24" s="179"/>
      <c r="LZZ24" s="166"/>
      <c r="MAA24" s="178"/>
      <c r="MAB24" s="178"/>
      <c r="MAC24" s="178"/>
      <c r="MAD24" s="178"/>
      <c r="MAE24" s="178"/>
      <c r="MAF24" s="178"/>
      <c r="MAG24" s="179"/>
      <c r="MAH24" s="166"/>
      <c r="MAI24" s="178"/>
      <c r="MAJ24" s="178"/>
      <c r="MAK24" s="178"/>
      <c r="MAL24" s="178"/>
      <c r="MAM24" s="178"/>
      <c r="MAN24" s="178"/>
      <c r="MAO24" s="179"/>
      <c r="MAP24" s="166"/>
      <c r="MAQ24" s="178"/>
      <c r="MAR24" s="178"/>
      <c r="MAS24" s="178"/>
      <c r="MAT24" s="178"/>
      <c r="MAU24" s="178"/>
      <c r="MAV24" s="178"/>
      <c r="MAW24" s="179"/>
      <c r="MAX24" s="166"/>
      <c r="MAY24" s="178"/>
      <c r="MAZ24" s="178"/>
      <c r="MBA24" s="178"/>
      <c r="MBB24" s="178"/>
      <c r="MBC24" s="178"/>
      <c r="MBD24" s="178"/>
      <c r="MBE24" s="179"/>
      <c r="MBF24" s="166"/>
      <c r="MBG24" s="178"/>
      <c r="MBH24" s="178"/>
      <c r="MBI24" s="178"/>
      <c r="MBJ24" s="178"/>
      <c r="MBK24" s="178"/>
      <c r="MBL24" s="178"/>
      <c r="MBM24" s="179"/>
      <c r="MBN24" s="166"/>
      <c r="MBO24" s="178"/>
      <c r="MBP24" s="178"/>
      <c r="MBQ24" s="178"/>
      <c r="MBR24" s="178"/>
      <c r="MBS24" s="178"/>
      <c r="MBT24" s="178"/>
      <c r="MBU24" s="179"/>
      <c r="MBV24" s="166"/>
      <c r="MBW24" s="178"/>
      <c r="MBX24" s="178"/>
      <c r="MBY24" s="178"/>
      <c r="MBZ24" s="178"/>
      <c r="MCA24" s="178"/>
      <c r="MCB24" s="178"/>
      <c r="MCC24" s="179"/>
      <c r="MCD24" s="166"/>
      <c r="MCE24" s="178"/>
      <c r="MCF24" s="178"/>
      <c r="MCG24" s="178"/>
      <c r="MCH24" s="178"/>
      <c r="MCI24" s="178"/>
      <c r="MCJ24" s="178"/>
      <c r="MCK24" s="179"/>
      <c r="MCL24" s="166"/>
      <c r="MCM24" s="178"/>
      <c r="MCN24" s="178"/>
      <c r="MCO24" s="178"/>
      <c r="MCP24" s="178"/>
      <c r="MCQ24" s="178"/>
      <c r="MCR24" s="178"/>
      <c r="MCS24" s="179"/>
      <c r="MCT24" s="166"/>
      <c r="MCU24" s="178"/>
      <c r="MCV24" s="178"/>
      <c r="MCW24" s="178"/>
      <c r="MCX24" s="178"/>
      <c r="MCY24" s="178"/>
      <c r="MCZ24" s="178"/>
      <c r="MDA24" s="179"/>
      <c r="MDB24" s="166"/>
      <c r="MDC24" s="178"/>
      <c r="MDD24" s="178"/>
      <c r="MDE24" s="178"/>
      <c r="MDF24" s="178"/>
      <c r="MDG24" s="178"/>
      <c r="MDH24" s="178"/>
      <c r="MDI24" s="179"/>
      <c r="MDJ24" s="166"/>
      <c r="MDK24" s="178"/>
      <c r="MDL24" s="178"/>
      <c r="MDM24" s="178"/>
      <c r="MDN24" s="178"/>
      <c r="MDO24" s="178"/>
      <c r="MDP24" s="178"/>
      <c r="MDQ24" s="179"/>
      <c r="MDR24" s="166"/>
      <c r="MDS24" s="178"/>
      <c r="MDT24" s="178"/>
      <c r="MDU24" s="178"/>
      <c r="MDV24" s="178"/>
      <c r="MDW24" s="178"/>
      <c r="MDX24" s="178"/>
      <c r="MDY24" s="179"/>
      <c r="MDZ24" s="166"/>
      <c r="MEA24" s="178"/>
      <c r="MEB24" s="178"/>
      <c r="MEC24" s="178"/>
      <c r="MED24" s="178"/>
      <c r="MEE24" s="178"/>
      <c r="MEF24" s="178"/>
      <c r="MEG24" s="179"/>
      <c r="MEH24" s="166"/>
      <c r="MEI24" s="178"/>
      <c r="MEJ24" s="178"/>
      <c r="MEK24" s="178"/>
      <c r="MEL24" s="178"/>
      <c r="MEM24" s="178"/>
      <c r="MEN24" s="178"/>
      <c r="MEO24" s="179"/>
      <c r="MEP24" s="166"/>
      <c r="MEQ24" s="178"/>
      <c r="MER24" s="178"/>
      <c r="MES24" s="178"/>
      <c r="MET24" s="178"/>
      <c r="MEU24" s="178"/>
      <c r="MEV24" s="178"/>
      <c r="MEW24" s="179"/>
      <c r="MEX24" s="166"/>
      <c r="MEY24" s="178"/>
      <c r="MEZ24" s="178"/>
      <c r="MFA24" s="178"/>
      <c r="MFB24" s="178"/>
      <c r="MFC24" s="178"/>
      <c r="MFD24" s="178"/>
      <c r="MFE24" s="179"/>
      <c r="MFF24" s="166"/>
      <c r="MFG24" s="178"/>
      <c r="MFH24" s="178"/>
      <c r="MFI24" s="178"/>
      <c r="MFJ24" s="178"/>
      <c r="MFK24" s="178"/>
      <c r="MFL24" s="178"/>
      <c r="MFM24" s="179"/>
      <c r="MFN24" s="166"/>
      <c r="MFO24" s="178"/>
      <c r="MFP24" s="178"/>
      <c r="MFQ24" s="178"/>
      <c r="MFR24" s="178"/>
      <c r="MFS24" s="178"/>
      <c r="MFT24" s="178"/>
      <c r="MFU24" s="179"/>
      <c r="MFV24" s="166"/>
      <c r="MFW24" s="178"/>
      <c r="MFX24" s="178"/>
      <c r="MFY24" s="178"/>
      <c r="MFZ24" s="178"/>
      <c r="MGA24" s="178"/>
      <c r="MGB24" s="178"/>
      <c r="MGC24" s="179"/>
      <c r="MGD24" s="166"/>
      <c r="MGE24" s="178"/>
      <c r="MGF24" s="178"/>
      <c r="MGG24" s="178"/>
      <c r="MGH24" s="178"/>
      <c r="MGI24" s="178"/>
      <c r="MGJ24" s="178"/>
      <c r="MGK24" s="179"/>
      <c r="MGL24" s="166"/>
      <c r="MGM24" s="178"/>
      <c r="MGN24" s="178"/>
      <c r="MGO24" s="178"/>
      <c r="MGP24" s="178"/>
      <c r="MGQ24" s="178"/>
      <c r="MGR24" s="178"/>
      <c r="MGS24" s="179"/>
      <c r="MGT24" s="166"/>
      <c r="MGU24" s="178"/>
      <c r="MGV24" s="178"/>
      <c r="MGW24" s="178"/>
      <c r="MGX24" s="178"/>
      <c r="MGY24" s="178"/>
      <c r="MGZ24" s="178"/>
      <c r="MHA24" s="179"/>
      <c r="MHB24" s="166"/>
      <c r="MHC24" s="178"/>
      <c r="MHD24" s="178"/>
      <c r="MHE24" s="178"/>
      <c r="MHF24" s="178"/>
      <c r="MHG24" s="178"/>
      <c r="MHH24" s="178"/>
      <c r="MHI24" s="179"/>
      <c r="MHJ24" s="166"/>
      <c r="MHK24" s="178"/>
      <c r="MHL24" s="178"/>
      <c r="MHM24" s="178"/>
      <c r="MHN24" s="178"/>
      <c r="MHO24" s="178"/>
      <c r="MHP24" s="178"/>
      <c r="MHQ24" s="179"/>
      <c r="MHR24" s="166"/>
      <c r="MHS24" s="178"/>
      <c r="MHT24" s="178"/>
      <c r="MHU24" s="178"/>
      <c r="MHV24" s="178"/>
      <c r="MHW24" s="178"/>
      <c r="MHX24" s="178"/>
      <c r="MHY24" s="179"/>
      <c r="MHZ24" s="166"/>
      <c r="MIA24" s="178"/>
      <c r="MIB24" s="178"/>
      <c r="MIC24" s="178"/>
      <c r="MID24" s="178"/>
      <c r="MIE24" s="178"/>
      <c r="MIF24" s="178"/>
      <c r="MIG24" s="179"/>
      <c r="MIH24" s="166"/>
      <c r="MII24" s="178"/>
      <c r="MIJ24" s="178"/>
      <c r="MIK24" s="178"/>
      <c r="MIL24" s="178"/>
      <c r="MIM24" s="178"/>
      <c r="MIN24" s="178"/>
      <c r="MIO24" s="179"/>
      <c r="MIP24" s="166"/>
      <c r="MIQ24" s="178"/>
      <c r="MIR24" s="178"/>
      <c r="MIS24" s="178"/>
      <c r="MIT24" s="178"/>
      <c r="MIU24" s="178"/>
      <c r="MIV24" s="178"/>
      <c r="MIW24" s="179"/>
      <c r="MIX24" s="166"/>
      <c r="MIY24" s="178"/>
      <c r="MIZ24" s="178"/>
      <c r="MJA24" s="178"/>
      <c r="MJB24" s="178"/>
      <c r="MJC24" s="178"/>
      <c r="MJD24" s="178"/>
      <c r="MJE24" s="179"/>
      <c r="MJF24" s="166"/>
      <c r="MJG24" s="178"/>
      <c r="MJH24" s="178"/>
      <c r="MJI24" s="178"/>
      <c r="MJJ24" s="178"/>
      <c r="MJK24" s="178"/>
      <c r="MJL24" s="178"/>
      <c r="MJM24" s="179"/>
      <c r="MJN24" s="166"/>
      <c r="MJO24" s="178"/>
      <c r="MJP24" s="178"/>
      <c r="MJQ24" s="178"/>
      <c r="MJR24" s="178"/>
      <c r="MJS24" s="178"/>
      <c r="MJT24" s="178"/>
      <c r="MJU24" s="179"/>
      <c r="MJV24" s="166"/>
      <c r="MJW24" s="178"/>
      <c r="MJX24" s="178"/>
      <c r="MJY24" s="178"/>
      <c r="MJZ24" s="178"/>
      <c r="MKA24" s="178"/>
      <c r="MKB24" s="178"/>
      <c r="MKC24" s="179"/>
      <c r="MKD24" s="166"/>
      <c r="MKE24" s="178"/>
      <c r="MKF24" s="178"/>
      <c r="MKG24" s="178"/>
      <c r="MKH24" s="178"/>
      <c r="MKI24" s="178"/>
      <c r="MKJ24" s="178"/>
      <c r="MKK24" s="179"/>
      <c r="MKL24" s="166"/>
      <c r="MKM24" s="178"/>
      <c r="MKN24" s="178"/>
      <c r="MKO24" s="178"/>
      <c r="MKP24" s="178"/>
      <c r="MKQ24" s="178"/>
      <c r="MKR24" s="178"/>
      <c r="MKS24" s="179"/>
      <c r="MKT24" s="166"/>
      <c r="MKU24" s="178"/>
      <c r="MKV24" s="178"/>
      <c r="MKW24" s="178"/>
      <c r="MKX24" s="178"/>
      <c r="MKY24" s="178"/>
      <c r="MKZ24" s="178"/>
      <c r="MLA24" s="179"/>
      <c r="MLB24" s="166"/>
      <c r="MLC24" s="178"/>
      <c r="MLD24" s="178"/>
      <c r="MLE24" s="178"/>
      <c r="MLF24" s="178"/>
      <c r="MLG24" s="178"/>
      <c r="MLH24" s="178"/>
      <c r="MLI24" s="179"/>
      <c r="MLJ24" s="166"/>
      <c r="MLK24" s="178"/>
      <c r="MLL24" s="178"/>
      <c r="MLM24" s="178"/>
      <c r="MLN24" s="178"/>
      <c r="MLO24" s="178"/>
      <c r="MLP24" s="178"/>
      <c r="MLQ24" s="179"/>
      <c r="MLR24" s="166"/>
      <c r="MLS24" s="178"/>
      <c r="MLT24" s="178"/>
      <c r="MLU24" s="178"/>
      <c r="MLV24" s="178"/>
      <c r="MLW24" s="178"/>
      <c r="MLX24" s="178"/>
      <c r="MLY24" s="179"/>
      <c r="MLZ24" s="166"/>
      <c r="MMA24" s="178"/>
      <c r="MMB24" s="178"/>
      <c r="MMC24" s="178"/>
      <c r="MMD24" s="178"/>
      <c r="MME24" s="178"/>
      <c r="MMF24" s="178"/>
      <c r="MMG24" s="179"/>
      <c r="MMH24" s="166"/>
      <c r="MMI24" s="178"/>
      <c r="MMJ24" s="178"/>
      <c r="MMK24" s="178"/>
      <c r="MML24" s="178"/>
      <c r="MMM24" s="178"/>
      <c r="MMN24" s="178"/>
      <c r="MMO24" s="179"/>
      <c r="MMP24" s="166"/>
      <c r="MMQ24" s="178"/>
      <c r="MMR24" s="178"/>
      <c r="MMS24" s="178"/>
      <c r="MMT24" s="178"/>
      <c r="MMU24" s="178"/>
      <c r="MMV24" s="178"/>
      <c r="MMW24" s="179"/>
      <c r="MMX24" s="166"/>
      <c r="MMY24" s="178"/>
      <c r="MMZ24" s="178"/>
      <c r="MNA24" s="178"/>
      <c r="MNB24" s="178"/>
      <c r="MNC24" s="178"/>
      <c r="MND24" s="178"/>
      <c r="MNE24" s="179"/>
      <c r="MNF24" s="166"/>
      <c r="MNG24" s="178"/>
      <c r="MNH24" s="178"/>
      <c r="MNI24" s="178"/>
      <c r="MNJ24" s="178"/>
      <c r="MNK24" s="178"/>
      <c r="MNL24" s="178"/>
      <c r="MNM24" s="179"/>
      <c r="MNN24" s="166"/>
      <c r="MNO24" s="178"/>
      <c r="MNP24" s="178"/>
      <c r="MNQ24" s="178"/>
      <c r="MNR24" s="178"/>
      <c r="MNS24" s="178"/>
      <c r="MNT24" s="178"/>
      <c r="MNU24" s="179"/>
      <c r="MNV24" s="166"/>
      <c r="MNW24" s="178"/>
      <c r="MNX24" s="178"/>
      <c r="MNY24" s="178"/>
      <c r="MNZ24" s="178"/>
      <c r="MOA24" s="178"/>
      <c r="MOB24" s="178"/>
      <c r="MOC24" s="179"/>
      <c r="MOD24" s="166"/>
      <c r="MOE24" s="178"/>
      <c r="MOF24" s="178"/>
      <c r="MOG24" s="178"/>
      <c r="MOH24" s="178"/>
      <c r="MOI24" s="178"/>
      <c r="MOJ24" s="178"/>
      <c r="MOK24" s="179"/>
      <c r="MOL24" s="166"/>
      <c r="MOM24" s="178"/>
      <c r="MON24" s="178"/>
      <c r="MOO24" s="178"/>
      <c r="MOP24" s="178"/>
      <c r="MOQ24" s="178"/>
      <c r="MOR24" s="178"/>
      <c r="MOS24" s="179"/>
      <c r="MOT24" s="166"/>
      <c r="MOU24" s="178"/>
      <c r="MOV24" s="178"/>
      <c r="MOW24" s="178"/>
      <c r="MOX24" s="178"/>
      <c r="MOY24" s="178"/>
      <c r="MOZ24" s="178"/>
      <c r="MPA24" s="179"/>
      <c r="MPB24" s="166"/>
      <c r="MPC24" s="178"/>
      <c r="MPD24" s="178"/>
      <c r="MPE24" s="178"/>
      <c r="MPF24" s="178"/>
      <c r="MPG24" s="178"/>
      <c r="MPH24" s="178"/>
      <c r="MPI24" s="179"/>
      <c r="MPJ24" s="166"/>
      <c r="MPK24" s="178"/>
      <c r="MPL24" s="178"/>
      <c r="MPM24" s="178"/>
      <c r="MPN24" s="178"/>
      <c r="MPO24" s="178"/>
      <c r="MPP24" s="178"/>
      <c r="MPQ24" s="179"/>
      <c r="MPR24" s="166"/>
      <c r="MPS24" s="178"/>
      <c r="MPT24" s="178"/>
      <c r="MPU24" s="178"/>
      <c r="MPV24" s="178"/>
      <c r="MPW24" s="178"/>
      <c r="MPX24" s="178"/>
      <c r="MPY24" s="179"/>
      <c r="MPZ24" s="166"/>
      <c r="MQA24" s="178"/>
      <c r="MQB24" s="178"/>
      <c r="MQC24" s="178"/>
      <c r="MQD24" s="178"/>
      <c r="MQE24" s="178"/>
      <c r="MQF24" s="178"/>
      <c r="MQG24" s="179"/>
      <c r="MQH24" s="166"/>
      <c r="MQI24" s="178"/>
      <c r="MQJ24" s="178"/>
      <c r="MQK24" s="178"/>
      <c r="MQL24" s="178"/>
      <c r="MQM24" s="178"/>
      <c r="MQN24" s="178"/>
      <c r="MQO24" s="179"/>
      <c r="MQP24" s="166"/>
      <c r="MQQ24" s="178"/>
      <c r="MQR24" s="178"/>
      <c r="MQS24" s="178"/>
      <c r="MQT24" s="178"/>
      <c r="MQU24" s="178"/>
      <c r="MQV24" s="178"/>
      <c r="MQW24" s="179"/>
      <c r="MQX24" s="166"/>
      <c r="MQY24" s="178"/>
      <c r="MQZ24" s="178"/>
      <c r="MRA24" s="178"/>
      <c r="MRB24" s="178"/>
      <c r="MRC24" s="178"/>
      <c r="MRD24" s="178"/>
      <c r="MRE24" s="179"/>
      <c r="MRF24" s="166"/>
      <c r="MRG24" s="178"/>
      <c r="MRH24" s="178"/>
      <c r="MRI24" s="178"/>
      <c r="MRJ24" s="178"/>
      <c r="MRK24" s="178"/>
      <c r="MRL24" s="178"/>
      <c r="MRM24" s="179"/>
      <c r="MRN24" s="166"/>
      <c r="MRO24" s="178"/>
      <c r="MRP24" s="178"/>
      <c r="MRQ24" s="178"/>
      <c r="MRR24" s="178"/>
      <c r="MRS24" s="178"/>
      <c r="MRT24" s="178"/>
      <c r="MRU24" s="179"/>
      <c r="MRV24" s="166"/>
      <c r="MRW24" s="178"/>
      <c r="MRX24" s="178"/>
      <c r="MRY24" s="178"/>
      <c r="MRZ24" s="178"/>
      <c r="MSA24" s="178"/>
      <c r="MSB24" s="178"/>
      <c r="MSC24" s="179"/>
      <c r="MSD24" s="166"/>
      <c r="MSE24" s="178"/>
      <c r="MSF24" s="178"/>
      <c r="MSG24" s="178"/>
      <c r="MSH24" s="178"/>
      <c r="MSI24" s="178"/>
      <c r="MSJ24" s="178"/>
      <c r="MSK24" s="179"/>
      <c r="MSL24" s="166"/>
      <c r="MSM24" s="178"/>
      <c r="MSN24" s="178"/>
      <c r="MSO24" s="178"/>
      <c r="MSP24" s="178"/>
      <c r="MSQ24" s="178"/>
      <c r="MSR24" s="178"/>
      <c r="MSS24" s="179"/>
      <c r="MST24" s="166"/>
      <c r="MSU24" s="178"/>
      <c r="MSV24" s="178"/>
      <c r="MSW24" s="178"/>
      <c r="MSX24" s="178"/>
      <c r="MSY24" s="178"/>
      <c r="MSZ24" s="178"/>
      <c r="MTA24" s="179"/>
      <c r="MTB24" s="166"/>
      <c r="MTC24" s="178"/>
      <c r="MTD24" s="178"/>
      <c r="MTE24" s="178"/>
      <c r="MTF24" s="178"/>
      <c r="MTG24" s="178"/>
      <c r="MTH24" s="178"/>
      <c r="MTI24" s="179"/>
      <c r="MTJ24" s="166"/>
      <c r="MTK24" s="178"/>
      <c r="MTL24" s="178"/>
      <c r="MTM24" s="178"/>
      <c r="MTN24" s="178"/>
      <c r="MTO24" s="178"/>
      <c r="MTP24" s="178"/>
      <c r="MTQ24" s="179"/>
      <c r="MTR24" s="166"/>
      <c r="MTS24" s="178"/>
      <c r="MTT24" s="178"/>
      <c r="MTU24" s="178"/>
      <c r="MTV24" s="178"/>
      <c r="MTW24" s="178"/>
      <c r="MTX24" s="178"/>
      <c r="MTY24" s="179"/>
      <c r="MTZ24" s="166"/>
      <c r="MUA24" s="178"/>
      <c r="MUB24" s="178"/>
      <c r="MUC24" s="178"/>
      <c r="MUD24" s="178"/>
      <c r="MUE24" s="178"/>
      <c r="MUF24" s="178"/>
      <c r="MUG24" s="179"/>
      <c r="MUH24" s="166"/>
      <c r="MUI24" s="178"/>
      <c r="MUJ24" s="178"/>
      <c r="MUK24" s="178"/>
      <c r="MUL24" s="178"/>
      <c r="MUM24" s="178"/>
      <c r="MUN24" s="178"/>
      <c r="MUO24" s="179"/>
      <c r="MUP24" s="166"/>
      <c r="MUQ24" s="178"/>
      <c r="MUR24" s="178"/>
      <c r="MUS24" s="178"/>
      <c r="MUT24" s="178"/>
      <c r="MUU24" s="178"/>
      <c r="MUV24" s="178"/>
      <c r="MUW24" s="179"/>
      <c r="MUX24" s="166"/>
      <c r="MUY24" s="178"/>
      <c r="MUZ24" s="178"/>
      <c r="MVA24" s="178"/>
      <c r="MVB24" s="178"/>
      <c r="MVC24" s="178"/>
      <c r="MVD24" s="178"/>
      <c r="MVE24" s="179"/>
      <c r="MVF24" s="166"/>
      <c r="MVG24" s="178"/>
      <c r="MVH24" s="178"/>
      <c r="MVI24" s="178"/>
      <c r="MVJ24" s="178"/>
      <c r="MVK24" s="178"/>
      <c r="MVL24" s="178"/>
      <c r="MVM24" s="179"/>
      <c r="MVN24" s="166"/>
      <c r="MVO24" s="178"/>
      <c r="MVP24" s="178"/>
      <c r="MVQ24" s="178"/>
      <c r="MVR24" s="178"/>
      <c r="MVS24" s="178"/>
      <c r="MVT24" s="178"/>
      <c r="MVU24" s="179"/>
      <c r="MVV24" s="166"/>
      <c r="MVW24" s="178"/>
      <c r="MVX24" s="178"/>
      <c r="MVY24" s="178"/>
      <c r="MVZ24" s="178"/>
      <c r="MWA24" s="178"/>
      <c r="MWB24" s="178"/>
      <c r="MWC24" s="179"/>
      <c r="MWD24" s="166"/>
      <c r="MWE24" s="178"/>
      <c r="MWF24" s="178"/>
      <c r="MWG24" s="178"/>
      <c r="MWH24" s="178"/>
      <c r="MWI24" s="178"/>
      <c r="MWJ24" s="178"/>
      <c r="MWK24" s="179"/>
      <c r="MWL24" s="166"/>
      <c r="MWM24" s="178"/>
      <c r="MWN24" s="178"/>
      <c r="MWO24" s="178"/>
      <c r="MWP24" s="178"/>
      <c r="MWQ24" s="178"/>
      <c r="MWR24" s="178"/>
      <c r="MWS24" s="179"/>
      <c r="MWT24" s="166"/>
      <c r="MWU24" s="178"/>
      <c r="MWV24" s="178"/>
      <c r="MWW24" s="178"/>
      <c r="MWX24" s="178"/>
      <c r="MWY24" s="178"/>
      <c r="MWZ24" s="178"/>
      <c r="MXA24" s="179"/>
      <c r="MXB24" s="166"/>
      <c r="MXC24" s="178"/>
      <c r="MXD24" s="178"/>
      <c r="MXE24" s="178"/>
      <c r="MXF24" s="178"/>
      <c r="MXG24" s="178"/>
      <c r="MXH24" s="178"/>
      <c r="MXI24" s="179"/>
      <c r="MXJ24" s="166"/>
      <c r="MXK24" s="178"/>
      <c r="MXL24" s="178"/>
      <c r="MXM24" s="178"/>
      <c r="MXN24" s="178"/>
      <c r="MXO24" s="178"/>
      <c r="MXP24" s="178"/>
      <c r="MXQ24" s="179"/>
      <c r="MXR24" s="166"/>
      <c r="MXS24" s="178"/>
      <c r="MXT24" s="178"/>
      <c r="MXU24" s="178"/>
      <c r="MXV24" s="178"/>
      <c r="MXW24" s="178"/>
      <c r="MXX24" s="178"/>
      <c r="MXY24" s="179"/>
      <c r="MXZ24" s="166"/>
      <c r="MYA24" s="178"/>
      <c r="MYB24" s="178"/>
      <c r="MYC24" s="178"/>
      <c r="MYD24" s="178"/>
      <c r="MYE24" s="178"/>
      <c r="MYF24" s="178"/>
      <c r="MYG24" s="179"/>
      <c r="MYH24" s="166"/>
      <c r="MYI24" s="178"/>
      <c r="MYJ24" s="178"/>
      <c r="MYK24" s="178"/>
      <c r="MYL24" s="178"/>
      <c r="MYM24" s="178"/>
      <c r="MYN24" s="178"/>
      <c r="MYO24" s="179"/>
      <c r="MYP24" s="166"/>
      <c r="MYQ24" s="178"/>
      <c r="MYR24" s="178"/>
      <c r="MYS24" s="178"/>
      <c r="MYT24" s="178"/>
      <c r="MYU24" s="178"/>
      <c r="MYV24" s="178"/>
      <c r="MYW24" s="179"/>
      <c r="MYX24" s="166"/>
      <c r="MYY24" s="178"/>
      <c r="MYZ24" s="178"/>
      <c r="MZA24" s="178"/>
      <c r="MZB24" s="178"/>
      <c r="MZC24" s="178"/>
      <c r="MZD24" s="178"/>
      <c r="MZE24" s="179"/>
      <c r="MZF24" s="166"/>
      <c r="MZG24" s="178"/>
      <c r="MZH24" s="178"/>
      <c r="MZI24" s="178"/>
      <c r="MZJ24" s="178"/>
      <c r="MZK24" s="178"/>
      <c r="MZL24" s="178"/>
      <c r="MZM24" s="179"/>
      <c r="MZN24" s="166"/>
      <c r="MZO24" s="178"/>
      <c r="MZP24" s="178"/>
      <c r="MZQ24" s="178"/>
      <c r="MZR24" s="178"/>
      <c r="MZS24" s="178"/>
      <c r="MZT24" s="178"/>
      <c r="MZU24" s="179"/>
      <c r="MZV24" s="166"/>
      <c r="MZW24" s="178"/>
      <c r="MZX24" s="178"/>
      <c r="MZY24" s="178"/>
      <c r="MZZ24" s="178"/>
      <c r="NAA24" s="178"/>
      <c r="NAB24" s="178"/>
      <c r="NAC24" s="179"/>
      <c r="NAD24" s="166"/>
      <c r="NAE24" s="178"/>
      <c r="NAF24" s="178"/>
      <c r="NAG24" s="178"/>
      <c r="NAH24" s="178"/>
      <c r="NAI24" s="178"/>
      <c r="NAJ24" s="178"/>
      <c r="NAK24" s="179"/>
      <c r="NAL24" s="166"/>
      <c r="NAM24" s="178"/>
      <c r="NAN24" s="178"/>
      <c r="NAO24" s="178"/>
      <c r="NAP24" s="178"/>
      <c r="NAQ24" s="178"/>
      <c r="NAR24" s="178"/>
      <c r="NAS24" s="179"/>
      <c r="NAT24" s="166"/>
      <c r="NAU24" s="178"/>
      <c r="NAV24" s="178"/>
      <c r="NAW24" s="178"/>
      <c r="NAX24" s="178"/>
      <c r="NAY24" s="178"/>
      <c r="NAZ24" s="178"/>
      <c r="NBA24" s="179"/>
      <c r="NBB24" s="166"/>
      <c r="NBC24" s="178"/>
      <c r="NBD24" s="178"/>
      <c r="NBE24" s="178"/>
      <c r="NBF24" s="178"/>
      <c r="NBG24" s="178"/>
      <c r="NBH24" s="178"/>
      <c r="NBI24" s="179"/>
      <c r="NBJ24" s="166"/>
      <c r="NBK24" s="178"/>
      <c r="NBL24" s="178"/>
      <c r="NBM24" s="178"/>
      <c r="NBN24" s="178"/>
      <c r="NBO24" s="178"/>
      <c r="NBP24" s="178"/>
      <c r="NBQ24" s="179"/>
      <c r="NBR24" s="166"/>
      <c r="NBS24" s="178"/>
      <c r="NBT24" s="178"/>
      <c r="NBU24" s="178"/>
      <c r="NBV24" s="178"/>
      <c r="NBW24" s="178"/>
      <c r="NBX24" s="178"/>
      <c r="NBY24" s="179"/>
      <c r="NBZ24" s="166"/>
      <c r="NCA24" s="178"/>
      <c r="NCB24" s="178"/>
      <c r="NCC24" s="178"/>
      <c r="NCD24" s="178"/>
      <c r="NCE24" s="178"/>
      <c r="NCF24" s="178"/>
      <c r="NCG24" s="179"/>
      <c r="NCH24" s="166"/>
      <c r="NCI24" s="178"/>
      <c r="NCJ24" s="178"/>
      <c r="NCK24" s="178"/>
      <c r="NCL24" s="178"/>
      <c r="NCM24" s="178"/>
      <c r="NCN24" s="178"/>
      <c r="NCO24" s="179"/>
      <c r="NCP24" s="166"/>
      <c r="NCQ24" s="178"/>
      <c r="NCR24" s="178"/>
      <c r="NCS24" s="178"/>
      <c r="NCT24" s="178"/>
      <c r="NCU24" s="178"/>
      <c r="NCV24" s="178"/>
      <c r="NCW24" s="179"/>
      <c r="NCX24" s="166"/>
      <c r="NCY24" s="178"/>
      <c r="NCZ24" s="178"/>
      <c r="NDA24" s="178"/>
      <c r="NDB24" s="178"/>
      <c r="NDC24" s="178"/>
      <c r="NDD24" s="178"/>
      <c r="NDE24" s="179"/>
      <c r="NDF24" s="166"/>
      <c r="NDG24" s="178"/>
      <c r="NDH24" s="178"/>
      <c r="NDI24" s="178"/>
      <c r="NDJ24" s="178"/>
      <c r="NDK24" s="178"/>
      <c r="NDL24" s="178"/>
      <c r="NDM24" s="179"/>
      <c r="NDN24" s="166"/>
      <c r="NDO24" s="178"/>
      <c r="NDP24" s="178"/>
      <c r="NDQ24" s="178"/>
      <c r="NDR24" s="178"/>
      <c r="NDS24" s="178"/>
      <c r="NDT24" s="178"/>
      <c r="NDU24" s="179"/>
      <c r="NDV24" s="166"/>
      <c r="NDW24" s="178"/>
      <c r="NDX24" s="178"/>
      <c r="NDY24" s="178"/>
      <c r="NDZ24" s="178"/>
      <c r="NEA24" s="178"/>
      <c r="NEB24" s="178"/>
      <c r="NEC24" s="179"/>
      <c r="NED24" s="166"/>
      <c r="NEE24" s="178"/>
      <c r="NEF24" s="178"/>
      <c r="NEG24" s="178"/>
      <c r="NEH24" s="178"/>
      <c r="NEI24" s="178"/>
      <c r="NEJ24" s="178"/>
      <c r="NEK24" s="179"/>
      <c r="NEL24" s="166"/>
      <c r="NEM24" s="178"/>
      <c r="NEN24" s="178"/>
      <c r="NEO24" s="178"/>
      <c r="NEP24" s="178"/>
      <c r="NEQ24" s="178"/>
      <c r="NER24" s="178"/>
      <c r="NES24" s="179"/>
      <c r="NET24" s="166"/>
      <c r="NEU24" s="178"/>
      <c r="NEV24" s="178"/>
      <c r="NEW24" s="178"/>
      <c r="NEX24" s="178"/>
      <c r="NEY24" s="178"/>
      <c r="NEZ24" s="178"/>
      <c r="NFA24" s="179"/>
      <c r="NFB24" s="166"/>
      <c r="NFC24" s="178"/>
      <c r="NFD24" s="178"/>
      <c r="NFE24" s="178"/>
      <c r="NFF24" s="178"/>
      <c r="NFG24" s="178"/>
      <c r="NFH24" s="178"/>
      <c r="NFI24" s="179"/>
      <c r="NFJ24" s="166"/>
      <c r="NFK24" s="178"/>
      <c r="NFL24" s="178"/>
      <c r="NFM24" s="178"/>
      <c r="NFN24" s="178"/>
      <c r="NFO24" s="178"/>
      <c r="NFP24" s="178"/>
      <c r="NFQ24" s="179"/>
      <c r="NFR24" s="166"/>
      <c r="NFS24" s="178"/>
      <c r="NFT24" s="178"/>
      <c r="NFU24" s="178"/>
      <c r="NFV24" s="178"/>
      <c r="NFW24" s="178"/>
      <c r="NFX24" s="178"/>
      <c r="NFY24" s="179"/>
      <c r="NFZ24" s="166"/>
      <c r="NGA24" s="178"/>
      <c r="NGB24" s="178"/>
      <c r="NGC24" s="178"/>
      <c r="NGD24" s="178"/>
      <c r="NGE24" s="178"/>
      <c r="NGF24" s="178"/>
      <c r="NGG24" s="179"/>
      <c r="NGH24" s="166"/>
      <c r="NGI24" s="178"/>
      <c r="NGJ24" s="178"/>
      <c r="NGK24" s="178"/>
      <c r="NGL24" s="178"/>
      <c r="NGM24" s="178"/>
      <c r="NGN24" s="178"/>
      <c r="NGO24" s="179"/>
      <c r="NGP24" s="166"/>
      <c r="NGQ24" s="178"/>
      <c r="NGR24" s="178"/>
      <c r="NGS24" s="178"/>
      <c r="NGT24" s="178"/>
      <c r="NGU24" s="178"/>
      <c r="NGV24" s="178"/>
      <c r="NGW24" s="179"/>
      <c r="NGX24" s="166"/>
      <c r="NGY24" s="178"/>
      <c r="NGZ24" s="178"/>
      <c r="NHA24" s="178"/>
      <c r="NHB24" s="178"/>
      <c r="NHC24" s="178"/>
      <c r="NHD24" s="178"/>
      <c r="NHE24" s="179"/>
      <c r="NHF24" s="166"/>
      <c r="NHG24" s="178"/>
      <c r="NHH24" s="178"/>
      <c r="NHI24" s="178"/>
      <c r="NHJ24" s="178"/>
      <c r="NHK24" s="178"/>
      <c r="NHL24" s="178"/>
      <c r="NHM24" s="179"/>
      <c r="NHN24" s="166"/>
      <c r="NHO24" s="178"/>
      <c r="NHP24" s="178"/>
      <c r="NHQ24" s="178"/>
      <c r="NHR24" s="178"/>
      <c r="NHS24" s="178"/>
      <c r="NHT24" s="178"/>
      <c r="NHU24" s="179"/>
      <c r="NHV24" s="166"/>
      <c r="NHW24" s="178"/>
      <c r="NHX24" s="178"/>
      <c r="NHY24" s="178"/>
      <c r="NHZ24" s="178"/>
      <c r="NIA24" s="178"/>
      <c r="NIB24" s="178"/>
      <c r="NIC24" s="179"/>
      <c r="NID24" s="166"/>
      <c r="NIE24" s="178"/>
      <c r="NIF24" s="178"/>
      <c r="NIG24" s="178"/>
      <c r="NIH24" s="178"/>
      <c r="NII24" s="178"/>
      <c r="NIJ24" s="178"/>
      <c r="NIK24" s="179"/>
      <c r="NIL24" s="166"/>
      <c r="NIM24" s="178"/>
      <c r="NIN24" s="178"/>
      <c r="NIO24" s="178"/>
      <c r="NIP24" s="178"/>
      <c r="NIQ24" s="178"/>
      <c r="NIR24" s="178"/>
      <c r="NIS24" s="179"/>
      <c r="NIT24" s="166"/>
      <c r="NIU24" s="178"/>
      <c r="NIV24" s="178"/>
      <c r="NIW24" s="178"/>
      <c r="NIX24" s="178"/>
      <c r="NIY24" s="178"/>
      <c r="NIZ24" s="178"/>
      <c r="NJA24" s="179"/>
      <c r="NJB24" s="166"/>
      <c r="NJC24" s="178"/>
      <c r="NJD24" s="178"/>
      <c r="NJE24" s="178"/>
      <c r="NJF24" s="178"/>
      <c r="NJG24" s="178"/>
      <c r="NJH24" s="178"/>
      <c r="NJI24" s="179"/>
      <c r="NJJ24" s="166"/>
      <c r="NJK24" s="178"/>
      <c r="NJL24" s="178"/>
      <c r="NJM24" s="178"/>
      <c r="NJN24" s="178"/>
      <c r="NJO24" s="178"/>
      <c r="NJP24" s="178"/>
      <c r="NJQ24" s="179"/>
      <c r="NJR24" s="166"/>
      <c r="NJS24" s="178"/>
      <c r="NJT24" s="178"/>
      <c r="NJU24" s="178"/>
      <c r="NJV24" s="178"/>
      <c r="NJW24" s="178"/>
      <c r="NJX24" s="178"/>
      <c r="NJY24" s="179"/>
      <c r="NJZ24" s="166"/>
      <c r="NKA24" s="178"/>
      <c r="NKB24" s="178"/>
      <c r="NKC24" s="178"/>
      <c r="NKD24" s="178"/>
      <c r="NKE24" s="178"/>
      <c r="NKF24" s="178"/>
      <c r="NKG24" s="179"/>
      <c r="NKH24" s="166"/>
      <c r="NKI24" s="178"/>
      <c r="NKJ24" s="178"/>
      <c r="NKK24" s="178"/>
      <c r="NKL24" s="178"/>
      <c r="NKM24" s="178"/>
      <c r="NKN24" s="178"/>
      <c r="NKO24" s="179"/>
      <c r="NKP24" s="166"/>
      <c r="NKQ24" s="178"/>
      <c r="NKR24" s="178"/>
      <c r="NKS24" s="178"/>
      <c r="NKT24" s="178"/>
      <c r="NKU24" s="178"/>
      <c r="NKV24" s="178"/>
      <c r="NKW24" s="179"/>
      <c r="NKX24" s="166"/>
      <c r="NKY24" s="178"/>
      <c r="NKZ24" s="178"/>
      <c r="NLA24" s="178"/>
      <c r="NLB24" s="178"/>
      <c r="NLC24" s="178"/>
      <c r="NLD24" s="178"/>
      <c r="NLE24" s="179"/>
      <c r="NLF24" s="166"/>
      <c r="NLG24" s="178"/>
      <c r="NLH24" s="178"/>
      <c r="NLI24" s="178"/>
      <c r="NLJ24" s="178"/>
      <c r="NLK24" s="178"/>
      <c r="NLL24" s="178"/>
      <c r="NLM24" s="179"/>
      <c r="NLN24" s="166"/>
      <c r="NLO24" s="178"/>
      <c r="NLP24" s="178"/>
      <c r="NLQ24" s="178"/>
      <c r="NLR24" s="178"/>
      <c r="NLS24" s="178"/>
      <c r="NLT24" s="178"/>
      <c r="NLU24" s="179"/>
      <c r="NLV24" s="166"/>
      <c r="NLW24" s="178"/>
      <c r="NLX24" s="178"/>
      <c r="NLY24" s="178"/>
      <c r="NLZ24" s="178"/>
      <c r="NMA24" s="178"/>
      <c r="NMB24" s="178"/>
      <c r="NMC24" s="179"/>
      <c r="NMD24" s="166"/>
      <c r="NME24" s="178"/>
      <c r="NMF24" s="178"/>
      <c r="NMG24" s="178"/>
      <c r="NMH24" s="178"/>
      <c r="NMI24" s="178"/>
      <c r="NMJ24" s="178"/>
      <c r="NMK24" s="179"/>
      <c r="NML24" s="166"/>
      <c r="NMM24" s="178"/>
      <c r="NMN24" s="178"/>
      <c r="NMO24" s="178"/>
      <c r="NMP24" s="178"/>
      <c r="NMQ24" s="178"/>
      <c r="NMR24" s="178"/>
      <c r="NMS24" s="179"/>
      <c r="NMT24" s="166"/>
      <c r="NMU24" s="178"/>
      <c r="NMV24" s="178"/>
      <c r="NMW24" s="178"/>
      <c r="NMX24" s="178"/>
      <c r="NMY24" s="178"/>
      <c r="NMZ24" s="178"/>
      <c r="NNA24" s="179"/>
      <c r="NNB24" s="166"/>
      <c r="NNC24" s="178"/>
      <c r="NND24" s="178"/>
      <c r="NNE24" s="178"/>
      <c r="NNF24" s="178"/>
      <c r="NNG24" s="178"/>
      <c r="NNH24" s="178"/>
      <c r="NNI24" s="179"/>
      <c r="NNJ24" s="166"/>
      <c r="NNK24" s="178"/>
      <c r="NNL24" s="178"/>
      <c r="NNM24" s="178"/>
      <c r="NNN24" s="178"/>
      <c r="NNO24" s="178"/>
      <c r="NNP24" s="178"/>
      <c r="NNQ24" s="179"/>
      <c r="NNR24" s="166"/>
      <c r="NNS24" s="178"/>
      <c r="NNT24" s="178"/>
      <c r="NNU24" s="178"/>
      <c r="NNV24" s="178"/>
      <c r="NNW24" s="178"/>
      <c r="NNX24" s="178"/>
      <c r="NNY24" s="179"/>
      <c r="NNZ24" s="166"/>
      <c r="NOA24" s="178"/>
      <c r="NOB24" s="178"/>
      <c r="NOC24" s="178"/>
      <c r="NOD24" s="178"/>
      <c r="NOE24" s="178"/>
      <c r="NOF24" s="178"/>
      <c r="NOG24" s="179"/>
      <c r="NOH24" s="166"/>
      <c r="NOI24" s="178"/>
      <c r="NOJ24" s="178"/>
      <c r="NOK24" s="178"/>
      <c r="NOL24" s="178"/>
      <c r="NOM24" s="178"/>
      <c r="NON24" s="178"/>
      <c r="NOO24" s="179"/>
      <c r="NOP24" s="166"/>
      <c r="NOQ24" s="178"/>
      <c r="NOR24" s="178"/>
      <c r="NOS24" s="178"/>
      <c r="NOT24" s="178"/>
      <c r="NOU24" s="178"/>
      <c r="NOV24" s="178"/>
      <c r="NOW24" s="179"/>
      <c r="NOX24" s="166"/>
      <c r="NOY24" s="178"/>
      <c r="NOZ24" s="178"/>
      <c r="NPA24" s="178"/>
      <c r="NPB24" s="178"/>
      <c r="NPC24" s="178"/>
      <c r="NPD24" s="178"/>
      <c r="NPE24" s="179"/>
      <c r="NPF24" s="166"/>
      <c r="NPG24" s="178"/>
      <c r="NPH24" s="178"/>
      <c r="NPI24" s="178"/>
      <c r="NPJ24" s="178"/>
      <c r="NPK24" s="178"/>
      <c r="NPL24" s="178"/>
      <c r="NPM24" s="179"/>
      <c r="NPN24" s="166"/>
      <c r="NPO24" s="178"/>
      <c r="NPP24" s="178"/>
      <c r="NPQ24" s="178"/>
      <c r="NPR24" s="178"/>
      <c r="NPS24" s="178"/>
      <c r="NPT24" s="178"/>
      <c r="NPU24" s="179"/>
      <c r="NPV24" s="166"/>
      <c r="NPW24" s="178"/>
      <c r="NPX24" s="178"/>
      <c r="NPY24" s="178"/>
      <c r="NPZ24" s="178"/>
      <c r="NQA24" s="178"/>
      <c r="NQB24" s="178"/>
      <c r="NQC24" s="179"/>
      <c r="NQD24" s="166"/>
      <c r="NQE24" s="178"/>
      <c r="NQF24" s="178"/>
      <c r="NQG24" s="178"/>
      <c r="NQH24" s="178"/>
      <c r="NQI24" s="178"/>
      <c r="NQJ24" s="178"/>
      <c r="NQK24" s="179"/>
      <c r="NQL24" s="166"/>
      <c r="NQM24" s="178"/>
      <c r="NQN24" s="178"/>
      <c r="NQO24" s="178"/>
      <c r="NQP24" s="178"/>
      <c r="NQQ24" s="178"/>
      <c r="NQR24" s="178"/>
      <c r="NQS24" s="179"/>
      <c r="NQT24" s="166"/>
      <c r="NQU24" s="178"/>
      <c r="NQV24" s="178"/>
      <c r="NQW24" s="178"/>
      <c r="NQX24" s="178"/>
      <c r="NQY24" s="178"/>
      <c r="NQZ24" s="178"/>
      <c r="NRA24" s="179"/>
      <c r="NRB24" s="166"/>
      <c r="NRC24" s="178"/>
      <c r="NRD24" s="178"/>
      <c r="NRE24" s="178"/>
      <c r="NRF24" s="178"/>
      <c r="NRG24" s="178"/>
      <c r="NRH24" s="178"/>
      <c r="NRI24" s="179"/>
      <c r="NRJ24" s="166"/>
      <c r="NRK24" s="178"/>
      <c r="NRL24" s="178"/>
      <c r="NRM24" s="178"/>
      <c r="NRN24" s="178"/>
      <c r="NRO24" s="178"/>
      <c r="NRP24" s="178"/>
      <c r="NRQ24" s="179"/>
      <c r="NRR24" s="166"/>
      <c r="NRS24" s="178"/>
      <c r="NRT24" s="178"/>
      <c r="NRU24" s="178"/>
      <c r="NRV24" s="178"/>
      <c r="NRW24" s="178"/>
      <c r="NRX24" s="178"/>
      <c r="NRY24" s="179"/>
      <c r="NRZ24" s="166"/>
      <c r="NSA24" s="178"/>
      <c r="NSB24" s="178"/>
      <c r="NSC24" s="178"/>
      <c r="NSD24" s="178"/>
      <c r="NSE24" s="178"/>
      <c r="NSF24" s="178"/>
      <c r="NSG24" s="179"/>
      <c r="NSH24" s="166"/>
      <c r="NSI24" s="178"/>
      <c r="NSJ24" s="178"/>
      <c r="NSK24" s="178"/>
      <c r="NSL24" s="178"/>
      <c r="NSM24" s="178"/>
      <c r="NSN24" s="178"/>
      <c r="NSO24" s="179"/>
      <c r="NSP24" s="166"/>
      <c r="NSQ24" s="178"/>
      <c r="NSR24" s="178"/>
      <c r="NSS24" s="178"/>
      <c r="NST24" s="178"/>
      <c r="NSU24" s="178"/>
      <c r="NSV24" s="178"/>
      <c r="NSW24" s="179"/>
      <c r="NSX24" s="166"/>
      <c r="NSY24" s="178"/>
      <c r="NSZ24" s="178"/>
      <c r="NTA24" s="178"/>
      <c r="NTB24" s="178"/>
      <c r="NTC24" s="178"/>
      <c r="NTD24" s="178"/>
      <c r="NTE24" s="179"/>
      <c r="NTF24" s="166"/>
      <c r="NTG24" s="178"/>
      <c r="NTH24" s="178"/>
      <c r="NTI24" s="178"/>
      <c r="NTJ24" s="178"/>
      <c r="NTK24" s="178"/>
      <c r="NTL24" s="178"/>
      <c r="NTM24" s="179"/>
      <c r="NTN24" s="166"/>
      <c r="NTO24" s="178"/>
      <c r="NTP24" s="178"/>
      <c r="NTQ24" s="178"/>
      <c r="NTR24" s="178"/>
      <c r="NTS24" s="178"/>
      <c r="NTT24" s="178"/>
      <c r="NTU24" s="179"/>
      <c r="NTV24" s="166"/>
      <c r="NTW24" s="178"/>
      <c r="NTX24" s="178"/>
      <c r="NTY24" s="178"/>
      <c r="NTZ24" s="178"/>
      <c r="NUA24" s="178"/>
      <c r="NUB24" s="178"/>
      <c r="NUC24" s="179"/>
      <c r="NUD24" s="166"/>
      <c r="NUE24" s="178"/>
      <c r="NUF24" s="178"/>
      <c r="NUG24" s="178"/>
      <c r="NUH24" s="178"/>
      <c r="NUI24" s="178"/>
      <c r="NUJ24" s="178"/>
      <c r="NUK24" s="179"/>
      <c r="NUL24" s="166"/>
      <c r="NUM24" s="178"/>
      <c r="NUN24" s="178"/>
      <c r="NUO24" s="178"/>
      <c r="NUP24" s="178"/>
      <c r="NUQ24" s="178"/>
      <c r="NUR24" s="178"/>
      <c r="NUS24" s="179"/>
      <c r="NUT24" s="166"/>
      <c r="NUU24" s="178"/>
      <c r="NUV24" s="178"/>
      <c r="NUW24" s="178"/>
      <c r="NUX24" s="178"/>
      <c r="NUY24" s="178"/>
      <c r="NUZ24" s="178"/>
      <c r="NVA24" s="179"/>
      <c r="NVB24" s="166"/>
      <c r="NVC24" s="178"/>
      <c r="NVD24" s="178"/>
      <c r="NVE24" s="178"/>
      <c r="NVF24" s="178"/>
      <c r="NVG24" s="178"/>
      <c r="NVH24" s="178"/>
      <c r="NVI24" s="179"/>
      <c r="NVJ24" s="166"/>
      <c r="NVK24" s="178"/>
      <c r="NVL24" s="178"/>
      <c r="NVM24" s="178"/>
      <c r="NVN24" s="178"/>
      <c r="NVO24" s="178"/>
      <c r="NVP24" s="178"/>
      <c r="NVQ24" s="179"/>
      <c r="NVR24" s="166"/>
      <c r="NVS24" s="178"/>
      <c r="NVT24" s="178"/>
      <c r="NVU24" s="178"/>
      <c r="NVV24" s="178"/>
      <c r="NVW24" s="178"/>
      <c r="NVX24" s="178"/>
      <c r="NVY24" s="179"/>
      <c r="NVZ24" s="166"/>
      <c r="NWA24" s="178"/>
      <c r="NWB24" s="178"/>
      <c r="NWC24" s="178"/>
      <c r="NWD24" s="178"/>
      <c r="NWE24" s="178"/>
      <c r="NWF24" s="178"/>
      <c r="NWG24" s="179"/>
      <c r="NWH24" s="166"/>
      <c r="NWI24" s="178"/>
      <c r="NWJ24" s="178"/>
      <c r="NWK24" s="178"/>
      <c r="NWL24" s="178"/>
      <c r="NWM24" s="178"/>
      <c r="NWN24" s="178"/>
      <c r="NWO24" s="179"/>
      <c r="NWP24" s="166"/>
      <c r="NWQ24" s="178"/>
      <c r="NWR24" s="178"/>
      <c r="NWS24" s="178"/>
      <c r="NWT24" s="178"/>
      <c r="NWU24" s="178"/>
      <c r="NWV24" s="178"/>
      <c r="NWW24" s="179"/>
      <c r="NWX24" s="166"/>
      <c r="NWY24" s="178"/>
      <c r="NWZ24" s="178"/>
      <c r="NXA24" s="178"/>
      <c r="NXB24" s="178"/>
      <c r="NXC24" s="178"/>
      <c r="NXD24" s="178"/>
      <c r="NXE24" s="179"/>
      <c r="NXF24" s="166"/>
      <c r="NXG24" s="178"/>
      <c r="NXH24" s="178"/>
      <c r="NXI24" s="178"/>
      <c r="NXJ24" s="178"/>
      <c r="NXK24" s="178"/>
      <c r="NXL24" s="178"/>
      <c r="NXM24" s="179"/>
      <c r="NXN24" s="166"/>
      <c r="NXO24" s="178"/>
      <c r="NXP24" s="178"/>
      <c r="NXQ24" s="178"/>
      <c r="NXR24" s="178"/>
      <c r="NXS24" s="178"/>
      <c r="NXT24" s="178"/>
      <c r="NXU24" s="179"/>
      <c r="NXV24" s="166"/>
      <c r="NXW24" s="178"/>
      <c r="NXX24" s="178"/>
      <c r="NXY24" s="178"/>
      <c r="NXZ24" s="178"/>
      <c r="NYA24" s="178"/>
      <c r="NYB24" s="178"/>
      <c r="NYC24" s="179"/>
      <c r="NYD24" s="166"/>
      <c r="NYE24" s="178"/>
      <c r="NYF24" s="178"/>
      <c r="NYG24" s="178"/>
      <c r="NYH24" s="178"/>
      <c r="NYI24" s="178"/>
      <c r="NYJ24" s="178"/>
      <c r="NYK24" s="179"/>
      <c r="NYL24" s="166"/>
      <c r="NYM24" s="178"/>
      <c r="NYN24" s="178"/>
      <c r="NYO24" s="178"/>
      <c r="NYP24" s="178"/>
      <c r="NYQ24" s="178"/>
      <c r="NYR24" s="178"/>
      <c r="NYS24" s="179"/>
      <c r="NYT24" s="166"/>
      <c r="NYU24" s="178"/>
      <c r="NYV24" s="178"/>
      <c r="NYW24" s="178"/>
      <c r="NYX24" s="178"/>
      <c r="NYY24" s="178"/>
      <c r="NYZ24" s="178"/>
      <c r="NZA24" s="179"/>
      <c r="NZB24" s="166"/>
      <c r="NZC24" s="178"/>
      <c r="NZD24" s="178"/>
      <c r="NZE24" s="178"/>
      <c r="NZF24" s="178"/>
      <c r="NZG24" s="178"/>
      <c r="NZH24" s="178"/>
      <c r="NZI24" s="179"/>
      <c r="NZJ24" s="166"/>
      <c r="NZK24" s="178"/>
      <c r="NZL24" s="178"/>
      <c r="NZM24" s="178"/>
      <c r="NZN24" s="178"/>
      <c r="NZO24" s="178"/>
      <c r="NZP24" s="178"/>
      <c r="NZQ24" s="179"/>
      <c r="NZR24" s="166"/>
      <c r="NZS24" s="178"/>
      <c r="NZT24" s="178"/>
      <c r="NZU24" s="178"/>
      <c r="NZV24" s="178"/>
      <c r="NZW24" s="178"/>
      <c r="NZX24" s="178"/>
      <c r="NZY24" s="179"/>
      <c r="NZZ24" s="166"/>
      <c r="OAA24" s="178"/>
      <c r="OAB24" s="178"/>
      <c r="OAC24" s="178"/>
      <c r="OAD24" s="178"/>
      <c r="OAE24" s="178"/>
      <c r="OAF24" s="178"/>
      <c r="OAG24" s="179"/>
      <c r="OAH24" s="166"/>
      <c r="OAI24" s="178"/>
      <c r="OAJ24" s="178"/>
      <c r="OAK24" s="178"/>
      <c r="OAL24" s="178"/>
      <c r="OAM24" s="178"/>
      <c r="OAN24" s="178"/>
      <c r="OAO24" s="179"/>
      <c r="OAP24" s="166"/>
      <c r="OAQ24" s="178"/>
      <c r="OAR24" s="178"/>
      <c r="OAS24" s="178"/>
      <c r="OAT24" s="178"/>
      <c r="OAU24" s="178"/>
      <c r="OAV24" s="178"/>
      <c r="OAW24" s="179"/>
      <c r="OAX24" s="166"/>
      <c r="OAY24" s="178"/>
      <c r="OAZ24" s="178"/>
      <c r="OBA24" s="178"/>
      <c r="OBB24" s="178"/>
      <c r="OBC24" s="178"/>
      <c r="OBD24" s="178"/>
      <c r="OBE24" s="179"/>
      <c r="OBF24" s="166"/>
      <c r="OBG24" s="178"/>
      <c r="OBH24" s="178"/>
      <c r="OBI24" s="178"/>
      <c r="OBJ24" s="178"/>
      <c r="OBK24" s="178"/>
      <c r="OBL24" s="178"/>
      <c r="OBM24" s="179"/>
      <c r="OBN24" s="166"/>
      <c r="OBO24" s="178"/>
      <c r="OBP24" s="178"/>
      <c r="OBQ24" s="178"/>
      <c r="OBR24" s="178"/>
      <c r="OBS24" s="178"/>
      <c r="OBT24" s="178"/>
      <c r="OBU24" s="179"/>
      <c r="OBV24" s="166"/>
      <c r="OBW24" s="178"/>
      <c r="OBX24" s="178"/>
      <c r="OBY24" s="178"/>
      <c r="OBZ24" s="178"/>
      <c r="OCA24" s="178"/>
      <c r="OCB24" s="178"/>
      <c r="OCC24" s="179"/>
      <c r="OCD24" s="166"/>
      <c r="OCE24" s="178"/>
      <c r="OCF24" s="178"/>
      <c r="OCG24" s="178"/>
      <c r="OCH24" s="178"/>
      <c r="OCI24" s="178"/>
      <c r="OCJ24" s="178"/>
      <c r="OCK24" s="179"/>
      <c r="OCL24" s="166"/>
      <c r="OCM24" s="178"/>
      <c r="OCN24" s="178"/>
      <c r="OCO24" s="178"/>
      <c r="OCP24" s="178"/>
      <c r="OCQ24" s="178"/>
      <c r="OCR24" s="178"/>
      <c r="OCS24" s="179"/>
      <c r="OCT24" s="166"/>
      <c r="OCU24" s="178"/>
      <c r="OCV24" s="178"/>
      <c r="OCW24" s="178"/>
      <c r="OCX24" s="178"/>
      <c r="OCY24" s="178"/>
      <c r="OCZ24" s="178"/>
      <c r="ODA24" s="179"/>
      <c r="ODB24" s="166"/>
      <c r="ODC24" s="178"/>
      <c r="ODD24" s="178"/>
      <c r="ODE24" s="178"/>
      <c r="ODF24" s="178"/>
      <c r="ODG24" s="178"/>
      <c r="ODH24" s="178"/>
      <c r="ODI24" s="179"/>
      <c r="ODJ24" s="166"/>
      <c r="ODK24" s="178"/>
      <c r="ODL24" s="178"/>
      <c r="ODM24" s="178"/>
      <c r="ODN24" s="178"/>
      <c r="ODO24" s="178"/>
      <c r="ODP24" s="178"/>
      <c r="ODQ24" s="179"/>
      <c r="ODR24" s="166"/>
      <c r="ODS24" s="178"/>
      <c r="ODT24" s="178"/>
      <c r="ODU24" s="178"/>
      <c r="ODV24" s="178"/>
      <c r="ODW24" s="178"/>
      <c r="ODX24" s="178"/>
      <c r="ODY24" s="179"/>
      <c r="ODZ24" s="166"/>
      <c r="OEA24" s="178"/>
      <c r="OEB24" s="178"/>
      <c r="OEC24" s="178"/>
      <c r="OED24" s="178"/>
      <c r="OEE24" s="178"/>
      <c r="OEF24" s="178"/>
      <c r="OEG24" s="179"/>
      <c r="OEH24" s="166"/>
      <c r="OEI24" s="178"/>
      <c r="OEJ24" s="178"/>
      <c r="OEK24" s="178"/>
      <c r="OEL24" s="178"/>
      <c r="OEM24" s="178"/>
      <c r="OEN24" s="178"/>
      <c r="OEO24" s="179"/>
      <c r="OEP24" s="166"/>
      <c r="OEQ24" s="178"/>
      <c r="OER24" s="178"/>
      <c r="OES24" s="178"/>
      <c r="OET24" s="178"/>
      <c r="OEU24" s="178"/>
      <c r="OEV24" s="178"/>
      <c r="OEW24" s="179"/>
      <c r="OEX24" s="166"/>
      <c r="OEY24" s="178"/>
      <c r="OEZ24" s="178"/>
      <c r="OFA24" s="178"/>
      <c r="OFB24" s="178"/>
      <c r="OFC24" s="178"/>
      <c r="OFD24" s="178"/>
      <c r="OFE24" s="179"/>
      <c r="OFF24" s="166"/>
      <c r="OFG24" s="178"/>
      <c r="OFH24" s="178"/>
      <c r="OFI24" s="178"/>
      <c r="OFJ24" s="178"/>
      <c r="OFK24" s="178"/>
      <c r="OFL24" s="178"/>
      <c r="OFM24" s="179"/>
      <c r="OFN24" s="166"/>
      <c r="OFO24" s="178"/>
      <c r="OFP24" s="178"/>
      <c r="OFQ24" s="178"/>
      <c r="OFR24" s="178"/>
      <c r="OFS24" s="178"/>
      <c r="OFT24" s="178"/>
      <c r="OFU24" s="179"/>
      <c r="OFV24" s="166"/>
      <c r="OFW24" s="178"/>
      <c r="OFX24" s="178"/>
      <c r="OFY24" s="178"/>
      <c r="OFZ24" s="178"/>
      <c r="OGA24" s="178"/>
      <c r="OGB24" s="178"/>
      <c r="OGC24" s="179"/>
      <c r="OGD24" s="166"/>
      <c r="OGE24" s="178"/>
      <c r="OGF24" s="178"/>
      <c r="OGG24" s="178"/>
      <c r="OGH24" s="178"/>
      <c r="OGI24" s="178"/>
      <c r="OGJ24" s="178"/>
      <c r="OGK24" s="179"/>
      <c r="OGL24" s="166"/>
      <c r="OGM24" s="178"/>
      <c r="OGN24" s="178"/>
      <c r="OGO24" s="178"/>
      <c r="OGP24" s="178"/>
      <c r="OGQ24" s="178"/>
      <c r="OGR24" s="178"/>
      <c r="OGS24" s="179"/>
      <c r="OGT24" s="166"/>
      <c r="OGU24" s="178"/>
      <c r="OGV24" s="178"/>
      <c r="OGW24" s="178"/>
      <c r="OGX24" s="178"/>
      <c r="OGY24" s="178"/>
      <c r="OGZ24" s="178"/>
      <c r="OHA24" s="179"/>
      <c r="OHB24" s="166"/>
      <c r="OHC24" s="178"/>
      <c r="OHD24" s="178"/>
      <c r="OHE24" s="178"/>
      <c r="OHF24" s="178"/>
      <c r="OHG24" s="178"/>
      <c r="OHH24" s="178"/>
      <c r="OHI24" s="179"/>
      <c r="OHJ24" s="166"/>
      <c r="OHK24" s="178"/>
      <c r="OHL24" s="178"/>
      <c r="OHM24" s="178"/>
      <c r="OHN24" s="178"/>
      <c r="OHO24" s="178"/>
      <c r="OHP24" s="178"/>
      <c r="OHQ24" s="179"/>
      <c r="OHR24" s="166"/>
      <c r="OHS24" s="178"/>
      <c r="OHT24" s="178"/>
      <c r="OHU24" s="178"/>
      <c r="OHV24" s="178"/>
      <c r="OHW24" s="178"/>
      <c r="OHX24" s="178"/>
      <c r="OHY24" s="179"/>
      <c r="OHZ24" s="166"/>
      <c r="OIA24" s="178"/>
      <c r="OIB24" s="178"/>
      <c r="OIC24" s="178"/>
      <c r="OID24" s="178"/>
      <c r="OIE24" s="178"/>
      <c r="OIF24" s="178"/>
      <c r="OIG24" s="179"/>
      <c r="OIH24" s="166"/>
      <c r="OII24" s="178"/>
      <c r="OIJ24" s="178"/>
      <c r="OIK24" s="178"/>
      <c r="OIL24" s="178"/>
      <c r="OIM24" s="178"/>
      <c r="OIN24" s="178"/>
      <c r="OIO24" s="179"/>
      <c r="OIP24" s="166"/>
      <c r="OIQ24" s="178"/>
      <c r="OIR24" s="178"/>
      <c r="OIS24" s="178"/>
      <c r="OIT24" s="178"/>
      <c r="OIU24" s="178"/>
      <c r="OIV24" s="178"/>
      <c r="OIW24" s="179"/>
      <c r="OIX24" s="166"/>
      <c r="OIY24" s="178"/>
      <c r="OIZ24" s="178"/>
      <c r="OJA24" s="178"/>
      <c r="OJB24" s="178"/>
      <c r="OJC24" s="178"/>
      <c r="OJD24" s="178"/>
      <c r="OJE24" s="179"/>
      <c r="OJF24" s="166"/>
      <c r="OJG24" s="178"/>
      <c r="OJH24" s="178"/>
      <c r="OJI24" s="178"/>
      <c r="OJJ24" s="178"/>
      <c r="OJK24" s="178"/>
      <c r="OJL24" s="178"/>
      <c r="OJM24" s="179"/>
      <c r="OJN24" s="166"/>
      <c r="OJO24" s="178"/>
      <c r="OJP24" s="178"/>
      <c r="OJQ24" s="178"/>
      <c r="OJR24" s="178"/>
      <c r="OJS24" s="178"/>
      <c r="OJT24" s="178"/>
      <c r="OJU24" s="179"/>
      <c r="OJV24" s="166"/>
      <c r="OJW24" s="178"/>
      <c r="OJX24" s="178"/>
      <c r="OJY24" s="178"/>
      <c r="OJZ24" s="178"/>
      <c r="OKA24" s="178"/>
      <c r="OKB24" s="178"/>
      <c r="OKC24" s="179"/>
      <c r="OKD24" s="166"/>
      <c r="OKE24" s="178"/>
      <c r="OKF24" s="178"/>
      <c r="OKG24" s="178"/>
      <c r="OKH24" s="178"/>
      <c r="OKI24" s="178"/>
      <c r="OKJ24" s="178"/>
      <c r="OKK24" s="179"/>
      <c r="OKL24" s="166"/>
      <c r="OKM24" s="178"/>
      <c r="OKN24" s="178"/>
      <c r="OKO24" s="178"/>
      <c r="OKP24" s="178"/>
      <c r="OKQ24" s="178"/>
      <c r="OKR24" s="178"/>
      <c r="OKS24" s="179"/>
      <c r="OKT24" s="166"/>
      <c r="OKU24" s="178"/>
      <c r="OKV24" s="178"/>
      <c r="OKW24" s="178"/>
      <c r="OKX24" s="178"/>
      <c r="OKY24" s="178"/>
      <c r="OKZ24" s="178"/>
      <c r="OLA24" s="179"/>
      <c r="OLB24" s="166"/>
      <c r="OLC24" s="178"/>
      <c r="OLD24" s="178"/>
      <c r="OLE24" s="178"/>
      <c r="OLF24" s="178"/>
      <c r="OLG24" s="178"/>
      <c r="OLH24" s="178"/>
      <c r="OLI24" s="179"/>
      <c r="OLJ24" s="166"/>
      <c r="OLK24" s="178"/>
      <c r="OLL24" s="178"/>
      <c r="OLM24" s="178"/>
      <c r="OLN24" s="178"/>
      <c r="OLO24" s="178"/>
      <c r="OLP24" s="178"/>
      <c r="OLQ24" s="179"/>
      <c r="OLR24" s="166"/>
      <c r="OLS24" s="178"/>
      <c r="OLT24" s="178"/>
      <c r="OLU24" s="178"/>
      <c r="OLV24" s="178"/>
      <c r="OLW24" s="178"/>
      <c r="OLX24" s="178"/>
      <c r="OLY24" s="179"/>
      <c r="OLZ24" s="166"/>
      <c r="OMA24" s="178"/>
      <c r="OMB24" s="178"/>
      <c r="OMC24" s="178"/>
      <c r="OMD24" s="178"/>
      <c r="OME24" s="178"/>
      <c r="OMF24" s="178"/>
      <c r="OMG24" s="179"/>
      <c r="OMH24" s="166"/>
      <c r="OMI24" s="178"/>
      <c r="OMJ24" s="178"/>
      <c r="OMK24" s="178"/>
      <c r="OML24" s="178"/>
      <c r="OMM24" s="178"/>
      <c r="OMN24" s="178"/>
      <c r="OMO24" s="179"/>
      <c r="OMP24" s="166"/>
      <c r="OMQ24" s="178"/>
      <c r="OMR24" s="178"/>
      <c r="OMS24" s="178"/>
      <c r="OMT24" s="178"/>
      <c r="OMU24" s="178"/>
      <c r="OMV24" s="178"/>
      <c r="OMW24" s="179"/>
      <c r="OMX24" s="166"/>
      <c r="OMY24" s="178"/>
      <c r="OMZ24" s="178"/>
      <c r="ONA24" s="178"/>
      <c r="ONB24" s="178"/>
      <c r="ONC24" s="178"/>
      <c r="OND24" s="178"/>
      <c r="ONE24" s="179"/>
      <c r="ONF24" s="166"/>
      <c r="ONG24" s="178"/>
      <c r="ONH24" s="178"/>
      <c r="ONI24" s="178"/>
      <c r="ONJ24" s="178"/>
      <c r="ONK24" s="178"/>
      <c r="ONL24" s="178"/>
      <c r="ONM24" s="179"/>
      <c r="ONN24" s="166"/>
      <c r="ONO24" s="178"/>
      <c r="ONP24" s="178"/>
      <c r="ONQ24" s="178"/>
      <c r="ONR24" s="178"/>
      <c r="ONS24" s="178"/>
      <c r="ONT24" s="178"/>
      <c r="ONU24" s="179"/>
      <c r="ONV24" s="166"/>
      <c r="ONW24" s="178"/>
      <c r="ONX24" s="178"/>
      <c r="ONY24" s="178"/>
      <c r="ONZ24" s="178"/>
      <c r="OOA24" s="178"/>
      <c r="OOB24" s="178"/>
      <c r="OOC24" s="179"/>
      <c r="OOD24" s="166"/>
      <c r="OOE24" s="178"/>
      <c r="OOF24" s="178"/>
      <c r="OOG24" s="178"/>
      <c r="OOH24" s="178"/>
      <c r="OOI24" s="178"/>
      <c r="OOJ24" s="178"/>
      <c r="OOK24" s="179"/>
      <c r="OOL24" s="166"/>
      <c r="OOM24" s="178"/>
      <c r="OON24" s="178"/>
      <c r="OOO24" s="178"/>
      <c r="OOP24" s="178"/>
      <c r="OOQ24" s="178"/>
      <c r="OOR24" s="178"/>
      <c r="OOS24" s="179"/>
      <c r="OOT24" s="166"/>
      <c r="OOU24" s="178"/>
      <c r="OOV24" s="178"/>
      <c r="OOW24" s="178"/>
      <c r="OOX24" s="178"/>
      <c r="OOY24" s="178"/>
      <c r="OOZ24" s="178"/>
      <c r="OPA24" s="179"/>
      <c r="OPB24" s="166"/>
      <c r="OPC24" s="178"/>
      <c r="OPD24" s="178"/>
      <c r="OPE24" s="178"/>
      <c r="OPF24" s="178"/>
      <c r="OPG24" s="178"/>
      <c r="OPH24" s="178"/>
      <c r="OPI24" s="179"/>
      <c r="OPJ24" s="166"/>
      <c r="OPK24" s="178"/>
      <c r="OPL24" s="178"/>
      <c r="OPM24" s="178"/>
      <c r="OPN24" s="178"/>
      <c r="OPO24" s="178"/>
      <c r="OPP24" s="178"/>
      <c r="OPQ24" s="179"/>
      <c r="OPR24" s="166"/>
      <c r="OPS24" s="178"/>
      <c r="OPT24" s="178"/>
      <c r="OPU24" s="178"/>
      <c r="OPV24" s="178"/>
      <c r="OPW24" s="178"/>
      <c r="OPX24" s="178"/>
      <c r="OPY24" s="179"/>
      <c r="OPZ24" s="166"/>
      <c r="OQA24" s="178"/>
      <c r="OQB24" s="178"/>
      <c r="OQC24" s="178"/>
      <c r="OQD24" s="178"/>
      <c r="OQE24" s="178"/>
      <c r="OQF24" s="178"/>
      <c r="OQG24" s="179"/>
      <c r="OQH24" s="166"/>
      <c r="OQI24" s="178"/>
      <c r="OQJ24" s="178"/>
      <c r="OQK24" s="178"/>
      <c r="OQL24" s="178"/>
      <c r="OQM24" s="178"/>
      <c r="OQN24" s="178"/>
      <c r="OQO24" s="179"/>
      <c r="OQP24" s="166"/>
      <c r="OQQ24" s="178"/>
      <c r="OQR24" s="178"/>
      <c r="OQS24" s="178"/>
      <c r="OQT24" s="178"/>
      <c r="OQU24" s="178"/>
      <c r="OQV24" s="178"/>
      <c r="OQW24" s="179"/>
      <c r="OQX24" s="166"/>
      <c r="OQY24" s="178"/>
      <c r="OQZ24" s="178"/>
      <c r="ORA24" s="178"/>
      <c r="ORB24" s="178"/>
      <c r="ORC24" s="178"/>
      <c r="ORD24" s="178"/>
      <c r="ORE24" s="179"/>
      <c r="ORF24" s="166"/>
      <c r="ORG24" s="178"/>
      <c r="ORH24" s="178"/>
      <c r="ORI24" s="178"/>
      <c r="ORJ24" s="178"/>
      <c r="ORK24" s="178"/>
      <c r="ORL24" s="178"/>
      <c r="ORM24" s="179"/>
      <c r="ORN24" s="166"/>
      <c r="ORO24" s="178"/>
      <c r="ORP24" s="178"/>
      <c r="ORQ24" s="178"/>
      <c r="ORR24" s="178"/>
      <c r="ORS24" s="178"/>
      <c r="ORT24" s="178"/>
      <c r="ORU24" s="179"/>
      <c r="ORV24" s="166"/>
      <c r="ORW24" s="178"/>
      <c r="ORX24" s="178"/>
      <c r="ORY24" s="178"/>
      <c r="ORZ24" s="178"/>
      <c r="OSA24" s="178"/>
      <c r="OSB24" s="178"/>
      <c r="OSC24" s="179"/>
      <c r="OSD24" s="166"/>
      <c r="OSE24" s="178"/>
      <c r="OSF24" s="178"/>
      <c r="OSG24" s="178"/>
      <c r="OSH24" s="178"/>
      <c r="OSI24" s="178"/>
      <c r="OSJ24" s="178"/>
      <c r="OSK24" s="179"/>
      <c r="OSL24" s="166"/>
      <c r="OSM24" s="178"/>
      <c r="OSN24" s="178"/>
      <c r="OSO24" s="178"/>
      <c r="OSP24" s="178"/>
      <c r="OSQ24" s="178"/>
      <c r="OSR24" s="178"/>
      <c r="OSS24" s="179"/>
      <c r="OST24" s="166"/>
      <c r="OSU24" s="178"/>
      <c r="OSV24" s="178"/>
      <c r="OSW24" s="178"/>
      <c r="OSX24" s="178"/>
      <c r="OSY24" s="178"/>
      <c r="OSZ24" s="178"/>
      <c r="OTA24" s="179"/>
      <c r="OTB24" s="166"/>
      <c r="OTC24" s="178"/>
      <c r="OTD24" s="178"/>
      <c r="OTE24" s="178"/>
      <c r="OTF24" s="178"/>
      <c r="OTG24" s="178"/>
      <c r="OTH24" s="178"/>
      <c r="OTI24" s="179"/>
      <c r="OTJ24" s="166"/>
      <c r="OTK24" s="178"/>
      <c r="OTL24" s="178"/>
      <c r="OTM24" s="178"/>
      <c r="OTN24" s="178"/>
      <c r="OTO24" s="178"/>
      <c r="OTP24" s="178"/>
      <c r="OTQ24" s="179"/>
      <c r="OTR24" s="166"/>
      <c r="OTS24" s="178"/>
      <c r="OTT24" s="178"/>
      <c r="OTU24" s="178"/>
      <c r="OTV24" s="178"/>
      <c r="OTW24" s="178"/>
      <c r="OTX24" s="178"/>
      <c r="OTY24" s="179"/>
      <c r="OTZ24" s="166"/>
      <c r="OUA24" s="178"/>
      <c r="OUB24" s="178"/>
      <c r="OUC24" s="178"/>
      <c r="OUD24" s="178"/>
      <c r="OUE24" s="178"/>
      <c r="OUF24" s="178"/>
      <c r="OUG24" s="179"/>
      <c r="OUH24" s="166"/>
      <c r="OUI24" s="178"/>
      <c r="OUJ24" s="178"/>
      <c r="OUK24" s="178"/>
      <c r="OUL24" s="178"/>
      <c r="OUM24" s="178"/>
      <c r="OUN24" s="178"/>
      <c r="OUO24" s="179"/>
      <c r="OUP24" s="166"/>
      <c r="OUQ24" s="178"/>
      <c r="OUR24" s="178"/>
      <c r="OUS24" s="178"/>
      <c r="OUT24" s="178"/>
      <c r="OUU24" s="178"/>
      <c r="OUV24" s="178"/>
      <c r="OUW24" s="179"/>
      <c r="OUX24" s="166"/>
      <c r="OUY24" s="178"/>
      <c r="OUZ24" s="178"/>
      <c r="OVA24" s="178"/>
      <c r="OVB24" s="178"/>
      <c r="OVC24" s="178"/>
      <c r="OVD24" s="178"/>
      <c r="OVE24" s="179"/>
      <c r="OVF24" s="166"/>
      <c r="OVG24" s="178"/>
      <c r="OVH24" s="178"/>
      <c r="OVI24" s="178"/>
      <c r="OVJ24" s="178"/>
      <c r="OVK24" s="178"/>
      <c r="OVL24" s="178"/>
      <c r="OVM24" s="179"/>
      <c r="OVN24" s="166"/>
      <c r="OVO24" s="178"/>
      <c r="OVP24" s="178"/>
      <c r="OVQ24" s="178"/>
      <c r="OVR24" s="178"/>
      <c r="OVS24" s="178"/>
      <c r="OVT24" s="178"/>
      <c r="OVU24" s="179"/>
      <c r="OVV24" s="166"/>
      <c r="OVW24" s="178"/>
      <c r="OVX24" s="178"/>
      <c r="OVY24" s="178"/>
      <c r="OVZ24" s="178"/>
      <c r="OWA24" s="178"/>
      <c r="OWB24" s="178"/>
      <c r="OWC24" s="179"/>
      <c r="OWD24" s="166"/>
      <c r="OWE24" s="178"/>
      <c r="OWF24" s="178"/>
      <c r="OWG24" s="178"/>
      <c r="OWH24" s="178"/>
      <c r="OWI24" s="178"/>
      <c r="OWJ24" s="178"/>
      <c r="OWK24" s="179"/>
      <c r="OWL24" s="166"/>
      <c r="OWM24" s="178"/>
      <c r="OWN24" s="178"/>
      <c r="OWO24" s="178"/>
      <c r="OWP24" s="178"/>
      <c r="OWQ24" s="178"/>
      <c r="OWR24" s="178"/>
      <c r="OWS24" s="179"/>
      <c r="OWT24" s="166"/>
      <c r="OWU24" s="178"/>
      <c r="OWV24" s="178"/>
      <c r="OWW24" s="178"/>
      <c r="OWX24" s="178"/>
      <c r="OWY24" s="178"/>
      <c r="OWZ24" s="178"/>
      <c r="OXA24" s="179"/>
      <c r="OXB24" s="166"/>
      <c r="OXC24" s="178"/>
      <c r="OXD24" s="178"/>
      <c r="OXE24" s="178"/>
      <c r="OXF24" s="178"/>
      <c r="OXG24" s="178"/>
      <c r="OXH24" s="178"/>
      <c r="OXI24" s="179"/>
      <c r="OXJ24" s="166"/>
      <c r="OXK24" s="178"/>
      <c r="OXL24" s="178"/>
      <c r="OXM24" s="178"/>
      <c r="OXN24" s="178"/>
      <c r="OXO24" s="178"/>
      <c r="OXP24" s="178"/>
      <c r="OXQ24" s="179"/>
      <c r="OXR24" s="166"/>
      <c r="OXS24" s="178"/>
      <c r="OXT24" s="178"/>
      <c r="OXU24" s="178"/>
      <c r="OXV24" s="178"/>
      <c r="OXW24" s="178"/>
      <c r="OXX24" s="178"/>
      <c r="OXY24" s="179"/>
      <c r="OXZ24" s="166"/>
      <c r="OYA24" s="178"/>
      <c r="OYB24" s="178"/>
      <c r="OYC24" s="178"/>
      <c r="OYD24" s="178"/>
      <c r="OYE24" s="178"/>
      <c r="OYF24" s="178"/>
      <c r="OYG24" s="179"/>
      <c r="OYH24" s="166"/>
      <c r="OYI24" s="178"/>
      <c r="OYJ24" s="178"/>
      <c r="OYK24" s="178"/>
      <c r="OYL24" s="178"/>
      <c r="OYM24" s="178"/>
      <c r="OYN24" s="178"/>
      <c r="OYO24" s="179"/>
      <c r="OYP24" s="166"/>
      <c r="OYQ24" s="178"/>
      <c r="OYR24" s="178"/>
      <c r="OYS24" s="178"/>
      <c r="OYT24" s="178"/>
      <c r="OYU24" s="178"/>
      <c r="OYV24" s="178"/>
      <c r="OYW24" s="179"/>
      <c r="OYX24" s="166"/>
      <c r="OYY24" s="178"/>
      <c r="OYZ24" s="178"/>
      <c r="OZA24" s="178"/>
      <c r="OZB24" s="178"/>
      <c r="OZC24" s="178"/>
      <c r="OZD24" s="178"/>
      <c r="OZE24" s="179"/>
      <c r="OZF24" s="166"/>
      <c r="OZG24" s="178"/>
      <c r="OZH24" s="178"/>
      <c r="OZI24" s="178"/>
      <c r="OZJ24" s="178"/>
      <c r="OZK24" s="178"/>
      <c r="OZL24" s="178"/>
      <c r="OZM24" s="179"/>
      <c r="OZN24" s="166"/>
      <c r="OZO24" s="178"/>
      <c r="OZP24" s="178"/>
      <c r="OZQ24" s="178"/>
      <c r="OZR24" s="178"/>
      <c r="OZS24" s="178"/>
      <c r="OZT24" s="178"/>
      <c r="OZU24" s="179"/>
      <c r="OZV24" s="166"/>
      <c r="OZW24" s="178"/>
      <c r="OZX24" s="178"/>
      <c r="OZY24" s="178"/>
      <c r="OZZ24" s="178"/>
      <c r="PAA24" s="178"/>
      <c r="PAB24" s="178"/>
      <c r="PAC24" s="179"/>
      <c r="PAD24" s="166"/>
      <c r="PAE24" s="178"/>
      <c r="PAF24" s="178"/>
      <c r="PAG24" s="178"/>
      <c r="PAH24" s="178"/>
      <c r="PAI24" s="178"/>
      <c r="PAJ24" s="178"/>
      <c r="PAK24" s="179"/>
      <c r="PAL24" s="166"/>
      <c r="PAM24" s="178"/>
      <c r="PAN24" s="178"/>
      <c r="PAO24" s="178"/>
      <c r="PAP24" s="178"/>
      <c r="PAQ24" s="178"/>
      <c r="PAR24" s="178"/>
      <c r="PAS24" s="179"/>
      <c r="PAT24" s="166"/>
      <c r="PAU24" s="178"/>
      <c r="PAV24" s="178"/>
      <c r="PAW24" s="178"/>
      <c r="PAX24" s="178"/>
      <c r="PAY24" s="178"/>
      <c r="PAZ24" s="178"/>
      <c r="PBA24" s="179"/>
      <c r="PBB24" s="166"/>
      <c r="PBC24" s="178"/>
      <c r="PBD24" s="178"/>
      <c r="PBE24" s="178"/>
      <c r="PBF24" s="178"/>
      <c r="PBG24" s="178"/>
      <c r="PBH24" s="178"/>
      <c r="PBI24" s="179"/>
      <c r="PBJ24" s="166"/>
      <c r="PBK24" s="178"/>
      <c r="PBL24" s="178"/>
      <c r="PBM24" s="178"/>
      <c r="PBN24" s="178"/>
      <c r="PBO24" s="178"/>
      <c r="PBP24" s="178"/>
      <c r="PBQ24" s="179"/>
      <c r="PBR24" s="166"/>
      <c r="PBS24" s="178"/>
      <c r="PBT24" s="178"/>
      <c r="PBU24" s="178"/>
      <c r="PBV24" s="178"/>
      <c r="PBW24" s="178"/>
      <c r="PBX24" s="178"/>
      <c r="PBY24" s="179"/>
      <c r="PBZ24" s="166"/>
      <c r="PCA24" s="178"/>
      <c r="PCB24" s="178"/>
      <c r="PCC24" s="178"/>
      <c r="PCD24" s="178"/>
      <c r="PCE24" s="178"/>
      <c r="PCF24" s="178"/>
      <c r="PCG24" s="179"/>
      <c r="PCH24" s="166"/>
      <c r="PCI24" s="178"/>
      <c r="PCJ24" s="178"/>
      <c r="PCK24" s="178"/>
      <c r="PCL24" s="178"/>
      <c r="PCM24" s="178"/>
      <c r="PCN24" s="178"/>
      <c r="PCO24" s="179"/>
      <c r="PCP24" s="166"/>
      <c r="PCQ24" s="178"/>
      <c r="PCR24" s="178"/>
      <c r="PCS24" s="178"/>
      <c r="PCT24" s="178"/>
      <c r="PCU24" s="178"/>
      <c r="PCV24" s="178"/>
      <c r="PCW24" s="179"/>
      <c r="PCX24" s="166"/>
      <c r="PCY24" s="178"/>
      <c r="PCZ24" s="178"/>
      <c r="PDA24" s="178"/>
      <c r="PDB24" s="178"/>
      <c r="PDC24" s="178"/>
      <c r="PDD24" s="178"/>
      <c r="PDE24" s="179"/>
      <c r="PDF24" s="166"/>
      <c r="PDG24" s="178"/>
      <c r="PDH24" s="178"/>
      <c r="PDI24" s="178"/>
      <c r="PDJ24" s="178"/>
      <c r="PDK24" s="178"/>
      <c r="PDL24" s="178"/>
      <c r="PDM24" s="179"/>
      <c r="PDN24" s="166"/>
      <c r="PDO24" s="178"/>
      <c r="PDP24" s="178"/>
      <c r="PDQ24" s="178"/>
      <c r="PDR24" s="178"/>
      <c r="PDS24" s="178"/>
      <c r="PDT24" s="178"/>
      <c r="PDU24" s="179"/>
      <c r="PDV24" s="166"/>
      <c r="PDW24" s="178"/>
      <c r="PDX24" s="178"/>
      <c r="PDY24" s="178"/>
      <c r="PDZ24" s="178"/>
      <c r="PEA24" s="178"/>
      <c r="PEB24" s="178"/>
      <c r="PEC24" s="179"/>
      <c r="PED24" s="166"/>
      <c r="PEE24" s="178"/>
      <c r="PEF24" s="178"/>
      <c r="PEG24" s="178"/>
      <c r="PEH24" s="178"/>
      <c r="PEI24" s="178"/>
      <c r="PEJ24" s="178"/>
      <c r="PEK24" s="179"/>
      <c r="PEL24" s="166"/>
      <c r="PEM24" s="178"/>
      <c r="PEN24" s="178"/>
      <c r="PEO24" s="178"/>
      <c r="PEP24" s="178"/>
      <c r="PEQ24" s="178"/>
      <c r="PER24" s="178"/>
      <c r="PES24" s="179"/>
      <c r="PET24" s="166"/>
      <c r="PEU24" s="178"/>
      <c r="PEV24" s="178"/>
      <c r="PEW24" s="178"/>
      <c r="PEX24" s="178"/>
      <c r="PEY24" s="178"/>
      <c r="PEZ24" s="178"/>
      <c r="PFA24" s="179"/>
      <c r="PFB24" s="166"/>
      <c r="PFC24" s="178"/>
      <c r="PFD24" s="178"/>
      <c r="PFE24" s="178"/>
      <c r="PFF24" s="178"/>
      <c r="PFG24" s="178"/>
      <c r="PFH24" s="178"/>
      <c r="PFI24" s="179"/>
      <c r="PFJ24" s="166"/>
      <c r="PFK24" s="178"/>
      <c r="PFL24" s="178"/>
      <c r="PFM24" s="178"/>
      <c r="PFN24" s="178"/>
      <c r="PFO24" s="178"/>
      <c r="PFP24" s="178"/>
      <c r="PFQ24" s="179"/>
      <c r="PFR24" s="166"/>
      <c r="PFS24" s="178"/>
      <c r="PFT24" s="178"/>
      <c r="PFU24" s="178"/>
      <c r="PFV24" s="178"/>
      <c r="PFW24" s="178"/>
      <c r="PFX24" s="178"/>
      <c r="PFY24" s="179"/>
      <c r="PFZ24" s="166"/>
      <c r="PGA24" s="178"/>
      <c r="PGB24" s="178"/>
      <c r="PGC24" s="178"/>
      <c r="PGD24" s="178"/>
      <c r="PGE24" s="178"/>
      <c r="PGF24" s="178"/>
      <c r="PGG24" s="179"/>
      <c r="PGH24" s="166"/>
      <c r="PGI24" s="178"/>
      <c r="PGJ24" s="178"/>
      <c r="PGK24" s="178"/>
      <c r="PGL24" s="178"/>
      <c r="PGM24" s="178"/>
      <c r="PGN24" s="178"/>
      <c r="PGO24" s="179"/>
      <c r="PGP24" s="166"/>
      <c r="PGQ24" s="178"/>
      <c r="PGR24" s="178"/>
      <c r="PGS24" s="178"/>
      <c r="PGT24" s="178"/>
      <c r="PGU24" s="178"/>
      <c r="PGV24" s="178"/>
      <c r="PGW24" s="179"/>
      <c r="PGX24" s="166"/>
      <c r="PGY24" s="178"/>
      <c r="PGZ24" s="178"/>
      <c r="PHA24" s="178"/>
      <c r="PHB24" s="178"/>
      <c r="PHC24" s="178"/>
      <c r="PHD24" s="178"/>
      <c r="PHE24" s="179"/>
      <c r="PHF24" s="166"/>
      <c r="PHG24" s="178"/>
      <c r="PHH24" s="178"/>
      <c r="PHI24" s="178"/>
      <c r="PHJ24" s="178"/>
      <c r="PHK24" s="178"/>
      <c r="PHL24" s="178"/>
      <c r="PHM24" s="179"/>
      <c r="PHN24" s="166"/>
      <c r="PHO24" s="178"/>
      <c r="PHP24" s="178"/>
      <c r="PHQ24" s="178"/>
      <c r="PHR24" s="178"/>
      <c r="PHS24" s="178"/>
      <c r="PHT24" s="178"/>
      <c r="PHU24" s="179"/>
      <c r="PHV24" s="166"/>
      <c r="PHW24" s="178"/>
      <c r="PHX24" s="178"/>
      <c r="PHY24" s="178"/>
      <c r="PHZ24" s="178"/>
      <c r="PIA24" s="178"/>
      <c r="PIB24" s="178"/>
      <c r="PIC24" s="179"/>
      <c r="PID24" s="166"/>
      <c r="PIE24" s="178"/>
      <c r="PIF24" s="178"/>
      <c r="PIG24" s="178"/>
      <c r="PIH24" s="178"/>
      <c r="PII24" s="178"/>
      <c r="PIJ24" s="178"/>
      <c r="PIK24" s="179"/>
      <c r="PIL24" s="166"/>
      <c r="PIM24" s="178"/>
      <c r="PIN24" s="178"/>
      <c r="PIO24" s="178"/>
      <c r="PIP24" s="178"/>
      <c r="PIQ24" s="178"/>
      <c r="PIR24" s="178"/>
      <c r="PIS24" s="179"/>
      <c r="PIT24" s="166"/>
      <c r="PIU24" s="178"/>
      <c r="PIV24" s="178"/>
      <c r="PIW24" s="178"/>
      <c r="PIX24" s="178"/>
      <c r="PIY24" s="178"/>
      <c r="PIZ24" s="178"/>
      <c r="PJA24" s="179"/>
      <c r="PJB24" s="166"/>
      <c r="PJC24" s="178"/>
      <c r="PJD24" s="178"/>
      <c r="PJE24" s="178"/>
      <c r="PJF24" s="178"/>
      <c r="PJG24" s="178"/>
      <c r="PJH24" s="178"/>
      <c r="PJI24" s="179"/>
      <c r="PJJ24" s="166"/>
      <c r="PJK24" s="178"/>
      <c r="PJL24" s="178"/>
      <c r="PJM24" s="178"/>
      <c r="PJN24" s="178"/>
      <c r="PJO24" s="178"/>
      <c r="PJP24" s="178"/>
      <c r="PJQ24" s="179"/>
      <c r="PJR24" s="166"/>
      <c r="PJS24" s="178"/>
      <c r="PJT24" s="178"/>
      <c r="PJU24" s="178"/>
      <c r="PJV24" s="178"/>
      <c r="PJW24" s="178"/>
      <c r="PJX24" s="178"/>
      <c r="PJY24" s="179"/>
      <c r="PJZ24" s="166"/>
      <c r="PKA24" s="178"/>
      <c r="PKB24" s="178"/>
      <c r="PKC24" s="178"/>
      <c r="PKD24" s="178"/>
      <c r="PKE24" s="178"/>
      <c r="PKF24" s="178"/>
      <c r="PKG24" s="179"/>
      <c r="PKH24" s="166"/>
      <c r="PKI24" s="178"/>
      <c r="PKJ24" s="178"/>
      <c r="PKK24" s="178"/>
      <c r="PKL24" s="178"/>
      <c r="PKM24" s="178"/>
      <c r="PKN24" s="178"/>
      <c r="PKO24" s="179"/>
      <c r="PKP24" s="166"/>
      <c r="PKQ24" s="178"/>
      <c r="PKR24" s="178"/>
      <c r="PKS24" s="178"/>
      <c r="PKT24" s="178"/>
      <c r="PKU24" s="178"/>
      <c r="PKV24" s="178"/>
      <c r="PKW24" s="179"/>
      <c r="PKX24" s="166"/>
      <c r="PKY24" s="178"/>
      <c r="PKZ24" s="178"/>
      <c r="PLA24" s="178"/>
      <c r="PLB24" s="178"/>
      <c r="PLC24" s="178"/>
      <c r="PLD24" s="178"/>
      <c r="PLE24" s="179"/>
      <c r="PLF24" s="166"/>
      <c r="PLG24" s="178"/>
      <c r="PLH24" s="178"/>
      <c r="PLI24" s="178"/>
      <c r="PLJ24" s="178"/>
      <c r="PLK24" s="178"/>
      <c r="PLL24" s="178"/>
      <c r="PLM24" s="179"/>
      <c r="PLN24" s="166"/>
      <c r="PLO24" s="178"/>
      <c r="PLP24" s="178"/>
      <c r="PLQ24" s="178"/>
      <c r="PLR24" s="178"/>
      <c r="PLS24" s="178"/>
      <c r="PLT24" s="178"/>
      <c r="PLU24" s="179"/>
      <c r="PLV24" s="166"/>
      <c r="PLW24" s="178"/>
      <c r="PLX24" s="178"/>
      <c r="PLY24" s="178"/>
      <c r="PLZ24" s="178"/>
      <c r="PMA24" s="178"/>
      <c r="PMB24" s="178"/>
      <c r="PMC24" s="179"/>
      <c r="PMD24" s="166"/>
      <c r="PME24" s="178"/>
      <c r="PMF24" s="178"/>
      <c r="PMG24" s="178"/>
      <c r="PMH24" s="178"/>
      <c r="PMI24" s="178"/>
      <c r="PMJ24" s="178"/>
      <c r="PMK24" s="179"/>
      <c r="PML24" s="166"/>
      <c r="PMM24" s="178"/>
      <c r="PMN24" s="178"/>
      <c r="PMO24" s="178"/>
      <c r="PMP24" s="178"/>
      <c r="PMQ24" s="178"/>
      <c r="PMR24" s="178"/>
      <c r="PMS24" s="179"/>
      <c r="PMT24" s="166"/>
      <c r="PMU24" s="178"/>
      <c r="PMV24" s="178"/>
      <c r="PMW24" s="178"/>
      <c r="PMX24" s="178"/>
      <c r="PMY24" s="178"/>
      <c r="PMZ24" s="178"/>
      <c r="PNA24" s="179"/>
      <c r="PNB24" s="166"/>
      <c r="PNC24" s="178"/>
      <c r="PND24" s="178"/>
      <c r="PNE24" s="178"/>
      <c r="PNF24" s="178"/>
      <c r="PNG24" s="178"/>
      <c r="PNH24" s="178"/>
      <c r="PNI24" s="179"/>
      <c r="PNJ24" s="166"/>
      <c r="PNK24" s="178"/>
      <c r="PNL24" s="178"/>
      <c r="PNM24" s="178"/>
      <c r="PNN24" s="178"/>
      <c r="PNO24" s="178"/>
      <c r="PNP24" s="178"/>
      <c r="PNQ24" s="179"/>
      <c r="PNR24" s="166"/>
      <c r="PNS24" s="178"/>
      <c r="PNT24" s="178"/>
      <c r="PNU24" s="178"/>
      <c r="PNV24" s="178"/>
      <c r="PNW24" s="178"/>
      <c r="PNX24" s="178"/>
      <c r="PNY24" s="179"/>
      <c r="PNZ24" s="166"/>
      <c r="POA24" s="178"/>
      <c r="POB24" s="178"/>
      <c r="POC24" s="178"/>
      <c r="POD24" s="178"/>
      <c r="POE24" s="178"/>
      <c r="POF24" s="178"/>
      <c r="POG24" s="179"/>
      <c r="POH24" s="166"/>
      <c r="POI24" s="178"/>
      <c r="POJ24" s="178"/>
      <c r="POK24" s="178"/>
      <c r="POL24" s="178"/>
      <c r="POM24" s="178"/>
      <c r="PON24" s="178"/>
      <c r="POO24" s="179"/>
      <c r="POP24" s="166"/>
      <c r="POQ24" s="178"/>
      <c r="POR24" s="178"/>
      <c r="POS24" s="178"/>
      <c r="POT24" s="178"/>
      <c r="POU24" s="178"/>
      <c r="POV24" s="178"/>
      <c r="POW24" s="179"/>
      <c r="POX24" s="166"/>
      <c r="POY24" s="178"/>
      <c r="POZ24" s="178"/>
      <c r="PPA24" s="178"/>
      <c r="PPB24" s="178"/>
      <c r="PPC24" s="178"/>
      <c r="PPD24" s="178"/>
      <c r="PPE24" s="179"/>
      <c r="PPF24" s="166"/>
      <c r="PPG24" s="178"/>
      <c r="PPH24" s="178"/>
      <c r="PPI24" s="178"/>
      <c r="PPJ24" s="178"/>
      <c r="PPK24" s="178"/>
      <c r="PPL24" s="178"/>
      <c r="PPM24" s="179"/>
      <c r="PPN24" s="166"/>
      <c r="PPO24" s="178"/>
      <c r="PPP24" s="178"/>
      <c r="PPQ24" s="178"/>
      <c r="PPR24" s="178"/>
      <c r="PPS24" s="178"/>
      <c r="PPT24" s="178"/>
      <c r="PPU24" s="179"/>
      <c r="PPV24" s="166"/>
      <c r="PPW24" s="178"/>
      <c r="PPX24" s="178"/>
      <c r="PPY24" s="178"/>
      <c r="PPZ24" s="178"/>
      <c r="PQA24" s="178"/>
      <c r="PQB24" s="178"/>
      <c r="PQC24" s="179"/>
      <c r="PQD24" s="166"/>
      <c r="PQE24" s="178"/>
      <c r="PQF24" s="178"/>
      <c r="PQG24" s="178"/>
      <c r="PQH24" s="178"/>
      <c r="PQI24" s="178"/>
      <c r="PQJ24" s="178"/>
      <c r="PQK24" s="179"/>
      <c r="PQL24" s="166"/>
      <c r="PQM24" s="178"/>
      <c r="PQN24" s="178"/>
      <c r="PQO24" s="178"/>
      <c r="PQP24" s="178"/>
      <c r="PQQ24" s="178"/>
      <c r="PQR24" s="178"/>
      <c r="PQS24" s="179"/>
      <c r="PQT24" s="166"/>
      <c r="PQU24" s="178"/>
      <c r="PQV24" s="178"/>
      <c r="PQW24" s="178"/>
      <c r="PQX24" s="178"/>
      <c r="PQY24" s="178"/>
      <c r="PQZ24" s="178"/>
      <c r="PRA24" s="179"/>
      <c r="PRB24" s="166"/>
      <c r="PRC24" s="178"/>
      <c r="PRD24" s="178"/>
      <c r="PRE24" s="178"/>
      <c r="PRF24" s="178"/>
      <c r="PRG24" s="178"/>
      <c r="PRH24" s="178"/>
      <c r="PRI24" s="179"/>
      <c r="PRJ24" s="166"/>
      <c r="PRK24" s="178"/>
      <c r="PRL24" s="178"/>
      <c r="PRM24" s="178"/>
      <c r="PRN24" s="178"/>
      <c r="PRO24" s="178"/>
      <c r="PRP24" s="178"/>
      <c r="PRQ24" s="179"/>
      <c r="PRR24" s="166"/>
      <c r="PRS24" s="178"/>
      <c r="PRT24" s="178"/>
      <c r="PRU24" s="178"/>
      <c r="PRV24" s="178"/>
      <c r="PRW24" s="178"/>
      <c r="PRX24" s="178"/>
      <c r="PRY24" s="179"/>
      <c r="PRZ24" s="166"/>
      <c r="PSA24" s="178"/>
      <c r="PSB24" s="178"/>
      <c r="PSC24" s="178"/>
      <c r="PSD24" s="178"/>
      <c r="PSE24" s="178"/>
      <c r="PSF24" s="178"/>
      <c r="PSG24" s="179"/>
      <c r="PSH24" s="166"/>
      <c r="PSI24" s="178"/>
      <c r="PSJ24" s="178"/>
      <c r="PSK24" s="178"/>
      <c r="PSL24" s="178"/>
      <c r="PSM24" s="178"/>
      <c r="PSN24" s="178"/>
      <c r="PSO24" s="179"/>
      <c r="PSP24" s="166"/>
      <c r="PSQ24" s="178"/>
      <c r="PSR24" s="178"/>
      <c r="PSS24" s="178"/>
      <c r="PST24" s="178"/>
      <c r="PSU24" s="178"/>
      <c r="PSV24" s="178"/>
      <c r="PSW24" s="179"/>
      <c r="PSX24" s="166"/>
      <c r="PSY24" s="178"/>
      <c r="PSZ24" s="178"/>
      <c r="PTA24" s="178"/>
      <c r="PTB24" s="178"/>
      <c r="PTC24" s="178"/>
      <c r="PTD24" s="178"/>
      <c r="PTE24" s="179"/>
      <c r="PTF24" s="166"/>
      <c r="PTG24" s="178"/>
      <c r="PTH24" s="178"/>
      <c r="PTI24" s="178"/>
      <c r="PTJ24" s="178"/>
      <c r="PTK24" s="178"/>
      <c r="PTL24" s="178"/>
      <c r="PTM24" s="179"/>
      <c r="PTN24" s="166"/>
      <c r="PTO24" s="178"/>
      <c r="PTP24" s="178"/>
      <c r="PTQ24" s="178"/>
      <c r="PTR24" s="178"/>
      <c r="PTS24" s="178"/>
      <c r="PTT24" s="178"/>
      <c r="PTU24" s="179"/>
      <c r="PTV24" s="166"/>
      <c r="PTW24" s="178"/>
      <c r="PTX24" s="178"/>
      <c r="PTY24" s="178"/>
      <c r="PTZ24" s="178"/>
      <c r="PUA24" s="178"/>
      <c r="PUB24" s="178"/>
      <c r="PUC24" s="179"/>
      <c r="PUD24" s="166"/>
      <c r="PUE24" s="178"/>
      <c r="PUF24" s="178"/>
      <c r="PUG24" s="178"/>
      <c r="PUH24" s="178"/>
      <c r="PUI24" s="178"/>
      <c r="PUJ24" s="178"/>
      <c r="PUK24" s="179"/>
      <c r="PUL24" s="166"/>
      <c r="PUM24" s="178"/>
      <c r="PUN24" s="178"/>
      <c r="PUO24" s="178"/>
      <c r="PUP24" s="178"/>
      <c r="PUQ24" s="178"/>
      <c r="PUR24" s="178"/>
      <c r="PUS24" s="179"/>
      <c r="PUT24" s="166"/>
      <c r="PUU24" s="178"/>
      <c r="PUV24" s="178"/>
      <c r="PUW24" s="178"/>
      <c r="PUX24" s="178"/>
      <c r="PUY24" s="178"/>
      <c r="PUZ24" s="178"/>
      <c r="PVA24" s="179"/>
      <c r="PVB24" s="166"/>
      <c r="PVC24" s="178"/>
      <c r="PVD24" s="178"/>
      <c r="PVE24" s="178"/>
      <c r="PVF24" s="178"/>
      <c r="PVG24" s="178"/>
      <c r="PVH24" s="178"/>
      <c r="PVI24" s="179"/>
      <c r="PVJ24" s="166"/>
      <c r="PVK24" s="178"/>
      <c r="PVL24" s="178"/>
      <c r="PVM24" s="178"/>
      <c r="PVN24" s="178"/>
      <c r="PVO24" s="178"/>
      <c r="PVP24" s="178"/>
      <c r="PVQ24" s="179"/>
      <c r="PVR24" s="166"/>
      <c r="PVS24" s="178"/>
      <c r="PVT24" s="178"/>
      <c r="PVU24" s="178"/>
      <c r="PVV24" s="178"/>
      <c r="PVW24" s="178"/>
      <c r="PVX24" s="178"/>
      <c r="PVY24" s="179"/>
      <c r="PVZ24" s="166"/>
      <c r="PWA24" s="178"/>
      <c r="PWB24" s="178"/>
      <c r="PWC24" s="178"/>
      <c r="PWD24" s="178"/>
      <c r="PWE24" s="178"/>
      <c r="PWF24" s="178"/>
      <c r="PWG24" s="179"/>
      <c r="PWH24" s="166"/>
      <c r="PWI24" s="178"/>
      <c r="PWJ24" s="178"/>
      <c r="PWK24" s="178"/>
      <c r="PWL24" s="178"/>
      <c r="PWM24" s="178"/>
      <c r="PWN24" s="178"/>
      <c r="PWO24" s="179"/>
      <c r="PWP24" s="166"/>
      <c r="PWQ24" s="178"/>
      <c r="PWR24" s="178"/>
      <c r="PWS24" s="178"/>
      <c r="PWT24" s="178"/>
      <c r="PWU24" s="178"/>
      <c r="PWV24" s="178"/>
      <c r="PWW24" s="179"/>
      <c r="PWX24" s="166"/>
      <c r="PWY24" s="178"/>
      <c r="PWZ24" s="178"/>
      <c r="PXA24" s="178"/>
      <c r="PXB24" s="178"/>
      <c r="PXC24" s="178"/>
      <c r="PXD24" s="178"/>
      <c r="PXE24" s="179"/>
      <c r="PXF24" s="166"/>
      <c r="PXG24" s="178"/>
      <c r="PXH24" s="178"/>
      <c r="PXI24" s="178"/>
      <c r="PXJ24" s="178"/>
      <c r="PXK24" s="178"/>
      <c r="PXL24" s="178"/>
      <c r="PXM24" s="179"/>
      <c r="PXN24" s="166"/>
      <c r="PXO24" s="178"/>
      <c r="PXP24" s="178"/>
      <c r="PXQ24" s="178"/>
      <c r="PXR24" s="178"/>
      <c r="PXS24" s="178"/>
      <c r="PXT24" s="178"/>
      <c r="PXU24" s="179"/>
      <c r="PXV24" s="166"/>
      <c r="PXW24" s="178"/>
      <c r="PXX24" s="178"/>
      <c r="PXY24" s="178"/>
      <c r="PXZ24" s="178"/>
      <c r="PYA24" s="178"/>
      <c r="PYB24" s="178"/>
      <c r="PYC24" s="179"/>
      <c r="PYD24" s="166"/>
      <c r="PYE24" s="178"/>
      <c r="PYF24" s="178"/>
      <c r="PYG24" s="178"/>
      <c r="PYH24" s="178"/>
      <c r="PYI24" s="178"/>
      <c r="PYJ24" s="178"/>
      <c r="PYK24" s="179"/>
      <c r="PYL24" s="166"/>
      <c r="PYM24" s="178"/>
      <c r="PYN24" s="178"/>
      <c r="PYO24" s="178"/>
      <c r="PYP24" s="178"/>
      <c r="PYQ24" s="178"/>
      <c r="PYR24" s="178"/>
      <c r="PYS24" s="179"/>
      <c r="PYT24" s="166"/>
      <c r="PYU24" s="178"/>
      <c r="PYV24" s="178"/>
      <c r="PYW24" s="178"/>
      <c r="PYX24" s="178"/>
      <c r="PYY24" s="178"/>
      <c r="PYZ24" s="178"/>
      <c r="PZA24" s="179"/>
      <c r="PZB24" s="166"/>
      <c r="PZC24" s="178"/>
      <c r="PZD24" s="178"/>
      <c r="PZE24" s="178"/>
      <c r="PZF24" s="178"/>
      <c r="PZG24" s="178"/>
      <c r="PZH24" s="178"/>
      <c r="PZI24" s="179"/>
      <c r="PZJ24" s="166"/>
      <c r="PZK24" s="178"/>
      <c r="PZL24" s="178"/>
      <c r="PZM24" s="178"/>
      <c r="PZN24" s="178"/>
      <c r="PZO24" s="178"/>
      <c r="PZP24" s="178"/>
      <c r="PZQ24" s="179"/>
      <c r="PZR24" s="166"/>
      <c r="PZS24" s="178"/>
      <c r="PZT24" s="178"/>
      <c r="PZU24" s="178"/>
      <c r="PZV24" s="178"/>
      <c r="PZW24" s="178"/>
      <c r="PZX24" s="178"/>
      <c r="PZY24" s="179"/>
      <c r="PZZ24" s="166"/>
      <c r="QAA24" s="178"/>
      <c r="QAB24" s="178"/>
      <c r="QAC24" s="178"/>
      <c r="QAD24" s="178"/>
      <c r="QAE24" s="178"/>
      <c r="QAF24" s="178"/>
      <c r="QAG24" s="179"/>
      <c r="QAH24" s="166"/>
      <c r="QAI24" s="178"/>
      <c r="QAJ24" s="178"/>
      <c r="QAK24" s="178"/>
      <c r="QAL24" s="178"/>
      <c r="QAM24" s="178"/>
      <c r="QAN24" s="178"/>
      <c r="QAO24" s="179"/>
      <c r="QAP24" s="166"/>
      <c r="QAQ24" s="178"/>
      <c r="QAR24" s="178"/>
      <c r="QAS24" s="178"/>
      <c r="QAT24" s="178"/>
      <c r="QAU24" s="178"/>
      <c r="QAV24" s="178"/>
      <c r="QAW24" s="179"/>
      <c r="QAX24" s="166"/>
      <c r="QAY24" s="178"/>
      <c r="QAZ24" s="178"/>
      <c r="QBA24" s="178"/>
      <c r="QBB24" s="178"/>
      <c r="QBC24" s="178"/>
      <c r="QBD24" s="178"/>
      <c r="QBE24" s="179"/>
      <c r="QBF24" s="166"/>
      <c r="QBG24" s="178"/>
      <c r="QBH24" s="178"/>
      <c r="QBI24" s="178"/>
      <c r="QBJ24" s="178"/>
      <c r="QBK24" s="178"/>
      <c r="QBL24" s="178"/>
      <c r="QBM24" s="179"/>
      <c r="QBN24" s="166"/>
      <c r="QBO24" s="178"/>
      <c r="QBP24" s="178"/>
      <c r="QBQ24" s="178"/>
      <c r="QBR24" s="178"/>
      <c r="QBS24" s="178"/>
      <c r="QBT24" s="178"/>
      <c r="QBU24" s="179"/>
      <c r="QBV24" s="166"/>
      <c r="QBW24" s="178"/>
      <c r="QBX24" s="178"/>
      <c r="QBY24" s="178"/>
      <c r="QBZ24" s="178"/>
      <c r="QCA24" s="178"/>
      <c r="QCB24" s="178"/>
      <c r="QCC24" s="179"/>
      <c r="QCD24" s="166"/>
      <c r="QCE24" s="178"/>
      <c r="QCF24" s="178"/>
      <c r="QCG24" s="178"/>
      <c r="QCH24" s="178"/>
      <c r="QCI24" s="178"/>
      <c r="QCJ24" s="178"/>
      <c r="QCK24" s="179"/>
      <c r="QCL24" s="166"/>
      <c r="QCM24" s="178"/>
      <c r="QCN24" s="178"/>
      <c r="QCO24" s="178"/>
      <c r="QCP24" s="178"/>
      <c r="QCQ24" s="178"/>
      <c r="QCR24" s="178"/>
      <c r="QCS24" s="179"/>
      <c r="QCT24" s="166"/>
      <c r="QCU24" s="178"/>
      <c r="QCV24" s="178"/>
      <c r="QCW24" s="178"/>
      <c r="QCX24" s="178"/>
      <c r="QCY24" s="178"/>
      <c r="QCZ24" s="178"/>
      <c r="QDA24" s="179"/>
      <c r="QDB24" s="166"/>
      <c r="QDC24" s="178"/>
      <c r="QDD24" s="178"/>
      <c r="QDE24" s="178"/>
      <c r="QDF24" s="178"/>
      <c r="QDG24" s="178"/>
      <c r="QDH24" s="178"/>
      <c r="QDI24" s="179"/>
      <c r="QDJ24" s="166"/>
      <c r="QDK24" s="178"/>
      <c r="QDL24" s="178"/>
      <c r="QDM24" s="178"/>
      <c r="QDN24" s="178"/>
      <c r="QDO24" s="178"/>
      <c r="QDP24" s="178"/>
      <c r="QDQ24" s="179"/>
      <c r="QDR24" s="166"/>
      <c r="QDS24" s="178"/>
      <c r="QDT24" s="178"/>
      <c r="QDU24" s="178"/>
      <c r="QDV24" s="178"/>
      <c r="QDW24" s="178"/>
      <c r="QDX24" s="178"/>
      <c r="QDY24" s="179"/>
      <c r="QDZ24" s="166"/>
      <c r="QEA24" s="178"/>
      <c r="QEB24" s="178"/>
      <c r="QEC24" s="178"/>
      <c r="QED24" s="178"/>
      <c r="QEE24" s="178"/>
      <c r="QEF24" s="178"/>
      <c r="QEG24" s="179"/>
      <c r="QEH24" s="166"/>
      <c r="QEI24" s="178"/>
      <c r="QEJ24" s="178"/>
      <c r="QEK24" s="178"/>
      <c r="QEL24" s="178"/>
      <c r="QEM24" s="178"/>
      <c r="QEN24" s="178"/>
      <c r="QEO24" s="179"/>
      <c r="QEP24" s="166"/>
      <c r="QEQ24" s="178"/>
      <c r="QER24" s="178"/>
      <c r="QES24" s="178"/>
      <c r="QET24" s="178"/>
      <c r="QEU24" s="178"/>
      <c r="QEV24" s="178"/>
      <c r="QEW24" s="179"/>
      <c r="QEX24" s="166"/>
      <c r="QEY24" s="178"/>
      <c r="QEZ24" s="178"/>
      <c r="QFA24" s="178"/>
      <c r="QFB24" s="178"/>
      <c r="QFC24" s="178"/>
      <c r="QFD24" s="178"/>
      <c r="QFE24" s="179"/>
      <c r="QFF24" s="166"/>
      <c r="QFG24" s="178"/>
      <c r="QFH24" s="178"/>
      <c r="QFI24" s="178"/>
      <c r="QFJ24" s="178"/>
      <c r="QFK24" s="178"/>
      <c r="QFL24" s="178"/>
      <c r="QFM24" s="179"/>
      <c r="QFN24" s="166"/>
      <c r="QFO24" s="178"/>
      <c r="QFP24" s="178"/>
      <c r="QFQ24" s="178"/>
      <c r="QFR24" s="178"/>
      <c r="QFS24" s="178"/>
      <c r="QFT24" s="178"/>
      <c r="QFU24" s="179"/>
      <c r="QFV24" s="166"/>
      <c r="QFW24" s="178"/>
      <c r="QFX24" s="178"/>
      <c r="QFY24" s="178"/>
      <c r="QFZ24" s="178"/>
      <c r="QGA24" s="178"/>
      <c r="QGB24" s="178"/>
      <c r="QGC24" s="179"/>
      <c r="QGD24" s="166"/>
      <c r="QGE24" s="178"/>
      <c r="QGF24" s="178"/>
      <c r="QGG24" s="178"/>
      <c r="QGH24" s="178"/>
      <c r="QGI24" s="178"/>
      <c r="QGJ24" s="178"/>
      <c r="QGK24" s="179"/>
      <c r="QGL24" s="166"/>
      <c r="QGM24" s="178"/>
      <c r="QGN24" s="178"/>
      <c r="QGO24" s="178"/>
      <c r="QGP24" s="178"/>
      <c r="QGQ24" s="178"/>
      <c r="QGR24" s="178"/>
      <c r="QGS24" s="179"/>
      <c r="QGT24" s="166"/>
      <c r="QGU24" s="178"/>
      <c r="QGV24" s="178"/>
      <c r="QGW24" s="178"/>
      <c r="QGX24" s="178"/>
      <c r="QGY24" s="178"/>
      <c r="QGZ24" s="178"/>
      <c r="QHA24" s="179"/>
      <c r="QHB24" s="166"/>
      <c r="QHC24" s="178"/>
      <c r="QHD24" s="178"/>
      <c r="QHE24" s="178"/>
      <c r="QHF24" s="178"/>
      <c r="QHG24" s="178"/>
      <c r="QHH24" s="178"/>
      <c r="QHI24" s="179"/>
      <c r="QHJ24" s="166"/>
      <c r="QHK24" s="178"/>
      <c r="QHL24" s="178"/>
      <c r="QHM24" s="178"/>
      <c r="QHN24" s="178"/>
      <c r="QHO24" s="178"/>
      <c r="QHP24" s="178"/>
      <c r="QHQ24" s="179"/>
      <c r="QHR24" s="166"/>
      <c r="QHS24" s="178"/>
      <c r="QHT24" s="178"/>
      <c r="QHU24" s="178"/>
      <c r="QHV24" s="178"/>
      <c r="QHW24" s="178"/>
      <c r="QHX24" s="178"/>
      <c r="QHY24" s="179"/>
      <c r="QHZ24" s="166"/>
      <c r="QIA24" s="178"/>
      <c r="QIB24" s="178"/>
      <c r="QIC24" s="178"/>
      <c r="QID24" s="178"/>
      <c r="QIE24" s="178"/>
      <c r="QIF24" s="178"/>
      <c r="QIG24" s="179"/>
      <c r="QIH24" s="166"/>
      <c r="QII24" s="178"/>
      <c r="QIJ24" s="178"/>
      <c r="QIK24" s="178"/>
      <c r="QIL24" s="178"/>
      <c r="QIM24" s="178"/>
      <c r="QIN24" s="178"/>
      <c r="QIO24" s="179"/>
      <c r="QIP24" s="166"/>
      <c r="QIQ24" s="178"/>
      <c r="QIR24" s="178"/>
      <c r="QIS24" s="178"/>
      <c r="QIT24" s="178"/>
      <c r="QIU24" s="178"/>
      <c r="QIV24" s="178"/>
      <c r="QIW24" s="179"/>
      <c r="QIX24" s="166"/>
      <c r="QIY24" s="178"/>
      <c r="QIZ24" s="178"/>
      <c r="QJA24" s="178"/>
      <c r="QJB24" s="178"/>
      <c r="QJC24" s="178"/>
      <c r="QJD24" s="178"/>
      <c r="QJE24" s="179"/>
      <c r="QJF24" s="166"/>
      <c r="QJG24" s="178"/>
      <c r="QJH24" s="178"/>
      <c r="QJI24" s="178"/>
      <c r="QJJ24" s="178"/>
      <c r="QJK24" s="178"/>
      <c r="QJL24" s="178"/>
      <c r="QJM24" s="179"/>
      <c r="QJN24" s="166"/>
      <c r="QJO24" s="178"/>
      <c r="QJP24" s="178"/>
      <c r="QJQ24" s="178"/>
      <c r="QJR24" s="178"/>
      <c r="QJS24" s="178"/>
      <c r="QJT24" s="178"/>
      <c r="QJU24" s="179"/>
      <c r="QJV24" s="166"/>
      <c r="QJW24" s="178"/>
      <c r="QJX24" s="178"/>
      <c r="QJY24" s="178"/>
      <c r="QJZ24" s="178"/>
      <c r="QKA24" s="178"/>
      <c r="QKB24" s="178"/>
      <c r="QKC24" s="179"/>
      <c r="QKD24" s="166"/>
      <c r="QKE24" s="178"/>
      <c r="QKF24" s="178"/>
      <c r="QKG24" s="178"/>
      <c r="QKH24" s="178"/>
      <c r="QKI24" s="178"/>
      <c r="QKJ24" s="178"/>
      <c r="QKK24" s="179"/>
      <c r="QKL24" s="166"/>
      <c r="QKM24" s="178"/>
      <c r="QKN24" s="178"/>
      <c r="QKO24" s="178"/>
      <c r="QKP24" s="178"/>
      <c r="QKQ24" s="178"/>
      <c r="QKR24" s="178"/>
      <c r="QKS24" s="179"/>
      <c r="QKT24" s="166"/>
      <c r="QKU24" s="178"/>
      <c r="QKV24" s="178"/>
      <c r="QKW24" s="178"/>
      <c r="QKX24" s="178"/>
      <c r="QKY24" s="178"/>
      <c r="QKZ24" s="178"/>
      <c r="QLA24" s="179"/>
      <c r="QLB24" s="166"/>
      <c r="QLC24" s="178"/>
      <c r="QLD24" s="178"/>
      <c r="QLE24" s="178"/>
      <c r="QLF24" s="178"/>
      <c r="QLG24" s="178"/>
      <c r="QLH24" s="178"/>
      <c r="QLI24" s="179"/>
      <c r="QLJ24" s="166"/>
      <c r="QLK24" s="178"/>
      <c r="QLL24" s="178"/>
      <c r="QLM24" s="178"/>
      <c r="QLN24" s="178"/>
      <c r="QLO24" s="178"/>
      <c r="QLP24" s="178"/>
      <c r="QLQ24" s="179"/>
      <c r="QLR24" s="166"/>
      <c r="QLS24" s="178"/>
      <c r="QLT24" s="178"/>
      <c r="QLU24" s="178"/>
      <c r="QLV24" s="178"/>
      <c r="QLW24" s="178"/>
      <c r="QLX24" s="178"/>
      <c r="QLY24" s="179"/>
      <c r="QLZ24" s="166"/>
      <c r="QMA24" s="178"/>
      <c r="QMB24" s="178"/>
      <c r="QMC24" s="178"/>
      <c r="QMD24" s="178"/>
      <c r="QME24" s="178"/>
      <c r="QMF24" s="178"/>
      <c r="QMG24" s="179"/>
      <c r="QMH24" s="166"/>
      <c r="QMI24" s="178"/>
      <c r="QMJ24" s="178"/>
      <c r="QMK24" s="178"/>
      <c r="QML24" s="178"/>
      <c r="QMM24" s="178"/>
      <c r="QMN24" s="178"/>
      <c r="QMO24" s="179"/>
      <c r="QMP24" s="166"/>
      <c r="QMQ24" s="178"/>
      <c r="QMR24" s="178"/>
      <c r="QMS24" s="178"/>
      <c r="QMT24" s="178"/>
      <c r="QMU24" s="178"/>
      <c r="QMV24" s="178"/>
      <c r="QMW24" s="179"/>
      <c r="QMX24" s="166"/>
      <c r="QMY24" s="178"/>
      <c r="QMZ24" s="178"/>
      <c r="QNA24" s="178"/>
      <c r="QNB24" s="178"/>
      <c r="QNC24" s="178"/>
      <c r="QND24" s="178"/>
      <c r="QNE24" s="179"/>
      <c r="QNF24" s="166"/>
      <c r="QNG24" s="178"/>
      <c r="QNH24" s="178"/>
      <c r="QNI24" s="178"/>
      <c r="QNJ24" s="178"/>
      <c r="QNK24" s="178"/>
      <c r="QNL24" s="178"/>
      <c r="QNM24" s="179"/>
      <c r="QNN24" s="166"/>
      <c r="QNO24" s="178"/>
      <c r="QNP24" s="178"/>
      <c r="QNQ24" s="178"/>
      <c r="QNR24" s="178"/>
      <c r="QNS24" s="178"/>
      <c r="QNT24" s="178"/>
      <c r="QNU24" s="179"/>
      <c r="QNV24" s="166"/>
      <c r="QNW24" s="178"/>
      <c r="QNX24" s="178"/>
      <c r="QNY24" s="178"/>
      <c r="QNZ24" s="178"/>
      <c r="QOA24" s="178"/>
      <c r="QOB24" s="178"/>
      <c r="QOC24" s="179"/>
      <c r="QOD24" s="166"/>
      <c r="QOE24" s="178"/>
      <c r="QOF24" s="178"/>
      <c r="QOG24" s="178"/>
      <c r="QOH24" s="178"/>
      <c r="QOI24" s="178"/>
      <c r="QOJ24" s="178"/>
      <c r="QOK24" s="179"/>
      <c r="QOL24" s="166"/>
      <c r="QOM24" s="178"/>
      <c r="QON24" s="178"/>
      <c r="QOO24" s="178"/>
      <c r="QOP24" s="178"/>
      <c r="QOQ24" s="178"/>
      <c r="QOR24" s="178"/>
      <c r="QOS24" s="179"/>
      <c r="QOT24" s="166"/>
      <c r="QOU24" s="178"/>
      <c r="QOV24" s="178"/>
      <c r="QOW24" s="178"/>
      <c r="QOX24" s="178"/>
      <c r="QOY24" s="178"/>
      <c r="QOZ24" s="178"/>
      <c r="QPA24" s="179"/>
      <c r="QPB24" s="166"/>
      <c r="QPC24" s="178"/>
      <c r="QPD24" s="178"/>
      <c r="QPE24" s="178"/>
      <c r="QPF24" s="178"/>
      <c r="QPG24" s="178"/>
      <c r="QPH24" s="178"/>
      <c r="QPI24" s="179"/>
      <c r="QPJ24" s="166"/>
      <c r="QPK24" s="178"/>
      <c r="QPL24" s="178"/>
      <c r="QPM24" s="178"/>
      <c r="QPN24" s="178"/>
      <c r="QPO24" s="178"/>
      <c r="QPP24" s="178"/>
      <c r="QPQ24" s="179"/>
      <c r="QPR24" s="166"/>
      <c r="QPS24" s="178"/>
      <c r="QPT24" s="178"/>
      <c r="QPU24" s="178"/>
      <c r="QPV24" s="178"/>
      <c r="QPW24" s="178"/>
      <c r="QPX24" s="178"/>
      <c r="QPY24" s="179"/>
      <c r="QPZ24" s="166"/>
      <c r="QQA24" s="178"/>
      <c r="QQB24" s="178"/>
      <c r="QQC24" s="178"/>
      <c r="QQD24" s="178"/>
      <c r="QQE24" s="178"/>
      <c r="QQF24" s="178"/>
      <c r="QQG24" s="179"/>
      <c r="QQH24" s="166"/>
      <c r="QQI24" s="178"/>
      <c r="QQJ24" s="178"/>
      <c r="QQK24" s="178"/>
      <c r="QQL24" s="178"/>
      <c r="QQM24" s="178"/>
      <c r="QQN24" s="178"/>
      <c r="QQO24" s="179"/>
      <c r="QQP24" s="166"/>
      <c r="QQQ24" s="178"/>
      <c r="QQR24" s="178"/>
      <c r="QQS24" s="178"/>
      <c r="QQT24" s="178"/>
      <c r="QQU24" s="178"/>
      <c r="QQV24" s="178"/>
      <c r="QQW24" s="179"/>
      <c r="QQX24" s="166"/>
      <c r="QQY24" s="178"/>
      <c r="QQZ24" s="178"/>
      <c r="QRA24" s="178"/>
      <c r="QRB24" s="178"/>
      <c r="QRC24" s="178"/>
      <c r="QRD24" s="178"/>
      <c r="QRE24" s="179"/>
      <c r="QRF24" s="166"/>
      <c r="QRG24" s="178"/>
      <c r="QRH24" s="178"/>
      <c r="QRI24" s="178"/>
      <c r="QRJ24" s="178"/>
      <c r="QRK24" s="178"/>
      <c r="QRL24" s="178"/>
      <c r="QRM24" s="179"/>
      <c r="QRN24" s="166"/>
      <c r="QRO24" s="178"/>
      <c r="QRP24" s="178"/>
      <c r="QRQ24" s="178"/>
      <c r="QRR24" s="178"/>
      <c r="QRS24" s="178"/>
      <c r="QRT24" s="178"/>
      <c r="QRU24" s="179"/>
      <c r="QRV24" s="166"/>
      <c r="QRW24" s="178"/>
      <c r="QRX24" s="178"/>
      <c r="QRY24" s="178"/>
      <c r="QRZ24" s="178"/>
      <c r="QSA24" s="178"/>
      <c r="QSB24" s="178"/>
      <c r="QSC24" s="179"/>
      <c r="QSD24" s="166"/>
      <c r="QSE24" s="178"/>
      <c r="QSF24" s="178"/>
      <c r="QSG24" s="178"/>
      <c r="QSH24" s="178"/>
      <c r="QSI24" s="178"/>
      <c r="QSJ24" s="178"/>
      <c r="QSK24" s="179"/>
      <c r="QSL24" s="166"/>
      <c r="QSM24" s="178"/>
      <c r="QSN24" s="178"/>
      <c r="QSO24" s="178"/>
      <c r="QSP24" s="178"/>
      <c r="QSQ24" s="178"/>
      <c r="QSR24" s="178"/>
      <c r="QSS24" s="179"/>
      <c r="QST24" s="166"/>
      <c r="QSU24" s="178"/>
      <c r="QSV24" s="178"/>
      <c r="QSW24" s="178"/>
      <c r="QSX24" s="178"/>
      <c r="QSY24" s="178"/>
      <c r="QSZ24" s="178"/>
      <c r="QTA24" s="179"/>
      <c r="QTB24" s="166"/>
      <c r="QTC24" s="178"/>
      <c r="QTD24" s="178"/>
      <c r="QTE24" s="178"/>
      <c r="QTF24" s="178"/>
      <c r="QTG24" s="178"/>
      <c r="QTH24" s="178"/>
      <c r="QTI24" s="179"/>
      <c r="QTJ24" s="166"/>
      <c r="QTK24" s="178"/>
      <c r="QTL24" s="178"/>
      <c r="QTM24" s="178"/>
      <c r="QTN24" s="178"/>
      <c r="QTO24" s="178"/>
      <c r="QTP24" s="178"/>
      <c r="QTQ24" s="179"/>
      <c r="QTR24" s="166"/>
      <c r="QTS24" s="178"/>
      <c r="QTT24" s="178"/>
      <c r="QTU24" s="178"/>
      <c r="QTV24" s="178"/>
      <c r="QTW24" s="178"/>
      <c r="QTX24" s="178"/>
      <c r="QTY24" s="179"/>
      <c r="QTZ24" s="166"/>
      <c r="QUA24" s="178"/>
      <c r="QUB24" s="178"/>
      <c r="QUC24" s="178"/>
      <c r="QUD24" s="178"/>
      <c r="QUE24" s="178"/>
      <c r="QUF24" s="178"/>
      <c r="QUG24" s="179"/>
      <c r="QUH24" s="166"/>
      <c r="QUI24" s="178"/>
      <c r="QUJ24" s="178"/>
      <c r="QUK24" s="178"/>
      <c r="QUL24" s="178"/>
      <c r="QUM24" s="178"/>
      <c r="QUN24" s="178"/>
      <c r="QUO24" s="179"/>
      <c r="QUP24" s="166"/>
      <c r="QUQ24" s="178"/>
      <c r="QUR24" s="178"/>
      <c r="QUS24" s="178"/>
      <c r="QUT24" s="178"/>
      <c r="QUU24" s="178"/>
      <c r="QUV24" s="178"/>
      <c r="QUW24" s="179"/>
      <c r="QUX24" s="166"/>
      <c r="QUY24" s="178"/>
      <c r="QUZ24" s="178"/>
      <c r="QVA24" s="178"/>
      <c r="QVB24" s="178"/>
      <c r="QVC24" s="178"/>
      <c r="QVD24" s="178"/>
      <c r="QVE24" s="179"/>
      <c r="QVF24" s="166"/>
      <c r="QVG24" s="178"/>
      <c r="QVH24" s="178"/>
      <c r="QVI24" s="178"/>
      <c r="QVJ24" s="178"/>
      <c r="QVK24" s="178"/>
      <c r="QVL24" s="178"/>
      <c r="QVM24" s="179"/>
      <c r="QVN24" s="166"/>
      <c r="QVO24" s="178"/>
      <c r="QVP24" s="178"/>
      <c r="QVQ24" s="178"/>
      <c r="QVR24" s="178"/>
      <c r="QVS24" s="178"/>
      <c r="QVT24" s="178"/>
      <c r="QVU24" s="179"/>
      <c r="QVV24" s="166"/>
      <c r="QVW24" s="178"/>
      <c r="QVX24" s="178"/>
      <c r="QVY24" s="178"/>
      <c r="QVZ24" s="178"/>
      <c r="QWA24" s="178"/>
      <c r="QWB24" s="178"/>
      <c r="QWC24" s="179"/>
      <c r="QWD24" s="166"/>
      <c r="QWE24" s="178"/>
      <c r="QWF24" s="178"/>
      <c r="QWG24" s="178"/>
      <c r="QWH24" s="178"/>
      <c r="QWI24" s="178"/>
      <c r="QWJ24" s="178"/>
      <c r="QWK24" s="179"/>
      <c r="QWL24" s="166"/>
      <c r="QWM24" s="178"/>
      <c r="QWN24" s="178"/>
      <c r="QWO24" s="178"/>
      <c r="QWP24" s="178"/>
      <c r="QWQ24" s="178"/>
      <c r="QWR24" s="178"/>
      <c r="QWS24" s="179"/>
      <c r="QWT24" s="166"/>
      <c r="QWU24" s="178"/>
      <c r="QWV24" s="178"/>
      <c r="QWW24" s="178"/>
      <c r="QWX24" s="178"/>
      <c r="QWY24" s="178"/>
      <c r="QWZ24" s="178"/>
      <c r="QXA24" s="179"/>
      <c r="QXB24" s="166"/>
      <c r="QXC24" s="178"/>
      <c r="QXD24" s="178"/>
      <c r="QXE24" s="178"/>
      <c r="QXF24" s="178"/>
      <c r="QXG24" s="178"/>
      <c r="QXH24" s="178"/>
      <c r="QXI24" s="179"/>
      <c r="QXJ24" s="166"/>
      <c r="QXK24" s="178"/>
      <c r="QXL24" s="178"/>
      <c r="QXM24" s="178"/>
      <c r="QXN24" s="178"/>
      <c r="QXO24" s="178"/>
      <c r="QXP24" s="178"/>
      <c r="QXQ24" s="179"/>
      <c r="QXR24" s="166"/>
      <c r="QXS24" s="178"/>
      <c r="QXT24" s="178"/>
      <c r="QXU24" s="178"/>
      <c r="QXV24" s="178"/>
      <c r="QXW24" s="178"/>
      <c r="QXX24" s="178"/>
      <c r="QXY24" s="179"/>
      <c r="QXZ24" s="166"/>
      <c r="QYA24" s="178"/>
      <c r="QYB24" s="178"/>
      <c r="QYC24" s="178"/>
      <c r="QYD24" s="178"/>
      <c r="QYE24" s="178"/>
      <c r="QYF24" s="178"/>
      <c r="QYG24" s="179"/>
      <c r="QYH24" s="166"/>
      <c r="QYI24" s="178"/>
      <c r="QYJ24" s="178"/>
      <c r="QYK24" s="178"/>
      <c r="QYL24" s="178"/>
      <c r="QYM24" s="178"/>
      <c r="QYN24" s="178"/>
      <c r="QYO24" s="179"/>
      <c r="QYP24" s="166"/>
      <c r="QYQ24" s="178"/>
      <c r="QYR24" s="178"/>
      <c r="QYS24" s="178"/>
      <c r="QYT24" s="178"/>
      <c r="QYU24" s="178"/>
      <c r="QYV24" s="178"/>
      <c r="QYW24" s="179"/>
      <c r="QYX24" s="166"/>
      <c r="QYY24" s="178"/>
      <c r="QYZ24" s="178"/>
      <c r="QZA24" s="178"/>
      <c r="QZB24" s="178"/>
      <c r="QZC24" s="178"/>
      <c r="QZD24" s="178"/>
      <c r="QZE24" s="179"/>
      <c r="QZF24" s="166"/>
      <c r="QZG24" s="178"/>
      <c r="QZH24" s="178"/>
      <c r="QZI24" s="178"/>
      <c r="QZJ24" s="178"/>
      <c r="QZK24" s="178"/>
      <c r="QZL24" s="178"/>
      <c r="QZM24" s="179"/>
      <c r="QZN24" s="166"/>
      <c r="QZO24" s="178"/>
      <c r="QZP24" s="178"/>
      <c r="QZQ24" s="178"/>
      <c r="QZR24" s="178"/>
      <c r="QZS24" s="178"/>
      <c r="QZT24" s="178"/>
      <c r="QZU24" s="179"/>
      <c r="QZV24" s="166"/>
      <c r="QZW24" s="178"/>
      <c r="QZX24" s="178"/>
      <c r="QZY24" s="178"/>
      <c r="QZZ24" s="178"/>
      <c r="RAA24" s="178"/>
      <c r="RAB24" s="178"/>
      <c r="RAC24" s="179"/>
      <c r="RAD24" s="166"/>
      <c r="RAE24" s="178"/>
      <c r="RAF24" s="178"/>
      <c r="RAG24" s="178"/>
      <c r="RAH24" s="178"/>
      <c r="RAI24" s="178"/>
      <c r="RAJ24" s="178"/>
      <c r="RAK24" s="179"/>
      <c r="RAL24" s="166"/>
      <c r="RAM24" s="178"/>
      <c r="RAN24" s="178"/>
      <c r="RAO24" s="178"/>
      <c r="RAP24" s="178"/>
      <c r="RAQ24" s="178"/>
      <c r="RAR24" s="178"/>
      <c r="RAS24" s="179"/>
      <c r="RAT24" s="166"/>
      <c r="RAU24" s="178"/>
      <c r="RAV24" s="178"/>
      <c r="RAW24" s="178"/>
      <c r="RAX24" s="178"/>
      <c r="RAY24" s="178"/>
      <c r="RAZ24" s="178"/>
      <c r="RBA24" s="179"/>
      <c r="RBB24" s="166"/>
      <c r="RBC24" s="178"/>
      <c r="RBD24" s="178"/>
      <c r="RBE24" s="178"/>
      <c r="RBF24" s="178"/>
      <c r="RBG24" s="178"/>
      <c r="RBH24" s="178"/>
      <c r="RBI24" s="179"/>
      <c r="RBJ24" s="166"/>
      <c r="RBK24" s="178"/>
      <c r="RBL24" s="178"/>
      <c r="RBM24" s="178"/>
      <c r="RBN24" s="178"/>
      <c r="RBO24" s="178"/>
      <c r="RBP24" s="178"/>
      <c r="RBQ24" s="179"/>
      <c r="RBR24" s="166"/>
      <c r="RBS24" s="178"/>
      <c r="RBT24" s="178"/>
      <c r="RBU24" s="178"/>
      <c r="RBV24" s="178"/>
      <c r="RBW24" s="178"/>
      <c r="RBX24" s="178"/>
      <c r="RBY24" s="179"/>
      <c r="RBZ24" s="166"/>
      <c r="RCA24" s="178"/>
      <c r="RCB24" s="178"/>
      <c r="RCC24" s="178"/>
      <c r="RCD24" s="178"/>
      <c r="RCE24" s="178"/>
      <c r="RCF24" s="178"/>
      <c r="RCG24" s="179"/>
      <c r="RCH24" s="166"/>
      <c r="RCI24" s="178"/>
      <c r="RCJ24" s="178"/>
      <c r="RCK24" s="178"/>
      <c r="RCL24" s="178"/>
      <c r="RCM24" s="178"/>
      <c r="RCN24" s="178"/>
      <c r="RCO24" s="179"/>
      <c r="RCP24" s="166"/>
      <c r="RCQ24" s="178"/>
      <c r="RCR24" s="178"/>
      <c r="RCS24" s="178"/>
      <c r="RCT24" s="178"/>
      <c r="RCU24" s="178"/>
      <c r="RCV24" s="178"/>
      <c r="RCW24" s="179"/>
      <c r="RCX24" s="166"/>
      <c r="RCY24" s="178"/>
      <c r="RCZ24" s="178"/>
      <c r="RDA24" s="178"/>
      <c r="RDB24" s="178"/>
      <c r="RDC24" s="178"/>
      <c r="RDD24" s="178"/>
      <c r="RDE24" s="179"/>
      <c r="RDF24" s="166"/>
      <c r="RDG24" s="178"/>
      <c r="RDH24" s="178"/>
      <c r="RDI24" s="178"/>
      <c r="RDJ24" s="178"/>
      <c r="RDK24" s="178"/>
      <c r="RDL24" s="178"/>
      <c r="RDM24" s="179"/>
      <c r="RDN24" s="166"/>
      <c r="RDO24" s="178"/>
      <c r="RDP24" s="178"/>
      <c r="RDQ24" s="178"/>
      <c r="RDR24" s="178"/>
      <c r="RDS24" s="178"/>
      <c r="RDT24" s="178"/>
      <c r="RDU24" s="179"/>
      <c r="RDV24" s="166"/>
      <c r="RDW24" s="178"/>
      <c r="RDX24" s="178"/>
      <c r="RDY24" s="178"/>
      <c r="RDZ24" s="178"/>
      <c r="REA24" s="178"/>
      <c r="REB24" s="178"/>
      <c r="REC24" s="179"/>
      <c r="RED24" s="166"/>
      <c r="REE24" s="178"/>
      <c r="REF24" s="178"/>
      <c r="REG24" s="178"/>
      <c r="REH24" s="178"/>
      <c r="REI24" s="178"/>
      <c r="REJ24" s="178"/>
      <c r="REK24" s="179"/>
      <c r="REL24" s="166"/>
      <c r="REM24" s="178"/>
      <c r="REN24" s="178"/>
      <c r="REO24" s="178"/>
      <c r="REP24" s="178"/>
      <c r="REQ24" s="178"/>
      <c r="RER24" s="178"/>
      <c r="RES24" s="179"/>
      <c r="RET24" s="166"/>
      <c r="REU24" s="178"/>
      <c r="REV24" s="178"/>
      <c r="REW24" s="178"/>
      <c r="REX24" s="178"/>
      <c r="REY24" s="178"/>
      <c r="REZ24" s="178"/>
      <c r="RFA24" s="179"/>
      <c r="RFB24" s="166"/>
      <c r="RFC24" s="178"/>
      <c r="RFD24" s="178"/>
      <c r="RFE24" s="178"/>
      <c r="RFF24" s="178"/>
      <c r="RFG24" s="178"/>
      <c r="RFH24" s="178"/>
      <c r="RFI24" s="179"/>
      <c r="RFJ24" s="166"/>
      <c r="RFK24" s="178"/>
      <c r="RFL24" s="178"/>
      <c r="RFM24" s="178"/>
      <c r="RFN24" s="178"/>
      <c r="RFO24" s="178"/>
      <c r="RFP24" s="178"/>
      <c r="RFQ24" s="179"/>
      <c r="RFR24" s="166"/>
      <c r="RFS24" s="178"/>
      <c r="RFT24" s="178"/>
      <c r="RFU24" s="178"/>
      <c r="RFV24" s="178"/>
      <c r="RFW24" s="178"/>
      <c r="RFX24" s="178"/>
      <c r="RFY24" s="179"/>
      <c r="RFZ24" s="166"/>
      <c r="RGA24" s="178"/>
      <c r="RGB24" s="178"/>
      <c r="RGC24" s="178"/>
      <c r="RGD24" s="178"/>
      <c r="RGE24" s="178"/>
      <c r="RGF24" s="178"/>
      <c r="RGG24" s="179"/>
      <c r="RGH24" s="166"/>
      <c r="RGI24" s="178"/>
      <c r="RGJ24" s="178"/>
      <c r="RGK24" s="178"/>
      <c r="RGL24" s="178"/>
      <c r="RGM24" s="178"/>
      <c r="RGN24" s="178"/>
      <c r="RGO24" s="179"/>
      <c r="RGP24" s="166"/>
      <c r="RGQ24" s="178"/>
      <c r="RGR24" s="178"/>
      <c r="RGS24" s="178"/>
      <c r="RGT24" s="178"/>
      <c r="RGU24" s="178"/>
      <c r="RGV24" s="178"/>
      <c r="RGW24" s="179"/>
      <c r="RGX24" s="166"/>
      <c r="RGY24" s="178"/>
      <c r="RGZ24" s="178"/>
      <c r="RHA24" s="178"/>
      <c r="RHB24" s="178"/>
      <c r="RHC24" s="178"/>
      <c r="RHD24" s="178"/>
      <c r="RHE24" s="179"/>
      <c r="RHF24" s="166"/>
      <c r="RHG24" s="178"/>
      <c r="RHH24" s="178"/>
      <c r="RHI24" s="178"/>
      <c r="RHJ24" s="178"/>
      <c r="RHK24" s="178"/>
      <c r="RHL24" s="178"/>
      <c r="RHM24" s="179"/>
      <c r="RHN24" s="166"/>
      <c r="RHO24" s="178"/>
      <c r="RHP24" s="178"/>
      <c r="RHQ24" s="178"/>
      <c r="RHR24" s="178"/>
      <c r="RHS24" s="178"/>
      <c r="RHT24" s="178"/>
      <c r="RHU24" s="179"/>
      <c r="RHV24" s="166"/>
      <c r="RHW24" s="178"/>
      <c r="RHX24" s="178"/>
      <c r="RHY24" s="178"/>
      <c r="RHZ24" s="178"/>
      <c r="RIA24" s="178"/>
      <c r="RIB24" s="178"/>
      <c r="RIC24" s="179"/>
      <c r="RID24" s="166"/>
      <c r="RIE24" s="178"/>
      <c r="RIF24" s="178"/>
      <c r="RIG24" s="178"/>
      <c r="RIH24" s="178"/>
      <c r="RII24" s="178"/>
      <c r="RIJ24" s="178"/>
      <c r="RIK24" s="179"/>
      <c r="RIL24" s="166"/>
      <c r="RIM24" s="178"/>
      <c r="RIN24" s="178"/>
      <c r="RIO24" s="178"/>
      <c r="RIP24" s="178"/>
      <c r="RIQ24" s="178"/>
      <c r="RIR24" s="178"/>
      <c r="RIS24" s="179"/>
      <c r="RIT24" s="166"/>
      <c r="RIU24" s="178"/>
      <c r="RIV24" s="178"/>
      <c r="RIW24" s="178"/>
      <c r="RIX24" s="178"/>
      <c r="RIY24" s="178"/>
      <c r="RIZ24" s="178"/>
      <c r="RJA24" s="179"/>
      <c r="RJB24" s="166"/>
      <c r="RJC24" s="178"/>
      <c r="RJD24" s="178"/>
      <c r="RJE24" s="178"/>
      <c r="RJF24" s="178"/>
      <c r="RJG24" s="178"/>
      <c r="RJH24" s="178"/>
      <c r="RJI24" s="179"/>
      <c r="RJJ24" s="166"/>
      <c r="RJK24" s="178"/>
      <c r="RJL24" s="178"/>
      <c r="RJM24" s="178"/>
      <c r="RJN24" s="178"/>
      <c r="RJO24" s="178"/>
      <c r="RJP24" s="178"/>
      <c r="RJQ24" s="179"/>
      <c r="RJR24" s="166"/>
      <c r="RJS24" s="178"/>
      <c r="RJT24" s="178"/>
      <c r="RJU24" s="178"/>
      <c r="RJV24" s="178"/>
      <c r="RJW24" s="178"/>
      <c r="RJX24" s="178"/>
      <c r="RJY24" s="179"/>
      <c r="RJZ24" s="166"/>
      <c r="RKA24" s="178"/>
      <c r="RKB24" s="178"/>
      <c r="RKC24" s="178"/>
      <c r="RKD24" s="178"/>
      <c r="RKE24" s="178"/>
      <c r="RKF24" s="178"/>
      <c r="RKG24" s="179"/>
      <c r="RKH24" s="166"/>
      <c r="RKI24" s="178"/>
      <c r="RKJ24" s="178"/>
      <c r="RKK24" s="178"/>
      <c r="RKL24" s="178"/>
      <c r="RKM24" s="178"/>
      <c r="RKN24" s="178"/>
      <c r="RKO24" s="179"/>
      <c r="RKP24" s="166"/>
      <c r="RKQ24" s="178"/>
      <c r="RKR24" s="178"/>
      <c r="RKS24" s="178"/>
      <c r="RKT24" s="178"/>
      <c r="RKU24" s="178"/>
      <c r="RKV24" s="178"/>
      <c r="RKW24" s="179"/>
      <c r="RKX24" s="166"/>
      <c r="RKY24" s="178"/>
      <c r="RKZ24" s="178"/>
      <c r="RLA24" s="178"/>
      <c r="RLB24" s="178"/>
      <c r="RLC24" s="178"/>
      <c r="RLD24" s="178"/>
      <c r="RLE24" s="179"/>
      <c r="RLF24" s="166"/>
      <c r="RLG24" s="178"/>
      <c r="RLH24" s="178"/>
      <c r="RLI24" s="178"/>
      <c r="RLJ24" s="178"/>
      <c r="RLK24" s="178"/>
      <c r="RLL24" s="178"/>
      <c r="RLM24" s="179"/>
      <c r="RLN24" s="166"/>
      <c r="RLO24" s="178"/>
      <c r="RLP24" s="178"/>
      <c r="RLQ24" s="178"/>
      <c r="RLR24" s="178"/>
      <c r="RLS24" s="178"/>
      <c r="RLT24" s="178"/>
      <c r="RLU24" s="179"/>
      <c r="RLV24" s="166"/>
      <c r="RLW24" s="178"/>
      <c r="RLX24" s="178"/>
      <c r="RLY24" s="178"/>
      <c r="RLZ24" s="178"/>
      <c r="RMA24" s="178"/>
      <c r="RMB24" s="178"/>
      <c r="RMC24" s="179"/>
      <c r="RMD24" s="166"/>
      <c r="RME24" s="178"/>
      <c r="RMF24" s="178"/>
      <c r="RMG24" s="178"/>
      <c r="RMH24" s="178"/>
      <c r="RMI24" s="178"/>
      <c r="RMJ24" s="178"/>
      <c r="RMK24" s="179"/>
      <c r="RML24" s="166"/>
      <c r="RMM24" s="178"/>
      <c r="RMN24" s="178"/>
      <c r="RMO24" s="178"/>
      <c r="RMP24" s="178"/>
      <c r="RMQ24" s="178"/>
      <c r="RMR24" s="178"/>
      <c r="RMS24" s="179"/>
      <c r="RMT24" s="166"/>
      <c r="RMU24" s="178"/>
      <c r="RMV24" s="178"/>
      <c r="RMW24" s="178"/>
      <c r="RMX24" s="178"/>
      <c r="RMY24" s="178"/>
      <c r="RMZ24" s="178"/>
      <c r="RNA24" s="179"/>
      <c r="RNB24" s="166"/>
      <c r="RNC24" s="178"/>
      <c r="RND24" s="178"/>
      <c r="RNE24" s="178"/>
      <c r="RNF24" s="178"/>
      <c r="RNG24" s="178"/>
      <c r="RNH24" s="178"/>
      <c r="RNI24" s="179"/>
      <c r="RNJ24" s="166"/>
      <c r="RNK24" s="178"/>
      <c r="RNL24" s="178"/>
      <c r="RNM24" s="178"/>
      <c r="RNN24" s="178"/>
      <c r="RNO24" s="178"/>
      <c r="RNP24" s="178"/>
      <c r="RNQ24" s="179"/>
      <c r="RNR24" s="166"/>
      <c r="RNS24" s="178"/>
      <c r="RNT24" s="178"/>
      <c r="RNU24" s="178"/>
      <c r="RNV24" s="178"/>
      <c r="RNW24" s="178"/>
      <c r="RNX24" s="178"/>
      <c r="RNY24" s="179"/>
      <c r="RNZ24" s="166"/>
      <c r="ROA24" s="178"/>
      <c r="ROB24" s="178"/>
      <c r="ROC24" s="178"/>
      <c r="ROD24" s="178"/>
      <c r="ROE24" s="178"/>
      <c r="ROF24" s="178"/>
      <c r="ROG24" s="179"/>
      <c r="ROH24" s="166"/>
      <c r="ROI24" s="178"/>
      <c r="ROJ24" s="178"/>
      <c r="ROK24" s="178"/>
      <c r="ROL24" s="178"/>
      <c r="ROM24" s="178"/>
      <c r="RON24" s="178"/>
      <c r="ROO24" s="179"/>
      <c r="ROP24" s="166"/>
      <c r="ROQ24" s="178"/>
      <c r="ROR24" s="178"/>
      <c r="ROS24" s="178"/>
      <c r="ROT24" s="178"/>
      <c r="ROU24" s="178"/>
      <c r="ROV24" s="178"/>
      <c r="ROW24" s="179"/>
      <c r="ROX24" s="166"/>
      <c r="ROY24" s="178"/>
      <c r="ROZ24" s="178"/>
      <c r="RPA24" s="178"/>
      <c r="RPB24" s="178"/>
      <c r="RPC24" s="178"/>
      <c r="RPD24" s="178"/>
      <c r="RPE24" s="179"/>
      <c r="RPF24" s="166"/>
      <c r="RPG24" s="178"/>
      <c r="RPH24" s="178"/>
      <c r="RPI24" s="178"/>
      <c r="RPJ24" s="178"/>
      <c r="RPK24" s="178"/>
      <c r="RPL24" s="178"/>
      <c r="RPM24" s="179"/>
      <c r="RPN24" s="166"/>
      <c r="RPO24" s="178"/>
      <c r="RPP24" s="178"/>
      <c r="RPQ24" s="178"/>
      <c r="RPR24" s="178"/>
      <c r="RPS24" s="178"/>
      <c r="RPT24" s="178"/>
      <c r="RPU24" s="179"/>
      <c r="RPV24" s="166"/>
      <c r="RPW24" s="178"/>
      <c r="RPX24" s="178"/>
      <c r="RPY24" s="178"/>
      <c r="RPZ24" s="178"/>
      <c r="RQA24" s="178"/>
      <c r="RQB24" s="178"/>
      <c r="RQC24" s="179"/>
      <c r="RQD24" s="166"/>
      <c r="RQE24" s="178"/>
      <c r="RQF24" s="178"/>
      <c r="RQG24" s="178"/>
      <c r="RQH24" s="178"/>
      <c r="RQI24" s="178"/>
      <c r="RQJ24" s="178"/>
      <c r="RQK24" s="179"/>
      <c r="RQL24" s="166"/>
      <c r="RQM24" s="178"/>
      <c r="RQN24" s="178"/>
      <c r="RQO24" s="178"/>
      <c r="RQP24" s="178"/>
      <c r="RQQ24" s="178"/>
      <c r="RQR24" s="178"/>
      <c r="RQS24" s="179"/>
      <c r="RQT24" s="166"/>
      <c r="RQU24" s="178"/>
      <c r="RQV24" s="178"/>
      <c r="RQW24" s="178"/>
      <c r="RQX24" s="178"/>
      <c r="RQY24" s="178"/>
      <c r="RQZ24" s="178"/>
      <c r="RRA24" s="179"/>
      <c r="RRB24" s="166"/>
      <c r="RRC24" s="178"/>
      <c r="RRD24" s="178"/>
      <c r="RRE24" s="178"/>
      <c r="RRF24" s="178"/>
      <c r="RRG24" s="178"/>
      <c r="RRH24" s="178"/>
      <c r="RRI24" s="179"/>
      <c r="RRJ24" s="166"/>
      <c r="RRK24" s="178"/>
      <c r="RRL24" s="178"/>
      <c r="RRM24" s="178"/>
      <c r="RRN24" s="178"/>
      <c r="RRO24" s="178"/>
      <c r="RRP24" s="178"/>
      <c r="RRQ24" s="179"/>
      <c r="RRR24" s="166"/>
      <c r="RRS24" s="178"/>
      <c r="RRT24" s="178"/>
      <c r="RRU24" s="178"/>
      <c r="RRV24" s="178"/>
      <c r="RRW24" s="178"/>
      <c r="RRX24" s="178"/>
      <c r="RRY24" s="179"/>
      <c r="RRZ24" s="166"/>
      <c r="RSA24" s="178"/>
      <c r="RSB24" s="178"/>
      <c r="RSC24" s="178"/>
      <c r="RSD24" s="178"/>
      <c r="RSE24" s="178"/>
      <c r="RSF24" s="178"/>
      <c r="RSG24" s="179"/>
      <c r="RSH24" s="166"/>
      <c r="RSI24" s="178"/>
      <c r="RSJ24" s="178"/>
      <c r="RSK24" s="178"/>
      <c r="RSL24" s="178"/>
      <c r="RSM24" s="178"/>
      <c r="RSN24" s="178"/>
      <c r="RSO24" s="179"/>
      <c r="RSP24" s="166"/>
      <c r="RSQ24" s="178"/>
      <c r="RSR24" s="178"/>
      <c r="RSS24" s="178"/>
      <c r="RST24" s="178"/>
      <c r="RSU24" s="178"/>
      <c r="RSV24" s="178"/>
      <c r="RSW24" s="179"/>
      <c r="RSX24" s="166"/>
      <c r="RSY24" s="178"/>
      <c r="RSZ24" s="178"/>
      <c r="RTA24" s="178"/>
      <c r="RTB24" s="178"/>
      <c r="RTC24" s="178"/>
      <c r="RTD24" s="178"/>
      <c r="RTE24" s="179"/>
      <c r="RTF24" s="166"/>
      <c r="RTG24" s="178"/>
      <c r="RTH24" s="178"/>
      <c r="RTI24" s="178"/>
      <c r="RTJ24" s="178"/>
      <c r="RTK24" s="178"/>
      <c r="RTL24" s="178"/>
      <c r="RTM24" s="179"/>
      <c r="RTN24" s="166"/>
      <c r="RTO24" s="178"/>
      <c r="RTP24" s="178"/>
      <c r="RTQ24" s="178"/>
      <c r="RTR24" s="178"/>
      <c r="RTS24" s="178"/>
      <c r="RTT24" s="178"/>
      <c r="RTU24" s="179"/>
      <c r="RTV24" s="166"/>
      <c r="RTW24" s="178"/>
      <c r="RTX24" s="178"/>
      <c r="RTY24" s="178"/>
      <c r="RTZ24" s="178"/>
      <c r="RUA24" s="178"/>
      <c r="RUB24" s="178"/>
      <c r="RUC24" s="179"/>
      <c r="RUD24" s="166"/>
      <c r="RUE24" s="178"/>
      <c r="RUF24" s="178"/>
      <c r="RUG24" s="178"/>
      <c r="RUH24" s="178"/>
      <c r="RUI24" s="178"/>
      <c r="RUJ24" s="178"/>
      <c r="RUK24" s="179"/>
      <c r="RUL24" s="166"/>
      <c r="RUM24" s="178"/>
      <c r="RUN24" s="178"/>
      <c r="RUO24" s="178"/>
      <c r="RUP24" s="178"/>
      <c r="RUQ24" s="178"/>
      <c r="RUR24" s="178"/>
      <c r="RUS24" s="179"/>
      <c r="RUT24" s="166"/>
      <c r="RUU24" s="178"/>
      <c r="RUV24" s="178"/>
      <c r="RUW24" s="178"/>
      <c r="RUX24" s="178"/>
      <c r="RUY24" s="178"/>
      <c r="RUZ24" s="178"/>
      <c r="RVA24" s="179"/>
      <c r="RVB24" s="166"/>
      <c r="RVC24" s="178"/>
      <c r="RVD24" s="178"/>
      <c r="RVE24" s="178"/>
      <c r="RVF24" s="178"/>
      <c r="RVG24" s="178"/>
      <c r="RVH24" s="178"/>
      <c r="RVI24" s="179"/>
      <c r="RVJ24" s="166"/>
      <c r="RVK24" s="178"/>
      <c r="RVL24" s="178"/>
      <c r="RVM24" s="178"/>
      <c r="RVN24" s="178"/>
      <c r="RVO24" s="178"/>
      <c r="RVP24" s="178"/>
      <c r="RVQ24" s="179"/>
      <c r="RVR24" s="166"/>
      <c r="RVS24" s="178"/>
      <c r="RVT24" s="178"/>
      <c r="RVU24" s="178"/>
      <c r="RVV24" s="178"/>
      <c r="RVW24" s="178"/>
      <c r="RVX24" s="178"/>
      <c r="RVY24" s="179"/>
      <c r="RVZ24" s="166"/>
      <c r="RWA24" s="178"/>
      <c r="RWB24" s="178"/>
      <c r="RWC24" s="178"/>
      <c r="RWD24" s="178"/>
      <c r="RWE24" s="178"/>
      <c r="RWF24" s="178"/>
      <c r="RWG24" s="179"/>
      <c r="RWH24" s="166"/>
      <c r="RWI24" s="178"/>
      <c r="RWJ24" s="178"/>
      <c r="RWK24" s="178"/>
      <c r="RWL24" s="178"/>
      <c r="RWM24" s="178"/>
      <c r="RWN24" s="178"/>
      <c r="RWO24" s="179"/>
      <c r="RWP24" s="166"/>
      <c r="RWQ24" s="178"/>
      <c r="RWR24" s="178"/>
      <c r="RWS24" s="178"/>
      <c r="RWT24" s="178"/>
      <c r="RWU24" s="178"/>
      <c r="RWV24" s="178"/>
      <c r="RWW24" s="179"/>
      <c r="RWX24" s="166"/>
      <c r="RWY24" s="178"/>
      <c r="RWZ24" s="178"/>
      <c r="RXA24" s="178"/>
      <c r="RXB24" s="178"/>
      <c r="RXC24" s="178"/>
      <c r="RXD24" s="178"/>
      <c r="RXE24" s="179"/>
      <c r="RXF24" s="166"/>
      <c r="RXG24" s="178"/>
      <c r="RXH24" s="178"/>
      <c r="RXI24" s="178"/>
      <c r="RXJ24" s="178"/>
      <c r="RXK24" s="178"/>
      <c r="RXL24" s="178"/>
      <c r="RXM24" s="179"/>
      <c r="RXN24" s="166"/>
      <c r="RXO24" s="178"/>
      <c r="RXP24" s="178"/>
      <c r="RXQ24" s="178"/>
      <c r="RXR24" s="178"/>
      <c r="RXS24" s="178"/>
      <c r="RXT24" s="178"/>
      <c r="RXU24" s="179"/>
      <c r="RXV24" s="166"/>
      <c r="RXW24" s="178"/>
      <c r="RXX24" s="178"/>
      <c r="RXY24" s="178"/>
      <c r="RXZ24" s="178"/>
      <c r="RYA24" s="178"/>
      <c r="RYB24" s="178"/>
      <c r="RYC24" s="179"/>
      <c r="RYD24" s="166"/>
      <c r="RYE24" s="178"/>
      <c r="RYF24" s="178"/>
      <c r="RYG24" s="178"/>
      <c r="RYH24" s="178"/>
      <c r="RYI24" s="178"/>
      <c r="RYJ24" s="178"/>
      <c r="RYK24" s="179"/>
      <c r="RYL24" s="166"/>
      <c r="RYM24" s="178"/>
      <c r="RYN24" s="178"/>
      <c r="RYO24" s="178"/>
      <c r="RYP24" s="178"/>
      <c r="RYQ24" s="178"/>
      <c r="RYR24" s="178"/>
      <c r="RYS24" s="179"/>
      <c r="RYT24" s="166"/>
      <c r="RYU24" s="178"/>
      <c r="RYV24" s="178"/>
      <c r="RYW24" s="178"/>
      <c r="RYX24" s="178"/>
      <c r="RYY24" s="178"/>
      <c r="RYZ24" s="178"/>
      <c r="RZA24" s="179"/>
      <c r="RZB24" s="166"/>
      <c r="RZC24" s="178"/>
      <c r="RZD24" s="178"/>
      <c r="RZE24" s="178"/>
      <c r="RZF24" s="178"/>
      <c r="RZG24" s="178"/>
      <c r="RZH24" s="178"/>
      <c r="RZI24" s="179"/>
      <c r="RZJ24" s="166"/>
      <c r="RZK24" s="178"/>
      <c r="RZL24" s="178"/>
      <c r="RZM24" s="178"/>
      <c r="RZN24" s="178"/>
      <c r="RZO24" s="178"/>
      <c r="RZP24" s="178"/>
      <c r="RZQ24" s="179"/>
      <c r="RZR24" s="166"/>
      <c r="RZS24" s="178"/>
      <c r="RZT24" s="178"/>
      <c r="RZU24" s="178"/>
      <c r="RZV24" s="178"/>
      <c r="RZW24" s="178"/>
      <c r="RZX24" s="178"/>
      <c r="RZY24" s="179"/>
      <c r="RZZ24" s="166"/>
      <c r="SAA24" s="178"/>
      <c r="SAB24" s="178"/>
      <c r="SAC24" s="178"/>
      <c r="SAD24" s="178"/>
      <c r="SAE24" s="178"/>
      <c r="SAF24" s="178"/>
      <c r="SAG24" s="179"/>
      <c r="SAH24" s="166"/>
      <c r="SAI24" s="178"/>
      <c r="SAJ24" s="178"/>
      <c r="SAK24" s="178"/>
      <c r="SAL24" s="178"/>
      <c r="SAM24" s="178"/>
      <c r="SAN24" s="178"/>
      <c r="SAO24" s="179"/>
      <c r="SAP24" s="166"/>
      <c r="SAQ24" s="178"/>
      <c r="SAR24" s="178"/>
      <c r="SAS24" s="178"/>
      <c r="SAT24" s="178"/>
      <c r="SAU24" s="178"/>
      <c r="SAV24" s="178"/>
      <c r="SAW24" s="179"/>
      <c r="SAX24" s="166"/>
      <c r="SAY24" s="178"/>
      <c r="SAZ24" s="178"/>
      <c r="SBA24" s="178"/>
      <c r="SBB24" s="178"/>
      <c r="SBC24" s="178"/>
      <c r="SBD24" s="178"/>
      <c r="SBE24" s="179"/>
      <c r="SBF24" s="166"/>
      <c r="SBG24" s="178"/>
      <c r="SBH24" s="178"/>
      <c r="SBI24" s="178"/>
      <c r="SBJ24" s="178"/>
      <c r="SBK24" s="178"/>
      <c r="SBL24" s="178"/>
      <c r="SBM24" s="179"/>
      <c r="SBN24" s="166"/>
      <c r="SBO24" s="178"/>
      <c r="SBP24" s="178"/>
      <c r="SBQ24" s="178"/>
      <c r="SBR24" s="178"/>
      <c r="SBS24" s="178"/>
      <c r="SBT24" s="178"/>
      <c r="SBU24" s="179"/>
      <c r="SBV24" s="166"/>
      <c r="SBW24" s="178"/>
      <c r="SBX24" s="178"/>
      <c r="SBY24" s="178"/>
      <c r="SBZ24" s="178"/>
      <c r="SCA24" s="178"/>
      <c r="SCB24" s="178"/>
      <c r="SCC24" s="179"/>
      <c r="SCD24" s="166"/>
      <c r="SCE24" s="178"/>
      <c r="SCF24" s="178"/>
      <c r="SCG24" s="178"/>
      <c r="SCH24" s="178"/>
      <c r="SCI24" s="178"/>
      <c r="SCJ24" s="178"/>
      <c r="SCK24" s="179"/>
      <c r="SCL24" s="166"/>
      <c r="SCM24" s="178"/>
      <c r="SCN24" s="178"/>
      <c r="SCO24" s="178"/>
      <c r="SCP24" s="178"/>
      <c r="SCQ24" s="178"/>
      <c r="SCR24" s="178"/>
      <c r="SCS24" s="179"/>
      <c r="SCT24" s="166"/>
      <c r="SCU24" s="178"/>
      <c r="SCV24" s="178"/>
      <c r="SCW24" s="178"/>
      <c r="SCX24" s="178"/>
      <c r="SCY24" s="178"/>
      <c r="SCZ24" s="178"/>
      <c r="SDA24" s="179"/>
      <c r="SDB24" s="166"/>
      <c r="SDC24" s="178"/>
      <c r="SDD24" s="178"/>
      <c r="SDE24" s="178"/>
      <c r="SDF24" s="178"/>
      <c r="SDG24" s="178"/>
      <c r="SDH24" s="178"/>
      <c r="SDI24" s="179"/>
      <c r="SDJ24" s="166"/>
      <c r="SDK24" s="178"/>
      <c r="SDL24" s="178"/>
      <c r="SDM24" s="178"/>
      <c r="SDN24" s="178"/>
      <c r="SDO24" s="178"/>
      <c r="SDP24" s="178"/>
      <c r="SDQ24" s="179"/>
      <c r="SDR24" s="166"/>
      <c r="SDS24" s="178"/>
      <c r="SDT24" s="178"/>
      <c r="SDU24" s="178"/>
      <c r="SDV24" s="178"/>
      <c r="SDW24" s="178"/>
      <c r="SDX24" s="178"/>
      <c r="SDY24" s="179"/>
      <c r="SDZ24" s="166"/>
      <c r="SEA24" s="178"/>
      <c r="SEB24" s="178"/>
      <c r="SEC24" s="178"/>
      <c r="SED24" s="178"/>
      <c r="SEE24" s="178"/>
      <c r="SEF24" s="178"/>
      <c r="SEG24" s="179"/>
      <c r="SEH24" s="166"/>
      <c r="SEI24" s="178"/>
      <c r="SEJ24" s="178"/>
      <c r="SEK24" s="178"/>
      <c r="SEL24" s="178"/>
      <c r="SEM24" s="178"/>
      <c r="SEN24" s="178"/>
      <c r="SEO24" s="179"/>
      <c r="SEP24" s="166"/>
      <c r="SEQ24" s="178"/>
      <c r="SER24" s="178"/>
      <c r="SES24" s="178"/>
      <c r="SET24" s="178"/>
      <c r="SEU24" s="178"/>
      <c r="SEV24" s="178"/>
      <c r="SEW24" s="179"/>
      <c r="SEX24" s="166"/>
      <c r="SEY24" s="178"/>
      <c r="SEZ24" s="178"/>
      <c r="SFA24" s="178"/>
      <c r="SFB24" s="178"/>
      <c r="SFC24" s="178"/>
      <c r="SFD24" s="178"/>
      <c r="SFE24" s="179"/>
      <c r="SFF24" s="166"/>
      <c r="SFG24" s="178"/>
      <c r="SFH24" s="178"/>
      <c r="SFI24" s="178"/>
      <c r="SFJ24" s="178"/>
      <c r="SFK24" s="178"/>
      <c r="SFL24" s="178"/>
      <c r="SFM24" s="179"/>
      <c r="SFN24" s="166"/>
      <c r="SFO24" s="178"/>
      <c r="SFP24" s="178"/>
      <c r="SFQ24" s="178"/>
      <c r="SFR24" s="178"/>
      <c r="SFS24" s="178"/>
      <c r="SFT24" s="178"/>
      <c r="SFU24" s="179"/>
      <c r="SFV24" s="166"/>
      <c r="SFW24" s="178"/>
      <c r="SFX24" s="178"/>
      <c r="SFY24" s="178"/>
      <c r="SFZ24" s="178"/>
      <c r="SGA24" s="178"/>
      <c r="SGB24" s="178"/>
      <c r="SGC24" s="179"/>
      <c r="SGD24" s="166"/>
      <c r="SGE24" s="178"/>
      <c r="SGF24" s="178"/>
      <c r="SGG24" s="178"/>
      <c r="SGH24" s="178"/>
      <c r="SGI24" s="178"/>
      <c r="SGJ24" s="178"/>
      <c r="SGK24" s="179"/>
      <c r="SGL24" s="166"/>
      <c r="SGM24" s="178"/>
      <c r="SGN24" s="178"/>
      <c r="SGO24" s="178"/>
      <c r="SGP24" s="178"/>
      <c r="SGQ24" s="178"/>
      <c r="SGR24" s="178"/>
      <c r="SGS24" s="179"/>
      <c r="SGT24" s="166"/>
      <c r="SGU24" s="178"/>
      <c r="SGV24" s="178"/>
      <c r="SGW24" s="178"/>
      <c r="SGX24" s="178"/>
      <c r="SGY24" s="178"/>
      <c r="SGZ24" s="178"/>
      <c r="SHA24" s="179"/>
      <c r="SHB24" s="166"/>
      <c r="SHC24" s="178"/>
      <c r="SHD24" s="178"/>
      <c r="SHE24" s="178"/>
      <c r="SHF24" s="178"/>
      <c r="SHG24" s="178"/>
      <c r="SHH24" s="178"/>
      <c r="SHI24" s="179"/>
      <c r="SHJ24" s="166"/>
      <c r="SHK24" s="178"/>
      <c r="SHL24" s="178"/>
      <c r="SHM24" s="178"/>
      <c r="SHN24" s="178"/>
      <c r="SHO24" s="178"/>
      <c r="SHP24" s="178"/>
      <c r="SHQ24" s="179"/>
      <c r="SHR24" s="166"/>
      <c r="SHS24" s="178"/>
      <c r="SHT24" s="178"/>
      <c r="SHU24" s="178"/>
      <c r="SHV24" s="178"/>
      <c r="SHW24" s="178"/>
      <c r="SHX24" s="178"/>
      <c r="SHY24" s="179"/>
      <c r="SHZ24" s="166"/>
      <c r="SIA24" s="178"/>
      <c r="SIB24" s="178"/>
      <c r="SIC24" s="178"/>
      <c r="SID24" s="178"/>
      <c r="SIE24" s="178"/>
      <c r="SIF24" s="178"/>
      <c r="SIG24" s="179"/>
      <c r="SIH24" s="166"/>
      <c r="SII24" s="178"/>
      <c r="SIJ24" s="178"/>
      <c r="SIK24" s="178"/>
      <c r="SIL24" s="178"/>
      <c r="SIM24" s="178"/>
      <c r="SIN24" s="178"/>
      <c r="SIO24" s="179"/>
      <c r="SIP24" s="166"/>
      <c r="SIQ24" s="178"/>
      <c r="SIR24" s="178"/>
      <c r="SIS24" s="178"/>
      <c r="SIT24" s="178"/>
      <c r="SIU24" s="178"/>
      <c r="SIV24" s="178"/>
      <c r="SIW24" s="179"/>
      <c r="SIX24" s="166"/>
      <c r="SIY24" s="178"/>
      <c r="SIZ24" s="178"/>
      <c r="SJA24" s="178"/>
      <c r="SJB24" s="178"/>
      <c r="SJC24" s="178"/>
      <c r="SJD24" s="178"/>
      <c r="SJE24" s="179"/>
      <c r="SJF24" s="166"/>
      <c r="SJG24" s="178"/>
      <c r="SJH24" s="178"/>
      <c r="SJI24" s="178"/>
      <c r="SJJ24" s="178"/>
      <c r="SJK24" s="178"/>
      <c r="SJL24" s="178"/>
      <c r="SJM24" s="179"/>
      <c r="SJN24" s="166"/>
      <c r="SJO24" s="178"/>
      <c r="SJP24" s="178"/>
      <c r="SJQ24" s="178"/>
      <c r="SJR24" s="178"/>
      <c r="SJS24" s="178"/>
      <c r="SJT24" s="178"/>
      <c r="SJU24" s="179"/>
      <c r="SJV24" s="166"/>
      <c r="SJW24" s="178"/>
      <c r="SJX24" s="178"/>
      <c r="SJY24" s="178"/>
      <c r="SJZ24" s="178"/>
      <c r="SKA24" s="178"/>
      <c r="SKB24" s="178"/>
      <c r="SKC24" s="179"/>
      <c r="SKD24" s="166"/>
      <c r="SKE24" s="178"/>
      <c r="SKF24" s="178"/>
      <c r="SKG24" s="178"/>
      <c r="SKH24" s="178"/>
      <c r="SKI24" s="178"/>
      <c r="SKJ24" s="178"/>
      <c r="SKK24" s="179"/>
      <c r="SKL24" s="166"/>
      <c r="SKM24" s="178"/>
      <c r="SKN24" s="178"/>
      <c r="SKO24" s="178"/>
      <c r="SKP24" s="178"/>
      <c r="SKQ24" s="178"/>
      <c r="SKR24" s="178"/>
      <c r="SKS24" s="179"/>
      <c r="SKT24" s="166"/>
      <c r="SKU24" s="178"/>
      <c r="SKV24" s="178"/>
      <c r="SKW24" s="178"/>
      <c r="SKX24" s="178"/>
      <c r="SKY24" s="178"/>
      <c r="SKZ24" s="178"/>
      <c r="SLA24" s="179"/>
      <c r="SLB24" s="166"/>
      <c r="SLC24" s="178"/>
      <c r="SLD24" s="178"/>
      <c r="SLE24" s="178"/>
      <c r="SLF24" s="178"/>
      <c r="SLG24" s="178"/>
      <c r="SLH24" s="178"/>
      <c r="SLI24" s="179"/>
      <c r="SLJ24" s="166"/>
      <c r="SLK24" s="178"/>
      <c r="SLL24" s="178"/>
      <c r="SLM24" s="178"/>
      <c r="SLN24" s="178"/>
      <c r="SLO24" s="178"/>
      <c r="SLP24" s="178"/>
      <c r="SLQ24" s="179"/>
      <c r="SLR24" s="166"/>
      <c r="SLS24" s="178"/>
      <c r="SLT24" s="178"/>
      <c r="SLU24" s="178"/>
      <c r="SLV24" s="178"/>
      <c r="SLW24" s="178"/>
      <c r="SLX24" s="178"/>
      <c r="SLY24" s="179"/>
      <c r="SLZ24" s="166"/>
      <c r="SMA24" s="178"/>
      <c r="SMB24" s="178"/>
      <c r="SMC24" s="178"/>
      <c r="SMD24" s="178"/>
      <c r="SME24" s="178"/>
      <c r="SMF24" s="178"/>
      <c r="SMG24" s="179"/>
      <c r="SMH24" s="166"/>
      <c r="SMI24" s="178"/>
      <c r="SMJ24" s="178"/>
      <c r="SMK24" s="178"/>
      <c r="SML24" s="178"/>
      <c r="SMM24" s="178"/>
      <c r="SMN24" s="178"/>
      <c r="SMO24" s="179"/>
      <c r="SMP24" s="166"/>
      <c r="SMQ24" s="178"/>
      <c r="SMR24" s="178"/>
      <c r="SMS24" s="178"/>
      <c r="SMT24" s="178"/>
      <c r="SMU24" s="178"/>
      <c r="SMV24" s="178"/>
      <c r="SMW24" s="179"/>
      <c r="SMX24" s="166"/>
      <c r="SMY24" s="178"/>
      <c r="SMZ24" s="178"/>
      <c r="SNA24" s="178"/>
      <c r="SNB24" s="178"/>
      <c r="SNC24" s="178"/>
      <c r="SND24" s="178"/>
      <c r="SNE24" s="179"/>
      <c r="SNF24" s="166"/>
      <c r="SNG24" s="178"/>
      <c r="SNH24" s="178"/>
      <c r="SNI24" s="178"/>
      <c r="SNJ24" s="178"/>
      <c r="SNK24" s="178"/>
      <c r="SNL24" s="178"/>
      <c r="SNM24" s="179"/>
      <c r="SNN24" s="166"/>
      <c r="SNO24" s="178"/>
      <c r="SNP24" s="178"/>
      <c r="SNQ24" s="178"/>
      <c r="SNR24" s="178"/>
      <c r="SNS24" s="178"/>
      <c r="SNT24" s="178"/>
      <c r="SNU24" s="179"/>
      <c r="SNV24" s="166"/>
      <c r="SNW24" s="178"/>
      <c r="SNX24" s="178"/>
      <c r="SNY24" s="178"/>
      <c r="SNZ24" s="178"/>
      <c r="SOA24" s="178"/>
      <c r="SOB24" s="178"/>
      <c r="SOC24" s="179"/>
      <c r="SOD24" s="166"/>
      <c r="SOE24" s="178"/>
      <c r="SOF24" s="178"/>
      <c r="SOG24" s="178"/>
      <c r="SOH24" s="178"/>
      <c r="SOI24" s="178"/>
      <c r="SOJ24" s="178"/>
      <c r="SOK24" s="179"/>
      <c r="SOL24" s="166"/>
      <c r="SOM24" s="178"/>
      <c r="SON24" s="178"/>
      <c r="SOO24" s="178"/>
      <c r="SOP24" s="178"/>
      <c r="SOQ24" s="178"/>
      <c r="SOR24" s="178"/>
      <c r="SOS24" s="179"/>
      <c r="SOT24" s="166"/>
      <c r="SOU24" s="178"/>
      <c r="SOV24" s="178"/>
      <c r="SOW24" s="178"/>
      <c r="SOX24" s="178"/>
      <c r="SOY24" s="178"/>
      <c r="SOZ24" s="178"/>
      <c r="SPA24" s="179"/>
      <c r="SPB24" s="166"/>
      <c r="SPC24" s="178"/>
      <c r="SPD24" s="178"/>
      <c r="SPE24" s="178"/>
      <c r="SPF24" s="178"/>
      <c r="SPG24" s="178"/>
      <c r="SPH24" s="178"/>
      <c r="SPI24" s="179"/>
      <c r="SPJ24" s="166"/>
      <c r="SPK24" s="178"/>
      <c r="SPL24" s="178"/>
      <c r="SPM24" s="178"/>
      <c r="SPN24" s="178"/>
      <c r="SPO24" s="178"/>
      <c r="SPP24" s="178"/>
      <c r="SPQ24" s="179"/>
      <c r="SPR24" s="166"/>
      <c r="SPS24" s="178"/>
      <c r="SPT24" s="178"/>
      <c r="SPU24" s="178"/>
      <c r="SPV24" s="178"/>
      <c r="SPW24" s="178"/>
      <c r="SPX24" s="178"/>
      <c r="SPY24" s="179"/>
      <c r="SPZ24" s="166"/>
      <c r="SQA24" s="178"/>
      <c r="SQB24" s="178"/>
      <c r="SQC24" s="178"/>
      <c r="SQD24" s="178"/>
      <c r="SQE24" s="178"/>
      <c r="SQF24" s="178"/>
      <c r="SQG24" s="179"/>
      <c r="SQH24" s="166"/>
      <c r="SQI24" s="178"/>
      <c r="SQJ24" s="178"/>
      <c r="SQK24" s="178"/>
      <c r="SQL24" s="178"/>
      <c r="SQM24" s="178"/>
      <c r="SQN24" s="178"/>
      <c r="SQO24" s="179"/>
      <c r="SQP24" s="166"/>
      <c r="SQQ24" s="178"/>
      <c r="SQR24" s="178"/>
      <c r="SQS24" s="178"/>
      <c r="SQT24" s="178"/>
      <c r="SQU24" s="178"/>
      <c r="SQV24" s="178"/>
      <c r="SQW24" s="179"/>
      <c r="SQX24" s="166"/>
      <c r="SQY24" s="178"/>
      <c r="SQZ24" s="178"/>
      <c r="SRA24" s="178"/>
      <c r="SRB24" s="178"/>
      <c r="SRC24" s="178"/>
      <c r="SRD24" s="178"/>
      <c r="SRE24" s="179"/>
      <c r="SRF24" s="166"/>
      <c r="SRG24" s="178"/>
      <c r="SRH24" s="178"/>
      <c r="SRI24" s="178"/>
      <c r="SRJ24" s="178"/>
      <c r="SRK24" s="178"/>
      <c r="SRL24" s="178"/>
      <c r="SRM24" s="179"/>
      <c r="SRN24" s="166"/>
      <c r="SRO24" s="178"/>
      <c r="SRP24" s="178"/>
      <c r="SRQ24" s="178"/>
      <c r="SRR24" s="178"/>
      <c r="SRS24" s="178"/>
      <c r="SRT24" s="178"/>
      <c r="SRU24" s="179"/>
      <c r="SRV24" s="166"/>
      <c r="SRW24" s="178"/>
      <c r="SRX24" s="178"/>
      <c r="SRY24" s="178"/>
      <c r="SRZ24" s="178"/>
      <c r="SSA24" s="178"/>
      <c r="SSB24" s="178"/>
      <c r="SSC24" s="179"/>
      <c r="SSD24" s="166"/>
      <c r="SSE24" s="178"/>
      <c r="SSF24" s="178"/>
      <c r="SSG24" s="178"/>
      <c r="SSH24" s="178"/>
      <c r="SSI24" s="178"/>
      <c r="SSJ24" s="178"/>
      <c r="SSK24" s="179"/>
      <c r="SSL24" s="166"/>
      <c r="SSM24" s="178"/>
      <c r="SSN24" s="178"/>
      <c r="SSO24" s="178"/>
      <c r="SSP24" s="178"/>
      <c r="SSQ24" s="178"/>
      <c r="SSR24" s="178"/>
      <c r="SSS24" s="179"/>
      <c r="SST24" s="166"/>
      <c r="SSU24" s="178"/>
      <c r="SSV24" s="178"/>
      <c r="SSW24" s="178"/>
      <c r="SSX24" s="178"/>
      <c r="SSY24" s="178"/>
      <c r="SSZ24" s="178"/>
      <c r="STA24" s="179"/>
      <c r="STB24" s="166"/>
      <c r="STC24" s="178"/>
      <c r="STD24" s="178"/>
      <c r="STE24" s="178"/>
      <c r="STF24" s="178"/>
      <c r="STG24" s="178"/>
      <c r="STH24" s="178"/>
      <c r="STI24" s="179"/>
      <c r="STJ24" s="166"/>
      <c r="STK24" s="178"/>
      <c r="STL24" s="178"/>
      <c r="STM24" s="178"/>
      <c r="STN24" s="178"/>
      <c r="STO24" s="178"/>
      <c r="STP24" s="178"/>
      <c r="STQ24" s="179"/>
      <c r="STR24" s="166"/>
      <c r="STS24" s="178"/>
      <c r="STT24" s="178"/>
      <c r="STU24" s="178"/>
      <c r="STV24" s="178"/>
      <c r="STW24" s="178"/>
      <c r="STX24" s="178"/>
      <c r="STY24" s="179"/>
      <c r="STZ24" s="166"/>
      <c r="SUA24" s="178"/>
      <c r="SUB24" s="178"/>
      <c r="SUC24" s="178"/>
      <c r="SUD24" s="178"/>
      <c r="SUE24" s="178"/>
      <c r="SUF24" s="178"/>
      <c r="SUG24" s="179"/>
      <c r="SUH24" s="166"/>
      <c r="SUI24" s="178"/>
      <c r="SUJ24" s="178"/>
      <c r="SUK24" s="178"/>
      <c r="SUL24" s="178"/>
      <c r="SUM24" s="178"/>
      <c r="SUN24" s="178"/>
      <c r="SUO24" s="179"/>
      <c r="SUP24" s="166"/>
      <c r="SUQ24" s="178"/>
      <c r="SUR24" s="178"/>
      <c r="SUS24" s="178"/>
      <c r="SUT24" s="178"/>
      <c r="SUU24" s="178"/>
      <c r="SUV24" s="178"/>
      <c r="SUW24" s="179"/>
      <c r="SUX24" s="166"/>
      <c r="SUY24" s="178"/>
      <c r="SUZ24" s="178"/>
      <c r="SVA24" s="178"/>
      <c r="SVB24" s="178"/>
      <c r="SVC24" s="178"/>
      <c r="SVD24" s="178"/>
      <c r="SVE24" s="179"/>
      <c r="SVF24" s="166"/>
      <c r="SVG24" s="178"/>
      <c r="SVH24" s="178"/>
      <c r="SVI24" s="178"/>
      <c r="SVJ24" s="178"/>
      <c r="SVK24" s="178"/>
      <c r="SVL24" s="178"/>
      <c r="SVM24" s="179"/>
      <c r="SVN24" s="166"/>
      <c r="SVO24" s="178"/>
      <c r="SVP24" s="178"/>
      <c r="SVQ24" s="178"/>
      <c r="SVR24" s="178"/>
      <c r="SVS24" s="178"/>
      <c r="SVT24" s="178"/>
      <c r="SVU24" s="179"/>
      <c r="SVV24" s="166"/>
      <c r="SVW24" s="178"/>
      <c r="SVX24" s="178"/>
      <c r="SVY24" s="178"/>
      <c r="SVZ24" s="178"/>
      <c r="SWA24" s="178"/>
      <c r="SWB24" s="178"/>
      <c r="SWC24" s="179"/>
      <c r="SWD24" s="166"/>
      <c r="SWE24" s="178"/>
      <c r="SWF24" s="178"/>
      <c r="SWG24" s="178"/>
      <c r="SWH24" s="178"/>
      <c r="SWI24" s="178"/>
      <c r="SWJ24" s="178"/>
      <c r="SWK24" s="179"/>
      <c r="SWL24" s="166"/>
      <c r="SWM24" s="178"/>
      <c r="SWN24" s="178"/>
      <c r="SWO24" s="178"/>
      <c r="SWP24" s="178"/>
      <c r="SWQ24" s="178"/>
      <c r="SWR24" s="178"/>
      <c r="SWS24" s="179"/>
      <c r="SWT24" s="166"/>
      <c r="SWU24" s="178"/>
      <c r="SWV24" s="178"/>
      <c r="SWW24" s="178"/>
      <c r="SWX24" s="178"/>
      <c r="SWY24" s="178"/>
      <c r="SWZ24" s="178"/>
      <c r="SXA24" s="179"/>
      <c r="SXB24" s="166"/>
      <c r="SXC24" s="178"/>
      <c r="SXD24" s="178"/>
      <c r="SXE24" s="178"/>
      <c r="SXF24" s="178"/>
      <c r="SXG24" s="178"/>
      <c r="SXH24" s="178"/>
      <c r="SXI24" s="179"/>
      <c r="SXJ24" s="166"/>
      <c r="SXK24" s="178"/>
      <c r="SXL24" s="178"/>
      <c r="SXM24" s="178"/>
      <c r="SXN24" s="178"/>
      <c r="SXO24" s="178"/>
      <c r="SXP24" s="178"/>
      <c r="SXQ24" s="179"/>
      <c r="SXR24" s="166"/>
      <c r="SXS24" s="178"/>
      <c r="SXT24" s="178"/>
      <c r="SXU24" s="178"/>
      <c r="SXV24" s="178"/>
      <c r="SXW24" s="178"/>
      <c r="SXX24" s="178"/>
      <c r="SXY24" s="179"/>
      <c r="SXZ24" s="166"/>
      <c r="SYA24" s="178"/>
      <c r="SYB24" s="178"/>
      <c r="SYC24" s="178"/>
      <c r="SYD24" s="178"/>
      <c r="SYE24" s="178"/>
      <c r="SYF24" s="178"/>
      <c r="SYG24" s="179"/>
      <c r="SYH24" s="166"/>
      <c r="SYI24" s="178"/>
      <c r="SYJ24" s="178"/>
      <c r="SYK24" s="178"/>
      <c r="SYL24" s="178"/>
      <c r="SYM24" s="178"/>
      <c r="SYN24" s="178"/>
      <c r="SYO24" s="179"/>
      <c r="SYP24" s="166"/>
      <c r="SYQ24" s="178"/>
      <c r="SYR24" s="178"/>
      <c r="SYS24" s="178"/>
      <c r="SYT24" s="178"/>
      <c r="SYU24" s="178"/>
      <c r="SYV24" s="178"/>
      <c r="SYW24" s="179"/>
      <c r="SYX24" s="166"/>
      <c r="SYY24" s="178"/>
      <c r="SYZ24" s="178"/>
      <c r="SZA24" s="178"/>
      <c r="SZB24" s="178"/>
      <c r="SZC24" s="178"/>
      <c r="SZD24" s="178"/>
      <c r="SZE24" s="179"/>
      <c r="SZF24" s="166"/>
      <c r="SZG24" s="178"/>
      <c r="SZH24" s="178"/>
      <c r="SZI24" s="178"/>
      <c r="SZJ24" s="178"/>
      <c r="SZK24" s="178"/>
      <c r="SZL24" s="178"/>
      <c r="SZM24" s="179"/>
      <c r="SZN24" s="166"/>
      <c r="SZO24" s="178"/>
      <c r="SZP24" s="178"/>
      <c r="SZQ24" s="178"/>
      <c r="SZR24" s="178"/>
      <c r="SZS24" s="178"/>
      <c r="SZT24" s="178"/>
      <c r="SZU24" s="179"/>
      <c r="SZV24" s="166"/>
      <c r="SZW24" s="178"/>
      <c r="SZX24" s="178"/>
      <c r="SZY24" s="178"/>
      <c r="SZZ24" s="178"/>
      <c r="TAA24" s="178"/>
      <c r="TAB24" s="178"/>
      <c r="TAC24" s="179"/>
      <c r="TAD24" s="166"/>
      <c r="TAE24" s="178"/>
      <c r="TAF24" s="178"/>
      <c r="TAG24" s="178"/>
      <c r="TAH24" s="178"/>
      <c r="TAI24" s="178"/>
      <c r="TAJ24" s="178"/>
      <c r="TAK24" s="179"/>
      <c r="TAL24" s="166"/>
      <c r="TAM24" s="178"/>
      <c r="TAN24" s="178"/>
      <c r="TAO24" s="178"/>
      <c r="TAP24" s="178"/>
      <c r="TAQ24" s="178"/>
      <c r="TAR24" s="178"/>
      <c r="TAS24" s="179"/>
      <c r="TAT24" s="166"/>
      <c r="TAU24" s="178"/>
      <c r="TAV24" s="178"/>
      <c r="TAW24" s="178"/>
      <c r="TAX24" s="178"/>
      <c r="TAY24" s="178"/>
      <c r="TAZ24" s="178"/>
      <c r="TBA24" s="179"/>
      <c r="TBB24" s="166"/>
      <c r="TBC24" s="178"/>
      <c r="TBD24" s="178"/>
      <c r="TBE24" s="178"/>
      <c r="TBF24" s="178"/>
      <c r="TBG24" s="178"/>
      <c r="TBH24" s="178"/>
      <c r="TBI24" s="179"/>
      <c r="TBJ24" s="166"/>
      <c r="TBK24" s="178"/>
      <c r="TBL24" s="178"/>
      <c r="TBM24" s="178"/>
      <c r="TBN24" s="178"/>
      <c r="TBO24" s="178"/>
      <c r="TBP24" s="178"/>
      <c r="TBQ24" s="179"/>
      <c r="TBR24" s="166"/>
      <c r="TBS24" s="178"/>
      <c r="TBT24" s="178"/>
      <c r="TBU24" s="178"/>
      <c r="TBV24" s="178"/>
      <c r="TBW24" s="178"/>
      <c r="TBX24" s="178"/>
      <c r="TBY24" s="179"/>
      <c r="TBZ24" s="166"/>
      <c r="TCA24" s="178"/>
      <c r="TCB24" s="178"/>
      <c r="TCC24" s="178"/>
      <c r="TCD24" s="178"/>
      <c r="TCE24" s="178"/>
      <c r="TCF24" s="178"/>
      <c r="TCG24" s="179"/>
      <c r="TCH24" s="166"/>
      <c r="TCI24" s="178"/>
      <c r="TCJ24" s="178"/>
      <c r="TCK24" s="178"/>
      <c r="TCL24" s="178"/>
      <c r="TCM24" s="178"/>
      <c r="TCN24" s="178"/>
      <c r="TCO24" s="179"/>
      <c r="TCP24" s="166"/>
      <c r="TCQ24" s="178"/>
      <c r="TCR24" s="178"/>
      <c r="TCS24" s="178"/>
      <c r="TCT24" s="178"/>
      <c r="TCU24" s="178"/>
      <c r="TCV24" s="178"/>
      <c r="TCW24" s="179"/>
      <c r="TCX24" s="166"/>
      <c r="TCY24" s="178"/>
      <c r="TCZ24" s="178"/>
      <c r="TDA24" s="178"/>
      <c r="TDB24" s="178"/>
      <c r="TDC24" s="178"/>
      <c r="TDD24" s="178"/>
      <c r="TDE24" s="179"/>
      <c r="TDF24" s="166"/>
      <c r="TDG24" s="178"/>
      <c r="TDH24" s="178"/>
      <c r="TDI24" s="178"/>
      <c r="TDJ24" s="178"/>
      <c r="TDK24" s="178"/>
      <c r="TDL24" s="178"/>
      <c r="TDM24" s="179"/>
      <c r="TDN24" s="166"/>
      <c r="TDO24" s="178"/>
      <c r="TDP24" s="178"/>
      <c r="TDQ24" s="178"/>
      <c r="TDR24" s="178"/>
      <c r="TDS24" s="178"/>
      <c r="TDT24" s="178"/>
      <c r="TDU24" s="179"/>
      <c r="TDV24" s="166"/>
      <c r="TDW24" s="178"/>
      <c r="TDX24" s="178"/>
      <c r="TDY24" s="178"/>
      <c r="TDZ24" s="178"/>
      <c r="TEA24" s="178"/>
      <c r="TEB24" s="178"/>
      <c r="TEC24" s="179"/>
      <c r="TED24" s="166"/>
      <c r="TEE24" s="178"/>
      <c r="TEF24" s="178"/>
      <c r="TEG24" s="178"/>
      <c r="TEH24" s="178"/>
      <c r="TEI24" s="178"/>
      <c r="TEJ24" s="178"/>
      <c r="TEK24" s="179"/>
      <c r="TEL24" s="166"/>
      <c r="TEM24" s="178"/>
      <c r="TEN24" s="178"/>
      <c r="TEO24" s="178"/>
      <c r="TEP24" s="178"/>
      <c r="TEQ24" s="178"/>
      <c r="TER24" s="178"/>
      <c r="TES24" s="179"/>
      <c r="TET24" s="166"/>
      <c r="TEU24" s="178"/>
      <c r="TEV24" s="178"/>
      <c r="TEW24" s="178"/>
      <c r="TEX24" s="178"/>
      <c r="TEY24" s="178"/>
      <c r="TEZ24" s="178"/>
      <c r="TFA24" s="179"/>
      <c r="TFB24" s="166"/>
      <c r="TFC24" s="178"/>
      <c r="TFD24" s="178"/>
      <c r="TFE24" s="178"/>
      <c r="TFF24" s="178"/>
      <c r="TFG24" s="178"/>
      <c r="TFH24" s="178"/>
      <c r="TFI24" s="179"/>
      <c r="TFJ24" s="166"/>
      <c r="TFK24" s="178"/>
      <c r="TFL24" s="178"/>
      <c r="TFM24" s="178"/>
      <c r="TFN24" s="178"/>
      <c r="TFO24" s="178"/>
      <c r="TFP24" s="178"/>
      <c r="TFQ24" s="179"/>
      <c r="TFR24" s="166"/>
      <c r="TFS24" s="178"/>
      <c r="TFT24" s="178"/>
      <c r="TFU24" s="178"/>
      <c r="TFV24" s="178"/>
      <c r="TFW24" s="178"/>
      <c r="TFX24" s="178"/>
      <c r="TFY24" s="179"/>
      <c r="TFZ24" s="166"/>
      <c r="TGA24" s="178"/>
      <c r="TGB24" s="178"/>
      <c r="TGC24" s="178"/>
      <c r="TGD24" s="178"/>
      <c r="TGE24" s="178"/>
      <c r="TGF24" s="178"/>
      <c r="TGG24" s="179"/>
      <c r="TGH24" s="166"/>
      <c r="TGI24" s="178"/>
      <c r="TGJ24" s="178"/>
      <c r="TGK24" s="178"/>
      <c r="TGL24" s="178"/>
      <c r="TGM24" s="178"/>
      <c r="TGN24" s="178"/>
      <c r="TGO24" s="179"/>
      <c r="TGP24" s="166"/>
      <c r="TGQ24" s="178"/>
      <c r="TGR24" s="178"/>
      <c r="TGS24" s="178"/>
      <c r="TGT24" s="178"/>
      <c r="TGU24" s="178"/>
      <c r="TGV24" s="178"/>
      <c r="TGW24" s="179"/>
      <c r="TGX24" s="166"/>
      <c r="TGY24" s="178"/>
      <c r="TGZ24" s="178"/>
      <c r="THA24" s="178"/>
      <c r="THB24" s="178"/>
      <c r="THC24" s="178"/>
      <c r="THD24" s="178"/>
      <c r="THE24" s="179"/>
      <c r="THF24" s="166"/>
      <c r="THG24" s="178"/>
      <c r="THH24" s="178"/>
      <c r="THI24" s="178"/>
      <c r="THJ24" s="178"/>
      <c r="THK24" s="178"/>
      <c r="THL24" s="178"/>
      <c r="THM24" s="179"/>
      <c r="THN24" s="166"/>
      <c r="THO24" s="178"/>
      <c r="THP24" s="178"/>
      <c r="THQ24" s="178"/>
      <c r="THR24" s="178"/>
      <c r="THS24" s="178"/>
      <c r="THT24" s="178"/>
      <c r="THU24" s="179"/>
      <c r="THV24" s="166"/>
      <c r="THW24" s="178"/>
      <c r="THX24" s="178"/>
      <c r="THY24" s="178"/>
      <c r="THZ24" s="178"/>
      <c r="TIA24" s="178"/>
      <c r="TIB24" s="178"/>
      <c r="TIC24" s="179"/>
      <c r="TID24" s="166"/>
      <c r="TIE24" s="178"/>
      <c r="TIF24" s="178"/>
      <c r="TIG24" s="178"/>
      <c r="TIH24" s="178"/>
      <c r="TII24" s="178"/>
      <c r="TIJ24" s="178"/>
      <c r="TIK24" s="179"/>
      <c r="TIL24" s="166"/>
      <c r="TIM24" s="178"/>
      <c r="TIN24" s="178"/>
      <c r="TIO24" s="178"/>
      <c r="TIP24" s="178"/>
      <c r="TIQ24" s="178"/>
      <c r="TIR24" s="178"/>
      <c r="TIS24" s="179"/>
      <c r="TIT24" s="166"/>
      <c r="TIU24" s="178"/>
      <c r="TIV24" s="178"/>
      <c r="TIW24" s="178"/>
      <c r="TIX24" s="178"/>
      <c r="TIY24" s="178"/>
      <c r="TIZ24" s="178"/>
      <c r="TJA24" s="179"/>
      <c r="TJB24" s="166"/>
      <c r="TJC24" s="178"/>
      <c r="TJD24" s="178"/>
      <c r="TJE24" s="178"/>
      <c r="TJF24" s="178"/>
      <c r="TJG24" s="178"/>
      <c r="TJH24" s="178"/>
      <c r="TJI24" s="179"/>
      <c r="TJJ24" s="166"/>
      <c r="TJK24" s="178"/>
      <c r="TJL24" s="178"/>
      <c r="TJM24" s="178"/>
      <c r="TJN24" s="178"/>
      <c r="TJO24" s="178"/>
      <c r="TJP24" s="178"/>
      <c r="TJQ24" s="179"/>
      <c r="TJR24" s="166"/>
      <c r="TJS24" s="178"/>
      <c r="TJT24" s="178"/>
      <c r="TJU24" s="178"/>
      <c r="TJV24" s="178"/>
      <c r="TJW24" s="178"/>
      <c r="TJX24" s="178"/>
      <c r="TJY24" s="179"/>
      <c r="TJZ24" s="166"/>
      <c r="TKA24" s="178"/>
      <c r="TKB24" s="178"/>
      <c r="TKC24" s="178"/>
      <c r="TKD24" s="178"/>
      <c r="TKE24" s="178"/>
      <c r="TKF24" s="178"/>
      <c r="TKG24" s="179"/>
      <c r="TKH24" s="166"/>
      <c r="TKI24" s="178"/>
      <c r="TKJ24" s="178"/>
      <c r="TKK24" s="178"/>
      <c r="TKL24" s="178"/>
      <c r="TKM24" s="178"/>
      <c r="TKN24" s="178"/>
      <c r="TKO24" s="179"/>
      <c r="TKP24" s="166"/>
      <c r="TKQ24" s="178"/>
      <c r="TKR24" s="178"/>
      <c r="TKS24" s="178"/>
      <c r="TKT24" s="178"/>
      <c r="TKU24" s="178"/>
      <c r="TKV24" s="178"/>
      <c r="TKW24" s="179"/>
      <c r="TKX24" s="166"/>
      <c r="TKY24" s="178"/>
      <c r="TKZ24" s="178"/>
      <c r="TLA24" s="178"/>
      <c r="TLB24" s="178"/>
      <c r="TLC24" s="178"/>
      <c r="TLD24" s="178"/>
      <c r="TLE24" s="179"/>
      <c r="TLF24" s="166"/>
      <c r="TLG24" s="178"/>
      <c r="TLH24" s="178"/>
      <c r="TLI24" s="178"/>
      <c r="TLJ24" s="178"/>
      <c r="TLK24" s="178"/>
      <c r="TLL24" s="178"/>
      <c r="TLM24" s="179"/>
      <c r="TLN24" s="166"/>
      <c r="TLO24" s="178"/>
      <c r="TLP24" s="178"/>
      <c r="TLQ24" s="178"/>
      <c r="TLR24" s="178"/>
      <c r="TLS24" s="178"/>
      <c r="TLT24" s="178"/>
      <c r="TLU24" s="179"/>
      <c r="TLV24" s="166"/>
      <c r="TLW24" s="178"/>
      <c r="TLX24" s="178"/>
      <c r="TLY24" s="178"/>
      <c r="TLZ24" s="178"/>
      <c r="TMA24" s="178"/>
      <c r="TMB24" s="178"/>
      <c r="TMC24" s="179"/>
      <c r="TMD24" s="166"/>
      <c r="TME24" s="178"/>
      <c r="TMF24" s="178"/>
      <c r="TMG24" s="178"/>
      <c r="TMH24" s="178"/>
      <c r="TMI24" s="178"/>
      <c r="TMJ24" s="178"/>
      <c r="TMK24" s="179"/>
      <c r="TML24" s="166"/>
      <c r="TMM24" s="178"/>
      <c r="TMN24" s="178"/>
      <c r="TMO24" s="178"/>
      <c r="TMP24" s="178"/>
      <c r="TMQ24" s="178"/>
      <c r="TMR24" s="178"/>
      <c r="TMS24" s="179"/>
      <c r="TMT24" s="166"/>
      <c r="TMU24" s="178"/>
      <c r="TMV24" s="178"/>
      <c r="TMW24" s="178"/>
      <c r="TMX24" s="178"/>
      <c r="TMY24" s="178"/>
      <c r="TMZ24" s="178"/>
      <c r="TNA24" s="179"/>
      <c r="TNB24" s="166"/>
      <c r="TNC24" s="178"/>
      <c r="TND24" s="178"/>
      <c r="TNE24" s="178"/>
      <c r="TNF24" s="178"/>
      <c r="TNG24" s="178"/>
      <c r="TNH24" s="178"/>
      <c r="TNI24" s="179"/>
      <c r="TNJ24" s="166"/>
      <c r="TNK24" s="178"/>
      <c r="TNL24" s="178"/>
      <c r="TNM24" s="178"/>
      <c r="TNN24" s="178"/>
      <c r="TNO24" s="178"/>
      <c r="TNP24" s="178"/>
      <c r="TNQ24" s="179"/>
      <c r="TNR24" s="166"/>
      <c r="TNS24" s="178"/>
      <c r="TNT24" s="178"/>
      <c r="TNU24" s="178"/>
      <c r="TNV24" s="178"/>
      <c r="TNW24" s="178"/>
      <c r="TNX24" s="178"/>
      <c r="TNY24" s="179"/>
      <c r="TNZ24" s="166"/>
      <c r="TOA24" s="178"/>
      <c r="TOB24" s="178"/>
      <c r="TOC24" s="178"/>
      <c r="TOD24" s="178"/>
      <c r="TOE24" s="178"/>
      <c r="TOF24" s="178"/>
      <c r="TOG24" s="179"/>
      <c r="TOH24" s="166"/>
      <c r="TOI24" s="178"/>
      <c r="TOJ24" s="178"/>
      <c r="TOK24" s="178"/>
      <c r="TOL24" s="178"/>
      <c r="TOM24" s="178"/>
      <c r="TON24" s="178"/>
      <c r="TOO24" s="179"/>
      <c r="TOP24" s="166"/>
      <c r="TOQ24" s="178"/>
      <c r="TOR24" s="178"/>
      <c r="TOS24" s="178"/>
      <c r="TOT24" s="178"/>
      <c r="TOU24" s="178"/>
      <c r="TOV24" s="178"/>
      <c r="TOW24" s="179"/>
      <c r="TOX24" s="166"/>
      <c r="TOY24" s="178"/>
      <c r="TOZ24" s="178"/>
      <c r="TPA24" s="178"/>
      <c r="TPB24" s="178"/>
      <c r="TPC24" s="178"/>
      <c r="TPD24" s="178"/>
      <c r="TPE24" s="179"/>
      <c r="TPF24" s="166"/>
      <c r="TPG24" s="178"/>
      <c r="TPH24" s="178"/>
      <c r="TPI24" s="178"/>
      <c r="TPJ24" s="178"/>
      <c r="TPK24" s="178"/>
      <c r="TPL24" s="178"/>
      <c r="TPM24" s="179"/>
      <c r="TPN24" s="166"/>
      <c r="TPO24" s="178"/>
      <c r="TPP24" s="178"/>
      <c r="TPQ24" s="178"/>
      <c r="TPR24" s="178"/>
      <c r="TPS24" s="178"/>
      <c r="TPT24" s="178"/>
      <c r="TPU24" s="179"/>
      <c r="TPV24" s="166"/>
      <c r="TPW24" s="178"/>
      <c r="TPX24" s="178"/>
      <c r="TPY24" s="178"/>
      <c r="TPZ24" s="178"/>
      <c r="TQA24" s="178"/>
      <c r="TQB24" s="178"/>
      <c r="TQC24" s="179"/>
      <c r="TQD24" s="166"/>
      <c r="TQE24" s="178"/>
      <c r="TQF24" s="178"/>
      <c r="TQG24" s="178"/>
      <c r="TQH24" s="178"/>
      <c r="TQI24" s="178"/>
      <c r="TQJ24" s="178"/>
      <c r="TQK24" s="179"/>
      <c r="TQL24" s="166"/>
      <c r="TQM24" s="178"/>
      <c r="TQN24" s="178"/>
      <c r="TQO24" s="178"/>
      <c r="TQP24" s="178"/>
      <c r="TQQ24" s="178"/>
      <c r="TQR24" s="178"/>
      <c r="TQS24" s="179"/>
      <c r="TQT24" s="166"/>
      <c r="TQU24" s="178"/>
      <c r="TQV24" s="178"/>
      <c r="TQW24" s="178"/>
      <c r="TQX24" s="178"/>
      <c r="TQY24" s="178"/>
      <c r="TQZ24" s="178"/>
      <c r="TRA24" s="179"/>
      <c r="TRB24" s="166"/>
      <c r="TRC24" s="178"/>
      <c r="TRD24" s="178"/>
      <c r="TRE24" s="178"/>
      <c r="TRF24" s="178"/>
      <c r="TRG24" s="178"/>
      <c r="TRH24" s="178"/>
      <c r="TRI24" s="179"/>
      <c r="TRJ24" s="166"/>
      <c r="TRK24" s="178"/>
      <c r="TRL24" s="178"/>
      <c r="TRM24" s="178"/>
      <c r="TRN24" s="178"/>
      <c r="TRO24" s="178"/>
      <c r="TRP24" s="178"/>
      <c r="TRQ24" s="179"/>
      <c r="TRR24" s="166"/>
      <c r="TRS24" s="178"/>
      <c r="TRT24" s="178"/>
      <c r="TRU24" s="178"/>
      <c r="TRV24" s="178"/>
      <c r="TRW24" s="178"/>
      <c r="TRX24" s="178"/>
      <c r="TRY24" s="179"/>
      <c r="TRZ24" s="166"/>
      <c r="TSA24" s="178"/>
      <c r="TSB24" s="178"/>
      <c r="TSC24" s="178"/>
      <c r="TSD24" s="178"/>
      <c r="TSE24" s="178"/>
      <c r="TSF24" s="178"/>
      <c r="TSG24" s="179"/>
      <c r="TSH24" s="166"/>
      <c r="TSI24" s="178"/>
      <c r="TSJ24" s="178"/>
      <c r="TSK24" s="178"/>
      <c r="TSL24" s="178"/>
      <c r="TSM24" s="178"/>
      <c r="TSN24" s="178"/>
      <c r="TSO24" s="179"/>
      <c r="TSP24" s="166"/>
      <c r="TSQ24" s="178"/>
      <c r="TSR24" s="178"/>
      <c r="TSS24" s="178"/>
      <c r="TST24" s="178"/>
      <c r="TSU24" s="178"/>
      <c r="TSV24" s="178"/>
      <c r="TSW24" s="179"/>
      <c r="TSX24" s="166"/>
      <c r="TSY24" s="178"/>
      <c r="TSZ24" s="178"/>
      <c r="TTA24" s="178"/>
      <c r="TTB24" s="178"/>
      <c r="TTC24" s="178"/>
      <c r="TTD24" s="178"/>
      <c r="TTE24" s="179"/>
      <c r="TTF24" s="166"/>
      <c r="TTG24" s="178"/>
      <c r="TTH24" s="178"/>
      <c r="TTI24" s="178"/>
      <c r="TTJ24" s="178"/>
      <c r="TTK24" s="178"/>
      <c r="TTL24" s="178"/>
      <c r="TTM24" s="179"/>
      <c r="TTN24" s="166"/>
      <c r="TTO24" s="178"/>
      <c r="TTP24" s="178"/>
      <c r="TTQ24" s="178"/>
      <c r="TTR24" s="178"/>
      <c r="TTS24" s="178"/>
      <c r="TTT24" s="178"/>
      <c r="TTU24" s="179"/>
      <c r="TTV24" s="166"/>
      <c r="TTW24" s="178"/>
      <c r="TTX24" s="178"/>
      <c r="TTY24" s="178"/>
      <c r="TTZ24" s="178"/>
      <c r="TUA24" s="178"/>
      <c r="TUB24" s="178"/>
      <c r="TUC24" s="179"/>
      <c r="TUD24" s="166"/>
      <c r="TUE24" s="178"/>
      <c r="TUF24" s="178"/>
      <c r="TUG24" s="178"/>
      <c r="TUH24" s="178"/>
      <c r="TUI24" s="178"/>
      <c r="TUJ24" s="178"/>
      <c r="TUK24" s="179"/>
      <c r="TUL24" s="166"/>
      <c r="TUM24" s="178"/>
      <c r="TUN24" s="178"/>
      <c r="TUO24" s="178"/>
      <c r="TUP24" s="178"/>
      <c r="TUQ24" s="178"/>
      <c r="TUR24" s="178"/>
      <c r="TUS24" s="179"/>
      <c r="TUT24" s="166"/>
      <c r="TUU24" s="178"/>
      <c r="TUV24" s="178"/>
      <c r="TUW24" s="178"/>
      <c r="TUX24" s="178"/>
      <c r="TUY24" s="178"/>
      <c r="TUZ24" s="178"/>
      <c r="TVA24" s="179"/>
      <c r="TVB24" s="166"/>
      <c r="TVC24" s="178"/>
      <c r="TVD24" s="178"/>
      <c r="TVE24" s="178"/>
      <c r="TVF24" s="178"/>
      <c r="TVG24" s="178"/>
      <c r="TVH24" s="178"/>
      <c r="TVI24" s="179"/>
      <c r="TVJ24" s="166"/>
      <c r="TVK24" s="178"/>
      <c r="TVL24" s="178"/>
      <c r="TVM24" s="178"/>
      <c r="TVN24" s="178"/>
      <c r="TVO24" s="178"/>
      <c r="TVP24" s="178"/>
      <c r="TVQ24" s="179"/>
      <c r="TVR24" s="166"/>
      <c r="TVS24" s="178"/>
      <c r="TVT24" s="178"/>
      <c r="TVU24" s="178"/>
      <c r="TVV24" s="178"/>
      <c r="TVW24" s="178"/>
      <c r="TVX24" s="178"/>
      <c r="TVY24" s="179"/>
      <c r="TVZ24" s="166"/>
      <c r="TWA24" s="178"/>
      <c r="TWB24" s="178"/>
      <c r="TWC24" s="178"/>
      <c r="TWD24" s="178"/>
      <c r="TWE24" s="178"/>
      <c r="TWF24" s="178"/>
      <c r="TWG24" s="179"/>
      <c r="TWH24" s="166"/>
      <c r="TWI24" s="178"/>
      <c r="TWJ24" s="178"/>
      <c r="TWK24" s="178"/>
      <c r="TWL24" s="178"/>
      <c r="TWM24" s="178"/>
      <c r="TWN24" s="178"/>
      <c r="TWO24" s="179"/>
      <c r="TWP24" s="166"/>
      <c r="TWQ24" s="178"/>
      <c r="TWR24" s="178"/>
      <c r="TWS24" s="178"/>
      <c r="TWT24" s="178"/>
      <c r="TWU24" s="178"/>
      <c r="TWV24" s="178"/>
      <c r="TWW24" s="179"/>
      <c r="TWX24" s="166"/>
      <c r="TWY24" s="178"/>
      <c r="TWZ24" s="178"/>
      <c r="TXA24" s="178"/>
      <c r="TXB24" s="178"/>
      <c r="TXC24" s="178"/>
      <c r="TXD24" s="178"/>
      <c r="TXE24" s="179"/>
      <c r="TXF24" s="166"/>
      <c r="TXG24" s="178"/>
      <c r="TXH24" s="178"/>
      <c r="TXI24" s="178"/>
      <c r="TXJ24" s="178"/>
      <c r="TXK24" s="178"/>
      <c r="TXL24" s="178"/>
      <c r="TXM24" s="179"/>
      <c r="TXN24" s="166"/>
      <c r="TXO24" s="178"/>
      <c r="TXP24" s="178"/>
      <c r="TXQ24" s="178"/>
      <c r="TXR24" s="178"/>
      <c r="TXS24" s="178"/>
      <c r="TXT24" s="178"/>
      <c r="TXU24" s="179"/>
      <c r="TXV24" s="166"/>
      <c r="TXW24" s="178"/>
      <c r="TXX24" s="178"/>
      <c r="TXY24" s="178"/>
      <c r="TXZ24" s="178"/>
      <c r="TYA24" s="178"/>
      <c r="TYB24" s="178"/>
      <c r="TYC24" s="179"/>
      <c r="TYD24" s="166"/>
      <c r="TYE24" s="178"/>
      <c r="TYF24" s="178"/>
      <c r="TYG24" s="178"/>
      <c r="TYH24" s="178"/>
      <c r="TYI24" s="178"/>
      <c r="TYJ24" s="178"/>
      <c r="TYK24" s="179"/>
      <c r="TYL24" s="166"/>
      <c r="TYM24" s="178"/>
      <c r="TYN24" s="178"/>
      <c r="TYO24" s="178"/>
      <c r="TYP24" s="178"/>
      <c r="TYQ24" s="178"/>
      <c r="TYR24" s="178"/>
      <c r="TYS24" s="179"/>
      <c r="TYT24" s="166"/>
      <c r="TYU24" s="178"/>
      <c r="TYV24" s="178"/>
      <c r="TYW24" s="178"/>
      <c r="TYX24" s="178"/>
      <c r="TYY24" s="178"/>
      <c r="TYZ24" s="178"/>
      <c r="TZA24" s="179"/>
      <c r="TZB24" s="166"/>
      <c r="TZC24" s="178"/>
      <c r="TZD24" s="178"/>
      <c r="TZE24" s="178"/>
      <c r="TZF24" s="178"/>
      <c r="TZG24" s="178"/>
      <c r="TZH24" s="178"/>
      <c r="TZI24" s="179"/>
      <c r="TZJ24" s="166"/>
      <c r="TZK24" s="178"/>
      <c r="TZL24" s="178"/>
      <c r="TZM24" s="178"/>
      <c r="TZN24" s="178"/>
      <c r="TZO24" s="178"/>
      <c r="TZP24" s="178"/>
      <c r="TZQ24" s="179"/>
      <c r="TZR24" s="166"/>
      <c r="TZS24" s="178"/>
      <c r="TZT24" s="178"/>
      <c r="TZU24" s="178"/>
      <c r="TZV24" s="178"/>
      <c r="TZW24" s="178"/>
      <c r="TZX24" s="178"/>
      <c r="TZY24" s="179"/>
      <c r="TZZ24" s="166"/>
      <c r="UAA24" s="178"/>
      <c r="UAB24" s="178"/>
      <c r="UAC24" s="178"/>
      <c r="UAD24" s="178"/>
      <c r="UAE24" s="178"/>
      <c r="UAF24" s="178"/>
      <c r="UAG24" s="179"/>
      <c r="UAH24" s="166"/>
      <c r="UAI24" s="178"/>
      <c r="UAJ24" s="178"/>
      <c r="UAK24" s="178"/>
      <c r="UAL24" s="178"/>
      <c r="UAM24" s="178"/>
      <c r="UAN24" s="178"/>
      <c r="UAO24" s="179"/>
      <c r="UAP24" s="166"/>
      <c r="UAQ24" s="178"/>
      <c r="UAR24" s="178"/>
      <c r="UAS24" s="178"/>
      <c r="UAT24" s="178"/>
      <c r="UAU24" s="178"/>
      <c r="UAV24" s="178"/>
      <c r="UAW24" s="179"/>
      <c r="UAX24" s="166"/>
      <c r="UAY24" s="178"/>
      <c r="UAZ24" s="178"/>
      <c r="UBA24" s="178"/>
      <c r="UBB24" s="178"/>
      <c r="UBC24" s="178"/>
      <c r="UBD24" s="178"/>
      <c r="UBE24" s="179"/>
      <c r="UBF24" s="166"/>
      <c r="UBG24" s="178"/>
      <c r="UBH24" s="178"/>
      <c r="UBI24" s="178"/>
      <c r="UBJ24" s="178"/>
      <c r="UBK24" s="178"/>
      <c r="UBL24" s="178"/>
      <c r="UBM24" s="179"/>
      <c r="UBN24" s="166"/>
      <c r="UBO24" s="178"/>
      <c r="UBP24" s="178"/>
      <c r="UBQ24" s="178"/>
      <c r="UBR24" s="178"/>
      <c r="UBS24" s="178"/>
      <c r="UBT24" s="178"/>
      <c r="UBU24" s="179"/>
      <c r="UBV24" s="166"/>
      <c r="UBW24" s="178"/>
      <c r="UBX24" s="178"/>
      <c r="UBY24" s="178"/>
      <c r="UBZ24" s="178"/>
      <c r="UCA24" s="178"/>
      <c r="UCB24" s="178"/>
      <c r="UCC24" s="179"/>
      <c r="UCD24" s="166"/>
      <c r="UCE24" s="178"/>
      <c r="UCF24" s="178"/>
      <c r="UCG24" s="178"/>
      <c r="UCH24" s="178"/>
      <c r="UCI24" s="178"/>
      <c r="UCJ24" s="178"/>
      <c r="UCK24" s="179"/>
      <c r="UCL24" s="166"/>
      <c r="UCM24" s="178"/>
      <c r="UCN24" s="178"/>
      <c r="UCO24" s="178"/>
      <c r="UCP24" s="178"/>
      <c r="UCQ24" s="178"/>
      <c r="UCR24" s="178"/>
      <c r="UCS24" s="179"/>
      <c r="UCT24" s="166"/>
      <c r="UCU24" s="178"/>
      <c r="UCV24" s="178"/>
      <c r="UCW24" s="178"/>
      <c r="UCX24" s="178"/>
      <c r="UCY24" s="178"/>
      <c r="UCZ24" s="178"/>
      <c r="UDA24" s="179"/>
      <c r="UDB24" s="166"/>
      <c r="UDC24" s="178"/>
      <c r="UDD24" s="178"/>
      <c r="UDE24" s="178"/>
      <c r="UDF24" s="178"/>
      <c r="UDG24" s="178"/>
      <c r="UDH24" s="178"/>
      <c r="UDI24" s="179"/>
      <c r="UDJ24" s="166"/>
      <c r="UDK24" s="178"/>
      <c r="UDL24" s="178"/>
      <c r="UDM24" s="178"/>
      <c r="UDN24" s="178"/>
      <c r="UDO24" s="178"/>
      <c r="UDP24" s="178"/>
      <c r="UDQ24" s="179"/>
      <c r="UDR24" s="166"/>
      <c r="UDS24" s="178"/>
      <c r="UDT24" s="178"/>
      <c r="UDU24" s="178"/>
      <c r="UDV24" s="178"/>
      <c r="UDW24" s="178"/>
      <c r="UDX24" s="178"/>
      <c r="UDY24" s="179"/>
      <c r="UDZ24" s="166"/>
      <c r="UEA24" s="178"/>
      <c r="UEB24" s="178"/>
      <c r="UEC24" s="178"/>
      <c r="UED24" s="178"/>
      <c r="UEE24" s="178"/>
      <c r="UEF24" s="178"/>
      <c r="UEG24" s="179"/>
      <c r="UEH24" s="166"/>
      <c r="UEI24" s="178"/>
      <c r="UEJ24" s="178"/>
      <c r="UEK24" s="178"/>
      <c r="UEL24" s="178"/>
      <c r="UEM24" s="178"/>
      <c r="UEN24" s="178"/>
      <c r="UEO24" s="179"/>
      <c r="UEP24" s="166"/>
      <c r="UEQ24" s="178"/>
      <c r="UER24" s="178"/>
      <c r="UES24" s="178"/>
      <c r="UET24" s="178"/>
      <c r="UEU24" s="178"/>
      <c r="UEV24" s="178"/>
      <c r="UEW24" s="179"/>
      <c r="UEX24" s="166"/>
      <c r="UEY24" s="178"/>
      <c r="UEZ24" s="178"/>
      <c r="UFA24" s="178"/>
      <c r="UFB24" s="178"/>
      <c r="UFC24" s="178"/>
      <c r="UFD24" s="178"/>
      <c r="UFE24" s="179"/>
      <c r="UFF24" s="166"/>
      <c r="UFG24" s="178"/>
      <c r="UFH24" s="178"/>
      <c r="UFI24" s="178"/>
      <c r="UFJ24" s="178"/>
      <c r="UFK24" s="178"/>
      <c r="UFL24" s="178"/>
      <c r="UFM24" s="179"/>
      <c r="UFN24" s="166"/>
      <c r="UFO24" s="178"/>
      <c r="UFP24" s="178"/>
      <c r="UFQ24" s="178"/>
      <c r="UFR24" s="178"/>
      <c r="UFS24" s="178"/>
      <c r="UFT24" s="178"/>
      <c r="UFU24" s="179"/>
      <c r="UFV24" s="166"/>
      <c r="UFW24" s="178"/>
      <c r="UFX24" s="178"/>
      <c r="UFY24" s="178"/>
      <c r="UFZ24" s="178"/>
      <c r="UGA24" s="178"/>
      <c r="UGB24" s="178"/>
      <c r="UGC24" s="179"/>
      <c r="UGD24" s="166"/>
      <c r="UGE24" s="178"/>
      <c r="UGF24" s="178"/>
      <c r="UGG24" s="178"/>
      <c r="UGH24" s="178"/>
      <c r="UGI24" s="178"/>
      <c r="UGJ24" s="178"/>
      <c r="UGK24" s="179"/>
      <c r="UGL24" s="166"/>
      <c r="UGM24" s="178"/>
      <c r="UGN24" s="178"/>
      <c r="UGO24" s="178"/>
      <c r="UGP24" s="178"/>
      <c r="UGQ24" s="178"/>
      <c r="UGR24" s="178"/>
      <c r="UGS24" s="179"/>
      <c r="UGT24" s="166"/>
      <c r="UGU24" s="178"/>
      <c r="UGV24" s="178"/>
      <c r="UGW24" s="178"/>
      <c r="UGX24" s="178"/>
      <c r="UGY24" s="178"/>
      <c r="UGZ24" s="178"/>
      <c r="UHA24" s="179"/>
      <c r="UHB24" s="166"/>
      <c r="UHC24" s="178"/>
      <c r="UHD24" s="178"/>
      <c r="UHE24" s="178"/>
      <c r="UHF24" s="178"/>
      <c r="UHG24" s="178"/>
      <c r="UHH24" s="178"/>
      <c r="UHI24" s="179"/>
      <c r="UHJ24" s="166"/>
      <c r="UHK24" s="178"/>
      <c r="UHL24" s="178"/>
      <c r="UHM24" s="178"/>
      <c r="UHN24" s="178"/>
      <c r="UHO24" s="178"/>
      <c r="UHP24" s="178"/>
      <c r="UHQ24" s="179"/>
      <c r="UHR24" s="166"/>
      <c r="UHS24" s="178"/>
      <c r="UHT24" s="178"/>
      <c r="UHU24" s="178"/>
      <c r="UHV24" s="178"/>
      <c r="UHW24" s="178"/>
      <c r="UHX24" s="178"/>
      <c r="UHY24" s="179"/>
      <c r="UHZ24" s="166"/>
      <c r="UIA24" s="178"/>
      <c r="UIB24" s="178"/>
      <c r="UIC24" s="178"/>
      <c r="UID24" s="178"/>
      <c r="UIE24" s="178"/>
      <c r="UIF24" s="178"/>
      <c r="UIG24" s="179"/>
      <c r="UIH24" s="166"/>
      <c r="UII24" s="178"/>
      <c r="UIJ24" s="178"/>
      <c r="UIK24" s="178"/>
      <c r="UIL24" s="178"/>
      <c r="UIM24" s="178"/>
      <c r="UIN24" s="178"/>
      <c r="UIO24" s="179"/>
      <c r="UIP24" s="166"/>
      <c r="UIQ24" s="178"/>
      <c r="UIR24" s="178"/>
      <c r="UIS24" s="178"/>
      <c r="UIT24" s="178"/>
      <c r="UIU24" s="178"/>
      <c r="UIV24" s="178"/>
      <c r="UIW24" s="179"/>
      <c r="UIX24" s="166"/>
      <c r="UIY24" s="178"/>
      <c r="UIZ24" s="178"/>
      <c r="UJA24" s="178"/>
      <c r="UJB24" s="178"/>
      <c r="UJC24" s="178"/>
      <c r="UJD24" s="178"/>
      <c r="UJE24" s="179"/>
      <c r="UJF24" s="166"/>
      <c r="UJG24" s="178"/>
      <c r="UJH24" s="178"/>
      <c r="UJI24" s="178"/>
      <c r="UJJ24" s="178"/>
      <c r="UJK24" s="178"/>
      <c r="UJL24" s="178"/>
      <c r="UJM24" s="179"/>
      <c r="UJN24" s="166"/>
      <c r="UJO24" s="178"/>
      <c r="UJP24" s="178"/>
      <c r="UJQ24" s="178"/>
      <c r="UJR24" s="178"/>
      <c r="UJS24" s="178"/>
      <c r="UJT24" s="178"/>
      <c r="UJU24" s="179"/>
      <c r="UJV24" s="166"/>
      <c r="UJW24" s="178"/>
      <c r="UJX24" s="178"/>
      <c r="UJY24" s="178"/>
      <c r="UJZ24" s="178"/>
      <c r="UKA24" s="178"/>
      <c r="UKB24" s="178"/>
      <c r="UKC24" s="179"/>
      <c r="UKD24" s="166"/>
      <c r="UKE24" s="178"/>
      <c r="UKF24" s="178"/>
      <c r="UKG24" s="178"/>
      <c r="UKH24" s="178"/>
      <c r="UKI24" s="178"/>
      <c r="UKJ24" s="178"/>
      <c r="UKK24" s="179"/>
      <c r="UKL24" s="166"/>
      <c r="UKM24" s="178"/>
      <c r="UKN24" s="178"/>
      <c r="UKO24" s="178"/>
      <c r="UKP24" s="178"/>
      <c r="UKQ24" s="178"/>
      <c r="UKR24" s="178"/>
      <c r="UKS24" s="179"/>
      <c r="UKT24" s="166"/>
      <c r="UKU24" s="178"/>
      <c r="UKV24" s="178"/>
      <c r="UKW24" s="178"/>
      <c r="UKX24" s="178"/>
      <c r="UKY24" s="178"/>
      <c r="UKZ24" s="178"/>
      <c r="ULA24" s="179"/>
      <c r="ULB24" s="166"/>
      <c r="ULC24" s="178"/>
      <c r="ULD24" s="178"/>
      <c r="ULE24" s="178"/>
      <c r="ULF24" s="178"/>
      <c r="ULG24" s="178"/>
      <c r="ULH24" s="178"/>
      <c r="ULI24" s="179"/>
      <c r="ULJ24" s="166"/>
      <c r="ULK24" s="178"/>
      <c r="ULL24" s="178"/>
      <c r="ULM24" s="178"/>
      <c r="ULN24" s="178"/>
      <c r="ULO24" s="178"/>
      <c r="ULP24" s="178"/>
      <c r="ULQ24" s="179"/>
      <c r="ULR24" s="166"/>
      <c r="ULS24" s="178"/>
      <c r="ULT24" s="178"/>
      <c r="ULU24" s="178"/>
      <c r="ULV24" s="178"/>
      <c r="ULW24" s="178"/>
      <c r="ULX24" s="178"/>
      <c r="ULY24" s="179"/>
      <c r="ULZ24" s="166"/>
      <c r="UMA24" s="178"/>
      <c r="UMB24" s="178"/>
      <c r="UMC24" s="178"/>
      <c r="UMD24" s="178"/>
      <c r="UME24" s="178"/>
      <c r="UMF24" s="178"/>
      <c r="UMG24" s="179"/>
      <c r="UMH24" s="166"/>
      <c r="UMI24" s="178"/>
      <c r="UMJ24" s="178"/>
      <c r="UMK24" s="178"/>
      <c r="UML24" s="178"/>
      <c r="UMM24" s="178"/>
      <c r="UMN24" s="178"/>
      <c r="UMO24" s="179"/>
      <c r="UMP24" s="166"/>
      <c r="UMQ24" s="178"/>
      <c r="UMR24" s="178"/>
      <c r="UMS24" s="178"/>
      <c r="UMT24" s="178"/>
      <c r="UMU24" s="178"/>
      <c r="UMV24" s="178"/>
      <c r="UMW24" s="179"/>
      <c r="UMX24" s="166"/>
      <c r="UMY24" s="178"/>
      <c r="UMZ24" s="178"/>
      <c r="UNA24" s="178"/>
      <c r="UNB24" s="178"/>
      <c r="UNC24" s="178"/>
      <c r="UND24" s="178"/>
      <c r="UNE24" s="179"/>
      <c r="UNF24" s="166"/>
      <c r="UNG24" s="178"/>
      <c r="UNH24" s="178"/>
      <c r="UNI24" s="178"/>
      <c r="UNJ24" s="178"/>
      <c r="UNK24" s="178"/>
      <c r="UNL24" s="178"/>
      <c r="UNM24" s="179"/>
      <c r="UNN24" s="166"/>
      <c r="UNO24" s="178"/>
      <c r="UNP24" s="178"/>
      <c r="UNQ24" s="178"/>
      <c r="UNR24" s="178"/>
      <c r="UNS24" s="178"/>
      <c r="UNT24" s="178"/>
      <c r="UNU24" s="179"/>
      <c r="UNV24" s="166"/>
      <c r="UNW24" s="178"/>
      <c r="UNX24" s="178"/>
      <c r="UNY24" s="178"/>
      <c r="UNZ24" s="178"/>
      <c r="UOA24" s="178"/>
      <c r="UOB24" s="178"/>
      <c r="UOC24" s="179"/>
      <c r="UOD24" s="166"/>
      <c r="UOE24" s="178"/>
      <c r="UOF24" s="178"/>
      <c r="UOG24" s="178"/>
      <c r="UOH24" s="178"/>
      <c r="UOI24" s="178"/>
      <c r="UOJ24" s="178"/>
      <c r="UOK24" s="179"/>
      <c r="UOL24" s="166"/>
      <c r="UOM24" s="178"/>
      <c r="UON24" s="178"/>
      <c r="UOO24" s="178"/>
      <c r="UOP24" s="178"/>
      <c r="UOQ24" s="178"/>
      <c r="UOR24" s="178"/>
      <c r="UOS24" s="179"/>
      <c r="UOT24" s="166"/>
      <c r="UOU24" s="178"/>
      <c r="UOV24" s="178"/>
      <c r="UOW24" s="178"/>
      <c r="UOX24" s="178"/>
      <c r="UOY24" s="178"/>
      <c r="UOZ24" s="178"/>
      <c r="UPA24" s="179"/>
      <c r="UPB24" s="166"/>
      <c r="UPC24" s="178"/>
      <c r="UPD24" s="178"/>
      <c r="UPE24" s="178"/>
      <c r="UPF24" s="178"/>
      <c r="UPG24" s="178"/>
      <c r="UPH24" s="178"/>
      <c r="UPI24" s="179"/>
      <c r="UPJ24" s="166"/>
      <c r="UPK24" s="178"/>
      <c r="UPL24" s="178"/>
      <c r="UPM24" s="178"/>
      <c r="UPN24" s="178"/>
      <c r="UPO24" s="178"/>
      <c r="UPP24" s="178"/>
      <c r="UPQ24" s="179"/>
      <c r="UPR24" s="166"/>
      <c r="UPS24" s="178"/>
      <c r="UPT24" s="178"/>
      <c r="UPU24" s="178"/>
      <c r="UPV24" s="178"/>
      <c r="UPW24" s="178"/>
      <c r="UPX24" s="178"/>
      <c r="UPY24" s="179"/>
      <c r="UPZ24" s="166"/>
      <c r="UQA24" s="178"/>
      <c r="UQB24" s="178"/>
      <c r="UQC24" s="178"/>
      <c r="UQD24" s="178"/>
      <c r="UQE24" s="178"/>
      <c r="UQF24" s="178"/>
      <c r="UQG24" s="179"/>
      <c r="UQH24" s="166"/>
      <c r="UQI24" s="178"/>
      <c r="UQJ24" s="178"/>
      <c r="UQK24" s="178"/>
      <c r="UQL24" s="178"/>
      <c r="UQM24" s="178"/>
      <c r="UQN24" s="178"/>
      <c r="UQO24" s="179"/>
      <c r="UQP24" s="166"/>
      <c r="UQQ24" s="178"/>
      <c r="UQR24" s="178"/>
      <c r="UQS24" s="178"/>
      <c r="UQT24" s="178"/>
      <c r="UQU24" s="178"/>
      <c r="UQV24" s="178"/>
      <c r="UQW24" s="179"/>
      <c r="UQX24" s="166"/>
      <c r="UQY24" s="178"/>
      <c r="UQZ24" s="178"/>
      <c r="URA24" s="178"/>
      <c r="URB24" s="178"/>
      <c r="URC24" s="178"/>
      <c r="URD24" s="178"/>
      <c r="URE24" s="179"/>
      <c r="URF24" s="166"/>
      <c r="URG24" s="178"/>
      <c r="URH24" s="178"/>
      <c r="URI24" s="178"/>
      <c r="URJ24" s="178"/>
      <c r="URK24" s="178"/>
      <c r="URL24" s="178"/>
      <c r="URM24" s="179"/>
      <c r="URN24" s="166"/>
      <c r="URO24" s="178"/>
      <c r="URP24" s="178"/>
      <c r="URQ24" s="178"/>
      <c r="URR24" s="178"/>
      <c r="URS24" s="178"/>
      <c r="URT24" s="178"/>
      <c r="URU24" s="179"/>
      <c r="URV24" s="166"/>
      <c r="URW24" s="178"/>
      <c r="URX24" s="178"/>
      <c r="URY24" s="178"/>
      <c r="URZ24" s="178"/>
      <c r="USA24" s="178"/>
      <c r="USB24" s="178"/>
      <c r="USC24" s="179"/>
      <c r="USD24" s="166"/>
      <c r="USE24" s="178"/>
      <c r="USF24" s="178"/>
      <c r="USG24" s="178"/>
      <c r="USH24" s="178"/>
      <c r="USI24" s="178"/>
      <c r="USJ24" s="178"/>
      <c r="USK24" s="179"/>
      <c r="USL24" s="166"/>
      <c r="USM24" s="178"/>
      <c r="USN24" s="178"/>
      <c r="USO24" s="178"/>
      <c r="USP24" s="178"/>
      <c r="USQ24" s="178"/>
      <c r="USR24" s="178"/>
      <c r="USS24" s="179"/>
      <c r="UST24" s="166"/>
      <c r="USU24" s="178"/>
      <c r="USV24" s="178"/>
      <c r="USW24" s="178"/>
      <c r="USX24" s="178"/>
      <c r="USY24" s="178"/>
      <c r="USZ24" s="178"/>
      <c r="UTA24" s="179"/>
      <c r="UTB24" s="166"/>
      <c r="UTC24" s="178"/>
      <c r="UTD24" s="178"/>
      <c r="UTE24" s="178"/>
      <c r="UTF24" s="178"/>
      <c r="UTG24" s="178"/>
      <c r="UTH24" s="178"/>
      <c r="UTI24" s="179"/>
      <c r="UTJ24" s="166"/>
      <c r="UTK24" s="178"/>
      <c r="UTL24" s="178"/>
      <c r="UTM24" s="178"/>
      <c r="UTN24" s="178"/>
      <c r="UTO24" s="178"/>
      <c r="UTP24" s="178"/>
      <c r="UTQ24" s="179"/>
      <c r="UTR24" s="166"/>
      <c r="UTS24" s="178"/>
      <c r="UTT24" s="178"/>
      <c r="UTU24" s="178"/>
      <c r="UTV24" s="178"/>
      <c r="UTW24" s="178"/>
      <c r="UTX24" s="178"/>
      <c r="UTY24" s="179"/>
      <c r="UTZ24" s="166"/>
      <c r="UUA24" s="178"/>
      <c r="UUB24" s="178"/>
      <c r="UUC24" s="178"/>
      <c r="UUD24" s="178"/>
      <c r="UUE24" s="178"/>
      <c r="UUF24" s="178"/>
      <c r="UUG24" s="179"/>
      <c r="UUH24" s="166"/>
      <c r="UUI24" s="178"/>
      <c r="UUJ24" s="178"/>
      <c r="UUK24" s="178"/>
      <c r="UUL24" s="178"/>
      <c r="UUM24" s="178"/>
      <c r="UUN24" s="178"/>
      <c r="UUO24" s="179"/>
      <c r="UUP24" s="166"/>
      <c r="UUQ24" s="178"/>
      <c r="UUR24" s="178"/>
      <c r="UUS24" s="178"/>
      <c r="UUT24" s="178"/>
      <c r="UUU24" s="178"/>
      <c r="UUV24" s="178"/>
      <c r="UUW24" s="179"/>
      <c r="UUX24" s="166"/>
      <c r="UUY24" s="178"/>
      <c r="UUZ24" s="178"/>
      <c r="UVA24" s="178"/>
      <c r="UVB24" s="178"/>
      <c r="UVC24" s="178"/>
      <c r="UVD24" s="178"/>
      <c r="UVE24" s="179"/>
      <c r="UVF24" s="166"/>
      <c r="UVG24" s="178"/>
      <c r="UVH24" s="178"/>
      <c r="UVI24" s="178"/>
      <c r="UVJ24" s="178"/>
      <c r="UVK24" s="178"/>
      <c r="UVL24" s="178"/>
      <c r="UVM24" s="179"/>
      <c r="UVN24" s="166"/>
      <c r="UVO24" s="178"/>
      <c r="UVP24" s="178"/>
      <c r="UVQ24" s="178"/>
      <c r="UVR24" s="178"/>
      <c r="UVS24" s="178"/>
      <c r="UVT24" s="178"/>
      <c r="UVU24" s="179"/>
      <c r="UVV24" s="166"/>
      <c r="UVW24" s="178"/>
      <c r="UVX24" s="178"/>
      <c r="UVY24" s="178"/>
      <c r="UVZ24" s="178"/>
      <c r="UWA24" s="178"/>
      <c r="UWB24" s="178"/>
      <c r="UWC24" s="179"/>
      <c r="UWD24" s="166"/>
      <c r="UWE24" s="178"/>
      <c r="UWF24" s="178"/>
      <c r="UWG24" s="178"/>
      <c r="UWH24" s="178"/>
      <c r="UWI24" s="178"/>
      <c r="UWJ24" s="178"/>
      <c r="UWK24" s="179"/>
      <c r="UWL24" s="166"/>
      <c r="UWM24" s="178"/>
      <c r="UWN24" s="178"/>
      <c r="UWO24" s="178"/>
      <c r="UWP24" s="178"/>
      <c r="UWQ24" s="178"/>
      <c r="UWR24" s="178"/>
      <c r="UWS24" s="179"/>
      <c r="UWT24" s="166"/>
      <c r="UWU24" s="178"/>
      <c r="UWV24" s="178"/>
      <c r="UWW24" s="178"/>
      <c r="UWX24" s="178"/>
      <c r="UWY24" s="178"/>
      <c r="UWZ24" s="178"/>
      <c r="UXA24" s="179"/>
      <c r="UXB24" s="166"/>
      <c r="UXC24" s="178"/>
      <c r="UXD24" s="178"/>
      <c r="UXE24" s="178"/>
      <c r="UXF24" s="178"/>
      <c r="UXG24" s="178"/>
      <c r="UXH24" s="178"/>
      <c r="UXI24" s="179"/>
      <c r="UXJ24" s="166"/>
      <c r="UXK24" s="178"/>
      <c r="UXL24" s="178"/>
      <c r="UXM24" s="178"/>
      <c r="UXN24" s="178"/>
      <c r="UXO24" s="178"/>
      <c r="UXP24" s="178"/>
      <c r="UXQ24" s="179"/>
      <c r="UXR24" s="166"/>
      <c r="UXS24" s="178"/>
      <c r="UXT24" s="178"/>
      <c r="UXU24" s="178"/>
      <c r="UXV24" s="178"/>
      <c r="UXW24" s="178"/>
      <c r="UXX24" s="178"/>
      <c r="UXY24" s="179"/>
      <c r="UXZ24" s="166"/>
      <c r="UYA24" s="178"/>
      <c r="UYB24" s="178"/>
      <c r="UYC24" s="178"/>
      <c r="UYD24" s="178"/>
      <c r="UYE24" s="178"/>
      <c r="UYF24" s="178"/>
      <c r="UYG24" s="179"/>
      <c r="UYH24" s="166"/>
      <c r="UYI24" s="178"/>
      <c r="UYJ24" s="178"/>
      <c r="UYK24" s="178"/>
      <c r="UYL24" s="178"/>
      <c r="UYM24" s="178"/>
      <c r="UYN24" s="178"/>
      <c r="UYO24" s="179"/>
      <c r="UYP24" s="166"/>
      <c r="UYQ24" s="178"/>
      <c r="UYR24" s="178"/>
      <c r="UYS24" s="178"/>
      <c r="UYT24" s="178"/>
      <c r="UYU24" s="178"/>
      <c r="UYV24" s="178"/>
      <c r="UYW24" s="179"/>
      <c r="UYX24" s="166"/>
      <c r="UYY24" s="178"/>
      <c r="UYZ24" s="178"/>
      <c r="UZA24" s="178"/>
      <c r="UZB24" s="178"/>
      <c r="UZC24" s="178"/>
      <c r="UZD24" s="178"/>
      <c r="UZE24" s="179"/>
      <c r="UZF24" s="166"/>
      <c r="UZG24" s="178"/>
      <c r="UZH24" s="178"/>
      <c r="UZI24" s="178"/>
      <c r="UZJ24" s="178"/>
      <c r="UZK24" s="178"/>
      <c r="UZL24" s="178"/>
      <c r="UZM24" s="179"/>
      <c r="UZN24" s="166"/>
      <c r="UZO24" s="178"/>
      <c r="UZP24" s="178"/>
      <c r="UZQ24" s="178"/>
      <c r="UZR24" s="178"/>
      <c r="UZS24" s="178"/>
      <c r="UZT24" s="178"/>
      <c r="UZU24" s="179"/>
      <c r="UZV24" s="166"/>
      <c r="UZW24" s="178"/>
      <c r="UZX24" s="178"/>
      <c r="UZY24" s="178"/>
      <c r="UZZ24" s="178"/>
      <c r="VAA24" s="178"/>
      <c r="VAB24" s="178"/>
      <c r="VAC24" s="179"/>
      <c r="VAD24" s="166"/>
      <c r="VAE24" s="178"/>
      <c r="VAF24" s="178"/>
      <c r="VAG24" s="178"/>
      <c r="VAH24" s="178"/>
      <c r="VAI24" s="178"/>
      <c r="VAJ24" s="178"/>
      <c r="VAK24" s="179"/>
      <c r="VAL24" s="166"/>
      <c r="VAM24" s="178"/>
      <c r="VAN24" s="178"/>
      <c r="VAO24" s="178"/>
      <c r="VAP24" s="178"/>
      <c r="VAQ24" s="178"/>
      <c r="VAR24" s="178"/>
      <c r="VAS24" s="179"/>
      <c r="VAT24" s="166"/>
      <c r="VAU24" s="178"/>
      <c r="VAV24" s="178"/>
      <c r="VAW24" s="178"/>
      <c r="VAX24" s="178"/>
      <c r="VAY24" s="178"/>
      <c r="VAZ24" s="178"/>
      <c r="VBA24" s="179"/>
      <c r="VBB24" s="166"/>
      <c r="VBC24" s="178"/>
      <c r="VBD24" s="178"/>
      <c r="VBE24" s="178"/>
      <c r="VBF24" s="178"/>
      <c r="VBG24" s="178"/>
      <c r="VBH24" s="178"/>
      <c r="VBI24" s="179"/>
      <c r="VBJ24" s="166"/>
      <c r="VBK24" s="178"/>
      <c r="VBL24" s="178"/>
      <c r="VBM24" s="178"/>
      <c r="VBN24" s="178"/>
      <c r="VBO24" s="178"/>
      <c r="VBP24" s="178"/>
      <c r="VBQ24" s="179"/>
      <c r="VBR24" s="166"/>
      <c r="VBS24" s="178"/>
      <c r="VBT24" s="178"/>
      <c r="VBU24" s="178"/>
      <c r="VBV24" s="178"/>
      <c r="VBW24" s="178"/>
      <c r="VBX24" s="178"/>
      <c r="VBY24" s="179"/>
      <c r="VBZ24" s="166"/>
      <c r="VCA24" s="178"/>
      <c r="VCB24" s="178"/>
      <c r="VCC24" s="178"/>
      <c r="VCD24" s="178"/>
      <c r="VCE24" s="178"/>
      <c r="VCF24" s="178"/>
      <c r="VCG24" s="179"/>
      <c r="VCH24" s="166"/>
      <c r="VCI24" s="178"/>
      <c r="VCJ24" s="178"/>
      <c r="VCK24" s="178"/>
      <c r="VCL24" s="178"/>
      <c r="VCM24" s="178"/>
      <c r="VCN24" s="178"/>
      <c r="VCO24" s="179"/>
      <c r="VCP24" s="166"/>
      <c r="VCQ24" s="178"/>
      <c r="VCR24" s="178"/>
      <c r="VCS24" s="178"/>
      <c r="VCT24" s="178"/>
      <c r="VCU24" s="178"/>
      <c r="VCV24" s="178"/>
      <c r="VCW24" s="179"/>
      <c r="VCX24" s="166"/>
      <c r="VCY24" s="178"/>
      <c r="VCZ24" s="178"/>
      <c r="VDA24" s="178"/>
      <c r="VDB24" s="178"/>
      <c r="VDC24" s="178"/>
      <c r="VDD24" s="178"/>
      <c r="VDE24" s="179"/>
      <c r="VDF24" s="166"/>
      <c r="VDG24" s="178"/>
      <c r="VDH24" s="178"/>
      <c r="VDI24" s="178"/>
      <c r="VDJ24" s="178"/>
      <c r="VDK24" s="178"/>
      <c r="VDL24" s="178"/>
      <c r="VDM24" s="179"/>
      <c r="VDN24" s="166"/>
      <c r="VDO24" s="178"/>
      <c r="VDP24" s="178"/>
      <c r="VDQ24" s="178"/>
      <c r="VDR24" s="178"/>
      <c r="VDS24" s="178"/>
      <c r="VDT24" s="178"/>
      <c r="VDU24" s="179"/>
      <c r="VDV24" s="166"/>
      <c r="VDW24" s="178"/>
      <c r="VDX24" s="178"/>
      <c r="VDY24" s="178"/>
      <c r="VDZ24" s="178"/>
      <c r="VEA24" s="178"/>
      <c r="VEB24" s="178"/>
      <c r="VEC24" s="179"/>
      <c r="VED24" s="166"/>
      <c r="VEE24" s="178"/>
      <c r="VEF24" s="178"/>
      <c r="VEG24" s="178"/>
      <c r="VEH24" s="178"/>
      <c r="VEI24" s="178"/>
      <c r="VEJ24" s="178"/>
      <c r="VEK24" s="179"/>
      <c r="VEL24" s="166"/>
      <c r="VEM24" s="178"/>
      <c r="VEN24" s="178"/>
      <c r="VEO24" s="178"/>
      <c r="VEP24" s="178"/>
      <c r="VEQ24" s="178"/>
      <c r="VER24" s="178"/>
      <c r="VES24" s="179"/>
      <c r="VET24" s="166"/>
      <c r="VEU24" s="178"/>
      <c r="VEV24" s="178"/>
      <c r="VEW24" s="178"/>
      <c r="VEX24" s="178"/>
      <c r="VEY24" s="178"/>
      <c r="VEZ24" s="178"/>
      <c r="VFA24" s="179"/>
      <c r="VFB24" s="166"/>
      <c r="VFC24" s="178"/>
      <c r="VFD24" s="178"/>
      <c r="VFE24" s="178"/>
      <c r="VFF24" s="178"/>
      <c r="VFG24" s="178"/>
      <c r="VFH24" s="178"/>
      <c r="VFI24" s="179"/>
      <c r="VFJ24" s="166"/>
      <c r="VFK24" s="178"/>
      <c r="VFL24" s="178"/>
      <c r="VFM24" s="178"/>
      <c r="VFN24" s="178"/>
      <c r="VFO24" s="178"/>
      <c r="VFP24" s="178"/>
      <c r="VFQ24" s="179"/>
      <c r="VFR24" s="166"/>
      <c r="VFS24" s="178"/>
      <c r="VFT24" s="178"/>
      <c r="VFU24" s="178"/>
      <c r="VFV24" s="178"/>
      <c r="VFW24" s="178"/>
      <c r="VFX24" s="178"/>
      <c r="VFY24" s="179"/>
      <c r="VFZ24" s="166"/>
      <c r="VGA24" s="178"/>
      <c r="VGB24" s="178"/>
      <c r="VGC24" s="178"/>
      <c r="VGD24" s="178"/>
      <c r="VGE24" s="178"/>
      <c r="VGF24" s="178"/>
      <c r="VGG24" s="179"/>
      <c r="VGH24" s="166"/>
      <c r="VGI24" s="178"/>
      <c r="VGJ24" s="178"/>
      <c r="VGK24" s="178"/>
      <c r="VGL24" s="178"/>
      <c r="VGM24" s="178"/>
      <c r="VGN24" s="178"/>
      <c r="VGO24" s="179"/>
      <c r="VGP24" s="166"/>
      <c r="VGQ24" s="178"/>
      <c r="VGR24" s="178"/>
      <c r="VGS24" s="178"/>
      <c r="VGT24" s="178"/>
      <c r="VGU24" s="178"/>
      <c r="VGV24" s="178"/>
      <c r="VGW24" s="179"/>
      <c r="VGX24" s="166"/>
      <c r="VGY24" s="178"/>
      <c r="VGZ24" s="178"/>
      <c r="VHA24" s="178"/>
      <c r="VHB24" s="178"/>
      <c r="VHC24" s="178"/>
      <c r="VHD24" s="178"/>
      <c r="VHE24" s="179"/>
      <c r="VHF24" s="166"/>
      <c r="VHG24" s="178"/>
      <c r="VHH24" s="178"/>
      <c r="VHI24" s="178"/>
      <c r="VHJ24" s="178"/>
      <c r="VHK24" s="178"/>
      <c r="VHL24" s="178"/>
      <c r="VHM24" s="179"/>
      <c r="VHN24" s="166"/>
      <c r="VHO24" s="178"/>
      <c r="VHP24" s="178"/>
      <c r="VHQ24" s="178"/>
      <c r="VHR24" s="178"/>
      <c r="VHS24" s="178"/>
      <c r="VHT24" s="178"/>
      <c r="VHU24" s="179"/>
      <c r="VHV24" s="166"/>
      <c r="VHW24" s="178"/>
      <c r="VHX24" s="178"/>
      <c r="VHY24" s="178"/>
      <c r="VHZ24" s="178"/>
      <c r="VIA24" s="178"/>
      <c r="VIB24" s="178"/>
      <c r="VIC24" s="179"/>
      <c r="VID24" s="166"/>
      <c r="VIE24" s="178"/>
      <c r="VIF24" s="178"/>
      <c r="VIG24" s="178"/>
      <c r="VIH24" s="178"/>
      <c r="VII24" s="178"/>
      <c r="VIJ24" s="178"/>
      <c r="VIK24" s="179"/>
      <c r="VIL24" s="166"/>
      <c r="VIM24" s="178"/>
      <c r="VIN24" s="178"/>
      <c r="VIO24" s="178"/>
      <c r="VIP24" s="178"/>
      <c r="VIQ24" s="178"/>
      <c r="VIR24" s="178"/>
      <c r="VIS24" s="179"/>
      <c r="VIT24" s="166"/>
      <c r="VIU24" s="178"/>
      <c r="VIV24" s="178"/>
      <c r="VIW24" s="178"/>
      <c r="VIX24" s="178"/>
      <c r="VIY24" s="178"/>
      <c r="VIZ24" s="178"/>
      <c r="VJA24" s="179"/>
      <c r="VJB24" s="166"/>
      <c r="VJC24" s="178"/>
      <c r="VJD24" s="178"/>
      <c r="VJE24" s="178"/>
      <c r="VJF24" s="178"/>
      <c r="VJG24" s="178"/>
      <c r="VJH24" s="178"/>
      <c r="VJI24" s="179"/>
      <c r="VJJ24" s="166"/>
      <c r="VJK24" s="178"/>
      <c r="VJL24" s="178"/>
      <c r="VJM24" s="178"/>
      <c r="VJN24" s="178"/>
      <c r="VJO24" s="178"/>
      <c r="VJP24" s="178"/>
      <c r="VJQ24" s="179"/>
      <c r="VJR24" s="166"/>
      <c r="VJS24" s="178"/>
      <c r="VJT24" s="178"/>
      <c r="VJU24" s="178"/>
      <c r="VJV24" s="178"/>
      <c r="VJW24" s="178"/>
      <c r="VJX24" s="178"/>
      <c r="VJY24" s="179"/>
      <c r="VJZ24" s="166"/>
      <c r="VKA24" s="178"/>
      <c r="VKB24" s="178"/>
      <c r="VKC24" s="178"/>
      <c r="VKD24" s="178"/>
      <c r="VKE24" s="178"/>
      <c r="VKF24" s="178"/>
      <c r="VKG24" s="179"/>
      <c r="VKH24" s="166"/>
      <c r="VKI24" s="178"/>
      <c r="VKJ24" s="178"/>
      <c r="VKK24" s="178"/>
      <c r="VKL24" s="178"/>
      <c r="VKM24" s="178"/>
      <c r="VKN24" s="178"/>
      <c r="VKO24" s="179"/>
      <c r="VKP24" s="166"/>
      <c r="VKQ24" s="178"/>
      <c r="VKR24" s="178"/>
      <c r="VKS24" s="178"/>
      <c r="VKT24" s="178"/>
      <c r="VKU24" s="178"/>
      <c r="VKV24" s="178"/>
      <c r="VKW24" s="179"/>
      <c r="VKX24" s="166"/>
      <c r="VKY24" s="178"/>
      <c r="VKZ24" s="178"/>
      <c r="VLA24" s="178"/>
      <c r="VLB24" s="178"/>
      <c r="VLC24" s="178"/>
      <c r="VLD24" s="178"/>
      <c r="VLE24" s="179"/>
      <c r="VLF24" s="166"/>
      <c r="VLG24" s="178"/>
      <c r="VLH24" s="178"/>
      <c r="VLI24" s="178"/>
      <c r="VLJ24" s="178"/>
      <c r="VLK24" s="178"/>
      <c r="VLL24" s="178"/>
      <c r="VLM24" s="179"/>
      <c r="VLN24" s="166"/>
      <c r="VLO24" s="178"/>
      <c r="VLP24" s="178"/>
      <c r="VLQ24" s="178"/>
      <c r="VLR24" s="178"/>
      <c r="VLS24" s="178"/>
      <c r="VLT24" s="178"/>
      <c r="VLU24" s="179"/>
      <c r="VLV24" s="166"/>
      <c r="VLW24" s="178"/>
      <c r="VLX24" s="178"/>
      <c r="VLY24" s="178"/>
      <c r="VLZ24" s="178"/>
      <c r="VMA24" s="178"/>
      <c r="VMB24" s="178"/>
      <c r="VMC24" s="179"/>
      <c r="VMD24" s="166"/>
      <c r="VME24" s="178"/>
      <c r="VMF24" s="178"/>
      <c r="VMG24" s="178"/>
      <c r="VMH24" s="178"/>
      <c r="VMI24" s="178"/>
      <c r="VMJ24" s="178"/>
      <c r="VMK24" s="179"/>
      <c r="VML24" s="166"/>
      <c r="VMM24" s="178"/>
      <c r="VMN24" s="178"/>
      <c r="VMO24" s="178"/>
      <c r="VMP24" s="178"/>
      <c r="VMQ24" s="178"/>
      <c r="VMR24" s="178"/>
      <c r="VMS24" s="179"/>
      <c r="VMT24" s="166"/>
      <c r="VMU24" s="178"/>
      <c r="VMV24" s="178"/>
      <c r="VMW24" s="178"/>
      <c r="VMX24" s="178"/>
      <c r="VMY24" s="178"/>
      <c r="VMZ24" s="178"/>
      <c r="VNA24" s="179"/>
      <c r="VNB24" s="166"/>
      <c r="VNC24" s="178"/>
      <c r="VND24" s="178"/>
      <c r="VNE24" s="178"/>
      <c r="VNF24" s="178"/>
      <c r="VNG24" s="178"/>
      <c r="VNH24" s="178"/>
      <c r="VNI24" s="179"/>
      <c r="VNJ24" s="166"/>
      <c r="VNK24" s="178"/>
      <c r="VNL24" s="178"/>
      <c r="VNM24" s="178"/>
      <c r="VNN24" s="178"/>
      <c r="VNO24" s="178"/>
      <c r="VNP24" s="178"/>
      <c r="VNQ24" s="179"/>
      <c r="VNR24" s="166"/>
      <c r="VNS24" s="178"/>
      <c r="VNT24" s="178"/>
      <c r="VNU24" s="178"/>
      <c r="VNV24" s="178"/>
      <c r="VNW24" s="178"/>
      <c r="VNX24" s="178"/>
      <c r="VNY24" s="179"/>
      <c r="VNZ24" s="166"/>
      <c r="VOA24" s="178"/>
      <c r="VOB24" s="178"/>
      <c r="VOC24" s="178"/>
      <c r="VOD24" s="178"/>
      <c r="VOE24" s="178"/>
      <c r="VOF24" s="178"/>
      <c r="VOG24" s="179"/>
      <c r="VOH24" s="166"/>
      <c r="VOI24" s="178"/>
      <c r="VOJ24" s="178"/>
      <c r="VOK24" s="178"/>
      <c r="VOL24" s="178"/>
      <c r="VOM24" s="178"/>
      <c r="VON24" s="178"/>
      <c r="VOO24" s="179"/>
      <c r="VOP24" s="166"/>
      <c r="VOQ24" s="178"/>
      <c r="VOR24" s="178"/>
      <c r="VOS24" s="178"/>
      <c r="VOT24" s="178"/>
      <c r="VOU24" s="178"/>
      <c r="VOV24" s="178"/>
      <c r="VOW24" s="179"/>
      <c r="VOX24" s="166"/>
      <c r="VOY24" s="178"/>
      <c r="VOZ24" s="178"/>
      <c r="VPA24" s="178"/>
      <c r="VPB24" s="178"/>
      <c r="VPC24" s="178"/>
      <c r="VPD24" s="178"/>
      <c r="VPE24" s="179"/>
      <c r="VPF24" s="166"/>
      <c r="VPG24" s="178"/>
      <c r="VPH24" s="178"/>
      <c r="VPI24" s="178"/>
      <c r="VPJ24" s="178"/>
      <c r="VPK24" s="178"/>
      <c r="VPL24" s="178"/>
      <c r="VPM24" s="179"/>
      <c r="VPN24" s="166"/>
      <c r="VPO24" s="178"/>
      <c r="VPP24" s="178"/>
      <c r="VPQ24" s="178"/>
      <c r="VPR24" s="178"/>
      <c r="VPS24" s="178"/>
      <c r="VPT24" s="178"/>
      <c r="VPU24" s="179"/>
      <c r="VPV24" s="166"/>
      <c r="VPW24" s="178"/>
      <c r="VPX24" s="178"/>
      <c r="VPY24" s="178"/>
      <c r="VPZ24" s="178"/>
      <c r="VQA24" s="178"/>
      <c r="VQB24" s="178"/>
      <c r="VQC24" s="179"/>
      <c r="VQD24" s="166"/>
      <c r="VQE24" s="178"/>
      <c r="VQF24" s="178"/>
      <c r="VQG24" s="178"/>
      <c r="VQH24" s="178"/>
      <c r="VQI24" s="178"/>
      <c r="VQJ24" s="178"/>
      <c r="VQK24" s="179"/>
      <c r="VQL24" s="166"/>
      <c r="VQM24" s="178"/>
      <c r="VQN24" s="178"/>
      <c r="VQO24" s="178"/>
      <c r="VQP24" s="178"/>
      <c r="VQQ24" s="178"/>
      <c r="VQR24" s="178"/>
      <c r="VQS24" s="179"/>
      <c r="VQT24" s="166"/>
      <c r="VQU24" s="178"/>
      <c r="VQV24" s="178"/>
      <c r="VQW24" s="178"/>
      <c r="VQX24" s="178"/>
      <c r="VQY24" s="178"/>
      <c r="VQZ24" s="178"/>
      <c r="VRA24" s="179"/>
      <c r="VRB24" s="166"/>
      <c r="VRC24" s="178"/>
      <c r="VRD24" s="178"/>
      <c r="VRE24" s="178"/>
      <c r="VRF24" s="178"/>
      <c r="VRG24" s="178"/>
      <c r="VRH24" s="178"/>
      <c r="VRI24" s="179"/>
      <c r="VRJ24" s="166"/>
      <c r="VRK24" s="178"/>
      <c r="VRL24" s="178"/>
      <c r="VRM24" s="178"/>
      <c r="VRN24" s="178"/>
      <c r="VRO24" s="178"/>
      <c r="VRP24" s="178"/>
      <c r="VRQ24" s="179"/>
      <c r="VRR24" s="166"/>
      <c r="VRS24" s="178"/>
      <c r="VRT24" s="178"/>
      <c r="VRU24" s="178"/>
      <c r="VRV24" s="178"/>
      <c r="VRW24" s="178"/>
      <c r="VRX24" s="178"/>
      <c r="VRY24" s="179"/>
      <c r="VRZ24" s="166"/>
      <c r="VSA24" s="178"/>
      <c r="VSB24" s="178"/>
      <c r="VSC24" s="178"/>
      <c r="VSD24" s="178"/>
      <c r="VSE24" s="178"/>
      <c r="VSF24" s="178"/>
      <c r="VSG24" s="179"/>
      <c r="VSH24" s="166"/>
      <c r="VSI24" s="178"/>
      <c r="VSJ24" s="178"/>
      <c r="VSK24" s="178"/>
      <c r="VSL24" s="178"/>
      <c r="VSM24" s="178"/>
      <c r="VSN24" s="178"/>
      <c r="VSO24" s="179"/>
      <c r="VSP24" s="166"/>
      <c r="VSQ24" s="178"/>
      <c r="VSR24" s="178"/>
      <c r="VSS24" s="178"/>
      <c r="VST24" s="178"/>
      <c r="VSU24" s="178"/>
      <c r="VSV24" s="178"/>
      <c r="VSW24" s="179"/>
      <c r="VSX24" s="166"/>
      <c r="VSY24" s="178"/>
      <c r="VSZ24" s="178"/>
      <c r="VTA24" s="178"/>
      <c r="VTB24" s="178"/>
      <c r="VTC24" s="178"/>
      <c r="VTD24" s="178"/>
      <c r="VTE24" s="179"/>
      <c r="VTF24" s="166"/>
      <c r="VTG24" s="178"/>
      <c r="VTH24" s="178"/>
      <c r="VTI24" s="178"/>
      <c r="VTJ24" s="178"/>
      <c r="VTK24" s="178"/>
      <c r="VTL24" s="178"/>
      <c r="VTM24" s="179"/>
      <c r="VTN24" s="166"/>
      <c r="VTO24" s="178"/>
      <c r="VTP24" s="178"/>
      <c r="VTQ24" s="178"/>
      <c r="VTR24" s="178"/>
      <c r="VTS24" s="178"/>
      <c r="VTT24" s="178"/>
      <c r="VTU24" s="179"/>
      <c r="VTV24" s="166"/>
      <c r="VTW24" s="178"/>
      <c r="VTX24" s="178"/>
      <c r="VTY24" s="178"/>
      <c r="VTZ24" s="178"/>
      <c r="VUA24" s="178"/>
      <c r="VUB24" s="178"/>
      <c r="VUC24" s="179"/>
      <c r="VUD24" s="166"/>
      <c r="VUE24" s="178"/>
      <c r="VUF24" s="178"/>
      <c r="VUG24" s="178"/>
      <c r="VUH24" s="178"/>
      <c r="VUI24" s="178"/>
      <c r="VUJ24" s="178"/>
      <c r="VUK24" s="179"/>
      <c r="VUL24" s="166"/>
      <c r="VUM24" s="178"/>
      <c r="VUN24" s="178"/>
      <c r="VUO24" s="178"/>
      <c r="VUP24" s="178"/>
      <c r="VUQ24" s="178"/>
      <c r="VUR24" s="178"/>
      <c r="VUS24" s="179"/>
      <c r="VUT24" s="166"/>
      <c r="VUU24" s="178"/>
      <c r="VUV24" s="178"/>
      <c r="VUW24" s="178"/>
      <c r="VUX24" s="178"/>
      <c r="VUY24" s="178"/>
      <c r="VUZ24" s="178"/>
      <c r="VVA24" s="179"/>
      <c r="VVB24" s="166"/>
      <c r="VVC24" s="178"/>
      <c r="VVD24" s="178"/>
      <c r="VVE24" s="178"/>
      <c r="VVF24" s="178"/>
      <c r="VVG24" s="178"/>
      <c r="VVH24" s="178"/>
      <c r="VVI24" s="179"/>
      <c r="VVJ24" s="166"/>
      <c r="VVK24" s="178"/>
      <c r="VVL24" s="178"/>
      <c r="VVM24" s="178"/>
      <c r="VVN24" s="178"/>
      <c r="VVO24" s="178"/>
      <c r="VVP24" s="178"/>
      <c r="VVQ24" s="179"/>
      <c r="VVR24" s="166"/>
      <c r="VVS24" s="178"/>
      <c r="VVT24" s="178"/>
      <c r="VVU24" s="178"/>
      <c r="VVV24" s="178"/>
      <c r="VVW24" s="178"/>
      <c r="VVX24" s="178"/>
      <c r="VVY24" s="179"/>
      <c r="VVZ24" s="166"/>
      <c r="VWA24" s="178"/>
      <c r="VWB24" s="178"/>
      <c r="VWC24" s="178"/>
      <c r="VWD24" s="178"/>
      <c r="VWE24" s="178"/>
      <c r="VWF24" s="178"/>
      <c r="VWG24" s="179"/>
      <c r="VWH24" s="166"/>
      <c r="VWI24" s="178"/>
      <c r="VWJ24" s="178"/>
      <c r="VWK24" s="178"/>
      <c r="VWL24" s="178"/>
      <c r="VWM24" s="178"/>
      <c r="VWN24" s="178"/>
      <c r="VWO24" s="179"/>
      <c r="VWP24" s="166"/>
      <c r="VWQ24" s="178"/>
      <c r="VWR24" s="178"/>
      <c r="VWS24" s="178"/>
      <c r="VWT24" s="178"/>
      <c r="VWU24" s="178"/>
      <c r="VWV24" s="178"/>
      <c r="VWW24" s="179"/>
      <c r="VWX24" s="166"/>
      <c r="VWY24" s="178"/>
      <c r="VWZ24" s="178"/>
      <c r="VXA24" s="178"/>
      <c r="VXB24" s="178"/>
      <c r="VXC24" s="178"/>
      <c r="VXD24" s="178"/>
      <c r="VXE24" s="179"/>
      <c r="VXF24" s="166"/>
      <c r="VXG24" s="178"/>
      <c r="VXH24" s="178"/>
      <c r="VXI24" s="178"/>
      <c r="VXJ24" s="178"/>
      <c r="VXK24" s="178"/>
      <c r="VXL24" s="178"/>
      <c r="VXM24" s="179"/>
      <c r="VXN24" s="166"/>
      <c r="VXO24" s="178"/>
      <c r="VXP24" s="178"/>
      <c r="VXQ24" s="178"/>
      <c r="VXR24" s="178"/>
      <c r="VXS24" s="178"/>
      <c r="VXT24" s="178"/>
      <c r="VXU24" s="179"/>
      <c r="VXV24" s="166"/>
      <c r="VXW24" s="178"/>
      <c r="VXX24" s="178"/>
      <c r="VXY24" s="178"/>
      <c r="VXZ24" s="178"/>
      <c r="VYA24" s="178"/>
      <c r="VYB24" s="178"/>
      <c r="VYC24" s="179"/>
      <c r="VYD24" s="166"/>
      <c r="VYE24" s="178"/>
      <c r="VYF24" s="178"/>
      <c r="VYG24" s="178"/>
      <c r="VYH24" s="178"/>
      <c r="VYI24" s="178"/>
      <c r="VYJ24" s="178"/>
      <c r="VYK24" s="179"/>
      <c r="VYL24" s="166"/>
      <c r="VYM24" s="178"/>
      <c r="VYN24" s="178"/>
      <c r="VYO24" s="178"/>
      <c r="VYP24" s="178"/>
      <c r="VYQ24" s="178"/>
      <c r="VYR24" s="178"/>
      <c r="VYS24" s="179"/>
      <c r="VYT24" s="166"/>
      <c r="VYU24" s="178"/>
      <c r="VYV24" s="178"/>
      <c r="VYW24" s="178"/>
      <c r="VYX24" s="178"/>
      <c r="VYY24" s="178"/>
      <c r="VYZ24" s="178"/>
      <c r="VZA24" s="179"/>
      <c r="VZB24" s="166"/>
      <c r="VZC24" s="178"/>
      <c r="VZD24" s="178"/>
      <c r="VZE24" s="178"/>
      <c r="VZF24" s="178"/>
      <c r="VZG24" s="178"/>
      <c r="VZH24" s="178"/>
      <c r="VZI24" s="179"/>
      <c r="VZJ24" s="166"/>
      <c r="VZK24" s="178"/>
      <c r="VZL24" s="178"/>
      <c r="VZM24" s="178"/>
      <c r="VZN24" s="178"/>
      <c r="VZO24" s="178"/>
      <c r="VZP24" s="178"/>
      <c r="VZQ24" s="179"/>
      <c r="VZR24" s="166"/>
      <c r="VZS24" s="178"/>
      <c r="VZT24" s="178"/>
      <c r="VZU24" s="178"/>
      <c r="VZV24" s="178"/>
      <c r="VZW24" s="178"/>
      <c r="VZX24" s="178"/>
      <c r="VZY24" s="179"/>
      <c r="VZZ24" s="166"/>
      <c r="WAA24" s="178"/>
      <c r="WAB24" s="178"/>
      <c r="WAC24" s="178"/>
      <c r="WAD24" s="178"/>
      <c r="WAE24" s="178"/>
      <c r="WAF24" s="178"/>
      <c r="WAG24" s="179"/>
      <c r="WAH24" s="166"/>
      <c r="WAI24" s="178"/>
      <c r="WAJ24" s="178"/>
      <c r="WAK24" s="178"/>
      <c r="WAL24" s="178"/>
      <c r="WAM24" s="178"/>
      <c r="WAN24" s="178"/>
      <c r="WAO24" s="179"/>
      <c r="WAP24" s="166"/>
      <c r="WAQ24" s="178"/>
      <c r="WAR24" s="178"/>
      <c r="WAS24" s="178"/>
      <c r="WAT24" s="178"/>
      <c r="WAU24" s="178"/>
      <c r="WAV24" s="178"/>
      <c r="WAW24" s="179"/>
      <c r="WAX24" s="166"/>
      <c r="WAY24" s="178"/>
      <c r="WAZ24" s="178"/>
      <c r="WBA24" s="178"/>
      <c r="WBB24" s="178"/>
      <c r="WBC24" s="178"/>
      <c r="WBD24" s="178"/>
      <c r="WBE24" s="179"/>
      <c r="WBF24" s="166"/>
      <c r="WBG24" s="178"/>
      <c r="WBH24" s="178"/>
      <c r="WBI24" s="178"/>
      <c r="WBJ24" s="178"/>
      <c r="WBK24" s="178"/>
      <c r="WBL24" s="178"/>
      <c r="WBM24" s="179"/>
      <c r="WBN24" s="166"/>
      <c r="WBO24" s="178"/>
      <c r="WBP24" s="178"/>
      <c r="WBQ24" s="178"/>
      <c r="WBR24" s="178"/>
      <c r="WBS24" s="178"/>
      <c r="WBT24" s="178"/>
      <c r="WBU24" s="179"/>
      <c r="WBV24" s="166"/>
      <c r="WBW24" s="178"/>
      <c r="WBX24" s="178"/>
      <c r="WBY24" s="178"/>
      <c r="WBZ24" s="178"/>
      <c r="WCA24" s="178"/>
      <c r="WCB24" s="178"/>
      <c r="WCC24" s="179"/>
      <c r="WCD24" s="166"/>
      <c r="WCE24" s="178"/>
      <c r="WCF24" s="178"/>
      <c r="WCG24" s="178"/>
      <c r="WCH24" s="178"/>
      <c r="WCI24" s="178"/>
      <c r="WCJ24" s="178"/>
      <c r="WCK24" s="179"/>
      <c r="WCL24" s="166"/>
      <c r="WCM24" s="178"/>
      <c r="WCN24" s="178"/>
      <c r="WCO24" s="178"/>
      <c r="WCP24" s="178"/>
      <c r="WCQ24" s="178"/>
      <c r="WCR24" s="178"/>
      <c r="WCS24" s="179"/>
      <c r="WCT24" s="166"/>
      <c r="WCU24" s="178"/>
      <c r="WCV24" s="178"/>
      <c r="WCW24" s="178"/>
      <c r="WCX24" s="178"/>
      <c r="WCY24" s="178"/>
      <c r="WCZ24" s="178"/>
      <c r="WDA24" s="179"/>
      <c r="WDB24" s="166"/>
      <c r="WDC24" s="178"/>
      <c r="WDD24" s="178"/>
      <c r="WDE24" s="178"/>
      <c r="WDF24" s="178"/>
      <c r="WDG24" s="178"/>
      <c r="WDH24" s="178"/>
      <c r="WDI24" s="179"/>
      <c r="WDJ24" s="166"/>
      <c r="WDK24" s="178"/>
      <c r="WDL24" s="178"/>
      <c r="WDM24" s="178"/>
      <c r="WDN24" s="178"/>
      <c r="WDO24" s="178"/>
      <c r="WDP24" s="178"/>
      <c r="WDQ24" s="179"/>
      <c r="WDR24" s="166"/>
      <c r="WDS24" s="178"/>
      <c r="WDT24" s="178"/>
      <c r="WDU24" s="178"/>
      <c r="WDV24" s="178"/>
      <c r="WDW24" s="178"/>
      <c r="WDX24" s="178"/>
      <c r="WDY24" s="179"/>
      <c r="WDZ24" s="166"/>
      <c r="WEA24" s="178"/>
      <c r="WEB24" s="178"/>
      <c r="WEC24" s="178"/>
      <c r="WED24" s="178"/>
      <c r="WEE24" s="178"/>
      <c r="WEF24" s="178"/>
      <c r="WEG24" s="179"/>
      <c r="WEH24" s="166"/>
      <c r="WEI24" s="178"/>
      <c r="WEJ24" s="178"/>
      <c r="WEK24" s="178"/>
      <c r="WEL24" s="178"/>
      <c r="WEM24" s="178"/>
      <c r="WEN24" s="178"/>
      <c r="WEO24" s="179"/>
      <c r="WEP24" s="166"/>
      <c r="WEQ24" s="178"/>
      <c r="WER24" s="178"/>
      <c r="WES24" s="178"/>
      <c r="WET24" s="178"/>
      <c r="WEU24" s="178"/>
      <c r="WEV24" s="178"/>
      <c r="WEW24" s="179"/>
      <c r="WEX24" s="166"/>
      <c r="WEY24" s="178"/>
      <c r="WEZ24" s="178"/>
      <c r="WFA24" s="178"/>
      <c r="WFB24" s="178"/>
      <c r="WFC24" s="178"/>
      <c r="WFD24" s="178"/>
      <c r="WFE24" s="179"/>
      <c r="WFF24" s="166"/>
      <c r="WFG24" s="178"/>
      <c r="WFH24" s="178"/>
      <c r="WFI24" s="178"/>
      <c r="WFJ24" s="178"/>
      <c r="WFK24" s="178"/>
      <c r="WFL24" s="178"/>
      <c r="WFM24" s="179"/>
      <c r="WFN24" s="166"/>
      <c r="WFO24" s="178"/>
      <c r="WFP24" s="178"/>
      <c r="WFQ24" s="178"/>
      <c r="WFR24" s="178"/>
      <c r="WFS24" s="178"/>
      <c r="WFT24" s="178"/>
      <c r="WFU24" s="179"/>
      <c r="WFV24" s="166"/>
      <c r="WFW24" s="178"/>
      <c r="WFX24" s="178"/>
      <c r="WFY24" s="178"/>
      <c r="WFZ24" s="178"/>
      <c r="WGA24" s="178"/>
      <c r="WGB24" s="178"/>
      <c r="WGC24" s="179"/>
      <c r="WGD24" s="166"/>
      <c r="WGE24" s="178"/>
      <c r="WGF24" s="178"/>
      <c r="WGG24" s="178"/>
      <c r="WGH24" s="178"/>
      <c r="WGI24" s="178"/>
      <c r="WGJ24" s="178"/>
      <c r="WGK24" s="179"/>
      <c r="WGL24" s="166"/>
      <c r="WGM24" s="178"/>
      <c r="WGN24" s="178"/>
      <c r="WGO24" s="178"/>
      <c r="WGP24" s="178"/>
      <c r="WGQ24" s="178"/>
      <c r="WGR24" s="178"/>
      <c r="WGS24" s="179"/>
      <c r="WGT24" s="166"/>
      <c r="WGU24" s="178"/>
      <c r="WGV24" s="178"/>
      <c r="WGW24" s="178"/>
      <c r="WGX24" s="178"/>
      <c r="WGY24" s="178"/>
      <c r="WGZ24" s="178"/>
      <c r="WHA24" s="179"/>
      <c r="WHB24" s="166"/>
      <c r="WHC24" s="178"/>
      <c r="WHD24" s="178"/>
      <c r="WHE24" s="178"/>
      <c r="WHF24" s="178"/>
      <c r="WHG24" s="178"/>
      <c r="WHH24" s="178"/>
      <c r="WHI24" s="179"/>
      <c r="WHJ24" s="166"/>
      <c r="WHK24" s="178"/>
      <c r="WHL24" s="178"/>
      <c r="WHM24" s="178"/>
      <c r="WHN24" s="178"/>
      <c r="WHO24" s="178"/>
      <c r="WHP24" s="178"/>
      <c r="WHQ24" s="179"/>
      <c r="WHR24" s="166"/>
      <c r="WHS24" s="178"/>
      <c r="WHT24" s="178"/>
      <c r="WHU24" s="178"/>
      <c r="WHV24" s="178"/>
      <c r="WHW24" s="178"/>
      <c r="WHX24" s="178"/>
      <c r="WHY24" s="179"/>
      <c r="WHZ24" s="166"/>
      <c r="WIA24" s="178"/>
      <c r="WIB24" s="178"/>
      <c r="WIC24" s="178"/>
      <c r="WID24" s="178"/>
      <c r="WIE24" s="178"/>
      <c r="WIF24" s="178"/>
      <c r="WIG24" s="179"/>
      <c r="WIH24" s="166"/>
      <c r="WII24" s="178"/>
      <c r="WIJ24" s="178"/>
      <c r="WIK24" s="178"/>
      <c r="WIL24" s="178"/>
      <c r="WIM24" s="178"/>
      <c r="WIN24" s="178"/>
      <c r="WIO24" s="179"/>
      <c r="WIP24" s="166"/>
      <c r="WIQ24" s="178"/>
      <c r="WIR24" s="178"/>
      <c r="WIS24" s="178"/>
      <c r="WIT24" s="178"/>
      <c r="WIU24" s="178"/>
      <c r="WIV24" s="178"/>
      <c r="WIW24" s="179"/>
      <c r="WIX24" s="166"/>
      <c r="WIY24" s="178"/>
      <c r="WIZ24" s="178"/>
      <c r="WJA24" s="178"/>
      <c r="WJB24" s="178"/>
      <c r="WJC24" s="178"/>
      <c r="WJD24" s="178"/>
      <c r="WJE24" s="179"/>
      <c r="WJF24" s="166"/>
      <c r="WJG24" s="178"/>
      <c r="WJH24" s="178"/>
      <c r="WJI24" s="178"/>
      <c r="WJJ24" s="178"/>
      <c r="WJK24" s="178"/>
      <c r="WJL24" s="178"/>
      <c r="WJM24" s="179"/>
      <c r="WJN24" s="166"/>
      <c r="WJO24" s="178"/>
      <c r="WJP24" s="178"/>
      <c r="WJQ24" s="178"/>
      <c r="WJR24" s="178"/>
      <c r="WJS24" s="178"/>
      <c r="WJT24" s="178"/>
      <c r="WJU24" s="179"/>
      <c r="WJV24" s="166"/>
      <c r="WJW24" s="178"/>
      <c r="WJX24" s="178"/>
      <c r="WJY24" s="178"/>
      <c r="WJZ24" s="178"/>
      <c r="WKA24" s="178"/>
      <c r="WKB24" s="178"/>
      <c r="WKC24" s="179"/>
      <c r="WKD24" s="166"/>
      <c r="WKE24" s="178"/>
      <c r="WKF24" s="178"/>
      <c r="WKG24" s="178"/>
      <c r="WKH24" s="178"/>
      <c r="WKI24" s="178"/>
      <c r="WKJ24" s="178"/>
      <c r="WKK24" s="179"/>
      <c r="WKL24" s="166"/>
      <c r="WKM24" s="178"/>
      <c r="WKN24" s="178"/>
      <c r="WKO24" s="178"/>
      <c r="WKP24" s="178"/>
      <c r="WKQ24" s="178"/>
      <c r="WKR24" s="178"/>
      <c r="WKS24" s="179"/>
      <c r="WKT24" s="166"/>
      <c r="WKU24" s="178"/>
      <c r="WKV24" s="178"/>
      <c r="WKW24" s="178"/>
      <c r="WKX24" s="178"/>
      <c r="WKY24" s="178"/>
      <c r="WKZ24" s="178"/>
      <c r="WLA24" s="179"/>
      <c r="WLB24" s="166"/>
      <c r="WLC24" s="178"/>
      <c r="WLD24" s="178"/>
      <c r="WLE24" s="178"/>
      <c r="WLF24" s="178"/>
      <c r="WLG24" s="178"/>
      <c r="WLH24" s="178"/>
      <c r="WLI24" s="179"/>
      <c r="WLJ24" s="166"/>
      <c r="WLK24" s="178"/>
      <c r="WLL24" s="178"/>
      <c r="WLM24" s="178"/>
      <c r="WLN24" s="178"/>
      <c r="WLO24" s="178"/>
      <c r="WLP24" s="178"/>
      <c r="WLQ24" s="179"/>
      <c r="WLR24" s="166"/>
      <c r="WLS24" s="178"/>
      <c r="WLT24" s="178"/>
      <c r="WLU24" s="178"/>
      <c r="WLV24" s="178"/>
      <c r="WLW24" s="178"/>
      <c r="WLX24" s="178"/>
      <c r="WLY24" s="179"/>
      <c r="WLZ24" s="166"/>
      <c r="WMA24" s="178"/>
      <c r="WMB24" s="178"/>
      <c r="WMC24" s="178"/>
      <c r="WMD24" s="178"/>
      <c r="WME24" s="178"/>
      <c r="WMF24" s="178"/>
      <c r="WMG24" s="179"/>
      <c r="WMH24" s="166"/>
      <c r="WMI24" s="178"/>
      <c r="WMJ24" s="178"/>
      <c r="WMK24" s="178"/>
      <c r="WML24" s="178"/>
      <c r="WMM24" s="178"/>
      <c r="WMN24" s="178"/>
      <c r="WMO24" s="179"/>
      <c r="WMP24" s="166"/>
      <c r="WMQ24" s="178"/>
      <c r="WMR24" s="178"/>
      <c r="WMS24" s="178"/>
      <c r="WMT24" s="178"/>
      <c r="WMU24" s="178"/>
      <c r="WMV24" s="178"/>
      <c r="WMW24" s="179"/>
      <c r="WMX24" s="166"/>
      <c r="WMY24" s="178"/>
      <c r="WMZ24" s="178"/>
      <c r="WNA24" s="178"/>
      <c r="WNB24" s="178"/>
      <c r="WNC24" s="178"/>
      <c r="WND24" s="178"/>
      <c r="WNE24" s="179"/>
      <c r="WNF24" s="166"/>
      <c r="WNG24" s="178"/>
      <c r="WNH24" s="178"/>
      <c r="WNI24" s="178"/>
      <c r="WNJ24" s="178"/>
      <c r="WNK24" s="178"/>
      <c r="WNL24" s="178"/>
      <c r="WNM24" s="179"/>
      <c r="WNN24" s="166"/>
      <c r="WNO24" s="178"/>
      <c r="WNP24" s="178"/>
      <c r="WNQ24" s="178"/>
      <c r="WNR24" s="178"/>
      <c r="WNS24" s="178"/>
      <c r="WNT24" s="178"/>
      <c r="WNU24" s="179"/>
      <c r="WNV24" s="166"/>
      <c r="WNW24" s="178"/>
      <c r="WNX24" s="178"/>
      <c r="WNY24" s="178"/>
      <c r="WNZ24" s="178"/>
      <c r="WOA24" s="178"/>
      <c r="WOB24" s="178"/>
      <c r="WOC24" s="179"/>
      <c r="WOD24" s="166"/>
      <c r="WOE24" s="178"/>
      <c r="WOF24" s="178"/>
      <c r="WOG24" s="178"/>
      <c r="WOH24" s="178"/>
      <c r="WOI24" s="178"/>
      <c r="WOJ24" s="178"/>
      <c r="WOK24" s="179"/>
      <c r="WOL24" s="166"/>
      <c r="WOM24" s="178"/>
      <c r="WON24" s="178"/>
      <c r="WOO24" s="178"/>
      <c r="WOP24" s="178"/>
      <c r="WOQ24" s="178"/>
      <c r="WOR24" s="178"/>
      <c r="WOS24" s="179"/>
      <c r="WOT24" s="166"/>
      <c r="WOU24" s="178"/>
      <c r="WOV24" s="178"/>
      <c r="WOW24" s="178"/>
      <c r="WOX24" s="178"/>
      <c r="WOY24" s="178"/>
      <c r="WOZ24" s="178"/>
      <c r="WPA24" s="179"/>
      <c r="WPB24" s="166"/>
      <c r="WPC24" s="178"/>
      <c r="WPD24" s="178"/>
      <c r="WPE24" s="178"/>
      <c r="WPF24" s="178"/>
      <c r="WPG24" s="178"/>
      <c r="WPH24" s="178"/>
      <c r="WPI24" s="179"/>
      <c r="WPJ24" s="166"/>
      <c r="WPK24" s="178"/>
      <c r="WPL24" s="178"/>
      <c r="WPM24" s="178"/>
      <c r="WPN24" s="178"/>
      <c r="WPO24" s="178"/>
      <c r="WPP24" s="178"/>
      <c r="WPQ24" s="179"/>
      <c r="WPR24" s="166"/>
      <c r="WPS24" s="178"/>
      <c r="WPT24" s="178"/>
      <c r="WPU24" s="178"/>
      <c r="WPV24" s="178"/>
      <c r="WPW24" s="178"/>
      <c r="WPX24" s="178"/>
      <c r="WPY24" s="179"/>
      <c r="WPZ24" s="166"/>
      <c r="WQA24" s="178"/>
      <c r="WQB24" s="178"/>
      <c r="WQC24" s="178"/>
      <c r="WQD24" s="178"/>
      <c r="WQE24" s="178"/>
      <c r="WQF24" s="178"/>
      <c r="WQG24" s="179"/>
      <c r="WQH24" s="166"/>
      <c r="WQI24" s="178"/>
      <c r="WQJ24" s="178"/>
      <c r="WQK24" s="178"/>
      <c r="WQL24" s="178"/>
      <c r="WQM24" s="178"/>
      <c r="WQN24" s="178"/>
      <c r="WQO24" s="179"/>
      <c r="WQP24" s="166"/>
      <c r="WQQ24" s="178"/>
      <c r="WQR24" s="178"/>
      <c r="WQS24" s="178"/>
      <c r="WQT24" s="178"/>
      <c r="WQU24" s="178"/>
      <c r="WQV24" s="178"/>
      <c r="WQW24" s="179"/>
      <c r="WQX24" s="166"/>
      <c r="WQY24" s="178"/>
      <c r="WQZ24" s="178"/>
      <c r="WRA24" s="178"/>
      <c r="WRB24" s="178"/>
      <c r="WRC24" s="178"/>
      <c r="WRD24" s="178"/>
      <c r="WRE24" s="179"/>
      <c r="WRF24" s="166"/>
      <c r="WRG24" s="178"/>
      <c r="WRH24" s="178"/>
      <c r="WRI24" s="178"/>
      <c r="WRJ24" s="178"/>
      <c r="WRK24" s="178"/>
      <c r="WRL24" s="178"/>
      <c r="WRM24" s="179"/>
      <c r="WRN24" s="166"/>
      <c r="WRO24" s="178"/>
      <c r="WRP24" s="178"/>
      <c r="WRQ24" s="178"/>
      <c r="WRR24" s="178"/>
      <c r="WRS24" s="178"/>
      <c r="WRT24" s="178"/>
      <c r="WRU24" s="179"/>
      <c r="WRV24" s="166"/>
      <c r="WRW24" s="178"/>
      <c r="WRX24" s="178"/>
      <c r="WRY24" s="178"/>
      <c r="WRZ24" s="178"/>
      <c r="WSA24" s="178"/>
      <c r="WSB24" s="178"/>
      <c r="WSC24" s="179"/>
      <c r="WSD24" s="166"/>
      <c r="WSE24" s="178"/>
      <c r="WSF24" s="178"/>
      <c r="WSG24" s="178"/>
      <c r="WSH24" s="178"/>
      <c r="WSI24" s="178"/>
      <c r="WSJ24" s="178"/>
      <c r="WSK24" s="179"/>
      <c r="WSL24" s="166"/>
      <c r="WSM24" s="178"/>
      <c r="WSN24" s="178"/>
      <c r="WSO24" s="178"/>
      <c r="WSP24" s="178"/>
      <c r="WSQ24" s="178"/>
      <c r="WSR24" s="178"/>
      <c r="WSS24" s="179"/>
      <c r="WST24" s="166"/>
      <c r="WSU24" s="178"/>
      <c r="WSV24" s="178"/>
      <c r="WSW24" s="178"/>
      <c r="WSX24" s="178"/>
      <c r="WSY24" s="178"/>
      <c r="WSZ24" s="178"/>
      <c r="WTA24" s="179"/>
      <c r="WTB24" s="166"/>
      <c r="WTC24" s="178"/>
      <c r="WTD24" s="178"/>
      <c r="WTE24" s="178"/>
      <c r="WTF24" s="178"/>
      <c r="WTG24" s="178"/>
      <c r="WTH24" s="178"/>
      <c r="WTI24" s="179"/>
      <c r="WTJ24" s="166"/>
      <c r="WTK24" s="178"/>
      <c r="WTL24" s="178"/>
      <c r="WTM24" s="178"/>
      <c r="WTN24" s="178"/>
      <c r="WTO24" s="178"/>
      <c r="WTP24" s="178"/>
      <c r="WTQ24" s="179"/>
      <c r="WTR24" s="166"/>
      <c r="WTS24" s="178"/>
      <c r="WTT24" s="178"/>
      <c r="WTU24" s="178"/>
      <c r="WTV24" s="178"/>
      <c r="WTW24" s="178"/>
      <c r="WTX24" s="178"/>
      <c r="WTY24" s="179"/>
      <c r="WTZ24" s="166"/>
      <c r="WUA24" s="178"/>
      <c r="WUB24" s="178"/>
      <c r="WUC24" s="178"/>
      <c r="WUD24" s="178"/>
      <c r="WUE24" s="178"/>
      <c r="WUF24" s="178"/>
      <c r="WUG24" s="179"/>
      <c r="WUH24" s="166"/>
      <c r="WUI24" s="178"/>
      <c r="WUJ24" s="178"/>
      <c r="WUK24" s="178"/>
      <c r="WUL24" s="178"/>
      <c r="WUM24" s="178"/>
      <c r="WUN24" s="178"/>
      <c r="WUO24" s="179"/>
      <c r="WUP24" s="166"/>
      <c r="WUQ24" s="178"/>
      <c r="WUR24" s="178"/>
      <c r="WUS24" s="178"/>
      <c r="WUT24" s="178"/>
      <c r="WUU24" s="178"/>
      <c r="WUV24" s="178"/>
      <c r="WUW24" s="179"/>
      <c r="WUX24" s="166"/>
      <c r="WUY24" s="178"/>
      <c r="WUZ24" s="178"/>
      <c r="WVA24" s="178"/>
      <c r="WVB24" s="178"/>
      <c r="WVC24" s="178"/>
      <c r="WVD24" s="178"/>
      <c r="WVE24" s="179"/>
      <c r="WVF24" s="166"/>
      <c r="WVG24" s="178"/>
      <c r="WVH24" s="178"/>
      <c r="WVI24" s="178"/>
      <c r="WVJ24" s="178"/>
      <c r="WVK24" s="178"/>
      <c r="WVL24" s="178"/>
      <c r="WVM24" s="179"/>
      <c r="WVN24" s="166"/>
      <c r="WVO24" s="178"/>
      <c r="WVP24" s="178"/>
      <c r="WVQ24" s="178"/>
      <c r="WVR24" s="178"/>
      <c r="WVS24" s="178"/>
      <c r="WVT24" s="178"/>
      <c r="WVU24" s="179"/>
      <c r="WVV24" s="166"/>
      <c r="WVW24" s="178"/>
      <c r="WVX24" s="178"/>
      <c r="WVY24" s="178"/>
      <c r="WVZ24" s="178"/>
      <c r="WWA24" s="178"/>
      <c r="WWB24" s="178"/>
      <c r="WWC24" s="179"/>
      <c r="WWD24" s="166"/>
      <c r="WWE24" s="178"/>
      <c r="WWF24" s="178"/>
      <c r="WWG24" s="178"/>
      <c r="WWH24" s="178"/>
      <c r="WWI24" s="178"/>
      <c r="WWJ24" s="178"/>
      <c r="WWK24" s="179"/>
      <c r="WWL24" s="166"/>
      <c r="WWM24" s="178"/>
      <c r="WWN24" s="178"/>
      <c r="WWO24" s="178"/>
      <c r="WWP24" s="178"/>
      <c r="WWQ24" s="178"/>
      <c r="WWR24" s="178"/>
      <c r="WWS24" s="179"/>
      <c r="WWT24" s="166"/>
      <c r="WWU24" s="178"/>
      <c r="WWV24" s="178"/>
      <c r="WWW24" s="178"/>
      <c r="WWX24" s="178"/>
      <c r="WWY24" s="178"/>
      <c r="WWZ24" s="178"/>
      <c r="WXA24" s="179"/>
      <c r="WXB24" s="166"/>
      <c r="WXC24" s="178"/>
      <c r="WXD24" s="178"/>
      <c r="WXE24" s="178"/>
      <c r="WXF24" s="178"/>
      <c r="WXG24" s="178"/>
      <c r="WXH24" s="178"/>
      <c r="WXI24" s="179"/>
      <c r="WXJ24" s="166"/>
      <c r="WXK24" s="178"/>
      <c r="WXL24" s="178"/>
      <c r="WXM24" s="178"/>
      <c r="WXN24" s="178"/>
      <c r="WXO24" s="178"/>
      <c r="WXP24" s="178"/>
      <c r="WXQ24" s="179"/>
      <c r="WXR24" s="166"/>
      <c r="WXS24" s="178"/>
      <c r="WXT24" s="178"/>
      <c r="WXU24" s="178"/>
      <c r="WXV24" s="178"/>
      <c r="WXW24" s="178"/>
      <c r="WXX24" s="178"/>
      <c r="WXY24" s="179"/>
      <c r="WXZ24" s="166"/>
      <c r="WYA24" s="178"/>
      <c r="WYB24" s="178"/>
      <c r="WYC24" s="178"/>
      <c r="WYD24" s="178"/>
      <c r="WYE24" s="178"/>
      <c r="WYF24" s="178"/>
      <c r="WYG24" s="179"/>
      <c r="WYH24" s="166"/>
      <c r="WYI24" s="178"/>
      <c r="WYJ24" s="178"/>
      <c r="WYK24" s="178"/>
      <c r="WYL24" s="178"/>
      <c r="WYM24" s="178"/>
      <c r="WYN24" s="178"/>
      <c r="WYO24" s="179"/>
      <c r="WYP24" s="166"/>
      <c r="WYQ24" s="178"/>
      <c r="WYR24" s="178"/>
      <c r="WYS24" s="178"/>
      <c r="WYT24" s="178"/>
      <c r="WYU24" s="178"/>
      <c r="WYV24" s="178"/>
      <c r="WYW24" s="179"/>
      <c r="WYX24" s="166"/>
      <c r="WYY24" s="178"/>
      <c r="WYZ24" s="178"/>
      <c r="WZA24" s="178"/>
      <c r="WZB24" s="178"/>
      <c r="WZC24" s="178"/>
      <c r="WZD24" s="178"/>
      <c r="WZE24" s="179"/>
      <c r="WZF24" s="166"/>
      <c r="WZG24" s="178"/>
      <c r="WZH24" s="178"/>
      <c r="WZI24" s="178"/>
      <c r="WZJ24" s="178"/>
      <c r="WZK24" s="178"/>
      <c r="WZL24" s="178"/>
      <c r="WZM24" s="179"/>
      <c r="WZN24" s="166"/>
      <c r="WZO24" s="178"/>
      <c r="WZP24" s="178"/>
      <c r="WZQ24" s="178"/>
      <c r="WZR24" s="178"/>
      <c r="WZS24" s="178"/>
      <c r="WZT24" s="178"/>
      <c r="WZU24" s="179"/>
      <c r="WZV24" s="166"/>
      <c r="WZW24" s="178"/>
      <c r="WZX24" s="178"/>
      <c r="WZY24" s="178"/>
      <c r="WZZ24" s="178"/>
      <c r="XAA24" s="178"/>
      <c r="XAB24" s="178"/>
      <c r="XAC24" s="179"/>
      <c r="XAD24" s="166"/>
      <c r="XAE24" s="178"/>
      <c r="XAF24" s="178"/>
      <c r="XAG24" s="178"/>
      <c r="XAH24" s="178"/>
      <c r="XAI24" s="178"/>
      <c r="XAJ24" s="178"/>
      <c r="XAK24" s="179"/>
      <c r="XAL24" s="166"/>
      <c r="XAM24" s="178"/>
      <c r="XAN24" s="178"/>
      <c r="XAO24" s="178"/>
      <c r="XAP24" s="178"/>
      <c r="XAQ24" s="178"/>
      <c r="XAR24" s="178"/>
      <c r="XAS24" s="179"/>
      <c r="XAT24" s="166"/>
      <c r="XAU24" s="178"/>
      <c r="XAV24" s="178"/>
      <c r="XAW24" s="178"/>
      <c r="XAX24" s="178"/>
      <c r="XAY24" s="178"/>
      <c r="XAZ24" s="178"/>
      <c r="XBA24" s="179"/>
      <c r="XBB24" s="166"/>
      <c r="XBC24" s="178"/>
      <c r="XBD24" s="178"/>
      <c r="XBE24" s="178"/>
      <c r="XBF24" s="178"/>
      <c r="XBG24" s="178"/>
      <c r="XBH24" s="178"/>
      <c r="XBI24" s="179"/>
      <c r="XBJ24" s="166"/>
      <c r="XBK24" s="178"/>
      <c r="XBL24" s="178"/>
      <c r="XBM24" s="178"/>
      <c r="XBN24" s="178"/>
      <c r="XBO24" s="178"/>
      <c r="XBP24" s="178"/>
      <c r="XBQ24" s="179"/>
      <c r="XBR24" s="166"/>
      <c r="XBS24" s="178"/>
      <c r="XBT24" s="178"/>
      <c r="XBU24" s="178"/>
      <c r="XBV24" s="178"/>
      <c r="XBW24" s="178"/>
      <c r="XBX24" s="178"/>
      <c r="XBY24" s="179"/>
      <c r="XBZ24" s="166"/>
      <c r="XCA24" s="178"/>
      <c r="XCB24" s="178"/>
      <c r="XCC24" s="178"/>
      <c r="XCD24" s="178"/>
      <c r="XCE24" s="178"/>
      <c r="XCF24" s="178"/>
      <c r="XCG24" s="179"/>
      <c r="XCH24" s="166"/>
      <c r="XCI24" s="178"/>
      <c r="XCJ24" s="178"/>
      <c r="XCK24" s="178"/>
      <c r="XCL24" s="178"/>
      <c r="XCM24" s="178"/>
      <c r="XCN24" s="178"/>
      <c r="XCO24" s="179"/>
      <c r="XCP24" s="166"/>
      <c r="XCQ24" s="178"/>
      <c r="XCR24" s="178"/>
      <c r="XCS24" s="178"/>
      <c r="XCT24" s="178"/>
      <c r="XCU24" s="178"/>
      <c r="XCV24" s="178"/>
      <c r="XCW24" s="179"/>
      <c r="XCX24" s="166"/>
      <c r="XCY24" s="178"/>
      <c r="XCZ24" s="178"/>
      <c r="XDA24" s="178"/>
      <c r="XDB24" s="178"/>
      <c r="XDC24" s="178"/>
      <c r="XDD24" s="178"/>
      <c r="XDE24" s="179"/>
      <c r="XDF24" s="166"/>
      <c r="XDG24" s="178"/>
      <c r="XDH24" s="178"/>
      <c r="XDI24" s="178"/>
      <c r="XDJ24" s="178"/>
      <c r="XDK24" s="178"/>
      <c r="XDL24" s="178"/>
      <c r="XDM24" s="179"/>
      <c r="XDN24" s="166"/>
      <c r="XDO24" s="178"/>
      <c r="XDP24" s="178"/>
      <c r="XDQ24" s="178"/>
      <c r="XDR24" s="178"/>
      <c r="XDS24" s="178"/>
      <c r="XDT24" s="178"/>
    </row>
    <row r="25" spans="1:16348" s="228" customFormat="1" ht="15.75" thickTop="1">
      <c r="A25" s="149"/>
      <c r="B25" s="179"/>
      <c r="C25" s="230"/>
      <c r="D25" s="184"/>
      <c r="E25" s="184"/>
      <c r="F25" s="184"/>
      <c r="G25" s="185"/>
      <c r="H25" s="178"/>
      <c r="I25" s="178"/>
      <c r="J25" s="178"/>
      <c r="K25" s="178"/>
      <c r="L25" s="178"/>
      <c r="M25" s="179"/>
      <c r="N25" s="166"/>
      <c r="O25" s="178"/>
      <c r="P25" s="178"/>
      <c r="Q25" s="178"/>
      <c r="R25" s="178"/>
      <c r="S25" s="178"/>
      <c r="T25" s="178"/>
      <c r="U25" s="179"/>
      <c r="V25" s="166"/>
      <c r="W25" s="178"/>
      <c r="X25" s="178"/>
      <c r="Y25" s="178"/>
      <c r="Z25" s="178"/>
      <c r="AA25" s="178"/>
      <c r="AB25" s="178"/>
      <c r="AC25" s="179"/>
      <c r="AD25" s="166"/>
      <c r="AE25" s="178"/>
      <c r="AF25" s="178"/>
      <c r="AG25" s="178"/>
      <c r="AH25" s="178"/>
      <c r="AI25" s="178"/>
      <c r="AJ25" s="178"/>
      <c r="AK25" s="179"/>
      <c r="AL25" s="166"/>
      <c r="AM25" s="178"/>
      <c r="AN25" s="178"/>
      <c r="AO25" s="178"/>
      <c r="AP25" s="178"/>
      <c r="AQ25" s="178"/>
      <c r="AR25" s="178"/>
      <c r="AS25" s="179"/>
      <c r="AT25" s="166"/>
      <c r="AU25" s="178"/>
      <c r="AV25" s="178"/>
      <c r="AW25" s="178"/>
      <c r="AX25" s="178"/>
      <c r="AY25" s="178"/>
      <c r="AZ25" s="178"/>
      <c r="BA25" s="179"/>
      <c r="BB25" s="166"/>
      <c r="BC25" s="178"/>
      <c r="BD25" s="178"/>
      <c r="BE25" s="178"/>
      <c r="BF25" s="178"/>
      <c r="BG25" s="178"/>
      <c r="BH25" s="178"/>
      <c r="BI25" s="179"/>
      <c r="BJ25" s="166"/>
      <c r="BK25" s="178"/>
      <c r="BL25" s="178"/>
      <c r="BM25" s="178"/>
      <c r="BN25" s="178"/>
      <c r="BO25" s="178"/>
      <c r="BP25" s="178"/>
      <c r="BQ25" s="179"/>
      <c r="BR25" s="166"/>
      <c r="BS25" s="178"/>
      <c r="BT25" s="178"/>
      <c r="BU25" s="178"/>
      <c r="BV25" s="178"/>
      <c r="BW25" s="178"/>
      <c r="BX25" s="178"/>
      <c r="BY25" s="179"/>
      <c r="BZ25" s="166"/>
      <c r="CA25" s="178"/>
      <c r="CB25" s="178"/>
      <c r="CC25" s="178"/>
      <c r="CD25" s="178"/>
      <c r="CE25" s="178"/>
      <c r="CF25" s="178"/>
      <c r="CG25" s="179"/>
      <c r="CH25" s="166"/>
      <c r="CI25" s="178"/>
      <c r="CJ25" s="178"/>
      <c r="CK25" s="178"/>
      <c r="CL25" s="178"/>
      <c r="CM25" s="178"/>
      <c r="CN25" s="178"/>
      <c r="CO25" s="179"/>
      <c r="CP25" s="166"/>
      <c r="CQ25" s="178"/>
      <c r="CR25" s="178"/>
      <c r="CS25" s="178"/>
      <c r="CT25" s="178"/>
      <c r="CU25" s="178"/>
      <c r="CV25" s="178"/>
      <c r="CW25" s="179"/>
      <c r="CX25" s="166"/>
      <c r="CY25" s="178"/>
      <c r="CZ25" s="178"/>
      <c r="DA25" s="178"/>
      <c r="DB25" s="178"/>
      <c r="DC25" s="178"/>
      <c r="DD25" s="178"/>
      <c r="DE25" s="179"/>
      <c r="DF25" s="166"/>
      <c r="DG25" s="178"/>
      <c r="DH25" s="178"/>
      <c r="DI25" s="178"/>
      <c r="DJ25" s="178"/>
      <c r="DK25" s="178"/>
      <c r="DL25" s="178"/>
      <c r="DM25" s="179"/>
      <c r="DN25" s="166"/>
      <c r="DO25" s="178"/>
      <c r="DP25" s="178"/>
      <c r="DQ25" s="178"/>
      <c r="DR25" s="178"/>
      <c r="DS25" s="178"/>
      <c r="DT25" s="178"/>
      <c r="DU25" s="179"/>
      <c r="DV25" s="166"/>
      <c r="DW25" s="178"/>
      <c r="DX25" s="178"/>
      <c r="DY25" s="178"/>
      <c r="DZ25" s="178"/>
      <c r="EA25" s="178"/>
      <c r="EB25" s="178"/>
      <c r="EC25" s="179"/>
      <c r="ED25" s="166"/>
      <c r="EE25" s="178"/>
      <c r="EF25" s="178"/>
      <c r="EG25" s="178"/>
      <c r="EH25" s="178"/>
      <c r="EI25" s="178"/>
      <c r="EJ25" s="178"/>
      <c r="EK25" s="179"/>
      <c r="EL25" s="166"/>
      <c r="EM25" s="178"/>
      <c r="EN25" s="178"/>
      <c r="EO25" s="178"/>
      <c r="EP25" s="178"/>
      <c r="EQ25" s="178"/>
      <c r="ER25" s="178"/>
      <c r="ES25" s="179"/>
      <c r="ET25" s="166"/>
      <c r="EU25" s="178"/>
      <c r="EV25" s="178"/>
      <c r="EW25" s="178"/>
      <c r="EX25" s="178"/>
      <c r="EY25" s="178"/>
      <c r="EZ25" s="178"/>
      <c r="FA25" s="179"/>
      <c r="FB25" s="166"/>
      <c r="FC25" s="178"/>
      <c r="FD25" s="178"/>
      <c r="FE25" s="178"/>
      <c r="FF25" s="178"/>
      <c r="FG25" s="178"/>
      <c r="FH25" s="178"/>
      <c r="FI25" s="179"/>
      <c r="FJ25" s="166"/>
      <c r="FK25" s="178"/>
      <c r="FL25" s="178"/>
      <c r="FM25" s="178"/>
      <c r="FN25" s="178"/>
      <c r="FO25" s="178"/>
      <c r="FP25" s="178"/>
      <c r="FQ25" s="179"/>
      <c r="FR25" s="166"/>
      <c r="FS25" s="178"/>
      <c r="FT25" s="178"/>
      <c r="FU25" s="178"/>
      <c r="FV25" s="178"/>
      <c r="FW25" s="178"/>
      <c r="FX25" s="178"/>
      <c r="FY25" s="179"/>
      <c r="FZ25" s="166"/>
      <c r="GA25" s="178"/>
      <c r="GB25" s="178"/>
      <c r="GC25" s="178"/>
      <c r="GD25" s="178"/>
      <c r="GE25" s="178"/>
      <c r="GF25" s="178"/>
      <c r="GG25" s="179"/>
      <c r="GH25" s="166"/>
      <c r="GI25" s="178"/>
      <c r="GJ25" s="178"/>
      <c r="GK25" s="178"/>
      <c r="GL25" s="178"/>
      <c r="GM25" s="178"/>
      <c r="GN25" s="178"/>
      <c r="GO25" s="179"/>
      <c r="GP25" s="166"/>
      <c r="GQ25" s="178"/>
      <c r="GR25" s="178"/>
      <c r="GS25" s="178"/>
      <c r="GT25" s="178"/>
      <c r="GU25" s="178"/>
      <c r="GV25" s="178"/>
      <c r="GW25" s="179"/>
      <c r="GX25" s="166"/>
      <c r="GY25" s="178"/>
      <c r="GZ25" s="178"/>
      <c r="HA25" s="178"/>
      <c r="HB25" s="178"/>
      <c r="HC25" s="178"/>
      <c r="HD25" s="178"/>
      <c r="HE25" s="179"/>
      <c r="HF25" s="166"/>
      <c r="HG25" s="178"/>
      <c r="HH25" s="178"/>
      <c r="HI25" s="178"/>
      <c r="HJ25" s="178"/>
      <c r="HK25" s="178"/>
      <c r="HL25" s="178"/>
      <c r="HM25" s="179"/>
      <c r="HN25" s="166"/>
      <c r="HO25" s="178"/>
      <c r="HP25" s="178"/>
      <c r="HQ25" s="178"/>
      <c r="HR25" s="178"/>
      <c r="HS25" s="178"/>
      <c r="HT25" s="178"/>
      <c r="HU25" s="179"/>
      <c r="HV25" s="166"/>
      <c r="HW25" s="178"/>
      <c r="HX25" s="178"/>
      <c r="HY25" s="178"/>
      <c r="HZ25" s="178"/>
      <c r="IA25" s="178"/>
      <c r="IB25" s="178"/>
      <c r="IC25" s="179"/>
      <c r="ID25" s="166"/>
      <c r="IE25" s="178"/>
      <c r="IF25" s="178"/>
      <c r="IG25" s="178"/>
      <c r="IH25" s="178"/>
      <c r="II25" s="178"/>
      <c r="IJ25" s="178"/>
      <c r="IK25" s="179"/>
      <c r="IL25" s="166"/>
      <c r="IM25" s="178"/>
      <c r="IN25" s="178"/>
      <c r="IO25" s="178"/>
      <c r="IP25" s="178"/>
      <c r="IQ25" s="178"/>
      <c r="IR25" s="178"/>
      <c r="IS25" s="179"/>
      <c r="IT25" s="166"/>
      <c r="IU25" s="178"/>
      <c r="IV25" s="178"/>
      <c r="IW25" s="178"/>
      <c r="IX25" s="178"/>
      <c r="IY25" s="178"/>
      <c r="IZ25" s="178"/>
      <c r="JA25" s="179"/>
      <c r="JB25" s="166"/>
      <c r="JC25" s="178"/>
      <c r="JD25" s="178"/>
      <c r="JE25" s="178"/>
      <c r="JF25" s="178"/>
      <c r="JG25" s="178"/>
      <c r="JH25" s="178"/>
      <c r="JI25" s="179"/>
      <c r="JJ25" s="166"/>
      <c r="JK25" s="178"/>
      <c r="JL25" s="178"/>
      <c r="JM25" s="178"/>
      <c r="JN25" s="178"/>
      <c r="JO25" s="178"/>
      <c r="JP25" s="178"/>
      <c r="JQ25" s="179"/>
      <c r="JR25" s="166"/>
      <c r="JS25" s="178"/>
      <c r="JT25" s="178"/>
      <c r="JU25" s="178"/>
      <c r="JV25" s="178"/>
      <c r="JW25" s="178"/>
      <c r="JX25" s="178"/>
      <c r="JY25" s="179"/>
      <c r="JZ25" s="166"/>
      <c r="KA25" s="178"/>
      <c r="KB25" s="178"/>
      <c r="KC25" s="178"/>
      <c r="KD25" s="178"/>
      <c r="KE25" s="178"/>
      <c r="KF25" s="178"/>
      <c r="KG25" s="179"/>
      <c r="KH25" s="166"/>
      <c r="KI25" s="178"/>
      <c r="KJ25" s="178"/>
      <c r="KK25" s="178"/>
      <c r="KL25" s="178"/>
      <c r="KM25" s="178"/>
      <c r="KN25" s="178"/>
      <c r="KO25" s="179"/>
      <c r="KP25" s="166"/>
      <c r="KQ25" s="178"/>
      <c r="KR25" s="178"/>
      <c r="KS25" s="178"/>
      <c r="KT25" s="178"/>
      <c r="KU25" s="178"/>
      <c r="KV25" s="178"/>
      <c r="KW25" s="179"/>
      <c r="KX25" s="166"/>
      <c r="KY25" s="178"/>
      <c r="KZ25" s="178"/>
      <c r="LA25" s="178"/>
      <c r="LB25" s="178"/>
      <c r="LC25" s="178"/>
      <c r="LD25" s="178"/>
      <c r="LE25" s="179"/>
      <c r="LF25" s="166"/>
      <c r="LG25" s="178"/>
      <c r="LH25" s="178"/>
      <c r="LI25" s="178"/>
      <c r="LJ25" s="178"/>
      <c r="LK25" s="178"/>
      <c r="LL25" s="178"/>
      <c r="LM25" s="179"/>
      <c r="LN25" s="166"/>
      <c r="LO25" s="178"/>
      <c r="LP25" s="178"/>
      <c r="LQ25" s="178"/>
      <c r="LR25" s="178"/>
      <c r="LS25" s="178"/>
      <c r="LT25" s="178"/>
      <c r="LU25" s="179"/>
      <c r="LV25" s="166"/>
      <c r="LW25" s="178"/>
      <c r="LX25" s="178"/>
      <c r="LY25" s="178"/>
      <c r="LZ25" s="178"/>
      <c r="MA25" s="178"/>
      <c r="MB25" s="178"/>
      <c r="MC25" s="179"/>
      <c r="MD25" s="166"/>
      <c r="ME25" s="178"/>
      <c r="MF25" s="178"/>
      <c r="MG25" s="178"/>
      <c r="MH25" s="178"/>
      <c r="MI25" s="178"/>
      <c r="MJ25" s="178"/>
      <c r="MK25" s="179"/>
      <c r="ML25" s="166"/>
      <c r="MM25" s="178"/>
      <c r="MN25" s="178"/>
      <c r="MO25" s="178"/>
      <c r="MP25" s="178"/>
      <c r="MQ25" s="178"/>
      <c r="MR25" s="178"/>
      <c r="MS25" s="179"/>
      <c r="MT25" s="166"/>
      <c r="MU25" s="178"/>
      <c r="MV25" s="178"/>
      <c r="MW25" s="178"/>
      <c r="MX25" s="178"/>
      <c r="MY25" s="178"/>
      <c r="MZ25" s="178"/>
      <c r="NA25" s="179"/>
      <c r="NB25" s="166"/>
      <c r="NC25" s="178"/>
      <c r="ND25" s="178"/>
      <c r="NE25" s="178"/>
      <c r="NF25" s="178"/>
      <c r="NG25" s="178"/>
      <c r="NH25" s="178"/>
      <c r="NI25" s="179"/>
      <c r="NJ25" s="166"/>
      <c r="NK25" s="178"/>
      <c r="NL25" s="178"/>
      <c r="NM25" s="178"/>
      <c r="NN25" s="178"/>
      <c r="NO25" s="178"/>
      <c r="NP25" s="178"/>
      <c r="NQ25" s="179"/>
      <c r="NR25" s="166"/>
      <c r="NS25" s="178"/>
      <c r="NT25" s="178"/>
      <c r="NU25" s="178"/>
      <c r="NV25" s="178"/>
      <c r="NW25" s="178"/>
      <c r="NX25" s="178"/>
      <c r="NY25" s="179"/>
      <c r="NZ25" s="166"/>
      <c r="OA25" s="178"/>
      <c r="OB25" s="178"/>
      <c r="OC25" s="178"/>
      <c r="OD25" s="178"/>
      <c r="OE25" s="178"/>
      <c r="OF25" s="178"/>
      <c r="OG25" s="179"/>
      <c r="OH25" s="166"/>
      <c r="OI25" s="178"/>
      <c r="OJ25" s="178"/>
      <c r="OK25" s="178"/>
      <c r="OL25" s="178"/>
      <c r="OM25" s="178"/>
      <c r="ON25" s="178"/>
      <c r="OO25" s="179"/>
      <c r="OP25" s="166"/>
      <c r="OQ25" s="178"/>
      <c r="OR25" s="178"/>
      <c r="OS25" s="178"/>
      <c r="OT25" s="178"/>
      <c r="OU25" s="178"/>
      <c r="OV25" s="178"/>
      <c r="OW25" s="179"/>
      <c r="OX25" s="166"/>
      <c r="OY25" s="178"/>
      <c r="OZ25" s="178"/>
      <c r="PA25" s="178"/>
      <c r="PB25" s="178"/>
      <c r="PC25" s="178"/>
      <c r="PD25" s="178"/>
      <c r="PE25" s="179"/>
      <c r="PF25" s="166"/>
      <c r="PG25" s="178"/>
      <c r="PH25" s="178"/>
      <c r="PI25" s="178"/>
      <c r="PJ25" s="178"/>
      <c r="PK25" s="178"/>
      <c r="PL25" s="178"/>
      <c r="PM25" s="179"/>
      <c r="PN25" s="166"/>
      <c r="PO25" s="178"/>
      <c r="PP25" s="178"/>
      <c r="PQ25" s="178"/>
      <c r="PR25" s="178"/>
      <c r="PS25" s="178"/>
      <c r="PT25" s="178"/>
      <c r="PU25" s="179"/>
      <c r="PV25" s="166"/>
      <c r="PW25" s="178"/>
      <c r="PX25" s="178"/>
      <c r="PY25" s="178"/>
      <c r="PZ25" s="178"/>
      <c r="QA25" s="178"/>
      <c r="QB25" s="178"/>
      <c r="QC25" s="179"/>
      <c r="QD25" s="166"/>
      <c r="QE25" s="178"/>
      <c r="QF25" s="178"/>
      <c r="QG25" s="178"/>
      <c r="QH25" s="178"/>
      <c r="QI25" s="178"/>
      <c r="QJ25" s="178"/>
      <c r="QK25" s="179"/>
      <c r="QL25" s="166"/>
      <c r="QM25" s="178"/>
      <c r="QN25" s="178"/>
      <c r="QO25" s="178"/>
      <c r="QP25" s="178"/>
      <c r="QQ25" s="178"/>
      <c r="QR25" s="178"/>
      <c r="QS25" s="179"/>
      <c r="QT25" s="166"/>
      <c r="QU25" s="178"/>
      <c r="QV25" s="178"/>
      <c r="QW25" s="178"/>
      <c r="QX25" s="178"/>
      <c r="QY25" s="178"/>
      <c r="QZ25" s="178"/>
      <c r="RA25" s="179"/>
      <c r="RB25" s="166"/>
      <c r="RC25" s="178"/>
      <c r="RD25" s="178"/>
      <c r="RE25" s="178"/>
      <c r="RF25" s="178"/>
      <c r="RG25" s="178"/>
      <c r="RH25" s="178"/>
      <c r="RI25" s="179"/>
      <c r="RJ25" s="166"/>
      <c r="RK25" s="178"/>
      <c r="RL25" s="178"/>
      <c r="RM25" s="178"/>
      <c r="RN25" s="178"/>
      <c r="RO25" s="178"/>
      <c r="RP25" s="178"/>
      <c r="RQ25" s="179"/>
      <c r="RR25" s="166"/>
      <c r="RS25" s="178"/>
      <c r="RT25" s="178"/>
      <c r="RU25" s="178"/>
      <c r="RV25" s="178"/>
      <c r="RW25" s="178"/>
      <c r="RX25" s="178"/>
      <c r="RY25" s="179"/>
      <c r="RZ25" s="166"/>
      <c r="SA25" s="178"/>
      <c r="SB25" s="178"/>
      <c r="SC25" s="178"/>
      <c r="SD25" s="178"/>
      <c r="SE25" s="178"/>
      <c r="SF25" s="178"/>
      <c r="SG25" s="179"/>
      <c r="SH25" s="166"/>
      <c r="SI25" s="178"/>
      <c r="SJ25" s="178"/>
      <c r="SK25" s="178"/>
      <c r="SL25" s="178"/>
      <c r="SM25" s="178"/>
      <c r="SN25" s="178"/>
      <c r="SO25" s="179"/>
      <c r="SP25" s="166"/>
      <c r="SQ25" s="178"/>
      <c r="SR25" s="178"/>
      <c r="SS25" s="178"/>
      <c r="ST25" s="178"/>
      <c r="SU25" s="178"/>
      <c r="SV25" s="178"/>
      <c r="SW25" s="179"/>
      <c r="SX25" s="166"/>
      <c r="SY25" s="178"/>
      <c r="SZ25" s="178"/>
      <c r="TA25" s="178"/>
      <c r="TB25" s="178"/>
      <c r="TC25" s="178"/>
      <c r="TD25" s="178"/>
      <c r="TE25" s="179"/>
      <c r="TF25" s="166"/>
      <c r="TG25" s="178"/>
      <c r="TH25" s="178"/>
      <c r="TI25" s="178"/>
      <c r="TJ25" s="178"/>
      <c r="TK25" s="178"/>
      <c r="TL25" s="178"/>
      <c r="TM25" s="179"/>
      <c r="TN25" s="166"/>
      <c r="TO25" s="178"/>
      <c r="TP25" s="178"/>
      <c r="TQ25" s="178"/>
      <c r="TR25" s="178"/>
      <c r="TS25" s="178"/>
      <c r="TT25" s="178"/>
      <c r="TU25" s="179"/>
      <c r="TV25" s="166"/>
      <c r="TW25" s="178"/>
      <c r="TX25" s="178"/>
      <c r="TY25" s="178"/>
      <c r="TZ25" s="178"/>
      <c r="UA25" s="178"/>
      <c r="UB25" s="178"/>
      <c r="UC25" s="179"/>
      <c r="UD25" s="166"/>
      <c r="UE25" s="178"/>
      <c r="UF25" s="178"/>
      <c r="UG25" s="178"/>
      <c r="UH25" s="178"/>
      <c r="UI25" s="178"/>
      <c r="UJ25" s="178"/>
      <c r="UK25" s="179"/>
      <c r="UL25" s="166"/>
      <c r="UM25" s="178"/>
      <c r="UN25" s="178"/>
      <c r="UO25" s="178"/>
      <c r="UP25" s="178"/>
      <c r="UQ25" s="178"/>
      <c r="UR25" s="178"/>
      <c r="US25" s="179"/>
      <c r="UT25" s="166"/>
      <c r="UU25" s="178"/>
      <c r="UV25" s="178"/>
      <c r="UW25" s="178"/>
      <c r="UX25" s="178"/>
      <c r="UY25" s="178"/>
      <c r="UZ25" s="178"/>
      <c r="VA25" s="179"/>
      <c r="VB25" s="166"/>
      <c r="VC25" s="178"/>
      <c r="VD25" s="178"/>
      <c r="VE25" s="178"/>
      <c r="VF25" s="178"/>
      <c r="VG25" s="178"/>
      <c r="VH25" s="178"/>
      <c r="VI25" s="179"/>
      <c r="VJ25" s="166"/>
      <c r="VK25" s="178"/>
      <c r="VL25" s="178"/>
      <c r="VM25" s="178"/>
      <c r="VN25" s="178"/>
      <c r="VO25" s="178"/>
      <c r="VP25" s="178"/>
      <c r="VQ25" s="179"/>
      <c r="VR25" s="166"/>
      <c r="VS25" s="178"/>
      <c r="VT25" s="178"/>
      <c r="VU25" s="178"/>
      <c r="VV25" s="178"/>
      <c r="VW25" s="178"/>
      <c r="VX25" s="178"/>
      <c r="VY25" s="179"/>
      <c r="VZ25" s="166"/>
      <c r="WA25" s="178"/>
      <c r="WB25" s="178"/>
      <c r="WC25" s="178"/>
      <c r="WD25" s="178"/>
      <c r="WE25" s="178"/>
      <c r="WF25" s="178"/>
      <c r="WG25" s="179"/>
      <c r="WH25" s="166"/>
      <c r="WI25" s="178"/>
      <c r="WJ25" s="178"/>
      <c r="WK25" s="178"/>
      <c r="WL25" s="178"/>
      <c r="WM25" s="178"/>
      <c r="WN25" s="178"/>
      <c r="WO25" s="179"/>
      <c r="WP25" s="166"/>
      <c r="WQ25" s="178"/>
      <c r="WR25" s="178"/>
      <c r="WS25" s="178"/>
      <c r="WT25" s="178"/>
      <c r="WU25" s="178"/>
      <c r="WV25" s="178"/>
      <c r="WW25" s="179"/>
      <c r="WX25" s="166"/>
      <c r="WY25" s="178"/>
      <c r="WZ25" s="178"/>
      <c r="XA25" s="178"/>
      <c r="XB25" s="178"/>
      <c r="XC25" s="178"/>
      <c r="XD25" s="178"/>
      <c r="XE25" s="179"/>
      <c r="XF25" s="166"/>
      <c r="XG25" s="178"/>
      <c r="XH25" s="178"/>
      <c r="XI25" s="178"/>
      <c r="XJ25" s="178"/>
      <c r="XK25" s="178"/>
      <c r="XL25" s="178"/>
      <c r="XM25" s="179"/>
      <c r="XN25" s="166"/>
      <c r="XO25" s="178"/>
      <c r="XP25" s="178"/>
      <c r="XQ25" s="178"/>
      <c r="XR25" s="178"/>
      <c r="XS25" s="178"/>
      <c r="XT25" s="178"/>
      <c r="XU25" s="179"/>
      <c r="XV25" s="166"/>
      <c r="XW25" s="178"/>
      <c r="XX25" s="178"/>
      <c r="XY25" s="178"/>
      <c r="XZ25" s="178"/>
      <c r="YA25" s="178"/>
      <c r="YB25" s="178"/>
      <c r="YC25" s="179"/>
      <c r="YD25" s="166"/>
      <c r="YE25" s="178"/>
      <c r="YF25" s="178"/>
      <c r="YG25" s="178"/>
      <c r="YH25" s="178"/>
      <c r="YI25" s="178"/>
      <c r="YJ25" s="178"/>
      <c r="YK25" s="179"/>
      <c r="YL25" s="166"/>
      <c r="YM25" s="178"/>
      <c r="YN25" s="178"/>
      <c r="YO25" s="178"/>
      <c r="YP25" s="178"/>
      <c r="YQ25" s="178"/>
      <c r="YR25" s="178"/>
      <c r="YS25" s="179"/>
      <c r="YT25" s="166"/>
      <c r="YU25" s="178"/>
      <c r="YV25" s="178"/>
      <c r="YW25" s="178"/>
      <c r="YX25" s="178"/>
      <c r="YY25" s="178"/>
      <c r="YZ25" s="178"/>
      <c r="ZA25" s="179"/>
      <c r="ZB25" s="166"/>
      <c r="ZC25" s="178"/>
      <c r="ZD25" s="178"/>
      <c r="ZE25" s="178"/>
      <c r="ZF25" s="178"/>
      <c r="ZG25" s="178"/>
      <c r="ZH25" s="178"/>
      <c r="ZI25" s="179"/>
      <c r="ZJ25" s="166"/>
      <c r="ZK25" s="178"/>
      <c r="ZL25" s="178"/>
      <c r="ZM25" s="178"/>
      <c r="ZN25" s="178"/>
      <c r="ZO25" s="178"/>
      <c r="ZP25" s="178"/>
      <c r="ZQ25" s="179"/>
      <c r="ZR25" s="166"/>
      <c r="ZS25" s="178"/>
      <c r="ZT25" s="178"/>
      <c r="ZU25" s="178"/>
      <c r="ZV25" s="178"/>
      <c r="ZW25" s="178"/>
      <c r="ZX25" s="178"/>
      <c r="ZY25" s="179"/>
      <c r="ZZ25" s="166"/>
      <c r="AAA25" s="178"/>
      <c r="AAB25" s="178"/>
      <c r="AAC25" s="178"/>
      <c r="AAD25" s="178"/>
      <c r="AAE25" s="178"/>
      <c r="AAF25" s="178"/>
      <c r="AAG25" s="179"/>
      <c r="AAH25" s="166"/>
      <c r="AAI25" s="178"/>
      <c r="AAJ25" s="178"/>
      <c r="AAK25" s="178"/>
      <c r="AAL25" s="178"/>
      <c r="AAM25" s="178"/>
      <c r="AAN25" s="178"/>
      <c r="AAO25" s="179"/>
      <c r="AAP25" s="166"/>
      <c r="AAQ25" s="178"/>
      <c r="AAR25" s="178"/>
      <c r="AAS25" s="178"/>
      <c r="AAT25" s="178"/>
      <c r="AAU25" s="178"/>
      <c r="AAV25" s="178"/>
      <c r="AAW25" s="179"/>
      <c r="AAX25" s="166"/>
      <c r="AAY25" s="178"/>
      <c r="AAZ25" s="178"/>
      <c r="ABA25" s="178"/>
      <c r="ABB25" s="178"/>
      <c r="ABC25" s="178"/>
      <c r="ABD25" s="178"/>
      <c r="ABE25" s="179"/>
      <c r="ABF25" s="166"/>
      <c r="ABG25" s="178"/>
      <c r="ABH25" s="178"/>
      <c r="ABI25" s="178"/>
      <c r="ABJ25" s="178"/>
      <c r="ABK25" s="178"/>
      <c r="ABL25" s="178"/>
      <c r="ABM25" s="179"/>
      <c r="ABN25" s="166"/>
      <c r="ABO25" s="178"/>
      <c r="ABP25" s="178"/>
      <c r="ABQ25" s="178"/>
      <c r="ABR25" s="178"/>
      <c r="ABS25" s="178"/>
      <c r="ABT25" s="178"/>
      <c r="ABU25" s="179"/>
      <c r="ABV25" s="166"/>
      <c r="ABW25" s="178"/>
      <c r="ABX25" s="178"/>
      <c r="ABY25" s="178"/>
      <c r="ABZ25" s="178"/>
      <c r="ACA25" s="178"/>
      <c r="ACB25" s="178"/>
      <c r="ACC25" s="179"/>
      <c r="ACD25" s="166"/>
      <c r="ACE25" s="178"/>
      <c r="ACF25" s="178"/>
      <c r="ACG25" s="178"/>
      <c r="ACH25" s="178"/>
      <c r="ACI25" s="178"/>
      <c r="ACJ25" s="178"/>
      <c r="ACK25" s="179"/>
      <c r="ACL25" s="166"/>
      <c r="ACM25" s="178"/>
      <c r="ACN25" s="178"/>
      <c r="ACO25" s="178"/>
      <c r="ACP25" s="178"/>
      <c r="ACQ25" s="178"/>
      <c r="ACR25" s="178"/>
      <c r="ACS25" s="179"/>
      <c r="ACT25" s="166"/>
      <c r="ACU25" s="178"/>
      <c r="ACV25" s="178"/>
      <c r="ACW25" s="178"/>
      <c r="ACX25" s="178"/>
      <c r="ACY25" s="178"/>
      <c r="ACZ25" s="178"/>
      <c r="ADA25" s="179"/>
      <c r="ADB25" s="166"/>
      <c r="ADC25" s="178"/>
      <c r="ADD25" s="178"/>
      <c r="ADE25" s="178"/>
      <c r="ADF25" s="178"/>
      <c r="ADG25" s="178"/>
      <c r="ADH25" s="178"/>
      <c r="ADI25" s="179"/>
      <c r="ADJ25" s="166"/>
      <c r="ADK25" s="178"/>
      <c r="ADL25" s="178"/>
      <c r="ADM25" s="178"/>
      <c r="ADN25" s="178"/>
      <c r="ADO25" s="178"/>
      <c r="ADP25" s="178"/>
      <c r="ADQ25" s="179"/>
      <c r="ADR25" s="166"/>
      <c r="ADS25" s="178"/>
      <c r="ADT25" s="178"/>
      <c r="ADU25" s="178"/>
      <c r="ADV25" s="178"/>
      <c r="ADW25" s="178"/>
      <c r="ADX25" s="178"/>
      <c r="ADY25" s="179"/>
      <c r="ADZ25" s="166"/>
      <c r="AEA25" s="178"/>
      <c r="AEB25" s="178"/>
      <c r="AEC25" s="178"/>
      <c r="AED25" s="178"/>
      <c r="AEE25" s="178"/>
      <c r="AEF25" s="178"/>
      <c r="AEG25" s="179"/>
      <c r="AEH25" s="166"/>
      <c r="AEI25" s="178"/>
      <c r="AEJ25" s="178"/>
      <c r="AEK25" s="178"/>
      <c r="AEL25" s="178"/>
      <c r="AEM25" s="178"/>
      <c r="AEN25" s="178"/>
      <c r="AEO25" s="179"/>
      <c r="AEP25" s="166"/>
      <c r="AEQ25" s="178"/>
      <c r="AER25" s="178"/>
      <c r="AES25" s="178"/>
      <c r="AET25" s="178"/>
      <c r="AEU25" s="178"/>
      <c r="AEV25" s="178"/>
      <c r="AEW25" s="179"/>
      <c r="AEX25" s="166"/>
      <c r="AEY25" s="178"/>
      <c r="AEZ25" s="178"/>
      <c r="AFA25" s="178"/>
      <c r="AFB25" s="178"/>
      <c r="AFC25" s="178"/>
      <c r="AFD25" s="178"/>
      <c r="AFE25" s="179"/>
      <c r="AFF25" s="166"/>
      <c r="AFG25" s="178"/>
      <c r="AFH25" s="178"/>
      <c r="AFI25" s="178"/>
      <c r="AFJ25" s="178"/>
      <c r="AFK25" s="178"/>
      <c r="AFL25" s="178"/>
      <c r="AFM25" s="179"/>
      <c r="AFN25" s="166"/>
      <c r="AFO25" s="178"/>
      <c r="AFP25" s="178"/>
      <c r="AFQ25" s="178"/>
      <c r="AFR25" s="178"/>
      <c r="AFS25" s="178"/>
      <c r="AFT25" s="178"/>
      <c r="AFU25" s="179"/>
      <c r="AFV25" s="166"/>
      <c r="AFW25" s="178"/>
      <c r="AFX25" s="178"/>
      <c r="AFY25" s="178"/>
      <c r="AFZ25" s="178"/>
      <c r="AGA25" s="178"/>
      <c r="AGB25" s="178"/>
      <c r="AGC25" s="179"/>
      <c r="AGD25" s="166"/>
      <c r="AGE25" s="178"/>
      <c r="AGF25" s="178"/>
      <c r="AGG25" s="178"/>
      <c r="AGH25" s="178"/>
      <c r="AGI25" s="178"/>
      <c r="AGJ25" s="178"/>
      <c r="AGK25" s="179"/>
      <c r="AGL25" s="166"/>
      <c r="AGM25" s="178"/>
      <c r="AGN25" s="178"/>
      <c r="AGO25" s="178"/>
      <c r="AGP25" s="178"/>
      <c r="AGQ25" s="178"/>
      <c r="AGR25" s="178"/>
      <c r="AGS25" s="179"/>
      <c r="AGT25" s="166"/>
      <c r="AGU25" s="178"/>
      <c r="AGV25" s="178"/>
      <c r="AGW25" s="178"/>
      <c r="AGX25" s="178"/>
      <c r="AGY25" s="178"/>
      <c r="AGZ25" s="178"/>
      <c r="AHA25" s="179"/>
      <c r="AHB25" s="166"/>
      <c r="AHC25" s="178"/>
      <c r="AHD25" s="178"/>
      <c r="AHE25" s="178"/>
      <c r="AHF25" s="178"/>
      <c r="AHG25" s="178"/>
      <c r="AHH25" s="178"/>
      <c r="AHI25" s="179"/>
      <c r="AHJ25" s="166"/>
      <c r="AHK25" s="178"/>
      <c r="AHL25" s="178"/>
      <c r="AHM25" s="178"/>
      <c r="AHN25" s="178"/>
      <c r="AHO25" s="178"/>
      <c r="AHP25" s="178"/>
      <c r="AHQ25" s="179"/>
      <c r="AHR25" s="166"/>
      <c r="AHS25" s="178"/>
      <c r="AHT25" s="178"/>
      <c r="AHU25" s="178"/>
      <c r="AHV25" s="178"/>
      <c r="AHW25" s="178"/>
      <c r="AHX25" s="178"/>
      <c r="AHY25" s="179"/>
      <c r="AHZ25" s="166"/>
      <c r="AIA25" s="178"/>
      <c r="AIB25" s="178"/>
      <c r="AIC25" s="178"/>
      <c r="AID25" s="178"/>
      <c r="AIE25" s="178"/>
      <c r="AIF25" s="178"/>
      <c r="AIG25" s="179"/>
      <c r="AIH25" s="166"/>
      <c r="AII25" s="178"/>
      <c r="AIJ25" s="178"/>
      <c r="AIK25" s="178"/>
      <c r="AIL25" s="178"/>
      <c r="AIM25" s="178"/>
      <c r="AIN25" s="178"/>
      <c r="AIO25" s="179"/>
      <c r="AIP25" s="166"/>
      <c r="AIQ25" s="178"/>
      <c r="AIR25" s="178"/>
      <c r="AIS25" s="178"/>
      <c r="AIT25" s="178"/>
      <c r="AIU25" s="178"/>
      <c r="AIV25" s="178"/>
      <c r="AIW25" s="179"/>
      <c r="AIX25" s="166"/>
      <c r="AIY25" s="178"/>
      <c r="AIZ25" s="178"/>
      <c r="AJA25" s="178"/>
      <c r="AJB25" s="178"/>
      <c r="AJC25" s="178"/>
      <c r="AJD25" s="178"/>
      <c r="AJE25" s="179"/>
      <c r="AJF25" s="166"/>
      <c r="AJG25" s="178"/>
      <c r="AJH25" s="178"/>
      <c r="AJI25" s="178"/>
      <c r="AJJ25" s="178"/>
      <c r="AJK25" s="178"/>
      <c r="AJL25" s="178"/>
      <c r="AJM25" s="179"/>
      <c r="AJN25" s="166"/>
      <c r="AJO25" s="178"/>
      <c r="AJP25" s="178"/>
      <c r="AJQ25" s="178"/>
      <c r="AJR25" s="178"/>
      <c r="AJS25" s="178"/>
      <c r="AJT25" s="178"/>
      <c r="AJU25" s="179"/>
      <c r="AJV25" s="166"/>
      <c r="AJW25" s="178"/>
      <c r="AJX25" s="178"/>
      <c r="AJY25" s="178"/>
      <c r="AJZ25" s="178"/>
      <c r="AKA25" s="178"/>
      <c r="AKB25" s="178"/>
      <c r="AKC25" s="179"/>
      <c r="AKD25" s="166"/>
      <c r="AKE25" s="178"/>
      <c r="AKF25" s="178"/>
      <c r="AKG25" s="178"/>
      <c r="AKH25" s="178"/>
      <c r="AKI25" s="178"/>
      <c r="AKJ25" s="178"/>
      <c r="AKK25" s="179"/>
      <c r="AKL25" s="166"/>
      <c r="AKM25" s="178"/>
      <c r="AKN25" s="178"/>
      <c r="AKO25" s="178"/>
      <c r="AKP25" s="178"/>
      <c r="AKQ25" s="178"/>
      <c r="AKR25" s="178"/>
      <c r="AKS25" s="179"/>
      <c r="AKT25" s="166"/>
      <c r="AKU25" s="178"/>
      <c r="AKV25" s="178"/>
      <c r="AKW25" s="178"/>
      <c r="AKX25" s="178"/>
      <c r="AKY25" s="178"/>
      <c r="AKZ25" s="178"/>
      <c r="ALA25" s="179"/>
      <c r="ALB25" s="166"/>
      <c r="ALC25" s="178"/>
      <c r="ALD25" s="178"/>
      <c r="ALE25" s="178"/>
      <c r="ALF25" s="178"/>
      <c r="ALG25" s="178"/>
      <c r="ALH25" s="178"/>
      <c r="ALI25" s="179"/>
      <c r="ALJ25" s="166"/>
      <c r="ALK25" s="178"/>
      <c r="ALL25" s="178"/>
      <c r="ALM25" s="178"/>
      <c r="ALN25" s="178"/>
      <c r="ALO25" s="178"/>
      <c r="ALP25" s="178"/>
      <c r="ALQ25" s="179"/>
      <c r="ALR25" s="166"/>
      <c r="ALS25" s="178"/>
      <c r="ALT25" s="178"/>
      <c r="ALU25" s="178"/>
      <c r="ALV25" s="178"/>
      <c r="ALW25" s="178"/>
      <c r="ALX25" s="178"/>
      <c r="ALY25" s="179"/>
      <c r="ALZ25" s="166"/>
      <c r="AMA25" s="178"/>
      <c r="AMB25" s="178"/>
      <c r="AMC25" s="178"/>
      <c r="AMD25" s="178"/>
      <c r="AME25" s="178"/>
      <c r="AMF25" s="178"/>
      <c r="AMG25" s="179"/>
      <c r="AMH25" s="166"/>
      <c r="AMI25" s="178"/>
      <c r="AMJ25" s="178"/>
      <c r="AMK25" s="178"/>
      <c r="AML25" s="178"/>
      <c r="AMM25" s="178"/>
      <c r="AMN25" s="178"/>
      <c r="AMO25" s="179"/>
      <c r="AMP25" s="166"/>
      <c r="AMQ25" s="178"/>
      <c r="AMR25" s="178"/>
      <c r="AMS25" s="178"/>
      <c r="AMT25" s="178"/>
      <c r="AMU25" s="178"/>
      <c r="AMV25" s="178"/>
      <c r="AMW25" s="179"/>
      <c r="AMX25" s="166"/>
      <c r="AMY25" s="178"/>
      <c r="AMZ25" s="178"/>
      <c r="ANA25" s="178"/>
      <c r="ANB25" s="178"/>
      <c r="ANC25" s="178"/>
      <c r="AND25" s="178"/>
      <c r="ANE25" s="179"/>
      <c r="ANF25" s="166"/>
      <c r="ANG25" s="178"/>
      <c r="ANH25" s="178"/>
      <c r="ANI25" s="178"/>
      <c r="ANJ25" s="178"/>
      <c r="ANK25" s="178"/>
      <c r="ANL25" s="178"/>
      <c r="ANM25" s="179"/>
      <c r="ANN25" s="166"/>
      <c r="ANO25" s="178"/>
      <c r="ANP25" s="178"/>
      <c r="ANQ25" s="178"/>
      <c r="ANR25" s="178"/>
      <c r="ANS25" s="178"/>
      <c r="ANT25" s="178"/>
      <c r="ANU25" s="179"/>
      <c r="ANV25" s="166"/>
      <c r="ANW25" s="178"/>
      <c r="ANX25" s="178"/>
      <c r="ANY25" s="178"/>
      <c r="ANZ25" s="178"/>
      <c r="AOA25" s="178"/>
      <c r="AOB25" s="178"/>
      <c r="AOC25" s="179"/>
      <c r="AOD25" s="166"/>
      <c r="AOE25" s="178"/>
      <c r="AOF25" s="178"/>
      <c r="AOG25" s="178"/>
      <c r="AOH25" s="178"/>
      <c r="AOI25" s="178"/>
      <c r="AOJ25" s="178"/>
      <c r="AOK25" s="179"/>
      <c r="AOL25" s="166"/>
      <c r="AOM25" s="178"/>
      <c r="AON25" s="178"/>
      <c r="AOO25" s="178"/>
      <c r="AOP25" s="178"/>
      <c r="AOQ25" s="178"/>
      <c r="AOR25" s="178"/>
      <c r="AOS25" s="179"/>
      <c r="AOT25" s="166"/>
      <c r="AOU25" s="178"/>
      <c r="AOV25" s="178"/>
      <c r="AOW25" s="178"/>
      <c r="AOX25" s="178"/>
      <c r="AOY25" s="178"/>
      <c r="AOZ25" s="178"/>
      <c r="APA25" s="179"/>
      <c r="APB25" s="166"/>
      <c r="APC25" s="178"/>
      <c r="APD25" s="178"/>
      <c r="APE25" s="178"/>
      <c r="APF25" s="178"/>
      <c r="APG25" s="178"/>
      <c r="APH25" s="178"/>
      <c r="API25" s="179"/>
      <c r="APJ25" s="166"/>
      <c r="APK25" s="178"/>
      <c r="APL25" s="178"/>
      <c r="APM25" s="178"/>
      <c r="APN25" s="178"/>
      <c r="APO25" s="178"/>
      <c r="APP25" s="178"/>
      <c r="APQ25" s="179"/>
      <c r="APR25" s="166"/>
      <c r="APS25" s="178"/>
      <c r="APT25" s="178"/>
      <c r="APU25" s="178"/>
      <c r="APV25" s="178"/>
      <c r="APW25" s="178"/>
      <c r="APX25" s="178"/>
      <c r="APY25" s="179"/>
      <c r="APZ25" s="166"/>
      <c r="AQA25" s="178"/>
      <c r="AQB25" s="178"/>
      <c r="AQC25" s="178"/>
      <c r="AQD25" s="178"/>
      <c r="AQE25" s="178"/>
      <c r="AQF25" s="178"/>
      <c r="AQG25" s="179"/>
      <c r="AQH25" s="166"/>
      <c r="AQI25" s="178"/>
      <c r="AQJ25" s="178"/>
      <c r="AQK25" s="178"/>
      <c r="AQL25" s="178"/>
      <c r="AQM25" s="178"/>
      <c r="AQN25" s="178"/>
      <c r="AQO25" s="179"/>
      <c r="AQP25" s="166"/>
      <c r="AQQ25" s="178"/>
      <c r="AQR25" s="178"/>
      <c r="AQS25" s="178"/>
      <c r="AQT25" s="178"/>
      <c r="AQU25" s="178"/>
      <c r="AQV25" s="178"/>
      <c r="AQW25" s="179"/>
      <c r="AQX25" s="166"/>
      <c r="AQY25" s="178"/>
      <c r="AQZ25" s="178"/>
      <c r="ARA25" s="178"/>
      <c r="ARB25" s="178"/>
      <c r="ARC25" s="178"/>
      <c r="ARD25" s="178"/>
      <c r="ARE25" s="179"/>
      <c r="ARF25" s="166"/>
      <c r="ARG25" s="178"/>
      <c r="ARH25" s="178"/>
      <c r="ARI25" s="178"/>
      <c r="ARJ25" s="178"/>
      <c r="ARK25" s="178"/>
      <c r="ARL25" s="178"/>
      <c r="ARM25" s="179"/>
      <c r="ARN25" s="166"/>
      <c r="ARO25" s="178"/>
      <c r="ARP25" s="178"/>
      <c r="ARQ25" s="178"/>
      <c r="ARR25" s="178"/>
      <c r="ARS25" s="178"/>
      <c r="ART25" s="178"/>
      <c r="ARU25" s="179"/>
      <c r="ARV25" s="166"/>
      <c r="ARW25" s="178"/>
      <c r="ARX25" s="178"/>
      <c r="ARY25" s="178"/>
      <c r="ARZ25" s="178"/>
      <c r="ASA25" s="178"/>
      <c r="ASB25" s="178"/>
      <c r="ASC25" s="179"/>
      <c r="ASD25" s="166"/>
      <c r="ASE25" s="178"/>
      <c r="ASF25" s="178"/>
      <c r="ASG25" s="178"/>
      <c r="ASH25" s="178"/>
      <c r="ASI25" s="178"/>
      <c r="ASJ25" s="178"/>
      <c r="ASK25" s="179"/>
      <c r="ASL25" s="166"/>
      <c r="ASM25" s="178"/>
      <c r="ASN25" s="178"/>
      <c r="ASO25" s="178"/>
      <c r="ASP25" s="178"/>
      <c r="ASQ25" s="178"/>
      <c r="ASR25" s="178"/>
      <c r="ASS25" s="179"/>
      <c r="AST25" s="166"/>
      <c r="ASU25" s="178"/>
      <c r="ASV25" s="178"/>
      <c r="ASW25" s="178"/>
      <c r="ASX25" s="178"/>
      <c r="ASY25" s="178"/>
      <c r="ASZ25" s="178"/>
      <c r="ATA25" s="179"/>
      <c r="ATB25" s="166"/>
      <c r="ATC25" s="178"/>
      <c r="ATD25" s="178"/>
      <c r="ATE25" s="178"/>
      <c r="ATF25" s="178"/>
      <c r="ATG25" s="178"/>
      <c r="ATH25" s="178"/>
      <c r="ATI25" s="179"/>
      <c r="ATJ25" s="166"/>
      <c r="ATK25" s="178"/>
      <c r="ATL25" s="178"/>
      <c r="ATM25" s="178"/>
      <c r="ATN25" s="178"/>
      <c r="ATO25" s="178"/>
      <c r="ATP25" s="178"/>
      <c r="ATQ25" s="179"/>
      <c r="ATR25" s="166"/>
      <c r="ATS25" s="178"/>
      <c r="ATT25" s="178"/>
      <c r="ATU25" s="178"/>
      <c r="ATV25" s="178"/>
      <c r="ATW25" s="178"/>
      <c r="ATX25" s="178"/>
      <c r="ATY25" s="179"/>
      <c r="ATZ25" s="166"/>
      <c r="AUA25" s="178"/>
      <c r="AUB25" s="178"/>
      <c r="AUC25" s="178"/>
      <c r="AUD25" s="178"/>
      <c r="AUE25" s="178"/>
      <c r="AUF25" s="178"/>
      <c r="AUG25" s="179"/>
      <c r="AUH25" s="166"/>
      <c r="AUI25" s="178"/>
      <c r="AUJ25" s="178"/>
      <c r="AUK25" s="178"/>
      <c r="AUL25" s="178"/>
      <c r="AUM25" s="178"/>
      <c r="AUN25" s="178"/>
      <c r="AUO25" s="179"/>
      <c r="AUP25" s="166"/>
      <c r="AUQ25" s="178"/>
      <c r="AUR25" s="178"/>
      <c r="AUS25" s="178"/>
      <c r="AUT25" s="178"/>
      <c r="AUU25" s="178"/>
      <c r="AUV25" s="178"/>
      <c r="AUW25" s="179"/>
      <c r="AUX25" s="166"/>
      <c r="AUY25" s="178"/>
      <c r="AUZ25" s="178"/>
      <c r="AVA25" s="178"/>
      <c r="AVB25" s="178"/>
      <c r="AVC25" s="178"/>
      <c r="AVD25" s="178"/>
      <c r="AVE25" s="179"/>
      <c r="AVF25" s="166"/>
      <c r="AVG25" s="178"/>
      <c r="AVH25" s="178"/>
      <c r="AVI25" s="178"/>
      <c r="AVJ25" s="178"/>
      <c r="AVK25" s="178"/>
      <c r="AVL25" s="178"/>
      <c r="AVM25" s="179"/>
      <c r="AVN25" s="166"/>
      <c r="AVO25" s="178"/>
      <c r="AVP25" s="178"/>
      <c r="AVQ25" s="178"/>
      <c r="AVR25" s="178"/>
      <c r="AVS25" s="178"/>
      <c r="AVT25" s="178"/>
      <c r="AVU25" s="179"/>
      <c r="AVV25" s="166"/>
      <c r="AVW25" s="178"/>
      <c r="AVX25" s="178"/>
      <c r="AVY25" s="178"/>
      <c r="AVZ25" s="178"/>
      <c r="AWA25" s="178"/>
      <c r="AWB25" s="178"/>
      <c r="AWC25" s="179"/>
      <c r="AWD25" s="166"/>
      <c r="AWE25" s="178"/>
      <c r="AWF25" s="178"/>
      <c r="AWG25" s="178"/>
      <c r="AWH25" s="178"/>
      <c r="AWI25" s="178"/>
      <c r="AWJ25" s="178"/>
      <c r="AWK25" s="179"/>
      <c r="AWL25" s="166"/>
      <c r="AWM25" s="178"/>
      <c r="AWN25" s="178"/>
      <c r="AWO25" s="178"/>
      <c r="AWP25" s="178"/>
      <c r="AWQ25" s="178"/>
      <c r="AWR25" s="178"/>
      <c r="AWS25" s="179"/>
      <c r="AWT25" s="166"/>
      <c r="AWU25" s="178"/>
      <c r="AWV25" s="178"/>
      <c r="AWW25" s="178"/>
      <c r="AWX25" s="178"/>
      <c r="AWY25" s="178"/>
      <c r="AWZ25" s="178"/>
      <c r="AXA25" s="179"/>
      <c r="AXB25" s="166"/>
      <c r="AXC25" s="178"/>
      <c r="AXD25" s="178"/>
      <c r="AXE25" s="178"/>
      <c r="AXF25" s="178"/>
      <c r="AXG25" s="178"/>
      <c r="AXH25" s="178"/>
      <c r="AXI25" s="179"/>
      <c r="AXJ25" s="166"/>
      <c r="AXK25" s="178"/>
      <c r="AXL25" s="178"/>
      <c r="AXM25" s="178"/>
      <c r="AXN25" s="178"/>
      <c r="AXO25" s="178"/>
      <c r="AXP25" s="178"/>
      <c r="AXQ25" s="179"/>
      <c r="AXR25" s="166"/>
      <c r="AXS25" s="178"/>
      <c r="AXT25" s="178"/>
      <c r="AXU25" s="178"/>
      <c r="AXV25" s="178"/>
      <c r="AXW25" s="178"/>
      <c r="AXX25" s="178"/>
      <c r="AXY25" s="179"/>
      <c r="AXZ25" s="166"/>
      <c r="AYA25" s="178"/>
      <c r="AYB25" s="178"/>
      <c r="AYC25" s="178"/>
      <c r="AYD25" s="178"/>
      <c r="AYE25" s="178"/>
      <c r="AYF25" s="178"/>
      <c r="AYG25" s="179"/>
      <c r="AYH25" s="166"/>
      <c r="AYI25" s="178"/>
      <c r="AYJ25" s="178"/>
      <c r="AYK25" s="178"/>
      <c r="AYL25" s="178"/>
      <c r="AYM25" s="178"/>
      <c r="AYN25" s="178"/>
      <c r="AYO25" s="179"/>
      <c r="AYP25" s="166"/>
      <c r="AYQ25" s="178"/>
      <c r="AYR25" s="178"/>
      <c r="AYS25" s="178"/>
      <c r="AYT25" s="178"/>
      <c r="AYU25" s="178"/>
      <c r="AYV25" s="178"/>
      <c r="AYW25" s="179"/>
      <c r="AYX25" s="166"/>
      <c r="AYY25" s="178"/>
      <c r="AYZ25" s="178"/>
      <c r="AZA25" s="178"/>
      <c r="AZB25" s="178"/>
      <c r="AZC25" s="178"/>
      <c r="AZD25" s="178"/>
      <c r="AZE25" s="179"/>
      <c r="AZF25" s="166"/>
      <c r="AZG25" s="178"/>
      <c r="AZH25" s="178"/>
      <c r="AZI25" s="178"/>
      <c r="AZJ25" s="178"/>
      <c r="AZK25" s="178"/>
      <c r="AZL25" s="178"/>
      <c r="AZM25" s="179"/>
      <c r="AZN25" s="166"/>
      <c r="AZO25" s="178"/>
      <c r="AZP25" s="178"/>
      <c r="AZQ25" s="178"/>
      <c r="AZR25" s="178"/>
      <c r="AZS25" s="178"/>
      <c r="AZT25" s="178"/>
      <c r="AZU25" s="179"/>
      <c r="AZV25" s="166"/>
      <c r="AZW25" s="178"/>
      <c r="AZX25" s="178"/>
      <c r="AZY25" s="178"/>
      <c r="AZZ25" s="178"/>
      <c r="BAA25" s="178"/>
      <c r="BAB25" s="178"/>
      <c r="BAC25" s="179"/>
      <c r="BAD25" s="166"/>
      <c r="BAE25" s="178"/>
      <c r="BAF25" s="178"/>
      <c r="BAG25" s="178"/>
      <c r="BAH25" s="178"/>
      <c r="BAI25" s="178"/>
      <c r="BAJ25" s="178"/>
      <c r="BAK25" s="179"/>
      <c r="BAL25" s="166"/>
      <c r="BAM25" s="178"/>
      <c r="BAN25" s="178"/>
      <c r="BAO25" s="178"/>
      <c r="BAP25" s="178"/>
      <c r="BAQ25" s="178"/>
      <c r="BAR25" s="178"/>
      <c r="BAS25" s="179"/>
      <c r="BAT25" s="166"/>
      <c r="BAU25" s="178"/>
      <c r="BAV25" s="178"/>
      <c r="BAW25" s="178"/>
      <c r="BAX25" s="178"/>
      <c r="BAY25" s="178"/>
      <c r="BAZ25" s="178"/>
      <c r="BBA25" s="179"/>
      <c r="BBB25" s="166"/>
      <c r="BBC25" s="178"/>
      <c r="BBD25" s="178"/>
      <c r="BBE25" s="178"/>
      <c r="BBF25" s="178"/>
      <c r="BBG25" s="178"/>
      <c r="BBH25" s="178"/>
      <c r="BBI25" s="179"/>
      <c r="BBJ25" s="166"/>
      <c r="BBK25" s="178"/>
      <c r="BBL25" s="178"/>
      <c r="BBM25" s="178"/>
      <c r="BBN25" s="178"/>
      <c r="BBO25" s="178"/>
      <c r="BBP25" s="178"/>
      <c r="BBQ25" s="179"/>
      <c r="BBR25" s="166"/>
      <c r="BBS25" s="178"/>
      <c r="BBT25" s="178"/>
      <c r="BBU25" s="178"/>
      <c r="BBV25" s="178"/>
      <c r="BBW25" s="178"/>
      <c r="BBX25" s="178"/>
      <c r="BBY25" s="179"/>
      <c r="BBZ25" s="166"/>
      <c r="BCA25" s="178"/>
      <c r="BCB25" s="178"/>
      <c r="BCC25" s="178"/>
      <c r="BCD25" s="178"/>
      <c r="BCE25" s="178"/>
      <c r="BCF25" s="178"/>
      <c r="BCG25" s="179"/>
      <c r="BCH25" s="166"/>
      <c r="BCI25" s="178"/>
      <c r="BCJ25" s="178"/>
      <c r="BCK25" s="178"/>
      <c r="BCL25" s="178"/>
      <c r="BCM25" s="178"/>
      <c r="BCN25" s="178"/>
      <c r="BCO25" s="179"/>
      <c r="BCP25" s="166"/>
      <c r="BCQ25" s="178"/>
      <c r="BCR25" s="178"/>
      <c r="BCS25" s="178"/>
      <c r="BCT25" s="178"/>
      <c r="BCU25" s="178"/>
      <c r="BCV25" s="178"/>
      <c r="BCW25" s="179"/>
      <c r="BCX25" s="166"/>
      <c r="BCY25" s="178"/>
      <c r="BCZ25" s="178"/>
      <c r="BDA25" s="178"/>
      <c r="BDB25" s="178"/>
      <c r="BDC25" s="178"/>
      <c r="BDD25" s="178"/>
      <c r="BDE25" s="179"/>
      <c r="BDF25" s="166"/>
      <c r="BDG25" s="178"/>
      <c r="BDH25" s="178"/>
      <c r="BDI25" s="178"/>
      <c r="BDJ25" s="178"/>
      <c r="BDK25" s="178"/>
      <c r="BDL25" s="178"/>
      <c r="BDM25" s="179"/>
      <c r="BDN25" s="166"/>
      <c r="BDO25" s="178"/>
      <c r="BDP25" s="178"/>
      <c r="BDQ25" s="178"/>
      <c r="BDR25" s="178"/>
      <c r="BDS25" s="178"/>
      <c r="BDT25" s="178"/>
      <c r="BDU25" s="179"/>
      <c r="BDV25" s="166"/>
      <c r="BDW25" s="178"/>
      <c r="BDX25" s="178"/>
      <c r="BDY25" s="178"/>
      <c r="BDZ25" s="178"/>
      <c r="BEA25" s="178"/>
      <c r="BEB25" s="178"/>
      <c r="BEC25" s="179"/>
      <c r="BED25" s="166"/>
      <c r="BEE25" s="178"/>
      <c r="BEF25" s="178"/>
      <c r="BEG25" s="178"/>
      <c r="BEH25" s="178"/>
      <c r="BEI25" s="178"/>
      <c r="BEJ25" s="178"/>
      <c r="BEK25" s="179"/>
      <c r="BEL25" s="166"/>
      <c r="BEM25" s="178"/>
      <c r="BEN25" s="178"/>
      <c r="BEO25" s="178"/>
      <c r="BEP25" s="178"/>
      <c r="BEQ25" s="178"/>
      <c r="BER25" s="178"/>
      <c r="BES25" s="179"/>
      <c r="BET25" s="166"/>
      <c r="BEU25" s="178"/>
      <c r="BEV25" s="178"/>
      <c r="BEW25" s="178"/>
      <c r="BEX25" s="178"/>
      <c r="BEY25" s="178"/>
      <c r="BEZ25" s="178"/>
      <c r="BFA25" s="179"/>
      <c r="BFB25" s="166"/>
      <c r="BFC25" s="178"/>
      <c r="BFD25" s="178"/>
      <c r="BFE25" s="178"/>
      <c r="BFF25" s="178"/>
      <c r="BFG25" s="178"/>
      <c r="BFH25" s="178"/>
      <c r="BFI25" s="179"/>
      <c r="BFJ25" s="166"/>
      <c r="BFK25" s="178"/>
      <c r="BFL25" s="178"/>
      <c r="BFM25" s="178"/>
      <c r="BFN25" s="178"/>
      <c r="BFO25" s="178"/>
      <c r="BFP25" s="178"/>
      <c r="BFQ25" s="179"/>
      <c r="BFR25" s="166"/>
      <c r="BFS25" s="178"/>
      <c r="BFT25" s="178"/>
      <c r="BFU25" s="178"/>
      <c r="BFV25" s="178"/>
      <c r="BFW25" s="178"/>
      <c r="BFX25" s="178"/>
      <c r="BFY25" s="179"/>
      <c r="BFZ25" s="166"/>
      <c r="BGA25" s="178"/>
      <c r="BGB25" s="178"/>
      <c r="BGC25" s="178"/>
      <c r="BGD25" s="178"/>
      <c r="BGE25" s="178"/>
      <c r="BGF25" s="178"/>
      <c r="BGG25" s="179"/>
      <c r="BGH25" s="166"/>
      <c r="BGI25" s="178"/>
      <c r="BGJ25" s="178"/>
      <c r="BGK25" s="178"/>
      <c r="BGL25" s="178"/>
      <c r="BGM25" s="178"/>
      <c r="BGN25" s="178"/>
      <c r="BGO25" s="179"/>
      <c r="BGP25" s="166"/>
      <c r="BGQ25" s="178"/>
      <c r="BGR25" s="178"/>
      <c r="BGS25" s="178"/>
      <c r="BGT25" s="178"/>
      <c r="BGU25" s="178"/>
      <c r="BGV25" s="178"/>
      <c r="BGW25" s="179"/>
      <c r="BGX25" s="166"/>
      <c r="BGY25" s="178"/>
      <c r="BGZ25" s="178"/>
      <c r="BHA25" s="178"/>
      <c r="BHB25" s="178"/>
      <c r="BHC25" s="178"/>
      <c r="BHD25" s="178"/>
      <c r="BHE25" s="179"/>
      <c r="BHF25" s="166"/>
      <c r="BHG25" s="178"/>
      <c r="BHH25" s="178"/>
      <c r="BHI25" s="178"/>
      <c r="BHJ25" s="178"/>
      <c r="BHK25" s="178"/>
      <c r="BHL25" s="178"/>
      <c r="BHM25" s="179"/>
      <c r="BHN25" s="166"/>
      <c r="BHO25" s="178"/>
      <c r="BHP25" s="178"/>
      <c r="BHQ25" s="178"/>
      <c r="BHR25" s="178"/>
      <c r="BHS25" s="178"/>
      <c r="BHT25" s="178"/>
      <c r="BHU25" s="179"/>
      <c r="BHV25" s="166"/>
      <c r="BHW25" s="178"/>
      <c r="BHX25" s="178"/>
      <c r="BHY25" s="178"/>
      <c r="BHZ25" s="178"/>
      <c r="BIA25" s="178"/>
      <c r="BIB25" s="178"/>
      <c r="BIC25" s="179"/>
      <c r="BID25" s="166"/>
      <c r="BIE25" s="178"/>
      <c r="BIF25" s="178"/>
      <c r="BIG25" s="178"/>
      <c r="BIH25" s="178"/>
      <c r="BII25" s="178"/>
      <c r="BIJ25" s="178"/>
      <c r="BIK25" s="179"/>
      <c r="BIL25" s="166"/>
      <c r="BIM25" s="178"/>
      <c r="BIN25" s="178"/>
      <c r="BIO25" s="178"/>
      <c r="BIP25" s="178"/>
      <c r="BIQ25" s="178"/>
      <c r="BIR25" s="178"/>
      <c r="BIS25" s="179"/>
      <c r="BIT25" s="166"/>
      <c r="BIU25" s="178"/>
      <c r="BIV25" s="178"/>
      <c r="BIW25" s="178"/>
      <c r="BIX25" s="178"/>
      <c r="BIY25" s="178"/>
      <c r="BIZ25" s="178"/>
      <c r="BJA25" s="179"/>
      <c r="BJB25" s="166"/>
      <c r="BJC25" s="178"/>
      <c r="BJD25" s="178"/>
      <c r="BJE25" s="178"/>
      <c r="BJF25" s="178"/>
      <c r="BJG25" s="178"/>
      <c r="BJH25" s="178"/>
      <c r="BJI25" s="179"/>
      <c r="BJJ25" s="166"/>
      <c r="BJK25" s="178"/>
      <c r="BJL25" s="178"/>
      <c r="BJM25" s="178"/>
      <c r="BJN25" s="178"/>
      <c r="BJO25" s="178"/>
      <c r="BJP25" s="178"/>
      <c r="BJQ25" s="179"/>
      <c r="BJR25" s="166"/>
      <c r="BJS25" s="178"/>
      <c r="BJT25" s="178"/>
      <c r="BJU25" s="178"/>
      <c r="BJV25" s="178"/>
      <c r="BJW25" s="178"/>
      <c r="BJX25" s="178"/>
      <c r="BJY25" s="179"/>
      <c r="BJZ25" s="166"/>
      <c r="BKA25" s="178"/>
      <c r="BKB25" s="178"/>
      <c r="BKC25" s="178"/>
      <c r="BKD25" s="178"/>
      <c r="BKE25" s="178"/>
      <c r="BKF25" s="178"/>
      <c r="BKG25" s="179"/>
      <c r="BKH25" s="166"/>
      <c r="BKI25" s="178"/>
      <c r="BKJ25" s="178"/>
      <c r="BKK25" s="178"/>
      <c r="BKL25" s="178"/>
      <c r="BKM25" s="178"/>
      <c r="BKN25" s="178"/>
      <c r="BKO25" s="179"/>
      <c r="BKP25" s="166"/>
      <c r="BKQ25" s="178"/>
      <c r="BKR25" s="178"/>
      <c r="BKS25" s="178"/>
      <c r="BKT25" s="178"/>
      <c r="BKU25" s="178"/>
      <c r="BKV25" s="178"/>
      <c r="BKW25" s="179"/>
      <c r="BKX25" s="166"/>
      <c r="BKY25" s="178"/>
      <c r="BKZ25" s="178"/>
      <c r="BLA25" s="178"/>
      <c r="BLB25" s="178"/>
      <c r="BLC25" s="178"/>
      <c r="BLD25" s="178"/>
      <c r="BLE25" s="179"/>
      <c r="BLF25" s="166"/>
      <c r="BLG25" s="178"/>
      <c r="BLH25" s="178"/>
      <c r="BLI25" s="178"/>
      <c r="BLJ25" s="178"/>
      <c r="BLK25" s="178"/>
      <c r="BLL25" s="178"/>
      <c r="BLM25" s="179"/>
      <c r="BLN25" s="166"/>
      <c r="BLO25" s="178"/>
      <c r="BLP25" s="178"/>
      <c r="BLQ25" s="178"/>
      <c r="BLR25" s="178"/>
      <c r="BLS25" s="178"/>
      <c r="BLT25" s="178"/>
      <c r="BLU25" s="179"/>
      <c r="BLV25" s="166"/>
      <c r="BLW25" s="178"/>
      <c r="BLX25" s="178"/>
      <c r="BLY25" s="178"/>
      <c r="BLZ25" s="178"/>
      <c r="BMA25" s="178"/>
      <c r="BMB25" s="178"/>
      <c r="BMC25" s="179"/>
      <c r="BMD25" s="166"/>
      <c r="BME25" s="178"/>
      <c r="BMF25" s="178"/>
      <c r="BMG25" s="178"/>
      <c r="BMH25" s="178"/>
      <c r="BMI25" s="178"/>
      <c r="BMJ25" s="178"/>
      <c r="BMK25" s="179"/>
      <c r="BML25" s="166"/>
      <c r="BMM25" s="178"/>
      <c r="BMN25" s="178"/>
      <c r="BMO25" s="178"/>
      <c r="BMP25" s="178"/>
      <c r="BMQ25" s="178"/>
      <c r="BMR25" s="178"/>
      <c r="BMS25" s="179"/>
      <c r="BMT25" s="166"/>
      <c r="BMU25" s="178"/>
      <c r="BMV25" s="178"/>
      <c r="BMW25" s="178"/>
      <c r="BMX25" s="178"/>
      <c r="BMY25" s="178"/>
      <c r="BMZ25" s="178"/>
      <c r="BNA25" s="179"/>
      <c r="BNB25" s="166"/>
      <c r="BNC25" s="178"/>
      <c r="BND25" s="178"/>
      <c r="BNE25" s="178"/>
      <c r="BNF25" s="178"/>
      <c r="BNG25" s="178"/>
      <c r="BNH25" s="178"/>
      <c r="BNI25" s="179"/>
      <c r="BNJ25" s="166"/>
      <c r="BNK25" s="178"/>
      <c r="BNL25" s="178"/>
      <c r="BNM25" s="178"/>
      <c r="BNN25" s="178"/>
      <c r="BNO25" s="178"/>
      <c r="BNP25" s="178"/>
      <c r="BNQ25" s="179"/>
      <c r="BNR25" s="166"/>
      <c r="BNS25" s="178"/>
      <c r="BNT25" s="178"/>
      <c r="BNU25" s="178"/>
      <c r="BNV25" s="178"/>
      <c r="BNW25" s="178"/>
      <c r="BNX25" s="178"/>
      <c r="BNY25" s="179"/>
      <c r="BNZ25" s="166"/>
      <c r="BOA25" s="178"/>
      <c r="BOB25" s="178"/>
      <c r="BOC25" s="178"/>
      <c r="BOD25" s="178"/>
      <c r="BOE25" s="178"/>
      <c r="BOF25" s="178"/>
      <c r="BOG25" s="179"/>
      <c r="BOH25" s="166"/>
      <c r="BOI25" s="178"/>
      <c r="BOJ25" s="178"/>
      <c r="BOK25" s="178"/>
      <c r="BOL25" s="178"/>
      <c r="BOM25" s="178"/>
      <c r="BON25" s="178"/>
      <c r="BOO25" s="179"/>
      <c r="BOP25" s="166"/>
      <c r="BOQ25" s="178"/>
      <c r="BOR25" s="178"/>
      <c r="BOS25" s="178"/>
      <c r="BOT25" s="178"/>
      <c r="BOU25" s="178"/>
      <c r="BOV25" s="178"/>
      <c r="BOW25" s="179"/>
      <c r="BOX25" s="166"/>
      <c r="BOY25" s="178"/>
      <c r="BOZ25" s="178"/>
      <c r="BPA25" s="178"/>
      <c r="BPB25" s="178"/>
      <c r="BPC25" s="178"/>
      <c r="BPD25" s="178"/>
      <c r="BPE25" s="179"/>
      <c r="BPF25" s="166"/>
      <c r="BPG25" s="178"/>
      <c r="BPH25" s="178"/>
      <c r="BPI25" s="178"/>
      <c r="BPJ25" s="178"/>
      <c r="BPK25" s="178"/>
      <c r="BPL25" s="178"/>
      <c r="BPM25" s="179"/>
      <c r="BPN25" s="166"/>
      <c r="BPO25" s="178"/>
      <c r="BPP25" s="178"/>
      <c r="BPQ25" s="178"/>
      <c r="BPR25" s="178"/>
      <c r="BPS25" s="178"/>
      <c r="BPT25" s="178"/>
      <c r="BPU25" s="179"/>
      <c r="BPV25" s="166"/>
      <c r="BPW25" s="178"/>
      <c r="BPX25" s="178"/>
      <c r="BPY25" s="178"/>
      <c r="BPZ25" s="178"/>
      <c r="BQA25" s="178"/>
      <c r="BQB25" s="178"/>
      <c r="BQC25" s="179"/>
      <c r="BQD25" s="166"/>
      <c r="BQE25" s="178"/>
      <c r="BQF25" s="178"/>
      <c r="BQG25" s="178"/>
      <c r="BQH25" s="178"/>
      <c r="BQI25" s="178"/>
      <c r="BQJ25" s="178"/>
      <c r="BQK25" s="179"/>
      <c r="BQL25" s="166"/>
      <c r="BQM25" s="178"/>
      <c r="BQN25" s="178"/>
      <c r="BQO25" s="178"/>
      <c r="BQP25" s="178"/>
      <c r="BQQ25" s="178"/>
      <c r="BQR25" s="178"/>
      <c r="BQS25" s="179"/>
      <c r="BQT25" s="166"/>
      <c r="BQU25" s="178"/>
      <c r="BQV25" s="178"/>
      <c r="BQW25" s="178"/>
      <c r="BQX25" s="178"/>
      <c r="BQY25" s="178"/>
      <c r="BQZ25" s="178"/>
      <c r="BRA25" s="179"/>
      <c r="BRB25" s="166"/>
      <c r="BRC25" s="178"/>
      <c r="BRD25" s="178"/>
      <c r="BRE25" s="178"/>
      <c r="BRF25" s="178"/>
      <c r="BRG25" s="178"/>
      <c r="BRH25" s="178"/>
      <c r="BRI25" s="179"/>
      <c r="BRJ25" s="166"/>
      <c r="BRK25" s="178"/>
      <c r="BRL25" s="178"/>
      <c r="BRM25" s="178"/>
      <c r="BRN25" s="178"/>
      <c r="BRO25" s="178"/>
      <c r="BRP25" s="178"/>
      <c r="BRQ25" s="179"/>
      <c r="BRR25" s="166"/>
      <c r="BRS25" s="178"/>
      <c r="BRT25" s="178"/>
      <c r="BRU25" s="178"/>
      <c r="BRV25" s="178"/>
      <c r="BRW25" s="178"/>
      <c r="BRX25" s="178"/>
      <c r="BRY25" s="179"/>
      <c r="BRZ25" s="166"/>
      <c r="BSA25" s="178"/>
      <c r="BSB25" s="178"/>
      <c r="BSC25" s="178"/>
      <c r="BSD25" s="178"/>
      <c r="BSE25" s="178"/>
      <c r="BSF25" s="178"/>
      <c r="BSG25" s="179"/>
      <c r="BSH25" s="166"/>
      <c r="BSI25" s="178"/>
      <c r="BSJ25" s="178"/>
      <c r="BSK25" s="178"/>
      <c r="BSL25" s="178"/>
      <c r="BSM25" s="178"/>
      <c r="BSN25" s="178"/>
      <c r="BSO25" s="179"/>
      <c r="BSP25" s="166"/>
      <c r="BSQ25" s="178"/>
      <c r="BSR25" s="178"/>
      <c r="BSS25" s="178"/>
      <c r="BST25" s="178"/>
      <c r="BSU25" s="178"/>
      <c r="BSV25" s="178"/>
      <c r="BSW25" s="179"/>
      <c r="BSX25" s="166"/>
      <c r="BSY25" s="178"/>
      <c r="BSZ25" s="178"/>
      <c r="BTA25" s="178"/>
      <c r="BTB25" s="178"/>
      <c r="BTC25" s="178"/>
      <c r="BTD25" s="178"/>
      <c r="BTE25" s="179"/>
      <c r="BTF25" s="166"/>
      <c r="BTG25" s="178"/>
      <c r="BTH25" s="178"/>
      <c r="BTI25" s="178"/>
      <c r="BTJ25" s="178"/>
      <c r="BTK25" s="178"/>
      <c r="BTL25" s="178"/>
      <c r="BTM25" s="179"/>
      <c r="BTN25" s="166"/>
      <c r="BTO25" s="178"/>
      <c r="BTP25" s="178"/>
      <c r="BTQ25" s="178"/>
      <c r="BTR25" s="178"/>
      <c r="BTS25" s="178"/>
      <c r="BTT25" s="178"/>
      <c r="BTU25" s="179"/>
      <c r="BTV25" s="166"/>
      <c r="BTW25" s="178"/>
      <c r="BTX25" s="178"/>
      <c r="BTY25" s="178"/>
      <c r="BTZ25" s="178"/>
      <c r="BUA25" s="178"/>
      <c r="BUB25" s="178"/>
      <c r="BUC25" s="179"/>
      <c r="BUD25" s="166"/>
      <c r="BUE25" s="178"/>
      <c r="BUF25" s="178"/>
      <c r="BUG25" s="178"/>
      <c r="BUH25" s="178"/>
      <c r="BUI25" s="178"/>
      <c r="BUJ25" s="178"/>
      <c r="BUK25" s="179"/>
      <c r="BUL25" s="166"/>
      <c r="BUM25" s="178"/>
      <c r="BUN25" s="178"/>
      <c r="BUO25" s="178"/>
      <c r="BUP25" s="178"/>
      <c r="BUQ25" s="178"/>
      <c r="BUR25" s="178"/>
      <c r="BUS25" s="179"/>
      <c r="BUT25" s="166"/>
      <c r="BUU25" s="178"/>
      <c r="BUV25" s="178"/>
      <c r="BUW25" s="178"/>
      <c r="BUX25" s="178"/>
      <c r="BUY25" s="178"/>
      <c r="BUZ25" s="178"/>
      <c r="BVA25" s="179"/>
      <c r="BVB25" s="166"/>
      <c r="BVC25" s="178"/>
      <c r="BVD25" s="178"/>
      <c r="BVE25" s="178"/>
      <c r="BVF25" s="178"/>
      <c r="BVG25" s="178"/>
      <c r="BVH25" s="178"/>
      <c r="BVI25" s="179"/>
      <c r="BVJ25" s="166"/>
      <c r="BVK25" s="178"/>
      <c r="BVL25" s="178"/>
      <c r="BVM25" s="178"/>
      <c r="BVN25" s="178"/>
      <c r="BVO25" s="178"/>
      <c r="BVP25" s="178"/>
      <c r="BVQ25" s="179"/>
      <c r="BVR25" s="166"/>
      <c r="BVS25" s="178"/>
      <c r="BVT25" s="178"/>
      <c r="BVU25" s="178"/>
      <c r="BVV25" s="178"/>
      <c r="BVW25" s="178"/>
      <c r="BVX25" s="178"/>
      <c r="BVY25" s="179"/>
      <c r="BVZ25" s="166"/>
      <c r="BWA25" s="178"/>
      <c r="BWB25" s="178"/>
      <c r="BWC25" s="178"/>
      <c r="BWD25" s="178"/>
      <c r="BWE25" s="178"/>
      <c r="BWF25" s="178"/>
      <c r="BWG25" s="179"/>
      <c r="BWH25" s="166"/>
      <c r="BWI25" s="178"/>
      <c r="BWJ25" s="178"/>
      <c r="BWK25" s="178"/>
      <c r="BWL25" s="178"/>
      <c r="BWM25" s="178"/>
      <c r="BWN25" s="178"/>
      <c r="BWO25" s="179"/>
      <c r="BWP25" s="166"/>
      <c r="BWQ25" s="178"/>
      <c r="BWR25" s="178"/>
      <c r="BWS25" s="178"/>
      <c r="BWT25" s="178"/>
      <c r="BWU25" s="178"/>
      <c r="BWV25" s="178"/>
      <c r="BWW25" s="179"/>
      <c r="BWX25" s="166"/>
      <c r="BWY25" s="178"/>
      <c r="BWZ25" s="178"/>
      <c r="BXA25" s="178"/>
      <c r="BXB25" s="178"/>
      <c r="BXC25" s="178"/>
      <c r="BXD25" s="178"/>
      <c r="BXE25" s="179"/>
      <c r="BXF25" s="166"/>
      <c r="BXG25" s="178"/>
      <c r="BXH25" s="178"/>
      <c r="BXI25" s="178"/>
      <c r="BXJ25" s="178"/>
      <c r="BXK25" s="178"/>
      <c r="BXL25" s="178"/>
      <c r="BXM25" s="179"/>
      <c r="BXN25" s="166"/>
      <c r="BXO25" s="178"/>
      <c r="BXP25" s="178"/>
      <c r="BXQ25" s="178"/>
      <c r="BXR25" s="178"/>
      <c r="BXS25" s="178"/>
      <c r="BXT25" s="178"/>
      <c r="BXU25" s="179"/>
      <c r="BXV25" s="166"/>
      <c r="BXW25" s="178"/>
      <c r="BXX25" s="178"/>
      <c r="BXY25" s="178"/>
      <c r="BXZ25" s="178"/>
      <c r="BYA25" s="178"/>
      <c r="BYB25" s="178"/>
      <c r="BYC25" s="179"/>
      <c r="BYD25" s="166"/>
      <c r="BYE25" s="178"/>
      <c r="BYF25" s="178"/>
      <c r="BYG25" s="178"/>
      <c r="BYH25" s="178"/>
      <c r="BYI25" s="178"/>
      <c r="BYJ25" s="178"/>
      <c r="BYK25" s="179"/>
      <c r="BYL25" s="166"/>
      <c r="BYM25" s="178"/>
      <c r="BYN25" s="178"/>
      <c r="BYO25" s="178"/>
      <c r="BYP25" s="178"/>
      <c r="BYQ25" s="178"/>
      <c r="BYR25" s="178"/>
      <c r="BYS25" s="179"/>
      <c r="BYT25" s="166"/>
      <c r="BYU25" s="178"/>
      <c r="BYV25" s="178"/>
      <c r="BYW25" s="178"/>
      <c r="BYX25" s="178"/>
      <c r="BYY25" s="178"/>
      <c r="BYZ25" s="178"/>
      <c r="BZA25" s="179"/>
      <c r="BZB25" s="166"/>
      <c r="BZC25" s="178"/>
      <c r="BZD25" s="178"/>
      <c r="BZE25" s="178"/>
      <c r="BZF25" s="178"/>
      <c r="BZG25" s="178"/>
      <c r="BZH25" s="178"/>
      <c r="BZI25" s="179"/>
      <c r="BZJ25" s="166"/>
      <c r="BZK25" s="178"/>
      <c r="BZL25" s="178"/>
      <c r="BZM25" s="178"/>
      <c r="BZN25" s="178"/>
      <c r="BZO25" s="178"/>
      <c r="BZP25" s="178"/>
      <c r="BZQ25" s="179"/>
      <c r="BZR25" s="166"/>
      <c r="BZS25" s="178"/>
      <c r="BZT25" s="178"/>
      <c r="BZU25" s="178"/>
      <c r="BZV25" s="178"/>
      <c r="BZW25" s="178"/>
      <c r="BZX25" s="178"/>
      <c r="BZY25" s="179"/>
      <c r="BZZ25" s="166"/>
      <c r="CAA25" s="178"/>
      <c r="CAB25" s="178"/>
      <c r="CAC25" s="178"/>
      <c r="CAD25" s="178"/>
      <c r="CAE25" s="178"/>
      <c r="CAF25" s="178"/>
      <c r="CAG25" s="179"/>
      <c r="CAH25" s="166"/>
      <c r="CAI25" s="178"/>
      <c r="CAJ25" s="178"/>
      <c r="CAK25" s="178"/>
      <c r="CAL25" s="178"/>
      <c r="CAM25" s="178"/>
      <c r="CAN25" s="178"/>
      <c r="CAO25" s="179"/>
      <c r="CAP25" s="166"/>
      <c r="CAQ25" s="178"/>
      <c r="CAR25" s="178"/>
      <c r="CAS25" s="178"/>
      <c r="CAT25" s="178"/>
      <c r="CAU25" s="178"/>
      <c r="CAV25" s="178"/>
      <c r="CAW25" s="179"/>
      <c r="CAX25" s="166"/>
      <c r="CAY25" s="178"/>
      <c r="CAZ25" s="178"/>
      <c r="CBA25" s="178"/>
      <c r="CBB25" s="178"/>
      <c r="CBC25" s="178"/>
      <c r="CBD25" s="178"/>
      <c r="CBE25" s="179"/>
      <c r="CBF25" s="166"/>
      <c r="CBG25" s="178"/>
      <c r="CBH25" s="178"/>
      <c r="CBI25" s="178"/>
      <c r="CBJ25" s="178"/>
      <c r="CBK25" s="178"/>
      <c r="CBL25" s="178"/>
      <c r="CBM25" s="179"/>
      <c r="CBN25" s="166"/>
      <c r="CBO25" s="178"/>
      <c r="CBP25" s="178"/>
      <c r="CBQ25" s="178"/>
      <c r="CBR25" s="178"/>
      <c r="CBS25" s="178"/>
      <c r="CBT25" s="178"/>
      <c r="CBU25" s="179"/>
      <c r="CBV25" s="166"/>
      <c r="CBW25" s="178"/>
      <c r="CBX25" s="178"/>
      <c r="CBY25" s="178"/>
      <c r="CBZ25" s="178"/>
      <c r="CCA25" s="178"/>
      <c r="CCB25" s="178"/>
      <c r="CCC25" s="179"/>
      <c r="CCD25" s="166"/>
      <c r="CCE25" s="178"/>
      <c r="CCF25" s="178"/>
      <c r="CCG25" s="178"/>
      <c r="CCH25" s="178"/>
      <c r="CCI25" s="178"/>
      <c r="CCJ25" s="178"/>
      <c r="CCK25" s="179"/>
      <c r="CCL25" s="166"/>
      <c r="CCM25" s="178"/>
      <c r="CCN25" s="178"/>
      <c r="CCO25" s="178"/>
      <c r="CCP25" s="178"/>
      <c r="CCQ25" s="178"/>
      <c r="CCR25" s="178"/>
      <c r="CCS25" s="179"/>
      <c r="CCT25" s="166"/>
      <c r="CCU25" s="178"/>
      <c r="CCV25" s="178"/>
      <c r="CCW25" s="178"/>
      <c r="CCX25" s="178"/>
      <c r="CCY25" s="178"/>
      <c r="CCZ25" s="178"/>
      <c r="CDA25" s="179"/>
      <c r="CDB25" s="166"/>
      <c r="CDC25" s="178"/>
      <c r="CDD25" s="178"/>
      <c r="CDE25" s="178"/>
      <c r="CDF25" s="178"/>
      <c r="CDG25" s="178"/>
      <c r="CDH25" s="178"/>
      <c r="CDI25" s="179"/>
      <c r="CDJ25" s="166"/>
      <c r="CDK25" s="178"/>
      <c r="CDL25" s="178"/>
      <c r="CDM25" s="178"/>
      <c r="CDN25" s="178"/>
      <c r="CDO25" s="178"/>
      <c r="CDP25" s="178"/>
      <c r="CDQ25" s="179"/>
      <c r="CDR25" s="166"/>
      <c r="CDS25" s="178"/>
      <c r="CDT25" s="178"/>
      <c r="CDU25" s="178"/>
      <c r="CDV25" s="178"/>
      <c r="CDW25" s="178"/>
      <c r="CDX25" s="178"/>
      <c r="CDY25" s="179"/>
      <c r="CDZ25" s="166"/>
      <c r="CEA25" s="178"/>
      <c r="CEB25" s="178"/>
      <c r="CEC25" s="178"/>
      <c r="CED25" s="178"/>
      <c r="CEE25" s="178"/>
      <c r="CEF25" s="178"/>
      <c r="CEG25" s="179"/>
      <c r="CEH25" s="166"/>
      <c r="CEI25" s="178"/>
      <c r="CEJ25" s="178"/>
      <c r="CEK25" s="178"/>
      <c r="CEL25" s="178"/>
      <c r="CEM25" s="178"/>
      <c r="CEN25" s="178"/>
      <c r="CEO25" s="179"/>
      <c r="CEP25" s="166"/>
      <c r="CEQ25" s="178"/>
      <c r="CER25" s="178"/>
      <c r="CES25" s="178"/>
      <c r="CET25" s="178"/>
      <c r="CEU25" s="178"/>
      <c r="CEV25" s="178"/>
      <c r="CEW25" s="179"/>
      <c r="CEX25" s="166"/>
      <c r="CEY25" s="178"/>
      <c r="CEZ25" s="178"/>
      <c r="CFA25" s="178"/>
      <c r="CFB25" s="178"/>
      <c r="CFC25" s="178"/>
      <c r="CFD25" s="178"/>
      <c r="CFE25" s="179"/>
      <c r="CFF25" s="166"/>
      <c r="CFG25" s="178"/>
      <c r="CFH25" s="178"/>
      <c r="CFI25" s="178"/>
      <c r="CFJ25" s="178"/>
      <c r="CFK25" s="178"/>
      <c r="CFL25" s="178"/>
      <c r="CFM25" s="179"/>
      <c r="CFN25" s="166"/>
      <c r="CFO25" s="178"/>
      <c r="CFP25" s="178"/>
      <c r="CFQ25" s="178"/>
      <c r="CFR25" s="178"/>
      <c r="CFS25" s="178"/>
      <c r="CFT25" s="178"/>
      <c r="CFU25" s="179"/>
      <c r="CFV25" s="166"/>
      <c r="CFW25" s="178"/>
      <c r="CFX25" s="178"/>
      <c r="CFY25" s="178"/>
      <c r="CFZ25" s="178"/>
      <c r="CGA25" s="178"/>
      <c r="CGB25" s="178"/>
      <c r="CGC25" s="179"/>
      <c r="CGD25" s="166"/>
      <c r="CGE25" s="178"/>
      <c r="CGF25" s="178"/>
      <c r="CGG25" s="178"/>
      <c r="CGH25" s="178"/>
      <c r="CGI25" s="178"/>
      <c r="CGJ25" s="178"/>
      <c r="CGK25" s="179"/>
      <c r="CGL25" s="166"/>
      <c r="CGM25" s="178"/>
      <c r="CGN25" s="178"/>
      <c r="CGO25" s="178"/>
      <c r="CGP25" s="178"/>
      <c r="CGQ25" s="178"/>
      <c r="CGR25" s="178"/>
      <c r="CGS25" s="179"/>
      <c r="CGT25" s="166"/>
      <c r="CGU25" s="178"/>
      <c r="CGV25" s="178"/>
      <c r="CGW25" s="178"/>
      <c r="CGX25" s="178"/>
      <c r="CGY25" s="178"/>
      <c r="CGZ25" s="178"/>
      <c r="CHA25" s="179"/>
      <c r="CHB25" s="166"/>
      <c r="CHC25" s="178"/>
      <c r="CHD25" s="178"/>
      <c r="CHE25" s="178"/>
      <c r="CHF25" s="178"/>
      <c r="CHG25" s="178"/>
      <c r="CHH25" s="178"/>
      <c r="CHI25" s="179"/>
      <c r="CHJ25" s="166"/>
      <c r="CHK25" s="178"/>
      <c r="CHL25" s="178"/>
      <c r="CHM25" s="178"/>
      <c r="CHN25" s="178"/>
      <c r="CHO25" s="178"/>
      <c r="CHP25" s="178"/>
      <c r="CHQ25" s="179"/>
      <c r="CHR25" s="166"/>
      <c r="CHS25" s="178"/>
      <c r="CHT25" s="178"/>
      <c r="CHU25" s="178"/>
      <c r="CHV25" s="178"/>
      <c r="CHW25" s="178"/>
      <c r="CHX25" s="178"/>
      <c r="CHY25" s="179"/>
      <c r="CHZ25" s="166"/>
      <c r="CIA25" s="178"/>
      <c r="CIB25" s="178"/>
      <c r="CIC25" s="178"/>
      <c r="CID25" s="178"/>
      <c r="CIE25" s="178"/>
      <c r="CIF25" s="178"/>
      <c r="CIG25" s="179"/>
      <c r="CIH25" s="166"/>
      <c r="CII25" s="178"/>
      <c r="CIJ25" s="178"/>
      <c r="CIK25" s="178"/>
      <c r="CIL25" s="178"/>
      <c r="CIM25" s="178"/>
      <c r="CIN25" s="178"/>
      <c r="CIO25" s="179"/>
      <c r="CIP25" s="166"/>
      <c r="CIQ25" s="178"/>
      <c r="CIR25" s="178"/>
      <c r="CIS25" s="178"/>
      <c r="CIT25" s="178"/>
      <c r="CIU25" s="178"/>
      <c r="CIV25" s="178"/>
      <c r="CIW25" s="179"/>
      <c r="CIX25" s="166"/>
      <c r="CIY25" s="178"/>
      <c r="CIZ25" s="178"/>
      <c r="CJA25" s="178"/>
      <c r="CJB25" s="178"/>
      <c r="CJC25" s="178"/>
      <c r="CJD25" s="178"/>
      <c r="CJE25" s="179"/>
      <c r="CJF25" s="166"/>
      <c r="CJG25" s="178"/>
      <c r="CJH25" s="178"/>
      <c r="CJI25" s="178"/>
      <c r="CJJ25" s="178"/>
      <c r="CJK25" s="178"/>
      <c r="CJL25" s="178"/>
      <c r="CJM25" s="179"/>
      <c r="CJN25" s="166"/>
      <c r="CJO25" s="178"/>
      <c r="CJP25" s="178"/>
      <c r="CJQ25" s="178"/>
      <c r="CJR25" s="178"/>
      <c r="CJS25" s="178"/>
      <c r="CJT25" s="178"/>
      <c r="CJU25" s="179"/>
      <c r="CJV25" s="166"/>
      <c r="CJW25" s="178"/>
      <c r="CJX25" s="178"/>
      <c r="CJY25" s="178"/>
      <c r="CJZ25" s="178"/>
      <c r="CKA25" s="178"/>
      <c r="CKB25" s="178"/>
      <c r="CKC25" s="179"/>
      <c r="CKD25" s="166"/>
      <c r="CKE25" s="178"/>
      <c r="CKF25" s="178"/>
      <c r="CKG25" s="178"/>
      <c r="CKH25" s="178"/>
      <c r="CKI25" s="178"/>
      <c r="CKJ25" s="178"/>
      <c r="CKK25" s="179"/>
      <c r="CKL25" s="166"/>
      <c r="CKM25" s="178"/>
      <c r="CKN25" s="178"/>
      <c r="CKO25" s="178"/>
      <c r="CKP25" s="178"/>
      <c r="CKQ25" s="178"/>
      <c r="CKR25" s="178"/>
      <c r="CKS25" s="179"/>
      <c r="CKT25" s="166"/>
      <c r="CKU25" s="178"/>
      <c r="CKV25" s="178"/>
      <c r="CKW25" s="178"/>
      <c r="CKX25" s="178"/>
      <c r="CKY25" s="178"/>
      <c r="CKZ25" s="178"/>
      <c r="CLA25" s="179"/>
      <c r="CLB25" s="166"/>
      <c r="CLC25" s="178"/>
      <c r="CLD25" s="178"/>
      <c r="CLE25" s="178"/>
      <c r="CLF25" s="178"/>
      <c r="CLG25" s="178"/>
      <c r="CLH25" s="178"/>
      <c r="CLI25" s="179"/>
      <c r="CLJ25" s="166"/>
      <c r="CLK25" s="178"/>
      <c r="CLL25" s="178"/>
      <c r="CLM25" s="178"/>
      <c r="CLN25" s="178"/>
      <c r="CLO25" s="178"/>
      <c r="CLP25" s="178"/>
      <c r="CLQ25" s="179"/>
      <c r="CLR25" s="166"/>
      <c r="CLS25" s="178"/>
      <c r="CLT25" s="178"/>
      <c r="CLU25" s="178"/>
      <c r="CLV25" s="178"/>
      <c r="CLW25" s="178"/>
      <c r="CLX25" s="178"/>
      <c r="CLY25" s="179"/>
      <c r="CLZ25" s="166"/>
      <c r="CMA25" s="178"/>
      <c r="CMB25" s="178"/>
      <c r="CMC25" s="178"/>
      <c r="CMD25" s="178"/>
      <c r="CME25" s="178"/>
      <c r="CMF25" s="178"/>
      <c r="CMG25" s="179"/>
      <c r="CMH25" s="166"/>
      <c r="CMI25" s="178"/>
      <c r="CMJ25" s="178"/>
      <c r="CMK25" s="178"/>
      <c r="CML25" s="178"/>
      <c r="CMM25" s="178"/>
      <c r="CMN25" s="178"/>
      <c r="CMO25" s="179"/>
      <c r="CMP25" s="166"/>
      <c r="CMQ25" s="178"/>
      <c r="CMR25" s="178"/>
      <c r="CMS25" s="178"/>
      <c r="CMT25" s="178"/>
      <c r="CMU25" s="178"/>
      <c r="CMV25" s="178"/>
      <c r="CMW25" s="179"/>
      <c r="CMX25" s="166"/>
      <c r="CMY25" s="178"/>
      <c r="CMZ25" s="178"/>
      <c r="CNA25" s="178"/>
      <c r="CNB25" s="178"/>
      <c r="CNC25" s="178"/>
      <c r="CND25" s="178"/>
      <c r="CNE25" s="179"/>
      <c r="CNF25" s="166"/>
      <c r="CNG25" s="178"/>
      <c r="CNH25" s="178"/>
      <c r="CNI25" s="178"/>
      <c r="CNJ25" s="178"/>
      <c r="CNK25" s="178"/>
      <c r="CNL25" s="178"/>
      <c r="CNM25" s="179"/>
      <c r="CNN25" s="166"/>
      <c r="CNO25" s="178"/>
      <c r="CNP25" s="178"/>
      <c r="CNQ25" s="178"/>
      <c r="CNR25" s="178"/>
      <c r="CNS25" s="178"/>
      <c r="CNT25" s="178"/>
      <c r="CNU25" s="179"/>
      <c r="CNV25" s="166"/>
      <c r="CNW25" s="178"/>
      <c r="CNX25" s="178"/>
      <c r="CNY25" s="178"/>
      <c r="CNZ25" s="178"/>
      <c r="COA25" s="178"/>
      <c r="COB25" s="178"/>
      <c r="COC25" s="179"/>
      <c r="COD25" s="166"/>
      <c r="COE25" s="178"/>
      <c r="COF25" s="178"/>
      <c r="COG25" s="178"/>
      <c r="COH25" s="178"/>
      <c r="COI25" s="178"/>
      <c r="COJ25" s="178"/>
      <c r="COK25" s="179"/>
      <c r="COL25" s="166"/>
      <c r="COM25" s="178"/>
      <c r="CON25" s="178"/>
      <c r="COO25" s="178"/>
      <c r="COP25" s="178"/>
      <c r="COQ25" s="178"/>
      <c r="COR25" s="178"/>
      <c r="COS25" s="179"/>
      <c r="COT25" s="166"/>
      <c r="COU25" s="178"/>
      <c r="COV25" s="178"/>
      <c r="COW25" s="178"/>
      <c r="COX25" s="178"/>
      <c r="COY25" s="178"/>
      <c r="COZ25" s="178"/>
      <c r="CPA25" s="179"/>
      <c r="CPB25" s="166"/>
      <c r="CPC25" s="178"/>
      <c r="CPD25" s="178"/>
      <c r="CPE25" s="178"/>
      <c r="CPF25" s="178"/>
      <c r="CPG25" s="178"/>
      <c r="CPH25" s="178"/>
      <c r="CPI25" s="179"/>
      <c r="CPJ25" s="166"/>
      <c r="CPK25" s="178"/>
      <c r="CPL25" s="178"/>
      <c r="CPM25" s="178"/>
      <c r="CPN25" s="178"/>
      <c r="CPO25" s="178"/>
      <c r="CPP25" s="178"/>
      <c r="CPQ25" s="179"/>
      <c r="CPR25" s="166"/>
      <c r="CPS25" s="178"/>
      <c r="CPT25" s="178"/>
      <c r="CPU25" s="178"/>
      <c r="CPV25" s="178"/>
      <c r="CPW25" s="178"/>
      <c r="CPX25" s="178"/>
      <c r="CPY25" s="179"/>
      <c r="CPZ25" s="166"/>
      <c r="CQA25" s="178"/>
      <c r="CQB25" s="178"/>
      <c r="CQC25" s="178"/>
      <c r="CQD25" s="178"/>
      <c r="CQE25" s="178"/>
      <c r="CQF25" s="178"/>
      <c r="CQG25" s="179"/>
      <c r="CQH25" s="166"/>
      <c r="CQI25" s="178"/>
      <c r="CQJ25" s="178"/>
      <c r="CQK25" s="178"/>
      <c r="CQL25" s="178"/>
      <c r="CQM25" s="178"/>
      <c r="CQN25" s="178"/>
      <c r="CQO25" s="179"/>
      <c r="CQP25" s="166"/>
      <c r="CQQ25" s="178"/>
      <c r="CQR25" s="178"/>
      <c r="CQS25" s="178"/>
      <c r="CQT25" s="178"/>
      <c r="CQU25" s="178"/>
      <c r="CQV25" s="178"/>
      <c r="CQW25" s="179"/>
      <c r="CQX25" s="166"/>
      <c r="CQY25" s="178"/>
      <c r="CQZ25" s="178"/>
      <c r="CRA25" s="178"/>
      <c r="CRB25" s="178"/>
      <c r="CRC25" s="178"/>
      <c r="CRD25" s="178"/>
      <c r="CRE25" s="179"/>
      <c r="CRF25" s="166"/>
      <c r="CRG25" s="178"/>
      <c r="CRH25" s="178"/>
      <c r="CRI25" s="178"/>
      <c r="CRJ25" s="178"/>
      <c r="CRK25" s="178"/>
      <c r="CRL25" s="178"/>
      <c r="CRM25" s="179"/>
      <c r="CRN25" s="166"/>
      <c r="CRO25" s="178"/>
      <c r="CRP25" s="178"/>
      <c r="CRQ25" s="178"/>
      <c r="CRR25" s="178"/>
      <c r="CRS25" s="178"/>
      <c r="CRT25" s="178"/>
      <c r="CRU25" s="179"/>
      <c r="CRV25" s="166"/>
      <c r="CRW25" s="178"/>
      <c r="CRX25" s="178"/>
      <c r="CRY25" s="178"/>
      <c r="CRZ25" s="178"/>
      <c r="CSA25" s="178"/>
      <c r="CSB25" s="178"/>
      <c r="CSC25" s="179"/>
      <c r="CSD25" s="166"/>
      <c r="CSE25" s="178"/>
      <c r="CSF25" s="178"/>
      <c r="CSG25" s="178"/>
      <c r="CSH25" s="178"/>
      <c r="CSI25" s="178"/>
      <c r="CSJ25" s="178"/>
      <c r="CSK25" s="179"/>
      <c r="CSL25" s="166"/>
      <c r="CSM25" s="178"/>
      <c r="CSN25" s="178"/>
      <c r="CSO25" s="178"/>
      <c r="CSP25" s="178"/>
      <c r="CSQ25" s="178"/>
      <c r="CSR25" s="178"/>
      <c r="CSS25" s="179"/>
      <c r="CST25" s="166"/>
      <c r="CSU25" s="178"/>
      <c r="CSV25" s="178"/>
      <c r="CSW25" s="178"/>
      <c r="CSX25" s="178"/>
      <c r="CSY25" s="178"/>
      <c r="CSZ25" s="178"/>
      <c r="CTA25" s="179"/>
      <c r="CTB25" s="166"/>
      <c r="CTC25" s="178"/>
      <c r="CTD25" s="178"/>
      <c r="CTE25" s="178"/>
      <c r="CTF25" s="178"/>
      <c r="CTG25" s="178"/>
      <c r="CTH25" s="178"/>
      <c r="CTI25" s="179"/>
      <c r="CTJ25" s="166"/>
      <c r="CTK25" s="178"/>
      <c r="CTL25" s="178"/>
      <c r="CTM25" s="178"/>
      <c r="CTN25" s="178"/>
      <c r="CTO25" s="178"/>
      <c r="CTP25" s="178"/>
      <c r="CTQ25" s="179"/>
      <c r="CTR25" s="166"/>
      <c r="CTS25" s="178"/>
      <c r="CTT25" s="178"/>
      <c r="CTU25" s="178"/>
      <c r="CTV25" s="178"/>
      <c r="CTW25" s="178"/>
      <c r="CTX25" s="178"/>
      <c r="CTY25" s="179"/>
      <c r="CTZ25" s="166"/>
      <c r="CUA25" s="178"/>
      <c r="CUB25" s="178"/>
      <c r="CUC25" s="178"/>
      <c r="CUD25" s="178"/>
      <c r="CUE25" s="178"/>
      <c r="CUF25" s="178"/>
      <c r="CUG25" s="179"/>
      <c r="CUH25" s="166"/>
      <c r="CUI25" s="178"/>
      <c r="CUJ25" s="178"/>
      <c r="CUK25" s="178"/>
      <c r="CUL25" s="178"/>
      <c r="CUM25" s="178"/>
      <c r="CUN25" s="178"/>
      <c r="CUO25" s="179"/>
      <c r="CUP25" s="166"/>
      <c r="CUQ25" s="178"/>
      <c r="CUR25" s="178"/>
      <c r="CUS25" s="178"/>
      <c r="CUT25" s="178"/>
      <c r="CUU25" s="178"/>
      <c r="CUV25" s="178"/>
      <c r="CUW25" s="179"/>
      <c r="CUX25" s="166"/>
      <c r="CUY25" s="178"/>
      <c r="CUZ25" s="178"/>
      <c r="CVA25" s="178"/>
      <c r="CVB25" s="178"/>
      <c r="CVC25" s="178"/>
      <c r="CVD25" s="178"/>
      <c r="CVE25" s="179"/>
      <c r="CVF25" s="166"/>
      <c r="CVG25" s="178"/>
      <c r="CVH25" s="178"/>
      <c r="CVI25" s="178"/>
      <c r="CVJ25" s="178"/>
      <c r="CVK25" s="178"/>
      <c r="CVL25" s="178"/>
      <c r="CVM25" s="179"/>
      <c r="CVN25" s="166"/>
      <c r="CVO25" s="178"/>
      <c r="CVP25" s="178"/>
      <c r="CVQ25" s="178"/>
      <c r="CVR25" s="178"/>
      <c r="CVS25" s="178"/>
      <c r="CVT25" s="178"/>
      <c r="CVU25" s="179"/>
      <c r="CVV25" s="166"/>
      <c r="CVW25" s="178"/>
      <c r="CVX25" s="178"/>
      <c r="CVY25" s="178"/>
      <c r="CVZ25" s="178"/>
      <c r="CWA25" s="178"/>
      <c r="CWB25" s="178"/>
      <c r="CWC25" s="179"/>
      <c r="CWD25" s="166"/>
      <c r="CWE25" s="178"/>
      <c r="CWF25" s="178"/>
      <c r="CWG25" s="178"/>
      <c r="CWH25" s="178"/>
      <c r="CWI25" s="178"/>
      <c r="CWJ25" s="178"/>
      <c r="CWK25" s="179"/>
      <c r="CWL25" s="166"/>
      <c r="CWM25" s="178"/>
      <c r="CWN25" s="178"/>
      <c r="CWO25" s="178"/>
      <c r="CWP25" s="178"/>
      <c r="CWQ25" s="178"/>
      <c r="CWR25" s="178"/>
      <c r="CWS25" s="179"/>
      <c r="CWT25" s="166"/>
      <c r="CWU25" s="178"/>
      <c r="CWV25" s="178"/>
      <c r="CWW25" s="178"/>
      <c r="CWX25" s="178"/>
      <c r="CWY25" s="178"/>
      <c r="CWZ25" s="178"/>
      <c r="CXA25" s="179"/>
      <c r="CXB25" s="166"/>
      <c r="CXC25" s="178"/>
      <c r="CXD25" s="178"/>
      <c r="CXE25" s="178"/>
      <c r="CXF25" s="178"/>
      <c r="CXG25" s="178"/>
      <c r="CXH25" s="178"/>
      <c r="CXI25" s="179"/>
      <c r="CXJ25" s="166"/>
      <c r="CXK25" s="178"/>
      <c r="CXL25" s="178"/>
      <c r="CXM25" s="178"/>
      <c r="CXN25" s="178"/>
      <c r="CXO25" s="178"/>
      <c r="CXP25" s="178"/>
      <c r="CXQ25" s="179"/>
      <c r="CXR25" s="166"/>
      <c r="CXS25" s="178"/>
      <c r="CXT25" s="178"/>
      <c r="CXU25" s="178"/>
      <c r="CXV25" s="178"/>
      <c r="CXW25" s="178"/>
      <c r="CXX25" s="178"/>
      <c r="CXY25" s="179"/>
      <c r="CXZ25" s="166"/>
      <c r="CYA25" s="178"/>
      <c r="CYB25" s="178"/>
      <c r="CYC25" s="178"/>
      <c r="CYD25" s="178"/>
      <c r="CYE25" s="178"/>
      <c r="CYF25" s="178"/>
      <c r="CYG25" s="179"/>
      <c r="CYH25" s="166"/>
      <c r="CYI25" s="178"/>
      <c r="CYJ25" s="178"/>
      <c r="CYK25" s="178"/>
      <c r="CYL25" s="178"/>
      <c r="CYM25" s="178"/>
      <c r="CYN25" s="178"/>
      <c r="CYO25" s="179"/>
      <c r="CYP25" s="166"/>
      <c r="CYQ25" s="178"/>
      <c r="CYR25" s="178"/>
      <c r="CYS25" s="178"/>
      <c r="CYT25" s="178"/>
      <c r="CYU25" s="178"/>
      <c r="CYV25" s="178"/>
      <c r="CYW25" s="179"/>
      <c r="CYX25" s="166"/>
      <c r="CYY25" s="178"/>
      <c r="CYZ25" s="178"/>
      <c r="CZA25" s="178"/>
      <c r="CZB25" s="178"/>
      <c r="CZC25" s="178"/>
      <c r="CZD25" s="178"/>
      <c r="CZE25" s="179"/>
      <c r="CZF25" s="166"/>
      <c r="CZG25" s="178"/>
      <c r="CZH25" s="178"/>
      <c r="CZI25" s="178"/>
      <c r="CZJ25" s="178"/>
      <c r="CZK25" s="178"/>
      <c r="CZL25" s="178"/>
      <c r="CZM25" s="179"/>
      <c r="CZN25" s="166"/>
      <c r="CZO25" s="178"/>
      <c r="CZP25" s="178"/>
      <c r="CZQ25" s="178"/>
      <c r="CZR25" s="178"/>
      <c r="CZS25" s="178"/>
      <c r="CZT25" s="178"/>
      <c r="CZU25" s="179"/>
      <c r="CZV25" s="166"/>
      <c r="CZW25" s="178"/>
      <c r="CZX25" s="178"/>
      <c r="CZY25" s="178"/>
      <c r="CZZ25" s="178"/>
      <c r="DAA25" s="178"/>
      <c r="DAB25" s="178"/>
      <c r="DAC25" s="179"/>
      <c r="DAD25" s="166"/>
      <c r="DAE25" s="178"/>
      <c r="DAF25" s="178"/>
      <c r="DAG25" s="178"/>
      <c r="DAH25" s="178"/>
      <c r="DAI25" s="178"/>
      <c r="DAJ25" s="178"/>
      <c r="DAK25" s="179"/>
      <c r="DAL25" s="166"/>
      <c r="DAM25" s="178"/>
      <c r="DAN25" s="178"/>
      <c r="DAO25" s="178"/>
      <c r="DAP25" s="178"/>
      <c r="DAQ25" s="178"/>
      <c r="DAR25" s="178"/>
      <c r="DAS25" s="179"/>
      <c r="DAT25" s="166"/>
      <c r="DAU25" s="178"/>
      <c r="DAV25" s="178"/>
      <c r="DAW25" s="178"/>
      <c r="DAX25" s="178"/>
      <c r="DAY25" s="178"/>
      <c r="DAZ25" s="178"/>
      <c r="DBA25" s="179"/>
      <c r="DBB25" s="166"/>
      <c r="DBC25" s="178"/>
      <c r="DBD25" s="178"/>
      <c r="DBE25" s="178"/>
      <c r="DBF25" s="178"/>
      <c r="DBG25" s="178"/>
      <c r="DBH25" s="178"/>
      <c r="DBI25" s="179"/>
      <c r="DBJ25" s="166"/>
      <c r="DBK25" s="178"/>
      <c r="DBL25" s="178"/>
      <c r="DBM25" s="178"/>
      <c r="DBN25" s="178"/>
      <c r="DBO25" s="178"/>
      <c r="DBP25" s="178"/>
      <c r="DBQ25" s="179"/>
      <c r="DBR25" s="166"/>
      <c r="DBS25" s="178"/>
      <c r="DBT25" s="178"/>
      <c r="DBU25" s="178"/>
      <c r="DBV25" s="178"/>
      <c r="DBW25" s="178"/>
      <c r="DBX25" s="178"/>
      <c r="DBY25" s="179"/>
      <c r="DBZ25" s="166"/>
      <c r="DCA25" s="178"/>
      <c r="DCB25" s="178"/>
      <c r="DCC25" s="178"/>
      <c r="DCD25" s="178"/>
      <c r="DCE25" s="178"/>
      <c r="DCF25" s="178"/>
      <c r="DCG25" s="179"/>
      <c r="DCH25" s="166"/>
      <c r="DCI25" s="178"/>
      <c r="DCJ25" s="178"/>
      <c r="DCK25" s="178"/>
      <c r="DCL25" s="178"/>
      <c r="DCM25" s="178"/>
      <c r="DCN25" s="178"/>
      <c r="DCO25" s="179"/>
      <c r="DCP25" s="166"/>
      <c r="DCQ25" s="178"/>
      <c r="DCR25" s="178"/>
      <c r="DCS25" s="178"/>
      <c r="DCT25" s="178"/>
      <c r="DCU25" s="178"/>
      <c r="DCV25" s="178"/>
      <c r="DCW25" s="179"/>
      <c r="DCX25" s="166"/>
      <c r="DCY25" s="178"/>
      <c r="DCZ25" s="178"/>
      <c r="DDA25" s="178"/>
      <c r="DDB25" s="178"/>
      <c r="DDC25" s="178"/>
      <c r="DDD25" s="178"/>
      <c r="DDE25" s="179"/>
      <c r="DDF25" s="166"/>
      <c r="DDG25" s="178"/>
      <c r="DDH25" s="178"/>
      <c r="DDI25" s="178"/>
      <c r="DDJ25" s="178"/>
      <c r="DDK25" s="178"/>
      <c r="DDL25" s="178"/>
      <c r="DDM25" s="179"/>
      <c r="DDN25" s="166"/>
      <c r="DDO25" s="178"/>
      <c r="DDP25" s="178"/>
      <c r="DDQ25" s="178"/>
      <c r="DDR25" s="178"/>
      <c r="DDS25" s="178"/>
      <c r="DDT25" s="178"/>
      <c r="DDU25" s="179"/>
      <c r="DDV25" s="166"/>
      <c r="DDW25" s="178"/>
      <c r="DDX25" s="178"/>
      <c r="DDY25" s="178"/>
      <c r="DDZ25" s="178"/>
      <c r="DEA25" s="178"/>
      <c r="DEB25" s="178"/>
      <c r="DEC25" s="179"/>
      <c r="DED25" s="166"/>
      <c r="DEE25" s="178"/>
      <c r="DEF25" s="178"/>
      <c r="DEG25" s="178"/>
      <c r="DEH25" s="178"/>
      <c r="DEI25" s="178"/>
      <c r="DEJ25" s="178"/>
      <c r="DEK25" s="179"/>
      <c r="DEL25" s="166"/>
      <c r="DEM25" s="178"/>
      <c r="DEN25" s="178"/>
      <c r="DEO25" s="178"/>
      <c r="DEP25" s="178"/>
      <c r="DEQ25" s="178"/>
      <c r="DER25" s="178"/>
      <c r="DES25" s="179"/>
      <c r="DET25" s="166"/>
      <c r="DEU25" s="178"/>
      <c r="DEV25" s="178"/>
      <c r="DEW25" s="178"/>
      <c r="DEX25" s="178"/>
      <c r="DEY25" s="178"/>
      <c r="DEZ25" s="178"/>
      <c r="DFA25" s="179"/>
      <c r="DFB25" s="166"/>
      <c r="DFC25" s="178"/>
      <c r="DFD25" s="178"/>
      <c r="DFE25" s="178"/>
      <c r="DFF25" s="178"/>
      <c r="DFG25" s="178"/>
      <c r="DFH25" s="178"/>
      <c r="DFI25" s="179"/>
      <c r="DFJ25" s="166"/>
      <c r="DFK25" s="178"/>
      <c r="DFL25" s="178"/>
      <c r="DFM25" s="178"/>
      <c r="DFN25" s="178"/>
      <c r="DFO25" s="178"/>
      <c r="DFP25" s="178"/>
      <c r="DFQ25" s="179"/>
      <c r="DFR25" s="166"/>
      <c r="DFS25" s="178"/>
      <c r="DFT25" s="178"/>
      <c r="DFU25" s="178"/>
      <c r="DFV25" s="178"/>
      <c r="DFW25" s="178"/>
      <c r="DFX25" s="178"/>
      <c r="DFY25" s="179"/>
      <c r="DFZ25" s="166"/>
      <c r="DGA25" s="178"/>
      <c r="DGB25" s="178"/>
      <c r="DGC25" s="178"/>
      <c r="DGD25" s="178"/>
      <c r="DGE25" s="178"/>
      <c r="DGF25" s="178"/>
      <c r="DGG25" s="179"/>
      <c r="DGH25" s="166"/>
      <c r="DGI25" s="178"/>
      <c r="DGJ25" s="178"/>
      <c r="DGK25" s="178"/>
      <c r="DGL25" s="178"/>
      <c r="DGM25" s="178"/>
      <c r="DGN25" s="178"/>
      <c r="DGO25" s="179"/>
      <c r="DGP25" s="166"/>
      <c r="DGQ25" s="178"/>
      <c r="DGR25" s="178"/>
      <c r="DGS25" s="178"/>
      <c r="DGT25" s="178"/>
      <c r="DGU25" s="178"/>
      <c r="DGV25" s="178"/>
      <c r="DGW25" s="179"/>
      <c r="DGX25" s="166"/>
      <c r="DGY25" s="178"/>
      <c r="DGZ25" s="178"/>
      <c r="DHA25" s="178"/>
      <c r="DHB25" s="178"/>
      <c r="DHC25" s="178"/>
      <c r="DHD25" s="178"/>
      <c r="DHE25" s="179"/>
      <c r="DHF25" s="166"/>
      <c r="DHG25" s="178"/>
      <c r="DHH25" s="178"/>
      <c r="DHI25" s="178"/>
      <c r="DHJ25" s="178"/>
      <c r="DHK25" s="178"/>
      <c r="DHL25" s="178"/>
      <c r="DHM25" s="179"/>
      <c r="DHN25" s="166"/>
      <c r="DHO25" s="178"/>
      <c r="DHP25" s="178"/>
      <c r="DHQ25" s="178"/>
      <c r="DHR25" s="178"/>
      <c r="DHS25" s="178"/>
      <c r="DHT25" s="178"/>
      <c r="DHU25" s="179"/>
      <c r="DHV25" s="166"/>
      <c r="DHW25" s="178"/>
      <c r="DHX25" s="178"/>
      <c r="DHY25" s="178"/>
      <c r="DHZ25" s="178"/>
      <c r="DIA25" s="178"/>
      <c r="DIB25" s="178"/>
      <c r="DIC25" s="179"/>
      <c r="DID25" s="166"/>
      <c r="DIE25" s="178"/>
      <c r="DIF25" s="178"/>
      <c r="DIG25" s="178"/>
      <c r="DIH25" s="178"/>
      <c r="DII25" s="178"/>
      <c r="DIJ25" s="178"/>
      <c r="DIK25" s="179"/>
      <c r="DIL25" s="166"/>
      <c r="DIM25" s="178"/>
      <c r="DIN25" s="178"/>
      <c r="DIO25" s="178"/>
      <c r="DIP25" s="178"/>
      <c r="DIQ25" s="178"/>
      <c r="DIR25" s="178"/>
      <c r="DIS25" s="179"/>
      <c r="DIT25" s="166"/>
      <c r="DIU25" s="178"/>
      <c r="DIV25" s="178"/>
      <c r="DIW25" s="178"/>
      <c r="DIX25" s="178"/>
      <c r="DIY25" s="178"/>
      <c r="DIZ25" s="178"/>
      <c r="DJA25" s="179"/>
      <c r="DJB25" s="166"/>
      <c r="DJC25" s="178"/>
      <c r="DJD25" s="178"/>
      <c r="DJE25" s="178"/>
      <c r="DJF25" s="178"/>
      <c r="DJG25" s="178"/>
      <c r="DJH25" s="178"/>
      <c r="DJI25" s="179"/>
      <c r="DJJ25" s="166"/>
      <c r="DJK25" s="178"/>
      <c r="DJL25" s="178"/>
      <c r="DJM25" s="178"/>
      <c r="DJN25" s="178"/>
      <c r="DJO25" s="178"/>
      <c r="DJP25" s="178"/>
      <c r="DJQ25" s="179"/>
      <c r="DJR25" s="166"/>
      <c r="DJS25" s="178"/>
      <c r="DJT25" s="178"/>
      <c r="DJU25" s="178"/>
      <c r="DJV25" s="178"/>
      <c r="DJW25" s="178"/>
      <c r="DJX25" s="178"/>
      <c r="DJY25" s="179"/>
      <c r="DJZ25" s="166"/>
      <c r="DKA25" s="178"/>
      <c r="DKB25" s="178"/>
      <c r="DKC25" s="178"/>
      <c r="DKD25" s="178"/>
      <c r="DKE25" s="178"/>
      <c r="DKF25" s="178"/>
      <c r="DKG25" s="179"/>
      <c r="DKH25" s="166"/>
      <c r="DKI25" s="178"/>
      <c r="DKJ25" s="178"/>
      <c r="DKK25" s="178"/>
      <c r="DKL25" s="178"/>
      <c r="DKM25" s="178"/>
      <c r="DKN25" s="178"/>
      <c r="DKO25" s="179"/>
      <c r="DKP25" s="166"/>
      <c r="DKQ25" s="178"/>
      <c r="DKR25" s="178"/>
      <c r="DKS25" s="178"/>
      <c r="DKT25" s="178"/>
      <c r="DKU25" s="178"/>
      <c r="DKV25" s="178"/>
      <c r="DKW25" s="179"/>
      <c r="DKX25" s="166"/>
      <c r="DKY25" s="178"/>
      <c r="DKZ25" s="178"/>
      <c r="DLA25" s="178"/>
      <c r="DLB25" s="178"/>
      <c r="DLC25" s="178"/>
      <c r="DLD25" s="178"/>
      <c r="DLE25" s="179"/>
      <c r="DLF25" s="166"/>
      <c r="DLG25" s="178"/>
      <c r="DLH25" s="178"/>
      <c r="DLI25" s="178"/>
      <c r="DLJ25" s="178"/>
      <c r="DLK25" s="178"/>
      <c r="DLL25" s="178"/>
      <c r="DLM25" s="179"/>
      <c r="DLN25" s="166"/>
      <c r="DLO25" s="178"/>
      <c r="DLP25" s="178"/>
      <c r="DLQ25" s="178"/>
      <c r="DLR25" s="178"/>
      <c r="DLS25" s="178"/>
      <c r="DLT25" s="178"/>
      <c r="DLU25" s="179"/>
      <c r="DLV25" s="166"/>
      <c r="DLW25" s="178"/>
      <c r="DLX25" s="178"/>
      <c r="DLY25" s="178"/>
      <c r="DLZ25" s="178"/>
      <c r="DMA25" s="178"/>
      <c r="DMB25" s="178"/>
      <c r="DMC25" s="179"/>
      <c r="DMD25" s="166"/>
      <c r="DME25" s="178"/>
      <c r="DMF25" s="178"/>
      <c r="DMG25" s="178"/>
      <c r="DMH25" s="178"/>
      <c r="DMI25" s="178"/>
      <c r="DMJ25" s="178"/>
      <c r="DMK25" s="179"/>
      <c r="DML25" s="166"/>
      <c r="DMM25" s="178"/>
      <c r="DMN25" s="178"/>
      <c r="DMO25" s="178"/>
      <c r="DMP25" s="178"/>
      <c r="DMQ25" s="178"/>
      <c r="DMR25" s="178"/>
      <c r="DMS25" s="179"/>
      <c r="DMT25" s="166"/>
      <c r="DMU25" s="178"/>
      <c r="DMV25" s="178"/>
      <c r="DMW25" s="178"/>
      <c r="DMX25" s="178"/>
      <c r="DMY25" s="178"/>
      <c r="DMZ25" s="178"/>
      <c r="DNA25" s="179"/>
      <c r="DNB25" s="166"/>
      <c r="DNC25" s="178"/>
      <c r="DND25" s="178"/>
      <c r="DNE25" s="178"/>
      <c r="DNF25" s="178"/>
      <c r="DNG25" s="178"/>
      <c r="DNH25" s="178"/>
      <c r="DNI25" s="179"/>
      <c r="DNJ25" s="166"/>
      <c r="DNK25" s="178"/>
      <c r="DNL25" s="178"/>
      <c r="DNM25" s="178"/>
      <c r="DNN25" s="178"/>
      <c r="DNO25" s="178"/>
      <c r="DNP25" s="178"/>
      <c r="DNQ25" s="179"/>
      <c r="DNR25" s="166"/>
      <c r="DNS25" s="178"/>
      <c r="DNT25" s="178"/>
      <c r="DNU25" s="178"/>
      <c r="DNV25" s="178"/>
      <c r="DNW25" s="178"/>
      <c r="DNX25" s="178"/>
      <c r="DNY25" s="179"/>
      <c r="DNZ25" s="166"/>
      <c r="DOA25" s="178"/>
      <c r="DOB25" s="178"/>
      <c r="DOC25" s="178"/>
      <c r="DOD25" s="178"/>
      <c r="DOE25" s="178"/>
      <c r="DOF25" s="178"/>
      <c r="DOG25" s="179"/>
      <c r="DOH25" s="166"/>
      <c r="DOI25" s="178"/>
      <c r="DOJ25" s="178"/>
      <c r="DOK25" s="178"/>
      <c r="DOL25" s="178"/>
      <c r="DOM25" s="178"/>
      <c r="DON25" s="178"/>
      <c r="DOO25" s="179"/>
      <c r="DOP25" s="166"/>
      <c r="DOQ25" s="178"/>
      <c r="DOR25" s="178"/>
      <c r="DOS25" s="178"/>
      <c r="DOT25" s="178"/>
      <c r="DOU25" s="178"/>
      <c r="DOV25" s="178"/>
      <c r="DOW25" s="179"/>
      <c r="DOX25" s="166"/>
      <c r="DOY25" s="178"/>
      <c r="DOZ25" s="178"/>
      <c r="DPA25" s="178"/>
      <c r="DPB25" s="178"/>
      <c r="DPC25" s="178"/>
      <c r="DPD25" s="178"/>
      <c r="DPE25" s="179"/>
      <c r="DPF25" s="166"/>
      <c r="DPG25" s="178"/>
      <c r="DPH25" s="178"/>
      <c r="DPI25" s="178"/>
      <c r="DPJ25" s="178"/>
      <c r="DPK25" s="178"/>
      <c r="DPL25" s="178"/>
      <c r="DPM25" s="179"/>
      <c r="DPN25" s="166"/>
      <c r="DPO25" s="178"/>
      <c r="DPP25" s="178"/>
      <c r="DPQ25" s="178"/>
      <c r="DPR25" s="178"/>
      <c r="DPS25" s="178"/>
      <c r="DPT25" s="178"/>
      <c r="DPU25" s="179"/>
      <c r="DPV25" s="166"/>
      <c r="DPW25" s="178"/>
      <c r="DPX25" s="178"/>
      <c r="DPY25" s="178"/>
      <c r="DPZ25" s="178"/>
      <c r="DQA25" s="178"/>
      <c r="DQB25" s="178"/>
      <c r="DQC25" s="179"/>
      <c r="DQD25" s="166"/>
      <c r="DQE25" s="178"/>
      <c r="DQF25" s="178"/>
      <c r="DQG25" s="178"/>
      <c r="DQH25" s="178"/>
      <c r="DQI25" s="178"/>
      <c r="DQJ25" s="178"/>
      <c r="DQK25" s="179"/>
      <c r="DQL25" s="166"/>
      <c r="DQM25" s="178"/>
      <c r="DQN25" s="178"/>
      <c r="DQO25" s="178"/>
      <c r="DQP25" s="178"/>
      <c r="DQQ25" s="178"/>
      <c r="DQR25" s="178"/>
      <c r="DQS25" s="179"/>
      <c r="DQT25" s="166"/>
      <c r="DQU25" s="178"/>
      <c r="DQV25" s="178"/>
      <c r="DQW25" s="178"/>
      <c r="DQX25" s="178"/>
      <c r="DQY25" s="178"/>
      <c r="DQZ25" s="178"/>
      <c r="DRA25" s="179"/>
      <c r="DRB25" s="166"/>
      <c r="DRC25" s="178"/>
      <c r="DRD25" s="178"/>
      <c r="DRE25" s="178"/>
      <c r="DRF25" s="178"/>
      <c r="DRG25" s="178"/>
      <c r="DRH25" s="178"/>
      <c r="DRI25" s="179"/>
      <c r="DRJ25" s="166"/>
      <c r="DRK25" s="178"/>
      <c r="DRL25" s="178"/>
      <c r="DRM25" s="178"/>
      <c r="DRN25" s="178"/>
      <c r="DRO25" s="178"/>
      <c r="DRP25" s="178"/>
      <c r="DRQ25" s="179"/>
      <c r="DRR25" s="166"/>
      <c r="DRS25" s="178"/>
      <c r="DRT25" s="178"/>
      <c r="DRU25" s="178"/>
      <c r="DRV25" s="178"/>
      <c r="DRW25" s="178"/>
      <c r="DRX25" s="178"/>
      <c r="DRY25" s="179"/>
      <c r="DRZ25" s="166"/>
      <c r="DSA25" s="178"/>
      <c r="DSB25" s="178"/>
      <c r="DSC25" s="178"/>
      <c r="DSD25" s="178"/>
      <c r="DSE25" s="178"/>
      <c r="DSF25" s="178"/>
      <c r="DSG25" s="179"/>
      <c r="DSH25" s="166"/>
      <c r="DSI25" s="178"/>
      <c r="DSJ25" s="178"/>
      <c r="DSK25" s="178"/>
      <c r="DSL25" s="178"/>
      <c r="DSM25" s="178"/>
      <c r="DSN25" s="178"/>
      <c r="DSO25" s="179"/>
      <c r="DSP25" s="166"/>
      <c r="DSQ25" s="178"/>
      <c r="DSR25" s="178"/>
      <c r="DSS25" s="178"/>
      <c r="DST25" s="178"/>
      <c r="DSU25" s="178"/>
      <c r="DSV25" s="178"/>
      <c r="DSW25" s="179"/>
      <c r="DSX25" s="166"/>
      <c r="DSY25" s="178"/>
      <c r="DSZ25" s="178"/>
      <c r="DTA25" s="178"/>
      <c r="DTB25" s="178"/>
      <c r="DTC25" s="178"/>
      <c r="DTD25" s="178"/>
      <c r="DTE25" s="179"/>
      <c r="DTF25" s="166"/>
      <c r="DTG25" s="178"/>
      <c r="DTH25" s="178"/>
      <c r="DTI25" s="178"/>
      <c r="DTJ25" s="178"/>
      <c r="DTK25" s="178"/>
      <c r="DTL25" s="178"/>
      <c r="DTM25" s="179"/>
      <c r="DTN25" s="166"/>
      <c r="DTO25" s="178"/>
      <c r="DTP25" s="178"/>
      <c r="DTQ25" s="178"/>
      <c r="DTR25" s="178"/>
      <c r="DTS25" s="178"/>
      <c r="DTT25" s="178"/>
      <c r="DTU25" s="179"/>
      <c r="DTV25" s="166"/>
      <c r="DTW25" s="178"/>
      <c r="DTX25" s="178"/>
      <c r="DTY25" s="178"/>
      <c r="DTZ25" s="178"/>
      <c r="DUA25" s="178"/>
      <c r="DUB25" s="178"/>
      <c r="DUC25" s="179"/>
      <c r="DUD25" s="166"/>
      <c r="DUE25" s="178"/>
      <c r="DUF25" s="178"/>
      <c r="DUG25" s="178"/>
      <c r="DUH25" s="178"/>
      <c r="DUI25" s="178"/>
      <c r="DUJ25" s="178"/>
      <c r="DUK25" s="179"/>
      <c r="DUL25" s="166"/>
      <c r="DUM25" s="178"/>
      <c r="DUN25" s="178"/>
      <c r="DUO25" s="178"/>
      <c r="DUP25" s="178"/>
      <c r="DUQ25" s="178"/>
      <c r="DUR25" s="178"/>
      <c r="DUS25" s="179"/>
      <c r="DUT25" s="166"/>
      <c r="DUU25" s="178"/>
      <c r="DUV25" s="178"/>
      <c r="DUW25" s="178"/>
      <c r="DUX25" s="178"/>
      <c r="DUY25" s="178"/>
      <c r="DUZ25" s="178"/>
      <c r="DVA25" s="179"/>
      <c r="DVB25" s="166"/>
      <c r="DVC25" s="178"/>
      <c r="DVD25" s="178"/>
      <c r="DVE25" s="178"/>
      <c r="DVF25" s="178"/>
      <c r="DVG25" s="178"/>
      <c r="DVH25" s="178"/>
      <c r="DVI25" s="179"/>
      <c r="DVJ25" s="166"/>
      <c r="DVK25" s="178"/>
      <c r="DVL25" s="178"/>
      <c r="DVM25" s="178"/>
      <c r="DVN25" s="178"/>
      <c r="DVO25" s="178"/>
      <c r="DVP25" s="178"/>
      <c r="DVQ25" s="179"/>
      <c r="DVR25" s="166"/>
      <c r="DVS25" s="178"/>
      <c r="DVT25" s="178"/>
      <c r="DVU25" s="178"/>
      <c r="DVV25" s="178"/>
      <c r="DVW25" s="178"/>
      <c r="DVX25" s="178"/>
      <c r="DVY25" s="179"/>
      <c r="DVZ25" s="166"/>
      <c r="DWA25" s="178"/>
      <c r="DWB25" s="178"/>
      <c r="DWC25" s="178"/>
      <c r="DWD25" s="178"/>
      <c r="DWE25" s="178"/>
      <c r="DWF25" s="178"/>
      <c r="DWG25" s="179"/>
      <c r="DWH25" s="166"/>
      <c r="DWI25" s="178"/>
      <c r="DWJ25" s="178"/>
      <c r="DWK25" s="178"/>
      <c r="DWL25" s="178"/>
      <c r="DWM25" s="178"/>
      <c r="DWN25" s="178"/>
      <c r="DWO25" s="179"/>
      <c r="DWP25" s="166"/>
      <c r="DWQ25" s="178"/>
      <c r="DWR25" s="178"/>
      <c r="DWS25" s="178"/>
      <c r="DWT25" s="178"/>
      <c r="DWU25" s="178"/>
      <c r="DWV25" s="178"/>
      <c r="DWW25" s="179"/>
      <c r="DWX25" s="166"/>
      <c r="DWY25" s="178"/>
      <c r="DWZ25" s="178"/>
      <c r="DXA25" s="178"/>
      <c r="DXB25" s="178"/>
      <c r="DXC25" s="178"/>
      <c r="DXD25" s="178"/>
      <c r="DXE25" s="179"/>
      <c r="DXF25" s="166"/>
      <c r="DXG25" s="178"/>
      <c r="DXH25" s="178"/>
      <c r="DXI25" s="178"/>
      <c r="DXJ25" s="178"/>
      <c r="DXK25" s="178"/>
      <c r="DXL25" s="178"/>
      <c r="DXM25" s="179"/>
      <c r="DXN25" s="166"/>
      <c r="DXO25" s="178"/>
      <c r="DXP25" s="178"/>
      <c r="DXQ25" s="178"/>
      <c r="DXR25" s="178"/>
      <c r="DXS25" s="178"/>
      <c r="DXT25" s="178"/>
      <c r="DXU25" s="179"/>
      <c r="DXV25" s="166"/>
      <c r="DXW25" s="178"/>
      <c r="DXX25" s="178"/>
      <c r="DXY25" s="178"/>
      <c r="DXZ25" s="178"/>
      <c r="DYA25" s="178"/>
      <c r="DYB25" s="178"/>
      <c r="DYC25" s="179"/>
      <c r="DYD25" s="166"/>
      <c r="DYE25" s="178"/>
      <c r="DYF25" s="178"/>
      <c r="DYG25" s="178"/>
      <c r="DYH25" s="178"/>
      <c r="DYI25" s="178"/>
      <c r="DYJ25" s="178"/>
      <c r="DYK25" s="179"/>
      <c r="DYL25" s="166"/>
      <c r="DYM25" s="178"/>
      <c r="DYN25" s="178"/>
      <c r="DYO25" s="178"/>
      <c r="DYP25" s="178"/>
      <c r="DYQ25" s="178"/>
      <c r="DYR25" s="178"/>
      <c r="DYS25" s="179"/>
      <c r="DYT25" s="166"/>
      <c r="DYU25" s="178"/>
      <c r="DYV25" s="178"/>
      <c r="DYW25" s="178"/>
      <c r="DYX25" s="178"/>
      <c r="DYY25" s="178"/>
      <c r="DYZ25" s="178"/>
      <c r="DZA25" s="179"/>
      <c r="DZB25" s="166"/>
      <c r="DZC25" s="178"/>
      <c r="DZD25" s="178"/>
      <c r="DZE25" s="178"/>
      <c r="DZF25" s="178"/>
      <c r="DZG25" s="178"/>
      <c r="DZH25" s="178"/>
      <c r="DZI25" s="179"/>
      <c r="DZJ25" s="166"/>
      <c r="DZK25" s="178"/>
      <c r="DZL25" s="178"/>
      <c r="DZM25" s="178"/>
      <c r="DZN25" s="178"/>
      <c r="DZO25" s="178"/>
      <c r="DZP25" s="178"/>
      <c r="DZQ25" s="179"/>
      <c r="DZR25" s="166"/>
      <c r="DZS25" s="178"/>
      <c r="DZT25" s="178"/>
      <c r="DZU25" s="178"/>
      <c r="DZV25" s="178"/>
      <c r="DZW25" s="178"/>
      <c r="DZX25" s="178"/>
      <c r="DZY25" s="179"/>
      <c r="DZZ25" s="166"/>
      <c r="EAA25" s="178"/>
      <c r="EAB25" s="178"/>
      <c r="EAC25" s="178"/>
      <c r="EAD25" s="178"/>
      <c r="EAE25" s="178"/>
      <c r="EAF25" s="178"/>
      <c r="EAG25" s="179"/>
      <c r="EAH25" s="166"/>
      <c r="EAI25" s="178"/>
      <c r="EAJ25" s="178"/>
      <c r="EAK25" s="178"/>
      <c r="EAL25" s="178"/>
      <c r="EAM25" s="178"/>
      <c r="EAN25" s="178"/>
      <c r="EAO25" s="179"/>
      <c r="EAP25" s="166"/>
      <c r="EAQ25" s="178"/>
      <c r="EAR25" s="178"/>
      <c r="EAS25" s="178"/>
      <c r="EAT25" s="178"/>
      <c r="EAU25" s="178"/>
      <c r="EAV25" s="178"/>
      <c r="EAW25" s="179"/>
      <c r="EAX25" s="166"/>
      <c r="EAY25" s="178"/>
      <c r="EAZ25" s="178"/>
      <c r="EBA25" s="178"/>
      <c r="EBB25" s="178"/>
      <c r="EBC25" s="178"/>
      <c r="EBD25" s="178"/>
      <c r="EBE25" s="179"/>
      <c r="EBF25" s="166"/>
      <c r="EBG25" s="178"/>
      <c r="EBH25" s="178"/>
      <c r="EBI25" s="178"/>
      <c r="EBJ25" s="178"/>
      <c r="EBK25" s="178"/>
      <c r="EBL25" s="178"/>
      <c r="EBM25" s="179"/>
      <c r="EBN25" s="166"/>
      <c r="EBO25" s="178"/>
      <c r="EBP25" s="178"/>
      <c r="EBQ25" s="178"/>
      <c r="EBR25" s="178"/>
      <c r="EBS25" s="178"/>
      <c r="EBT25" s="178"/>
      <c r="EBU25" s="179"/>
      <c r="EBV25" s="166"/>
      <c r="EBW25" s="178"/>
      <c r="EBX25" s="178"/>
      <c r="EBY25" s="178"/>
      <c r="EBZ25" s="178"/>
      <c r="ECA25" s="178"/>
      <c r="ECB25" s="178"/>
      <c r="ECC25" s="179"/>
      <c r="ECD25" s="166"/>
      <c r="ECE25" s="178"/>
      <c r="ECF25" s="178"/>
      <c r="ECG25" s="178"/>
      <c r="ECH25" s="178"/>
      <c r="ECI25" s="178"/>
      <c r="ECJ25" s="178"/>
      <c r="ECK25" s="179"/>
      <c r="ECL25" s="166"/>
      <c r="ECM25" s="178"/>
      <c r="ECN25" s="178"/>
      <c r="ECO25" s="178"/>
      <c r="ECP25" s="178"/>
      <c r="ECQ25" s="178"/>
      <c r="ECR25" s="178"/>
      <c r="ECS25" s="179"/>
      <c r="ECT25" s="166"/>
      <c r="ECU25" s="178"/>
      <c r="ECV25" s="178"/>
      <c r="ECW25" s="178"/>
      <c r="ECX25" s="178"/>
      <c r="ECY25" s="178"/>
      <c r="ECZ25" s="178"/>
      <c r="EDA25" s="179"/>
      <c r="EDB25" s="166"/>
      <c r="EDC25" s="178"/>
      <c r="EDD25" s="178"/>
      <c r="EDE25" s="178"/>
      <c r="EDF25" s="178"/>
      <c r="EDG25" s="178"/>
      <c r="EDH25" s="178"/>
      <c r="EDI25" s="179"/>
      <c r="EDJ25" s="166"/>
      <c r="EDK25" s="178"/>
      <c r="EDL25" s="178"/>
      <c r="EDM25" s="178"/>
      <c r="EDN25" s="178"/>
      <c r="EDO25" s="178"/>
      <c r="EDP25" s="178"/>
      <c r="EDQ25" s="179"/>
      <c r="EDR25" s="166"/>
      <c r="EDS25" s="178"/>
      <c r="EDT25" s="178"/>
      <c r="EDU25" s="178"/>
      <c r="EDV25" s="178"/>
      <c r="EDW25" s="178"/>
      <c r="EDX25" s="178"/>
      <c r="EDY25" s="179"/>
      <c r="EDZ25" s="166"/>
      <c r="EEA25" s="178"/>
      <c r="EEB25" s="178"/>
      <c r="EEC25" s="178"/>
      <c r="EED25" s="178"/>
      <c r="EEE25" s="178"/>
      <c r="EEF25" s="178"/>
      <c r="EEG25" s="179"/>
      <c r="EEH25" s="166"/>
      <c r="EEI25" s="178"/>
      <c r="EEJ25" s="178"/>
      <c r="EEK25" s="178"/>
      <c r="EEL25" s="178"/>
      <c r="EEM25" s="178"/>
      <c r="EEN25" s="178"/>
      <c r="EEO25" s="179"/>
      <c r="EEP25" s="166"/>
      <c r="EEQ25" s="178"/>
      <c r="EER25" s="178"/>
      <c r="EES25" s="178"/>
      <c r="EET25" s="178"/>
      <c r="EEU25" s="178"/>
      <c r="EEV25" s="178"/>
      <c r="EEW25" s="179"/>
      <c r="EEX25" s="166"/>
      <c r="EEY25" s="178"/>
      <c r="EEZ25" s="178"/>
      <c r="EFA25" s="178"/>
      <c r="EFB25" s="178"/>
      <c r="EFC25" s="178"/>
      <c r="EFD25" s="178"/>
      <c r="EFE25" s="179"/>
      <c r="EFF25" s="166"/>
      <c r="EFG25" s="178"/>
      <c r="EFH25" s="178"/>
      <c r="EFI25" s="178"/>
      <c r="EFJ25" s="178"/>
      <c r="EFK25" s="178"/>
      <c r="EFL25" s="178"/>
      <c r="EFM25" s="179"/>
      <c r="EFN25" s="166"/>
      <c r="EFO25" s="178"/>
      <c r="EFP25" s="178"/>
      <c r="EFQ25" s="178"/>
      <c r="EFR25" s="178"/>
      <c r="EFS25" s="178"/>
      <c r="EFT25" s="178"/>
      <c r="EFU25" s="179"/>
      <c r="EFV25" s="166"/>
      <c r="EFW25" s="178"/>
      <c r="EFX25" s="178"/>
      <c r="EFY25" s="178"/>
      <c r="EFZ25" s="178"/>
      <c r="EGA25" s="178"/>
      <c r="EGB25" s="178"/>
      <c r="EGC25" s="179"/>
      <c r="EGD25" s="166"/>
      <c r="EGE25" s="178"/>
      <c r="EGF25" s="178"/>
      <c r="EGG25" s="178"/>
      <c r="EGH25" s="178"/>
      <c r="EGI25" s="178"/>
      <c r="EGJ25" s="178"/>
      <c r="EGK25" s="179"/>
      <c r="EGL25" s="166"/>
      <c r="EGM25" s="178"/>
      <c r="EGN25" s="178"/>
      <c r="EGO25" s="178"/>
      <c r="EGP25" s="178"/>
      <c r="EGQ25" s="178"/>
      <c r="EGR25" s="178"/>
      <c r="EGS25" s="179"/>
      <c r="EGT25" s="166"/>
      <c r="EGU25" s="178"/>
      <c r="EGV25" s="178"/>
      <c r="EGW25" s="178"/>
      <c r="EGX25" s="178"/>
      <c r="EGY25" s="178"/>
      <c r="EGZ25" s="178"/>
      <c r="EHA25" s="179"/>
      <c r="EHB25" s="166"/>
      <c r="EHC25" s="178"/>
      <c r="EHD25" s="178"/>
      <c r="EHE25" s="178"/>
      <c r="EHF25" s="178"/>
      <c r="EHG25" s="178"/>
      <c r="EHH25" s="178"/>
      <c r="EHI25" s="179"/>
      <c r="EHJ25" s="166"/>
      <c r="EHK25" s="178"/>
      <c r="EHL25" s="178"/>
      <c r="EHM25" s="178"/>
      <c r="EHN25" s="178"/>
      <c r="EHO25" s="178"/>
      <c r="EHP25" s="178"/>
      <c r="EHQ25" s="179"/>
      <c r="EHR25" s="166"/>
      <c r="EHS25" s="178"/>
      <c r="EHT25" s="178"/>
      <c r="EHU25" s="178"/>
      <c r="EHV25" s="178"/>
      <c r="EHW25" s="178"/>
      <c r="EHX25" s="178"/>
      <c r="EHY25" s="179"/>
      <c r="EHZ25" s="166"/>
      <c r="EIA25" s="178"/>
      <c r="EIB25" s="178"/>
      <c r="EIC25" s="178"/>
      <c r="EID25" s="178"/>
      <c r="EIE25" s="178"/>
      <c r="EIF25" s="178"/>
      <c r="EIG25" s="179"/>
      <c r="EIH25" s="166"/>
      <c r="EII25" s="178"/>
      <c r="EIJ25" s="178"/>
      <c r="EIK25" s="178"/>
      <c r="EIL25" s="178"/>
      <c r="EIM25" s="178"/>
      <c r="EIN25" s="178"/>
      <c r="EIO25" s="179"/>
      <c r="EIP25" s="166"/>
      <c r="EIQ25" s="178"/>
      <c r="EIR25" s="178"/>
      <c r="EIS25" s="178"/>
      <c r="EIT25" s="178"/>
      <c r="EIU25" s="178"/>
      <c r="EIV25" s="178"/>
      <c r="EIW25" s="179"/>
      <c r="EIX25" s="166"/>
      <c r="EIY25" s="178"/>
      <c r="EIZ25" s="178"/>
      <c r="EJA25" s="178"/>
      <c r="EJB25" s="178"/>
      <c r="EJC25" s="178"/>
      <c r="EJD25" s="178"/>
      <c r="EJE25" s="179"/>
      <c r="EJF25" s="166"/>
      <c r="EJG25" s="178"/>
      <c r="EJH25" s="178"/>
      <c r="EJI25" s="178"/>
      <c r="EJJ25" s="178"/>
      <c r="EJK25" s="178"/>
      <c r="EJL25" s="178"/>
      <c r="EJM25" s="179"/>
      <c r="EJN25" s="166"/>
      <c r="EJO25" s="178"/>
      <c r="EJP25" s="178"/>
      <c r="EJQ25" s="178"/>
      <c r="EJR25" s="178"/>
      <c r="EJS25" s="178"/>
      <c r="EJT25" s="178"/>
      <c r="EJU25" s="179"/>
      <c r="EJV25" s="166"/>
      <c r="EJW25" s="178"/>
      <c r="EJX25" s="178"/>
      <c r="EJY25" s="178"/>
      <c r="EJZ25" s="178"/>
      <c r="EKA25" s="178"/>
      <c r="EKB25" s="178"/>
      <c r="EKC25" s="179"/>
      <c r="EKD25" s="166"/>
      <c r="EKE25" s="178"/>
      <c r="EKF25" s="178"/>
      <c r="EKG25" s="178"/>
      <c r="EKH25" s="178"/>
      <c r="EKI25" s="178"/>
      <c r="EKJ25" s="178"/>
      <c r="EKK25" s="179"/>
      <c r="EKL25" s="166"/>
      <c r="EKM25" s="178"/>
      <c r="EKN25" s="178"/>
      <c r="EKO25" s="178"/>
      <c r="EKP25" s="178"/>
      <c r="EKQ25" s="178"/>
      <c r="EKR25" s="178"/>
      <c r="EKS25" s="179"/>
      <c r="EKT25" s="166"/>
      <c r="EKU25" s="178"/>
      <c r="EKV25" s="178"/>
      <c r="EKW25" s="178"/>
      <c r="EKX25" s="178"/>
      <c r="EKY25" s="178"/>
      <c r="EKZ25" s="178"/>
      <c r="ELA25" s="179"/>
      <c r="ELB25" s="166"/>
      <c r="ELC25" s="178"/>
      <c r="ELD25" s="178"/>
      <c r="ELE25" s="178"/>
      <c r="ELF25" s="178"/>
      <c r="ELG25" s="178"/>
      <c r="ELH25" s="178"/>
      <c r="ELI25" s="179"/>
      <c r="ELJ25" s="166"/>
      <c r="ELK25" s="178"/>
      <c r="ELL25" s="178"/>
      <c r="ELM25" s="178"/>
      <c r="ELN25" s="178"/>
      <c r="ELO25" s="178"/>
      <c r="ELP25" s="178"/>
      <c r="ELQ25" s="179"/>
      <c r="ELR25" s="166"/>
      <c r="ELS25" s="178"/>
      <c r="ELT25" s="178"/>
      <c r="ELU25" s="178"/>
      <c r="ELV25" s="178"/>
      <c r="ELW25" s="178"/>
      <c r="ELX25" s="178"/>
      <c r="ELY25" s="179"/>
      <c r="ELZ25" s="166"/>
      <c r="EMA25" s="178"/>
      <c r="EMB25" s="178"/>
      <c r="EMC25" s="178"/>
      <c r="EMD25" s="178"/>
      <c r="EME25" s="178"/>
      <c r="EMF25" s="178"/>
      <c r="EMG25" s="179"/>
      <c r="EMH25" s="166"/>
      <c r="EMI25" s="178"/>
      <c r="EMJ25" s="178"/>
      <c r="EMK25" s="178"/>
      <c r="EML25" s="178"/>
      <c r="EMM25" s="178"/>
      <c r="EMN25" s="178"/>
      <c r="EMO25" s="179"/>
      <c r="EMP25" s="166"/>
      <c r="EMQ25" s="178"/>
      <c r="EMR25" s="178"/>
      <c r="EMS25" s="178"/>
      <c r="EMT25" s="178"/>
      <c r="EMU25" s="178"/>
      <c r="EMV25" s="178"/>
      <c r="EMW25" s="179"/>
      <c r="EMX25" s="166"/>
      <c r="EMY25" s="178"/>
      <c r="EMZ25" s="178"/>
      <c r="ENA25" s="178"/>
      <c r="ENB25" s="178"/>
      <c r="ENC25" s="178"/>
      <c r="END25" s="178"/>
      <c r="ENE25" s="179"/>
      <c r="ENF25" s="166"/>
      <c r="ENG25" s="178"/>
      <c r="ENH25" s="178"/>
      <c r="ENI25" s="178"/>
      <c r="ENJ25" s="178"/>
      <c r="ENK25" s="178"/>
      <c r="ENL25" s="178"/>
      <c r="ENM25" s="179"/>
      <c r="ENN25" s="166"/>
      <c r="ENO25" s="178"/>
      <c r="ENP25" s="178"/>
      <c r="ENQ25" s="178"/>
      <c r="ENR25" s="178"/>
      <c r="ENS25" s="178"/>
      <c r="ENT25" s="178"/>
      <c r="ENU25" s="179"/>
      <c r="ENV25" s="166"/>
      <c r="ENW25" s="178"/>
      <c r="ENX25" s="178"/>
      <c r="ENY25" s="178"/>
      <c r="ENZ25" s="178"/>
      <c r="EOA25" s="178"/>
      <c r="EOB25" s="178"/>
      <c r="EOC25" s="179"/>
      <c r="EOD25" s="166"/>
      <c r="EOE25" s="178"/>
      <c r="EOF25" s="178"/>
      <c r="EOG25" s="178"/>
      <c r="EOH25" s="178"/>
      <c r="EOI25" s="178"/>
      <c r="EOJ25" s="178"/>
      <c r="EOK25" s="179"/>
      <c r="EOL25" s="166"/>
      <c r="EOM25" s="178"/>
      <c r="EON25" s="178"/>
      <c r="EOO25" s="178"/>
      <c r="EOP25" s="178"/>
      <c r="EOQ25" s="178"/>
      <c r="EOR25" s="178"/>
      <c r="EOS25" s="179"/>
      <c r="EOT25" s="166"/>
      <c r="EOU25" s="178"/>
      <c r="EOV25" s="178"/>
      <c r="EOW25" s="178"/>
      <c r="EOX25" s="178"/>
      <c r="EOY25" s="178"/>
      <c r="EOZ25" s="178"/>
      <c r="EPA25" s="179"/>
      <c r="EPB25" s="166"/>
      <c r="EPC25" s="178"/>
      <c r="EPD25" s="178"/>
      <c r="EPE25" s="178"/>
      <c r="EPF25" s="178"/>
      <c r="EPG25" s="178"/>
      <c r="EPH25" s="178"/>
      <c r="EPI25" s="179"/>
      <c r="EPJ25" s="166"/>
      <c r="EPK25" s="178"/>
      <c r="EPL25" s="178"/>
      <c r="EPM25" s="178"/>
      <c r="EPN25" s="178"/>
      <c r="EPO25" s="178"/>
      <c r="EPP25" s="178"/>
      <c r="EPQ25" s="179"/>
      <c r="EPR25" s="166"/>
      <c r="EPS25" s="178"/>
      <c r="EPT25" s="178"/>
      <c r="EPU25" s="178"/>
      <c r="EPV25" s="178"/>
      <c r="EPW25" s="178"/>
      <c r="EPX25" s="178"/>
      <c r="EPY25" s="179"/>
      <c r="EPZ25" s="166"/>
      <c r="EQA25" s="178"/>
      <c r="EQB25" s="178"/>
      <c r="EQC25" s="178"/>
      <c r="EQD25" s="178"/>
      <c r="EQE25" s="178"/>
      <c r="EQF25" s="178"/>
      <c r="EQG25" s="179"/>
      <c r="EQH25" s="166"/>
      <c r="EQI25" s="178"/>
      <c r="EQJ25" s="178"/>
      <c r="EQK25" s="178"/>
      <c r="EQL25" s="178"/>
      <c r="EQM25" s="178"/>
      <c r="EQN25" s="178"/>
      <c r="EQO25" s="179"/>
      <c r="EQP25" s="166"/>
      <c r="EQQ25" s="178"/>
      <c r="EQR25" s="178"/>
      <c r="EQS25" s="178"/>
      <c r="EQT25" s="178"/>
      <c r="EQU25" s="178"/>
      <c r="EQV25" s="178"/>
      <c r="EQW25" s="179"/>
      <c r="EQX25" s="166"/>
      <c r="EQY25" s="178"/>
      <c r="EQZ25" s="178"/>
      <c r="ERA25" s="178"/>
      <c r="ERB25" s="178"/>
      <c r="ERC25" s="178"/>
      <c r="ERD25" s="178"/>
      <c r="ERE25" s="179"/>
      <c r="ERF25" s="166"/>
      <c r="ERG25" s="178"/>
      <c r="ERH25" s="178"/>
      <c r="ERI25" s="178"/>
      <c r="ERJ25" s="178"/>
      <c r="ERK25" s="178"/>
      <c r="ERL25" s="178"/>
      <c r="ERM25" s="179"/>
      <c r="ERN25" s="166"/>
      <c r="ERO25" s="178"/>
      <c r="ERP25" s="178"/>
      <c r="ERQ25" s="178"/>
      <c r="ERR25" s="178"/>
      <c r="ERS25" s="178"/>
      <c r="ERT25" s="178"/>
      <c r="ERU25" s="179"/>
      <c r="ERV25" s="166"/>
      <c r="ERW25" s="178"/>
      <c r="ERX25" s="178"/>
      <c r="ERY25" s="178"/>
      <c r="ERZ25" s="178"/>
      <c r="ESA25" s="178"/>
      <c r="ESB25" s="178"/>
      <c r="ESC25" s="179"/>
      <c r="ESD25" s="166"/>
      <c r="ESE25" s="178"/>
      <c r="ESF25" s="178"/>
      <c r="ESG25" s="178"/>
      <c r="ESH25" s="178"/>
      <c r="ESI25" s="178"/>
      <c r="ESJ25" s="178"/>
      <c r="ESK25" s="179"/>
      <c r="ESL25" s="166"/>
      <c r="ESM25" s="178"/>
      <c r="ESN25" s="178"/>
      <c r="ESO25" s="178"/>
      <c r="ESP25" s="178"/>
      <c r="ESQ25" s="178"/>
      <c r="ESR25" s="178"/>
      <c r="ESS25" s="179"/>
      <c r="EST25" s="166"/>
      <c r="ESU25" s="178"/>
      <c r="ESV25" s="178"/>
      <c r="ESW25" s="178"/>
      <c r="ESX25" s="178"/>
      <c r="ESY25" s="178"/>
      <c r="ESZ25" s="178"/>
      <c r="ETA25" s="179"/>
      <c r="ETB25" s="166"/>
      <c r="ETC25" s="178"/>
      <c r="ETD25" s="178"/>
      <c r="ETE25" s="178"/>
      <c r="ETF25" s="178"/>
      <c r="ETG25" s="178"/>
      <c r="ETH25" s="178"/>
      <c r="ETI25" s="179"/>
      <c r="ETJ25" s="166"/>
      <c r="ETK25" s="178"/>
      <c r="ETL25" s="178"/>
      <c r="ETM25" s="178"/>
      <c r="ETN25" s="178"/>
      <c r="ETO25" s="178"/>
      <c r="ETP25" s="178"/>
      <c r="ETQ25" s="179"/>
      <c r="ETR25" s="166"/>
      <c r="ETS25" s="178"/>
      <c r="ETT25" s="178"/>
      <c r="ETU25" s="178"/>
      <c r="ETV25" s="178"/>
      <c r="ETW25" s="178"/>
      <c r="ETX25" s="178"/>
      <c r="ETY25" s="179"/>
      <c r="ETZ25" s="166"/>
      <c r="EUA25" s="178"/>
      <c r="EUB25" s="178"/>
      <c r="EUC25" s="178"/>
      <c r="EUD25" s="178"/>
      <c r="EUE25" s="178"/>
      <c r="EUF25" s="178"/>
      <c r="EUG25" s="179"/>
      <c r="EUH25" s="166"/>
      <c r="EUI25" s="178"/>
      <c r="EUJ25" s="178"/>
      <c r="EUK25" s="178"/>
      <c r="EUL25" s="178"/>
      <c r="EUM25" s="178"/>
      <c r="EUN25" s="178"/>
      <c r="EUO25" s="179"/>
      <c r="EUP25" s="166"/>
      <c r="EUQ25" s="178"/>
      <c r="EUR25" s="178"/>
      <c r="EUS25" s="178"/>
      <c r="EUT25" s="178"/>
      <c r="EUU25" s="178"/>
      <c r="EUV25" s="178"/>
      <c r="EUW25" s="179"/>
      <c r="EUX25" s="166"/>
      <c r="EUY25" s="178"/>
      <c r="EUZ25" s="178"/>
      <c r="EVA25" s="178"/>
      <c r="EVB25" s="178"/>
      <c r="EVC25" s="178"/>
      <c r="EVD25" s="178"/>
      <c r="EVE25" s="179"/>
      <c r="EVF25" s="166"/>
      <c r="EVG25" s="178"/>
      <c r="EVH25" s="178"/>
      <c r="EVI25" s="178"/>
      <c r="EVJ25" s="178"/>
      <c r="EVK25" s="178"/>
      <c r="EVL25" s="178"/>
      <c r="EVM25" s="179"/>
      <c r="EVN25" s="166"/>
      <c r="EVO25" s="178"/>
      <c r="EVP25" s="178"/>
      <c r="EVQ25" s="178"/>
      <c r="EVR25" s="178"/>
      <c r="EVS25" s="178"/>
      <c r="EVT25" s="178"/>
      <c r="EVU25" s="179"/>
      <c r="EVV25" s="166"/>
      <c r="EVW25" s="178"/>
      <c r="EVX25" s="178"/>
      <c r="EVY25" s="178"/>
      <c r="EVZ25" s="178"/>
      <c r="EWA25" s="178"/>
      <c r="EWB25" s="178"/>
      <c r="EWC25" s="179"/>
      <c r="EWD25" s="166"/>
      <c r="EWE25" s="178"/>
      <c r="EWF25" s="178"/>
      <c r="EWG25" s="178"/>
      <c r="EWH25" s="178"/>
      <c r="EWI25" s="178"/>
      <c r="EWJ25" s="178"/>
      <c r="EWK25" s="179"/>
      <c r="EWL25" s="166"/>
      <c r="EWM25" s="178"/>
      <c r="EWN25" s="178"/>
      <c r="EWO25" s="178"/>
      <c r="EWP25" s="178"/>
      <c r="EWQ25" s="178"/>
      <c r="EWR25" s="178"/>
      <c r="EWS25" s="179"/>
      <c r="EWT25" s="166"/>
      <c r="EWU25" s="178"/>
      <c r="EWV25" s="178"/>
      <c r="EWW25" s="178"/>
      <c r="EWX25" s="178"/>
      <c r="EWY25" s="178"/>
      <c r="EWZ25" s="178"/>
      <c r="EXA25" s="179"/>
      <c r="EXB25" s="166"/>
      <c r="EXC25" s="178"/>
      <c r="EXD25" s="178"/>
      <c r="EXE25" s="178"/>
      <c r="EXF25" s="178"/>
      <c r="EXG25" s="178"/>
      <c r="EXH25" s="178"/>
      <c r="EXI25" s="179"/>
      <c r="EXJ25" s="166"/>
      <c r="EXK25" s="178"/>
      <c r="EXL25" s="178"/>
      <c r="EXM25" s="178"/>
      <c r="EXN25" s="178"/>
      <c r="EXO25" s="178"/>
      <c r="EXP25" s="178"/>
      <c r="EXQ25" s="179"/>
      <c r="EXR25" s="166"/>
      <c r="EXS25" s="178"/>
      <c r="EXT25" s="178"/>
      <c r="EXU25" s="178"/>
      <c r="EXV25" s="178"/>
      <c r="EXW25" s="178"/>
      <c r="EXX25" s="178"/>
      <c r="EXY25" s="179"/>
      <c r="EXZ25" s="166"/>
      <c r="EYA25" s="178"/>
      <c r="EYB25" s="178"/>
      <c r="EYC25" s="178"/>
      <c r="EYD25" s="178"/>
      <c r="EYE25" s="178"/>
      <c r="EYF25" s="178"/>
      <c r="EYG25" s="179"/>
      <c r="EYH25" s="166"/>
      <c r="EYI25" s="178"/>
      <c r="EYJ25" s="178"/>
      <c r="EYK25" s="178"/>
      <c r="EYL25" s="178"/>
      <c r="EYM25" s="178"/>
      <c r="EYN25" s="178"/>
      <c r="EYO25" s="179"/>
      <c r="EYP25" s="166"/>
      <c r="EYQ25" s="178"/>
      <c r="EYR25" s="178"/>
      <c r="EYS25" s="178"/>
      <c r="EYT25" s="178"/>
      <c r="EYU25" s="178"/>
      <c r="EYV25" s="178"/>
      <c r="EYW25" s="179"/>
      <c r="EYX25" s="166"/>
      <c r="EYY25" s="178"/>
      <c r="EYZ25" s="178"/>
      <c r="EZA25" s="178"/>
      <c r="EZB25" s="178"/>
      <c r="EZC25" s="178"/>
      <c r="EZD25" s="178"/>
      <c r="EZE25" s="179"/>
      <c r="EZF25" s="166"/>
      <c r="EZG25" s="178"/>
      <c r="EZH25" s="178"/>
      <c r="EZI25" s="178"/>
      <c r="EZJ25" s="178"/>
      <c r="EZK25" s="178"/>
      <c r="EZL25" s="178"/>
      <c r="EZM25" s="179"/>
      <c r="EZN25" s="166"/>
      <c r="EZO25" s="178"/>
      <c r="EZP25" s="178"/>
      <c r="EZQ25" s="178"/>
      <c r="EZR25" s="178"/>
      <c r="EZS25" s="178"/>
      <c r="EZT25" s="178"/>
      <c r="EZU25" s="179"/>
      <c r="EZV25" s="166"/>
      <c r="EZW25" s="178"/>
      <c r="EZX25" s="178"/>
      <c r="EZY25" s="178"/>
      <c r="EZZ25" s="178"/>
      <c r="FAA25" s="178"/>
      <c r="FAB25" s="178"/>
      <c r="FAC25" s="179"/>
      <c r="FAD25" s="166"/>
      <c r="FAE25" s="178"/>
      <c r="FAF25" s="178"/>
      <c r="FAG25" s="178"/>
      <c r="FAH25" s="178"/>
      <c r="FAI25" s="178"/>
      <c r="FAJ25" s="178"/>
      <c r="FAK25" s="179"/>
      <c r="FAL25" s="166"/>
      <c r="FAM25" s="178"/>
      <c r="FAN25" s="178"/>
      <c r="FAO25" s="178"/>
      <c r="FAP25" s="178"/>
      <c r="FAQ25" s="178"/>
      <c r="FAR25" s="178"/>
      <c r="FAS25" s="179"/>
      <c r="FAT25" s="166"/>
      <c r="FAU25" s="178"/>
      <c r="FAV25" s="178"/>
      <c r="FAW25" s="178"/>
      <c r="FAX25" s="178"/>
      <c r="FAY25" s="178"/>
      <c r="FAZ25" s="178"/>
      <c r="FBA25" s="179"/>
      <c r="FBB25" s="166"/>
      <c r="FBC25" s="178"/>
      <c r="FBD25" s="178"/>
      <c r="FBE25" s="178"/>
      <c r="FBF25" s="178"/>
      <c r="FBG25" s="178"/>
      <c r="FBH25" s="178"/>
      <c r="FBI25" s="179"/>
      <c r="FBJ25" s="166"/>
      <c r="FBK25" s="178"/>
      <c r="FBL25" s="178"/>
      <c r="FBM25" s="178"/>
      <c r="FBN25" s="178"/>
      <c r="FBO25" s="178"/>
      <c r="FBP25" s="178"/>
      <c r="FBQ25" s="179"/>
      <c r="FBR25" s="166"/>
      <c r="FBS25" s="178"/>
      <c r="FBT25" s="178"/>
      <c r="FBU25" s="178"/>
      <c r="FBV25" s="178"/>
      <c r="FBW25" s="178"/>
      <c r="FBX25" s="178"/>
      <c r="FBY25" s="179"/>
      <c r="FBZ25" s="166"/>
      <c r="FCA25" s="178"/>
      <c r="FCB25" s="178"/>
      <c r="FCC25" s="178"/>
      <c r="FCD25" s="178"/>
      <c r="FCE25" s="178"/>
      <c r="FCF25" s="178"/>
      <c r="FCG25" s="179"/>
      <c r="FCH25" s="166"/>
      <c r="FCI25" s="178"/>
      <c r="FCJ25" s="178"/>
      <c r="FCK25" s="178"/>
      <c r="FCL25" s="178"/>
      <c r="FCM25" s="178"/>
      <c r="FCN25" s="178"/>
      <c r="FCO25" s="179"/>
      <c r="FCP25" s="166"/>
      <c r="FCQ25" s="178"/>
      <c r="FCR25" s="178"/>
      <c r="FCS25" s="178"/>
      <c r="FCT25" s="178"/>
      <c r="FCU25" s="178"/>
      <c r="FCV25" s="178"/>
      <c r="FCW25" s="179"/>
      <c r="FCX25" s="166"/>
      <c r="FCY25" s="178"/>
      <c r="FCZ25" s="178"/>
      <c r="FDA25" s="178"/>
      <c r="FDB25" s="178"/>
      <c r="FDC25" s="178"/>
      <c r="FDD25" s="178"/>
      <c r="FDE25" s="179"/>
      <c r="FDF25" s="166"/>
      <c r="FDG25" s="178"/>
      <c r="FDH25" s="178"/>
      <c r="FDI25" s="178"/>
      <c r="FDJ25" s="178"/>
      <c r="FDK25" s="178"/>
      <c r="FDL25" s="178"/>
      <c r="FDM25" s="179"/>
      <c r="FDN25" s="166"/>
      <c r="FDO25" s="178"/>
      <c r="FDP25" s="178"/>
      <c r="FDQ25" s="178"/>
      <c r="FDR25" s="178"/>
      <c r="FDS25" s="178"/>
      <c r="FDT25" s="178"/>
      <c r="FDU25" s="179"/>
      <c r="FDV25" s="166"/>
      <c r="FDW25" s="178"/>
      <c r="FDX25" s="178"/>
      <c r="FDY25" s="178"/>
      <c r="FDZ25" s="178"/>
      <c r="FEA25" s="178"/>
      <c r="FEB25" s="178"/>
      <c r="FEC25" s="179"/>
      <c r="FED25" s="166"/>
      <c r="FEE25" s="178"/>
      <c r="FEF25" s="178"/>
      <c r="FEG25" s="178"/>
      <c r="FEH25" s="178"/>
      <c r="FEI25" s="178"/>
      <c r="FEJ25" s="178"/>
      <c r="FEK25" s="179"/>
      <c r="FEL25" s="166"/>
      <c r="FEM25" s="178"/>
      <c r="FEN25" s="178"/>
      <c r="FEO25" s="178"/>
      <c r="FEP25" s="178"/>
      <c r="FEQ25" s="178"/>
      <c r="FER25" s="178"/>
      <c r="FES25" s="179"/>
      <c r="FET25" s="166"/>
      <c r="FEU25" s="178"/>
      <c r="FEV25" s="178"/>
      <c r="FEW25" s="178"/>
      <c r="FEX25" s="178"/>
      <c r="FEY25" s="178"/>
      <c r="FEZ25" s="178"/>
      <c r="FFA25" s="179"/>
      <c r="FFB25" s="166"/>
      <c r="FFC25" s="178"/>
      <c r="FFD25" s="178"/>
      <c r="FFE25" s="178"/>
      <c r="FFF25" s="178"/>
      <c r="FFG25" s="178"/>
      <c r="FFH25" s="178"/>
      <c r="FFI25" s="179"/>
      <c r="FFJ25" s="166"/>
      <c r="FFK25" s="178"/>
      <c r="FFL25" s="178"/>
      <c r="FFM25" s="178"/>
      <c r="FFN25" s="178"/>
      <c r="FFO25" s="178"/>
      <c r="FFP25" s="178"/>
      <c r="FFQ25" s="179"/>
      <c r="FFR25" s="166"/>
      <c r="FFS25" s="178"/>
      <c r="FFT25" s="178"/>
      <c r="FFU25" s="178"/>
      <c r="FFV25" s="178"/>
      <c r="FFW25" s="178"/>
      <c r="FFX25" s="178"/>
      <c r="FFY25" s="179"/>
      <c r="FFZ25" s="166"/>
      <c r="FGA25" s="178"/>
      <c r="FGB25" s="178"/>
      <c r="FGC25" s="178"/>
      <c r="FGD25" s="178"/>
      <c r="FGE25" s="178"/>
      <c r="FGF25" s="178"/>
      <c r="FGG25" s="179"/>
      <c r="FGH25" s="166"/>
      <c r="FGI25" s="178"/>
      <c r="FGJ25" s="178"/>
      <c r="FGK25" s="178"/>
      <c r="FGL25" s="178"/>
      <c r="FGM25" s="178"/>
      <c r="FGN25" s="178"/>
      <c r="FGO25" s="179"/>
      <c r="FGP25" s="166"/>
      <c r="FGQ25" s="178"/>
      <c r="FGR25" s="178"/>
      <c r="FGS25" s="178"/>
      <c r="FGT25" s="178"/>
      <c r="FGU25" s="178"/>
      <c r="FGV25" s="178"/>
      <c r="FGW25" s="179"/>
      <c r="FGX25" s="166"/>
      <c r="FGY25" s="178"/>
      <c r="FGZ25" s="178"/>
      <c r="FHA25" s="178"/>
      <c r="FHB25" s="178"/>
      <c r="FHC25" s="178"/>
      <c r="FHD25" s="178"/>
      <c r="FHE25" s="179"/>
      <c r="FHF25" s="166"/>
      <c r="FHG25" s="178"/>
      <c r="FHH25" s="178"/>
      <c r="FHI25" s="178"/>
      <c r="FHJ25" s="178"/>
      <c r="FHK25" s="178"/>
      <c r="FHL25" s="178"/>
      <c r="FHM25" s="179"/>
      <c r="FHN25" s="166"/>
      <c r="FHO25" s="178"/>
      <c r="FHP25" s="178"/>
      <c r="FHQ25" s="178"/>
      <c r="FHR25" s="178"/>
      <c r="FHS25" s="178"/>
      <c r="FHT25" s="178"/>
      <c r="FHU25" s="179"/>
      <c r="FHV25" s="166"/>
      <c r="FHW25" s="178"/>
      <c r="FHX25" s="178"/>
      <c r="FHY25" s="178"/>
      <c r="FHZ25" s="178"/>
      <c r="FIA25" s="178"/>
      <c r="FIB25" s="178"/>
      <c r="FIC25" s="179"/>
      <c r="FID25" s="166"/>
      <c r="FIE25" s="178"/>
      <c r="FIF25" s="178"/>
      <c r="FIG25" s="178"/>
      <c r="FIH25" s="178"/>
      <c r="FII25" s="178"/>
      <c r="FIJ25" s="178"/>
      <c r="FIK25" s="179"/>
      <c r="FIL25" s="166"/>
      <c r="FIM25" s="178"/>
      <c r="FIN25" s="178"/>
      <c r="FIO25" s="178"/>
      <c r="FIP25" s="178"/>
      <c r="FIQ25" s="178"/>
      <c r="FIR25" s="178"/>
      <c r="FIS25" s="179"/>
      <c r="FIT25" s="166"/>
      <c r="FIU25" s="178"/>
      <c r="FIV25" s="178"/>
      <c r="FIW25" s="178"/>
      <c r="FIX25" s="178"/>
      <c r="FIY25" s="178"/>
      <c r="FIZ25" s="178"/>
      <c r="FJA25" s="179"/>
      <c r="FJB25" s="166"/>
      <c r="FJC25" s="178"/>
      <c r="FJD25" s="178"/>
      <c r="FJE25" s="178"/>
      <c r="FJF25" s="178"/>
      <c r="FJG25" s="178"/>
      <c r="FJH25" s="178"/>
      <c r="FJI25" s="179"/>
      <c r="FJJ25" s="166"/>
      <c r="FJK25" s="178"/>
      <c r="FJL25" s="178"/>
      <c r="FJM25" s="178"/>
      <c r="FJN25" s="178"/>
      <c r="FJO25" s="178"/>
      <c r="FJP25" s="178"/>
      <c r="FJQ25" s="179"/>
      <c r="FJR25" s="166"/>
      <c r="FJS25" s="178"/>
      <c r="FJT25" s="178"/>
      <c r="FJU25" s="178"/>
      <c r="FJV25" s="178"/>
      <c r="FJW25" s="178"/>
      <c r="FJX25" s="178"/>
      <c r="FJY25" s="179"/>
      <c r="FJZ25" s="166"/>
      <c r="FKA25" s="178"/>
      <c r="FKB25" s="178"/>
      <c r="FKC25" s="178"/>
      <c r="FKD25" s="178"/>
      <c r="FKE25" s="178"/>
      <c r="FKF25" s="178"/>
      <c r="FKG25" s="179"/>
      <c r="FKH25" s="166"/>
      <c r="FKI25" s="178"/>
      <c r="FKJ25" s="178"/>
      <c r="FKK25" s="178"/>
      <c r="FKL25" s="178"/>
      <c r="FKM25" s="178"/>
      <c r="FKN25" s="178"/>
      <c r="FKO25" s="179"/>
      <c r="FKP25" s="166"/>
      <c r="FKQ25" s="178"/>
      <c r="FKR25" s="178"/>
      <c r="FKS25" s="178"/>
      <c r="FKT25" s="178"/>
      <c r="FKU25" s="178"/>
      <c r="FKV25" s="178"/>
      <c r="FKW25" s="179"/>
      <c r="FKX25" s="166"/>
      <c r="FKY25" s="178"/>
      <c r="FKZ25" s="178"/>
      <c r="FLA25" s="178"/>
      <c r="FLB25" s="178"/>
      <c r="FLC25" s="178"/>
      <c r="FLD25" s="178"/>
      <c r="FLE25" s="179"/>
      <c r="FLF25" s="166"/>
      <c r="FLG25" s="178"/>
      <c r="FLH25" s="178"/>
      <c r="FLI25" s="178"/>
      <c r="FLJ25" s="178"/>
      <c r="FLK25" s="178"/>
      <c r="FLL25" s="178"/>
      <c r="FLM25" s="179"/>
      <c r="FLN25" s="166"/>
      <c r="FLO25" s="178"/>
      <c r="FLP25" s="178"/>
      <c r="FLQ25" s="178"/>
      <c r="FLR25" s="178"/>
      <c r="FLS25" s="178"/>
      <c r="FLT25" s="178"/>
      <c r="FLU25" s="179"/>
      <c r="FLV25" s="166"/>
      <c r="FLW25" s="178"/>
      <c r="FLX25" s="178"/>
      <c r="FLY25" s="178"/>
      <c r="FLZ25" s="178"/>
      <c r="FMA25" s="178"/>
      <c r="FMB25" s="178"/>
      <c r="FMC25" s="179"/>
      <c r="FMD25" s="166"/>
      <c r="FME25" s="178"/>
      <c r="FMF25" s="178"/>
      <c r="FMG25" s="178"/>
      <c r="FMH25" s="178"/>
      <c r="FMI25" s="178"/>
      <c r="FMJ25" s="178"/>
      <c r="FMK25" s="179"/>
      <c r="FML25" s="166"/>
      <c r="FMM25" s="178"/>
      <c r="FMN25" s="178"/>
      <c r="FMO25" s="178"/>
      <c r="FMP25" s="178"/>
      <c r="FMQ25" s="178"/>
      <c r="FMR25" s="178"/>
      <c r="FMS25" s="179"/>
      <c r="FMT25" s="166"/>
      <c r="FMU25" s="178"/>
      <c r="FMV25" s="178"/>
      <c r="FMW25" s="178"/>
      <c r="FMX25" s="178"/>
      <c r="FMY25" s="178"/>
      <c r="FMZ25" s="178"/>
      <c r="FNA25" s="179"/>
      <c r="FNB25" s="166"/>
      <c r="FNC25" s="178"/>
      <c r="FND25" s="178"/>
      <c r="FNE25" s="178"/>
      <c r="FNF25" s="178"/>
      <c r="FNG25" s="178"/>
      <c r="FNH25" s="178"/>
      <c r="FNI25" s="179"/>
      <c r="FNJ25" s="166"/>
      <c r="FNK25" s="178"/>
      <c r="FNL25" s="178"/>
      <c r="FNM25" s="178"/>
      <c r="FNN25" s="178"/>
      <c r="FNO25" s="178"/>
      <c r="FNP25" s="178"/>
      <c r="FNQ25" s="179"/>
      <c r="FNR25" s="166"/>
      <c r="FNS25" s="178"/>
      <c r="FNT25" s="178"/>
      <c r="FNU25" s="178"/>
      <c r="FNV25" s="178"/>
      <c r="FNW25" s="178"/>
      <c r="FNX25" s="178"/>
      <c r="FNY25" s="179"/>
      <c r="FNZ25" s="166"/>
      <c r="FOA25" s="178"/>
      <c r="FOB25" s="178"/>
      <c r="FOC25" s="178"/>
      <c r="FOD25" s="178"/>
      <c r="FOE25" s="178"/>
      <c r="FOF25" s="178"/>
      <c r="FOG25" s="179"/>
      <c r="FOH25" s="166"/>
      <c r="FOI25" s="178"/>
      <c r="FOJ25" s="178"/>
      <c r="FOK25" s="178"/>
      <c r="FOL25" s="178"/>
      <c r="FOM25" s="178"/>
      <c r="FON25" s="178"/>
      <c r="FOO25" s="179"/>
      <c r="FOP25" s="166"/>
      <c r="FOQ25" s="178"/>
      <c r="FOR25" s="178"/>
      <c r="FOS25" s="178"/>
      <c r="FOT25" s="178"/>
      <c r="FOU25" s="178"/>
      <c r="FOV25" s="178"/>
      <c r="FOW25" s="179"/>
      <c r="FOX25" s="166"/>
      <c r="FOY25" s="178"/>
      <c r="FOZ25" s="178"/>
      <c r="FPA25" s="178"/>
      <c r="FPB25" s="178"/>
      <c r="FPC25" s="178"/>
      <c r="FPD25" s="178"/>
      <c r="FPE25" s="179"/>
      <c r="FPF25" s="166"/>
      <c r="FPG25" s="178"/>
      <c r="FPH25" s="178"/>
      <c r="FPI25" s="178"/>
      <c r="FPJ25" s="178"/>
      <c r="FPK25" s="178"/>
      <c r="FPL25" s="178"/>
      <c r="FPM25" s="179"/>
      <c r="FPN25" s="166"/>
      <c r="FPO25" s="178"/>
      <c r="FPP25" s="178"/>
      <c r="FPQ25" s="178"/>
      <c r="FPR25" s="178"/>
      <c r="FPS25" s="178"/>
      <c r="FPT25" s="178"/>
      <c r="FPU25" s="179"/>
      <c r="FPV25" s="166"/>
      <c r="FPW25" s="178"/>
      <c r="FPX25" s="178"/>
      <c r="FPY25" s="178"/>
      <c r="FPZ25" s="178"/>
      <c r="FQA25" s="178"/>
      <c r="FQB25" s="178"/>
      <c r="FQC25" s="179"/>
      <c r="FQD25" s="166"/>
      <c r="FQE25" s="178"/>
      <c r="FQF25" s="178"/>
      <c r="FQG25" s="178"/>
      <c r="FQH25" s="178"/>
      <c r="FQI25" s="178"/>
      <c r="FQJ25" s="178"/>
      <c r="FQK25" s="179"/>
      <c r="FQL25" s="166"/>
      <c r="FQM25" s="178"/>
      <c r="FQN25" s="178"/>
      <c r="FQO25" s="178"/>
      <c r="FQP25" s="178"/>
      <c r="FQQ25" s="178"/>
      <c r="FQR25" s="178"/>
      <c r="FQS25" s="179"/>
      <c r="FQT25" s="166"/>
      <c r="FQU25" s="178"/>
      <c r="FQV25" s="178"/>
      <c r="FQW25" s="178"/>
      <c r="FQX25" s="178"/>
      <c r="FQY25" s="178"/>
      <c r="FQZ25" s="178"/>
      <c r="FRA25" s="179"/>
      <c r="FRB25" s="166"/>
      <c r="FRC25" s="178"/>
      <c r="FRD25" s="178"/>
      <c r="FRE25" s="178"/>
      <c r="FRF25" s="178"/>
      <c r="FRG25" s="178"/>
      <c r="FRH25" s="178"/>
      <c r="FRI25" s="179"/>
      <c r="FRJ25" s="166"/>
      <c r="FRK25" s="178"/>
      <c r="FRL25" s="178"/>
      <c r="FRM25" s="178"/>
      <c r="FRN25" s="178"/>
      <c r="FRO25" s="178"/>
      <c r="FRP25" s="178"/>
      <c r="FRQ25" s="179"/>
      <c r="FRR25" s="166"/>
      <c r="FRS25" s="178"/>
      <c r="FRT25" s="178"/>
      <c r="FRU25" s="178"/>
      <c r="FRV25" s="178"/>
      <c r="FRW25" s="178"/>
      <c r="FRX25" s="178"/>
      <c r="FRY25" s="179"/>
      <c r="FRZ25" s="166"/>
      <c r="FSA25" s="178"/>
      <c r="FSB25" s="178"/>
      <c r="FSC25" s="178"/>
      <c r="FSD25" s="178"/>
      <c r="FSE25" s="178"/>
      <c r="FSF25" s="178"/>
      <c r="FSG25" s="179"/>
      <c r="FSH25" s="166"/>
      <c r="FSI25" s="178"/>
      <c r="FSJ25" s="178"/>
      <c r="FSK25" s="178"/>
      <c r="FSL25" s="178"/>
      <c r="FSM25" s="178"/>
      <c r="FSN25" s="178"/>
      <c r="FSO25" s="179"/>
      <c r="FSP25" s="166"/>
      <c r="FSQ25" s="178"/>
      <c r="FSR25" s="178"/>
      <c r="FSS25" s="178"/>
      <c r="FST25" s="178"/>
      <c r="FSU25" s="178"/>
      <c r="FSV25" s="178"/>
      <c r="FSW25" s="179"/>
      <c r="FSX25" s="166"/>
      <c r="FSY25" s="178"/>
      <c r="FSZ25" s="178"/>
      <c r="FTA25" s="178"/>
      <c r="FTB25" s="178"/>
      <c r="FTC25" s="178"/>
      <c r="FTD25" s="178"/>
      <c r="FTE25" s="179"/>
      <c r="FTF25" s="166"/>
      <c r="FTG25" s="178"/>
      <c r="FTH25" s="178"/>
      <c r="FTI25" s="178"/>
      <c r="FTJ25" s="178"/>
      <c r="FTK25" s="178"/>
      <c r="FTL25" s="178"/>
      <c r="FTM25" s="179"/>
      <c r="FTN25" s="166"/>
      <c r="FTO25" s="178"/>
      <c r="FTP25" s="178"/>
      <c r="FTQ25" s="178"/>
      <c r="FTR25" s="178"/>
      <c r="FTS25" s="178"/>
      <c r="FTT25" s="178"/>
      <c r="FTU25" s="179"/>
      <c r="FTV25" s="166"/>
      <c r="FTW25" s="178"/>
      <c r="FTX25" s="178"/>
      <c r="FTY25" s="178"/>
      <c r="FTZ25" s="178"/>
      <c r="FUA25" s="178"/>
      <c r="FUB25" s="178"/>
      <c r="FUC25" s="179"/>
      <c r="FUD25" s="166"/>
      <c r="FUE25" s="178"/>
      <c r="FUF25" s="178"/>
      <c r="FUG25" s="178"/>
      <c r="FUH25" s="178"/>
      <c r="FUI25" s="178"/>
      <c r="FUJ25" s="178"/>
      <c r="FUK25" s="179"/>
      <c r="FUL25" s="166"/>
      <c r="FUM25" s="178"/>
      <c r="FUN25" s="178"/>
      <c r="FUO25" s="178"/>
      <c r="FUP25" s="178"/>
      <c r="FUQ25" s="178"/>
      <c r="FUR25" s="178"/>
      <c r="FUS25" s="179"/>
      <c r="FUT25" s="166"/>
      <c r="FUU25" s="178"/>
      <c r="FUV25" s="178"/>
      <c r="FUW25" s="178"/>
      <c r="FUX25" s="178"/>
      <c r="FUY25" s="178"/>
      <c r="FUZ25" s="178"/>
      <c r="FVA25" s="179"/>
      <c r="FVB25" s="166"/>
      <c r="FVC25" s="178"/>
      <c r="FVD25" s="178"/>
      <c r="FVE25" s="178"/>
      <c r="FVF25" s="178"/>
      <c r="FVG25" s="178"/>
      <c r="FVH25" s="178"/>
      <c r="FVI25" s="179"/>
      <c r="FVJ25" s="166"/>
      <c r="FVK25" s="178"/>
      <c r="FVL25" s="178"/>
      <c r="FVM25" s="178"/>
      <c r="FVN25" s="178"/>
      <c r="FVO25" s="178"/>
      <c r="FVP25" s="178"/>
      <c r="FVQ25" s="179"/>
      <c r="FVR25" s="166"/>
      <c r="FVS25" s="178"/>
      <c r="FVT25" s="178"/>
      <c r="FVU25" s="178"/>
      <c r="FVV25" s="178"/>
      <c r="FVW25" s="178"/>
      <c r="FVX25" s="178"/>
      <c r="FVY25" s="179"/>
      <c r="FVZ25" s="166"/>
      <c r="FWA25" s="178"/>
      <c r="FWB25" s="178"/>
      <c r="FWC25" s="178"/>
      <c r="FWD25" s="178"/>
      <c r="FWE25" s="178"/>
      <c r="FWF25" s="178"/>
      <c r="FWG25" s="179"/>
      <c r="FWH25" s="166"/>
      <c r="FWI25" s="178"/>
      <c r="FWJ25" s="178"/>
      <c r="FWK25" s="178"/>
      <c r="FWL25" s="178"/>
      <c r="FWM25" s="178"/>
      <c r="FWN25" s="178"/>
      <c r="FWO25" s="179"/>
      <c r="FWP25" s="166"/>
      <c r="FWQ25" s="178"/>
      <c r="FWR25" s="178"/>
      <c r="FWS25" s="178"/>
      <c r="FWT25" s="178"/>
      <c r="FWU25" s="178"/>
      <c r="FWV25" s="178"/>
      <c r="FWW25" s="179"/>
      <c r="FWX25" s="166"/>
      <c r="FWY25" s="178"/>
      <c r="FWZ25" s="178"/>
      <c r="FXA25" s="178"/>
      <c r="FXB25" s="178"/>
      <c r="FXC25" s="178"/>
      <c r="FXD25" s="178"/>
      <c r="FXE25" s="179"/>
      <c r="FXF25" s="166"/>
      <c r="FXG25" s="178"/>
      <c r="FXH25" s="178"/>
      <c r="FXI25" s="178"/>
      <c r="FXJ25" s="178"/>
      <c r="FXK25" s="178"/>
      <c r="FXL25" s="178"/>
      <c r="FXM25" s="179"/>
      <c r="FXN25" s="166"/>
      <c r="FXO25" s="178"/>
      <c r="FXP25" s="178"/>
      <c r="FXQ25" s="178"/>
      <c r="FXR25" s="178"/>
      <c r="FXS25" s="178"/>
      <c r="FXT25" s="178"/>
      <c r="FXU25" s="179"/>
      <c r="FXV25" s="166"/>
      <c r="FXW25" s="178"/>
      <c r="FXX25" s="178"/>
      <c r="FXY25" s="178"/>
      <c r="FXZ25" s="178"/>
      <c r="FYA25" s="178"/>
      <c r="FYB25" s="178"/>
      <c r="FYC25" s="179"/>
      <c r="FYD25" s="166"/>
      <c r="FYE25" s="178"/>
      <c r="FYF25" s="178"/>
      <c r="FYG25" s="178"/>
      <c r="FYH25" s="178"/>
      <c r="FYI25" s="178"/>
      <c r="FYJ25" s="178"/>
      <c r="FYK25" s="179"/>
      <c r="FYL25" s="166"/>
      <c r="FYM25" s="178"/>
      <c r="FYN25" s="178"/>
      <c r="FYO25" s="178"/>
      <c r="FYP25" s="178"/>
      <c r="FYQ25" s="178"/>
      <c r="FYR25" s="178"/>
      <c r="FYS25" s="179"/>
      <c r="FYT25" s="166"/>
      <c r="FYU25" s="178"/>
      <c r="FYV25" s="178"/>
      <c r="FYW25" s="178"/>
      <c r="FYX25" s="178"/>
      <c r="FYY25" s="178"/>
      <c r="FYZ25" s="178"/>
      <c r="FZA25" s="179"/>
      <c r="FZB25" s="166"/>
      <c r="FZC25" s="178"/>
      <c r="FZD25" s="178"/>
      <c r="FZE25" s="178"/>
      <c r="FZF25" s="178"/>
      <c r="FZG25" s="178"/>
      <c r="FZH25" s="178"/>
      <c r="FZI25" s="179"/>
      <c r="FZJ25" s="166"/>
      <c r="FZK25" s="178"/>
      <c r="FZL25" s="178"/>
      <c r="FZM25" s="178"/>
      <c r="FZN25" s="178"/>
      <c r="FZO25" s="178"/>
      <c r="FZP25" s="178"/>
      <c r="FZQ25" s="179"/>
      <c r="FZR25" s="166"/>
      <c r="FZS25" s="178"/>
      <c r="FZT25" s="178"/>
      <c r="FZU25" s="178"/>
      <c r="FZV25" s="178"/>
      <c r="FZW25" s="178"/>
      <c r="FZX25" s="178"/>
      <c r="FZY25" s="179"/>
      <c r="FZZ25" s="166"/>
      <c r="GAA25" s="178"/>
      <c r="GAB25" s="178"/>
      <c r="GAC25" s="178"/>
      <c r="GAD25" s="178"/>
      <c r="GAE25" s="178"/>
      <c r="GAF25" s="178"/>
      <c r="GAG25" s="179"/>
      <c r="GAH25" s="166"/>
      <c r="GAI25" s="178"/>
      <c r="GAJ25" s="178"/>
      <c r="GAK25" s="178"/>
      <c r="GAL25" s="178"/>
      <c r="GAM25" s="178"/>
      <c r="GAN25" s="178"/>
      <c r="GAO25" s="179"/>
      <c r="GAP25" s="166"/>
      <c r="GAQ25" s="178"/>
      <c r="GAR25" s="178"/>
      <c r="GAS25" s="178"/>
      <c r="GAT25" s="178"/>
      <c r="GAU25" s="178"/>
      <c r="GAV25" s="178"/>
      <c r="GAW25" s="179"/>
      <c r="GAX25" s="166"/>
      <c r="GAY25" s="178"/>
      <c r="GAZ25" s="178"/>
      <c r="GBA25" s="178"/>
      <c r="GBB25" s="178"/>
      <c r="GBC25" s="178"/>
      <c r="GBD25" s="178"/>
      <c r="GBE25" s="179"/>
      <c r="GBF25" s="166"/>
      <c r="GBG25" s="178"/>
      <c r="GBH25" s="178"/>
      <c r="GBI25" s="178"/>
      <c r="GBJ25" s="178"/>
      <c r="GBK25" s="178"/>
      <c r="GBL25" s="178"/>
      <c r="GBM25" s="179"/>
      <c r="GBN25" s="166"/>
      <c r="GBO25" s="178"/>
      <c r="GBP25" s="178"/>
      <c r="GBQ25" s="178"/>
      <c r="GBR25" s="178"/>
      <c r="GBS25" s="178"/>
      <c r="GBT25" s="178"/>
      <c r="GBU25" s="179"/>
      <c r="GBV25" s="166"/>
      <c r="GBW25" s="178"/>
      <c r="GBX25" s="178"/>
      <c r="GBY25" s="178"/>
      <c r="GBZ25" s="178"/>
      <c r="GCA25" s="178"/>
      <c r="GCB25" s="178"/>
      <c r="GCC25" s="179"/>
      <c r="GCD25" s="166"/>
      <c r="GCE25" s="178"/>
      <c r="GCF25" s="178"/>
      <c r="GCG25" s="178"/>
      <c r="GCH25" s="178"/>
      <c r="GCI25" s="178"/>
      <c r="GCJ25" s="178"/>
      <c r="GCK25" s="179"/>
      <c r="GCL25" s="166"/>
      <c r="GCM25" s="178"/>
      <c r="GCN25" s="178"/>
      <c r="GCO25" s="178"/>
      <c r="GCP25" s="178"/>
      <c r="GCQ25" s="178"/>
      <c r="GCR25" s="178"/>
      <c r="GCS25" s="179"/>
      <c r="GCT25" s="166"/>
      <c r="GCU25" s="178"/>
      <c r="GCV25" s="178"/>
      <c r="GCW25" s="178"/>
      <c r="GCX25" s="178"/>
      <c r="GCY25" s="178"/>
      <c r="GCZ25" s="178"/>
      <c r="GDA25" s="179"/>
      <c r="GDB25" s="166"/>
      <c r="GDC25" s="178"/>
      <c r="GDD25" s="178"/>
      <c r="GDE25" s="178"/>
      <c r="GDF25" s="178"/>
      <c r="GDG25" s="178"/>
      <c r="GDH25" s="178"/>
      <c r="GDI25" s="179"/>
      <c r="GDJ25" s="166"/>
      <c r="GDK25" s="178"/>
      <c r="GDL25" s="178"/>
      <c r="GDM25" s="178"/>
      <c r="GDN25" s="178"/>
      <c r="GDO25" s="178"/>
      <c r="GDP25" s="178"/>
      <c r="GDQ25" s="179"/>
      <c r="GDR25" s="166"/>
      <c r="GDS25" s="178"/>
      <c r="GDT25" s="178"/>
      <c r="GDU25" s="178"/>
      <c r="GDV25" s="178"/>
      <c r="GDW25" s="178"/>
      <c r="GDX25" s="178"/>
      <c r="GDY25" s="179"/>
      <c r="GDZ25" s="166"/>
      <c r="GEA25" s="178"/>
      <c r="GEB25" s="178"/>
      <c r="GEC25" s="178"/>
      <c r="GED25" s="178"/>
      <c r="GEE25" s="178"/>
      <c r="GEF25" s="178"/>
      <c r="GEG25" s="179"/>
      <c r="GEH25" s="166"/>
      <c r="GEI25" s="178"/>
      <c r="GEJ25" s="178"/>
      <c r="GEK25" s="178"/>
      <c r="GEL25" s="178"/>
      <c r="GEM25" s="178"/>
      <c r="GEN25" s="178"/>
      <c r="GEO25" s="179"/>
      <c r="GEP25" s="166"/>
      <c r="GEQ25" s="178"/>
      <c r="GER25" s="178"/>
      <c r="GES25" s="178"/>
      <c r="GET25" s="178"/>
      <c r="GEU25" s="178"/>
      <c r="GEV25" s="178"/>
      <c r="GEW25" s="179"/>
      <c r="GEX25" s="166"/>
      <c r="GEY25" s="178"/>
      <c r="GEZ25" s="178"/>
      <c r="GFA25" s="178"/>
      <c r="GFB25" s="178"/>
      <c r="GFC25" s="178"/>
      <c r="GFD25" s="178"/>
      <c r="GFE25" s="179"/>
      <c r="GFF25" s="166"/>
      <c r="GFG25" s="178"/>
      <c r="GFH25" s="178"/>
      <c r="GFI25" s="178"/>
      <c r="GFJ25" s="178"/>
      <c r="GFK25" s="178"/>
      <c r="GFL25" s="178"/>
      <c r="GFM25" s="179"/>
      <c r="GFN25" s="166"/>
      <c r="GFO25" s="178"/>
      <c r="GFP25" s="178"/>
      <c r="GFQ25" s="178"/>
      <c r="GFR25" s="178"/>
      <c r="GFS25" s="178"/>
      <c r="GFT25" s="178"/>
      <c r="GFU25" s="179"/>
      <c r="GFV25" s="166"/>
      <c r="GFW25" s="178"/>
      <c r="GFX25" s="178"/>
      <c r="GFY25" s="178"/>
      <c r="GFZ25" s="178"/>
      <c r="GGA25" s="178"/>
      <c r="GGB25" s="178"/>
      <c r="GGC25" s="179"/>
      <c r="GGD25" s="166"/>
      <c r="GGE25" s="178"/>
      <c r="GGF25" s="178"/>
      <c r="GGG25" s="178"/>
      <c r="GGH25" s="178"/>
      <c r="GGI25" s="178"/>
      <c r="GGJ25" s="178"/>
      <c r="GGK25" s="179"/>
      <c r="GGL25" s="166"/>
      <c r="GGM25" s="178"/>
      <c r="GGN25" s="178"/>
      <c r="GGO25" s="178"/>
      <c r="GGP25" s="178"/>
      <c r="GGQ25" s="178"/>
      <c r="GGR25" s="178"/>
      <c r="GGS25" s="179"/>
      <c r="GGT25" s="166"/>
      <c r="GGU25" s="178"/>
      <c r="GGV25" s="178"/>
      <c r="GGW25" s="178"/>
      <c r="GGX25" s="178"/>
      <c r="GGY25" s="178"/>
      <c r="GGZ25" s="178"/>
      <c r="GHA25" s="179"/>
      <c r="GHB25" s="166"/>
      <c r="GHC25" s="178"/>
      <c r="GHD25" s="178"/>
      <c r="GHE25" s="178"/>
      <c r="GHF25" s="178"/>
      <c r="GHG25" s="178"/>
      <c r="GHH25" s="178"/>
      <c r="GHI25" s="179"/>
      <c r="GHJ25" s="166"/>
      <c r="GHK25" s="178"/>
      <c r="GHL25" s="178"/>
      <c r="GHM25" s="178"/>
      <c r="GHN25" s="178"/>
      <c r="GHO25" s="178"/>
      <c r="GHP25" s="178"/>
      <c r="GHQ25" s="179"/>
      <c r="GHR25" s="166"/>
      <c r="GHS25" s="178"/>
      <c r="GHT25" s="178"/>
      <c r="GHU25" s="178"/>
      <c r="GHV25" s="178"/>
      <c r="GHW25" s="178"/>
      <c r="GHX25" s="178"/>
      <c r="GHY25" s="179"/>
      <c r="GHZ25" s="166"/>
      <c r="GIA25" s="178"/>
      <c r="GIB25" s="178"/>
      <c r="GIC25" s="178"/>
      <c r="GID25" s="178"/>
      <c r="GIE25" s="178"/>
      <c r="GIF25" s="178"/>
      <c r="GIG25" s="179"/>
      <c r="GIH25" s="166"/>
      <c r="GII25" s="178"/>
      <c r="GIJ25" s="178"/>
      <c r="GIK25" s="178"/>
      <c r="GIL25" s="178"/>
      <c r="GIM25" s="178"/>
      <c r="GIN25" s="178"/>
      <c r="GIO25" s="179"/>
      <c r="GIP25" s="166"/>
      <c r="GIQ25" s="178"/>
      <c r="GIR25" s="178"/>
      <c r="GIS25" s="178"/>
      <c r="GIT25" s="178"/>
      <c r="GIU25" s="178"/>
      <c r="GIV25" s="178"/>
      <c r="GIW25" s="179"/>
      <c r="GIX25" s="166"/>
      <c r="GIY25" s="178"/>
      <c r="GIZ25" s="178"/>
      <c r="GJA25" s="178"/>
      <c r="GJB25" s="178"/>
      <c r="GJC25" s="178"/>
      <c r="GJD25" s="178"/>
      <c r="GJE25" s="179"/>
      <c r="GJF25" s="166"/>
      <c r="GJG25" s="178"/>
      <c r="GJH25" s="178"/>
      <c r="GJI25" s="178"/>
      <c r="GJJ25" s="178"/>
      <c r="GJK25" s="178"/>
      <c r="GJL25" s="178"/>
      <c r="GJM25" s="179"/>
      <c r="GJN25" s="166"/>
      <c r="GJO25" s="178"/>
      <c r="GJP25" s="178"/>
      <c r="GJQ25" s="178"/>
      <c r="GJR25" s="178"/>
      <c r="GJS25" s="178"/>
      <c r="GJT25" s="178"/>
      <c r="GJU25" s="179"/>
      <c r="GJV25" s="166"/>
      <c r="GJW25" s="178"/>
      <c r="GJX25" s="178"/>
      <c r="GJY25" s="178"/>
      <c r="GJZ25" s="178"/>
      <c r="GKA25" s="178"/>
      <c r="GKB25" s="178"/>
      <c r="GKC25" s="179"/>
      <c r="GKD25" s="166"/>
      <c r="GKE25" s="178"/>
      <c r="GKF25" s="178"/>
      <c r="GKG25" s="178"/>
      <c r="GKH25" s="178"/>
      <c r="GKI25" s="178"/>
      <c r="GKJ25" s="178"/>
      <c r="GKK25" s="179"/>
      <c r="GKL25" s="166"/>
      <c r="GKM25" s="178"/>
      <c r="GKN25" s="178"/>
      <c r="GKO25" s="178"/>
      <c r="GKP25" s="178"/>
      <c r="GKQ25" s="178"/>
      <c r="GKR25" s="178"/>
      <c r="GKS25" s="179"/>
      <c r="GKT25" s="166"/>
      <c r="GKU25" s="178"/>
      <c r="GKV25" s="178"/>
      <c r="GKW25" s="178"/>
      <c r="GKX25" s="178"/>
      <c r="GKY25" s="178"/>
      <c r="GKZ25" s="178"/>
      <c r="GLA25" s="179"/>
      <c r="GLB25" s="166"/>
      <c r="GLC25" s="178"/>
      <c r="GLD25" s="178"/>
      <c r="GLE25" s="178"/>
      <c r="GLF25" s="178"/>
      <c r="GLG25" s="178"/>
      <c r="GLH25" s="178"/>
      <c r="GLI25" s="179"/>
      <c r="GLJ25" s="166"/>
      <c r="GLK25" s="178"/>
      <c r="GLL25" s="178"/>
      <c r="GLM25" s="178"/>
      <c r="GLN25" s="178"/>
      <c r="GLO25" s="178"/>
      <c r="GLP25" s="178"/>
      <c r="GLQ25" s="179"/>
      <c r="GLR25" s="166"/>
      <c r="GLS25" s="178"/>
      <c r="GLT25" s="178"/>
      <c r="GLU25" s="178"/>
      <c r="GLV25" s="178"/>
      <c r="GLW25" s="178"/>
      <c r="GLX25" s="178"/>
      <c r="GLY25" s="179"/>
      <c r="GLZ25" s="166"/>
      <c r="GMA25" s="178"/>
      <c r="GMB25" s="178"/>
      <c r="GMC25" s="178"/>
      <c r="GMD25" s="178"/>
      <c r="GME25" s="178"/>
      <c r="GMF25" s="178"/>
      <c r="GMG25" s="179"/>
      <c r="GMH25" s="166"/>
      <c r="GMI25" s="178"/>
      <c r="GMJ25" s="178"/>
      <c r="GMK25" s="178"/>
      <c r="GML25" s="178"/>
      <c r="GMM25" s="178"/>
      <c r="GMN25" s="178"/>
      <c r="GMO25" s="179"/>
      <c r="GMP25" s="166"/>
      <c r="GMQ25" s="178"/>
      <c r="GMR25" s="178"/>
      <c r="GMS25" s="178"/>
      <c r="GMT25" s="178"/>
      <c r="GMU25" s="178"/>
      <c r="GMV25" s="178"/>
      <c r="GMW25" s="179"/>
      <c r="GMX25" s="166"/>
      <c r="GMY25" s="178"/>
      <c r="GMZ25" s="178"/>
      <c r="GNA25" s="178"/>
      <c r="GNB25" s="178"/>
      <c r="GNC25" s="178"/>
      <c r="GND25" s="178"/>
      <c r="GNE25" s="179"/>
      <c r="GNF25" s="166"/>
      <c r="GNG25" s="178"/>
      <c r="GNH25" s="178"/>
      <c r="GNI25" s="178"/>
      <c r="GNJ25" s="178"/>
      <c r="GNK25" s="178"/>
      <c r="GNL25" s="178"/>
      <c r="GNM25" s="179"/>
      <c r="GNN25" s="166"/>
      <c r="GNO25" s="178"/>
      <c r="GNP25" s="178"/>
      <c r="GNQ25" s="178"/>
      <c r="GNR25" s="178"/>
      <c r="GNS25" s="178"/>
      <c r="GNT25" s="178"/>
      <c r="GNU25" s="179"/>
      <c r="GNV25" s="166"/>
      <c r="GNW25" s="178"/>
      <c r="GNX25" s="178"/>
      <c r="GNY25" s="178"/>
      <c r="GNZ25" s="178"/>
      <c r="GOA25" s="178"/>
      <c r="GOB25" s="178"/>
      <c r="GOC25" s="179"/>
      <c r="GOD25" s="166"/>
      <c r="GOE25" s="178"/>
      <c r="GOF25" s="178"/>
      <c r="GOG25" s="178"/>
      <c r="GOH25" s="178"/>
      <c r="GOI25" s="178"/>
      <c r="GOJ25" s="178"/>
      <c r="GOK25" s="179"/>
      <c r="GOL25" s="166"/>
      <c r="GOM25" s="178"/>
      <c r="GON25" s="178"/>
      <c r="GOO25" s="178"/>
      <c r="GOP25" s="178"/>
      <c r="GOQ25" s="178"/>
      <c r="GOR25" s="178"/>
      <c r="GOS25" s="179"/>
      <c r="GOT25" s="166"/>
      <c r="GOU25" s="178"/>
      <c r="GOV25" s="178"/>
      <c r="GOW25" s="178"/>
      <c r="GOX25" s="178"/>
      <c r="GOY25" s="178"/>
      <c r="GOZ25" s="178"/>
      <c r="GPA25" s="179"/>
      <c r="GPB25" s="166"/>
      <c r="GPC25" s="178"/>
      <c r="GPD25" s="178"/>
      <c r="GPE25" s="178"/>
      <c r="GPF25" s="178"/>
      <c r="GPG25" s="178"/>
      <c r="GPH25" s="178"/>
      <c r="GPI25" s="179"/>
      <c r="GPJ25" s="166"/>
      <c r="GPK25" s="178"/>
      <c r="GPL25" s="178"/>
      <c r="GPM25" s="178"/>
      <c r="GPN25" s="178"/>
      <c r="GPO25" s="178"/>
      <c r="GPP25" s="178"/>
      <c r="GPQ25" s="179"/>
      <c r="GPR25" s="166"/>
      <c r="GPS25" s="178"/>
      <c r="GPT25" s="178"/>
      <c r="GPU25" s="178"/>
      <c r="GPV25" s="178"/>
      <c r="GPW25" s="178"/>
      <c r="GPX25" s="178"/>
      <c r="GPY25" s="179"/>
      <c r="GPZ25" s="166"/>
      <c r="GQA25" s="178"/>
      <c r="GQB25" s="178"/>
      <c r="GQC25" s="178"/>
      <c r="GQD25" s="178"/>
      <c r="GQE25" s="178"/>
      <c r="GQF25" s="178"/>
      <c r="GQG25" s="179"/>
      <c r="GQH25" s="166"/>
      <c r="GQI25" s="178"/>
      <c r="GQJ25" s="178"/>
      <c r="GQK25" s="178"/>
      <c r="GQL25" s="178"/>
      <c r="GQM25" s="178"/>
      <c r="GQN25" s="178"/>
      <c r="GQO25" s="179"/>
      <c r="GQP25" s="166"/>
      <c r="GQQ25" s="178"/>
      <c r="GQR25" s="178"/>
      <c r="GQS25" s="178"/>
      <c r="GQT25" s="178"/>
      <c r="GQU25" s="178"/>
      <c r="GQV25" s="178"/>
      <c r="GQW25" s="179"/>
      <c r="GQX25" s="166"/>
      <c r="GQY25" s="178"/>
      <c r="GQZ25" s="178"/>
      <c r="GRA25" s="178"/>
      <c r="GRB25" s="178"/>
      <c r="GRC25" s="178"/>
      <c r="GRD25" s="178"/>
      <c r="GRE25" s="179"/>
      <c r="GRF25" s="166"/>
      <c r="GRG25" s="178"/>
      <c r="GRH25" s="178"/>
      <c r="GRI25" s="178"/>
      <c r="GRJ25" s="178"/>
      <c r="GRK25" s="178"/>
      <c r="GRL25" s="178"/>
      <c r="GRM25" s="179"/>
      <c r="GRN25" s="166"/>
      <c r="GRO25" s="178"/>
      <c r="GRP25" s="178"/>
      <c r="GRQ25" s="178"/>
      <c r="GRR25" s="178"/>
      <c r="GRS25" s="178"/>
      <c r="GRT25" s="178"/>
      <c r="GRU25" s="179"/>
      <c r="GRV25" s="166"/>
      <c r="GRW25" s="178"/>
      <c r="GRX25" s="178"/>
      <c r="GRY25" s="178"/>
      <c r="GRZ25" s="178"/>
      <c r="GSA25" s="178"/>
      <c r="GSB25" s="178"/>
      <c r="GSC25" s="179"/>
      <c r="GSD25" s="166"/>
      <c r="GSE25" s="178"/>
      <c r="GSF25" s="178"/>
      <c r="GSG25" s="178"/>
      <c r="GSH25" s="178"/>
      <c r="GSI25" s="178"/>
      <c r="GSJ25" s="178"/>
      <c r="GSK25" s="179"/>
      <c r="GSL25" s="166"/>
      <c r="GSM25" s="178"/>
      <c r="GSN25" s="178"/>
      <c r="GSO25" s="178"/>
      <c r="GSP25" s="178"/>
      <c r="GSQ25" s="178"/>
      <c r="GSR25" s="178"/>
      <c r="GSS25" s="179"/>
      <c r="GST25" s="166"/>
      <c r="GSU25" s="178"/>
      <c r="GSV25" s="178"/>
      <c r="GSW25" s="178"/>
      <c r="GSX25" s="178"/>
      <c r="GSY25" s="178"/>
      <c r="GSZ25" s="178"/>
      <c r="GTA25" s="179"/>
      <c r="GTB25" s="166"/>
      <c r="GTC25" s="178"/>
      <c r="GTD25" s="178"/>
      <c r="GTE25" s="178"/>
      <c r="GTF25" s="178"/>
      <c r="GTG25" s="178"/>
      <c r="GTH25" s="178"/>
      <c r="GTI25" s="179"/>
      <c r="GTJ25" s="166"/>
      <c r="GTK25" s="178"/>
      <c r="GTL25" s="178"/>
      <c r="GTM25" s="178"/>
      <c r="GTN25" s="178"/>
      <c r="GTO25" s="178"/>
      <c r="GTP25" s="178"/>
      <c r="GTQ25" s="179"/>
      <c r="GTR25" s="166"/>
      <c r="GTS25" s="178"/>
      <c r="GTT25" s="178"/>
      <c r="GTU25" s="178"/>
      <c r="GTV25" s="178"/>
      <c r="GTW25" s="178"/>
      <c r="GTX25" s="178"/>
      <c r="GTY25" s="179"/>
      <c r="GTZ25" s="166"/>
      <c r="GUA25" s="178"/>
      <c r="GUB25" s="178"/>
      <c r="GUC25" s="178"/>
      <c r="GUD25" s="178"/>
      <c r="GUE25" s="178"/>
      <c r="GUF25" s="178"/>
      <c r="GUG25" s="179"/>
      <c r="GUH25" s="166"/>
      <c r="GUI25" s="178"/>
      <c r="GUJ25" s="178"/>
      <c r="GUK25" s="178"/>
      <c r="GUL25" s="178"/>
      <c r="GUM25" s="178"/>
      <c r="GUN25" s="178"/>
      <c r="GUO25" s="179"/>
      <c r="GUP25" s="166"/>
      <c r="GUQ25" s="178"/>
      <c r="GUR25" s="178"/>
      <c r="GUS25" s="178"/>
      <c r="GUT25" s="178"/>
      <c r="GUU25" s="178"/>
      <c r="GUV25" s="178"/>
      <c r="GUW25" s="179"/>
      <c r="GUX25" s="166"/>
      <c r="GUY25" s="178"/>
      <c r="GUZ25" s="178"/>
      <c r="GVA25" s="178"/>
      <c r="GVB25" s="178"/>
      <c r="GVC25" s="178"/>
      <c r="GVD25" s="178"/>
      <c r="GVE25" s="179"/>
      <c r="GVF25" s="166"/>
      <c r="GVG25" s="178"/>
      <c r="GVH25" s="178"/>
      <c r="GVI25" s="178"/>
      <c r="GVJ25" s="178"/>
      <c r="GVK25" s="178"/>
      <c r="GVL25" s="178"/>
      <c r="GVM25" s="179"/>
      <c r="GVN25" s="166"/>
      <c r="GVO25" s="178"/>
      <c r="GVP25" s="178"/>
      <c r="GVQ25" s="178"/>
      <c r="GVR25" s="178"/>
      <c r="GVS25" s="178"/>
      <c r="GVT25" s="178"/>
      <c r="GVU25" s="179"/>
      <c r="GVV25" s="166"/>
      <c r="GVW25" s="178"/>
      <c r="GVX25" s="178"/>
      <c r="GVY25" s="178"/>
      <c r="GVZ25" s="178"/>
      <c r="GWA25" s="178"/>
      <c r="GWB25" s="178"/>
      <c r="GWC25" s="179"/>
      <c r="GWD25" s="166"/>
      <c r="GWE25" s="178"/>
      <c r="GWF25" s="178"/>
      <c r="GWG25" s="178"/>
      <c r="GWH25" s="178"/>
      <c r="GWI25" s="178"/>
      <c r="GWJ25" s="178"/>
      <c r="GWK25" s="179"/>
      <c r="GWL25" s="166"/>
      <c r="GWM25" s="178"/>
      <c r="GWN25" s="178"/>
      <c r="GWO25" s="178"/>
      <c r="GWP25" s="178"/>
      <c r="GWQ25" s="178"/>
      <c r="GWR25" s="178"/>
      <c r="GWS25" s="179"/>
      <c r="GWT25" s="166"/>
      <c r="GWU25" s="178"/>
      <c r="GWV25" s="178"/>
      <c r="GWW25" s="178"/>
      <c r="GWX25" s="178"/>
      <c r="GWY25" s="178"/>
      <c r="GWZ25" s="178"/>
      <c r="GXA25" s="179"/>
      <c r="GXB25" s="166"/>
      <c r="GXC25" s="178"/>
      <c r="GXD25" s="178"/>
      <c r="GXE25" s="178"/>
      <c r="GXF25" s="178"/>
      <c r="GXG25" s="178"/>
      <c r="GXH25" s="178"/>
      <c r="GXI25" s="179"/>
      <c r="GXJ25" s="166"/>
      <c r="GXK25" s="178"/>
      <c r="GXL25" s="178"/>
      <c r="GXM25" s="178"/>
      <c r="GXN25" s="178"/>
      <c r="GXO25" s="178"/>
      <c r="GXP25" s="178"/>
      <c r="GXQ25" s="179"/>
      <c r="GXR25" s="166"/>
      <c r="GXS25" s="178"/>
      <c r="GXT25" s="178"/>
      <c r="GXU25" s="178"/>
      <c r="GXV25" s="178"/>
      <c r="GXW25" s="178"/>
      <c r="GXX25" s="178"/>
      <c r="GXY25" s="179"/>
      <c r="GXZ25" s="166"/>
      <c r="GYA25" s="178"/>
      <c r="GYB25" s="178"/>
      <c r="GYC25" s="178"/>
      <c r="GYD25" s="178"/>
      <c r="GYE25" s="178"/>
      <c r="GYF25" s="178"/>
      <c r="GYG25" s="179"/>
      <c r="GYH25" s="166"/>
      <c r="GYI25" s="178"/>
      <c r="GYJ25" s="178"/>
      <c r="GYK25" s="178"/>
      <c r="GYL25" s="178"/>
      <c r="GYM25" s="178"/>
      <c r="GYN25" s="178"/>
      <c r="GYO25" s="179"/>
      <c r="GYP25" s="166"/>
      <c r="GYQ25" s="178"/>
      <c r="GYR25" s="178"/>
      <c r="GYS25" s="178"/>
      <c r="GYT25" s="178"/>
      <c r="GYU25" s="178"/>
      <c r="GYV25" s="178"/>
      <c r="GYW25" s="179"/>
      <c r="GYX25" s="166"/>
      <c r="GYY25" s="178"/>
      <c r="GYZ25" s="178"/>
      <c r="GZA25" s="178"/>
      <c r="GZB25" s="178"/>
      <c r="GZC25" s="178"/>
      <c r="GZD25" s="178"/>
      <c r="GZE25" s="179"/>
      <c r="GZF25" s="166"/>
      <c r="GZG25" s="178"/>
      <c r="GZH25" s="178"/>
      <c r="GZI25" s="178"/>
      <c r="GZJ25" s="178"/>
      <c r="GZK25" s="178"/>
      <c r="GZL25" s="178"/>
      <c r="GZM25" s="179"/>
      <c r="GZN25" s="166"/>
      <c r="GZO25" s="178"/>
      <c r="GZP25" s="178"/>
      <c r="GZQ25" s="178"/>
      <c r="GZR25" s="178"/>
      <c r="GZS25" s="178"/>
      <c r="GZT25" s="178"/>
      <c r="GZU25" s="179"/>
      <c r="GZV25" s="166"/>
      <c r="GZW25" s="178"/>
      <c r="GZX25" s="178"/>
      <c r="GZY25" s="178"/>
      <c r="GZZ25" s="178"/>
      <c r="HAA25" s="178"/>
      <c r="HAB25" s="178"/>
      <c r="HAC25" s="179"/>
      <c r="HAD25" s="166"/>
      <c r="HAE25" s="178"/>
      <c r="HAF25" s="178"/>
      <c r="HAG25" s="178"/>
      <c r="HAH25" s="178"/>
      <c r="HAI25" s="178"/>
      <c r="HAJ25" s="178"/>
      <c r="HAK25" s="179"/>
      <c r="HAL25" s="166"/>
      <c r="HAM25" s="178"/>
      <c r="HAN25" s="178"/>
      <c r="HAO25" s="178"/>
      <c r="HAP25" s="178"/>
      <c r="HAQ25" s="178"/>
      <c r="HAR25" s="178"/>
      <c r="HAS25" s="179"/>
      <c r="HAT25" s="166"/>
      <c r="HAU25" s="178"/>
      <c r="HAV25" s="178"/>
      <c r="HAW25" s="178"/>
      <c r="HAX25" s="178"/>
      <c r="HAY25" s="178"/>
      <c r="HAZ25" s="178"/>
      <c r="HBA25" s="179"/>
      <c r="HBB25" s="166"/>
      <c r="HBC25" s="178"/>
      <c r="HBD25" s="178"/>
      <c r="HBE25" s="178"/>
      <c r="HBF25" s="178"/>
      <c r="HBG25" s="178"/>
      <c r="HBH25" s="178"/>
      <c r="HBI25" s="179"/>
      <c r="HBJ25" s="166"/>
      <c r="HBK25" s="178"/>
      <c r="HBL25" s="178"/>
      <c r="HBM25" s="178"/>
      <c r="HBN25" s="178"/>
      <c r="HBO25" s="178"/>
      <c r="HBP25" s="178"/>
      <c r="HBQ25" s="179"/>
      <c r="HBR25" s="166"/>
      <c r="HBS25" s="178"/>
      <c r="HBT25" s="178"/>
      <c r="HBU25" s="178"/>
      <c r="HBV25" s="178"/>
      <c r="HBW25" s="178"/>
      <c r="HBX25" s="178"/>
      <c r="HBY25" s="179"/>
      <c r="HBZ25" s="166"/>
      <c r="HCA25" s="178"/>
      <c r="HCB25" s="178"/>
      <c r="HCC25" s="178"/>
      <c r="HCD25" s="178"/>
      <c r="HCE25" s="178"/>
      <c r="HCF25" s="178"/>
      <c r="HCG25" s="179"/>
      <c r="HCH25" s="166"/>
      <c r="HCI25" s="178"/>
      <c r="HCJ25" s="178"/>
      <c r="HCK25" s="178"/>
      <c r="HCL25" s="178"/>
      <c r="HCM25" s="178"/>
      <c r="HCN25" s="178"/>
      <c r="HCO25" s="179"/>
      <c r="HCP25" s="166"/>
      <c r="HCQ25" s="178"/>
      <c r="HCR25" s="178"/>
      <c r="HCS25" s="178"/>
      <c r="HCT25" s="178"/>
      <c r="HCU25" s="178"/>
      <c r="HCV25" s="178"/>
      <c r="HCW25" s="179"/>
      <c r="HCX25" s="166"/>
      <c r="HCY25" s="178"/>
      <c r="HCZ25" s="178"/>
      <c r="HDA25" s="178"/>
      <c r="HDB25" s="178"/>
      <c r="HDC25" s="178"/>
      <c r="HDD25" s="178"/>
      <c r="HDE25" s="179"/>
      <c r="HDF25" s="166"/>
      <c r="HDG25" s="178"/>
      <c r="HDH25" s="178"/>
      <c r="HDI25" s="178"/>
      <c r="HDJ25" s="178"/>
      <c r="HDK25" s="178"/>
      <c r="HDL25" s="178"/>
      <c r="HDM25" s="179"/>
      <c r="HDN25" s="166"/>
      <c r="HDO25" s="178"/>
      <c r="HDP25" s="178"/>
      <c r="HDQ25" s="178"/>
      <c r="HDR25" s="178"/>
      <c r="HDS25" s="178"/>
      <c r="HDT25" s="178"/>
      <c r="HDU25" s="179"/>
      <c r="HDV25" s="166"/>
      <c r="HDW25" s="178"/>
      <c r="HDX25" s="178"/>
      <c r="HDY25" s="178"/>
      <c r="HDZ25" s="178"/>
      <c r="HEA25" s="178"/>
      <c r="HEB25" s="178"/>
      <c r="HEC25" s="179"/>
      <c r="HED25" s="166"/>
      <c r="HEE25" s="178"/>
      <c r="HEF25" s="178"/>
      <c r="HEG25" s="178"/>
      <c r="HEH25" s="178"/>
      <c r="HEI25" s="178"/>
      <c r="HEJ25" s="178"/>
      <c r="HEK25" s="179"/>
      <c r="HEL25" s="166"/>
      <c r="HEM25" s="178"/>
      <c r="HEN25" s="178"/>
      <c r="HEO25" s="178"/>
      <c r="HEP25" s="178"/>
      <c r="HEQ25" s="178"/>
      <c r="HER25" s="178"/>
      <c r="HES25" s="179"/>
      <c r="HET25" s="166"/>
      <c r="HEU25" s="178"/>
      <c r="HEV25" s="178"/>
      <c r="HEW25" s="178"/>
      <c r="HEX25" s="178"/>
      <c r="HEY25" s="178"/>
      <c r="HEZ25" s="178"/>
      <c r="HFA25" s="179"/>
      <c r="HFB25" s="166"/>
      <c r="HFC25" s="178"/>
      <c r="HFD25" s="178"/>
      <c r="HFE25" s="178"/>
      <c r="HFF25" s="178"/>
      <c r="HFG25" s="178"/>
      <c r="HFH25" s="178"/>
      <c r="HFI25" s="179"/>
      <c r="HFJ25" s="166"/>
      <c r="HFK25" s="178"/>
      <c r="HFL25" s="178"/>
      <c r="HFM25" s="178"/>
      <c r="HFN25" s="178"/>
      <c r="HFO25" s="178"/>
      <c r="HFP25" s="178"/>
      <c r="HFQ25" s="179"/>
      <c r="HFR25" s="166"/>
      <c r="HFS25" s="178"/>
      <c r="HFT25" s="178"/>
      <c r="HFU25" s="178"/>
      <c r="HFV25" s="178"/>
      <c r="HFW25" s="178"/>
      <c r="HFX25" s="178"/>
      <c r="HFY25" s="179"/>
      <c r="HFZ25" s="166"/>
      <c r="HGA25" s="178"/>
      <c r="HGB25" s="178"/>
      <c r="HGC25" s="178"/>
      <c r="HGD25" s="178"/>
      <c r="HGE25" s="178"/>
      <c r="HGF25" s="178"/>
      <c r="HGG25" s="179"/>
      <c r="HGH25" s="166"/>
      <c r="HGI25" s="178"/>
      <c r="HGJ25" s="178"/>
      <c r="HGK25" s="178"/>
      <c r="HGL25" s="178"/>
      <c r="HGM25" s="178"/>
      <c r="HGN25" s="178"/>
      <c r="HGO25" s="179"/>
      <c r="HGP25" s="166"/>
      <c r="HGQ25" s="178"/>
      <c r="HGR25" s="178"/>
      <c r="HGS25" s="178"/>
      <c r="HGT25" s="178"/>
      <c r="HGU25" s="178"/>
      <c r="HGV25" s="178"/>
      <c r="HGW25" s="179"/>
      <c r="HGX25" s="166"/>
      <c r="HGY25" s="178"/>
      <c r="HGZ25" s="178"/>
      <c r="HHA25" s="178"/>
      <c r="HHB25" s="178"/>
      <c r="HHC25" s="178"/>
      <c r="HHD25" s="178"/>
      <c r="HHE25" s="179"/>
      <c r="HHF25" s="166"/>
      <c r="HHG25" s="178"/>
      <c r="HHH25" s="178"/>
      <c r="HHI25" s="178"/>
      <c r="HHJ25" s="178"/>
      <c r="HHK25" s="178"/>
      <c r="HHL25" s="178"/>
      <c r="HHM25" s="179"/>
      <c r="HHN25" s="166"/>
      <c r="HHO25" s="178"/>
      <c r="HHP25" s="178"/>
      <c r="HHQ25" s="178"/>
      <c r="HHR25" s="178"/>
      <c r="HHS25" s="178"/>
      <c r="HHT25" s="178"/>
      <c r="HHU25" s="179"/>
      <c r="HHV25" s="166"/>
      <c r="HHW25" s="178"/>
      <c r="HHX25" s="178"/>
      <c r="HHY25" s="178"/>
      <c r="HHZ25" s="178"/>
      <c r="HIA25" s="178"/>
      <c r="HIB25" s="178"/>
      <c r="HIC25" s="179"/>
      <c r="HID25" s="166"/>
      <c r="HIE25" s="178"/>
      <c r="HIF25" s="178"/>
      <c r="HIG25" s="178"/>
      <c r="HIH25" s="178"/>
      <c r="HII25" s="178"/>
      <c r="HIJ25" s="178"/>
      <c r="HIK25" s="179"/>
      <c r="HIL25" s="166"/>
      <c r="HIM25" s="178"/>
      <c r="HIN25" s="178"/>
      <c r="HIO25" s="178"/>
      <c r="HIP25" s="178"/>
      <c r="HIQ25" s="178"/>
      <c r="HIR25" s="178"/>
      <c r="HIS25" s="179"/>
      <c r="HIT25" s="166"/>
      <c r="HIU25" s="178"/>
      <c r="HIV25" s="178"/>
      <c r="HIW25" s="178"/>
      <c r="HIX25" s="178"/>
      <c r="HIY25" s="178"/>
      <c r="HIZ25" s="178"/>
      <c r="HJA25" s="179"/>
      <c r="HJB25" s="166"/>
      <c r="HJC25" s="178"/>
      <c r="HJD25" s="178"/>
      <c r="HJE25" s="178"/>
      <c r="HJF25" s="178"/>
      <c r="HJG25" s="178"/>
      <c r="HJH25" s="178"/>
      <c r="HJI25" s="179"/>
      <c r="HJJ25" s="166"/>
      <c r="HJK25" s="178"/>
      <c r="HJL25" s="178"/>
      <c r="HJM25" s="178"/>
      <c r="HJN25" s="178"/>
      <c r="HJO25" s="178"/>
      <c r="HJP25" s="178"/>
      <c r="HJQ25" s="179"/>
      <c r="HJR25" s="166"/>
      <c r="HJS25" s="178"/>
      <c r="HJT25" s="178"/>
      <c r="HJU25" s="178"/>
      <c r="HJV25" s="178"/>
      <c r="HJW25" s="178"/>
      <c r="HJX25" s="178"/>
      <c r="HJY25" s="179"/>
      <c r="HJZ25" s="166"/>
      <c r="HKA25" s="178"/>
      <c r="HKB25" s="178"/>
      <c r="HKC25" s="178"/>
      <c r="HKD25" s="178"/>
      <c r="HKE25" s="178"/>
      <c r="HKF25" s="178"/>
      <c r="HKG25" s="179"/>
      <c r="HKH25" s="166"/>
      <c r="HKI25" s="178"/>
      <c r="HKJ25" s="178"/>
      <c r="HKK25" s="178"/>
      <c r="HKL25" s="178"/>
      <c r="HKM25" s="178"/>
      <c r="HKN25" s="178"/>
      <c r="HKO25" s="179"/>
      <c r="HKP25" s="166"/>
      <c r="HKQ25" s="178"/>
      <c r="HKR25" s="178"/>
      <c r="HKS25" s="178"/>
      <c r="HKT25" s="178"/>
      <c r="HKU25" s="178"/>
      <c r="HKV25" s="178"/>
      <c r="HKW25" s="179"/>
      <c r="HKX25" s="166"/>
      <c r="HKY25" s="178"/>
      <c r="HKZ25" s="178"/>
      <c r="HLA25" s="178"/>
      <c r="HLB25" s="178"/>
      <c r="HLC25" s="178"/>
      <c r="HLD25" s="178"/>
      <c r="HLE25" s="179"/>
      <c r="HLF25" s="166"/>
      <c r="HLG25" s="178"/>
      <c r="HLH25" s="178"/>
      <c r="HLI25" s="178"/>
      <c r="HLJ25" s="178"/>
      <c r="HLK25" s="178"/>
      <c r="HLL25" s="178"/>
      <c r="HLM25" s="179"/>
      <c r="HLN25" s="166"/>
      <c r="HLO25" s="178"/>
      <c r="HLP25" s="178"/>
      <c r="HLQ25" s="178"/>
      <c r="HLR25" s="178"/>
      <c r="HLS25" s="178"/>
      <c r="HLT25" s="178"/>
      <c r="HLU25" s="179"/>
      <c r="HLV25" s="166"/>
      <c r="HLW25" s="178"/>
      <c r="HLX25" s="178"/>
      <c r="HLY25" s="178"/>
      <c r="HLZ25" s="178"/>
      <c r="HMA25" s="178"/>
      <c r="HMB25" s="178"/>
      <c r="HMC25" s="179"/>
      <c r="HMD25" s="166"/>
      <c r="HME25" s="178"/>
      <c r="HMF25" s="178"/>
      <c r="HMG25" s="178"/>
      <c r="HMH25" s="178"/>
      <c r="HMI25" s="178"/>
      <c r="HMJ25" s="178"/>
      <c r="HMK25" s="179"/>
      <c r="HML25" s="166"/>
      <c r="HMM25" s="178"/>
      <c r="HMN25" s="178"/>
      <c r="HMO25" s="178"/>
      <c r="HMP25" s="178"/>
      <c r="HMQ25" s="178"/>
      <c r="HMR25" s="178"/>
      <c r="HMS25" s="179"/>
      <c r="HMT25" s="166"/>
      <c r="HMU25" s="178"/>
      <c r="HMV25" s="178"/>
      <c r="HMW25" s="178"/>
      <c r="HMX25" s="178"/>
      <c r="HMY25" s="178"/>
      <c r="HMZ25" s="178"/>
      <c r="HNA25" s="179"/>
      <c r="HNB25" s="166"/>
      <c r="HNC25" s="178"/>
      <c r="HND25" s="178"/>
      <c r="HNE25" s="178"/>
      <c r="HNF25" s="178"/>
      <c r="HNG25" s="178"/>
      <c r="HNH25" s="178"/>
      <c r="HNI25" s="179"/>
      <c r="HNJ25" s="166"/>
      <c r="HNK25" s="178"/>
      <c r="HNL25" s="178"/>
      <c r="HNM25" s="178"/>
      <c r="HNN25" s="178"/>
      <c r="HNO25" s="178"/>
      <c r="HNP25" s="178"/>
      <c r="HNQ25" s="179"/>
      <c r="HNR25" s="166"/>
      <c r="HNS25" s="178"/>
      <c r="HNT25" s="178"/>
      <c r="HNU25" s="178"/>
      <c r="HNV25" s="178"/>
      <c r="HNW25" s="178"/>
      <c r="HNX25" s="178"/>
      <c r="HNY25" s="179"/>
      <c r="HNZ25" s="166"/>
      <c r="HOA25" s="178"/>
      <c r="HOB25" s="178"/>
      <c r="HOC25" s="178"/>
      <c r="HOD25" s="178"/>
      <c r="HOE25" s="178"/>
      <c r="HOF25" s="178"/>
      <c r="HOG25" s="179"/>
      <c r="HOH25" s="166"/>
      <c r="HOI25" s="178"/>
      <c r="HOJ25" s="178"/>
      <c r="HOK25" s="178"/>
      <c r="HOL25" s="178"/>
      <c r="HOM25" s="178"/>
      <c r="HON25" s="178"/>
      <c r="HOO25" s="179"/>
      <c r="HOP25" s="166"/>
      <c r="HOQ25" s="178"/>
      <c r="HOR25" s="178"/>
      <c r="HOS25" s="178"/>
      <c r="HOT25" s="178"/>
      <c r="HOU25" s="178"/>
      <c r="HOV25" s="178"/>
      <c r="HOW25" s="179"/>
      <c r="HOX25" s="166"/>
      <c r="HOY25" s="178"/>
      <c r="HOZ25" s="178"/>
      <c r="HPA25" s="178"/>
      <c r="HPB25" s="178"/>
      <c r="HPC25" s="178"/>
      <c r="HPD25" s="178"/>
      <c r="HPE25" s="179"/>
      <c r="HPF25" s="166"/>
      <c r="HPG25" s="178"/>
      <c r="HPH25" s="178"/>
      <c r="HPI25" s="178"/>
      <c r="HPJ25" s="178"/>
      <c r="HPK25" s="178"/>
      <c r="HPL25" s="178"/>
      <c r="HPM25" s="179"/>
      <c r="HPN25" s="166"/>
      <c r="HPO25" s="178"/>
      <c r="HPP25" s="178"/>
      <c r="HPQ25" s="178"/>
      <c r="HPR25" s="178"/>
      <c r="HPS25" s="178"/>
      <c r="HPT25" s="178"/>
      <c r="HPU25" s="179"/>
      <c r="HPV25" s="166"/>
      <c r="HPW25" s="178"/>
      <c r="HPX25" s="178"/>
      <c r="HPY25" s="178"/>
      <c r="HPZ25" s="178"/>
      <c r="HQA25" s="178"/>
      <c r="HQB25" s="178"/>
      <c r="HQC25" s="179"/>
      <c r="HQD25" s="166"/>
      <c r="HQE25" s="178"/>
      <c r="HQF25" s="178"/>
      <c r="HQG25" s="178"/>
      <c r="HQH25" s="178"/>
      <c r="HQI25" s="178"/>
      <c r="HQJ25" s="178"/>
      <c r="HQK25" s="179"/>
      <c r="HQL25" s="166"/>
      <c r="HQM25" s="178"/>
      <c r="HQN25" s="178"/>
      <c r="HQO25" s="178"/>
      <c r="HQP25" s="178"/>
      <c r="HQQ25" s="178"/>
      <c r="HQR25" s="178"/>
      <c r="HQS25" s="179"/>
      <c r="HQT25" s="166"/>
      <c r="HQU25" s="178"/>
      <c r="HQV25" s="178"/>
      <c r="HQW25" s="178"/>
      <c r="HQX25" s="178"/>
      <c r="HQY25" s="178"/>
      <c r="HQZ25" s="178"/>
      <c r="HRA25" s="179"/>
      <c r="HRB25" s="166"/>
      <c r="HRC25" s="178"/>
      <c r="HRD25" s="178"/>
      <c r="HRE25" s="178"/>
      <c r="HRF25" s="178"/>
      <c r="HRG25" s="178"/>
      <c r="HRH25" s="178"/>
      <c r="HRI25" s="179"/>
      <c r="HRJ25" s="166"/>
      <c r="HRK25" s="178"/>
      <c r="HRL25" s="178"/>
      <c r="HRM25" s="178"/>
      <c r="HRN25" s="178"/>
      <c r="HRO25" s="178"/>
      <c r="HRP25" s="178"/>
      <c r="HRQ25" s="179"/>
      <c r="HRR25" s="166"/>
      <c r="HRS25" s="178"/>
      <c r="HRT25" s="178"/>
      <c r="HRU25" s="178"/>
      <c r="HRV25" s="178"/>
      <c r="HRW25" s="178"/>
      <c r="HRX25" s="178"/>
      <c r="HRY25" s="179"/>
      <c r="HRZ25" s="166"/>
      <c r="HSA25" s="178"/>
      <c r="HSB25" s="178"/>
      <c r="HSC25" s="178"/>
      <c r="HSD25" s="178"/>
      <c r="HSE25" s="178"/>
      <c r="HSF25" s="178"/>
      <c r="HSG25" s="179"/>
      <c r="HSH25" s="166"/>
      <c r="HSI25" s="178"/>
      <c r="HSJ25" s="178"/>
      <c r="HSK25" s="178"/>
      <c r="HSL25" s="178"/>
      <c r="HSM25" s="178"/>
      <c r="HSN25" s="178"/>
      <c r="HSO25" s="179"/>
      <c r="HSP25" s="166"/>
      <c r="HSQ25" s="178"/>
      <c r="HSR25" s="178"/>
      <c r="HSS25" s="178"/>
      <c r="HST25" s="178"/>
      <c r="HSU25" s="178"/>
      <c r="HSV25" s="178"/>
      <c r="HSW25" s="179"/>
      <c r="HSX25" s="166"/>
      <c r="HSY25" s="178"/>
      <c r="HSZ25" s="178"/>
      <c r="HTA25" s="178"/>
      <c r="HTB25" s="178"/>
      <c r="HTC25" s="178"/>
      <c r="HTD25" s="178"/>
      <c r="HTE25" s="179"/>
      <c r="HTF25" s="166"/>
      <c r="HTG25" s="178"/>
      <c r="HTH25" s="178"/>
      <c r="HTI25" s="178"/>
      <c r="HTJ25" s="178"/>
      <c r="HTK25" s="178"/>
      <c r="HTL25" s="178"/>
      <c r="HTM25" s="179"/>
      <c r="HTN25" s="166"/>
      <c r="HTO25" s="178"/>
      <c r="HTP25" s="178"/>
      <c r="HTQ25" s="178"/>
      <c r="HTR25" s="178"/>
      <c r="HTS25" s="178"/>
      <c r="HTT25" s="178"/>
      <c r="HTU25" s="179"/>
      <c r="HTV25" s="166"/>
      <c r="HTW25" s="178"/>
      <c r="HTX25" s="178"/>
      <c r="HTY25" s="178"/>
      <c r="HTZ25" s="178"/>
      <c r="HUA25" s="178"/>
      <c r="HUB25" s="178"/>
      <c r="HUC25" s="179"/>
      <c r="HUD25" s="166"/>
      <c r="HUE25" s="178"/>
      <c r="HUF25" s="178"/>
      <c r="HUG25" s="178"/>
      <c r="HUH25" s="178"/>
      <c r="HUI25" s="178"/>
      <c r="HUJ25" s="178"/>
      <c r="HUK25" s="179"/>
      <c r="HUL25" s="166"/>
      <c r="HUM25" s="178"/>
      <c r="HUN25" s="178"/>
      <c r="HUO25" s="178"/>
      <c r="HUP25" s="178"/>
      <c r="HUQ25" s="178"/>
      <c r="HUR25" s="178"/>
      <c r="HUS25" s="179"/>
      <c r="HUT25" s="166"/>
      <c r="HUU25" s="178"/>
      <c r="HUV25" s="178"/>
      <c r="HUW25" s="178"/>
      <c r="HUX25" s="178"/>
      <c r="HUY25" s="178"/>
      <c r="HUZ25" s="178"/>
      <c r="HVA25" s="179"/>
      <c r="HVB25" s="166"/>
      <c r="HVC25" s="178"/>
      <c r="HVD25" s="178"/>
      <c r="HVE25" s="178"/>
      <c r="HVF25" s="178"/>
      <c r="HVG25" s="178"/>
      <c r="HVH25" s="178"/>
      <c r="HVI25" s="179"/>
      <c r="HVJ25" s="166"/>
      <c r="HVK25" s="178"/>
      <c r="HVL25" s="178"/>
      <c r="HVM25" s="178"/>
      <c r="HVN25" s="178"/>
      <c r="HVO25" s="178"/>
      <c r="HVP25" s="178"/>
      <c r="HVQ25" s="179"/>
      <c r="HVR25" s="166"/>
      <c r="HVS25" s="178"/>
      <c r="HVT25" s="178"/>
      <c r="HVU25" s="178"/>
      <c r="HVV25" s="178"/>
      <c r="HVW25" s="178"/>
      <c r="HVX25" s="178"/>
      <c r="HVY25" s="179"/>
      <c r="HVZ25" s="166"/>
      <c r="HWA25" s="178"/>
      <c r="HWB25" s="178"/>
      <c r="HWC25" s="178"/>
      <c r="HWD25" s="178"/>
      <c r="HWE25" s="178"/>
      <c r="HWF25" s="178"/>
      <c r="HWG25" s="179"/>
      <c r="HWH25" s="166"/>
      <c r="HWI25" s="178"/>
      <c r="HWJ25" s="178"/>
      <c r="HWK25" s="178"/>
      <c r="HWL25" s="178"/>
      <c r="HWM25" s="178"/>
      <c r="HWN25" s="178"/>
      <c r="HWO25" s="179"/>
      <c r="HWP25" s="166"/>
      <c r="HWQ25" s="178"/>
      <c r="HWR25" s="178"/>
      <c r="HWS25" s="178"/>
      <c r="HWT25" s="178"/>
      <c r="HWU25" s="178"/>
      <c r="HWV25" s="178"/>
      <c r="HWW25" s="179"/>
      <c r="HWX25" s="166"/>
      <c r="HWY25" s="178"/>
      <c r="HWZ25" s="178"/>
      <c r="HXA25" s="178"/>
      <c r="HXB25" s="178"/>
      <c r="HXC25" s="178"/>
      <c r="HXD25" s="178"/>
      <c r="HXE25" s="179"/>
      <c r="HXF25" s="166"/>
      <c r="HXG25" s="178"/>
      <c r="HXH25" s="178"/>
      <c r="HXI25" s="178"/>
      <c r="HXJ25" s="178"/>
      <c r="HXK25" s="178"/>
      <c r="HXL25" s="178"/>
      <c r="HXM25" s="179"/>
      <c r="HXN25" s="166"/>
      <c r="HXO25" s="178"/>
      <c r="HXP25" s="178"/>
      <c r="HXQ25" s="178"/>
      <c r="HXR25" s="178"/>
      <c r="HXS25" s="178"/>
      <c r="HXT25" s="178"/>
      <c r="HXU25" s="179"/>
      <c r="HXV25" s="166"/>
      <c r="HXW25" s="178"/>
      <c r="HXX25" s="178"/>
      <c r="HXY25" s="178"/>
      <c r="HXZ25" s="178"/>
      <c r="HYA25" s="178"/>
      <c r="HYB25" s="178"/>
      <c r="HYC25" s="179"/>
      <c r="HYD25" s="166"/>
      <c r="HYE25" s="178"/>
      <c r="HYF25" s="178"/>
      <c r="HYG25" s="178"/>
      <c r="HYH25" s="178"/>
      <c r="HYI25" s="178"/>
      <c r="HYJ25" s="178"/>
      <c r="HYK25" s="179"/>
      <c r="HYL25" s="166"/>
      <c r="HYM25" s="178"/>
      <c r="HYN25" s="178"/>
      <c r="HYO25" s="178"/>
      <c r="HYP25" s="178"/>
      <c r="HYQ25" s="178"/>
      <c r="HYR25" s="178"/>
      <c r="HYS25" s="179"/>
      <c r="HYT25" s="166"/>
      <c r="HYU25" s="178"/>
      <c r="HYV25" s="178"/>
      <c r="HYW25" s="178"/>
      <c r="HYX25" s="178"/>
      <c r="HYY25" s="178"/>
      <c r="HYZ25" s="178"/>
      <c r="HZA25" s="179"/>
      <c r="HZB25" s="166"/>
      <c r="HZC25" s="178"/>
      <c r="HZD25" s="178"/>
      <c r="HZE25" s="178"/>
      <c r="HZF25" s="178"/>
      <c r="HZG25" s="178"/>
      <c r="HZH25" s="178"/>
      <c r="HZI25" s="179"/>
      <c r="HZJ25" s="166"/>
      <c r="HZK25" s="178"/>
      <c r="HZL25" s="178"/>
      <c r="HZM25" s="178"/>
      <c r="HZN25" s="178"/>
      <c r="HZO25" s="178"/>
      <c r="HZP25" s="178"/>
      <c r="HZQ25" s="179"/>
      <c r="HZR25" s="166"/>
      <c r="HZS25" s="178"/>
      <c r="HZT25" s="178"/>
      <c r="HZU25" s="178"/>
      <c r="HZV25" s="178"/>
      <c r="HZW25" s="178"/>
      <c r="HZX25" s="178"/>
      <c r="HZY25" s="179"/>
      <c r="HZZ25" s="166"/>
      <c r="IAA25" s="178"/>
      <c r="IAB25" s="178"/>
      <c r="IAC25" s="178"/>
      <c r="IAD25" s="178"/>
      <c r="IAE25" s="178"/>
      <c r="IAF25" s="178"/>
      <c r="IAG25" s="179"/>
      <c r="IAH25" s="166"/>
      <c r="IAI25" s="178"/>
      <c r="IAJ25" s="178"/>
      <c r="IAK25" s="178"/>
      <c r="IAL25" s="178"/>
      <c r="IAM25" s="178"/>
      <c r="IAN25" s="178"/>
      <c r="IAO25" s="179"/>
      <c r="IAP25" s="166"/>
      <c r="IAQ25" s="178"/>
      <c r="IAR25" s="178"/>
      <c r="IAS25" s="178"/>
      <c r="IAT25" s="178"/>
      <c r="IAU25" s="178"/>
      <c r="IAV25" s="178"/>
      <c r="IAW25" s="179"/>
      <c r="IAX25" s="166"/>
      <c r="IAY25" s="178"/>
      <c r="IAZ25" s="178"/>
      <c r="IBA25" s="178"/>
      <c r="IBB25" s="178"/>
      <c r="IBC25" s="178"/>
      <c r="IBD25" s="178"/>
      <c r="IBE25" s="179"/>
      <c r="IBF25" s="166"/>
      <c r="IBG25" s="178"/>
      <c r="IBH25" s="178"/>
      <c r="IBI25" s="178"/>
      <c r="IBJ25" s="178"/>
      <c r="IBK25" s="178"/>
      <c r="IBL25" s="178"/>
      <c r="IBM25" s="179"/>
      <c r="IBN25" s="166"/>
      <c r="IBO25" s="178"/>
      <c r="IBP25" s="178"/>
      <c r="IBQ25" s="178"/>
      <c r="IBR25" s="178"/>
      <c r="IBS25" s="178"/>
      <c r="IBT25" s="178"/>
      <c r="IBU25" s="179"/>
      <c r="IBV25" s="166"/>
      <c r="IBW25" s="178"/>
      <c r="IBX25" s="178"/>
      <c r="IBY25" s="178"/>
      <c r="IBZ25" s="178"/>
      <c r="ICA25" s="178"/>
      <c r="ICB25" s="178"/>
      <c r="ICC25" s="179"/>
      <c r="ICD25" s="166"/>
      <c r="ICE25" s="178"/>
      <c r="ICF25" s="178"/>
      <c r="ICG25" s="178"/>
      <c r="ICH25" s="178"/>
      <c r="ICI25" s="178"/>
      <c r="ICJ25" s="178"/>
      <c r="ICK25" s="179"/>
      <c r="ICL25" s="166"/>
      <c r="ICM25" s="178"/>
      <c r="ICN25" s="178"/>
      <c r="ICO25" s="178"/>
      <c r="ICP25" s="178"/>
      <c r="ICQ25" s="178"/>
      <c r="ICR25" s="178"/>
      <c r="ICS25" s="179"/>
      <c r="ICT25" s="166"/>
      <c r="ICU25" s="178"/>
      <c r="ICV25" s="178"/>
      <c r="ICW25" s="178"/>
      <c r="ICX25" s="178"/>
      <c r="ICY25" s="178"/>
      <c r="ICZ25" s="178"/>
      <c r="IDA25" s="179"/>
      <c r="IDB25" s="166"/>
      <c r="IDC25" s="178"/>
      <c r="IDD25" s="178"/>
      <c r="IDE25" s="178"/>
      <c r="IDF25" s="178"/>
      <c r="IDG25" s="178"/>
      <c r="IDH25" s="178"/>
      <c r="IDI25" s="179"/>
      <c r="IDJ25" s="166"/>
      <c r="IDK25" s="178"/>
      <c r="IDL25" s="178"/>
      <c r="IDM25" s="178"/>
      <c r="IDN25" s="178"/>
      <c r="IDO25" s="178"/>
      <c r="IDP25" s="178"/>
      <c r="IDQ25" s="179"/>
      <c r="IDR25" s="166"/>
      <c r="IDS25" s="178"/>
      <c r="IDT25" s="178"/>
      <c r="IDU25" s="178"/>
      <c r="IDV25" s="178"/>
      <c r="IDW25" s="178"/>
      <c r="IDX25" s="178"/>
      <c r="IDY25" s="179"/>
      <c r="IDZ25" s="166"/>
      <c r="IEA25" s="178"/>
      <c r="IEB25" s="178"/>
      <c r="IEC25" s="178"/>
      <c r="IED25" s="178"/>
      <c r="IEE25" s="178"/>
      <c r="IEF25" s="178"/>
      <c r="IEG25" s="179"/>
      <c r="IEH25" s="166"/>
      <c r="IEI25" s="178"/>
      <c r="IEJ25" s="178"/>
      <c r="IEK25" s="178"/>
      <c r="IEL25" s="178"/>
      <c r="IEM25" s="178"/>
      <c r="IEN25" s="178"/>
      <c r="IEO25" s="179"/>
      <c r="IEP25" s="166"/>
      <c r="IEQ25" s="178"/>
      <c r="IER25" s="178"/>
      <c r="IES25" s="178"/>
      <c r="IET25" s="178"/>
      <c r="IEU25" s="178"/>
      <c r="IEV25" s="178"/>
      <c r="IEW25" s="179"/>
      <c r="IEX25" s="166"/>
      <c r="IEY25" s="178"/>
      <c r="IEZ25" s="178"/>
      <c r="IFA25" s="178"/>
      <c r="IFB25" s="178"/>
      <c r="IFC25" s="178"/>
      <c r="IFD25" s="178"/>
      <c r="IFE25" s="179"/>
      <c r="IFF25" s="166"/>
      <c r="IFG25" s="178"/>
      <c r="IFH25" s="178"/>
      <c r="IFI25" s="178"/>
      <c r="IFJ25" s="178"/>
      <c r="IFK25" s="178"/>
      <c r="IFL25" s="178"/>
      <c r="IFM25" s="179"/>
      <c r="IFN25" s="166"/>
      <c r="IFO25" s="178"/>
      <c r="IFP25" s="178"/>
      <c r="IFQ25" s="178"/>
      <c r="IFR25" s="178"/>
      <c r="IFS25" s="178"/>
      <c r="IFT25" s="178"/>
      <c r="IFU25" s="179"/>
      <c r="IFV25" s="166"/>
      <c r="IFW25" s="178"/>
      <c r="IFX25" s="178"/>
      <c r="IFY25" s="178"/>
      <c r="IFZ25" s="178"/>
      <c r="IGA25" s="178"/>
      <c r="IGB25" s="178"/>
      <c r="IGC25" s="179"/>
      <c r="IGD25" s="166"/>
      <c r="IGE25" s="178"/>
      <c r="IGF25" s="178"/>
      <c r="IGG25" s="178"/>
      <c r="IGH25" s="178"/>
      <c r="IGI25" s="178"/>
      <c r="IGJ25" s="178"/>
      <c r="IGK25" s="179"/>
      <c r="IGL25" s="166"/>
      <c r="IGM25" s="178"/>
      <c r="IGN25" s="178"/>
      <c r="IGO25" s="178"/>
      <c r="IGP25" s="178"/>
      <c r="IGQ25" s="178"/>
      <c r="IGR25" s="178"/>
      <c r="IGS25" s="179"/>
      <c r="IGT25" s="166"/>
      <c r="IGU25" s="178"/>
      <c r="IGV25" s="178"/>
      <c r="IGW25" s="178"/>
      <c r="IGX25" s="178"/>
      <c r="IGY25" s="178"/>
      <c r="IGZ25" s="178"/>
      <c r="IHA25" s="179"/>
      <c r="IHB25" s="166"/>
      <c r="IHC25" s="178"/>
      <c r="IHD25" s="178"/>
      <c r="IHE25" s="178"/>
      <c r="IHF25" s="178"/>
      <c r="IHG25" s="178"/>
      <c r="IHH25" s="178"/>
      <c r="IHI25" s="179"/>
      <c r="IHJ25" s="166"/>
      <c r="IHK25" s="178"/>
      <c r="IHL25" s="178"/>
      <c r="IHM25" s="178"/>
      <c r="IHN25" s="178"/>
      <c r="IHO25" s="178"/>
      <c r="IHP25" s="178"/>
      <c r="IHQ25" s="179"/>
      <c r="IHR25" s="166"/>
      <c r="IHS25" s="178"/>
      <c r="IHT25" s="178"/>
      <c r="IHU25" s="178"/>
      <c r="IHV25" s="178"/>
      <c r="IHW25" s="178"/>
      <c r="IHX25" s="178"/>
      <c r="IHY25" s="179"/>
      <c r="IHZ25" s="166"/>
      <c r="IIA25" s="178"/>
      <c r="IIB25" s="178"/>
      <c r="IIC25" s="178"/>
      <c r="IID25" s="178"/>
      <c r="IIE25" s="178"/>
      <c r="IIF25" s="178"/>
      <c r="IIG25" s="179"/>
      <c r="IIH25" s="166"/>
      <c r="III25" s="178"/>
      <c r="IIJ25" s="178"/>
      <c r="IIK25" s="178"/>
      <c r="IIL25" s="178"/>
      <c r="IIM25" s="178"/>
      <c r="IIN25" s="178"/>
      <c r="IIO25" s="179"/>
      <c r="IIP25" s="166"/>
      <c r="IIQ25" s="178"/>
      <c r="IIR25" s="178"/>
      <c r="IIS25" s="178"/>
      <c r="IIT25" s="178"/>
      <c r="IIU25" s="178"/>
      <c r="IIV25" s="178"/>
      <c r="IIW25" s="179"/>
      <c r="IIX25" s="166"/>
      <c r="IIY25" s="178"/>
      <c r="IIZ25" s="178"/>
      <c r="IJA25" s="178"/>
      <c r="IJB25" s="178"/>
      <c r="IJC25" s="178"/>
      <c r="IJD25" s="178"/>
      <c r="IJE25" s="179"/>
      <c r="IJF25" s="166"/>
      <c r="IJG25" s="178"/>
      <c r="IJH25" s="178"/>
      <c r="IJI25" s="178"/>
      <c r="IJJ25" s="178"/>
      <c r="IJK25" s="178"/>
      <c r="IJL25" s="178"/>
      <c r="IJM25" s="179"/>
      <c r="IJN25" s="166"/>
      <c r="IJO25" s="178"/>
      <c r="IJP25" s="178"/>
      <c r="IJQ25" s="178"/>
      <c r="IJR25" s="178"/>
      <c r="IJS25" s="178"/>
      <c r="IJT25" s="178"/>
      <c r="IJU25" s="179"/>
      <c r="IJV25" s="166"/>
      <c r="IJW25" s="178"/>
      <c r="IJX25" s="178"/>
      <c r="IJY25" s="178"/>
      <c r="IJZ25" s="178"/>
      <c r="IKA25" s="178"/>
      <c r="IKB25" s="178"/>
      <c r="IKC25" s="179"/>
      <c r="IKD25" s="166"/>
      <c r="IKE25" s="178"/>
      <c r="IKF25" s="178"/>
      <c r="IKG25" s="178"/>
      <c r="IKH25" s="178"/>
      <c r="IKI25" s="178"/>
      <c r="IKJ25" s="178"/>
      <c r="IKK25" s="179"/>
      <c r="IKL25" s="166"/>
      <c r="IKM25" s="178"/>
      <c r="IKN25" s="178"/>
      <c r="IKO25" s="178"/>
      <c r="IKP25" s="178"/>
      <c r="IKQ25" s="178"/>
      <c r="IKR25" s="178"/>
      <c r="IKS25" s="179"/>
      <c r="IKT25" s="166"/>
      <c r="IKU25" s="178"/>
      <c r="IKV25" s="178"/>
      <c r="IKW25" s="178"/>
      <c r="IKX25" s="178"/>
      <c r="IKY25" s="178"/>
      <c r="IKZ25" s="178"/>
      <c r="ILA25" s="179"/>
      <c r="ILB25" s="166"/>
      <c r="ILC25" s="178"/>
      <c r="ILD25" s="178"/>
      <c r="ILE25" s="178"/>
      <c r="ILF25" s="178"/>
      <c r="ILG25" s="178"/>
      <c r="ILH25" s="178"/>
      <c r="ILI25" s="179"/>
      <c r="ILJ25" s="166"/>
      <c r="ILK25" s="178"/>
      <c r="ILL25" s="178"/>
      <c r="ILM25" s="178"/>
      <c r="ILN25" s="178"/>
      <c r="ILO25" s="178"/>
      <c r="ILP25" s="178"/>
      <c r="ILQ25" s="179"/>
      <c r="ILR25" s="166"/>
      <c r="ILS25" s="178"/>
      <c r="ILT25" s="178"/>
      <c r="ILU25" s="178"/>
      <c r="ILV25" s="178"/>
      <c r="ILW25" s="178"/>
      <c r="ILX25" s="178"/>
      <c r="ILY25" s="179"/>
      <c r="ILZ25" s="166"/>
      <c r="IMA25" s="178"/>
      <c r="IMB25" s="178"/>
      <c r="IMC25" s="178"/>
      <c r="IMD25" s="178"/>
      <c r="IME25" s="178"/>
      <c r="IMF25" s="178"/>
      <c r="IMG25" s="179"/>
      <c r="IMH25" s="166"/>
      <c r="IMI25" s="178"/>
      <c r="IMJ25" s="178"/>
      <c r="IMK25" s="178"/>
      <c r="IML25" s="178"/>
      <c r="IMM25" s="178"/>
      <c r="IMN25" s="178"/>
      <c r="IMO25" s="179"/>
      <c r="IMP25" s="166"/>
      <c r="IMQ25" s="178"/>
      <c r="IMR25" s="178"/>
      <c r="IMS25" s="178"/>
      <c r="IMT25" s="178"/>
      <c r="IMU25" s="178"/>
      <c r="IMV25" s="178"/>
      <c r="IMW25" s="179"/>
      <c r="IMX25" s="166"/>
      <c r="IMY25" s="178"/>
      <c r="IMZ25" s="178"/>
      <c r="INA25" s="178"/>
      <c r="INB25" s="178"/>
      <c r="INC25" s="178"/>
      <c r="IND25" s="178"/>
      <c r="INE25" s="179"/>
      <c r="INF25" s="166"/>
      <c r="ING25" s="178"/>
      <c r="INH25" s="178"/>
      <c r="INI25" s="178"/>
      <c r="INJ25" s="178"/>
      <c r="INK25" s="178"/>
      <c r="INL25" s="178"/>
      <c r="INM25" s="179"/>
      <c r="INN25" s="166"/>
      <c r="INO25" s="178"/>
      <c r="INP25" s="178"/>
      <c r="INQ25" s="178"/>
      <c r="INR25" s="178"/>
      <c r="INS25" s="178"/>
      <c r="INT25" s="178"/>
      <c r="INU25" s="179"/>
      <c r="INV25" s="166"/>
      <c r="INW25" s="178"/>
      <c r="INX25" s="178"/>
      <c r="INY25" s="178"/>
      <c r="INZ25" s="178"/>
      <c r="IOA25" s="178"/>
      <c r="IOB25" s="178"/>
      <c r="IOC25" s="179"/>
      <c r="IOD25" s="166"/>
      <c r="IOE25" s="178"/>
      <c r="IOF25" s="178"/>
      <c r="IOG25" s="178"/>
      <c r="IOH25" s="178"/>
      <c r="IOI25" s="178"/>
      <c r="IOJ25" s="178"/>
      <c r="IOK25" s="179"/>
      <c r="IOL25" s="166"/>
      <c r="IOM25" s="178"/>
      <c r="ION25" s="178"/>
      <c r="IOO25" s="178"/>
      <c r="IOP25" s="178"/>
      <c r="IOQ25" s="178"/>
      <c r="IOR25" s="178"/>
      <c r="IOS25" s="179"/>
      <c r="IOT25" s="166"/>
      <c r="IOU25" s="178"/>
      <c r="IOV25" s="178"/>
      <c r="IOW25" s="178"/>
      <c r="IOX25" s="178"/>
      <c r="IOY25" s="178"/>
      <c r="IOZ25" s="178"/>
      <c r="IPA25" s="179"/>
      <c r="IPB25" s="166"/>
      <c r="IPC25" s="178"/>
      <c r="IPD25" s="178"/>
      <c r="IPE25" s="178"/>
      <c r="IPF25" s="178"/>
      <c r="IPG25" s="178"/>
      <c r="IPH25" s="178"/>
      <c r="IPI25" s="179"/>
      <c r="IPJ25" s="166"/>
      <c r="IPK25" s="178"/>
      <c r="IPL25" s="178"/>
      <c r="IPM25" s="178"/>
      <c r="IPN25" s="178"/>
      <c r="IPO25" s="178"/>
      <c r="IPP25" s="178"/>
      <c r="IPQ25" s="179"/>
      <c r="IPR25" s="166"/>
      <c r="IPS25" s="178"/>
      <c r="IPT25" s="178"/>
      <c r="IPU25" s="178"/>
      <c r="IPV25" s="178"/>
      <c r="IPW25" s="178"/>
      <c r="IPX25" s="178"/>
      <c r="IPY25" s="179"/>
      <c r="IPZ25" s="166"/>
      <c r="IQA25" s="178"/>
      <c r="IQB25" s="178"/>
      <c r="IQC25" s="178"/>
      <c r="IQD25" s="178"/>
      <c r="IQE25" s="178"/>
      <c r="IQF25" s="178"/>
      <c r="IQG25" s="179"/>
      <c r="IQH25" s="166"/>
      <c r="IQI25" s="178"/>
      <c r="IQJ25" s="178"/>
      <c r="IQK25" s="178"/>
      <c r="IQL25" s="178"/>
      <c r="IQM25" s="178"/>
      <c r="IQN25" s="178"/>
      <c r="IQO25" s="179"/>
      <c r="IQP25" s="166"/>
      <c r="IQQ25" s="178"/>
      <c r="IQR25" s="178"/>
      <c r="IQS25" s="178"/>
      <c r="IQT25" s="178"/>
      <c r="IQU25" s="178"/>
      <c r="IQV25" s="178"/>
      <c r="IQW25" s="179"/>
      <c r="IQX25" s="166"/>
      <c r="IQY25" s="178"/>
      <c r="IQZ25" s="178"/>
      <c r="IRA25" s="178"/>
      <c r="IRB25" s="178"/>
      <c r="IRC25" s="178"/>
      <c r="IRD25" s="178"/>
      <c r="IRE25" s="179"/>
      <c r="IRF25" s="166"/>
      <c r="IRG25" s="178"/>
      <c r="IRH25" s="178"/>
      <c r="IRI25" s="178"/>
      <c r="IRJ25" s="178"/>
      <c r="IRK25" s="178"/>
      <c r="IRL25" s="178"/>
      <c r="IRM25" s="179"/>
      <c r="IRN25" s="166"/>
      <c r="IRO25" s="178"/>
      <c r="IRP25" s="178"/>
      <c r="IRQ25" s="178"/>
      <c r="IRR25" s="178"/>
      <c r="IRS25" s="178"/>
      <c r="IRT25" s="178"/>
      <c r="IRU25" s="179"/>
      <c r="IRV25" s="166"/>
      <c r="IRW25" s="178"/>
      <c r="IRX25" s="178"/>
      <c r="IRY25" s="178"/>
      <c r="IRZ25" s="178"/>
      <c r="ISA25" s="178"/>
      <c r="ISB25" s="178"/>
      <c r="ISC25" s="179"/>
      <c r="ISD25" s="166"/>
      <c r="ISE25" s="178"/>
      <c r="ISF25" s="178"/>
      <c r="ISG25" s="178"/>
      <c r="ISH25" s="178"/>
      <c r="ISI25" s="178"/>
      <c r="ISJ25" s="178"/>
      <c r="ISK25" s="179"/>
      <c r="ISL25" s="166"/>
      <c r="ISM25" s="178"/>
      <c r="ISN25" s="178"/>
      <c r="ISO25" s="178"/>
      <c r="ISP25" s="178"/>
      <c r="ISQ25" s="178"/>
      <c r="ISR25" s="178"/>
      <c r="ISS25" s="179"/>
      <c r="IST25" s="166"/>
      <c r="ISU25" s="178"/>
      <c r="ISV25" s="178"/>
      <c r="ISW25" s="178"/>
      <c r="ISX25" s="178"/>
      <c r="ISY25" s="178"/>
      <c r="ISZ25" s="178"/>
      <c r="ITA25" s="179"/>
      <c r="ITB25" s="166"/>
      <c r="ITC25" s="178"/>
      <c r="ITD25" s="178"/>
      <c r="ITE25" s="178"/>
      <c r="ITF25" s="178"/>
      <c r="ITG25" s="178"/>
      <c r="ITH25" s="178"/>
      <c r="ITI25" s="179"/>
      <c r="ITJ25" s="166"/>
      <c r="ITK25" s="178"/>
      <c r="ITL25" s="178"/>
      <c r="ITM25" s="178"/>
      <c r="ITN25" s="178"/>
      <c r="ITO25" s="178"/>
      <c r="ITP25" s="178"/>
      <c r="ITQ25" s="179"/>
      <c r="ITR25" s="166"/>
      <c r="ITS25" s="178"/>
      <c r="ITT25" s="178"/>
      <c r="ITU25" s="178"/>
      <c r="ITV25" s="178"/>
      <c r="ITW25" s="178"/>
      <c r="ITX25" s="178"/>
      <c r="ITY25" s="179"/>
      <c r="ITZ25" s="166"/>
      <c r="IUA25" s="178"/>
      <c r="IUB25" s="178"/>
      <c r="IUC25" s="178"/>
      <c r="IUD25" s="178"/>
      <c r="IUE25" s="178"/>
      <c r="IUF25" s="178"/>
      <c r="IUG25" s="179"/>
      <c r="IUH25" s="166"/>
      <c r="IUI25" s="178"/>
      <c r="IUJ25" s="178"/>
      <c r="IUK25" s="178"/>
      <c r="IUL25" s="178"/>
      <c r="IUM25" s="178"/>
      <c r="IUN25" s="178"/>
      <c r="IUO25" s="179"/>
      <c r="IUP25" s="166"/>
      <c r="IUQ25" s="178"/>
      <c r="IUR25" s="178"/>
      <c r="IUS25" s="178"/>
      <c r="IUT25" s="178"/>
      <c r="IUU25" s="178"/>
      <c r="IUV25" s="178"/>
      <c r="IUW25" s="179"/>
      <c r="IUX25" s="166"/>
      <c r="IUY25" s="178"/>
      <c r="IUZ25" s="178"/>
      <c r="IVA25" s="178"/>
      <c r="IVB25" s="178"/>
      <c r="IVC25" s="178"/>
      <c r="IVD25" s="178"/>
      <c r="IVE25" s="179"/>
      <c r="IVF25" s="166"/>
      <c r="IVG25" s="178"/>
      <c r="IVH25" s="178"/>
      <c r="IVI25" s="178"/>
      <c r="IVJ25" s="178"/>
      <c r="IVK25" s="178"/>
      <c r="IVL25" s="178"/>
      <c r="IVM25" s="179"/>
      <c r="IVN25" s="166"/>
      <c r="IVO25" s="178"/>
      <c r="IVP25" s="178"/>
      <c r="IVQ25" s="178"/>
      <c r="IVR25" s="178"/>
      <c r="IVS25" s="178"/>
      <c r="IVT25" s="178"/>
      <c r="IVU25" s="179"/>
      <c r="IVV25" s="166"/>
      <c r="IVW25" s="178"/>
      <c r="IVX25" s="178"/>
      <c r="IVY25" s="178"/>
      <c r="IVZ25" s="178"/>
      <c r="IWA25" s="178"/>
      <c r="IWB25" s="178"/>
      <c r="IWC25" s="179"/>
      <c r="IWD25" s="166"/>
      <c r="IWE25" s="178"/>
      <c r="IWF25" s="178"/>
      <c r="IWG25" s="178"/>
      <c r="IWH25" s="178"/>
      <c r="IWI25" s="178"/>
      <c r="IWJ25" s="178"/>
      <c r="IWK25" s="179"/>
      <c r="IWL25" s="166"/>
      <c r="IWM25" s="178"/>
      <c r="IWN25" s="178"/>
      <c r="IWO25" s="178"/>
      <c r="IWP25" s="178"/>
      <c r="IWQ25" s="178"/>
      <c r="IWR25" s="178"/>
      <c r="IWS25" s="179"/>
      <c r="IWT25" s="166"/>
      <c r="IWU25" s="178"/>
      <c r="IWV25" s="178"/>
      <c r="IWW25" s="178"/>
      <c r="IWX25" s="178"/>
      <c r="IWY25" s="178"/>
      <c r="IWZ25" s="178"/>
      <c r="IXA25" s="179"/>
      <c r="IXB25" s="166"/>
      <c r="IXC25" s="178"/>
      <c r="IXD25" s="178"/>
      <c r="IXE25" s="178"/>
      <c r="IXF25" s="178"/>
      <c r="IXG25" s="178"/>
      <c r="IXH25" s="178"/>
      <c r="IXI25" s="179"/>
      <c r="IXJ25" s="166"/>
      <c r="IXK25" s="178"/>
      <c r="IXL25" s="178"/>
      <c r="IXM25" s="178"/>
      <c r="IXN25" s="178"/>
      <c r="IXO25" s="178"/>
      <c r="IXP25" s="178"/>
      <c r="IXQ25" s="179"/>
      <c r="IXR25" s="166"/>
      <c r="IXS25" s="178"/>
      <c r="IXT25" s="178"/>
      <c r="IXU25" s="178"/>
      <c r="IXV25" s="178"/>
      <c r="IXW25" s="178"/>
      <c r="IXX25" s="178"/>
      <c r="IXY25" s="179"/>
      <c r="IXZ25" s="166"/>
      <c r="IYA25" s="178"/>
      <c r="IYB25" s="178"/>
      <c r="IYC25" s="178"/>
      <c r="IYD25" s="178"/>
      <c r="IYE25" s="178"/>
      <c r="IYF25" s="178"/>
      <c r="IYG25" s="179"/>
      <c r="IYH25" s="166"/>
      <c r="IYI25" s="178"/>
      <c r="IYJ25" s="178"/>
      <c r="IYK25" s="178"/>
      <c r="IYL25" s="178"/>
      <c r="IYM25" s="178"/>
      <c r="IYN25" s="178"/>
      <c r="IYO25" s="179"/>
      <c r="IYP25" s="166"/>
      <c r="IYQ25" s="178"/>
      <c r="IYR25" s="178"/>
      <c r="IYS25" s="178"/>
      <c r="IYT25" s="178"/>
      <c r="IYU25" s="178"/>
      <c r="IYV25" s="178"/>
      <c r="IYW25" s="179"/>
      <c r="IYX25" s="166"/>
      <c r="IYY25" s="178"/>
      <c r="IYZ25" s="178"/>
      <c r="IZA25" s="178"/>
      <c r="IZB25" s="178"/>
      <c r="IZC25" s="178"/>
      <c r="IZD25" s="178"/>
      <c r="IZE25" s="179"/>
      <c r="IZF25" s="166"/>
      <c r="IZG25" s="178"/>
      <c r="IZH25" s="178"/>
      <c r="IZI25" s="178"/>
      <c r="IZJ25" s="178"/>
      <c r="IZK25" s="178"/>
      <c r="IZL25" s="178"/>
      <c r="IZM25" s="179"/>
      <c r="IZN25" s="166"/>
      <c r="IZO25" s="178"/>
      <c r="IZP25" s="178"/>
      <c r="IZQ25" s="178"/>
      <c r="IZR25" s="178"/>
      <c r="IZS25" s="178"/>
      <c r="IZT25" s="178"/>
      <c r="IZU25" s="179"/>
      <c r="IZV25" s="166"/>
      <c r="IZW25" s="178"/>
      <c r="IZX25" s="178"/>
      <c r="IZY25" s="178"/>
      <c r="IZZ25" s="178"/>
      <c r="JAA25" s="178"/>
      <c r="JAB25" s="178"/>
      <c r="JAC25" s="179"/>
      <c r="JAD25" s="166"/>
      <c r="JAE25" s="178"/>
      <c r="JAF25" s="178"/>
      <c r="JAG25" s="178"/>
      <c r="JAH25" s="178"/>
      <c r="JAI25" s="178"/>
      <c r="JAJ25" s="178"/>
      <c r="JAK25" s="179"/>
      <c r="JAL25" s="166"/>
      <c r="JAM25" s="178"/>
      <c r="JAN25" s="178"/>
      <c r="JAO25" s="178"/>
      <c r="JAP25" s="178"/>
      <c r="JAQ25" s="178"/>
      <c r="JAR25" s="178"/>
      <c r="JAS25" s="179"/>
      <c r="JAT25" s="166"/>
      <c r="JAU25" s="178"/>
      <c r="JAV25" s="178"/>
      <c r="JAW25" s="178"/>
      <c r="JAX25" s="178"/>
      <c r="JAY25" s="178"/>
      <c r="JAZ25" s="178"/>
      <c r="JBA25" s="179"/>
      <c r="JBB25" s="166"/>
      <c r="JBC25" s="178"/>
      <c r="JBD25" s="178"/>
      <c r="JBE25" s="178"/>
      <c r="JBF25" s="178"/>
      <c r="JBG25" s="178"/>
      <c r="JBH25" s="178"/>
      <c r="JBI25" s="179"/>
      <c r="JBJ25" s="166"/>
      <c r="JBK25" s="178"/>
      <c r="JBL25" s="178"/>
      <c r="JBM25" s="178"/>
      <c r="JBN25" s="178"/>
      <c r="JBO25" s="178"/>
      <c r="JBP25" s="178"/>
      <c r="JBQ25" s="179"/>
      <c r="JBR25" s="166"/>
      <c r="JBS25" s="178"/>
      <c r="JBT25" s="178"/>
      <c r="JBU25" s="178"/>
      <c r="JBV25" s="178"/>
      <c r="JBW25" s="178"/>
      <c r="JBX25" s="178"/>
      <c r="JBY25" s="179"/>
      <c r="JBZ25" s="166"/>
      <c r="JCA25" s="178"/>
      <c r="JCB25" s="178"/>
      <c r="JCC25" s="178"/>
      <c r="JCD25" s="178"/>
      <c r="JCE25" s="178"/>
      <c r="JCF25" s="178"/>
      <c r="JCG25" s="179"/>
      <c r="JCH25" s="166"/>
      <c r="JCI25" s="178"/>
      <c r="JCJ25" s="178"/>
      <c r="JCK25" s="178"/>
      <c r="JCL25" s="178"/>
      <c r="JCM25" s="178"/>
      <c r="JCN25" s="178"/>
      <c r="JCO25" s="179"/>
      <c r="JCP25" s="166"/>
      <c r="JCQ25" s="178"/>
      <c r="JCR25" s="178"/>
      <c r="JCS25" s="178"/>
      <c r="JCT25" s="178"/>
      <c r="JCU25" s="178"/>
      <c r="JCV25" s="178"/>
      <c r="JCW25" s="179"/>
      <c r="JCX25" s="166"/>
      <c r="JCY25" s="178"/>
      <c r="JCZ25" s="178"/>
      <c r="JDA25" s="178"/>
      <c r="JDB25" s="178"/>
      <c r="JDC25" s="178"/>
      <c r="JDD25" s="178"/>
      <c r="JDE25" s="179"/>
      <c r="JDF25" s="166"/>
      <c r="JDG25" s="178"/>
      <c r="JDH25" s="178"/>
      <c r="JDI25" s="178"/>
      <c r="JDJ25" s="178"/>
      <c r="JDK25" s="178"/>
      <c r="JDL25" s="178"/>
      <c r="JDM25" s="179"/>
      <c r="JDN25" s="166"/>
      <c r="JDO25" s="178"/>
      <c r="JDP25" s="178"/>
      <c r="JDQ25" s="178"/>
      <c r="JDR25" s="178"/>
      <c r="JDS25" s="178"/>
      <c r="JDT25" s="178"/>
      <c r="JDU25" s="179"/>
      <c r="JDV25" s="166"/>
      <c r="JDW25" s="178"/>
      <c r="JDX25" s="178"/>
      <c r="JDY25" s="178"/>
      <c r="JDZ25" s="178"/>
      <c r="JEA25" s="178"/>
      <c r="JEB25" s="178"/>
      <c r="JEC25" s="179"/>
      <c r="JED25" s="166"/>
      <c r="JEE25" s="178"/>
      <c r="JEF25" s="178"/>
      <c r="JEG25" s="178"/>
      <c r="JEH25" s="178"/>
      <c r="JEI25" s="178"/>
      <c r="JEJ25" s="178"/>
      <c r="JEK25" s="179"/>
      <c r="JEL25" s="166"/>
      <c r="JEM25" s="178"/>
      <c r="JEN25" s="178"/>
      <c r="JEO25" s="178"/>
      <c r="JEP25" s="178"/>
      <c r="JEQ25" s="178"/>
      <c r="JER25" s="178"/>
      <c r="JES25" s="179"/>
      <c r="JET25" s="166"/>
      <c r="JEU25" s="178"/>
      <c r="JEV25" s="178"/>
      <c r="JEW25" s="178"/>
      <c r="JEX25" s="178"/>
      <c r="JEY25" s="178"/>
      <c r="JEZ25" s="178"/>
      <c r="JFA25" s="179"/>
      <c r="JFB25" s="166"/>
      <c r="JFC25" s="178"/>
      <c r="JFD25" s="178"/>
      <c r="JFE25" s="178"/>
      <c r="JFF25" s="178"/>
      <c r="JFG25" s="178"/>
      <c r="JFH25" s="178"/>
      <c r="JFI25" s="179"/>
      <c r="JFJ25" s="166"/>
      <c r="JFK25" s="178"/>
      <c r="JFL25" s="178"/>
      <c r="JFM25" s="178"/>
      <c r="JFN25" s="178"/>
      <c r="JFO25" s="178"/>
      <c r="JFP25" s="178"/>
      <c r="JFQ25" s="179"/>
      <c r="JFR25" s="166"/>
      <c r="JFS25" s="178"/>
      <c r="JFT25" s="178"/>
      <c r="JFU25" s="178"/>
      <c r="JFV25" s="178"/>
      <c r="JFW25" s="178"/>
      <c r="JFX25" s="178"/>
      <c r="JFY25" s="179"/>
      <c r="JFZ25" s="166"/>
      <c r="JGA25" s="178"/>
      <c r="JGB25" s="178"/>
      <c r="JGC25" s="178"/>
      <c r="JGD25" s="178"/>
      <c r="JGE25" s="178"/>
      <c r="JGF25" s="178"/>
      <c r="JGG25" s="179"/>
      <c r="JGH25" s="166"/>
      <c r="JGI25" s="178"/>
      <c r="JGJ25" s="178"/>
      <c r="JGK25" s="178"/>
      <c r="JGL25" s="178"/>
      <c r="JGM25" s="178"/>
      <c r="JGN25" s="178"/>
      <c r="JGO25" s="179"/>
      <c r="JGP25" s="166"/>
      <c r="JGQ25" s="178"/>
      <c r="JGR25" s="178"/>
      <c r="JGS25" s="178"/>
      <c r="JGT25" s="178"/>
      <c r="JGU25" s="178"/>
      <c r="JGV25" s="178"/>
      <c r="JGW25" s="179"/>
      <c r="JGX25" s="166"/>
      <c r="JGY25" s="178"/>
      <c r="JGZ25" s="178"/>
      <c r="JHA25" s="178"/>
      <c r="JHB25" s="178"/>
      <c r="JHC25" s="178"/>
      <c r="JHD25" s="178"/>
      <c r="JHE25" s="179"/>
      <c r="JHF25" s="166"/>
      <c r="JHG25" s="178"/>
      <c r="JHH25" s="178"/>
      <c r="JHI25" s="178"/>
      <c r="JHJ25" s="178"/>
      <c r="JHK25" s="178"/>
      <c r="JHL25" s="178"/>
      <c r="JHM25" s="179"/>
      <c r="JHN25" s="166"/>
      <c r="JHO25" s="178"/>
      <c r="JHP25" s="178"/>
      <c r="JHQ25" s="178"/>
      <c r="JHR25" s="178"/>
      <c r="JHS25" s="178"/>
      <c r="JHT25" s="178"/>
      <c r="JHU25" s="179"/>
      <c r="JHV25" s="166"/>
      <c r="JHW25" s="178"/>
      <c r="JHX25" s="178"/>
      <c r="JHY25" s="178"/>
      <c r="JHZ25" s="178"/>
      <c r="JIA25" s="178"/>
      <c r="JIB25" s="178"/>
      <c r="JIC25" s="179"/>
      <c r="JID25" s="166"/>
      <c r="JIE25" s="178"/>
      <c r="JIF25" s="178"/>
      <c r="JIG25" s="178"/>
      <c r="JIH25" s="178"/>
      <c r="JII25" s="178"/>
      <c r="JIJ25" s="178"/>
      <c r="JIK25" s="179"/>
      <c r="JIL25" s="166"/>
      <c r="JIM25" s="178"/>
      <c r="JIN25" s="178"/>
      <c r="JIO25" s="178"/>
      <c r="JIP25" s="178"/>
      <c r="JIQ25" s="178"/>
      <c r="JIR25" s="178"/>
      <c r="JIS25" s="179"/>
      <c r="JIT25" s="166"/>
      <c r="JIU25" s="178"/>
      <c r="JIV25" s="178"/>
      <c r="JIW25" s="178"/>
      <c r="JIX25" s="178"/>
      <c r="JIY25" s="178"/>
      <c r="JIZ25" s="178"/>
      <c r="JJA25" s="179"/>
      <c r="JJB25" s="166"/>
      <c r="JJC25" s="178"/>
      <c r="JJD25" s="178"/>
      <c r="JJE25" s="178"/>
      <c r="JJF25" s="178"/>
      <c r="JJG25" s="178"/>
      <c r="JJH25" s="178"/>
      <c r="JJI25" s="179"/>
      <c r="JJJ25" s="166"/>
      <c r="JJK25" s="178"/>
      <c r="JJL25" s="178"/>
      <c r="JJM25" s="178"/>
      <c r="JJN25" s="178"/>
      <c r="JJO25" s="178"/>
      <c r="JJP25" s="178"/>
      <c r="JJQ25" s="179"/>
      <c r="JJR25" s="166"/>
      <c r="JJS25" s="178"/>
      <c r="JJT25" s="178"/>
      <c r="JJU25" s="178"/>
      <c r="JJV25" s="178"/>
      <c r="JJW25" s="178"/>
      <c r="JJX25" s="178"/>
      <c r="JJY25" s="179"/>
      <c r="JJZ25" s="166"/>
      <c r="JKA25" s="178"/>
      <c r="JKB25" s="178"/>
      <c r="JKC25" s="178"/>
      <c r="JKD25" s="178"/>
      <c r="JKE25" s="178"/>
      <c r="JKF25" s="178"/>
      <c r="JKG25" s="179"/>
      <c r="JKH25" s="166"/>
      <c r="JKI25" s="178"/>
      <c r="JKJ25" s="178"/>
      <c r="JKK25" s="178"/>
      <c r="JKL25" s="178"/>
      <c r="JKM25" s="178"/>
      <c r="JKN25" s="178"/>
      <c r="JKO25" s="179"/>
      <c r="JKP25" s="166"/>
      <c r="JKQ25" s="178"/>
      <c r="JKR25" s="178"/>
      <c r="JKS25" s="178"/>
      <c r="JKT25" s="178"/>
      <c r="JKU25" s="178"/>
      <c r="JKV25" s="178"/>
      <c r="JKW25" s="179"/>
      <c r="JKX25" s="166"/>
      <c r="JKY25" s="178"/>
      <c r="JKZ25" s="178"/>
      <c r="JLA25" s="178"/>
      <c r="JLB25" s="178"/>
      <c r="JLC25" s="178"/>
      <c r="JLD25" s="178"/>
      <c r="JLE25" s="179"/>
      <c r="JLF25" s="166"/>
      <c r="JLG25" s="178"/>
      <c r="JLH25" s="178"/>
      <c r="JLI25" s="178"/>
      <c r="JLJ25" s="178"/>
      <c r="JLK25" s="178"/>
      <c r="JLL25" s="178"/>
      <c r="JLM25" s="179"/>
      <c r="JLN25" s="166"/>
      <c r="JLO25" s="178"/>
      <c r="JLP25" s="178"/>
      <c r="JLQ25" s="178"/>
      <c r="JLR25" s="178"/>
      <c r="JLS25" s="178"/>
      <c r="JLT25" s="178"/>
      <c r="JLU25" s="179"/>
      <c r="JLV25" s="166"/>
      <c r="JLW25" s="178"/>
      <c r="JLX25" s="178"/>
      <c r="JLY25" s="178"/>
      <c r="JLZ25" s="178"/>
      <c r="JMA25" s="178"/>
      <c r="JMB25" s="178"/>
      <c r="JMC25" s="179"/>
      <c r="JMD25" s="166"/>
      <c r="JME25" s="178"/>
      <c r="JMF25" s="178"/>
      <c r="JMG25" s="178"/>
      <c r="JMH25" s="178"/>
      <c r="JMI25" s="178"/>
      <c r="JMJ25" s="178"/>
      <c r="JMK25" s="179"/>
      <c r="JML25" s="166"/>
      <c r="JMM25" s="178"/>
      <c r="JMN25" s="178"/>
      <c r="JMO25" s="178"/>
      <c r="JMP25" s="178"/>
      <c r="JMQ25" s="178"/>
      <c r="JMR25" s="178"/>
      <c r="JMS25" s="179"/>
      <c r="JMT25" s="166"/>
      <c r="JMU25" s="178"/>
      <c r="JMV25" s="178"/>
      <c r="JMW25" s="178"/>
      <c r="JMX25" s="178"/>
      <c r="JMY25" s="178"/>
      <c r="JMZ25" s="178"/>
      <c r="JNA25" s="179"/>
      <c r="JNB25" s="166"/>
      <c r="JNC25" s="178"/>
      <c r="JND25" s="178"/>
      <c r="JNE25" s="178"/>
      <c r="JNF25" s="178"/>
      <c r="JNG25" s="178"/>
      <c r="JNH25" s="178"/>
      <c r="JNI25" s="179"/>
      <c r="JNJ25" s="166"/>
      <c r="JNK25" s="178"/>
      <c r="JNL25" s="178"/>
      <c r="JNM25" s="178"/>
      <c r="JNN25" s="178"/>
      <c r="JNO25" s="178"/>
      <c r="JNP25" s="178"/>
      <c r="JNQ25" s="179"/>
      <c r="JNR25" s="166"/>
      <c r="JNS25" s="178"/>
      <c r="JNT25" s="178"/>
      <c r="JNU25" s="178"/>
      <c r="JNV25" s="178"/>
      <c r="JNW25" s="178"/>
      <c r="JNX25" s="178"/>
      <c r="JNY25" s="179"/>
      <c r="JNZ25" s="166"/>
      <c r="JOA25" s="178"/>
      <c r="JOB25" s="178"/>
      <c r="JOC25" s="178"/>
      <c r="JOD25" s="178"/>
      <c r="JOE25" s="178"/>
      <c r="JOF25" s="178"/>
      <c r="JOG25" s="179"/>
      <c r="JOH25" s="166"/>
      <c r="JOI25" s="178"/>
      <c r="JOJ25" s="178"/>
      <c r="JOK25" s="178"/>
      <c r="JOL25" s="178"/>
      <c r="JOM25" s="178"/>
      <c r="JON25" s="178"/>
      <c r="JOO25" s="179"/>
      <c r="JOP25" s="166"/>
      <c r="JOQ25" s="178"/>
      <c r="JOR25" s="178"/>
      <c r="JOS25" s="178"/>
      <c r="JOT25" s="178"/>
      <c r="JOU25" s="178"/>
      <c r="JOV25" s="178"/>
      <c r="JOW25" s="179"/>
      <c r="JOX25" s="166"/>
      <c r="JOY25" s="178"/>
      <c r="JOZ25" s="178"/>
      <c r="JPA25" s="178"/>
      <c r="JPB25" s="178"/>
      <c r="JPC25" s="178"/>
      <c r="JPD25" s="178"/>
      <c r="JPE25" s="179"/>
      <c r="JPF25" s="166"/>
      <c r="JPG25" s="178"/>
      <c r="JPH25" s="178"/>
      <c r="JPI25" s="178"/>
      <c r="JPJ25" s="178"/>
      <c r="JPK25" s="178"/>
      <c r="JPL25" s="178"/>
      <c r="JPM25" s="179"/>
      <c r="JPN25" s="166"/>
      <c r="JPO25" s="178"/>
      <c r="JPP25" s="178"/>
      <c r="JPQ25" s="178"/>
      <c r="JPR25" s="178"/>
      <c r="JPS25" s="178"/>
      <c r="JPT25" s="178"/>
      <c r="JPU25" s="179"/>
      <c r="JPV25" s="166"/>
      <c r="JPW25" s="178"/>
      <c r="JPX25" s="178"/>
      <c r="JPY25" s="178"/>
      <c r="JPZ25" s="178"/>
      <c r="JQA25" s="178"/>
      <c r="JQB25" s="178"/>
      <c r="JQC25" s="179"/>
      <c r="JQD25" s="166"/>
      <c r="JQE25" s="178"/>
      <c r="JQF25" s="178"/>
      <c r="JQG25" s="178"/>
      <c r="JQH25" s="178"/>
      <c r="JQI25" s="178"/>
      <c r="JQJ25" s="178"/>
      <c r="JQK25" s="179"/>
      <c r="JQL25" s="166"/>
      <c r="JQM25" s="178"/>
      <c r="JQN25" s="178"/>
      <c r="JQO25" s="178"/>
      <c r="JQP25" s="178"/>
      <c r="JQQ25" s="178"/>
      <c r="JQR25" s="178"/>
      <c r="JQS25" s="179"/>
      <c r="JQT25" s="166"/>
      <c r="JQU25" s="178"/>
      <c r="JQV25" s="178"/>
      <c r="JQW25" s="178"/>
      <c r="JQX25" s="178"/>
      <c r="JQY25" s="178"/>
      <c r="JQZ25" s="178"/>
      <c r="JRA25" s="179"/>
      <c r="JRB25" s="166"/>
      <c r="JRC25" s="178"/>
      <c r="JRD25" s="178"/>
      <c r="JRE25" s="178"/>
      <c r="JRF25" s="178"/>
      <c r="JRG25" s="178"/>
      <c r="JRH25" s="178"/>
      <c r="JRI25" s="179"/>
      <c r="JRJ25" s="166"/>
      <c r="JRK25" s="178"/>
      <c r="JRL25" s="178"/>
      <c r="JRM25" s="178"/>
      <c r="JRN25" s="178"/>
      <c r="JRO25" s="178"/>
      <c r="JRP25" s="178"/>
      <c r="JRQ25" s="179"/>
      <c r="JRR25" s="166"/>
      <c r="JRS25" s="178"/>
      <c r="JRT25" s="178"/>
      <c r="JRU25" s="178"/>
      <c r="JRV25" s="178"/>
      <c r="JRW25" s="178"/>
      <c r="JRX25" s="178"/>
      <c r="JRY25" s="179"/>
      <c r="JRZ25" s="166"/>
      <c r="JSA25" s="178"/>
      <c r="JSB25" s="178"/>
      <c r="JSC25" s="178"/>
      <c r="JSD25" s="178"/>
      <c r="JSE25" s="178"/>
      <c r="JSF25" s="178"/>
      <c r="JSG25" s="179"/>
      <c r="JSH25" s="166"/>
      <c r="JSI25" s="178"/>
      <c r="JSJ25" s="178"/>
      <c r="JSK25" s="178"/>
      <c r="JSL25" s="178"/>
      <c r="JSM25" s="178"/>
      <c r="JSN25" s="178"/>
      <c r="JSO25" s="179"/>
      <c r="JSP25" s="166"/>
      <c r="JSQ25" s="178"/>
      <c r="JSR25" s="178"/>
      <c r="JSS25" s="178"/>
      <c r="JST25" s="178"/>
      <c r="JSU25" s="178"/>
      <c r="JSV25" s="178"/>
      <c r="JSW25" s="179"/>
      <c r="JSX25" s="166"/>
      <c r="JSY25" s="178"/>
      <c r="JSZ25" s="178"/>
      <c r="JTA25" s="178"/>
      <c r="JTB25" s="178"/>
      <c r="JTC25" s="178"/>
      <c r="JTD25" s="178"/>
      <c r="JTE25" s="179"/>
      <c r="JTF25" s="166"/>
      <c r="JTG25" s="178"/>
      <c r="JTH25" s="178"/>
      <c r="JTI25" s="178"/>
      <c r="JTJ25" s="178"/>
      <c r="JTK25" s="178"/>
      <c r="JTL25" s="178"/>
      <c r="JTM25" s="179"/>
      <c r="JTN25" s="166"/>
      <c r="JTO25" s="178"/>
      <c r="JTP25" s="178"/>
      <c r="JTQ25" s="178"/>
      <c r="JTR25" s="178"/>
      <c r="JTS25" s="178"/>
      <c r="JTT25" s="178"/>
      <c r="JTU25" s="179"/>
      <c r="JTV25" s="166"/>
      <c r="JTW25" s="178"/>
      <c r="JTX25" s="178"/>
      <c r="JTY25" s="178"/>
      <c r="JTZ25" s="178"/>
      <c r="JUA25" s="178"/>
      <c r="JUB25" s="178"/>
      <c r="JUC25" s="179"/>
      <c r="JUD25" s="166"/>
      <c r="JUE25" s="178"/>
      <c r="JUF25" s="178"/>
      <c r="JUG25" s="178"/>
      <c r="JUH25" s="178"/>
      <c r="JUI25" s="178"/>
      <c r="JUJ25" s="178"/>
      <c r="JUK25" s="179"/>
      <c r="JUL25" s="166"/>
      <c r="JUM25" s="178"/>
      <c r="JUN25" s="178"/>
      <c r="JUO25" s="178"/>
      <c r="JUP25" s="178"/>
      <c r="JUQ25" s="178"/>
      <c r="JUR25" s="178"/>
      <c r="JUS25" s="179"/>
      <c r="JUT25" s="166"/>
      <c r="JUU25" s="178"/>
      <c r="JUV25" s="178"/>
      <c r="JUW25" s="178"/>
      <c r="JUX25" s="178"/>
      <c r="JUY25" s="178"/>
      <c r="JUZ25" s="178"/>
      <c r="JVA25" s="179"/>
      <c r="JVB25" s="166"/>
      <c r="JVC25" s="178"/>
      <c r="JVD25" s="178"/>
      <c r="JVE25" s="178"/>
      <c r="JVF25" s="178"/>
      <c r="JVG25" s="178"/>
      <c r="JVH25" s="178"/>
      <c r="JVI25" s="179"/>
      <c r="JVJ25" s="166"/>
      <c r="JVK25" s="178"/>
      <c r="JVL25" s="178"/>
      <c r="JVM25" s="178"/>
      <c r="JVN25" s="178"/>
      <c r="JVO25" s="178"/>
      <c r="JVP25" s="178"/>
      <c r="JVQ25" s="179"/>
      <c r="JVR25" s="166"/>
      <c r="JVS25" s="178"/>
      <c r="JVT25" s="178"/>
      <c r="JVU25" s="178"/>
      <c r="JVV25" s="178"/>
      <c r="JVW25" s="178"/>
      <c r="JVX25" s="178"/>
      <c r="JVY25" s="179"/>
      <c r="JVZ25" s="166"/>
      <c r="JWA25" s="178"/>
      <c r="JWB25" s="178"/>
      <c r="JWC25" s="178"/>
      <c r="JWD25" s="178"/>
      <c r="JWE25" s="178"/>
      <c r="JWF25" s="178"/>
      <c r="JWG25" s="179"/>
      <c r="JWH25" s="166"/>
      <c r="JWI25" s="178"/>
      <c r="JWJ25" s="178"/>
      <c r="JWK25" s="178"/>
      <c r="JWL25" s="178"/>
      <c r="JWM25" s="178"/>
      <c r="JWN25" s="178"/>
      <c r="JWO25" s="179"/>
      <c r="JWP25" s="166"/>
      <c r="JWQ25" s="178"/>
      <c r="JWR25" s="178"/>
      <c r="JWS25" s="178"/>
      <c r="JWT25" s="178"/>
      <c r="JWU25" s="178"/>
      <c r="JWV25" s="178"/>
      <c r="JWW25" s="179"/>
      <c r="JWX25" s="166"/>
      <c r="JWY25" s="178"/>
      <c r="JWZ25" s="178"/>
      <c r="JXA25" s="178"/>
      <c r="JXB25" s="178"/>
      <c r="JXC25" s="178"/>
      <c r="JXD25" s="178"/>
      <c r="JXE25" s="179"/>
      <c r="JXF25" s="166"/>
      <c r="JXG25" s="178"/>
      <c r="JXH25" s="178"/>
      <c r="JXI25" s="178"/>
      <c r="JXJ25" s="178"/>
      <c r="JXK25" s="178"/>
      <c r="JXL25" s="178"/>
      <c r="JXM25" s="179"/>
      <c r="JXN25" s="166"/>
      <c r="JXO25" s="178"/>
      <c r="JXP25" s="178"/>
      <c r="JXQ25" s="178"/>
      <c r="JXR25" s="178"/>
      <c r="JXS25" s="178"/>
      <c r="JXT25" s="178"/>
      <c r="JXU25" s="179"/>
      <c r="JXV25" s="166"/>
      <c r="JXW25" s="178"/>
      <c r="JXX25" s="178"/>
      <c r="JXY25" s="178"/>
      <c r="JXZ25" s="178"/>
      <c r="JYA25" s="178"/>
      <c r="JYB25" s="178"/>
      <c r="JYC25" s="179"/>
      <c r="JYD25" s="166"/>
      <c r="JYE25" s="178"/>
      <c r="JYF25" s="178"/>
      <c r="JYG25" s="178"/>
      <c r="JYH25" s="178"/>
      <c r="JYI25" s="178"/>
      <c r="JYJ25" s="178"/>
      <c r="JYK25" s="179"/>
      <c r="JYL25" s="166"/>
      <c r="JYM25" s="178"/>
      <c r="JYN25" s="178"/>
      <c r="JYO25" s="178"/>
      <c r="JYP25" s="178"/>
      <c r="JYQ25" s="178"/>
      <c r="JYR25" s="178"/>
      <c r="JYS25" s="179"/>
      <c r="JYT25" s="166"/>
      <c r="JYU25" s="178"/>
      <c r="JYV25" s="178"/>
      <c r="JYW25" s="178"/>
      <c r="JYX25" s="178"/>
      <c r="JYY25" s="178"/>
      <c r="JYZ25" s="178"/>
      <c r="JZA25" s="179"/>
      <c r="JZB25" s="166"/>
      <c r="JZC25" s="178"/>
      <c r="JZD25" s="178"/>
      <c r="JZE25" s="178"/>
      <c r="JZF25" s="178"/>
      <c r="JZG25" s="178"/>
      <c r="JZH25" s="178"/>
      <c r="JZI25" s="179"/>
      <c r="JZJ25" s="166"/>
      <c r="JZK25" s="178"/>
      <c r="JZL25" s="178"/>
      <c r="JZM25" s="178"/>
      <c r="JZN25" s="178"/>
      <c r="JZO25" s="178"/>
      <c r="JZP25" s="178"/>
      <c r="JZQ25" s="179"/>
      <c r="JZR25" s="166"/>
      <c r="JZS25" s="178"/>
      <c r="JZT25" s="178"/>
      <c r="JZU25" s="178"/>
      <c r="JZV25" s="178"/>
      <c r="JZW25" s="178"/>
      <c r="JZX25" s="178"/>
      <c r="JZY25" s="179"/>
      <c r="JZZ25" s="166"/>
      <c r="KAA25" s="178"/>
      <c r="KAB25" s="178"/>
      <c r="KAC25" s="178"/>
      <c r="KAD25" s="178"/>
      <c r="KAE25" s="178"/>
      <c r="KAF25" s="178"/>
      <c r="KAG25" s="179"/>
      <c r="KAH25" s="166"/>
      <c r="KAI25" s="178"/>
      <c r="KAJ25" s="178"/>
      <c r="KAK25" s="178"/>
      <c r="KAL25" s="178"/>
      <c r="KAM25" s="178"/>
      <c r="KAN25" s="178"/>
      <c r="KAO25" s="179"/>
      <c r="KAP25" s="166"/>
      <c r="KAQ25" s="178"/>
      <c r="KAR25" s="178"/>
      <c r="KAS25" s="178"/>
      <c r="KAT25" s="178"/>
      <c r="KAU25" s="178"/>
      <c r="KAV25" s="178"/>
      <c r="KAW25" s="179"/>
      <c r="KAX25" s="166"/>
      <c r="KAY25" s="178"/>
      <c r="KAZ25" s="178"/>
      <c r="KBA25" s="178"/>
      <c r="KBB25" s="178"/>
      <c r="KBC25" s="178"/>
      <c r="KBD25" s="178"/>
      <c r="KBE25" s="179"/>
      <c r="KBF25" s="166"/>
      <c r="KBG25" s="178"/>
      <c r="KBH25" s="178"/>
      <c r="KBI25" s="178"/>
      <c r="KBJ25" s="178"/>
      <c r="KBK25" s="178"/>
      <c r="KBL25" s="178"/>
      <c r="KBM25" s="179"/>
      <c r="KBN25" s="166"/>
      <c r="KBO25" s="178"/>
      <c r="KBP25" s="178"/>
      <c r="KBQ25" s="178"/>
      <c r="KBR25" s="178"/>
      <c r="KBS25" s="178"/>
      <c r="KBT25" s="178"/>
      <c r="KBU25" s="179"/>
      <c r="KBV25" s="166"/>
      <c r="KBW25" s="178"/>
      <c r="KBX25" s="178"/>
      <c r="KBY25" s="178"/>
      <c r="KBZ25" s="178"/>
      <c r="KCA25" s="178"/>
      <c r="KCB25" s="178"/>
      <c r="KCC25" s="179"/>
      <c r="KCD25" s="166"/>
      <c r="KCE25" s="178"/>
      <c r="KCF25" s="178"/>
      <c r="KCG25" s="178"/>
      <c r="KCH25" s="178"/>
      <c r="KCI25" s="178"/>
      <c r="KCJ25" s="178"/>
      <c r="KCK25" s="179"/>
      <c r="KCL25" s="166"/>
      <c r="KCM25" s="178"/>
      <c r="KCN25" s="178"/>
      <c r="KCO25" s="178"/>
      <c r="KCP25" s="178"/>
      <c r="KCQ25" s="178"/>
      <c r="KCR25" s="178"/>
      <c r="KCS25" s="179"/>
      <c r="KCT25" s="166"/>
      <c r="KCU25" s="178"/>
      <c r="KCV25" s="178"/>
      <c r="KCW25" s="178"/>
      <c r="KCX25" s="178"/>
      <c r="KCY25" s="178"/>
      <c r="KCZ25" s="178"/>
      <c r="KDA25" s="179"/>
      <c r="KDB25" s="166"/>
      <c r="KDC25" s="178"/>
      <c r="KDD25" s="178"/>
      <c r="KDE25" s="178"/>
      <c r="KDF25" s="178"/>
      <c r="KDG25" s="178"/>
      <c r="KDH25" s="178"/>
      <c r="KDI25" s="179"/>
      <c r="KDJ25" s="166"/>
      <c r="KDK25" s="178"/>
      <c r="KDL25" s="178"/>
      <c r="KDM25" s="178"/>
      <c r="KDN25" s="178"/>
      <c r="KDO25" s="178"/>
      <c r="KDP25" s="178"/>
      <c r="KDQ25" s="179"/>
      <c r="KDR25" s="166"/>
      <c r="KDS25" s="178"/>
      <c r="KDT25" s="178"/>
      <c r="KDU25" s="178"/>
      <c r="KDV25" s="178"/>
      <c r="KDW25" s="178"/>
      <c r="KDX25" s="178"/>
      <c r="KDY25" s="179"/>
      <c r="KDZ25" s="166"/>
      <c r="KEA25" s="178"/>
      <c r="KEB25" s="178"/>
      <c r="KEC25" s="178"/>
      <c r="KED25" s="178"/>
      <c r="KEE25" s="178"/>
      <c r="KEF25" s="178"/>
      <c r="KEG25" s="179"/>
      <c r="KEH25" s="166"/>
      <c r="KEI25" s="178"/>
      <c r="KEJ25" s="178"/>
      <c r="KEK25" s="178"/>
      <c r="KEL25" s="178"/>
      <c r="KEM25" s="178"/>
      <c r="KEN25" s="178"/>
      <c r="KEO25" s="179"/>
      <c r="KEP25" s="166"/>
      <c r="KEQ25" s="178"/>
      <c r="KER25" s="178"/>
      <c r="KES25" s="178"/>
      <c r="KET25" s="178"/>
      <c r="KEU25" s="178"/>
      <c r="KEV25" s="178"/>
      <c r="KEW25" s="179"/>
      <c r="KEX25" s="166"/>
      <c r="KEY25" s="178"/>
      <c r="KEZ25" s="178"/>
      <c r="KFA25" s="178"/>
      <c r="KFB25" s="178"/>
      <c r="KFC25" s="178"/>
      <c r="KFD25" s="178"/>
      <c r="KFE25" s="179"/>
      <c r="KFF25" s="166"/>
      <c r="KFG25" s="178"/>
      <c r="KFH25" s="178"/>
      <c r="KFI25" s="178"/>
      <c r="KFJ25" s="178"/>
      <c r="KFK25" s="178"/>
      <c r="KFL25" s="178"/>
      <c r="KFM25" s="179"/>
      <c r="KFN25" s="166"/>
      <c r="KFO25" s="178"/>
      <c r="KFP25" s="178"/>
      <c r="KFQ25" s="178"/>
      <c r="KFR25" s="178"/>
      <c r="KFS25" s="178"/>
      <c r="KFT25" s="178"/>
      <c r="KFU25" s="179"/>
      <c r="KFV25" s="166"/>
      <c r="KFW25" s="178"/>
      <c r="KFX25" s="178"/>
      <c r="KFY25" s="178"/>
      <c r="KFZ25" s="178"/>
      <c r="KGA25" s="178"/>
      <c r="KGB25" s="178"/>
      <c r="KGC25" s="179"/>
      <c r="KGD25" s="166"/>
      <c r="KGE25" s="178"/>
      <c r="KGF25" s="178"/>
      <c r="KGG25" s="178"/>
      <c r="KGH25" s="178"/>
      <c r="KGI25" s="178"/>
      <c r="KGJ25" s="178"/>
      <c r="KGK25" s="179"/>
      <c r="KGL25" s="166"/>
      <c r="KGM25" s="178"/>
      <c r="KGN25" s="178"/>
      <c r="KGO25" s="178"/>
      <c r="KGP25" s="178"/>
      <c r="KGQ25" s="178"/>
      <c r="KGR25" s="178"/>
      <c r="KGS25" s="179"/>
      <c r="KGT25" s="166"/>
      <c r="KGU25" s="178"/>
      <c r="KGV25" s="178"/>
      <c r="KGW25" s="178"/>
      <c r="KGX25" s="178"/>
      <c r="KGY25" s="178"/>
      <c r="KGZ25" s="178"/>
      <c r="KHA25" s="179"/>
      <c r="KHB25" s="166"/>
      <c r="KHC25" s="178"/>
      <c r="KHD25" s="178"/>
      <c r="KHE25" s="178"/>
      <c r="KHF25" s="178"/>
      <c r="KHG25" s="178"/>
      <c r="KHH25" s="178"/>
      <c r="KHI25" s="179"/>
      <c r="KHJ25" s="166"/>
      <c r="KHK25" s="178"/>
      <c r="KHL25" s="178"/>
      <c r="KHM25" s="178"/>
      <c r="KHN25" s="178"/>
      <c r="KHO25" s="178"/>
      <c r="KHP25" s="178"/>
      <c r="KHQ25" s="179"/>
      <c r="KHR25" s="166"/>
      <c r="KHS25" s="178"/>
      <c r="KHT25" s="178"/>
      <c r="KHU25" s="178"/>
      <c r="KHV25" s="178"/>
      <c r="KHW25" s="178"/>
      <c r="KHX25" s="178"/>
      <c r="KHY25" s="179"/>
      <c r="KHZ25" s="166"/>
      <c r="KIA25" s="178"/>
      <c r="KIB25" s="178"/>
      <c r="KIC25" s="178"/>
      <c r="KID25" s="178"/>
      <c r="KIE25" s="178"/>
      <c r="KIF25" s="178"/>
      <c r="KIG25" s="179"/>
      <c r="KIH25" s="166"/>
      <c r="KII25" s="178"/>
      <c r="KIJ25" s="178"/>
      <c r="KIK25" s="178"/>
      <c r="KIL25" s="178"/>
      <c r="KIM25" s="178"/>
      <c r="KIN25" s="178"/>
      <c r="KIO25" s="179"/>
      <c r="KIP25" s="166"/>
      <c r="KIQ25" s="178"/>
      <c r="KIR25" s="178"/>
      <c r="KIS25" s="178"/>
      <c r="KIT25" s="178"/>
      <c r="KIU25" s="178"/>
      <c r="KIV25" s="178"/>
      <c r="KIW25" s="179"/>
      <c r="KIX25" s="166"/>
      <c r="KIY25" s="178"/>
      <c r="KIZ25" s="178"/>
      <c r="KJA25" s="178"/>
      <c r="KJB25" s="178"/>
      <c r="KJC25" s="178"/>
      <c r="KJD25" s="178"/>
      <c r="KJE25" s="179"/>
      <c r="KJF25" s="166"/>
      <c r="KJG25" s="178"/>
      <c r="KJH25" s="178"/>
      <c r="KJI25" s="178"/>
      <c r="KJJ25" s="178"/>
      <c r="KJK25" s="178"/>
      <c r="KJL25" s="178"/>
      <c r="KJM25" s="179"/>
      <c r="KJN25" s="166"/>
      <c r="KJO25" s="178"/>
      <c r="KJP25" s="178"/>
      <c r="KJQ25" s="178"/>
      <c r="KJR25" s="178"/>
      <c r="KJS25" s="178"/>
      <c r="KJT25" s="178"/>
      <c r="KJU25" s="179"/>
      <c r="KJV25" s="166"/>
      <c r="KJW25" s="178"/>
      <c r="KJX25" s="178"/>
      <c r="KJY25" s="178"/>
      <c r="KJZ25" s="178"/>
      <c r="KKA25" s="178"/>
      <c r="KKB25" s="178"/>
      <c r="KKC25" s="179"/>
      <c r="KKD25" s="166"/>
      <c r="KKE25" s="178"/>
      <c r="KKF25" s="178"/>
      <c r="KKG25" s="178"/>
      <c r="KKH25" s="178"/>
      <c r="KKI25" s="178"/>
      <c r="KKJ25" s="178"/>
      <c r="KKK25" s="179"/>
      <c r="KKL25" s="166"/>
      <c r="KKM25" s="178"/>
      <c r="KKN25" s="178"/>
      <c r="KKO25" s="178"/>
      <c r="KKP25" s="178"/>
      <c r="KKQ25" s="178"/>
      <c r="KKR25" s="178"/>
      <c r="KKS25" s="179"/>
      <c r="KKT25" s="166"/>
      <c r="KKU25" s="178"/>
      <c r="KKV25" s="178"/>
      <c r="KKW25" s="178"/>
      <c r="KKX25" s="178"/>
      <c r="KKY25" s="178"/>
      <c r="KKZ25" s="178"/>
      <c r="KLA25" s="179"/>
      <c r="KLB25" s="166"/>
      <c r="KLC25" s="178"/>
      <c r="KLD25" s="178"/>
      <c r="KLE25" s="178"/>
      <c r="KLF25" s="178"/>
      <c r="KLG25" s="178"/>
      <c r="KLH25" s="178"/>
      <c r="KLI25" s="179"/>
      <c r="KLJ25" s="166"/>
      <c r="KLK25" s="178"/>
      <c r="KLL25" s="178"/>
      <c r="KLM25" s="178"/>
      <c r="KLN25" s="178"/>
      <c r="KLO25" s="178"/>
      <c r="KLP25" s="178"/>
      <c r="KLQ25" s="179"/>
      <c r="KLR25" s="166"/>
      <c r="KLS25" s="178"/>
      <c r="KLT25" s="178"/>
      <c r="KLU25" s="178"/>
      <c r="KLV25" s="178"/>
      <c r="KLW25" s="178"/>
      <c r="KLX25" s="178"/>
      <c r="KLY25" s="179"/>
      <c r="KLZ25" s="166"/>
      <c r="KMA25" s="178"/>
      <c r="KMB25" s="178"/>
      <c r="KMC25" s="178"/>
      <c r="KMD25" s="178"/>
      <c r="KME25" s="178"/>
      <c r="KMF25" s="178"/>
      <c r="KMG25" s="179"/>
      <c r="KMH25" s="166"/>
      <c r="KMI25" s="178"/>
      <c r="KMJ25" s="178"/>
      <c r="KMK25" s="178"/>
      <c r="KML25" s="178"/>
      <c r="KMM25" s="178"/>
      <c r="KMN25" s="178"/>
      <c r="KMO25" s="179"/>
      <c r="KMP25" s="166"/>
      <c r="KMQ25" s="178"/>
      <c r="KMR25" s="178"/>
      <c r="KMS25" s="178"/>
      <c r="KMT25" s="178"/>
      <c r="KMU25" s="178"/>
      <c r="KMV25" s="178"/>
      <c r="KMW25" s="179"/>
      <c r="KMX25" s="166"/>
      <c r="KMY25" s="178"/>
      <c r="KMZ25" s="178"/>
      <c r="KNA25" s="178"/>
      <c r="KNB25" s="178"/>
      <c r="KNC25" s="178"/>
      <c r="KND25" s="178"/>
      <c r="KNE25" s="179"/>
      <c r="KNF25" s="166"/>
      <c r="KNG25" s="178"/>
      <c r="KNH25" s="178"/>
      <c r="KNI25" s="178"/>
      <c r="KNJ25" s="178"/>
      <c r="KNK25" s="178"/>
      <c r="KNL25" s="178"/>
      <c r="KNM25" s="179"/>
      <c r="KNN25" s="166"/>
      <c r="KNO25" s="178"/>
      <c r="KNP25" s="178"/>
      <c r="KNQ25" s="178"/>
      <c r="KNR25" s="178"/>
      <c r="KNS25" s="178"/>
      <c r="KNT25" s="178"/>
      <c r="KNU25" s="179"/>
      <c r="KNV25" s="166"/>
      <c r="KNW25" s="178"/>
      <c r="KNX25" s="178"/>
      <c r="KNY25" s="178"/>
      <c r="KNZ25" s="178"/>
      <c r="KOA25" s="178"/>
      <c r="KOB25" s="178"/>
      <c r="KOC25" s="179"/>
      <c r="KOD25" s="166"/>
      <c r="KOE25" s="178"/>
      <c r="KOF25" s="178"/>
      <c r="KOG25" s="178"/>
      <c r="KOH25" s="178"/>
      <c r="KOI25" s="178"/>
      <c r="KOJ25" s="178"/>
      <c r="KOK25" s="179"/>
      <c r="KOL25" s="166"/>
      <c r="KOM25" s="178"/>
      <c r="KON25" s="178"/>
      <c r="KOO25" s="178"/>
      <c r="KOP25" s="178"/>
      <c r="KOQ25" s="178"/>
      <c r="KOR25" s="178"/>
      <c r="KOS25" s="179"/>
      <c r="KOT25" s="166"/>
      <c r="KOU25" s="178"/>
      <c r="KOV25" s="178"/>
      <c r="KOW25" s="178"/>
      <c r="KOX25" s="178"/>
      <c r="KOY25" s="178"/>
      <c r="KOZ25" s="178"/>
      <c r="KPA25" s="179"/>
      <c r="KPB25" s="166"/>
      <c r="KPC25" s="178"/>
      <c r="KPD25" s="178"/>
      <c r="KPE25" s="178"/>
      <c r="KPF25" s="178"/>
      <c r="KPG25" s="178"/>
      <c r="KPH25" s="178"/>
      <c r="KPI25" s="179"/>
      <c r="KPJ25" s="166"/>
      <c r="KPK25" s="178"/>
      <c r="KPL25" s="178"/>
      <c r="KPM25" s="178"/>
      <c r="KPN25" s="178"/>
      <c r="KPO25" s="178"/>
      <c r="KPP25" s="178"/>
      <c r="KPQ25" s="179"/>
      <c r="KPR25" s="166"/>
      <c r="KPS25" s="178"/>
      <c r="KPT25" s="178"/>
      <c r="KPU25" s="178"/>
      <c r="KPV25" s="178"/>
      <c r="KPW25" s="178"/>
      <c r="KPX25" s="178"/>
      <c r="KPY25" s="179"/>
      <c r="KPZ25" s="166"/>
      <c r="KQA25" s="178"/>
      <c r="KQB25" s="178"/>
      <c r="KQC25" s="178"/>
      <c r="KQD25" s="178"/>
      <c r="KQE25" s="178"/>
      <c r="KQF25" s="178"/>
      <c r="KQG25" s="179"/>
      <c r="KQH25" s="166"/>
      <c r="KQI25" s="178"/>
      <c r="KQJ25" s="178"/>
      <c r="KQK25" s="178"/>
      <c r="KQL25" s="178"/>
      <c r="KQM25" s="178"/>
      <c r="KQN25" s="178"/>
      <c r="KQO25" s="179"/>
      <c r="KQP25" s="166"/>
      <c r="KQQ25" s="178"/>
      <c r="KQR25" s="178"/>
      <c r="KQS25" s="178"/>
      <c r="KQT25" s="178"/>
      <c r="KQU25" s="178"/>
      <c r="KQV25" s="178"/>
      <c r="KQW25" s="179"/>
      <c r="KQX25" s="166"/>
      <c r="KQY25" s="178"/>
      <c r="KQZ25" s="178"/>
      <c r="KRA25" s="178"/>
      <c r="KRB25" s="178"/>
      <c r="KRC25" s="178"/>
      <c r="KRD25" s="178"/>
      <c r="KRE25" s="179"/>
      <c r="KRF25" s="166"/>
      <c r="KRG25" s="178"/>
      <c r="KRH25" s="178"/>
      <c r="KRI25" s="178"/>
      <c r="KRJ25" s="178"/>
      <c r="KRK25" s="178"/>
      <c r="KRL25" s="178"/>
      <c r="KRM25" s="179"/>
      <c r="KRN25" s="166"/>
      <c r="KRO25" s="178"/>
      <c r="KRP25" s="178"/>
      <c r="KRQ25" s="178"/>
      <c r="KRR25" s="178"/>
      <c r="KRS25" s="178"/>
      <c r="KRT25" s="178"/>
      <c r="KRU25" s="179"/>
      <c r="KRV25" s="166"/>
      <c r="KRW25" s="178"/>
      <c r="KRX25" s="178"/>
      <c r="KRY25" s="178"/>
      <c r="KRZ25" s="178"/>
      <c r="KSA25" s="178"/>
      <c r="KSB25" s="178"/>
      <c r="KSC25" s="179"/>
      <c r="KSD25" s="166"/>
      <c r="KSE25" s="178"/>
      <c r="KSF25" s="178"/>
      <c r="KSG25" s="178"/>
      <c r="KSH25" s="178"/>
      <c r="KSI25" s="178"/>
      <c r="KSJ25" s="178"/>
      <c r="KSK25" s="179"/>
      <c r="KSL25" s="166"/>
      <c r="KSM25" s="178"/>
      <c r="KSN25" s="178"/>
      <c r="KSO25" s="178"/>
      <c r="KSP25" s="178"/>
      <c r="KSQ25" s="178"/>
      <c r="KSR25" s="178"/>
      <c r="KSS25" s="179"/>
      <c r="KST25" s="166"/>
      <c r="KSU25" s="178"/>
      <c r="KSV25" s="178"/>
      <c r="KSW25" s="178"/>
      <c r="KSX25" s="178"/>
      <c r="KSY25" s="178"/>
      <c r="KSZ25" s="178"/>
      <c r="KTA25" s="179"/>
      <c r="KTB25" s="166"/>
      <c r="KTC25" s="178"/>
      <c r="KTD25" s="178"/>
      <c r="KTE25" s="178"/>
      <c r="KTF25" s="178"/>
      <c r="KTG25" s="178"/>
      <c r="KTH25" s="178"/>
      <c r="KTI25" s="179"/>
      <c r="KTJ25" s="166"/>
      <c r="KTK25" s="178"/>
      <c r="KTL25" s="178"/>
      <c r="KTM25" s="178"/>
      <c r="KTN25" s="178"/>
      <c r="KTO25" s="178"/>
      <c r="KTP25" s="178"/>
      <c r="KTQ25" s="179"/>
      <c r="KTR25" s="166"/>
      <c r="KTS25" s="178"/>
      <c r="KTT25" s="178"/>
      <c r="KTU25" s="178"/>
      <c r="KTV25" s="178"/>
      <c r="KTW25" s="178"/>
      <c r="KTX25" s="178"/>
      <c r="KTY25" s="179"/>
      <c r="KTZ25" s="166"/>
      <c r="KUA25" s="178"/>
      <c r="KUB25" s="178"/>
      <c r="KUC25" s="178"/>
      <c r="KUD25" s="178"/>
      <c r="KUE25" s="178"/>
      <c r="KUF25" s="178"/>
      <c r="KUG25" s="179"/>
      <c r="KUH25" s="166"/>
      <c r="KUI25" s="178"/>
      <c r="KUJ25" s="178"/>
      <c r="KUK25" s="178"/>
      <c r="KUL25" s="178"/>
      <c r="KUM25" s="178"/>
      <c r="KUN25" s="178"/>
      <c r="KUO25" s="179"/>
      <c r="KUP25" s="166"/>
      <c r="KUQ25" s="178"/>
      <c r="KUR25" s="178"/>
      <c r="KUS25" s="178"/>
      <c r="KUT25" s="178"/>
      <c r="KUU25" s="178"/>
      <c r="KUV25" s="178"/>
      <c r="KUW25" s="179"/>
      <c r="KUX25" s="166"/>
      <c r="KUY25" s="178"/>
      <c r="KUZ25" s="178"/>
      <c r="KVA25" s="178"/>
      <c r="KVB25" s="178"/>
      <c r="KVC25" s="178"/>
      <c r="KVD25" s="178"/>
      <c r="KVE25" s="179"/>
      <c r="KVF25" s="166"/>
      <c r="KVG25" s="178"/>
      <c r="KVH25" s="178"/>
      <c r="KVI25" s="178"/>
      <c r="KVJ25" s="178"/>
      <c r="KVK25" s="178"/>
      <c r="KVL25" s="178"/>
      <c r="KVM25" s="179"/>
      <c r="KVN25" s="166"/>
      <c r="KVO25" s="178"/>
      <c r="KVP25" s="178"/>
      <c r="KVQ25" s="178"/>
      <c r="KVR25" s="178"/>
      <c r="KVS25" s="178"/>
      <c r="KVT25" s="178"/>
      <c r="KVU25" s="179"/>
      <c r="KVV25" s="166"/>
      <c r="KVW25" s="178"/>
      <c r="KVX25" s="178"/>
      <c r="KVY25" s="178"/>
      <c r="KVZ25" s="178"/>
      <c r="KWA25" s="178"/>
      <c r="KWB25" s="178"/>
      <c r="KWC25" s="179"/>
      <c r="KWD25" s="166"/>
      <c r="KWE25" s="178"/>
      <c r="KWF25" s="178"/>
      <c r="KWG25" s="178"/>
      <c r="KWH25" s="178"/>
      <c r="KWI25" s="178"/>
      <c r="KWJ25" s="178"/>
      <c r="KWK25" s="179"/>
      <c r="KWL25" s="166"/>
      <c r="KWM25" s="178"/>
      <c r="KWN25" s="178"/>
      <c r="KWO25" s="178"/>
      <c r="KWP25" s="178"/>
      <c r="KWQ25" s="178"/>
      <c r="KWR25" s="178"/>
      <c r="KWS25" s="179"/>
      <c r="KWT25" s="166"/>
      <c r="KWU25" s="178"/>
      <c r="KWV25" s="178"/>
      <c r="KWW25" s="178"/>
      <c r="KWX25" s="178"/>
      <c r="KWY25" s="178"/>
      <c r="KWZ25" s="178"/>
      <c r="KXA25" s="179"/>
      <c r="KXB25" s="166"/>
      <c r="KXC25" s="178"/>
      <c r="KXD25" s="178"/>
      <c r="KXE25" s="178"/>
      <c r="KXF25" s="178"/>
      <c r="KXG25" s="178"/>
      <c r="KXH25" s="178"/>
      <c r="KXI25" s="179"/>
      <c r="KXJ25" s="166"/>
      <c r="KXK25" s="178"/>
      <c r="KXL25" s="178"/>
      <c r="KXM25" s="178"/>
      <c r="KXN25" s="178"/>
      <c r="KXO25" s="178"/>
      <c r="KXP25" s="178"/>
      <c r="KXQ25" s="179"/>
      <c r="KXR25" s="166"/>
      <c r="KXS25" s="178"/>
      <c r="KXT25" s="178"/>
      <c r="KXU25" s="178"/>
      <c r="KXV25" s="178"/>
      <c r="KXW25" s="178"/>
      <c r="KXX25" s="178"/>
      <c r="KXY25" s="179"/>
      <c r="KXZ25" s="166"/>
      <c r="KYA25" s="178"/>
      <c r="KYB25" s="178"/>
      <c r="KYC25" s="178"/>
      <c r="KYD25" s="178"/>
      <c r="KYE25" s="178"/>
      <c r="KYF25" s="178"/>
      <c r="KYG25" s="179"/>
      <c r="KYH25" s="166"/>
      <c r="KYI25" s="178"/>
      <c r="KYJ25" s="178"/>
      <c r="KYK25" s="178"/>
      <c r="KYL25" s="178"/>
      <c r="KYM25" s="178"/>
      <c r="KYN25" s="178"/>
      <c r="KYO25" s="179"/>
      <c r="KYP25" s="166"/>
      <c r="KYQ25" s="178"/>
      <c r="KYR25" s="178"/>
      <c r="KYS25" s="178"/>
      <c r="KYT25" s="178"/>
      <c r="KYU25" s="178"/>
      <c r="KYV25" s="178"/>
      <c r="KYW25" s="179"/>
      <c r="KYX25" s="166"/>
      <c r="KYY25" s="178"/>
      <c r="KYZ25" s="178"/>
      <c r="KZA25" s="178"/>
      <c r="KZB25" s="178"/>
      <c r="KZC25" s="178"/>
      <c r="KZD25" s="178"/>
      <c r="KZE25" s="179"/>
      <c r="KZF25" s="166"/>
      <c r="KZG25" s="178"/>
      <c r="KZH25" s="178"/>
      <c r="KZI25" s="178"/>
      <c r="KZJ25" s="178"/>
      <c r="KZK25" s="178"/>
      <c r="KZL25" s="178"/>
      <c r="KZM25" s="179"/>
      <c r="KZN25" s="166"/>
      <c r="KZO25" s="178"/>
      <c r="KZP25" s="178"/>
      <c r="KZQ25" s="178"/>
      <c r="KZR25" s="178"/>
      <c r="KZS25" s="178"/>
      <c r="KZT25" s="178"/>
      <c r="KZU25" s="179"/>
      <c r="KZV25" s="166"/>
      <c r="KZW25" s="178"/>
      <c r="KZX25" s="178"/>
      <c r="KZY25" s="178"/>
      <c r="KZZ25" s="178"/>
      <c r="LAA25" s="178"/>
      <c r="LAB25" s="178"/>
      <c r="LAC25" s="179"/>
      <c r="LAD25" s="166"/>
      <c r="LAE25" s="178"/>
      <c r="LAF25" s="178"/>
      <c r="LAG25" s="178"/>
      <c r="LAH25" s="178"/>
      <c r="LAI25" s="178"/>
      <c r="LAJ25" s="178"/>
      <c r="LAK25" s="179"/>
      <c r="LAL25" s="166"/>
      <c r="LAM25" s="178"/>
      <c r="LAN25" s="178"/>
      <c r="LAO25" s="178"/>
      <c r="LAP25" s="178"/>
      <c r="LAQ25" s="178"/>
      <c r="LAR25" s="178"/>
      <c r="LAS25" s="179"/>
      <c r="LAT25" s="166"/>
      <c r="LAU25" s="178"/>
      <c r="LAV25" s="178"/>
      <c r="LAW25" s="178"/>
      <c r="LAX25" s="178"/>
      <c r="LAY25" s="178"/>
      <c r="LAZ25" s="178"/>
      <c r="LBA25" s="179"/>
      <c r="LBB25" s="166"/>
      <c r="LBC25" s="178"/>
      <c r="LBD25" s="178"/>
      <c r="LBE25" s="178"/>
      <c r="LBF25" s="178"/>
      <c r="LBG25" s="178"/>
      <c r="LBH25" s="178"/>
      <c r="LBI25" s="179"/>
      <c r="LBJ25" s="166"/>
      <c r="LBK25" s="178"/>
      <c r="LBL25" s="178"/>
      <c r="LBM25" s="178"/>
      <c r="LBN25" s="178"/>
      <c r="LBO25" s="178"/>
      <c r="LBP25" s="178"/>
      <c r="LBQ25" s="179"/>
      <c r="LBR25" s="166"/>
      <c r="LBS25" s="178"/>
      <c r="LBT25" s="178"/>
      <c r="LBU25" s="178"/>
      <c r="LBV25" s="178"/>
      <c r="LBW25" s="178"/>
      <c r="LBX25" s="178"/>
      <c r="LBY25" s="179"/>
      <c r="LBZ25" s="166"/>
      <c r="LCA25" s="178"/>
      <c r="LCB25" s="178"/>
      <c r="LCC25" s="178"/>
      <c r="LCD25" s="178"/>
      <c r="LCE25" s="178"/>
      <c r="LCF25" s="178"/>
      <c r="LCG25" s="179"/>
      <c r="LCH25" s="166"/>
      <c r="LCI25" s="178"/>
      <c r="LCJ25" s="178"/>
      <c r="LCK25" s="178"/>
      <c r="LCL25" s="178"/>
      <c r="LCM25" s="178"/>
      <c r="LCN25" s="178"/>
      <c r="LCO25" s="179"/>
      <c r="LCP25" s="166"/>
      <c r="LCQ25" s="178"/>
      <c r="LCR25" s="178"/>
      <c r="LCS25" s="178"/>
      <c r="LCT25" s="178"/>
      <c r="LCU25" s="178"/>
      <c r="LCV25" s="178"/>
      <c r="LCW25" s="179"/>
      <c r="LCX25" s="166"/>
      <c r="LCY25" s="178"/>
      <c r="LCZ25" s="178"/>
      <c r="LDA25" s="178"/>
      <c r="LDB25" s="178"/>
      <c r="LDC25" s="178"/>
      <c r="LDD25" s="178"/>
      <c r="LDE25" s="179"/>
      <c r="LDF25" s="166"/>
      <c r="LDG25" s="178"/>
      <c r="LDH25" s="178"/>
      <c r="LDI25" s="178"/>
      <c r="LDJ25" s="178"/>
      <c r="LDK25" s="178"/>
      <c r="LDL25" s="178"/>
      <c r="LDM25" s="179"/>
      <c r="LDN25" s="166"/>
      <c r="LDO25" s="178"/>
      <c r="LDP25" s="178"/>
      <c r="LDQ25" s="178"/>
      <c r="LDR25" s="178"/>
      <c r="LDS25" s="178"/>
      <c r="LDT25" s="178"/>
      <c r="LDU25" s="179"/>
      <c r="LDV25" s="166"/>
      <c r="LDW25" s="178"/>
      <c r="LDX25" s="178"/>
      <c r="LDY25" s="178"/>
      <c r="LDZ25" s="178"/>
      <c r="LEA25" s="178"/>
      <c r="LEB25" s="178"/>
      <c r="LEC25" s="179"/>
      <c r="LED25" s="166"/>
      <c r="LEE25" s="178"/>
      <c r="LEF25" s="178"/>
      <c r="LEG25" s="178"/>
      <c r="LEH25" s="178"/>
      <c r="LEI25" s="178"/>
      <c r="LEJ25" s="178"/>
      <c r="LEK25" s="179"/>
      <c r="LEL25" s="166"/>
      <c r="LEM25" s="178"/>
      <c r="LEN25" s="178"/>
      <c r="LEO25" s="178"/>
      <c r="LEP25" s="178"/>
      <c r="LEQ25" s="178"/>
      <c r="LER25" s="178"/>
      <c r="LES25" s="179"/>
      <c r="LET25" s="166"/>
      <c r="LEU25" s="178"/>
      <c r="LEV25" s="178"/>
      <c r="LEW25" s="178"/>
      <c r="LEX25" s="178"/>
      <c r="LEY25" s="178"/>
      <c r="LEZ25" s="178"/>
      <c r="LFA25" s="179"/>
      <c r="LFB25" s="166"/>
      <c r="LFC25" s="178"/>
      <c r="LFD25" s="178"/>
      <c r="LFE25" s="178"/>
      <c r="LFF25" s="178"/>
      <c r="LFG25" s="178"/>
      <c r="LFH25" s="178"/>
      <c r="LFI25" s="179"/>
      <c r="LFJ25" s="166"/>
      <c r="LFK25" s="178"/>
      <c r="LFL25" s="178"/>
      <c r="LFM25" s="178"/>
      <c r="LFN25" s="178"/>
      <c r="LFO25" s="178"/>
      <c r="LFP25" s="178"/>
      <c r="LFQ25" s="179"/>
      <c r="LFR25" s="166"/>
      <c r="LFS25" s="178"/>
      <c r="LFT25" s="178"/>
      <c r="LFU25" s="178"/>
      <c r="LFV25" s="178"/>
      <c r="LFW25" s="178"/>
      <c r="LFX25" s="178"/>
      <c r="LFY25" s="179"/>
      <c r="LFZ25" s="166"/>
      <c r="LGA25" s="178"/>
      <c r="LGB25" s="178"/>
      <c r="LGC25" s="178"/>
      <c r="LGD25" s="178"/>
      <c r="LGE25" s="178"/>
      <c r="LGF25" s="178"/>
      <c r="LGG25" s="179"/>
      <c r="LGH25" s="166"/>
      <c r="LGI25" s="178"/>
      <c r="LGJ25" s="178"/>
      <c r="LGK25" s="178"/>
      <c r="LGL25" s="178"/>
      <c r="LGM25" s="178"/>
      <c r="LGN25" s="178"/>
      <c r="LGO25" s="179"/>
      <c r="LGP25" s="166"/>
      <c r="LGQ25" s="178"/>
      <c r="LGR25" s="178"/>
      <c r="LGS25" s="178"/>
      <c r="LGT25" s="178"/>
      <c r="LGU25" s="178"/>
      <c r="LGV25" s="178"/>
      <c r="LGW25" s="179"/>
      <c r="LGX25" s="166"/>
      <c r="LGY25" s="178"/>
      <c r="LGZ25" s="178"/>
      <c r="LHA25" s="178"/>
      <c r="LHB25" s="178"/>
      <c r="LHC25" s="178"/>
      <c r="LHD25" s="178"/>
      <c r="LHE25" s="179"/>
      <c r="LHF25" s="166"/>
      <c r="LHG25" s="178"/>
      <c r="LHH25" s="178"/>
      <c r="LHI25" s="178"/>
      <c r="LHJ25" s="178"/>
      <c r="LHK25" s="178"/>
      <c r="LHL25" s="178"/>
      <c r="LHM25" s="179"/>
      <c r="LHN25" s="166"/>
      <c r="LHO25" s="178"/>
      <c r="LHP25" s="178"/>
      <c r="LHQ25" s="178"/>
      <c r="LHR25" s="178"/>
      <c r="LHS25" s="178"/>
      <c r="LHT25" s="178"/>
      <c r="LHU25" s="179"/>
      <c r="LHV25" s="166"/>
      <c r="LHW25" s="178"/>
      <c r="LHX25" s="178"/>
      <c r="LHY25" s="178"/>
      <c r="LHZ25" s="178"/>
      <c r="LIA25" s="178"/>
      <c r="LIB25" s="178"/>
      <c r="LIC25" s="179"/>
      <c r="LID25" s="166"/>
      <c r="LIE25" s="178"/>
      <c r="LIF25" s="178"/>
      <c r="LIG25" s="178"/>
      <c r="LIH25" s="178"/>
      <c r="LII25" s="178"/>
      <c r="LIJ25" s="178"/>
      <c r="LIK25" s="179"/>
      <c r="LIL25" s="166"/>
      <c r="LIM25" s="178"/>
      <c r="LIN25" s="178"/>
      <c r="LIO25" s="178"/>
      <c r="LIP25" s="178"/>
      <c r="LIQ25" s="178"/>
      <c r="LIR25" s="178"/>
      <c r="LIS25" s="179"/>
      <c r="LIT25" s="166"/>
      <c r="LIU25" s="178"/>
      <c r="LIV25" s="178"/>
      <c r="LIW25" s="178"/>
      <c r="LIX25" s="178"/>
      <c r="LIY25" s="178"/>
      <c r="LIZ25" s="178"/>
      <c r="LJA25" s="179"/>
      <c r="LJB25" s="166"/>
      <c r="LJC25" s="178"/>
      <c r="LJD25" s="178"/>
      <c r="LJE25" s="178"/>
      <c r="LJF25" s="178"/>
      <c r="LJG25" s="178"/>
      <c r="LJH25" s="178"/>
      <c r="LJI25" s="179"/>
      <c r="LJJ25" s="166"/>
      <c r="LJK25" s="178"/>
      <c r="LJL25" s="178"/>
      <c r="LJM25" s="178"/>
      <c r="LJN25" s="178"/>
      <c r="LJO25" s="178"/>
      <c r="LJP25" s="178"/>
      <c r="LJQ25" s="179"/>
      <c r="LJR25" s="166"/>
      <c r="LJS25" s="178"/>
      <c r="LJT25" s="178"/>
      <c r="LJU25" s="178"/>
      <c r="LJV25" s="178"/>
      <c r="LJW25" s="178"/>
      <c r="LJX25" s="178"/>
      <c r="LJY25" s="179"/>
      <c r="LJZ25" s="166"/>
      <c r="LKA25" s="178"/>
      <c r="LKB25" s="178"/>
      <c r="LKC25" s="178"/>
      <c r="LKD25" s="178"/>
      <c r="LKE25" s="178"/>
      <c r="LKF25" s="178"/>
      <c r="LKG25" s="179"/>
      <c r="LKH25" s="166"/>
      <c r="LKI25" s="178"/>
      <c r="LKJ25" s="178"/>
      <c r="LKK25" s="178"/>
      <c r="LKL25" s="178"/>
      <c r="LKM25" s="178"/>
      <c r="LKN25" s="178"/>
      <c r="LKO25" s="179"/>
      <c r="LKP25" s="166"/>
      <c r="LKQ25" s="178"/>
      <c r="LKR25" s="178"/>
      <c r="LKS25" s="178"/>
      <c r="LKT25" s="178"/>
      <c r="LKU25" s="178"/>
      <c r="LKV25" s="178"/>
      <c r="LKW25" s="179"/>
      <c r="LKX25" s="166"/>
      <c r="LKY25" s="178"/>
      <c r="LKZ25" s="178"/>
      <c r="LLA25" s="178"/>
      <c r="LLB25" s="178"/>
      <c r="LLC25" s="178"/>
      <c r="LLD25" s="178"/>
      <c r="LLE25" s="179"/>
      <c r="LLF25" s="166"/>
      <c r="LLG25" s="178"/>
      <c r="LLH25" s="178"/>
      <c r="LLI25" s="178"/>
      <c r="LLJ25" s="178"/>
      <c r="LLK25" s="178"/>
      <c r="LLL25" s="178"/>
      <c r="LLM25" s="179"/>
      <c r="LLN25" s="166"/>
      <c r="LLO25" s="178"/>
      <c r="LLP25" s="178"/>
      <c r="LLQ25" s="178"/>
      <c r="LLR25" s="178"/>
      <c r="LLS25" s="178"/>
      <c r="LLT25" s="178"/>
      <c r="LLU25" s="179"/>
      <c r="LLV25" s="166"/>
      <c r="LLW25" s="178"/>
      <c r="LLX25" s="178"/>
      <c r="LLY25" s="178"/>
      <c r="LLZ25" s="178"/>
      <c r="LMA25" s="178"/>
      <c r="LMB25" s="178"/>
      <c r="LMC25" s="179"/>
      <c r="LMD25" s="166"/>
      <c r="LME25" s="178"/>
      <c r="LMF25" s="178"/>
      <c r="LMG25" s="178"/>
      <c r="LMH25" s="178"/>
      <c r="LMI25" s="178"/>
      <c r="LMJ25" s="178"/>
      <c r="LMK25" s="179"/>
      <c r="LML25" s="166"/>
      <c r="LMM25" s="178"/>
      <c r="LMN25" s="178"/>
      <c r="LMO25" s="178"/>
      <c r="LMP25" s="178"/>
      <c r="LMQ25" s="178"/>
      <c r="LMR25" s="178"/>
      <c r="LMS25" s="179"/>
      <c r="LMT25" s="166"/>
      <c r="LMU25" s="178"/>
      <c r="LMV25" s="178"/>
      <c r="LMW25" s="178"/>
      <c r="LMX25" s="178"/>
      <c r="LMY25" s="178"/>
      <c r="LMZ25" s="178"/>
      <c r="LNA25" s="179"/>
      <c r="LNB25" s="166"/>
      <c r="LNC25" s="178"/>
      <c r="LND25" s="178"/>
      <c r="LNE25" s="178"/>
      <c r="LNF25" s="178"/>
      <c r="LNG25" s="178"/>
      <c r="LNH25" s="178"/>
      <c r="LNI25" s="179"/>
      <c r="LNJ25" s="166"/>
      <c r="LNK25" s="178"/>
      <c r="LNL25" s="178"/>
      <c r="LNM25" s="178"/>
      <c r="LNN25" s="178"/>
      <c r="LNO25" s="178"/>
      <c r="LNP25" s="178"/>
      <c r="LNQ25" s="179"/>
      <c r="LNR25" s="166"/>
      <c r="LNS25" s="178"/>
      <c r="LNT25" s="178"/>
      <c r="LNU25" s="178"/>
      <c r="LNV25" s="178"/>
      <c r="LNW25" s="178"/>
      <c r="LNX25" s="178"/>
      <c r="LNY25" s="179"/>
      <c r="LNZ25" s="166"/>
      <c r="LOA25" s="178"/>
      <c r="LOB25" s="178"/>
      <c r="LOC25" s="178"/>
      <c r="LOD25" s="178"/>
      <c r="LOE25" s="178"/>
      <c r="LOF25" s="178"/>
      <c r="LOG25" s="179"/>
      <c r="LOH25" s="166"/>
      <c r="LOI25" s="178"/>
      <c r="LOJ25" s="178"/>
      <c r="LOK25" s="178"/>
      <c r="LOL25" s="178"/>
      <c r="LOM25" s="178"/>
      <c r="LON25" s="178"/>
      <c r="LOO25" s="179"/>
      <c r="LOP25" s="166"/>
      <c r="LOQ25" s="178"/>
      <c r="LOR25" s="178"/>
      <c r="LOS25" s="178"/>
      <c r="LOT25" s="178"/>
      <c r="LOU25" s="178"/>
      <c r="LOV25" s="178"/>
      <c r="LOW25" s="179"/>
      <c r="LOX25" s="166"/>
      <c r="LOY25" s="178"/>
      <c r="LOZ25" s="178"/>
      <c r="LPA25" s="178"/>
      <c r="LPB25" s="178"/>
      <c r="LPC25" s="178"/>
      <c r="LPD25" s="178"/>
      <c r="LPE25" s="179"/>
      <c r="LPF25" s="166"/>
      <c r="LPG25" s="178"/>
      <c r="LPH25" s="178"/>
      <c r="LPI25" s="178"/>
      <c r="LPJ25" s="178"/>
      <c r="LPK25" s="178"/>
      <c r="LPL25" s="178"/>
      <c r="LPM25" s="179"/>
      <c r="LPN25" s="166"/>
      <c r="LPO25" s="178"/>
      <c r="LPP25" s="178"/>
      <c r="LPQ25" s="178"/>
      <c r="LPR25" s="178"/>
      <c r="LPS25" s="178"/>
      <c r="LPT25" s="178"/>
      <c r="LPU25" s="179"/>
      <c r="LPV25" s="166"/>
      <c r="LPW25" s="178"/>
      <c r="LPX25" s="178"/>
      <c r="LPY25" s="178"/>
      <c r="LPZ25" s="178"/>
      <c r="LQA25" s="178"/>
      <c r="LQB25" s="178"/>
      <c r="LQC25" s="179"/>
      <c r="LQD25" s="166"/>
      <c r="LQE25" s="178"/>
      <c r="LQF25" s="178"/>
      <c r="LQG25" s="178"/>
      <c r="LQH25" s="178"/>
      <c r="LQI25" s="178"/>
      <c r="LQJ25" s="178"/>
      <c r="LQK25" s="179"/>
      <c r="LQL25" s="166"/>
      <c r="LQM25" s="178"/>
      <c r="LQN25" s="178"/>
      <c r="LQO25" s="178"/>
      <c r="LQP25" s="178"/>
      <c r="LQQ25" s="178"/>
      <c r="LQR25" s="178"/>
      <c r="LQS25" s="179"/>
      <c r="LQT25" s="166"/>
      <c r="LQU25" s="178"/>
      <c r="LQV25" s="178"/>
      <c r="LQW25" s="178"/>
      <c r="LQX25" s="178"/>
      <c r="LQY25" s="178"/>
      <c r="LQZ25" s="178"/>
      <c r="LRA25" s="179"/>
      <c r="LRB25" s="166"/>
      <c r="LRC25" s="178"/>
      <c r="LRD25" s="178"/>
      <c r="LRE25" s="178"/>
      <c r="LRF25" s="178"/>
      <c r="LRG25" s="178"/>
      <c r="LRH25" s="178"/>
      <c r="LRI25" s="179"/>
      <c r="LRJ25" s="166"/>
      <c r="LRK25" s="178"/>
      <c r="LRL25" s="178"/>
      <c r="LRM25" s="178"/>
      <c r="LRN25" s="178"/>
      <c r="LRO25" s="178"/>
      <c r="LRP25" s="178"/>
      <c r="LRQ25" s="179"/>
      <c r="LRR25" s="166"/>
      <c r="LRS25" s="178"/>
      <c r="LRT25" s="178"/>
      <c r="LRU25" s="178"/>
      <c r="LRV25" s="178"/>
      <c r="LRW25" s="178"/>
      <c r="LRX25" s="178"/>
      <c r="LRY25" s="179"/>
      <c r="LRZ25" s="166"/>
      <c r="LSA25" s="178"/>
      <c r="LSB25" s="178"/>
      <c r="LSC25" s="178"/>
      <c r="LSD25" s="178"/>
      <c r="LSE25" s="178"/>
      <c r="LSF25" s="178"/>
      <c r="LSG25" s="179"/>
      <c r="LSH25" s="166"/>
      <c r="LSI25" s="178"/>
      <c r="LSJ25" s="178"/>
      <c r="LSK25" s="178"/>
      <c r="LSL25" s="178"/>
      <c r="LSM25" s="178"/>
      <c r="LSN25" s="178"/>
      <c r="LSO25" s="179"/>
      <c r="LSP25" s="166"/>
      <c r="LSQ25" s="178"/>
      <c r="LSR25" s="178"/>
      <c r="LSS25" s="178"/>
      <c r="LST25" s="178"/>
      <c r="LSU25" s="178"/>
      <c r="LSV25" s="178"/>
      <c r="LSW25" s="179"/>
      <c r="LSX25" s="166"/>
      <c r="LSY25" s="178"/>
      <c r="LSZ25" s="178"/>
      <c r="LTA25" s="178"/>
      <c r="LTB25" s="178"/>
      <c r="LTC25" s="178"/>
      <c r="LTD25" s="178"/>
      <c r="LTE25" s="179"/>
      <c r="LTF25" s="166"/>
      <c r="LTG25" s="178"/>
      <c r="LTH25" s="178"/>
      <c r="LTI25" s="178"/>
      <c r="LTJ25" s="178"/>
      <c r="LTK25" s="178"/>
      <c r="LTL25" s="178"/>
      <c r="LTM25" s="179"/>
      <c r="LTN25" s="166"/>
      <c r="LTO25" s="178"/>
      <c r="LTP25" s="178"/>
      <c r="LTQ25" s="178"/>
      <c r="LTR25" s="178"/>
      <c r="LTS25" s="178"/>
      <c r="LTT25" s="178"/>
      <c r="LTU25" s="179"/>
      <c r="LTV25" s="166"/>
      <c r="LTW25" s="178"/>
      <c r="LTX25" s="178"/>
      <c r="LTY25" s="178"/>
      <c r="LTZ25" s="178"/>
      <c r="LUA25" s="178"/>
      <c r="LUB25" s="178"/>
      <c r="LUC25" s="179"/>
      <c r="LUD25" s="166"/>
      <c r="LUE25" s="178"/>
      <c r="LUF25" s="178"/>
      <c r="LUG25" s="178"/>
      <c r="LUH25" s="178"/>
      <c r="LUI25" s="178"/>
      <c r="LUJ25" s="178"/>
      <c r="LUK25" s="179"/>
      <c r="LUL25" s="166"/>
      <c r="LUM25" s="178"/>
      <c r="LUN25" s="178"/>
      <c r="LUO25" s="178"/>
      <c r="LUP25" s="178"/>
      <c r="LUQ25" s="178"/>
      <c r="LUR25" s="178"/>
      <c r="LUS25" s="179"/>
      <c r="LUT25" s="166"/>
      <c r="LUU25" s="178"/>
      <c r="LUV25" s="178"/>
      <c r="LUW25" s="178"/>
      <c r="LUX25" s="178"/>
      <c r="LUY25" s="178"/>
      <c r="LUZ25" s="178"/>
      <c r="LVA25" s="179"/>
      <c r="LVB25" s="166"/>
      <c r="LVC25" s="178"/>
      <c r="LVD25" s="178"/>
      <c r="LVE25" s="178"/>
      <c r="LVF25" s="178"/>
      <c r="LVG25" s="178"/>
      <c r="LVH25" s="178"/>
      <c r="LVI25" s="179"/>
      <c r="LVJ25" s="166"/>
      <c r="LVK25" s="178"/>
      <c r="LVL25" s="178"/>
      <c r="LVM25" s="178"/>
      <c r="LVN25" s="178"/>
      <c r="LVO25" s="178"/>
      <c r="LVP25" s="178"/>
      <c r="LVQ25" s="179"/>
      <c r="LVR25" s="166"/>
      <c r="LVS25" s="178"/>
      <c r="LVT25" s="178"/>
      <c r="LVU25" s="178"/>
      <c r="LVV25" s="178"/>
      <c r="LVW25" s="178"/>
      <c r="LVX25" s="178"/>
      <c r="LVY25" s="179"/>
      <c r="LVZ25" s="166"/>
      <c r="LWA25" s="178"/>
      <c r="LWB25" s="178"/>
      <c r="LWC25" s="178"/>
      <c r="LWD25" s="178"/>
      <c r="LWE25" s="178"/>
      <c r="LWF25" s="178"/>
      <c r="LWG25" s="179"/>
      <c r="LWH25" s="166"/>
      <c r="LWI25" s="178"/>
      <c r="LWJ25" s="178"/>
      <c r="LWK25" s="178"/>
      <c r="LWL25" s="178"/>
      <c r="LWM25" s="178"/>
      <c r="LWN25" s="178"/>
      <c r="LWO25" s="179"/>
      <c r="LWP25" s="166"/>
      <c r="LWQ25" s="178"/>
      <c r="LWR25" s="178"/>
      <c r="LWS25" s="178"/>
      <c r="LWT25" s="178"/>
      <c r="LWU25" s="178"/>
      <c r="LWV25" s="178"/>
      <c r="LWW25" s="179"/>
      <c r="LWX25" s="166"/>
      <c r="LWY25" s="178"/>
      <c r="LWZ25" s="178"/>
      <c r="LXA25" s="178"/>
      <c r="LXB25" s="178"/>
      <c r="LXC25" s="178"/>
      <c r="LXD25" s="178"/>
      <c r="LXE25" s="179"/>
      <c r="LXF25" s="166"/>
      <c r="LXG25" s="178"/>
      <c r="LXH25" s="178"/>
      <c r="LXI25" s="178"/>
      <c r="LXJ25" s="178"/>
      <c r="LXK25" s="178"/>
      <c r="LXL25" s="178"/>
      <c r="LXM25" s="179"/>
      <c r="LXN25" s="166"/>
      <c r="LXO25" s="178"/>
      <c r="LXP25" s="178"/>
      <c r="LXQ25" s="178"/>
      <c r="LXR25" s="178"/>
      <c r="LXS25" s="178"/>
      <c r="LXT25" s="178"/>
      <c r="LXU25" s="179"/>
      <c r="LXV25" s="166"/>
      <c r="LXW25" s="178"/>
      <c r="LXX25" s="178"/>
      <c r="LXY25" s="178"/>
      <c r="LXZ25" s="178"/>
      <c r="LYA25" s="178"/>
      <c r="LYB25" s="178"/>
      <c r="LYC25" s="179"/>
      <c r="LYD25" s="166"/>
      <c r="LYE25" s="178"/>
      <c r="LYF25" s="178"/>
      <c r="LYG25" s="178"/>
      <c r="LYH25" s="178"/>
      <c r="LYI25" s="178"/>
      <c r="LYJ25" s="178"/>
      <c r="LYK25" s="179"/>
      <c r="LYL25" s="166"/>
      <c r="LYM25" s="178"/>
      <c r="LYN25" s="178"/>
      <c r="LYO25" s="178"/>
      <c r="LYP25" s="178"/>
      <c r="LYQ25" s="178"/>
      <c r="LYR25" s="178"/>
      <c r="LYS25" s="179"/>
      <c r="LYT25" s="166"/>
      <c r="LYU25" s="178"/>
      <c r="LYV25" s="178"/>
      <c r="LYW25" s="178"/>
      <c r="LYX25" s="178"/>
      <c r="LYY25" s="178"/>
      <c r="LYZ25" s="178"/>
      <c r="LZA25" s="179"/>
      <c r="LZB25" s="166"/>
      <c r="LZC25" s="178"/>
      <c r="LZD25" s="178"/>
      <c r="LZE25" s="178"/>
      <c r="LZF25" s="178"/>
      <c r="LZG25" s="178"/>
      <c r="LZH25" s="178"/>
      <c r="LZI25" s="179"/>
      <c r="LZJ25" s="166"/>
      <c r="LZK25" s="178"/>
      <c r="LZL25" s="178"/>
      <c r="LZM25" s="178"/>
      <c r="LZN25" s="178"/>
      <c r="LZO25" s="178"/>
      <c r="LZP25" s="178"/>
      <c r="LZQ25" s="179"/>
      <c r="LZR25" s="166"/>
      <c r="LZS25" s="178"/>
      <c r="LZT25" s="178"/>
      <c r="LZU25" s="178"/>
      <c r="LZV25" s="178"/>
      <c r="LZW25" s="178"/>
      <c r="LZX25" s="178"/>
      <c r="LZY25" s="179"/>
      <c r="LZZ25" s="166"/>
      <c r="MAA25" s="178"/>
      <c r="MAB25" s="178"/>
      <c r="MAC25" s="178"/>
      <c r="MAD25" s="178"/>
      <c r="MAE25" s="178"/>
      <c r="MAF25" s="178"/>
      <c r="MAG25" s="179"/>
      <c r="MAH25" s="166"/>
      <c r="MAI25" s="178"/>
      <c r="MAJ25" s="178"/>
      <c r="MAK25" s="178"/>
      <c r="MAL25" s="178"/>
      <c r="MAM25" s="178"/>
      <c r="MAN25" s="178"/>
      <c r="MAO25" s="179"/>
      <c r="MAP25" s="166"/>
      <c r="MAQ25" s="178"/>
      <c r="MAR25" s="178"/>
      <c r="MAS25" s="178"/>
      <c r="MAT25" s="178"/>
      <c r="MAU25" s="178"/>
      <c r="MAV25" s="178"/>
      <c r="MAW25" s="179"/>
      <c r="MAX25" s="166"/>
      <c r="MAY25" s="178"/>
      <c r="MAZ25" s="178"/>
      <c r="MBA25" s="178"/>
      <c r="MBB25" s="178"/>
      <c r="MBC25" s="178"/>
      <c r="MBD25" s="178"/>
      <c r="MBE25" s="179"/>
      <c r="MBF25" s="166"/>
      <c r="MBG25" s="178"/>
      <c r="MBH25" s="178"/>
      <c r="MBI25" s="178"/>
      <c r="MBJ25" s="178"/>
      <c r="MBK25" s="178"/>
      <c r="MBL25" s="178"/>
      <c r="MBM25" s="179"/>
      <c r="MBN25" s="166"/>
      <c r="MBO25" s="178"/>
      <c r="MBP25" s="178"/>
      <c r="MBQ25" s="178"/>
      <c r="MBR25" s="178"/>
      <c r="MBS25" s="178"/>
      <c r="MBT25" s="178"/>
      <c r="MBU25" s="179"/>
      <c r="MBV25" s="166"/>
      <c r="MBW25" s="178"/>
      <c r="MBX25" s="178"/>
      <c r="MBY25" s="178"/>
      <c r="MBZ25" s="178"/>
      <c r="MCA25" s="178"/>
      <c r="MCB25" s="178"/>
      <c r="MCC25" s="179"/>
      <c r="MCD25" s="166"/>
      <c r="MCE25" s="178"/>
      <c r="MCF25" s="178"/>
      <c r="MCG25" s="178"/>
      <c r="MCH25" s="178"/>
      <c r="MCI25" s="178"/>
      <c r="MCJ25" s="178"/>
      <c r="MCK25" s="179"/>
      <c r="MCL25" s="166"/>
      <c r="MCM25" s="178"/>
      <c r="MCN25" s="178"/>
      <c r="MCO25" s="178"/>
      <c r="MCP25" s="178"/>
      <c r="MCQ25" s="178"/>
      <c r="MCR25" s="178"/>
      <c r="MCS25" s="179"/>
      <c r="MCT25" s="166"/>
      <c r="MCU25" s="178"/>
      <c r="MCV25" s="178"/>
      <c r="MCW25" s="178"/>
      <c r="MCX25" s="178"/>
      <c r="MCY25" s="178"/>
      <c r="MCZ25" s="178"/>
      <c r="MDA25" s="179"/>
      <c r="MDB25" s="166"/>
      <c r="MDC25" s="178"/>
      <c r="MDD25" s="178"/>
      <c r="MDE25" s="178"/>
      <c r="MDF25" s="178"/>
      <c r="MDG25" s="178"/>
      <c r="MDH25" s="178"/>
      <c r="MDI25" s="179"/>
      <c r="MDJ25" s="166"/>
      <c r="MDK25" s="178"/>
      <c r="MDL25" s="178"/>
      <c r="MDM25" s="178"/>
      <c r="MDN25" s="178"/>
      <c r="MDO25" s="178"/>
      <c r="MDP25" s="178"/>
      <c r="MDQ25" s="179"/>
      <c r="MDR25" s="166"/>
      <c r="MDS25" s="178"/>
      <c r="MDT25" s="178"/>
      <c r="MDU25" s="178"/>
      <c r="MDV25" s="178"/>
      <c r="MDW25" s="178"/>
      <c r="MDX25" s="178"/>
      <c r="MDY25" s="179"/>
      <c r="MDZ25" s="166"/>
      <c r="MEA25" s="178"/>
      <c r="MEB25" s="178"/>
      <c r="MEC25" s="178"/>
      <c r="MED25" s="178"/>
      <c r="MEE25" s="178"/>
      <c r="MEF25" s="178"/>
      <c r="MEG25" s="179"/>
      <c r="MEH25" s="166"/>
      <c r="MEI25" s="178"/>
      <c r="MEJ25" s="178"/>
      <c r="MEK25" s="178"/>
      <c r="MEL25" s="178"/>
      <c r="MEM25" s="178"/>
      <c r="MEN25" s="178"/>
      <c r="MEO25" s="179"/>
      <c r="MEP25" s="166"/>
      <c r="MEQ25" s="178"/>
      <c r="MER25" s="178"/>
      <c r="MES25" s="178"/>
      <c r="MET25" s="178"/>
      <c r="MEU25" s="178"/>
      <c r="MEV25" s="178"/>
      <c r="MEW25" s="179"/>
      <c r="MEX25" s="166"/>
      <c r="MEY25" s="178"/>
      <c r="MEZ25" s="178"/>
      <c r="MFA25" s="178"/>
      <c r="MFB25" s="178"/>
      <c r="MFC25" s="178"/>
      <c r="MFD25" s="178"/>
      <c r="MFE25" s="179"/>
      <c r="MFF25" s="166"/>
      <c r="MFG25" s="178"/>
      <c r="MFH25" s="178"/>
      <c r="MFI25" s="178"/>
      <c r="MFJ25" s="178"/>
      <c r="MFK25" s="178"/>
      <c r="MFL25" s="178"/>
      <c r="MFM25" s="179"/>
      <c r="MFN25" s="166"/>
      <c r="MFO25" s="178"/>
      <c r="MFP25" s="178"/>
      <c r="MFQ25" s="178"/>
      <c r="MFR25" s="178"/>
      <c r="MFS25" s="178"/>
      <c r="MFT25" s="178"/>
      <c r="MFU25" s="179"/>
      <c r="MFV25" s="166"/>
      <c r="MFW25" s="178"/>
      <c r="MFX25" s="178"/>
      <c r="MFY25" s="178"/>
      <c r="MFZ25" s="178"/>
      <c r="MGA25" s="178"/>
      <c r="MGB25" s="178"/>
      <c r="MGC25" s="179"/>
      <c r="MGD25" s="166"/>
      <c r="MGE25" s="178"/>
      <c r="MGF25" s="178"/>
      <c r="MGG25" s="178"/>
      <c r="MGH25" s="178"/>
      <c r="MGI25" s="178"/>
      <c r="MGJ25" s="178"/>
      <c r="MGK25" s="179"/>
      <c r="MGL25" s="166"/>
      <c r="MGM25" s="178"/>
      <c r="MGN25" s="178"/>
      <c r="MGO25" s="178"/>
      <c r="MGP25" s="178"/>
      <c r="MGQ25" s="178"/>
      <c r="MGR25" s="178"/>
      <c r="MGS25" s="179"/>
      <c r="MGT25" s="166"/>
      <c r="MGU25" s="178"/>
      <c r="MGV25" s="178"/>
      <c r="MGW25" s="178"/>
      <c r="MGX25" s="178"/>
      <c r="MGY25" s="178"/>
      <c r="MGZ25" s="178"/>
      <c r="MHA25" s="179"/>
      <c r="MHB25" s="166"/>
      <c r="MHC25" s="178"/>
      <c r="MHD25" s="178"/>
      <c r="MHE25" s="178"/>
      <c r="MHF25" s="178"/>
      <c r="MHG25" s="178"/>
      <c r="MHH25" s="178"/>
      <c r="MHI25" s="179"/>
      <c r="MHJ25" s="166"/>
      <c r="MHK25" s="178"/>
      <c r="MHL25" s="178"/>
      <c r="MHM25" s="178"/>
      <c r="MHN25" s="178"/>
      <c r="MHO25" s="178"/>
      <c r="MHP25" s="178"/>
      <c r="MHQ25" s="179"/>
      <c r="MHR25" s="166"/>
      <c r="MHS25" s="178"/>
      <c r="MHT25" s="178"/>
      <c r="MHU25" s="178"/>
      <c r="MHV25" s="178"/>
      <c r="MHW25" s="178"/>
      <c r="MHX25" s="178"/>
      <c r="MHY25" s="179"/>
      <c r="MHZ25" s="166"/>
      <c r="MIA25" s="178"/>
      <c r="MIB25" s="178"/>
      <c r="MIC25" s="178"/>
      <c r="MID25" s="178"/>
      <c r="MIE25" s="178"/>
      <c r="MIF25" s="178"/>
      <c r="MIG25" s="179"/>
      <c r="MIH25" s="166"/>
      <c r="MII25" s="178"/>
      <c r="MIJ25" s="178"/>
      <c r="MIK25" s="178"/>
      <c r="MIL25" s="178"/>
      <c r="MIM25" s="178"/>
      <c r="MIN25" s="178"/>
      <c r="MIO25" s="179"/>
      <c r="MIP25" s="166"/>
      <c r="MIQ25" s="178"/>
      <c r="MIR25" s="178"/>
      <c r="MIS25" s="178"/>
      <c r="MIT25" s="178"/>
      <c r="MIU25" s="178"/>
      <c r="MIV25" s="178"/>
      <c r="MIW25" s="179"/>
      <c r="MIX25" s="166"/>
      <c r="MIY25" s="178"/>
      <c r="MIZ25" s="178"/>
      <c r="MJA25" s="178"/>
      <c r="MJB25" s="178"/>
      <c r="MJC25" s="178"/>
      <c r="MJD25" s="178"/>
      <c r="MJE25" s="179"/>
      <c r="MJF25" s="166"/>
      <c r="MJG25" s="178"/>
      <c r="MJH25" s="178"/>
      <c r="MJI25" s="178"/>
      <c r="MJJ25" s="178"/>
      <c r="MJK25" s="178"/>
      <c r="MJL25" s="178"/>
      <c r="MJM25" s="179"/>
      <c r="MJN25" s="166"/>
      <c r="MJO25" s="178"/>
      <c r="MJP25" s="178"/>
      <c r="MJQ25" s="178"/>
      <c r="MJR25" s="178"/>
      <c r="MJS25" s="178"/>
      <c r="MJT25" s="178"/>
      <c r="MJU25" s="179"/>
      <c r="MJV25" s="166"/>
      <c r="MJW25" s="178"/>
      <c r="MJX25" s="178"/>
      <c r="MJY25" s="178"/>
      <c r="MJZ25" s="178"/>
      <c r="MKA25" s="178"/>
      <c r="MKB25" s="178"/>
      <c r="MKC25" s="179"/>
      <c r="MKD25" s="166"/>
      <c r="MKE25" s="178"/>
      <c r="MKF25" s="178"/>
      <c r="MKG25" s="178"/>
      <c r="MKH25" s="178"/>
      <c r="MKI25" s="178"/>
      <c r="MKJ25" s="178"/>
      <c r="MKK25" s="179"/>
      <c r="MKL25" s="166"/>
      <c r="MKM25" s="178"/>
      <c r="MKN25" s="178"/>
      <c r="MKO25" s="178"/>
      <c r="MKP25" s="178"/>
      <c r="MKQ25" s="178"/>
      <c r="MKR25" s="178"/>
      <c r="MKS25" s="179"/>
      <c r="MKT25" s="166"/>
      <c r="MKU25" s="178"/>
      <c r="MKV25" s="178"/>
      <c r="MKW25" s="178"/>
      <c r="MKX25" s="178"/>
      <c r="MKY25" s="178"/>
      <c r="MKZ25" s="178"/>
      <c r="MLA25" s="179"/>
      <c r="MLB25" s="166"/>
      <c r="MLC25" s="178"/>
      <c r="MLD25" s="178"/>
      <c r="MLE25" s="178"/>
      <c r="MLF25" s="178"/>
      <c r="MLG25" s="178"/>
      <c r="MLH25" s="178"/>
      <c r="MLI25" s="179"/>
      <c r="MLJ25" s="166"/>
      <c r="MLK25" s="178"/>
      <c r="MLL25" s="178"/>
      <c r="MLM25" s="178"/>
      <c r="MLN25" s="178"/>
      <c r="MLO25" s="178"/>
      <c r="MLP25" s="178"/>
      <c r="MLQ25" s="179"/>
      <c r="MLR25" s="166"/>
      <c r="MLS25" s="178"/>
      <c r="MLT25" s="178"/>
      <c r="MLU25" s="178"/>
      <c r="MLV25" s="178"/>
      <c r="MLW25" s="178"/>
      <c r="MLX25" s="178"/>
      <c r="MLY25" s="179"/>
      <c r="MLZ25" s="166"/>
      <c r="MMA25" s="178"/>
      <c r="MMB25" s="178"/>
      <c r="MMC25" s="178"/>
      <c r="MMD25" s="178"/>
      <c r="MME25" s="178"/>
      <c r="MMF25" s="178"/>
      <c r="MMG25" s="179"/>
      <c r="MMH25" s="166"/>
      <c r="MMI25" s="178"/>
      <c r="MMJ25" s="178"/>
      <c r="MMK25" s="178"/>
      <c r="MML25" s="178"/>
      <c r="MMM25" s="178"/>
      <c r="MMN25" s="178"/>
      <c r="MMO25" s="179"/>
      <c r="MMP25" s="166"/>
      <c r="MMQ25" s="178"/>
      <c r="MMR25" s="178"/>
      <c r="MMS25" s="178"/>
      <c r="MMT25" s="178"/>
      <c r="MMU25" s="178"/>
      <c r="MMV25" s="178"/>
      <c r="MMW25" s="179"/>
      <c r="MMX25" s="166"/>
      <c r="MMY25" s="178"/>
      <c r="MMZ25" s="178"/>
      <c r="MNA25" s="178"/>
      <c r="MNB25" s="178"/>
      <c r="MNC25" s="178"/>
      <c r="MND25" s="178"/>
      <c r="MNE25" s="179"/>
      <c r="MNF25" s="166"/>
      <c r="MNG25" s="178"/>
      <c r="MNH25" s="178"/>
      <c r="MNI25" s="178"/>
      <c r="MNJ25" s="178"/>
      <c r="MNK25" s="178"/>
      <c r="MNL25" s="178"/>
      <c r="MNM25" s="179"/>
      <c r="MNN25" s="166"/>
      <c r="MNO25" s="178"/>
      <c r="MNP25" s="178"/>
      <c r="MNQ25" s="178"/>
      <c r="MNR25" s="178"/>
      <c r="MNS25" s="178"/>
      <c r="MNT25" s="178"/>
      <c r="MNU25" s="179"/>
      <c r="MNV25" s="166"/>
      <c r="MNW25" s="178"/>
      <c r="MNX25" s="178"/>
      <c r="MNY25" s="178"/>
      <c r="MNZ25" s="178"/>
      <c r="MOA25" s="178"/>
      <c r="MOB25" s="178"/>
      <c r="MOC25" s="179"/>
      <c r="MOD25" s="166"/>
      <c r="MOE25" s="178"/>
      <c r="MOF25" s="178"/>
      <c r="MOG25" s="178"/>
      <c r="MOH25" s="178"/>
      <c r="MOI25" s="178"/>
      <c r="MOJ25" s="178"/>
      <c r="MOK25" s="179"/>
      <c r="MOL25" s="166"/>
      <c r="MOM25" s="178"/>
      <c r="MON25" s="178"/>
      <c r="MOO25" s="178"/>
      <c r="MOP25" s="178"/>
      <c r="MOQ25" s="178"/>
      <c r="MOR25" s="178"/>
      <c r="MOS25" s="179"/>
      <c r="MOT25" s="166"/>
      <c r="MOU25" s="178"/>
      <c r="MOV25" s="178"/>
      <c r="MOW25" s="178"/>
      <c r="MOX25" s="178"/>
      <c r="MOY25" s="178"/>
      <c r="MOZ25" s="178"/>
      <c r="MPA25" s="179"/>
      <c r="MPB25" s="166"/>
      <c r="MPC25" s="178"/>
      <c r="MPD25" s="178"/>
      <c r="MPE25" s="178"/>
      <c r="MPF25" s="178"/>
      <c r="MPG25" s="178"/>
      <c r="MPH25" s="178"/>
      <c r="MPI25" s="179"/>
      <c r="MPJ25" s="166"/>
      <c r="MPK25" s="178"/>
      <c r="MPL25" s="178"/>
      <c r="MPM25" s="178"/>
      <c r="MPN25" s="178"/>
      <c r="MPO25" s="178"/>
      <c r="MPP25" s="178"/>
      <c r="MPQ25" s="179"/>
      <c r="MPR25" s="166"/>
      <c r="MPS25" s="178"/>
      <c r="MPT25" s="178"/>
      <c r="MPU25" s="178"/>
      <c r="MPV25" s="178"/>
      <c r="MPW25" s="178"/>
      <c r="MPX25" s="178"/>
      <c r="MPY25" s="179"/>
      <c r="MPZ25" s="166"/>
      <c r="MQA25" s="178"/>
      <c r="MQB25" s="178"/>
      <c r="MQC25" s="178"/>
      <c r="MQD25" s="178"/>
      <c r="MQE25" s="178"/>
      <c r="MQF25" s="178"/>
      <c r="MQG25" s="179"/>
      <c r="MQH25" s="166"/>
      <c r="MQI25" s="178"/>
      <c r="MQJ25" s="178"/>
      <c r="MQK25" s="178"/>
      <c r="MQL25" s="178"/>
      <c r="MQM25" s="178"/>
      <c r="MQN25" s="178"/>
      <c r="MQO25" s="179"/>
      <c r="MQP25" s="166"/>
      <c r="MQQ25" s="178"/>
      <c r="MQR25" s="178"/>
      <c r="MQS25" s="178"/>
      <c r="MQT25" s="178"/>
      <c r="MQU25" s="178"/>
      <c r="MQV25" s="178"/>
      <c r="MQW25" s="179"/>
      <c r="MQX25" s="166"/>
      <c r="MQY25" s="178"/>
      <c r="MQZ25" s="178"/>
      <c r="MRA25" s="178"/>
      <c r="MRB25" s="178"/>
      <c r="MRC25" s="178"/>
      <c r="MRD25" s="178"/>
      <c r="MRE25" s="179"/>
      <c r="MRF25" s="166"/>
      <c r="MRG25" s="178"/>
      <c r="MRH25" s="178"/>
      <c r="MRI25" s="178"/>
      <c r="MRJ25" s="178"/>
      <c r="MRK25" s="178"/>
      <c r="MRL25" s="178"/>
      <c r="MRM25" s="179"/>
      <c r="MRN25" s="166"/>
      <c r="MRO25" s="178"/>
      <c r="MRP25" s="178"/>
      <c r="MRQ25" s="178"/>
      <c r="MRR25" s="178"/>
      <c r="MRS25" s="178"/>
      <c r="MRT25" s="178"/>
      <c r="MRU25" s="179"/>
      <c r="MRV25" s="166"/>
      <c r="MRW25" s="178"/>
      <c r="MRX25" s="178"/>
      <c r="MRY25" s="178"/>
      <c r="MRZ25" s="178"/>
      <c r="MSA25" s="178"/>
      <c r="MSB25" s="178"/>
      <c r="MSC25" s="179"/>
      <c r="MSD25" s="166"/>
      <c r="MSE25" s="178"/>
      <c r="MSF25" s="178"/>
      <c r="MSG25" s="178"/>
      <c r="MSH25" s="178"/>
      <c r="MSI25" s="178"/>
      <c r="MSJ25" s="178"/>
      <c r="MSK25" s="179"/>
      <c r="MSL25" s="166"/>
      <c r="MSM25" s="178"/>
      <c r="MSN25" s="178"/>
      <c r="MSO25" s="178"/>
      <c r="MSP25" s="178"/>
      <c r="MSQ25" s="178"/>
      <c r="MSR25" s="178"/>
      <c r="MSS25" s="179"/>
      <c r="MST25" s="166"/>
      <c r="MSU25" s="178"/>
      <c r="MSV25" s="178"/>
      <c r="MSW25" s="178"/>
      <c r="MSX25" s="178"/>
      <c r="MSY25" s="178"/>
      <c r="MSZ25" s="178"/>
      <c r="MTA25" s="179"/>
      <c r="MTB25" s="166"/>
      <c r="MTC25" s="178"/>
      <c r="MTD25" s="178"/>
      <c r="MTE25" s="178"/>
      <c r="MTF25" s="178"/>
      <c r="MTG25" s="178"/>
      <c r="MTH25" s="178"/>
      <c r="MTI25" s="179"/>
      <c r="MTJ25" s="166"/>
      <c r="MTK25" s="178"/>
      <c r="MTL25" s="178"/>
      <c r="MTM25" s="178"/>
      <c r="MTN25" s="178"/>
      <c r="MTO25" s="178"/>
      <c r="MTP25" s="178"/>
      <c r="MTQ25" s="179"/>
      <c r="MTR25" s="166"/>
      <c r="MTS25" s="178"/>
      <c r="MTT25" s="178"/>
      <c r="MTU25" s="178"/>
      <c r="MTV25" s="178"/>
      <c r="MTW25" s="178"/>
      <c r="MTX25" s="178"/>
      <c r="MTY25" s="179"/>
      <c r="MTZ25" s="166"/>
      <c r="MUA25" s="178"/>
      <c r="MUB25" s="178"/>
      <c r="MUC25" s="178"/>
      <c r="MUD25" s="178"/>
      <c r="MUE25" s="178"/>
      <c r="MUF25" s="178"/>
      <c r="MUG25" s="179"/>
      <c r="MUH25" s="166"/>
      <c r="MUI25" s="178"/>
      <c r="MUJ25" s="178"/>
      <c r="MUK25" s="178"/>
      <c r="MUL25" s="178"/>
      <c r="MUM25" s="178"/>
      <c r="MUN25" s="178"/>
      <c r="MUO25" s="179"/>
      <c r="MUP25" s="166"/>
      <c r="MUQ25" s="178"/>
      <c r="MUR25" s="178"/>
      <c r="MUS25" s="178"/>
      <c r="MUT25" s="178"/>
      <c r="MUU25" s="178"/>
      <c r="MUV25" s="178"/>
      <c r="MUW25" s="179"/>
      <c r="MUX25" s="166"/>
      <c r="MUY25" s="178"/>
      <c r="MUZ25" s="178"/>
      <c r="MVA25" s="178"/>
      <c r="MVB25" s="178"/>
      <c r="MVC25" s="178"/>
      <c r="MVD25" s="178"/>
      <c r="MVE25" s="179"/>
      <c r="MVF25" s="166"/>
      <c r="MVG25" s="178"/>
      <c r="MVH25" s="178"/>
      <c r="MVI25" s="178"/>
      <c r="MVJ25" s="178"/>
      <c r="MVK25" s="178"/>
      <c r="MVL25" s="178"/>
      <c r="MVM25" s="179"/>
      <c r="MVN25" s="166"/>
      <c r="MVO25" s="178"/>
      <c r="MVP25" s="178"/>
      <c r="MVQ25" s="178"/>
      <c r="MVR25" s="178"/>
      <c r="MVS25" s="178"/>
      <c r="MVT25" s="178"/>
      <c r="MVU25" s="179"/>
      <c r="MVV25" s="166"/>
      <c r="MVW25" s="178"/>
      <c r="MVX25" s="178"/>
      <c r="MVY25" s="178"/>
      <c r="MVZ25" s="178"/>
      <c r="MWA25" s="178"/>
      <c r="MWB25" s="178"/>
      <c r="MWC25" s="179"/>
      <c r="MWD25" s="166"/>
      <c r="MWE25" s="178"/>
      <c r="MWF25" s="178"/>
      <c r="MWG25" s="178"/>
      <c r="MWH25" s="178"/>
      <c r="MWI25" s="178"/>
      <c r="MWJ25" s="178"/>
      <c r="MWK25" s="179"/>
      <c r="MWL25" s="166"/>
      <c r="MWM25" s="178"/>
      <c r="MWN25" s="178"/>
      <c r="MWO25" s="178"/>
      <c r="MWP25" s="178"/>
      <c r="MWQ25" s="178"/>
      <c r="MWR25" s="178"/>
      <c r="MWS25" s="179"/>
      <c r="MWT25" s="166"/>
      <c r="MWU25" s="178"/>
      <c r="MWV25" s="178"/>
      <c r="MWW25" s="178"/>
      <c r="MWX25" s="178"/>
      <c r="MWY25" s="178"/>
      <c r="MWZ25" s="178"/>
      <c r="MXA25" s="179"/>
      <c r="MXB25" s="166"/>
      <c r="MXC25" s="178"/>
      <c r="MXD25" s="178"/>
      <c r="MXE25" s="178"/>
      <c r="MXF25" s="178"/>
      <c r="MXG25" s="178"/>
      <c r="MXH25" s="178"/>
      <c r="MXI25" s="179"/>
      <c r="MXJ25" s="166"/>
      <c r="MXK25" s="178"/>
      <c r="MXL25" s="178"/>
      <c r="MXM25" s="178"/>
      <c r="MXN25" s="178"/>
      <c r="MXO25" s="178"/>
      <c r="MXP25" s="178"/>
      <c r="MXQ25" s="179"/>
      <c r="MXR25" s="166"/>
      <c r="MXS25" s="178"/>
      <c r="MXT25" s="178"/>
      <c r="MXU25" s="178"/>
      <c r="MXV25" s="178"/>
      <c r="MXW25" s="178"/>
      <c r="MXX25" s="178"/>
      <c r="MXY25" s="179"/>
      <c r="MXZ25" s="166"/>
      <c r="MYA25" s="178"/>
      <c r="MYB25" s="178"/>
      <c r="MYC25" s="178"/>
      <c r="MYD25" s="178"/>
      <c r="MYE25" s="178"/>
      <c r="MYF25" s="178"/>
      <c r="MYG25" s="179"/>
      <c r="MYH25" s="166"/>
      <c r="MYI25" s="178"/>
      <c r="MYJ25" s="178"/>
      <c r="MYK25" s="178"/>
      <c r="MYL25" s="178"/>
      <c r="MYM25" s="178"/>
      <c r="MYN25" s="178"/>
      <c r="MYO25" s="179"/>
      <c r="MYP25" s="166"/>
      <c r="MYQ25" s="178"/>
      <c r="MYR25" s="178"/>
      <c r="MYS25" s="178"/>
      <c r="MYT25" s="178"/>
      <c r="MYU25" s="178"/>
      <c r="MYV25" s="178"/>
      <c r="MYW25" s="179"/>
      <c r="MYX25" s="166"/>
      <c r="MYY25" s="178"/>
      <c r="MYZ25" s="178"/>
      <c r="MZA25" s="178"/>
      <c r="MZB25" s="178"/>
      <c r="MZC25" s="178"/>
      <c r="MZD25" s="178"/>
      <c r="MZE25" s="179"/>
      <c r="MZF25" s="166"/>
      <c r="MZG25" s="178"/>
      <c r="MZH25" s="178"/>
      <c r="MZI25" s="178"/>
      <c r="MZJ25" s="178"/>
      <c r="MZK25" s="178"/>
      <c r="MZL25" s="178"/>
      <c r="MZM25" s="179"/>
      <c r="MZN25" s="166"/>
      <c r="MZO25" s="178"/>
      <c r="MZP25" s="178"/>
      <c r="MZQ25" s="178"/>
      <c r="MZR25" s="178"/>
      <c r="MZS25" s="178"/>
      <c r="MZT25" s="178"/>
      <c r="MZU25" s="179"/>
      <c r="MZV25" s="166"/>
      <c r="MZW25" s="178"/>
      <c r="MZX25" s="178"/>
      <c r="MZY25" s="178"/>
      <c r="MZZ25" s="178"/>
      <c r="NAA25" s="178"/>
      <c r="NAB25" s="178"/>
      <c r="NAC25" s="179"/>
      <c r="NAD25" s="166"/>
      <c r="NAE25" s="178"/>
      <c r="NAF25" s="178"/>
      <c r="NAG25" s="178"/>
      <c r="NAH25" s="178"/>
      <c r="NAI25" s="178"/>
      <c r="NAJ25" s="178"/>
      <c r="NAK25" s="179"/>
      <c r="NAL25" s="166"/>
      <c r="NAM25" s="178"/>
      <c r="NAN25" s="178"/>
      <c r="NAO25" s="178"/>
      <c r="NAP25" s="178"/>
      <c r="NAQ25" s="178"/>
      <c r="NAR25" s="178"/>
      <c r="NAS25" s="179"/>
      <c r="NAT25" s="166"/>
      <c r="NAU25" s="178"/>
      <c r="NAV25" s="178"/>
      <c r="NAW25" s="178"/>
      <c r="NAX25" s="178"/>
      <c r="NAY25" s="178"/>
      <c r="NAZ25" s="178"/>
      <c r="NBA25" s="179"/>
      <c r="NBB25" s="166"/>
      <c r="NBC25" s="178"/>
      <c r="NBD25" s="178"/>
      <c r="NBE25" s="178"/>
      <c r="NBF25" s="178"/>
      <c r="NBG25" s="178"/>
      <c r="NBH25" s="178"/>
      <c r="NBI25" s="179"/>
      <c r="NBJ25" s="166"/>
      <c r="NBK25" s="178"/>
      <c r="NBL25" s="178"/>
      <c r="NBM25" s="178"/>
      <c r="NBN25" s="178"/>
      <c r="NBO25" s="178"/>
      <c r="NBP25" s="178"/>
      <c r="NBQ25" s="179"/>
      <c r="NBR25" s="166"/>
      <c r="NBS25" s="178"/>
      <c r="NBT25" s="178"/>
      <c r="NBU25" s="178"/>
      <c r="NBV25" s="178"/>
      <c r="NBW25" s="178"/>
      <c r="NBX25" s="178"/>
      <c r="NBY25" s="179"/>
      <c r="NBZ25" s="166"/>
      <c r="NCA25" s="178"/>
      <c r="NCB25" s="178"/>
      <c r="NCC25" s="178"/>
      <c r="NCD25" s="178"/>
      <c r="NCE25" s="178"/>
      <c r="NCF25" s="178"/>
      <c r="NCG25" s="179"/>
      <c r="NCH25" s="166"/>
      <c r="NCI25" s="178"/>
      <c r="NCJ25" s="178"/>
      <c r="NCK25" s="178"/>
      <c r="NCL25" s="178"/>
      <c r="NCM25" s="178"/>
      <c r="NCN25" s="178"/>
      <c r="NCO25" s="179"/>
      <c r="NCP25" s="166"/>
      <c r="NCQ25" s="178"/>
      <c r="NCR25" s="178"/>
      <c r="NCS25" s="178"/>
      <c r="NCT25" s="178"/>
      <c r="NCU25" s="178"/>
      <c r="NCV25" s="178"/>
      <c r="NCW25" s="179"/>
      <c r="NCX25" s="166"/>
      <c r="NCY25" s="178"/>
      <c r="NCZ25" s="178"/>
      <c r="NDA25" s="178"/>
      <c r="NDB25" s="178"/>
      <c r="NDC25" s="178"/>
      <c r="NDD25" s="178"/>
      <c r="NDE25" s="179"/>
      <c r="NDF25" s="166"/>
      <c r="NDG25" s="178"/>
      <c r="NDH25" s="178"/>
      <c r="NDI25" s="178"/>
      <c r="NDJ25" s="178"/>
      <c r="NDK25" s="178"/>
      <c r="NDL25" s="178"/>
      <c r="NDM25" s="179"/>
      <c r="NDN25" s="166"/>
      <c r="NDO25" s="178"/>
      <c r="NDP25" s="178"/>
      <c r="NDQ25" s="178"/>
      <c r="NDR25" s="178"/>
      <c r="NDS25" s="178"/>
      <c r="NDT25" s="178"/>
      <c r="NDU25" s="179"/>
      <c r="NDV25" s="166"/>
      <c r="NDW25" s="178"/>
      <c r="NDX25" s="178"/>
      <c r="NDY25" s="178"/>
      <c r="NDZ25" s="178"/>
      <c r="NEA25" s="178"/>
      <c r="NEB25" s="178"/>
      <c r="NEC25" s="179"/>
      <c r="NED25" s="166"/>
      <c r="NEE25" s="178"/>
      <c r="NEF25" s="178"/>
      <c r="NEG25" s="178"/>
      <c r="NEH25" s="178"/>
      <c r="NEI25" s="178"/>
      <c r="NEJ25" s="178"/>
      <c r="NEK25" s="179"/>
      <c r="NEL25" s="166"/>
      <c r="NEM25" s="178"/>
      <c r="NEN25" s="178"/>
      <c r="NEO25" s="178"/>
      <c r="NEP25" s="178"/>
      <c r="NEQ25" s="178"/>
      <c r="NER25" s="178"/>
      <c r="NES25" s="179"/>
      <c r="NET25" s="166"/>
      <c r="NEU25" s="178"/>
      <c r="NEV25" s="178"/>
      <c r="NEW25" s="178"/>
      <c r="NEX25" s="178"/>
      <c r="NEY25" s="178"/>
      <c r="NEZ25" s="178"/>
      <c r="NFA25" s="179"/>
      <c r="NFB25" s="166"/>
      <c r="NFC25" s="178"/>
      <c r="NFD25" s="178"/>
      <c r="NFE25" s="178"/>
      <c r="NFF25" s="178"/>
      <c r="NFG25" s="178"/>
      <c r="NFH25" s="178"/>
      <c r="NFI25" s="179"/>
      <c r="NFJ25" s="166"/>
      <c r="NFK25" s="178"/>
      <c r="NFL25" s="178"/>
      <c r="NFM25" s="178"/>
      <c r="NFN25" s="178"/>
      <c r="NFO25" s="178"/>
      <c r="NFP25" s="178"/>
      <c r="NFQ25" s="179"/>
      <c r="NFR25" s="166"/>
      <c r="NFS25" s="178"/>
      <c r="NFT25" s="178"/>
      <c r="NFU25" s="178"/>
      <c r="NFV25" s="178"/>
      <c r="NFW25" s="178"/>
      <c r="NFX25" s="178"/>
      <c r="NFY25" s="179"/>
      <c r="NFZ25" s="166"/>
      <c r="NGA25" s="178"/>
      <c r="NGB25" s="178"/>
      <c r="NGC25" s="178"/>
      <c r="NGD25" s="178"/>
      <c r="NGE25" s="178"/>
      <c r="NGF25" s="178"/>
      <c r="NGG25" s="179"/>
      <c r="NGH25" s="166"/>
      <c r="NGI25" s="178"/>
      <c r="NGJ25" s="178"/>
      <c r="NGK25" s="178"/>
      <c r="NGL25" s="178"/>
      <c r="NGM25" s="178"/>
      <c r="NGN25" s="178"/>
      <c r="NGO25" s="179"/>
      <c r="NGP25" s="166"/>
      <c r="NGQ25" s="178"/>
      <c r="NGR25" s="178"/>
      <c r="NGS25" s="178"/>
      <c r="NGT25" s="178"/>
      <c r="NGU25" s="178"/>
      <c r="NGV25" s="178"/>
      <c r="NGW25" s="179"/>
      <c r="NGX25" s="166"/>
      <c r="NGY25" s="178"/>
      <c r="NGZ25" s="178"/>
      <c r="NHA25" s="178"/>
      <c r="NHB25" s="178"/>
      <c r="NHC25" s="178"/>
      <c r="NHD25" s="178"/>
      <c r="NHE25" s="179"/>
      <c r="NHF25" s="166"/>
      <c r="NHG25" s="178"/>
      <c r="NHH25" s="178"/>
      <c r="NHI25" s="178"/>
      <c r="NHJ25" s="178"/>
      <c r="NHK25" s="178"/>
      <c r="NHL25" s="178"/>
      <c r="NHM25" s="179"/>
      <c r="NHN25" s="166"/>
      <c r="NHO25" s="178"/>
      <c r="NHP25" s="178"/>
      <c r="NHQ25" s="178"/>
      <c r="NHR25" s="178"/>
      <c r="NHS25" s="178"/>
      <c r="NHT25" s="178"/>
      <c r="NHU25" s="179"/>
      <c r="NHV25" s="166"/>
      <c r="NHW25" s="178"/>
      <c r="NHX25" s="178"/>
      <c r="NHY25" s="178"/>
      <c r="NHZ25" s="178"/>
      <c r="NIA25" s="178"/>
      <c r="NIB25" s="178"/>
      <c r="NIC25" s="179"/>
      <c r="NID25" s="166"/>
      <c r="NIE25" s="178"/>
      <c r="NIF25" s="178"/>
      <c r="NIG25" s="178"/>
      <c r="NIH25" s="178"/>
      <c r="NII25" s="178"/>
      <c r="NIJ25" s="178"/>
      <c r="NIK25" s="179"/>
      <c r="NIL25" s="166"/>
      <c r="NIM25" s="178"/>
      <c r="NIN25" s="178"/>
      <c r="NIO25" s="178"/>
      <c r="NIP25" s="178"/>
      <c r="NIQ25" s="178"/>
      <c r="NIR25" s="178"/>
      <c r="NIS25" s="179"/>
      <c r="NIT25" s="166"/>
      <c r="NIU25" s="178"/>
      <c r="NIV25" s="178"/>
      <c r="NIW25" s="178"/>
      <c r="NIX25" s="178"/>
      <c r="NIY25" s="178"/>
      <c r="NIZ25" s="178"/>
      <c r="NJA25" s="179"/>
      <c r="NJB25" s="166"/>
      <c r="NJC25" s="178"/>
      <c r="NJD25" s="178"/>
      <c r="NJE25" s="178"/>
      <c r="NJF25" s="178"/>
      <c r="NJG25" s="178"/>
      <c r="NJH25" s="178"/>
      <c r="NJI25" s="179"/>
      <c r="NJJ25" s="166"/>
      <c r="NJK25" s="178"/>
      <c r="NJL25" s="178"/>
      <c r="NJM25" s="178"/>
      <c r="NJN25" s="178"/>
      <c r="NJO25" s="178"/>
      <c r="NJP25" s="178"/>
      <c r="NJQ25" s="179"/>
      <c r="NJR25" s="166"/>
      <c r="NJS25" s="178"/>
      <c r="NJT25" s="178"/>
      <c r="NJU25" s="178"/>
      <c r="NJV25" s="178"/>
      <c r="NJW25" s="178"/>
      <c r="NJX25" s="178"/>
      <c r="NJY25" s="179"/>
      <c r="NJZ25" s="166"/>
      <c r="NKA25" s="178"/>
      <c r="NKB25" s="178"/>
      <c r="NKC25" s="178"/>
      <c r="NKD25" s="178"/>
      <c r="NKE25" s="178"/>
      <c r="NKF25" s="178"/>
      <c r="NKG25" s="179"/>
      <c r="NKH25" s="166"/>
      <c r="NKI25" s="178"/>
      <c r="NKJ25" s="178"/>
      <c r="NKK25" s="178"/>
      <c r="NKL25" s="178"/>
      <c r="NKM25" s="178"/>
      <c r="NKN25" s="178"/>
      <c r="NKO25" s="179"/>
      <c r="NKP25" s="166"/>
      <c r="NKQ25" s="178"/>
      <c r="NKR25" s="178"/>
      <c r="NKS25" s="178"/>
      <c r="NKT25" s="178"/>
      <c r="NKU25" s="178"/>
      <c r="NKV25" s="178"/>
      <c r="NKW25" s="179"/>
      <c r="NKX25" s="166"/>
      <c r="NKY25" s="178"/>
      <c r="NKZ25" s="178"/>
      <c r="NLA25" s="178"/>
      <c r="NLB25" s="178"/>
      <c r="NLC25" s="178"/>
      <c r="NLD25" s="178"/>
      <c r="NLE25" s="179"/>
      <c r="NLF25" s="166"/>
      <c r="NLG25" s="178"/>
      <c r="NLH25" s="178"/>
      <c r="NLI25" s="178"/>
      <c r="NLJ25" s="178"/>
      <c r="NLK25" s="178"/>
      <c r="NLL25" s="178"/>
      <c r="NLM25" s="179"/>
      <c r="NLN25" s="166"/>
      <c r="NLO25" s="178"/>
      <c r="NLP25" s="178"/>
      <c r="NLQ25" s="178"/>
      <c r="NLR25" s="178"/>
      <c r="NLS25" s="178"/>
      <c r="NLT25" s="178"/>
      <c r="NLU25" s="179"/>
      <c r="NLV25" s="166"/>
      <c r="NLW25" s="178"/>
      <c r="NLX25" s="178"/>
      <c r="NLY25" s="178"/>
      <c r="NLZ25" s="178"/>
      <c r="NMA25" s="178"/>
      <c r="NMB25" s="178"/>
      <c r="NMC25" s="179"/>
      <c r="NMD25" s="166"/>
      <c r="NME25" s="178"/>
      <c r="NMF25" s="178"/>
      <c r="NMG25" s="178"/>
      <c r="NMH25" s="178"/>
      <c r="NMI25" s="178"/>
      <c r="NMJ25" s="178"/>
      <c r="NMK25" s="179"/>
      <c r="NML25" s="166"/>
      <c r="NMM25" s="178"/>
      <c r="NMN25" s="178"/>
      <c r="NMO25" s="178"/>
      <c r="NMP25" s="178"/>
      <c r="NMQ25" s="178"/>
      <c r="NMR25" s="178"/>
      <c r="NMS25" s="179"/>
      <c r="NMT25" s="166"/>
      <c r="NMU25" s="178"/>
      <c r="NMV25" s="178"/>
      <c r="NMW25" s="178"/>
      <c r="NMX25" s="178"/>
      <c r="NMY25" s="178"/>
      <c r="NMZ25" s="178"/>
      <c r="NNA25" s="179"/>
      <c r="NNB25" s="166"/>
      <c r="NNC25" s="178"/>
      <c r="NND25" s="178"/>
      <c r="NNE25" s="178"/>
      <c r="NNF25" s="178"/>
      <c r="NNG25" s="178"/>
      <c r="NNH25" s="178"/>
      <c r="NNI25" s="179"/>
      <c r="NNJ25" s="166"/>
      <c r="NNK25" s="178"/>
      <c r="NNL25" s="178"/>
      <c r="NNM25" s="178"/>
      <c r="NNN25" s="178"/>
      <c r="NNO25" s="178"/>
      <c r="NNP25" s="178"/>
      <c r="NNQ25" s="179"/>
      <c r="NNR25" s="166"/>
      <c r="NNS25" s="178"/>
      <c r="NNT25" s="178"/>
      <c r="NNU25" s="178"/>
      <c r="NNV25" s="178"/>
      <c r="NNW25" s="178"/>
      <c r="NNX25" s="178"/>
      <c r="NNY25" s="179"/>
      <c r="NNZ25" s="166"/>
      <c r="NOA25" s="178"/>
      <c r="NOB25" s="178"/>
      <c r="NOC25" s="178"/>
      <c r="NOD25" s="178"/>
      <c r="NOE25" s="178"/>
      <c r="NOF25" s="178"/>
      <c r="NOG25" s="179"/>
      <c r="NOH25" s="166"/>
      <c r="NOI25" s="178"/>
      <c r="NOJ25" s="178"/>
      <c r="NOK25" s="178"/>
      <c r="NOL25" s="178"/>
      <c r="NOM25" s="178"/>
      <c r="NON25" s="178"/>
      <c r="NOO25" s="179"/>
      <c r="NOP25" s="166"/>
      <c r="NOQ25" s="178"/>
      <c r="NOR25" s="178"/>
      <c r="NOS25" s="178"/>
      <c r="NOT25" s="178"/>
      <c r="NOU25" s="178"/>
      <c r="NOV25" s="178"/>
      <c r="NOW25" s="179"/>
      <c r="NOX25" s="166"/>
      <c r="NOY25" s="178"/>
      <c r="NOZ25" s="178"/>
      <c r="NPA25" s="178"/>
      <c r="NPB25" s="178"/>
      <c r="NPC25" s="178"/>
      <c r="NPD25" s="178"/>
      <c r="NPE25" s="179"/>
      <c r="NPF25" s="166"/>
      <c r="NPG25" s="178"/>
      <c r="NPH25" s="178"/>
      <c r="NPI25" s="178"/>
      <c r="NPJ25" s="178"/>
      <c r="NPK25" s="178"/>
      <c r="NPL25" s="178"/>
      <c r="NPM25" s="179"/>
      <c r="NPN25" s="166"/>
      <c r="NPO25" s="178"/>
      <c r="NPP25" s="178"/>
      <c r="NPQ25" s="178"/>
      <c r="NPR25" s="178"/>
      <c r="NPS25" s="178"/>
      <c r="NPT25" s="178"/>
      <c r="NPU25" s="179"/>
      <c r="NPV25" s="166"/>
      <c r="NPW25" s="178"/>
      <c r="NPX25" s="178"/>
      <c r="NPY25" s="178"/>
      <c r="NPZ25" s="178"/>
      <c r="NQA25" s="178"/>
      <c r="NQB25" s="178"/>
      <c r="NQC25" s="179"/>
      <c r="NQD25" s="166"/>
      <c r="NQE25" s="178"/>
      <c r="NQF25" s="178"/>
      <c r="NQG25" s="178"/>
      <c r="NQH25" s="178"/>
      <c r="NQI25" s="178"/>
      <c r="NQJ25" s="178"/>
      <c r="NQK25" s="179"/>
      <c r="NQL25" s="166"/>
      <c r="NQM25" s="178"/>
      <c r="NQN25" s="178"/>
      <c r="NQO25" s="178"/>
      <c r="NQP25" s="178"/>
      <c r="NQQ25" s="178"/>
      <c r="NQR25" s="178"/>
      <c r="NQS25" s="179"/>
      <c r="NQT25" s="166"/>
      <c r="NQU25" s="178"/>
      <c r="NQV25" s="178"/>
      <c r="NQW25" s="178"/>
      <c r="NQX25" s="178"/>
      <c r="NQY25" s="178"/>
      <c r="NQZ25" s="178"/>
      <c r="NRA25" s="179"/>
      <c r="NRB25" s="166"/>
      <c r="NRC25" s="178"/>
      <c r="NRD25" s="178"/>
      <c r="NRE25" s="178"/>
      <c r="NRF25" s="178"/>
      <c r="NRG25" s="178"/>
      <c r="NRH25" s="178"/>
      <c r="NRI25" s="179"/>
      <c r="NRJ25" s="166"/>
      <c r="NRK25" s="178"/>
      <c r="NRL25" s="178"/>
      <c r="NRM25" s="178"/>
      <c r="NRN25" s="178"/>
      <c r="NRO25" s="178"/>
      <c r="NRP25" s="178"/>
      <c r="NRQ25" s="179"/>
      <c r="NRR25" s="166"/>
      <c r="NRS25" s="178"/>
      <c r="NRT25" s="178"/>
      <c r="NRU25" s="178"/>
      <c r="NRV25" s="178"/>
      <c r="NRW25" s="178"/>
      <c r="NRX25" s="178"/>
      <c r="NRY25" s="179"/>
      <c r="NRZ25" s="166"/>
      <c r="NSA25" s="178"/>
      <c r="NSB25" s="178"/>
      <c r="NSC25" s="178"/>
      <c r="NSD25" s="178"/>
      <c r="NSE25" s="178"/>
      <c r="NSF25" s="178"/>
      <c r="NSG25" s="179"/>
      <c r="NSH25" s="166"/>
      <c r="NSI25" s="178"/>
      <c r="NSJ25" s="178"/>
      <c r="NSK25" s="178"/>
      <c r="NSL25" s="178"/>
      <c r="NSM25" s="178"/>
      <c r="NSN25" s="178"/>
      <c r="NSO25" s="179"/>
      <c r="NSP25" s="166"/>
      <c r="NSQ25" s="178"/>
      <c r="NSR25" s="178"/>
      <c r="NSS25" s="178"/>
      <c r="NST25" s="178"/>
      <c r="NSU25" s="178"/>
      <c r="NSV25" s="178"/>
      <c r="NSW25" s="179"/>
      <c r="NSX25" s="166"/>
      <c r="NSY25" s="178"/>
      <c r="NSZ25" s="178"/>
      <c r="NTA25" s="178"/>
      <c r="NTB25" s="178"/>
      <c r="NTC25" s="178"/>
      <c r="NTD25" s="178"/>
      <c r="NTE25" s="179"/>
      <c r="NTF25" s="166"/>
      <c r="NTG25" s="178"/>
      <c r="NTH25" s="178"/>
      <c r="NTI25" s="178"/>
      <c r="NTJ25" s="178"/>
      <c r="NTK25" s="178"/>
      <c r="NTL25" s="178"/>
      <c r="NTM25" s="179"/>
      <c r="NTN25" s="166"/>
      <c r="NTO25" s="178"/>
      <c r="NTP25" s="178"/>
      <c r="NTQ25" s="178"/>
      <c r="NTR25" s="178"/>
      <c r="NTS25" s="178"/>
      <c r="NTT25" s="178"/>
      <c r="NTU25" s="179"/>
      <c r="NTV25" s="166"/>
      <c r="NTW25" s="178"/>
      <c r="NTX25" s="178"/>
      <c r="NTY25" s="178"/>
      <c r="NTZ25" s="178"/>
      <c r="NUA25" s="178"/>
      <c r="NUB25" s="178"/>
      <c r="NUC25" s="179"/>
      <c r="NUD25" s="166"/>
      <c r="NUE25" s="178"/>
      <c r="NUF25" s="178"/>
      <c r="NUG25" s="178"/>
      <c r="NUH25" s="178"/>
      <c r="NUI25" s="178"/>
      <c r="NUJ25" s="178"/>
      <c r="NUK25" s="179"/>
      <c r="NUL25" s="166"/>
      <c r="NUM25" s="178"/>
      <c r="NUN25" s="178"/>
      <c r="NUO25" s="178"/>
      <c r="NUP25" s="178"/>
      <c r="NUQ25" s="178"/>
      <c r="NUR25" s="178"/>
      <c r="NUS25" s="179"/>
      <c r="NUT25" s="166"/>
      <c r="NUU25" s="178"/>
      <c r="NUV25" s="178"/>
      <c r="NUW25" s="178"/>
      <c r="NUX25" s="178"/>
      <c r="NUY25" s="178"/>
      <c r="NUZ25" s="178"/>
      <c r="NVA25" s="179"/>
      <c r="NVB25" s="166"/>
      <c r="NVC25" s="178"/>
      <c r="NVD25" s="178"/>
      <c r="NVE25" s="178"/>
      <c r="NVF25" s="178"/>
      <c r="NVG25" s="178"/>
      <c r="NVH25" s="178"/>
      <c r="NVI25" s="179"/>
      <c r="NVJ25" s="166"/>
      <c r="NVK25" s="178"/>
      <c r="NVL25" s="178"/>
      <c r="NVM25" s="178"/>
      <c r="NVN25" s="178"/>
      <c r="NVO25" s="178"/>
      <c r="NVP25" s="178"/>
      <c r="NVQ25" s="179"/>
      <c r="NVR25" s="166"/>
      <c r="NVS25" s="178"/>
      <c r="NVT25" s="178"/>
      <c r="NVU25" s="178"/>
      <c r="NVV25" s="178"/>
      <c r="NVW25" s="178"/>
      <c r="NVX25" s="178"/>
      <c r="NVY25" s="179"/>
      <c r="NVZ25" s="166"/>
      <c r="NWA25" s="178"/>
      <c r="NWB25" s="178"/>
      <c r="NWC25" s="178"/>
      <c r="NWD25" s="178"/>
      <c r="NWE25" s="178"/>
      <c r="NWF25" s="178"/>
      <c r="NWG25" s="179"/>
      <c r="NWH25" s="166"/>
      <c r="NWI25" s="178"/>
      <c r="NWJ25" s="178"/>
      <c r="NWK25" s="178"/>
      <c r="NWL25" s="178"/>
      <c r="NWM25" s="178"/>
      <c r="NWN25" s="178"/>
      <c r="NWO25" s="179"/>
      <c r="NWP25" s="166"/>
      <c r="NWQ25" s="178"/>
      <c r="NWR25" s="178"/>
      <c r="NWS25" s="178"/>
      <c r="NWT25" s="178"/>
      <c r="NWU25" s="178"/>
      <c r="NWV25" s="178"/>
      <c r="NWW25" s="179"/>
      <c r="NWX25" s="166"/>
      <c r="NWY25" s="178"/>
      <c r="NWZ25" s="178"/>
      <c r="NXA25" s="178"/>
      <c r="NXB25" s="178"/>
      <c r="NXC25" s="178"/>
      <c r="NXD25" s="178"/>
      <c r="NXE25" s="179"/>
      <c r="NXF25" s="166"/>
      <c r="NXG25" s="178"/>
      <c r="NXH25" s="178"/>
      <c r="NXI25" s="178"/>
      <c r="NXJ25" s="178"/>
      <c r="NXK25" s="178"/>
      <c r="NXL25" s="178"/>
      <c r="NXM25" s="179"/>
      <c r="NXN25" s="166"/>
      <c r="NXO25" s="178"/>
      <c r="NXP25" s="178"/>
      <c r="NXQ25" s="178"/>
      <c r="NXR25" s="178"/>
      <c r="NXS25" s="178"/>
      <c r="NXT25" s="178"/>
      <c r="NXU25" s="179"/>
      <c r="NXV25" s="166"/>
      <c r="NXW25" s="178"/>
      <c r="NXX25" s="178"/>
      <c r="NXY25" s="178"/>
      <c r="NXZ25" s="178"/>
      <c r="NYA25" s="178"/>
      <c r="NYB25" s="178"/>
      <c r="NYC25" s="179"/>
      <c r="NYD25" s="166"/>
      <c r="NYE25" s="178"/>
      <c r="NYF25" s="178"/>
      <c r="NYG25" s="178"/>
      <c r="NYH25" s="178"/>
      <c r="NYI25" s="178"/>
      <c r="NYJ25" s="178"/>
      <c r="NYK25" s="179"/>
      <c r="NYL25" s="166"/>
      <c r="NYM25" s="178"/>
      <c r="NYN25" s="178"/>
      <c r="NYO25" s="178"/>
      <c r="NYP25" s="178"/>
      <c r="NYQ25" s="178"/>
      <c r="NYR25" s="178"/>
      <c r="NYS25" s="179"/>
      <c r="NYT25" s="166"/>
      <c r="NYU25" s="178"/>
      <c r="NYV25" s="178"/>
      <c r="NYW25" s="178"/>
      <c r="NYX25" s="178"/>
      <c r="NYY25" s="178"/>
      <c r="NYZ25" s="178"/>
      <c r="NZA25" s="179"/>
      <c r="NZB25" s="166"/>
      <c r="NZC25" s="178"/>
      <c r="NZD25" s="178"/>
      <c r="NZE25" s="178"/>
      <c r="NZF25" s="178"/>
      <c r="NZG25" s="178"/>
      <c r="NZH25" s="178"/>
      <c r="NZI25" s="179"/>
      <c r="NZJ25" s="166"/>
      <c r="NZK25" s="178"/>
      <c r="NZL25" s="178"/>
      <c r="NZM25" s="178"/>
      <c r="NZN25" s="178"/>
      <c r="NZO25" s="178"/>
      <c r="NZP25" s="178"/>
      <c r="NZQ25" s="179"/>
      <c r="NZR25" s="166"/>
      <c r="NZS25" s="178"/>
      <c r="NZT25" s="178"/>
      <c r="NZU25" s="178"/>
      <c r="NZV25" s="178"/>
      <c r="NZW25" s="178"/>
      <c r="NZX25" s="178"/>
      <c r="NZY25" s="179"/>
      <c r="NZZ25" s="166"/>
      <c r="OAA25" s="178"/>
      <c r="OAB25" s="178"/>
      <c r="OAC25" s="178"/>
      <c r="OAD25" s="178"/>
      <c r="OAE25" s="178"/>
      <c r="OAF25" s="178"/>
      <c r="OAG25" s="179"/>
      <c r="OAH25" s="166"/>
      <c r="OAI25" s="178"/>
      <c r="OAJ25" s="178"/>
      <c r="OAK25" s="178"/>
      <c r="OAL25" s="178"/>
      <c r="OAM25" s="178"/>
      <c r="OAN25" s="178"/>
      <c r="OAO25" s="179"/>
      <c r="OAP25" s="166"/>
      <c r="OAQ25" s="178"/>
      <c r="OAR25" s="178"/>
      <c r="OAS25" s="178"/>
      <c r="OAT25" s="178"/>
      <c r="OAU25" s="178"/>
      <c r="OAV25" s="178"/>
      <c r="OAW25" s="179"/>
      <c r="OAX25" s="166"/>
      <c r="OAY25" s="178"/>
      <c r="OAZ25" s="178"/>
      <c r="OBA25" s="178"/>
      <c r="OBB25" s="178"/>
      <c r="OBC25" s="178"/>
      <c r="OBD25" s="178"/>
      <c r="OBE25" s="179"/>
      <c r="OBF25" s="166"/>
      <c r="OBG25" s="178"/>
      <c r="OBH25" s="178"/>
      <c r="OBI25" s="178"/>
      <c r="OBJ25" s="178"/>
      <c r="OBK25" s="178"/>
      <c r="OBL25" s="178"/>
      <c r="OBM25" s="179"/>
      <c r="OBN25" s="166"/>
      <c r="OBO25" s="178"/>
      <c r="OBP25" s="178"/>
      <c r="OBQ25" s="178"/>
      <c r="OBR25" s="178"/>
      <c r="OBS25" s="178"/>
      <c r="OBT25" s="178"/>
      <c r="OBU25" s="179"/>
      <c r="OBV25" s="166"/>
      <c r="OBW25" s="178"/>
      <c r="OBX25" s="178"/>
      <c r="OBY25" s="178"/>
      <c r="OBZ25" s="178"/>
      <c r="OCA25" s="178"/>
      <c r="OCB25" s="178"/>
      <c r="OCC25" s="179"/>
      <c r="OCD25" s="166"/>
      <c r="OCE25" s="178"/>
      <c r="OCF25" s="178"/>
      <c r="OCG25" s="178"/>
      <c r="OCH25" s="178"/>
      <c r="OCI25" s="178"/>
      <c r="OCJ25" s="178"/>
      <c r="OCK25" s="179"/>
      <c r="OCL25" s="166"/>
      <c r="OCM25" s="178"/>
      <c r="OCN25" s="178"/>
      <c r="OCO25" s="178"/>
      <c r="OCP25" s="178"/>
      <c r="OCQ25" s="178"/>
      <c r="OCR25" s="178"/>
      <c r="OCS25" s="179"/>
      <c r="OCT25" s="166"/>
      <c r="OCU25" s="178"/>
      <c r="OCV25" s="178"/>
      <c r="OCW25" s="178"/>
      <c r="OCX25" s="178"/>
      <c r="OCY25" s="178"/>
      <c r="OCZ25" s="178"/>
      <c r="ODA25" s="179"/>
      <c r="ODB25" s="166"/>
      <c r="ODC25" s="178"/>
      <c r="ODD25" s="178"/>
      <c r="ODE25" s="178"/>
      <c r="ODF25" s="178"/>
      <c r="ODG25" s="178"/>
      <c r="ODH25" s="178"/>
      <c r="ODI25" s="179"/>
      <c r="ODJ25" s="166"/>
      <c r="ODK25" s="178"/>
      <c r="ODL25" s="178"/>
      <c r="ODM25" s="178"/>
      <c r="ODN25" s="178"/>
      <c r="ODO25" s="178"/>
      <c r="ODP25" s="178"/>
      <c r="ODQ25" s="179"/>
      <c r="ODR25" s="166"/>
      <c r="ODS25" s="178"/>
      <c r="ODT25" s="178"/>
      <c r="ODU25" s="178"/>
      <c r="ODV25" s="178"/>
      <c r="ODW25" s="178"/>
      <c r="ODX25" s="178"/>
      <c r="ODY25" s="179"/>
      <c r="ODZ25" s="166"/>
      <c r="OEA25" s="178"/>
      <c r="OEB25" s="178"/>
      <c r="OEC25" s="178"/>
      <c r="OED25" s="178"/>
      <c r="OEE25" s="178"/>
      <c r="OEF25" s="178"/>
      <c r="OEG25" s="179"/>
      <c r="OEH25" s="166"/>
      <c r="OEI25" s="178"/>
      <c r="OEJ25" s="178"/>
      <c r="OEK25" s="178"/>
      <c r="OEL25" s="178"/>
      <c r="OEM25" s="178"/>
      <c r="OEN25" s="178"/>
      <c r="OEO25" s="179"/>
      <c r="OEP25" s="166"/>
      <c r="OEQ25" s="178"/>
      <c r="OER25" s="178"/>
      <c r="OES25" s="178"/>
      <c r="OET25" s="178"/>
      <c r="OEU25" s="178"/>
      <c r="OEV25" s="178"/>
      <c r="OEW25" s="179"/>
      <c r="OEX25" s="166"/>
      <c r="OEY25" s="178"/>
      <c r="OEZ25" s="178"/>
      <c r="OFA25" s="178"/>
      <c r="OFB25" s="178"/>
      <c r="OFC25" s="178"/>
      <c r="OFD25" s="178"/>
      <c r="OFE25" s="179"/>
      <c r="OFF25" s="166"/>
      <c r="OFG25" s="178"/>
      <c r="OFH25" s="178"/>
      <c r="OFI25" s="178"/>
      <c r="OFJ25" s="178"/>
      <c r="OFK25" s="178"/>
      <c r="OFL25" s="178"/>
      <c r="OFM25" s="179"/>
      <c r="OFN25" s="166"/>
      <c r="OFO25" s="178"/>
      <c r="OFP25" s="178"/>
      <c r="OFQ25" s="178"/>
      <c r="OFR25" s="178"/>
      <c r="OFS25" s="178"/>
      <c r="OFT25" s="178"/>
      <c r="OFU25" s="179"/>
      <c r="OFV25" s="166"/>
      <c r="OFW25" s="178"/>
      <c r="OFX25" s="178"/>
      <c r="OFY25" s="178"/>
      <c r="OFZ25" s="178"/>
      <c r="OGA25" s="178"/>
      <c r="OGB25" s="178"/>
      <c r="OGC25" s="179"/>
      <c r="OGD25" s="166"/>
      <c r="OGE25" s="178"/>
      <c r="OGF25" s="178"/>
      <c r="OGG25" s="178"/>
      <c r="OGH25" s="178"/>
      <c r="OGI25" s="178"/>
      <c r="OGJ25" s="178"/>
      <c r="OGK25" s="179"/>
      <c r="OGL25" s="166"/>
      <c r="OGM25" s="178"/>
      <c r="OGN25" s="178"/>
      <c r="OGO25" s="178"/>
      <c r="OGP25" s="178"/>
      <c r="OGQ25" s="178"/>
      <c r="OGR25" s="178"/>
      <c r="OGS25" s="179"/>
      <c r="OGT25" s="166"/>
      <c r="OGU25" s="178"/>
      <c r="OGV25" s="178"/>
      <c r="OGW25" s="178"/>
      <c r="OGX25" s="178"/>
      <c r="OGY25" s="178"/>
      <c r="OGZ25" s="178"/>
      <c r="OHA25" s="179"/>
      <c r="OHB25" s="166"/>
      <c r="OHC25" s="178"/>
      <c r="OHD25" s="178"/>
      <c r="OHE25" s="178"/>
      <c r="OHF25" s="178"/>
      <c r="OHG25" s="178"/>
      <c r="OHH25" s="178"/>
      <c r="OHI25" s="179"/>
      <c r="OHJ25" s="166"/>
      <c r="OHK25" s="178"/>
      <c r="OHL25" s="178"/>
      <c r="OHM25" s="178"/>
      <c r="OHN25" s="178"/>
      <c r="OHO25" s="178"/>
      <c r="OHP25" s="178"/>
      <c r="OHQ25" s="179"/>
      <c r="OHR25" s="166"/>
      <c r="OHS25" s="178"/>
      <c r="OHT25" s="178"/>
      <c r="OHU25" s="178"/>
      <c r="OHV25" s="178"/>
      <c r="OHW25" s="178"/>
      <c r="OHX25" s="178"/>
      <c r="OHY25" s="179"/>
      <c r="OHZ25" s="166"/>
      <c r="OIA25" s="178"/>
      <c r="OIB25" s="178"/>
      <c r="OIC25" s="178"/>
      <c r="OID25" s="178"/>
      <c r="OIE25" s="178"/>
      <c r="OIF25" s="178"/>
      <c r="OIG25" s="179"/>
      <c r="OIH25" s="166"/>
      <c r="OII25" s="178"/>
      <c r="OIJ25" s="178"/>
      <c r="OIK25" s="178"/>
      <c r="OIL25" s="178"/>
      <c r="OIM25" s="178"/>
      <c r="OIN25" s="178"/>
      <c r="OIO25" s="179"/>
      <c r="OIP25" s="166"/>
      <c r="OIQ25" s="178"/>
      <c r="OIR25" s="178"/>
      <c r="OIS25" s="178"/>
      <c r="OIT25" s="178"/>
      <c r="OIU25" s="178"/>
      <c r="OIV25" s="178"/>
      <c r="OIW25" s="179"/>
      <c r="OIX25" s="166"/>
      <c r="OIY25" s="178"/>
      <c r="OIZ25" s="178"/>
      <c r="OJA25" s="178"/>
      <c r="OJB25" s="178"/>
      <c r="OJC25" s="178"/>
      <c r="OJD25" s="178"/>
      <c r="OJE25" s="179"/>
      <c r="OJF25" s="166"/>
      <c r="OJG25" s="178"/>
      <c r="OJH25" s="178"/>
      <c r="OJI25" s="178"/>
      <c r="OJJ25" s="178"/>
      <c r="OJK25" s="178"/>
      <c r="OJL25" s="178"/>
      <c r="OJM25" s="179"/>
      <c r="OJN25" s="166"/>
      <c r="OJO25" s="178"/>
      <c r="OJP25" s="178"/>
      <c r="OJQ25" s="178"/>
      <c r="OJR25" s="178"/>
      <c r="OJS25" s="178"/>
      <c r="OJT25" s="178"/>
      <c r="OJU25" s="179"/>
      <c r="OJV25" s="166"/>
      <c r="OJW25" s="178"/>
      <c r="OJX25" s="178"/>
      <c r="OJY25" s="178"/>
      <c r="OJZ25" s="178"/>
      <c r="OKA25" s="178"/>
      <c r="OKB25" s="178"/>
      <c r="OKC25" s="179"/>
      <c r="OKD25" s="166"/>
      <c r="OKE25" s="178"/>
      <c r="OKF25" s="178"/>
      <c r="OKG25" s="178"/>
      <c r="OKH25" s="178"/>
      <c r="OKI25" s="178"/>
      <c r="OKJ25" s="178"/>
      <c r="OKK25" s="179"/>
      <c r="OKL25" s="166"/>
      <c r="OKM25" s="178"/>
      <c r="OKN25" s="178"/>
      <c r="OKO25" s="178"/>
      <c r="OKP25" s="178"/>
      <c r="OKQ25" s="178"/>
      <c r="OKR25" s="178"/>
      <c r="OKS25" s="179"/>
      <c r="OKT25" s="166"/>
      <c r="OKU25" s="178"/>
      <c r="OKV25" s="178"/>
      <c r="OKW25" s="178"/>
      <c r="OKX25" s="178"/>
      <c r="OKY25" s="178"/>
      <c r="OKZ25" s="178"/>
      <c r="OLA25" s="179"/>
      <c r="OLB25" s="166"/>
      <c r="OLC25" s="178"/>
      <c r="OLD25" s="178"/>
      <c r="OLE25" s="178"/>
      <c r="OLF25" s="178"/>
      <c r="OLG25" s="178"/>
      <c r="OLH25" s="178"/>
      <c r="OLI25" s="179"/>
      <c r="OLJ25" s="166"/>
      <c r="OLK25" s="178"/>
      <c r="OLL25" s="178"/>
      <c r="OLM25" s="178"/>
      <c r="OLN25" s="178"/>
      <c r="OLO25" s="178"/>
      <c r="OLP25" s="178"/>
      <c r="OLQ25" s="179"/>
      <c r="OLR25" s="166"/>
      <c r="OLS25" s="178"/>
      <c r="OLT25" s="178"/>
      <c r="OLU25" s="178"/>
      <c r="OLV25" s="178"/>
      <c r="OLW25" s="178"/>
      <c r="OLX25" s="178"/>
      <c r="OLY25" s="179"/>
      <c r="OLZ25" s="166"/>
      <c r="OMA25" s="178"/>
      <c r="OMB25" s="178"/>
      <c r="OMC25" s="178"/>
      <c r="OMD25" s="178"/>
      <c r="OME25" s="178"/>
      <c r="OMF25" s="178"/>
      <c r="OMG25" s="179"/>
      <c r="OMH25" s="166"/>
      <c r="OMI25" s="178"/>
      <c r="OMJ25" s="178"/>
      <c r="OMK25" s="178"/>
      <c r="OML25" s="178"/>
      <c r="OMM25" s="178"/>
      <c r="OMN25" s="178"/>
      <c r="OMO25" s="179"/>
      <c r="OMP25" s="166"/>
      <c r="OMQ25" s="178"/>
      <c r="OMR25" s="178"/>
      <c r="OMS25" s="178"/>
      <c r="OMT25" s="178"/>
      <c r="OMU25" s="178"/>
      <c r="OMV25" s="178"/>
      <c r="OMW25" s="179"/>
      <c r="OMX25" s="166"/>
      <c r="OMY25" s="178"/>
      <c r="OMZ25" s="178"/>
      <c r="ONA25" s="178"/>
      <c r="ONB25" s="178"/>
      <c r="ONC25" s="178"/>
      <c r="OND25" s="178"/>
      <c r="ONE25" s="179"/>
      <c r="ONF25" s="166"/>
      <c r="ONG25" s="178"/>
      <c r="ONH25" s="178"/>
      <c r="ONI25" s="178"/>
      <c r="ONJ25" s="178"/>
      <c r="ONK25" s="178"/>
      <c r="ONL25" s="178"/>
      <c r="ONM25" s="179"/>
      <c r="ONN25" s="166"/>
      <c r="ONO25" s="178"/>
      <c r="ONP25" s="178"/>
      <c r="ONQ25" s="178"/>
      <c r="ONR25" s="178"/>
      <c r="ONS25" s="178"/>
      <c r="ONT25" s="178"/>
      <c r="ONU25" s="179"/>
      <c r="ONV25" s="166"/>
      <c r="ONW25" s="178"/>
      <c r="ONX25" s="178"/>
      <c r="ONY25" s="178"/>
      <c r="ONZ25" s="178"/>
      <c r="OOA25" s="178"/>
      <c r="OOB25" s="178"/>
      <c r="OOC25" s="179"/>
      <c r="OOD25" s="166"/>
      <c r="OOE25" s="178"/>
      <c r="OOF25" s="178"/>
      <c r="OOG25" s="178"/>
      <c r="OOH25" s="178"/>
      <c r="OOI25" s="178"/>
      <c r="OOJ25" s="178"/>
      <c r="OOK25" s="179"/>
      <c r="OOL25" s="166"/>
      <c r="OOM25" s="178"/>
      <c r="OON25" s="178"/>
      <c r="OOO25" s="178"/>
      <c r="OOP25" s="178"/>
      <c r="OOQ25" s="178"/>
      <c r="OOR25" s="178"/>
      <c r="OOS25" s="179"/>
      <c r="OOT25" s="166"/>
      <c r="OOU25" s="178"/>
      <c r="OOV25" s="178"/>
      <c r="OOW25" s="178"/>
      <c r="OOX25" s="178"/>
      <c r="OOY25" s="178"/>
      <c r="OOZ25" s="178"/>
      <c r="OPA25" s="179"/>
      <c r="OPB25" s="166"/>
      <c r="OPC25" s="178"/>
      <c r="OPD25" s="178"/>
      <c r="OPE25" s="178"/>
      <c r="OPF25" s="178"/>
      <c r="OPG25" s="178"/>
      <c r="OPH25" s="178"/>
      <c r="OPI25" s="179"/>
      <c r="OPJ25" s="166"/>
      <c r="OPK25" s="178"/>
      <c r="OPL25" s="178"/>
      <c r="OPM25" s="178"/>
      <c r="OPN25" s="178"/>
      <c r="OPO25" s="178"/>
      <c r="OPP25" s="178"/>
      <c r="OPQ25" s="179"/>
      <c r="OPR25" s="166"/>
      <c r="OPS25" s="178"/>
      <c r="OPT25" s="178"/>
      <c r="OPU25" s="178"/>
      <c r="OPV25" s="178"/>
      <c r="OPW25" s="178"/>
      <c r="OPX25" s="178"/>
      <c r="OPY25" s="179"/>
      <c r="OPZ25" s="166"/>
      <c r="OQA25" s="178"/>
      <c r="OQB25" s="178"/>
      <c r="OQC25" s="178"/>
      <c r="OQD25" s="178"/>
      <c r="OQE25" s="178"/>
      <c r="OQF25" s="178"/>
      <c r="OQG25" s="179"/>
      <c r="OQH25" s="166"/>
      <c r="OQI25" s="178"/>
      <c r="OQJ25" s="178"/>
      <c r="OQK25" s="178"/>
      <c r="OQL25" s="178"/>
      <c r="OQM25" s="178"/>
      <c r="OQN25" s="178"/>
      <c r="OQO25" s="179"/>
      <c r="OQP25" s="166"/>
      <c r="OQQ25" s="178"/>
      <c r="OQR25" s="178"/>
      <c r="OQS25" s="178"/>
      <c r="OQT25" s="178"/>
      <c r="OQU25" s="178"/>
      <c r="OQV25" s="178"/>
      <c r="OQW25" s="179"/>
      <c r="OQX25" s="166"/>
      <c r="OQY25" s="178"/>
      <c r="OQZ25" s="178"/>
      <c r="ORA25" s="178"/>
      <c r="ORB25" s="178"/>
      <c r="ORC25" s="178"/>
      <c r="ORD25" s="178"/>
      <c r="ORE25" s="179"/>
      <c r="ORF25" s="166"/>
      <c r="ORG25" s="178"/>
      <c r="ORH25" s="178"/>
      <c r="ORI25" s="178"/>
      <c r="ORJ25" s="178"/>
      <c r="ORK25" s="178"/>
      <c r="ORL25" s="178"/>
      <c r="ORM25" s="179"/>
      <c r="ORN25" s="166"/>
      <c r="ORO25" s="178"/>
      <c r="ORP25" s="178"/>
      <c r="ORQ25" s="178"/>
      <c r="ORR25" s="178"/>
      <c r="ORS25" s="178"/>
      <c r="ORT25" s="178"/>
      <c r="ORU25" s="179"/>
      <c r="ORV25" s="166"/>
      <c r="ORW25" s="178"/>
      <c r="ORX25" s="178"/>
      <c r="ORY25" s="178"/>
      <c r="ORZ25" s="178"/>
      <c r="OSA25" s="178"/>
      <c r="OSB25" s="178"/>
      <c r="OSC25" s="179"/>
      <c r="OSD25" s="166"/>
      <c r="OSE25" s="178"/>
      <c r="OSF25" s="178"/>
      <c r="OSG25" s="178"/>
      <c r="OSH25" s="178"/>
      <c r="OSI25" s="178"/>
      <c r="OSJ25" s="178"/>
      <c r="OSK25" s="179"/>
      <c r="OSL25" s="166"/>
      <c r="OSM25" s="178"/>
      <c r="OSN25" s="178"/>
      <c r="OSO25" s="178"/>
      <c r="OSP25" s="178"/>
      <c r="OSQ25" s="178"/>
      <c r="OSR25" s="178"/>
      <c r="OSS25" s="179"/>
      <c r="OST25" s="166"/>
      <c r="OSU25" s="178"/>
      <c r="OSV25" s="178"/>
      <c r="OSW25" s="178"/>
      <c r="OSX25" s="178"/>
      <c r="OSY25" s="178"/>
      <c r="OSZ25" s="178"/>
      <c r="OTA25" s="179"/>
      <c r="OTB25" s="166"/>
      <c r="OTC25" s="178"/>
      <c r="OTD25" s="178"/>
      <c r="OTE25" s="178"/>
      <c r="OTF25" s="178"/>
      <c r="OTG25" s="178"/>
      <c r="OTH25" s="178"/>
      <c r="OTI25" s="179"/>
      <c r="OTJ25" s="166"/>
      <c r="OTK25" s="178"/>
      <c r="OTL25" s="178"/>
      <c r="OTM25" s="178"/>
      <c r="OTN25" s="178"/>
      <c r="OTO25" s="178"/>
      <c r="OTP25" s="178"/>
      <c r="OTQ25" s="179"/>
      <c r="OTR25" s="166"/>
      <c r="OTS25" s="178"/>
      <c r="OTT25" s="178"/>
      <c r="OTU25" s="178"/>
      <c r="OTV25" s="178"/>
      <c r="OTW25" s="178"/>
      <c r="OTX25" s="178"/>
      <c r="OTY25" s="179"/>
      <c r="OTZ25" s="166"/>
      <c r="OUA25" s="178"/>
      <c r="OUB25" s="178"/>
      <c r="OUC25" s="178"/>
      <c r="OUD25" s="178"/>
      <c r="OUE25" s="178"/>
      <c r="OUF25" s="178"/>
      <c r="OUG25" s="179"/>
      <c r="OUH25" s="166"/>
      <c r="OUI25" s="178"/>
      <c r="OUJ25" s="178"/>
      <c r="OUK25" s="178"/>
      <c r="OUL25" s="178"/>
      <c r="OUM25" s="178"/>
      <c r="OUN25" s="178"/>
      <c r="OUO25" s="179"/>
      <c r="OUP25" s="166"/>
      <c r="OUQ25" s="178"/>
      <c r="OUR25" s="178"/>
      <c r="OUS25" s="178"/>
      <c r="OUT25" s="178"/>
      <c r="OUU25" s="178"/>
      <c r="OUV25" s="178"/>
      <c r="OUW25" s="179"/>
      <c r="OUX25" s="166"/>
      <c r="OUY25" s="178"/>
      <c r="OUZ25" s="178"/>
      <c r="OVA25" s="178"/>
      <c r="OVB25" s="178"/>
      <c r="OVC25" s="178"/>
      <c r="OVD25" s="178"/>
      <c r="OVE25" s="179"/>
      <c r="OVF25" s="166"/>
      <c r="OVG25" s="178"/>
      <c r="OVH25" s="178"/>
      <c r="OVI25" s="178"/>
      <c r="OVJ25" s="178"/>
      <c r="OVK25" s="178"/>
      <c r="OVL25" s="178"/>
      <c r="OVM25" s="179"/>
      <c r="OVN25" s="166"/>
      <c r="OVO25" s="178"/>
      <c r="OVP25" s="178"/>
      <c r="OVQ25" s="178"/>
      <c r="OVR25" s="178"/>
      <c r="OVS25" s="178"/>
      <c r="OVT25" s="178"/>
      <c r="OVU25" s="179"/>
      <c r="OVV25" s="166"/>
      <c r="OVW25" s="178"/>
      <c r="OVX25" s="178"/>
      <c r="OVY25" s="178"/>
      <c r="OVZ25" s="178"/>
      <c r="OWA25" s="178"/>
      <c r="OWB25" s="178"/>
      <c r="OWC25" s="179"/>
      <c r="OWD25" s="166"/>
      <c r="OWE25" s="178"/>
      <c r="OWF25" s="178"/>
      <c r="OWG25" s="178"/>
      <c r="OWH25" s="178"/>
      <c r="OWI25" s="178"/>
      <c r="OWJ25" s="178"/>
      <c r="OWK25" s="179"/>
      <c r="OWL25" s="166"/>
      <c r="OWM25" s="178"/>
      <c r="OWN25" s="178"/>
      <c r="OWO25" s="178"/>
      <c r="OWP25" s="178"/>
      <c r="OWQ25" s="178"/>
      <c r="OWR25" s="178"/>
      <c r="OWS25" s="179"/>
      <c r="OWT25" s="166"/>
      <c r="OWU25" s="178"/>
      <c r="OWV25" s="178"/>
      <c r="OWW25" s="178"/>
      <c r="OWX25" s="178"/>
      <c r="OWY25" s="178"/>
      <c r="OWZ25" s="178"/>
      <c r="OXA25" s="179"/>
      <c r="OXB25" s="166"/>
      <c r="OXC25" s="178"/>
      <c r="OXD25" s="178"/>
      <c r="OXE25" s="178"/>
      <c r="OXF25" s="178"/>
      <c r="OXG25" s="178"/>
      <c r="OXH25" s="178"/>
      <c r="OXI25" s="179"/>
      <c r="OXJ25" s="166"/>
      <c r="OXK25" s="178"/>
      <c r="OXL25" s="178"/>
      <c r="OXM25" s="178"/>
      <c r="OXN25" s="178"/>
      <c r="OXO25" s="178"/>
      <c r="OXP25" s="178"/>
      <c r="OXQ25" s="179"/>
      <c r="OXR25" s="166"/>
      <c r="OXS25" s="178"/>
      <c r="OXT25" s="178"/>
      <c r="OXU25" s="178"/>
      <c r="OXV25" s="178"/>
      <c r="OXW25" s="178"/>
      <c r="OXX25" s="178"/>
      <c r="OXY25" s="179"/>
      <c r="OXZ25" s="166"/>
      <c r="OYA25" s="178"/>
      <c r="OYB25" s="178"/>
      <c r="OYC25" s="178"/>
      <c r="OYD25" s="178"/>
      <c r="OYE25" s="178"/>
      <c r="OYF25" s="178"/>
      <c r="OYG25" s="179"/>
      <c r="OYH25" s="166"/>
      <c r="OYI25" s="178"/>
      <c r="OYJ25" s="178"/>
      <c r="OYK25" s="178"/>
      <c r="OYL25" s="178"/>
      <c r="OYM25" s="178"/>
      <c r="OYN25" s="178"/>
      <c r="OYO25" s="179"/>
      <c r="OYP25" s="166"/>
      <c r="OYQ25" s="178"/>
      <c r="OYR25" s="178"/>
      <c r="OYS25" s="178"/>
      <c r="OYT25" s="178"/>
      <c r="OYU25" s="178"/>
      <c r="OYV25" s="178"/>
      <c r="OYW25" s="179"/>
      <c r="OYX25" s="166"/>
      <c r="OYY25" s="178"/>
      <c r="OYZ25" s="178"/>
      <c r="OZA25" s="178"/>
      <c r="OZB25" s="178"/>
      <c r="OZC25" s="178"/>
      <c r="OZD25" s="178"/>
      <c r="OZE25" s="179"/>
      <c r="OZF25" s="166"/>
      <c r="OZG25" s="178"/>
      <c r="OZH25" s="178"/>
      <c r="OZI25" s="178"/>
      <c r="OZJ25" s="178"/>
      <c r="OZK25" s="178"/>
      <c r="OZL25" s="178"/>
      <c r="OZM25" s="179"/>
      <c r="OZN25" s="166"/>
      <c r="OZO25" s="178"/>
      <c r="OZP25" s="178"/>
      <c r="OZQ25" s="178"/>
      <c r="OZR25" s="178"/>
      <c r="OZS25" s="178"/>
      <c r="OZT25" s="178"/>
      <c r="OZU25" s="179"/>
      <c r="OZV25" s="166"/>
      <c r="OZW25" s="178"/>
      <c r="OZX25" s="178"/>
      <c r="OZY25" s="178"/>
      <c r="OZZ25" s="178"/>
      <c r="PAA25" s="178"/>
      <c r="PAB25" s="178"/>
      <c r="PAC25" s="179"/>
      <c r="PAD25" s="166"/>
      <c r="PAE25" s="178"/>
      <c r="PAF25" s="178"/>
      <c r="PAG25" s="178"/>
      <c r="PAH25" s="178"/>
      <c r="PAI25" s="178"/>
      <c r="PAJ25" s="178"/>
      <c r="PAK25" s="179"/>
      <c r="PAL25" s="166"/>
      <c r="PAM25" s="178"/>
      <c r="PAN25" s="178"/>
      <c r="PAO25" s="178"/>
      <c r="PAP25" s="178"/>
      <c r="PAQ25" s="178"/>
      <c r="PAR25" s="178"/>
      <c r="PAS25" s="179"/>
      <c r="PAT25" s="166"/>
      <c r="PAU25" s="178"/>
      <c r="PAV25" s="178"/>
      <c r="PAW25" s="178"/>
      <c r="PAX25" s="178"/>
      <c r="PAY25" s="178"/>
      <c r="PAZ25" s="178"/>
      <c r="PBA25" s="179"/>
      <c r="PBB25" s="166"/>
      <c r="PBC25" s="178"/>
      <c r="PBD25" s="178"/>
      <c r="PBE25" s="178"/>
      <c r="PBF25" s="178"/>
      <c r="PBG25" s="178"/>
      <c r="PBH25" s="178"/>
      <c r="PBI25" s="179"/>
      <c r="PBJ25" s="166"/>
      <c r="PBK25" s="178"/>
      <c r="PBL25" s="178"/>
      <c r="PBM25" s="178"/>
      <c r="PBN25" s="178"/>
      <c r="PBO25" s="178"/>
      <c r="PBP25" s="178"/>
      <c r="PBQ25" s="179"/>
      <c r="PBR25" s="166"/>
      <c r="PBS25" s="178"/>
      <c r="PBT25" s="178"/>
      <c r="PBU25" s="178"/>
      <c r="PBV25" s="178"/>
      <c r="PBW25" s="178"/>
      <c r="PBX25" s="178"/>
      <c r="PBY25" s="179"/>
      <c r="PBZ25" s="166"/>
      <c r="PCA25" s="178"/>
      <c r="PCB25" s="178"/>
      <c r="PCC25" s="178"/>
      <c r="PCD25" s="178"/>
      <c r="PCE25" s="178"/>
      <c r="PCF25" s="178"/>
      <c r="PCG25" s="179"/>
      <c r="PCH25" s="166"/>
      <c r="PCI25" s="178"/>
      <c r="PCJ25" s="178"/>
      <c r="PCK25" s="178"/>
      <c r="PCL25" s="178"/>
      <c r="PCM25" s="178"/>
      <c r="PCN25" s="178"/>
      <c r="PCO25" s="179"/>
      <c r="PCP25" s="166"/>
      <c r="PCQ25" s="178"/>
      <c r="PCR25" s="178"/>
      <c r="PCS25" s="178"/>
      <c r="PCT25" s="178"/>
      <c r="PCU25" s="178"/>
      <c r="PCV25" s="178"/>
      <c r="PCW25" s="179"/>
      <c r="PCX25" s="166"/>
      <c r="PCY25" s="178"/>
      <c r="PCZ25" s="178"/>
      <c r="PDA25" s="178"/>
      <c r="PDB25" s="178"/>
      <c r="PDC25" s="178"/>
      <c r="PDD25" s="178"/>
      <c r="PDE25" s="179"/>
      <c r="PDF25" s="166"/>
      <c r="PDG25" s="178"/>
      <c r="PDH25" s="178"/>
      <c r="PDI25" s="178"/>
      <c r="PDJ25" s="178"/>
      <c r="PDK25" s="178"/>
      <c r="PDL25" s="178"/>
      <c r="PDM25" s="179"/>
      <c r="PDN25" s="166"/>
      <c r="PDO25" s="178"/>
      <c r="PDP25" s="178"/>
      <c r="PDQ25" s="178"/>
      <c r="PDR25" s="178"/>
      <c r="PDS25" s="178"/>
      <c r="PDT25" s="178"/>
      <c r="PDU25" s="179"/>
      <c r="PDV25" s="166"/>
      <c r="PDW25" s="178"/>
      <c r="PDX25" s="178"/>
      <c r="PDY25" s="178"/>
      <c r="PDZ25" s="178"/>
      <c r="PEA25" s="178"/>
      <c r="PEB25" s="178"/>
      <c r="PEC25" s="179"/>
      <c r="PED25" s="166"/>
      <c r="PEE25" s="178"/>
      <c r="PEF25" s="178"/>
      <c r="PEG25" s="178"/>
      <c r="PEH25" s="178"/>
      <c r="PEI25" s="178"/>
      <c r="PEJ25" s="178"/>
      <c r="PEK25" s="179"/>
      <c r="PEL25" s="166"/>
      <c r="PEM25" s="178"/>
      <c r="PEN25" s="178"/>
      <c r="PEO25" s="178"/>
      <c r="PEP25" s="178"/>
      <c r="PEQ25" s="178"/>
      <c r="PER25" s="178"/>
      <c r="PES25" s="179"/>
      <c r="PET25" s="166"/>
      <c r="PEU25" s="178"/>
      <c r="PEV25" s="178"/>
      <c r="PEW25" s="178"/>
      <c r="PEX25" s="178"/>
      <c r="PEY25" s="178"/>
      <c r="PEZ25" s="178"/>
      <c r="PFA25" s="179"/>
      <c r="PFB25" s="166"/>
      <c r="PFC25" s="178"/>
      <c r="PFD25" s="178"/>
      <c r="PFE25" s="178"/>
      <c r="PFF25" s="178"/>
      <c r="PFG25" s="178"/>
      <c r="PFH25" s="178"/>
      <c r="PFI25" s="179"/>
      <c r="PFJ25" s="166"/>
      <c r="PFK25" s="178"/>
      <c r="PFL25" s="178"/>
      <c r="PFM25" s="178"/>
      <c r="PFN25" s="178"/>
      <c r="PFO25" s="178"/>
      <c r="PFP25" s="178"/>
      <c r="PFQ25" s="179"/>
      <c r="PFR25" s="166"/>
      <c r="PFS25" s="178"/>
      <c r="PFT25" s="178"/>
      <c r="PFU25" s="178"/>
      <c r="PFV25" s="178"/>
      <c r="PFW25" s="178"/>
      <c r="PFX25" s="178"/>
      <c r="PFY25" s="179"/>
      <c r="PFZ25" s="166"/>
      <c r="PGA25" s="178"/>
      <c r="PGB25" s="178"/>
      <c r="PGC25" s="178"/>
      <c r="PGD25" s="178"/>
      <c r="PGE25" s="178"/>
      <c r="PGF25" s="178"/>
      <c r="PGG25" s="179"/>
      <c r="PGH25" s="166"/>
      <c r="PGI25" s="178"/>
      <c r="PGJ25" s="178"/>
      <c r="PGK25" s="178"/>
      <c r="PGL25" s="178"/>
      <c r="PGM25" s="178"/>
      <c r="PGN25" s="178"/>
      <c r="PGO25" s="179"/>
      <c r="PGP25" s="166"/>
      <c r="PGQ25" s="178"/>
      <c r="PGR25" s="178"/>
      <c r="PGS25" s="178"/>
      <c r="PGT25" s="178"/>
      <c r="PGU25" s="178"/>
      <c r="PGV25" s="178"/>
      <c r="PGW25" s="179"/>
      <c r="PGX25" s="166"/>
      <c r="PGY25" s="178"/>
      <c r="PGZ25" s="178"/>
      <c r="PHA25" s="178"/>
      <c r="PHB25" s="178"/>
      <c r="PHC25" s="178"/>
      <c r="PHD25" s="178"/>
      <c r="PHE25" s="179"/>
      <c r="PHF25" s="166"/>
      <c r="PHG25" s="178"/>
      <c r="PHH25" s="178"/>
      <c r="PHI25" s="178"/>
      <c r="PHJ25" s="178"/>
      <c r="PHK25" s="178"/>
      <c r="PHL25" s="178"/>
      <c r="PHM25" s="179"/>
      <c r="PHN25" s="166"/>
      <c r="PHO25" s="178"/>
      <c r="PHP25" s="178"/>
      <c r="PHQ25" s="178"/>
      <c r="PHR25" s="178"/>
      <c r="PHS25" s="178"/>
      <c r="PHT25" s="178"/>
      <c r="PHU25" s="179"/>
      <c r="PHV25" s="166"/>
      <c r="PHW25" s="178"/>
      <c r="PHX25" s="178"/>
      <c r="PHY25" s="178"/>
      <c r="PHZ25" s="178"/>
      <c r="PIA25" s="178"/>
      <c r="PIB25" s="178"/>
      <c r="PIC25" s="179"/>
      <c r="PID25" s="166"/>
      <c r="PIE25" s="178"/>
      <c r="PIF25" s="178"/>
      <c r="PIG25" s="178"/>
      <c r="PIH25" s="178"/>
      <c r="PII25" s="178"/>
      <c r="PIJ25" s="178"/>
      <c r="PIK25" s="179"/>
      <c r="PIL25" s="166"/>
      <c r="PIM25" s="178"/>
      <c r="PIN25" s="178"/>
      <c r="PIO25" s="178"/>
      <c r="PIP25" s="178"/>
      <c r="PIQ25" s="178"/>
      <c r="PIR25" s="178"/>
      <c r="PIS25" s="179"/>
      <c r="PIT25" s="166"/>
      <c r="PIU25" s="178"/>
      <c r="PIV25" s="178"/>
      <c r="PIW25" s="178"/>
      <c r="PIX25" s="178"/>
      <c r="PIY25" s="178"/>
      <c r="PIZ25" s="178"/>
      <c r="PJA25" s="179"/>
      <c r="PJB25" s="166"/>
      <c r="PJC25" s="178"/>
      <c r="PJD25" s="178"/>
      <c r="PJE25" s="178"/>
      <c r="PJF25" s="178"/>
      <c r="PJG25" s="178"/>
      <c r="PJH25" s="178"/>
      <c r="PJI25" s="179"/>
      <c r="PJJ25" s="166"/>
      <c r="PJK25" s="178"/>
      <c r="PJL25" s="178"/>
      <c r="PJM25" s="178"/>
      <c r="PJN25" s="178"/>
      <c r="PJO25" s="178"/>
      <c r="PJP25" s="178"/>
      <c r="PJQ25" s="179"/>
      <c r="PJR25" s="166"/>
      <c r="PJS25" s="178"/>
      <c r="PJT25" s="178"/>
      <c r="PJU25" s="178"/>
      <c r="PJV25" s="178"/>
      <c r="PJW25" s="178"/>
      <c r="PJX25" s="178"/>
      <c r="PJY25" s="179"/>
      <c r="PJZ25" s="166"/>
      <c r="PKA25" s="178"/>
      <c r="PKB25" s="178"/>
      <c r="PKC25" s="178"/>
      <c r="PKD25" s="178"/>
      <c r="PKE25" s="178"/>
      <c r="PKF25" s="178"/>
      <c r="PKG25" s="179"/>
      <c r="PKH25" s="166"/>
      <c r="PKI25" s="178"/>
      <c r="PKJ25" s="178"/>
      <c r="PKK25" s="178"/>
      <c r="PKL25" s="178"/>
      <c r="PKM25" s="178"/>
      <c r="PKN25" s="178"/>
      <c r="PKO25" s="179"/>
      <c r="PKP25" s="166"/>
      <c r="PKQ25" s="178"/>
      <c r="PKR25" s="178"/>
      <c r="PKS25" s="178"/>
      <c r="PKT25" s="178"/>
      <c r="PKU25" s="178"/>
      <c r="PKV25" s="178"/>
      <c r="PKW25" s="179"/>
      <c r="PKX25" s="166"/>
      <c r="PKY25" s="178"/>
      <c r="PKZ25" s="178"/>
      <c r="PLA25" s="178"/>
      <c r="PLB25" s="178"/>
      <c r="PLC25" s="178"/>
      <c r="PLD25" s="178"/>
      <c r="PLE25" s="179"/>
      <c r="PLF25" s="166"/>
      <c r="PLG25" s="178"/>
      <c r="PLH25" s="178"/>
      <c r="PLI25" s="178"/>
      <c r="PLJ25" s="178"/>
      <c r="PLK25" s="178"/>
      <c r="PLL25" s="178"/>
      <c r="PLM25" s="179"/>
      <c r="PLN25" s="166"/>
      <c r="PLO25" s="178"/>
      <c r="PLP25" s="178"/>
      <c r="PLQ25" s="178"/>
      <c r="PLR25" s="178"/>
      <c r="PLS25" s="178"/>
      <c r="PLT25" s="178"/>
      <c r="PLU25" s="179"/>
      <c r="PLV25" s="166"/>
      <c r="PLW25" s="178"/>
      <c r="PLX25" s="178"/>
      <c r="PLY25" s="178"/>
      <c r="PLZ25" s="178"/>
      <c r="PMA25" s="178"/>
      <c r="PMB25" s="178"/>
      <c r="PMC25" s="179"/>
      <c r="PMD25" s="166"/>
      <c r="PME25" s="178"/>
      <c r="PMF25" s="178"/>
      <c r="PMG25" s="178"/>
      <c r="PMH25" s="178"/>
      <c r="PMI25" s="178"/>
      <c r="PMJ25" s="178"/>
      <c r="PMK25" s="179"/>
      <c r="PML25" s="166"/>
      <c r="PMM25" s="178"/>
      <c r="PMN25" s="178"/>
      <c r="PMO25" s="178"/>
      <c r="PMP25" s="178"/>
      <c r="PMQ25" s="178"/>
      <c r="PMR25" s="178"/>
      <c r="PMS25" s="179"/>
      <c r="PMT25" s="166"/>
      <c r="PMU25" s="178"/>
      <c r="PMV25" s="178"/>
      <c r="PMW25" s="178"/>
      <c r="PMX25" s="178"/>
      <c r="PMY25" s="178"/>
      <c r="PMZ25" s="178"/>
      <c r="PNA25" s="179"/>
      <c r="PNB25" s="166"/>
      <c r="PNC25" s="178"/>
      <c r="PND25" s="178"/>
      <c r="PNE25" s="178"/>
      <c r="PNF25" s="178"/>
      <c r="PNG25" s="178"/>
      <c r="PNH25" s="178"/>
      <c r="PNI25" s="179"/>
      <c r="PNJ25" s="166"/>
      <c r="PNK25" s="178"/>
      <c r="PNL25" s="178"/>
      <c r="PNM25" s="178"/>
      <c r="PNN25" s="178"/>
      <c r="PNO25" s="178"/>
      <c r="PNP25" s="178"/>
      <c r="PNQ25" s="179"/>
      <c r="PNR25" s="166"/>
      <c r="PNS25" s="178"/>
      <c r="PNT25" s="178"/>
      <c r="PNU25" s="178"/>
      <c r="PNV25" s="178"/>
      <c r="PNW25" s="178"/>
      <c r="PNX25" s="178"/>
      <c r="PNY25" s="179"/>
      <c r="PNZ25" s="166"/>
      <c r="POA25" s="178"/>
      <c r="POB25" s="178"/>
      <c r="POC25" s="178"/>
      <c r="POD25" s="178"/>
      <c r="POE25" s="178"/>
      <c r="POF25" s="178"/>
      <c r="POG25" s="179"/>
      <c r="POH25" s="166"/>
      <c r="POI25" s="178"/>
      <c r="POJ25" s="178"/>
      <c r="POK25" s="178"/>
      <c r="POL25" s="178"/>
      <c r="POM25" s="178"/>
      <c r="PON25" s="178"/>
      <c r="POO25" s="179"/>
      <c r="POP25" s="166"/>
      <c r="POQ25" s="178"/>
      <c r="POR25" s="178"/>
      <c r="POS25" s="178"/>
      <c r="POT25" s="178"/>
      <c r="POU25" s="178"/>
      <c r="POV25" s="178"/>
      <c r="POW25" s="179"/>
      <c r="POX25" s="166"/>
      <c r="POY25" s="178"/>
      <c r="POZ25" s="178"/>
      <c r="PPA25" s="178"/>
      <c r="PPB25" s="178"/>
      <c r="PPC25" s="178"/>
      <c r="PPD25" s="178"/>
      <c r="PPE25" s="179"/>
      <c r="PPF25" s="166"/>
      <c r="PPG25" s="178"/>
      <c r="PPH25" s="178"/>
      <c r="PPI25" s="178"/>
      <c r="PPJ25" s="178"/>
      <c r="PPK25" s="178"/>
      <c r="PPL25" s="178"/>
      <c r="PPM25" s="179"/>
      <c r="PPN25" s="166"/>
      <c r="PPO25" s="178"/>
      <c r="PPP25" s="178"/>
      <c r="PPQ25" s="178"/>
      <c r="PPR25" s="178"/>
      <c r="PPS25" s="178"/>
      <c r="PPT25" s="178"/>
      <c r="PPU25" s="179"/>
      <c r="PPV25" s="166"/>
      <c r="PPW25" s="178"/>
      <c r="PPX25" s="178"/>
      <c r="PPY25" s="178"/>
      <c r="PPZ25" s="178"/>
      <c r="PQA25" s="178"/>
      <c r="PQB25" s="178"/>
      <c r="PQC25" s="179"/>
      <c r="PQD25" s="166"/>
      <c r="PQE25" s="178"/>
      <c r="PQF25" s="178"/>
      <c r="PQG25" s="178"/>
      <c r="PQH25" s="178"/>
      <c r="PQI25" s="178"/>
      <c r="PQJ25" s="178"/>
      <c r="PQK25" s="179"/>
      <c r="PQL25" s="166"/>
      <c r="PQM25" s="178"/>
      <c r="PQN25" s="178"/>
      <c r="PQO25" s="178"/>
      <c r="PQP25" s="178"/>
      <c r="PQQ25" s="178"/>
      <c r="PQR25" s="178"/>
      <c r="PQS25" s="179"/>
      <c r="PQT25" s="166"/>
      <c r="PQU25" s="178"/>
      <c r="PQV25" s="178"/>
      <c r="PQW25" s="178"/>
      <c r="PQX25" s="178"/>
      <c r="PQY25" s="178"/>
      <c r="PQZ25" s="178"/>
      <c r="PRA25" s="179"/>
      <c r="PRB25" s="166"/>
      <c r="PRC25" s="178"/>
      <c r="PRD25" s="178"/>
      <c r="PRE25" s="178"/>
      <c r="PRF25" s="178"/>
      <c r="PRG25" s="178"/>
      <c r="PRH25" s="178"/>
      <c r="PRI25" s="179"/>
      <c r="PRJ25" s="166"/>
      <c r="PRK25" s="178"/>
      <c r="PRL25" s="178"/>
      <c r="PRM25" s="178"/>
      <c r="PRN25" s="178"/>
      <c r="PRO25" s="178"/>
      <c r="PRP25" s="178"/>
      <c r="PRQ25" s="179"/>
      <c r="PRR25" s="166"/>
      <c r="PRS25" s="178"/>
      <c r="PRT25" s="178"/>
      <c r="PRU25" s="178"/>
      <c r="PRV25" s="178"/>
      <c r="PRW25" s="178"/>
      <c r="PRX25" s="178"/>
      <c r="PRY25" s="179"/>
      <c r="PRZ25" s="166"/>
      <c r="PSA25" s="178"/>
      <c r="PSB25" s="178"/>
      <c r="PSC25" s="178"/>
      <c r="PSD25" s="178"/>
      <c r="PSE25" s="178"/>
      <c r="PSF25" s="178"/>
      <c r="PSG25" s="179"/>
      <c r="PSH25" s="166"/>
      <c r="PSI25" s="178"/>
      <c r="PSJ25" s="178"/>
      <c r="PSK25" s="178"/>
      <c r="PSL25" s="178"/>
      <c r="PSM25" s="178"/>
      <c r="PSN25" s="178"/>
      <c r="PSO25" s="179"/>
      <c r="PSP25" s="166"/>
      <c r="PSQ25" s="178"/>
      <c r="PSR25" s="178"/>
      <c r="PSS25" s="178"/>
      <c r="PST25" s="178"/>
      <c r="PSU25" s="178"/>
      <c r="PSV25" s="178"/>
      <c r="PSW25" s="179"/>
      <c r="PSX25" s="166"/>
      <c r="PSY25" s="178"/>
      <c r="PSZ25" s="178"/>
      <c r="PTA25" s="178"/>
      <c r="PTB25" s="178"/>
      <c r="PTC25" s="178"/>
      <c r="PTD25" s="178"/>
      <c r="PTE25" s="179"/>
      <c r="PTF25" s="166"/>
      <c r="PTG25" s="178"/>
      <c r="PTH25" s="178"/>
      <c r="PTI25" s="178"/>
      <c r="PTJ25" s="178"/>
      <c r="PTK25" s="178"/>
      <c r="PTL25" s="178"/>
      <c r="PTM25" s="179"/>
      <c r="PTN25" s="166"/>
      <c r="PTO25" s="178"/>
      <c r="PTP25" s="178"/>
      <c r="PTQ25" s="178"/>
      <c r="PTR25" s="178"/>
      <c r="PTS25" s="178"/>
      <c r="PTT25" s="178"/>
      <c r="PTU25" s="179"/>
      <c r="PTV25" s="166"/>
      <c r="PTW25" s="178"/>
      <c r="PTX25" s="178"/>
      <c r="PTY25" s="178"/>
      <c r="PTZ25" s="178"/>
      <c r="PUA25" s="178"/>
      <c r="PUB25" s="178"/>
      <c r="PUC25" s="179"/>
      <c r="PUD25" s="166"/>
      <c r="PUE25" s="178"/>
      <c r="PUF25" s="178"/>
      <c r="PUG25" s="178"/>
      <c r="PUH25" s="178"/>
      <c r="PUI25" s="178"/>
      <c r="PUJ25" s="178"/>
      <c r="PUK25" s="179"/>
      <c r="PUL25" s="166"/>
      <c r="PUM25" s="178"/>
      <c r="PUN25" s="178"/>
      <c r="PUO25" s="178"/>
      <c r="PUP25" s="178"/>
      <c r="PUQ25" s="178"/>
      <c r="PUR25" s="178"/>
      <c r="PUS25" s="179"/>
      <c r="PUT25" s="166"/>
      <c r="PUU25" s="178"/>
      <c r="PUV25" s="178"/>
      <c r="PUW25" s="178"/>
      <c r="PUX25" s="178"/>
      <c r="PUY25" s="178"/>
      <c r="PUZ25" s="178"/>
      <c r="PVA25" s="179"/>
      <c r="PVB25" s="166"/>
      <c r="PVC25" s="178"/>
      <c r="PVD25" s="178"/>
      <c r="PVE25" s="178"/>
      <c r="PVF25" s="178"/>
      <c r="PVG25" s="178"/>
      <c r="PVH25" s="178"/>
      <c r="PVI25" s="179"/>
      <c r="PVJ25" s="166"/>
      <c r="PVK25" s="178"/>
      <c r="PVL25" s="178"/>
      <c r="PVM25" s="178"/>
      <c r="PVN25" s="178"/>
      <c r="PVO25" s="178"/>
      <c r="PVP25" s="178"/>
      <c r="PVQ25" s="179"/>
      <c r="PVR25" s="166"/>
      <c r="PVS25" s="178"/>
      <c r="PVT25" s="178"/>
      <c r="PVU25" s="178"/>
      <c r="PVV25" s="178"/>
      <c r="PVW25" s="178"/>
      <c r="PVX25" s="178"/>
      <c r="PVY25" s="179"/>
      <c r="PVZ25" s="166"/>
      <c r="PWA25" s="178"/>
      <c r="PWB25" s="178"/>
      <c r="PWC25" s="178"/>
      <c r="PWD25" s="178"/>
      <c r="PWE25" s="178"/>
      <c r="PWF25" s="178"/>
      <c r="PWG25" s="179"/>
      <c r="PWH25" s="166"/>
      <c r="PWI25" s="178"/>
      <c r="PWJ25" s="178"/>
      <c r="PWK25" s="178"/>
      <c r="PWL25" s="178"/>
      <c r="PWM25" s="178"/>
      <c r="PWN25" s="178"/>
      <c r="PWO25" s="179"/>
      <c r="PWP25" s="166"/>
      <c r="PWQ25" s="178"/>
      <c r="PWR25" s="178"/>
      <c r="PWS25" s="178"/>
      <c r="PWT25" s="178"/>
      <c r="PWU25" s="178"/>
      <c r="PWV25" s="178"/>
      <c r="PWW25" s="179"/>
      <c r="PWX25" s="166"/>
      <c r="PWY25" s="178"/>
      <c r="PWZ25" s="178"/>
      <c r="PXA25" s="178"/>
      <c r="PXB25" s="178"/>
      <c r="PXC25" s="178"/>
      <c r="PXD25" s="178"/>
      <c r="PXE25" s="179"/>
      <c r="PXF25" s="166"/>
      <c r="PXG25" s="178"/>
      <c r="PXH25" s="178"/>
      <c r="PXI25" s="178"/>
      <c r="PXJ25" s="178"/>
      <c r="PXK25" s="178"/>
      <c r="PXL25" s="178"/>
      <c r="PXM25" s="179"/>
      <c r="PXN25" s="166"/>
      <c r="PXO25" s="178"/>
      <c r="PXP25" s="178"/>
      <c r="PXQ25" s="178"/>
      <c r="PXR25" s="178"/>
      <c r="PXS25" s="178"/>
      <c r="PXT25" s="178"/>
      <c r="PXU25" s="179"/>
      <c r="PXV25" s="166"/>
      <c r="PXW25" s="178"/>
      <c r="PXX25" s="178"/>
      <c r="PXY25" s="178"/>
      <c r="PXZ25" s="178"/>
      <c r="PYA25" s="178"/>
      <c r="PYB25" s="178"/>
      <c r="PYC25" s="179"/>
      <c r="PYD25" s="166"/>
      <c r="PYE25" s="178"/>
      <c r="PYF25" s="178"/>
      <c r="PYG25" s="178"/>
      <c r="PYH25" s="178"/>
      <c r="PYI25" s="178"/>
      <c r="PYJ25" s="178"/>
      <c r="PYK25" s="179"/>
      <c r="PYL25" s="166"/>
      <c r="PYM25" s="178"/>
      <c r="PYN25" s="178"/>
      <c r="PYO25" s="178"/>
      <c r="PYP25" s="178"/>
      <c r="PYQ25" s="178"/>
      <c r="PYR25" s="178"/>
      <c r="PYS25" s="179"/>
      <c r="PYT25" s="166"/>
      <c r="PYU25" s="178"/>
      <c r="PYV25" s="178"/>
      <c r="PYW25" s="178"/>
      <c r="PYX25" s="178"/>
      <c r="PYY25" s="178"/>
      <c r="PYZ25" s="178"/>
      <c r="PZA25" s="179"/>
      <c r="PZB25" s="166"/>
      <c r="PZC25" s="178"/>
      <c r="PZD25" s="178"/>
      <c r="PZE25" s="178"/>
      <c r="PZF25" s="178"/>
      <c r="PZG25" s="178"/>
      <c r="PZH25" s="178"/>
      <c r="PZI25" s="179"/>
      <c r="PZJ25" s="166"/>
      <c r="PZK25" s="178"/>
      <c r="PZL25" s="178"/>
      <c r="PZM25" s="178"/>
      <c r="PZN25" s="178"/>
      <c r="PZO25" s="178"/>
      <c r="PZP25" s="178"/>
      <c r="PZQ25" s="179"/>
      <c r="PZR25" s="166"/>
      <c r="PZS25" s="178"/>
      <c r="PZT25" s="178"/>
      <c r="PZU25" s="178"/>
      <c r="PZV25" s="178"/>
      <c r="PZW25" s="178"/>
      <c r="PZX25" s="178"/>
      <c r="PZY25" s="179"/>
      <c r="PZZ25" s="166"/>
      <c r="QAA25" s="178"/>
      <c r="QAB25" s="178"/>
      <c r="QAC25" s="178"/>
      <c r="QAD25" s="178"/>
      <c r="QAE25" s="178"/>
      <c r="QAF25" s="178"/>
      <c r="QAG25" s="179"/>
      <c r="QAH25" s="166"/>
      <c r="QAI25" s="178"/>
      <c r="QAJ25" s="178"/>
      <c r="QAK25" s="178"/>
      <c r="QAL25" s="178"/>
      <c r="QAM25" s="178"/>
      <c r="QAN25" s="178"/>
      <c r="QAO25" s="179"/>
      <c r="QAP25" s="166"/>
      <c r="QAQ25" s="178"/>
      <c r="QAR25" s="178"/>
      <c r="QAS25" s="178"/>
      <c r="QAT25" s="178"/>
      <c r="QAU25" s="178"/>
      <c r="QAV25" s="178"/>
      <c r="QAW25" s="179"/>
      <c r="QAX25" s="166"/>
      <c r="QAY25" s="178"/>
      <c r="QAZ25" s="178"/>
      <c r="QBA25" s="178"/>
      <c r="QBB25" s="178"/>
      <c r="QBC25" s="178"/>
      <c r="QBD25" s="178"/>
      <c r="QBE25" s="179"/>
      <c r="QBF25" s="166"/>
      <c r="QBG25" s="178"/>
      <c r="QBH25" s="178"/>
      <c r="QBI25" s="178"/>
      <c r="QBJ25" s="178"/>
      <c r="QBK25" s="178"/>
      <c r="QBL25" s="178"/>
      <c r="QBM25" s="179"/>
      <c r="QBN25" s="166"/>
      <c r="QBO25" s="178"/>
      <c r="QBP25" s="178"/>
      <c r="QBQ25" s="178"/>
      <c r="QBR25" s="178"/>
      <c r="QBS25" s="178"/>
      <c r="QBT25" s="178"/>
      <c r="QBU25" s="179"/>
      <c r="QBV25" s="166"/>
      <c r="QBW25" s="178"/>
      <c r="QBX25" s="178"/>
      <c r="QBY25" s="178"/>
      <c r="QBZ25" s="178"/>
      <c r="QCA25" s="178"/>
      <c r="QCB25" s="178"/>
      <c r="QCC25" s="179"/>
      <c r="QCD25" s="166"/>
      <c r="QCE25" s="178"/>
      <c r="QCF25" s="178"/>
      <c r="QCG25" s="178"/>
      <c r="QCH25" s="178"/>
      <c r="QCI25" s="178"/>
      <c r="QCJ25" s="178"/>
      <c r="QCK25" s="179"/>
      <c r="QCL25" s="166"/>
      <c r="QCM25" s="178"/>
      <c r="QCN25" s="178"/>
      <c r="QCO25" s="178"/>
      <c r="QCP25" s="178"/>
      <c r="QCQ25" s="178"/>
      <c r="QCR25" s="178"/>
      <c r="QCS25" s="179"/>
      <c r="QCT25" s="166"/>
      <c r="QCU25" s="178"/>
      <c r="QCV25" s="178"/>
      <c r="QCW25" s="178"/>
      <c r="QCX25" s="178"/>
      <c r="QCY25" s="178"/>
      <c r="QCZ25" s="178"/>
      <c r="QDA25" s="179"/>
      <c r="QDB25" s="166"/>
      <c r="QDC25" s="178"/>
      <c r="QDD25" s="178"/>
      <c r="QDE25" s="178"/>
      <c r="QDF25" s="178"/>
      <c r="QDG25" s="178"/>
      <c r="QDH25" s="178"/>
      <c r="QDI25" s="179"/>
      <c r="QDJ25" s="166"/>
      <c r="QDK25" s="178"/>
      <c r="QDL25" s="178"/>
      <c r="QDM25" s="178"/>
      <c r="QDN25" s="178"/>
      <c r="QDO25" s="178"/>
      <c r="QDP25" s="178"/>
      <c r="QDQ25" s="179"/>
      <c r="QDR25" s="166"/>
      <c r="QDS25" s="178"/>
      <c r="QDT25" s="178"/>
      <c r="QDU25" s="178"/>
      <c r="QDV25" s="178"/>
      <c r="QDW25" s="178"/>
      <c r="QDX25" s="178"/>
      <c r="QDY25" s="179"/>
      <c r="QDZ25" s="166"/>
      <c r="QEA25" s="178"/>
      <c r="QEB25" s="178"/>
      <c r="QEC25" s="178"/>
      <c r="QED25" s="178"/>
      <c r="QEE25" s="178"/>
      <c r="QEF25" s="178"/>
      <c r="QEG25" s="179"/>
      <c r="QEH25" s="166"/>
      <c r="QEI25" s="178"/>
      <c r="QEJ25" s="178"/>
      <c r="QEK25" s="178"/>
      <c r="QEL25" s="178"/>
      <c r="QEM25" s="178"/>
      <c r="QEN25" s="178"/>
      <c r="QEO25" s="179"/>
      <c r="QEP25" s="166"/>
      <c r="QEQ25" s="178"/>
      <c r="QER25" s="178"/>
      <c r="QES25" s="178"/>
      <c r="QET25" s="178"/>
      <c r="QEU25" s="178"/>
      <c r="QEV25" s="178"/>
      <c r="QEW25" s="179"/>
      <c r="QEX25" s="166"/>
      <c r="QEY25" s="178"/>
      <c r="QEZ25" s="178"/>
      <c r="QFA25" s="178"/>
      <c r="QFB25" s="178"/>
      <c r="QFC25" s="178"/>
      <c r="QFD25" s="178"/>
      <c r="QFE25" s="179"/>
      <c r="QFF25" s="166"/>
      <c r="QFG25" s="178"/>
      <c r="QFH25" s="178"/>
      <c r="QFI25" s="178"/>
      <c r="QFJ25" s="178"/>
      <c r="QFK25" s="178"/>
      <c r="QFL25" s="178"/>
      <c r="QFM25" s="179"/>
      <c r="QFN25" s="166"/>
      <c r="QFO25" s="178"/>
      <c r="QFP25" s="178"/>
      <c r="QFQ25" s="178"/>
      <c r="QFR25" s="178"/>
      <c r="QFS25" s="178"/>
      <c r="QFT25" s="178"/>
      <c r="QFU25" s="179"/>
      <c r="QFV25" s="166"/>
      <c r="QFW25" s="178"/>
      <c r="QFX25" s="178"/>
      <c r="QFY25" s="178"/>
      <c r="QFZ25" s="178"/>
      <c r="QGA25" s="178"/>
      <c r="QGB25" s="178"/>
      <c r="QGC25" s="179"/>
      <c r="QGD25" s="166"/>
      <c r="QGE25" s="178"/>
      <c r="QGF25" s="178"/>
      <c r="QGG25" s="178"/>
      <c r="QGH25" s="178"/>
      <c r="QGI25" s="178"/>
      <c r="QGJ25" s="178"/>
      <c r="QGK25" s="179"/>
      <c r="QGL25" s="166"/>
      <c r="QGM25" s="178"/>
      <c r="QGN25" s="178"/>
      <c r="QGO25" s="178"/>
      <c r="QGP25" s="178"/>
      <c r="QGQ25" s="178"/>
      <c r="QGR25" s="178"/>
      <c r="QGS25" s="179"/>
      <c r="QGT25" s="166"/>
      <c r="QGU25" s="178"/>
      <c r="QGV25" s="178"/>
      <c r="QGW25" s="178"/>
      <c r="QGX25" s="178"/>
      <c r="QGY25" s="178"/>
      <c r="QGZ25" s="178"/>
      <c r="QHA25" s="179"/>
      <c r="QHB25" s="166"/>
      <c r="QHC25" s="178"/>
      <c r="QHD25" s="178"/>
      <c r="QHE25" s="178"/>
      <c r="QHF25" s="178"/>
      <c r="QHG25" s="178"/>
      <c r="QHH25" s="178"/>
      <c r="QHI25" s="179"/>
      <c r="QHJ25" s="166"/>
      <c r="QHK25" s="178"/>
      <c r="QHL25" s="178"/>
      <c r="QHM25" s="178"/>
      <c r="QHN25" s="178"/>
      <c r="QHO25" s="178"/>
      <c r="QHP25" s="178"/>
      <c r="QHQ25" s="179"/>
      <c r="QHR25" s="166"/>
      <c r="QHS25" s="178"/>
      <c r="QHT25" s="178"/>
      <c r="QHU25" s="178"/>
      <c r="QHV25" s="178"/>
      <c r="QHW25" s="178"/>
      <c r="QHX25" s="178"/>
      <c r="QHY25" s="179"/>
      <c r="QHZ25" s="166"/>
      <c r="QIA25" s="178"/>
      <c r="QIB25" s="178"/>
      <c r="QIC25" s="178"/>
      <c r="QID25" s="178"/>
      <c r="QIE25" s="178"/>
      <c r="QIF25" s="178"/>
      <c r="QIG25" s="179"/>
      <c r="QIH25" s="166"/>
      <c r="QII25" s="178"/>
      <c r="QIJ25" s="178"/>
      <c r="QIK25" s="178"/>
      <c r="QIL25" s="178"/>
      <c r="QIM25" s="178"/>
      <c r="QIN25" s="178"/>
      <c r="QIO25" s="179"/>
      <c r="QIP25" s="166"/>
      <c r="QIQ25" s="178"/>
      <c r="QIR25" s="178"/>
      <c r="QIS25" s="178"/>
      <c r="QIT25" s="178"/>
      <c r="QIU25" s="178"/>
      <c r="QIV25" s="178"/>
      <c r="QIW25" s="179"/>
      <c r="QIX25" s="166"/>
      <c r="QIY25" s="178"/>
      <c r="QIZ25" s="178"/>
      <c r="QJA25" s="178"/>
      <c r="QJB25" s="178"/>
      <c r="QJC25" s="178"/>
      <c r="QJD25" s="178"/>
      <c r="QJE25" s="179"/>
      <c r="QJF25" s="166"/>
      <c r="QJG25" s="178"/>
      <c r="QJH25" s="178"/>
      <c r="QJI25" s="178"/>
      <c r="QJJ25" s="178"/>
      <c r="QJK25" s="178"/>
      <c r="QJL25" s="178"/>
      <c r="QJM25" s="179"/>
      <c r="QJN25" s="166"/>
      <c r="QJO25" s="178"/>
      <c r="QJP25" s="178"/>
      <c r="QJQ25" s="178"/>
      <c r="QJR25" s="178"/>
      <c r="QJS25" s="178"/>
      <c r="QJT25" s="178"/>
      <c r="QJU25" s="179"/>
      <c r="QJV25" s="166"/>
      <c r="QJW25" s="178"/>
      <c r="QJX25" s="178"/>
      <c r="QJY25" s="178"/>
      <c r="QJZ25" s="178"/>
      <c r="QKA25" s="178"/>
      <c r="QKB25" s="178"/>
      <c r="QKC25" s="179"/>
      <c r="QKD25" s="166"/>
      <c r="QKE25" s="178"/>
      <c r="QKF25" s="178"/>
      <c r="QKG25" s="178"/>
      <c r="QKH25" s="178"/>
      <c r="QKI25" s="178"/>
      <c r="QKJ25" s="178"/>
      <c r="QKK25" s="179"/>
      <c r="QKL25" s="166"/>
      <c r="QKM25" s="178"/>
      <c r="QKN25" s="178"/>
      <c r="QKO25" s="178"/>
      <c r="QKP25" s="178"/>
      <c r="QKQ25" s="178"/>
      <c r="QKR25" s="178"/>
      <c r="QKS25" s="179"/>
      <c r="QKT25" s="166"/>
      <c r="QKU25" s="178"/>
      <c r="QKV25" s="178"/>
      <c r="QKW25" s="178"/>
      <c r="QKX25" s="178"/>
      <c r="QKY25" s="178"/>
      <c r="QKZ25" s="178"/>
      <c r="QLA25" s="179"/>
      <c r="QLB25" s="166"/>
      <c r="QLC25" s="178"/>
      <c r="QLD25" s="178"/>
      <c r="QLE25" s="178"/>
      <c r="QLF25" s="178"/>
      <c r="QLG25" s="178"/>
      <c r="QLH25" s="178"/>
      <c r="QLI25" s="179"/>
      <c r="QLJ25" s="166"/>
      <c r="QLK25" s="178"/>
      <c r="QLL25" s="178"/>
      <c r="QLM25" s="178"/>
      <c r="QLN25" s="178"/>
      <c r="QLO25" s="178"/>
      <c r="QLP25" s="178"/>
      <c r="QLQ25" s="179"/>
      <c r="QLR25" s="166"/>
      <c r="QLS25" s="178"/>
      <c r="QLT25" s="178"/>
      <c r="QLU25" s="178"/>
      <c r="QLV25" s="178"/>
      <c r="QLW25" s="178"/>
      <c r="QLX25" s="178"/>
      <c r="QLY25" s="179"/>
      <c r="QLZ25" s="166"/>
      <c r="QMA25" s="178"/>
      <c r="QMB25" s="178"/>
      <c r="QMC25" s="178"/>
      <c r="QMD25" s="178"/>
      <c r="QME25" s="178"/>
      <c r="QMF25" s="178"/>
      <c r="QMG25" s="179"/>
      <c r="QMH25" s="166"/>
      <c r="QMI25" s="178"/>
      <c r="QMJ25" s="178"/>
      <c r="QMK25" s="178"/>
      <c r="QML25" s="178"/>
      <c r="QMM25" s="178"/>
      <c r="QMN25" s="178"/>
      <c r="QMO25" s="179"/>
      <c r="QMP25" s="166"/>
      <c r="QMQ25" s="178"/>
      <c r="QMR25" s="178"/>
      <c r="QMS25" s="178"/>
      <c r="QMT25" s="178"/>
      <c r="QMU25" s="178"/>
      <c r="QMV25" s="178"/>
      <c r="QMW25" s="179"/>
      <c r="QMX25" s="166"/>
      <c r="QMY25" s="178"/>
      <c r="QMZ25" s="178"/>
      <c r="QNA25" s="178"/>
      <c r="QNB25" s="178"/>
      <c r="QNC25" s="178"/>
      <c r="QND25" s="178"/>
      <c r="QNE25" s="179"/>
      <c r="QNF25" s="166"/>
      <c r="QNG25" s="178"/>
      <c r="QNH25" s="178"/>
      <c r="QNI25" s="178"/>
      <c r="QNJ25" s="178"/>
      <c r="QNK25" s="178"/>
      <c r="QNL25" s="178"/>
      <c r="QNM25" s="179"/>
      <c r="QNN25" s="166"/>
      <c r="QNO25" s="178"/>
      <c r="QNP25" s="178"/>
      <c r="QNQ25" s="178"/>
      <c r="QNR25" s="178"/>
      <c r="QNS25" s="178"/>
      <c r="QNT25" s="178"/>
      <c r="QNU25" s="179"/>
      <c r="QNV25" s="166"/>
      <c r="QNW25" s="178"/>
      <c r="QNX25" s="178"/>
      <c r="QNY25" s="178"/>
      <c r="QNZ25" s="178"/>
      <c r="QOA25" s="178"/>
      <c r="QOB25" s="178"/>
      <c r="QOC25" s="179"/>
      <c r="QOD25" s="166"/>
      <c r="QOE25" s="178"/>
      <c r="QOF25" s="178"/>
      <c r="QOG25" s="178"/>
      <c r="QOH25" s="178"/>
      <c r="QOI25" s="178"/>
      <c r="QOJ25" s="178"/>
      <c r="QOK25" s="179"/>
      <c r="QOL25" s="166"/>
      <c r="QOM25" s="178"/>
      <c r="QON25" s="178"/>
      <c r="QOO25" s="178"/>
      <c r="QOP25" s="178"/>
      <c r="QOQ25" s="178"/>
      <c r="QOR25" s="178"/>
      <c r="QOS25" s="179"/>
      <c r="QOT25" s="166"/>
      <c r="QOU25" s="178"/>
      <c r="QOV25" s="178"/>
      <c r="QOW25" s="178"/>
      <c r="QOX25" s="178"/>
      <c r="QOY25" s="178"/>
      <c r="QOZ25" s="178"/>
      <c r="QPA25" s="179"/>
      <c r="QPB25" s="166"/>
      <c r="QPC25" s="178"/>
      <c r="QPD25" s="178"/>
      <c r="QPE25" s="178"/>
      <c r="QPF25" s="178"/>
      <c r="QPG25" s="178"/>
      <c r="QPH25" s="178"/>
      <c r="QPI25" s="179"/>
      <c r="QPJ25" s="166"/>
      <c r="QPK25" s="178"/>
      <c r="QPL25" s="178"/>
      <c r="QPM25" s="178"/>
      <c r="QPN25" s="178"/>
      <c r="QPO25" s="178"/>
      <c r="QPP25" s="178"/>
      <c r="QPQ25" s="179"/>
      <c r="QPR25" s="166"/>
      <c r="QPS25" s="178"/>
      <c r="QPT25" s="178"/>
      <c r="QPU25" s="178"/>
      <c r="QPV25" s="178"/>
      <c r="QPW25" s="178"/>
      <c r="QPX25" s="178"/>
      <c r="QPY25" s="179"/>
      <c r="QPZ25" s="166"/>
      <c r="QQA25" s="178"/>
      <c r="QQB25" s="178"/>
      <c r="QQC25" s="178"/>
      <c r="QQD25" s="178"/>
      <c r="QQE25" s="178"/>
      <c r="QQF25" s="178"/>
      <c r="QQG25" s="179"/>
      <c r="QQH25" s="166"/>
      <c r="QQI25" s="178"/>
      <c r="QQJ25" s="178"/>
      <c r="QQK25" s="178"/>
      <c r="QQL25" s="178"/>
      <c r="QQM25" s="178"/>
      <c r="QQN25" s="178"/>
      <c r="QQO25" s="179"/>
      <c r="QQP25" s="166"/>
      <c r="QQQ25" s="178"/>
      <c r="QQR25" s="178"/>
      <c r="QQS25" s="178"/>
      <c r="QQT25" s="178"/>
      <c r="QQU25" s="178"/>
      <c r="QQV25" s="178"/>
      <c r="QQW25" s="179"/>
      <c r="QQX25" s="166"/>
      <c r="QQY25" s="178"/>
      <c r="QQZ25" s="178"/>
      <c r="QRA25" s="178"/>
      <c r="QRB25" s="178"/>
      <c r="QRC25" s="178"/>
      <c r="QRD25" s="178"/>
      <c r="QRE25" s="179"/>
      <c r="QRF25" s="166"/>
      <c r="QRG25" s="178"/>
      <c r="QRH25" s="178"/>
      <c r="QRI25" s="178"/>
      <c r="QRJ25" s="178"/>
      <c r="QRK25" s="178"/>
      <c r="QRL25" s="178"/>
      <c r="QRM25" s="179"/>
      <c r="QRN25" s="166"/>
      <c r="QRO25" s="178"/>
      <c r="QRP25" s="178"/>
      <c r="QRQ25" s="178"/>
      <c r="QRR25" s="178"/>
      <c r="QRS25" s="178"/>
      <c r="QRT25" s="178"/>
      <c r="QRU25" s="179"/>
      <c r="QRV25" s="166"/>
      <c r="QRW25" s="178"/>
      <c r="QRX25" s="178"/>
      <c r="QRY25" s="178"/>
      <c r="QRZ25" s="178"/>
      <c r="QSA25" s="178"/>
      <c r="QSB25" s="178"/>
      <c r="QSC25" s="179"/>
      <c r="QSD25" s="166"/>
      <c r="QSE25" s="178"/>
      <c r="QSF25" s="178"/>
      <c r="QSG25" s="178"/>
      <c r="QSH25" s="178"/>
      <c r="QSI25" s="178"/>
      <c r="QSJ25" s="178"/>
      <c r="QSK25" s="179"/>
      <c r="QSL25" s="166"/>
      <c r="QSM25" s="178"/>
      <c r="QSN25" s="178"/>
      <c r="QSO25" s="178"/>
      <c r="QSP25" s="178"/>
      <c r="QSQ25" s="178"/>
      <c r="QSR25" s="178"/>
      <c r="QSS25" s="179"/>
      <c r="QST25" s="166"/>
      <c r="QSU25" s="178"/>
      <c r="QSV25" s="178"/>
      <c r="QSW25" s="178"/>
      <c r="QSX25" s="178"/>
      <c r="QSY25" s="178"/>
      <c r="QSZ25" s="178"/>
      <c r="QTA25" s="179"/>
      <c r="QTB25" s="166"/>
      <c r="QTC25" s="178"/>
      <c r="QTD25" s="178"/>
      <c r="QTE25" s="178"/>
      <c r="QTF25" s="178"/>
      <c r="QTG25" s="178"/>
      <c r="QTH25" s="178"/>
      <c r="QTI25" s="179"/>
      <c r="QTJ25" s="166"/>
      <c r="QTK25" s="178"/>
      <c r="QTL25" s="178"/>
      <c r="QTM25" s="178"/>
      <c r="QTN25" s="178"/>
      <c r="QTO25" s="178"/>
      <c r="QTP25" s="178"/>
      <c r="QTQ25" s="179"/>
      <c r="QTR25" s="166"/>
      <c r="QTS25" s="178"/>
      <c r="QTT25" s="178"/>
      <c r="QTU25" s="178"/>
      <c r="QTV25" s="178"/>
      <c r="QTW25" s="178"/>
      <c r="QTX25" s="178"/>
      <c r="QTY25" s="179"/>
      <c r="QTZ25" s="166"/>
      <c r="QUA25" s="178"/>
      <c r="QUB25" s="178"/>
      <c r="QUC25" s="178"/>
      <c r="QUD25" s="178"/>
      <c r="QUE25" s="178"/>
      <c r="QUF25" s="178"/>
      <c r="QUG25" s="179"/>
      <c r="QUH25" s="166"/>
      <c r="QUI25" s="178"/>
      <c r="QUJ25" s="178"/>
      <c r="QUK25" s="178"/>
      <c r="QUL25" s="178"/>
      <c r="QUM25" s="178"/>
      <c r="QUN25" s="178"/>
      <c r="QUO25" s="179"/>
      <c r="QUP25" s="166"/>
      <c r="QUQ25" s="178"/>
      <c r="QUR25" s="178"/>
      <c r="QUS25" s="178"/>
      <c r="QUT25" s="178"/>
      <c r="QUU25" s="178"/>
      <c r="QUV25" s="178"/>
      <c r="QUW25" s="179"/>
      <c r="QUX25" s="166"/>
      <c r="QUY25" s="178"/>
      <c r="QUZ25" s="178"/>
      <c r="QVA25" s="178"/>
      <c r="QVB25" s="178"/>
      <c r="QVC25" s="178"/>
      <c r="QVD25" s="178"/>
      <c r="QVE25" s="179"/>
      <c r="QVF25" s="166"/>
      <c r="QVG25" s="178"/>
      <c r="QVH25" s="178"/>
      <c r="QVI25" s="178"/>
      <c r="QVJ25" s="178"/>
      <c r="QVK25" s="178"/>
      <c r="QVL25" s="178"/>
      <c r="QVM25" s="179"/>
      <c r="QVN25" s="166"/>
      <c r="QVO25" s="178"/>
      <c r="QVP25" s="178"/>
      <c r="QVQ25" s="178"/>
      <c r="QVR25" s="178"/>
      <c r="QVS25" s="178"/>
      <c r="QVT25" s="178"/>
      <c r="QVU25" s="179"/>
      <c r="QVV25" s="166"/>
      <c r="QVW25" s="178"/>
      <c r="QVX25" s="178"/>
      <c r="QVY25" s="178"/>
      <c r="QVZ25" s="178"/>
      <c r="QWA25" s="178"/>
      <c r="QWB25" s="178"/>
      <c r="QWC25" s="179"/>
      <c r="QWD25" s="166"/>
      <c r="QWE25" s="178"/>
      <c r="QWF25" s="178"/>
      <c r="QWG25" s="178"/>
      <c r="QWH25" s="178"/>
      <c r="QWI25" s="178"/>
      <c r="QWJ25" s="178"/>
      <c r="QWK25" s="179"/>
      <c r="QWL25" s="166"/>
      <c r="QWM25" s="178"/>
      <c r="QWN25" s="178"/>
      <c r="QWO25" s="178"/>
      <c r="QWP25" s="178"/>
      <c r="QWQ25" s="178"/>
      <c r="QWR25" s="178"/>
      <c r="QWS25" s="179"/>
      <c r="QWT25" s="166"/>
      <c r="QWU25" s="178"/>
      <c r="QWV25" s="178"/>
      <c r="QWW25" s="178"/>
      <c r="QWX25" s="178"/>
      <c r="QWY25" s="178"/>
      <c r="QWZ25" s="178"/>
      <c r="QXA25" s="179"/>
      <c r="QXB25" s="166"/>
      <c r="QXC25" s="178"/>
      <c r="QXD25" s="178"/>
      <c r="QXE25" s="178"/>
      <c r="QXF25" s="178"/>
      <c r="QXG25" s="178"/>
      <c r="QXH25" s="178"/>
      <c r="QXI25" s="179"/>
      <c r="QXJ25" s="166"/>
      <c r="QXK25" s="178"/>
      <c r="QXL25" s="178"/>
      <c r="QXM25" s="178"/>
      <c r="QXN25" s="178"/>
      <c r="QXO25" s="178"/>
      <c r="QXP25" s="178"/>
      <c r="QXQ25" s="179"/>
      <c r="QXR25" s="166"/>
      <c r="QXS25" s="178"/>
      <c r="QXT25" s="178"/>
      <c r="QXU25" s="178"/>
      <c r="QXV25" s="178"/>
      <c r="QXW25" s="178"/>
      <c r="QXX25" s="178"/>
      <c r="QXY25" s="179"/>
      <c r="QXZ25" s="166"/>
      <c r="QYA25" s="178"/>
      <c r="QYB25" s="178"/>
      <c r="QYC25" s="178"/>
      <c r="QYD25" s="178"/>
      <c r="QYE25" s="178"/>
      <c r="QYF25" s="178"/>
      <c r="QYG25" s="179"/>
      <c r="QYH25" s="166"/>
      <c r="QYI25" s="178"/>
      <c r="QYJ25" s="178"/>
      <c r="QYK25" s="178"/>
      <c r="QYL25" s="178"/>
      <c r="QYM25" s="178"/>
      <c r="QYN25" s="178"/>
      <c r="QYO25" s="179"/>
      <c r="QYP25" s="166"/>
      <c r="QYQ25" s="178"/>
      <c r="QYR25" s="178"/>
      <c r="QYS25" s="178"/>
      <c r="QYT25" s="178"/>
      <c r="QYU25" s="178"/>
      <c r="QYV25" s="178"/>
      <c r="QYW25" s="179"/>
      <c r="QYX25" s="166"/>
      <c r="QYY25" s="178"/>
      <c r="QYZ25" s="178"/>
      <c r="QZA25" s="178"/>
      <c r="QZB25" s="178"/>
      <c r="QZC25" s="178"/>
      <c r="QZD25" s="178"/>
      <c r="QZE25" s="179"/>
      <c r="QZF25" s="166"/>
      <c r="QZG25" s="178"/>
      <c r="QZH25" s="178"/>
      <c r="QZI25" s="178"/>
      <c r="QZJ25" s="178"/>
      <c r="QZK25" s="178"/>
      <c r="QZL25" s="178"/>
      <c r="QZM25" s="179"/>
      <c r="QZN25" s="166"/>
      <c r="QZO25" s="178"/>
      <c r="QZP25" s="178"/>
      <c r="QZQ25" s="178"/>
      <c r="QZR25" s="178"/>
      <c r="QZS25" s="178"/>
      <c r="QZT25" s="178"/>
      <c r="QZU25" s="179"/>
      <c r="QZV25" s="166"/>
      <c r="QZW25" s="178"/>
      <c r="QZX25" s="178"/>
      <c r="QZY25" s="178"/>
      <c r="QZZ25" s="178"/>
      <c r="RAA25" s="178"/>
      <c r="RAB25" s="178"/>
      <c r="RAC25" s="179"/>
      <c r="RAD25" s="166"/>
      <c r="RAE25" s="178"/>
      <c r="RAF25" s="178"/>
      <c r="RAG25" s="178"/>
      <c r="RAH25" s="178"/>
      <c r="RAI25" s="178"/>
      <c r="RAJ25" s="178"/>
      <c r="RAK25" s="179"/>
      <c r="RAL25" s="166"/>
      <c r="RAM25" s="178"/>
      <c r="RAN25" s="178"/>
      <c r="RAO25" s="178"/>
      <c r="RAP25" s="178"/>
      <c r="RAQ25" s="178"/>
      <c r="RAR25" s="178"/>
      <c r="RAS25" s="179"/>
      <c r="RAT25" s="166"/>
      <c r="RAU25" s="178"/>
      <c r="RAV25" s="178"/>
      <c r="RAW25" s="178"/>
      <c r="RAX25" s="178"/>
      <c r="RAY25" s="178"/>
      <c r="RAZ25" s="178"/>
      <c r="RBA25" s="179"/>
      <c r="RBB25" s="166"/>
      <c r="RBC25" s="178"/>
      <c r="RBD25" s="178"/>
      <c r="RBE25" s="178"/>
      <c r="RBF25" s="178"/>
      <c r="RBG25" s="178"/>
      <c r="RBH25" s="178"/>
      <c r="RBI25" s="179"/>
      <c r="RBJ25" s="166"/>
      <c r="RBK25" s="178"/>
      <c r="RBL25" s="178"/>
      <c r="RBM25" s="178"/>
      <c r="RBN25" s="178"/>
      <c r="RBO25" s="178"/>
      <c r="RBP25" s="178"/>
      <c r="RBQ25" s="179"/>
      <c r="RBR25" s="166"/>
      <c r="RBS25" s="178"/>
      <c r="RBT25" s="178"/>
      <c r="RBU25" s="178"/>
      <c r="RBV25" s="178"/>
      <c r="RBW25" s="178"/>
      <c r="RBX25" s="178"/>
      <c r="RBY25" s="179"/>
      <c r="RBZ25" s="166"/>
      <c r="RCA25" s="178"/>
      <c r="RCB25" s="178"/>
      <c r="RCC25" s="178"/>
      <c r="RCD25" s="178"/>
      <c r="RCE25" s="178"/>
      <c r="RCF25" s="178"/>
      <c r="RCG25" s="179"/>
      <c r="RCH25" s="166"/>
      <c r="RCI25" s="178"/>
      <c r="RCJ25" s="178"/>
      <c r="RCK25" s="178"/>
      <c r="RCL25" s="178"/>
      <c r="RCM25" s="178"/>
      <c r="RCN25" s="178"/>
      <c r="RCO25" s="179"/>
      <c r="RCP25" s="166"/>
      <c r="RCQ25" s="178"/>
      <c r="RCR25" s="178"/>
      <c r="RCS25" s="178"/>
      <c r="RCT25" s="178"/>
      <c r="RCU25" s="178"/>
      <c r="RCV25" s="178"/>
      <c r="RCW25" s="179"/>
      <c r="RCX25" s="166"/>
      <c r="RCY25" s="178"/>
      <c r="RCZ25" s="178"/>
      <c r="RDA25" s="178"/>
      <c r="RDB25" s="178"/>
      <c r="RDC25" s="178"/>
      <c r="RDD25" s="178"/>
      <c r="RDE25" s="179"/>
      <c r="RDF25" s="166"/>
      <c r="RDG25" s="178"/>
      <c r="RDH25" s="178"/>
      <c r="RDI25" s="178"/>
      <c r="RDJ25" s="178"/>
      <c r="RDK25" s="178"/>
      <c r="RDL25" s="178"/>
      <c r="RDM25" s="179"/>
      <c r="RDN25" s="166"/>
      <c r="RDO25" s="178"/>
      <c r="RDP25" s="178"/>
      <c r="RDQ25" s="178"/>
      <c r="RDR25" s="178"/>
      <c r="RDS25" s="178"/>
      <c r="RDT25" s="178"/>
      <c r="RDU25" s="179"/>
      <c r="RDV25" s="166"/>
      <c r="RDW25" s="178"/>
      <c r="RDX25" s="178"/>
      <c r="RDY25" s="178"/>
      <c r="RDZ25" s="178"/>
      <c r="REA25" s="178"/>
      <c r="REB25" s="178"/>
      <c r="REC25" s="179"/>
      <c r="RED25" s="166"/>
      <c r="REE25" s="178"/>
      <c r="REF25" s="178"/>
      <c r="REG25" s="178"/>
      <c r="REH25" s="178"/>
      <c r="REI25" s="178"/>
      <c r="REJ25" s="178"/>
      <c r="REK25" s="179"/>
      <c r="REL25" s="166"/>
      <c r="REM25" s="178"/>
      <c r="REN25" s="178"/>
      <c r="REO25" s="178"/>
      <c r="REP25" s="178"/>
      <c r="REQ25" s="178"/>
      <c r="RER25" s="178"/>
      <c r="RES25" s="179"/>
      <c r="RET25" s="166"/>
      <c r="REU25" s="178"/>
      <c r="REV25" s="178"/>
      <c r="REW25" s="178"/>
      <c r="REX25" s="178"/>
      <c r="REY25" s="178"/>
      <c r="REZ25" s="178"/>
      <c r="RFA25" s="179"/>
      <c r="RFB25" s="166"/>
      <c r="RFC25" s="178"/>
      <c r="RFD25" s="178"/>
      <c r="RFE25" s="178"/>
      <c r="RFF25" s="178"/>
      <c r="RFG25" s="178"/>
      <c r="RFH25" s="178"/>
      <c r="RFI25" s="179"/>
      <c r="RFJ25" s="166"/>
      <c r="RFK25" s="178"/>
      <c r="RFL25" s="178"/>
      <c r="RFM25" s="178"/>
      <c r="RFN25" s="178"/>
      <c r="RFO25" s="178"/>
      <c r="RFP25" s="178"/>
      <c r="RFQ25" s="179"/>
      <c r="RFR25" s="166"/>
      <c r="RFS25" s="178"/>
      <c r="RFT25" s="178"/>
      <c r="RFU25" s="178"/>
      <c r="RFV25" s="178"/>
      <c r="RFW25" s="178"/>
      <c r="RFX25" s="178"/>
      <c r="RFY25" s="179"/>
      <c r="RFZ25" s="166"/>
      <c r="RGA25" s="178"/>
      <c r="RGB25" s="178"/>
      <c r="RGC25" s="178"/>
      <c r="RGD25" s="178"/>
      <c r="RGE25" s="178"/>
      <c r="RGF25" s="178"/>
      <c r="RGG25" s="179"/>
      <c r="RGH25" s="166"/>
      <c r="RGI25" s="178"/>
      <c r="RGJ25" s="178"/>
      <c r="RGK25" s="178"/>
      <c r="RGL25" s="178"/>
      <c r="RGM25" s="178"/>
      <c r="RGN25" s="178"/>
      <c r="RGO25" s="179"/>
      <c r="RGP25" s="166"/>
      <c r="RGQ25" s="178"/>
      <c r="RGR25" s="178"/>
      <c r="RGS25" s="178"/>
      <c r="RGT25" s="178"/>
      <c r="RGU25" s="178"/>
      <c r="RGV25" s="178"/>
      <c r="RGW25" s="179"/>
      <c r="RGX25" s="166"/>
      <c r="RGY25" s="178"/>
      <c r="RGZ25" s="178"/>
      <c r="RHA25" s="178"/>
      <c r="RHB25" s="178"/>
      <c r="RHC25" s="178"/>
      <c r="RHD25" s="178"/>
      <c r="RHE25" s="179"/>
      <c r="RHF25" s="166"/>
      <c r="RHG25" s="178"/>
      <c r="RHH25" s="178"/>
      <c r="RHI25" s="178"/>
      <c r="RHJ25" s="178"/>
      <c r="RHK25" s="178"/>
      <c r="RHL25" s="178"/>
      <c r="RHM25" s="179"/>
      <c r="RHN25" s="166"/>
      <c r="RHO25" s="178"/>
      <c r="RHP25" s="178"/>
      <c r="RHQ25" s="178"/>
      <c r="RHR25" s="178"/>
      <c r="RHS25" s="178"/>
      <c r="RHT25" s="178"/>
      <c r="RHU25" s="179"/>
      <c r="RHV25" s="166"/>
      <c r="RHW25" s="178"/>
      <c r="RHX25" s="178"/>
      <c r="RHY25" s="178"/>
      <c r="RHZ25" s="178"/>
      <c r="RIA25" s="178"/>
      <c r="RIB25" s="178"/>
      <c r="RIC25" s="179"/>
      <c r="RID25" s="166"/>
      <c r="RIE25" s="178"/>
      <c r="RIF25" s="178"/>
      <c r="RIG25" s="178"/>
      <c r="RIH25" s="178"/>
      <c r="RII25" s="178"/>
      <c r="RIJ25" s="178"/>
      <c r="RIK25" s="179"/>
      <c r="RIL25" s="166"/>
      <c r="RIM25" s="178"/>
      <c r="RIN25" s="178"/>
      <c r="RIO25" s="178"/>
      <c r="RIP25" s="178"/>
      <c r="RIQ25" s="178"/>
      <c r="RIR25" s="178"/>
      <c r="RIS25" s="179"/>
      <c r="RIT25" s="166"/>
      <c r="RIU25" s="178"/>
      <c r="RIV25" s="178"/>
      <c r="RIW25" s="178"/>
      <c r="RIX25" s="178"/>
      <c r="RIY25" s="178"/>
      <c r="RIZ25" s="178"/>
      <c r="RJA25" s="179"/>
      <c r="RJB25" s="166"/>
      <c r="RJC25" s="178"/>
      <c r="RJD25" s="178"/>
      <c r="RJE25" s="178"/>
      <c r="RJF25" s="178"/>
      <c r="RJG25" s="178"/>
      <c r="RJH25" s="178"/>
      <c r="RJI25" s="179"/>
      <c r="RJJ25" s="166"/>
      <c r="RJK25" s="178"/>
      <c r="RJL25" s="178"/>
      <c r="RJM25" s="178"/>
      <c r="RJN25" s="178"/>
      <c r="RJO25" s="178"/>
      <c r="RJP25" s="178"/>
      <c r="RJQ25" s="179"/>
      <c r="RJR25" s="166"/>
      <c r="RJS25" s="178"/>
      <c r="RJT25" s="178"/>
      <c r="RJU25" s="178"/>
      <c r="RJV25" s="178"/>
      <c r="RJW25" s="178"/>
      <c r="RJX25" s="178"/>
      <c r="RJY25" s="179"/>
      <c r="RJZ25" s="166"/>
      <c r="RKA25" s="178"/>
      <c r="RKB25" s="178"/>
      <c r="RKC25" s="178"/>
      <c r="RKD25" s="178"/>
      <c r="RKE25" s="178"/>
      <c r="RKF25" s="178"/>
      <c r="RKG25" s="179"/>
      <c r="RKH25" s="166"/>
      <c r="RKI25" s="178"/>
      <c r="RKJ25" s="178"/>
      <c r="RKK25" s="178"/>
      <c r="RKL25" s="178"/>
      <c r="RKM25" s="178"/>
      <c r="RKN25" s="178"/>
      <c r="RKO25" s="179"/>
      <c r="RKP25" s="166"/>
      <c r="RKQ25" s="178"/>
      <c r="RKR25" s="178"/>
      <c r="RKS25" s="178"/>
      <c r="RKT25" s="178"/>
      <c r="RKU25" s="178"/>
      <c r="RKV25" s="178"/>
      <c r="RKW25" s="179"/>
      <c r="RKX25" s="166"/>
      <c r="RKY25" s="178"/>
      <c r="RKZ25" s="178"/>
      <c r="RLA25" s="178"/>
      <c r="RLB25" s="178"/>
      <c r="RLC25" s="178"/>
      <c r="RLD25" s="178"/>
      <c r="RLE25" s="179"/>
      <c r="RLF25" s="166"/>
      <c r="RLG25" s="178"/>
      <c r="RLH25" s="178"/>
      <c r="RLI25" s="178"/>
      <c r="RLJ25" s="178"/>
      <c r="RLK25" s="178"/>
      <c r="RLL25" s="178"/>
      <c r="RLM25" s="179"/>
      <c r="RLN25" s="166"/>
      <c r="RLO25" s="178"/>
      <c r="RLP25" s="178"/>
      <c r="RLQ25" s="178"/>
      <c r="RLR25" s="178"/>
      <c r="RLS25" s="178"/>
      <c r="RLT25" s="178"/>
      <c r="RLU25" s="179"/>
      <c r="RLV25" s="166"/>
      <c r="RLW25" s="178"/>
      <c r="RLX25" s="178"/>
      <c r="RLY25" s="178"/>
      <c r="RLZ25" s="178"/>
      <c r="RMA25" s="178"/>
      <c r="RMB25" s="178"/>
      <c r="RMC25" s="179"/>
      <c r="RMD25" s="166"/>
      <c r="RME25" s="178"/>
      <c r="RMF25" s="178"/>
      <c r="RMG25" s="178"/>
      <c r="RMH25" s="178"/>
      <c r="RMI25" s="178"/>
      <c r="RMJ25" s="178"/>
      <c r="RMK25" s="179"/>
      <c r="RML25" s="166"/>
      <c r="RMM25" s="178"/>
      <c r="RMN25" s="178"/>
      <c r="RMO25" s="178"/>
      <c r="RMP25" s="178"/>
      <c r="RMQ25" s="178"/>
      <c r="RMR25" s="178"/>
      <c r="RMS25" s="179"/>
      <c r="RMT25" s="166"/>
      <c r="RMU25" s="178"/>
      <c r="RMV25" s="178"/>
      <c r="RMW25" s="178"/>
      <c r="RMX25" s="178"/>
      <c r="RMY25" s="178"/>
      <c r="RMZ25" s="178"/>
      <c r="RNA25" s="179"/>
      <c r="RNB25" s="166"/>
      <c r="RNC25" s="178"/>
      <c r="RND25" s="178"/>
      <c r="RNE25" s="178"/>
      <c r="RNF25" s="178"/>
      <c r="RNG25" s="178"/>
      <c r="RNH25" s="178"/>
      <c r="RNI25" s="179"/>
      <c r="RNJ25" s="166"/>
      <c r="RNK25" s="178"/>
      <c r="RNL25" s="178"/>
      <c r="RNM25" s="178"/>
      <c r="RNN25" s="178"/>
      <c r="RNO25" s="178"/>
      <c r="RNP25" s="178"/>
      <c r="RNQ25" s="179"/>
      <c r="RNR25" s="166"/>
      <c r="RNS25" s="178"/>
      <c r="RNT25" s="178"/>
      <c r="RNU25" s="178"/>
      <c r="RNV25" s="178"/>
      <c r="RNW25" s="178"/>
      <c r="RNX25" s="178"/>
      <c r="RNY25" s="179"/>
      <c r="RNZ25" s="166"/>
      <c r="ROA25" s="178"/>
      <c r="ROB25" s="178"/>
      <c r="ROC25" s="178"/>
      <c r="ROD25" s="178"/>
      <c r="ROE25" s="178"/>
      <c r="ROF25" s="178"/>
      <c r="ROG25" s="179"/>
      <c r="ROH25" s="166"/>
      <c r="ROI25" s="178"/>
      <c r="ROJ25" s="178"/>
      <c r="ROK25" s="178"/>
      <c r="ROL25" s="178"/>
      <c r="ROM25" s="178"/>
      <c r="RON25" s="178"/>
      <c r="ROO25" s="179"/>
      <c r="ROP25" s="166"/>
      <c r="ROQ25" s="178"/>
      <c r="ROR25" s="178"/>
      <c r="ROS25" s="178"/>
      <c r="ROT25" s="178"/>
      <c r="ROU25" s="178"/>
      <c r="ROV25" s="178"/>
      <c r="ROW25" s="179"/>
      <c r="ROX25" s="166"/>
      <c r="ROY25" s="178"/>
      <c r="ROZ25" s="178"/>
      <c r="RPA25" s="178"/>
      <c r="RPB25" s="178"/>
      <c r="RPC25" s="178"/>
      <c r="RPD25" s="178"/>
      <c r="RPE25" s="179"/>
      <c r="RPF25" s="166"/>
      <c r="RPG25" s="178"/>
      <c r="RPH25" s="178"/>
      <c r="RPI25" s="178"/>
      <c r="RPJ25" s="178"/>
      <c r="RPK25" s="178"/>
      <c r="RPL25" s="178"/>
      <c r="RPM25" s="179"/>
      <c r="RPN25" s="166"/>
      <c r="RPO25" s="178"/>
      <c r="RPP25" s="178"/>
      <c r="RPQ25" s="178"/>
      <c r="RPR25" s="178"/>
      <c r="RPS25" s="178"/>
      <c r="RPT25" s="178"/>
      <c r="RPU25" s="179"/>
      <c r="RPV25" s="166"/>
      <c r="RPW25" s="178"/>
      <c r="RPX25" s="178"/>
      <c r="RPY25" s="178"/>
      <c r="RPZ25" s="178"/>
      <c r="RQA25" s="178"/>
      <c r="RQB25" s="178"/>
      <c r="RQC25" s="179"/>
      <c r="RQD25" s="166"/>
      <c r="RQE25" s="178"/>
      <c r="RQF25" s="178"/>
      <c r="RQG25" s="178"/>
      <c r="RQH25" s="178"/>
      <c r="RQI25" s="178"/>
      <c r="RQJ25" s="178"/>
      <c r="RQK25" s="179"/>
      <c r="RQL25" s="166"/>
      <c r="RQM25" s="178"/>
      <c r="RQN25" s="178"/>
      <c r="RQO25" s="178"/>
      <c r="RQP25" s="178"/>
      <c r="RQQ25" s="178"/>
      <c r="RQR25" s="178"/>
      <c r="RQS25" s="179"/>
      <c r="RQT25" s="166"/>
      <c r="RQU25" s="178"/>
      <c r="RQV25" s="178"/>
      <c r="RQW25" s="178"/>
      <c r="RQX25" s="178"/>
      <c r="RQY25" s="178"/>
      <c r="RQZ25" s="178"/>
      <c r="RRA25" s="179"/>
      <c r="RRB25" s="166"/>
      <c r="RRC25" s="178"/>
      <c r="RRD25" s="178"/>
      <c r="RRE25" s="178"/>
      <c r="RRF25" s="178"/>
      <c r="RRG25" s="178"/>
      <c r="RRH25" s="178"/>
      <c r="RRI25" s="179"/>
      <c r="RRJ25" s="166"/>
      <c r="RRK25" s="178"/>
      <c r="RRL25" s="178"/>
      <c r="RRM25" s="178"/>
      <c r="RRN25" s="178"/>
      <c r="RRO25" s="178"/>
      <c r="RRP25" s="178"/>
      <c r="RRQ25" s="179"/>
      <c r="RRR25" s="166"/>
      <c r="RRS25" s="178"/>
      <c r="RRT25" s="178"/>
      <c r="RRU25" s="178"/>
      <c r="RRV25" s="178"/>
      <c r="RRW25" s="178"/>
      <c r="RRX25" s="178"/>
      <c r="RRY25" s="179"/>
      <c r="RRZ25" s="166"/>
      <c r="RSA25" s="178"/>
      <c r="RSB25" s="178"/>
      <c r="RSC25" s="178"/>
      <c r="RSD25" s="178"/>
      <c r="RSE25" s="178"/>
      <c r="RSF25" s="178"/>
      <c r="RSG25" s="179"/>
      <c r="RSH25" s="166"/>
      <c r="RSI25" s="178"/>
      <c r="RSJ25" s="178"/>
      <c r="RSK25" s="178"/>
      <c r="RSL25" s="178"/>
      <c r="RSM25" s="178"/>
      <c r="RSN25" s="178"/>
      <c r="RSO25" s="179"/>
      <c r="RSP25" s="166"/>
      <c r="RSQ25" s="178"/>
      <c r="RSR25" s="178"/>
      <c r="RSS25" s="178"/>
      <c r="RST25" s="178"/>
      <c r="RSU25" s="178"/>
      <c r="RSV25" s="178"/>
      <c r="RSW25" s="179"/>
      <c r="RSX25" s="166"/>
      <c r="RSY25" s="178"/>
      <c r="RSZ25" s="178"/>
      <c r="RTA25" s="178"/>
      <c r="RTB25" s="178"/>
      <c r="RTC25" s="178"/>
      <c r="RTD25" s="178"/>
      <c r="RTE25" s="179"/>
      <c r="RTF25" s="166"/>
      <c r="RTG25" s="178"/>
      <c r="RTH25" s="178"/>
      <c r="RTI25" s="178"/>
      <c r="RTJ25" s="178"/>
      <c r="RTK25" s="178"/>
      <c r="RTL25" s="178"/>
      <c r="RTM25" s="179"/>
      <c r="RTN25" s="166"/>
      <c r="RTO25" s="178"/>
      <c r="RTP25" s="178"/>
      <c r="RTQ25" s="178"/>
      <c r="RTR25" s="178"/>
      <c r="RTS25" s="178"/>
      <c r="RTT25" s="178"/>
      <c r="RTU25" s="179"/>
      <c r="RTV25" s="166"/>
      <c r="RTW25" s="178"/>
      <c r="RTX25" s="178"/>
      <c r="RTY25" s="178"/>
      <c r="RTZ25" s="178"/>
      <c r="RUA25" s="178"/>
      <c r="RUB25" s="178"/>
      <c r="RUC25" s="179"/>
      <c r="RUD25" s="166"/>
      <c r="RUE25" s="178"/>
      <c r="RUF25" s="178"/>
      <c r="RUG25" s="178"/>
      <c r="RUH25" s="178"/>
      <c r="RUI25" s="178"/>
      <c r="RUJ25" s="178"/>
      <c r="RUK25" s="179"/>
      <c r="RUL25" s="166"/>
      <c r="RUM25" s="178"/>
      <c r="RUN25" s="178"/>
      <c r="RUO25" s="178"/>
      <c r="RUP25" s="178"/>
      <c r="RUQ25" s="178"/>
      <c r="RUR25" s="178"/>
      <c r="RUS25" s="179"/>
      <c r="RUT25" s="166"/>
      <c r="RUU25" s="178"/>
      <c r="RUV25" s="178"/>
      <c r="RUW25" s="178"/>
      <c r="RUX25" s="178"/>
      <c r="RUY25" s="178"/>
      <c r="RUZ25" s="178"/>
      <c r="RVA25" s="179"/>
      <c r="RVB25" s="166"/>
      <c r="RVC25" s="178"/>
      <c r="RVD25" s="178"/>
      <c r="RVE25" s="178"/>
      <c r="RVF25" s="178"/>
      <c r="RVG25" s="178"/>
      <c r="RVH25" s="178"/>
      <c r="RVI25" s="179"/>
      <c r="RVJ25" s="166"/>
      <c r="RVK25" s="178"/>
      <c r="RVL25" s="178"/>
      <c r="RVM25" s="178"/>
      <c r="RVN25" s="178"/>
      <c r="RVO25" s="178"/>
      <c r="RVP25" s="178"/>
      <c r="RVQ25" s="179"/>
      <c r="RVR25" s="166"/>
      <c r="RVS25" s="178"/>
      <c r="RVT25" s="178"/>
      <c r="RVU25" s="178"/>
      <c r="RVV25" s="178"/>
      <c r="RVW25" s="178"/>
      <c r="RVX25" s="178"/>
      <c r="RVY25" s="179"/>
      <c r="RVZ25" s="166"/>
      <c r="RWA25" s="178"/>
      <c r="RWB25" s="178"/>
      <c r="RWC25" s="178"/>
      <c r="RWD25" s="178"/>
      <c r="RWE25" s="178"/>
      <c r="RWF25" s="178"/>
      <c r="RWG25" s="179"/>
      <c r="RWH25" s="166"/>
      <c r="RWI25" s="178"/>
      <c r="RWJ25" s="178"/>
      <c r="RWK25" s="178"/>
      <c r="RWL25" s="178"/>
      <c r="RWM25" s="178"/>
      <c r="RWN25" s="178"/>
      <c r="RWO25" s="179"/>
      <c r="RWP25" s="166"/>
      <c r="RWQ25" s="178"/>
      <c r="RWR25" s="178"/>
      <c r="RWS25" s="178"/>
      <c r="RWT25" s="178"/>
      <c r="RWU25" s="178"/>
      <c r="RWV25" s="178"/>
      <c r="RWW25" s="179"/>
      <c r="RWX25" s="166"/>
      <c r="RWY25" s="178"/>
      <c r="RWZ25" s="178"/>
      <c r="RXA25" s="178"/>
      <c r="RXB25" s="178"/>
      <c r="RXC25" s="178"/>
      <c r="RXD25" s="178"/>
      <c r="RXE25" s="179"/>
      <c r="RXF25" s="166"/>
      <c r="RXG25" s="178"/>
      <c r="RXH25" s="178"/>
      <c r="RXI25" s="178"/>
      <c r="RXJ25" s="178"/>
      <c r="RXK25" s="178"/>
      <c r="RXL25" s="178"/>
      <c r="RXM25" s="179"/>
      <c r="RXN25" s="166"/>
      <c r="RXO25" s="178"/>
      <c r="RXP25" s="178"/>
      <c r="RXQ25" s="178"/>
      <c r="RXR25" s="178"/>
      <c r="RXS25" s="178"/>
      <c r="RXT25" s="178"/>
      <c r="RXU25" s="179"/>
      <c r="RXV25" s="166"/>
      <c r="RXW25" s="178"/>
      <c r="RXX25" s="178"/>
      <c r="RXY25" s="178"/>
      <c r="RXZ25" s="178"/>
      <c r="RYA25" s="178"/>
      <c r="RYB25" s="178"/>
      <c r="RYC25" s="179"/>
      <c r="RYD25" s="166"/>
      <c r="RYE25" s="178"/>
      <c r="RYF25" s="178"/>
      <c r="RYG25" s="178"/>
      <c r="RYH25" s="178"/>
      <c r="RYI25" s="178"/>
      <c r="RYJ25" s="178"/>
      <c r="RYK25" s="179"/>
      <c r="RYL25" s="166"/>
      <c r="RYM25" s="178"/>
      <c r="RYN25" s="178"/>
      <c r="RYO25" s="178"/>
      <c r="RYP25" s="178"/>
      <c r="RYQ25" s="178"/>
      <c r="RYR25" s="178"/>
      <c r="RYS25" s="179"/>
      <c r="RYT25" s="166"/>
      <c r="RYU25" s="178"/>
      <c r="RYV25" s="178"/>
      <c r="RYW25" s="178"/>
      <c r="RYX25" s="178"/>
      <c r="RYY25" s="178"/>
      <c r="RYZ25" s="178"/>
      <c r="RZA25" s="179"/>
      <c r="RZB25" s="166"/>
      <c r="RZC25" s="178"/>
      <c r="RZD25" s="178"/>
      <c r="RZE25" s="178"/>
      <c r="RZF25" s="178"/>
      <c r="RZG25" s="178"/>
      <c r="RZH25" s="178"/>
      <c r="RZI25" s="179"/>
      <c r="RZJ25" s="166"/>
      <c r="RZK25" s="178"/>
      <c r="RZL25" s="178"/>
      <c r="RZM25" s="178"/>
      <c r="RZN25" s="178"/>
      <c r="RZO25" s="178"/>
      <c r="RZP25" s="178"/>
      <c r="RZQ25" s="179"/>
      <c r="RZR25" s="166"/>
      <c r="RZS25" s="178"/>
      <c r="RZT25" s="178"/>
      <c r="RZU25" s="178"/>
      <c r="RZV25" s="178"/>
      <c r="RZW25" s="178"/>
      <c r="RZX25" s="178"/>
      <c r="RZY25" s="179"/>
      <c r="RZZ25" s="166"/>
      <c r="SAA25" s="178"/>
      <c r="SAB25" s="178"/>
      <c r="SAC25" s="178"/>
      <c r="SAD25" s="178"/>
      <c r="SAE25" s="178"/>
      <c r="SAF25" s="178"/>
      <c r="SAG25" s="179"/>
      <c r="SAH25" s="166"/>
      <c r="SAI25" s="178"/>
      <c r="SAJ25" s="178"/>
      <c r="SAK25" s="178"/>
      <c r="SAL25" s="178"/>
      <c r="SAM25" s="178"/>
      <c r="SAN25" s="178"/>
      <c r="SAO25" s="179"/>
      <c r="SAP25" s="166"/>
      <c r="SAQ25" s="178"/>
      <c r="SAR25" s="178"/>
      <c r="SAS25" s="178"/>
      <c r="SAT25" s="178"/>
      <c r="SAU25" s="178"/>
      <c r="SAV25" s="178"/>
      <c r="SAW25" s="179"/>
      <c r="SAX25" s="166"/>
      <c r="SAY25" s="178"/>
      <c r="SAZ25" s="178"/>
      <c r="SBA25" s="178"/>
      <c r="SBB25" s="178"/>
      <c r="SBC25" s="178"/>
      <c r="SBD25" s="178"/>
      <c r="SBE25" s="179"/>
      <c r="SBF25" s="166"/>
      <c r="SBG25" s="178"/>
      <c r="SBH25" s="178"/>
      <c r="SBI25" s="178"/>
      <c r="SBJ25" s="178"/>
      <c r="SBK25" s="178"/>
      <c r="SBL25" s="178"/>
      <c r="SBM25" s="179"/>
      <c r="SBN25" s="166"/>
      <c r="SBO25" s="178"/>
      <c r="SBP25" s="178"/>
      <c r="SBQ25" s="178"/>
      <c r="SBR25" s="178"/>
      <c r="SBS25" s="178"/>
      <c r="SBT25" s="178"/>
      <c r="SBU25" s="179"/>
      <c r="SBV25" s="166"/>
      <c r="SBW25" s="178"/>
      <c r="SBX25" s="178"/>
      <c r="SBY25" s="178"/>
      <c r="SBZ25" s="178"/>
      <c r="SCA25" s="178"/>
      <c r="SCB25" s="178"/>
      <c r="SCC25" s="179"/>
      <c r="SCD25" s="166"/>
      <c r="SCE25" s="178"/>
      <c r="SCF25" s="178"/>
      <c r="SCG25" s="178"/>
      <c r="SCH25" s="178"/>
      <c r="SCI25" s="178"/>
      <c r="SCJ25" s="178"/>
      <c r="SCK25" s="179"/>
      <c r="SCL25" s="166"/>
      <c r="SCM25" s="178"/>
      <c r="SCN25" s="178"/>
      <c r="SCO25" s="178"/>
      <c r="SCP25" s="178"/>
      <c r="SCQ25" s="178"/>
      <c r="SCR25" s="178"/>
      <c r="SCS25" s="179"/>
      <c r="SCT25" s="166"/>
      <c r="SCU25" s="178"/>
      <c r="SCV25" s="178"/>
      <c r="SCW25" s="178"/>
      <c r="SCX25" s="178"/>
      <c r="SCY25" s="178"/>
      <c r="SCZ25" s="178"/>
      <c r="SDA25" s="179"/>
      <c r="SDB25" s="166"/>
      <c r="SDC25" s="178"/>
      <c r="SDD25" s="178"/>
      <c r="SDE25" s="178"/>
      <c r="SDF25" s="178"/>
      <c r="SDG25" s="178"/>
      <c r="SDH25" s="178"/>
      <c r="SDI25" s="179"/>
      <c r="SDJ25" s="166"/>
      <c r="SDK25" s="178"/>
      <c r="SDL25" s="178"/>
      <c r="SDM25" s="178"/>
      <c r="SDN25" s="178"/>
      <c r="SDO25" s="178"/>
      <c r="SDP25" s="178"/>
      <c r="SDQ25" s="179"/>
      <c r="SDR25" s="166"/>
      <c r="SDS25" s="178"/>
      <c r="SDT25" s="178"/>
      <c r="SDU25" s="178"/>
      <c r="SDV25" s="178"/>
      <c r="SDW25" s="178"/>
      <c r="SDX25" s="178"/>
      <c r="SDY25" s="179"/>
      <c r="SDZ25" s="166"/>
      <c r="SEA25" s="178"/>
      <c r="SEB25" s="178"/>
      <c r="SEC25" s="178"/>
      <c r="SED25" s="178"/>
      <c r="SEE25" s="178"/>
      <c r="SEF25" s="178"/>
      <c r="SEG25" s="179"/>
      <c r="SEH25" s="166"/>
      <c r="SEI25" s="178"/>
      <c r="SEJ25" s="178"/>
      <c r="SEK25" s="178"/>
      <c r="SEL25" s="178"/>
      <c r="SEM25" s="178"/>
      <c r="SEN25" s="178"/>
      <c r="SEO25" s="179"/>
      <c r="SEP25" s="166"/>
      <c r="SEQ25" s="178"/>
      <c r="SER25" s="178"/>
      <c r="SES25" s="178"/>
      <c r="SET25" s="178"/>
      <c r="SEU25" s="178"/>
      <c r="SEV25" s="178"/>
      <c r="SEW25" s="179"/>
      <c r="SEX25" s="166"/>
      <c r="SEY25" s="178"/>
      <c r="SEZ25" s="178"/>
      <c r="SFA25" s="178"/>
      <c r="SFB25" s="178"/>
      <c r="SFC25" s="178"/>
      <c r="SFD25" s="178"/>
      <c r="SFE25" s="179"/>
      <c r="SFF25" s="166"/>
      <c r="SFG25" s="178"/>
      <c r="SFH25" s="178"/>
      <c r="SFI25" s="178"/>
      <c r="SFJ25" s="178"/>
      <c r="SFK25" s="178"/>
      <c r="SFL25" s="178"/>
      <c r="SFM25" s="179"/>
      <c r="SFN25" s="166"/>
      <c r="SFO25" s="178"/>
      <c r="SFP25" s="178"/>
      <c r="SFQ25" s="178"/>
      <c r="SFR25" s="178"/>
      <c r="SFS25" s="178"/>
      <c r="SFT25" s="178"/>
      <c r="SFU25" s="179"/>
      <c r="SFV25" s="166"/>
      <c r="SFW25" s="178"/>
      <c r="SFX25" s="178"/>
      <c r="SFY25" s="178"/>
      <c r="SFZ25" s="178"/>
      <c r="SGA25" s="178"/>
      <c r="SGB25" s="178"/>
      <c r="SGC25" s="179"/>
      <c r="SGD25" s="166"/>
      <c r="SGE25" s="178"/>
      <c r="SGF25" s="178"/>
      <c r="SGG25" s="178"/>
      <c r="SGH25" s="178"/>
      <c r="SGI25" s="178"/>
      <c r="SGJ25" s="178"/>
      <c r="SGK25" s="179"/>
      <c r="SGL25" s="166"/>
      <c r="SGM25" s="178"/>
      <c r="SGN25" s="178"/>
      <c r="SGO25" s="178"/>
      <c r="SGP25" s="178"/>
      <c r="SGQ25" s="178"/>
      <c r="SGR25" s="178"/>
      <c r="SGS25" s="179"/>
      <c r="SGT25" s="166"/>
      <c r="SGU25" s="178"/>
      <c r="SGV25" s="178"/>
      <c r="SGW25" s="178"/>
      <c r="SGX25" s="178"/>
      <c r="SGY25" s="178"/>
      <c r="SGZ25" s="178"/>
      <c r="SHA25" s="179"/>
      <c r="SHB25" s="166"/>
      <c r="SHC25" s="178"/>
      <c r="SHD25" s="178"/>
      <c r="SHE25" s="178"/>
      <c r="SHF25" s="178"/>
      <c r="SHG25" s="178"/>
      <c r="SHH25" s="178"/>
      <c r="SHI25" s="179"/>
      <c r="SHJ25" s="166"/>
      <c r="SHK25" s="178"/>
      <c r="SHL25" s="178"/>
      <c r="SHM25" s="178"/>
      <c r="SHN25" s="178"/>
      <c r="SHO25" s="178"/>
      <c r="SHP25" s="178"/>
      <c r="SHQ25" s="179"/>
      <c r="SHR25" s="166"/>
      <c r="SHS25" s="178"/>
      <c r="SHT25" s="178"/>
      <c r="SHU25" s="178"/>
      <c r="SHV25" s="178"/>
      <c r="SHW25" s="178"/>
      <c r="SHX25" s="178"/>
      <c r="SHY25" s="179"/>
      <c r="SHZ25" s="166"/>
      <c r="SIA25" s="178"/>
      <c r="SIB25" s="178"/>
      <c r="SIC25" s="178"/>
      <c r="SID25" s="178"/>
      <c r="SIE25" s="178"/>
      <c r="SIF25" s="178"/>
      <c r="SIG25" s="179"/>
      <c r="SIH25" s="166"/>
      <c r="SII25" s="178"/>
      <c r="SIJ25" s="178"/>
      <c r="SIK25" s="178"/>
      <c r="SIL25" s="178"/>
      <c r="SIM25" s="178"/>
      <c r="SIN25" s="178"/>
      <c r="SIO25" s="179"/>
      <c r="SIP25" s="166"/>
      <c r="SIQ25" s="178"/>
      <c r="SIR25" s="178"/>
      <c r="SIS25" s="178"/>
      <c r="SIT25" s="178"/>
      <c r="SIU25" s="178"/>
      <c r="SIV25" s="178"/>
      <c r="SIW25" s="179"/>
      <c r="SIX25" s="166"/>
      <c r="SIY25" s="178"/>
      <c r="SIZ25" s="178"/>
      <c r="SJA25" s="178"/>
      <c r="SJB25" s="178"/>
      <c r="SJC25" s="178"/>
      <c r="SJD25" s="178"/>
      <c r="SJE25" s="179"/>
      <c r="SJF25" s="166"/>
      <c r="SJG25" s="178"/>
      <c r="SJH25" s="178"/>
      <c r="SJI25" s="178"/>
      <c r="SJJ25" s="178"/>
      <c r="SJK25" s="178"/>
      <c r="SJL25" s="178"/>
      <c r="SJM25" s="179"/>
      <c r="SJN25" s="166"/>
      <c r="SJO25" s="178"/>
      <c r="SJP25" s="178"/>
      <c r="SJQ25" s="178"/>
      <c r="SJR25" s="178"/>
      <c r="SJS25" s="178"/>
      <c r="SJT25" s="178"/>
      <c r="SJU25" s="179"/>
      <c r="SJV25" s="166"/>
      <c r="SJW25" s="178"/>
      <c r="SJX25" s="178"/>
      <c r="SJY25" s="178"/>
      <c r="SJZ25" s="178"/>
      <c r="SKA25" s="178"/>
      <c r="SKB25" s="178"/>
      <c r="SKC25" s="179"/>
      <c r="SKD25" s="166"/>
      <c r="SKE25" s="178"/>
      <c r="SKF25" s="178"/>
      <c r="SKG25" s="178"/>
      <c r="SKH25" s="178"/>
      <c r="SKI25" s="178"/>
      <c r="SKJ25" s="178"/>
      <c r="SKK25" s="179"/>
      <c r="SKL25" s="166"/>
      <c r="SKM25" s="178"/>
      <c r="SKN25" s="178"/>
      <c r="SKO25" s="178"/>
      <c r="SKP25" s="178"/>
      <c r="SKQ25" s="178"/>
      <c r="SKR25" s="178"/>
      <c r="SKS25" s="179"/>
      <c r="SKT25" s="166"/>
      <c r="SKU25" s="178"/>
      <c r="SKV25" s="178"/>
      <c r="SKW25" s="178"/>
      <c r="SKX25" s="178"/>
      <c r="SKY25" s="178"/>
      <c r="SKZ25" s="178"/>
      <c r="SLA25" s="179"/>
      <c r="SLB25" s="166"/>
      <c r="SLC25" s="178"/>
      <c r="SLD25" s="178"/>
      <c r="SLE25" s="178"/>
      <c r="SLF25" s="178"/>
      <c r="SLG25" s="178"/>
      <c r="SLH25" s="178"/>
      <c r="SLI25" s="179"/>
      <c r="SLJ25" s="166"/>
      <c r="SLK25" s="178"/>
      <c r="SLL25" s="178"/>
      <c r="SLM25" s="178"/>
      <c r="SLN25" s="178"/>
      <c r="SLO25" s="178"/>
      <c r="SLP25" s="178"/>
      <c r="SLQ25" s="179"/>
      <c r="SLR25" s="166"/>
      <c r="SLS25" s="178"/>
      <c r="SLT25" s="178"/>
      <c r="SLU25" s="178"/>
      <c r="SLV25" s="178"/>
      <c r="SLW25" s="178"/>
      <c r="SLX25" s="178"/>
      <c r="SLY25" s="179"/>
      <c r="SLZ25" s="166"/>
      <c r="SMA25" s="178"/>
      <c r="SMB25" s="178"/>
      <c r="SMC25" s="178"/>
      <c r="SMD25" s="178"/>
      <c r="SME25" s="178"/>
      <c r="SMF25" s="178"/>
      <c r="SMG25" s="179"/>
      <c r="SMH25" s="166"/>
      <c r="SMI25" s="178"/>
      <c r="SMJ25" s="178"/>
      <c r="SMK25" s="178"/>
      <c r="SML25" s="178"/>
      <c r="SMM25" s="178"/>
      <c r="SMN25" s="178"/>
      <c r="SMO25" s="179"/>
      <c r="SMP25" s="166"/>
      <c r="SMQ25" s="178"/>
      <c r="SMR25" s="178"/>
      <c r="SMS25" s="178"/>
      <c r="SMT25" s="178"/>
      <c r="SMU25" s="178"/>
      <c r="SMV25" s="178"/>
      <c r="SMW25" s="179"/>
      <c r="SMX25" s="166"/>
      <c r="SMY25" s="178"/>
      <c r="SMZ25" s="178"/>
      <c r="SNA25" s="178"/>
      <c r="SNB25" s="178"/>
      <c r="SNC25" s="178"/>
      <c r="SND25" s="178"/>
      <c r="SNE25" s="179"/>
      <c r="SNF25" s="166"/>
      <c r="SNG25" s="178"/>
      <c r="SNH25" s="178"/>
      <c r="SNI25" s="178"/>
      <c r="SNJ25" s="178"/>
      <c r="SNK25" s="178"/>
      <c r="SNL25" s="178"/>
      <c r="SNM25" s="179"/>
      <c r="SNN25" s="166"/>
      <c r="SNO25" s="178"/>
      <c r="SNP25" s="178"/>
      <c r="SNQ25" s="178"/>
      <c r="SNR25" s="178"/>
      <c r="SNS25" s="178"/>
      <c r="SNT25" s="178"/>
      <c r="SNU25" s="179"/>
      <c r="SNV25" s="166"/>
      <c r="SNW25" s="178"/>
      <c r="SNX25" s="178"/>
      <c r="SNY25" s="178"/>
      <c r="SNZ25" s="178"/>
      <c r="SOA25" s="178"/>
      <c r="SOB25" s="178"/>
      <c r="SOC25" s="179"/>
      <c r="SOD25" s="166"/>
      <c r="SOE25" s="178"/>
      <c r="SOF25" s="178"/>
      <c r="SOG25" s="178"/>
      <c r="SOH25" s="178"/>
      <c r="SOI25" s="178"/>
      <c r="SOJ25" s="178"/>
      <c r="SOK25" s="179"/>
      <c r="SOL25" s="166"/>
      <c r="SOM25" s="178"/>
      <c r="SON25" s="178"/>
      <c r="SOO25" s="178"/>
      <c r="SOP25" s="178"/>
      <c r="SOQ25" s="178"/>
      <c r="SOR25" s="178"/>
      <c r="SOS25" s="179"/>
      <c r="SOT25" s="166"/>
      <c r="SOU25" s="178"/>
      <c r="SOV25" s="178"/>
      <c r="SOW25" s="178"/>
      <c r="SOX25" s="178"/>
      <c r="SOY25" s="178"/>
      <c r="SOZ25" s="178"/>
      <c r="SPA25" s="179"/>
      <c r="SPB25" s="166"/>
      <c r="SPC25" s="178"/>
      <c r="SPD25" s="178"/>
      <c r="SPE25" s="178"/>
      <c r="SPF25" s="178"/>
      <c r="SPG25" s="178"/>
      <c r="SPH25" s="178"/>
      <c r="SPI25" s="179"/>
      <c r="SPJ25" s="166"/>
      <c r="SPK25" s="178"/>
      <c r="SPL25" s="178"/>
      <c r="SPM25" s="178"/>
      <c r="SPN25" s="178"/>
      <c r="SPO25" s="178"/>
      <c r="SPP25" s="178"/>
      <c r="SPQ25" s="179"/>
      <c r="SPR25" s="166"/>
      <c r="SPS25" s="178"/>
      <c r="SPT25" s="178"/>
      <c r="SPU25" s="178"/>
      <c r="SPV25" s="178"/>
      <c r="SPW25" s="178"/>
      <c r="SPX25" s="178"/>
      <c r="SPY25" s="179"/>
      <c r="SPZ25" s="166"/>
      <c r="SQA25" s="178"/>
      <c r="SQB25" s="178"/>
      <c r="SQC25" s="178"/>
      <c r="SQD25" s="178"/>
      <c r="SQE25" s="178"/>
      <c r="SQF25" s="178"/>
      <c r="SQG25" s="179"/>
      <c r="SQH25" s="166"/>
      <c r="SQI25" s="178"/>
      <c r="SQJ25" s="178"/>
      <c r="SQK25" s="178"/>
      <c r="SQL25" s="178"/>
      <c r="SQM25" s="178"/>
      <c r="SQN25" s="178"/>
      <c r="SQO25" s="179"/>
      <c r="SQP25" s="166"/>
      <c r="SQQ25" s="178"/>
      <c r="SQR25" s="178"/>
      <c r="SQS25" s="178"/>
      <c r="SQT25" s="178"/>
      <c r="SQU25" s="178"/>
      <c r="SQV25" s="178"/>
      <c r="SQW25" s="179"/>
      <c r="SQX25" s="166"/>
      <c r="SQY25" s="178"/>
      <c r="SQZ25" s="178"/>
      <c r="SRA25" s="178"/>
      <c r="SRB25" s="178"/>
      <c r="SRC25" s="178"/>
      <c r="SRD25" s="178"/>
      <c r="SRE25" s="179"/>
      <c r="SRF25" s="166"/>
      <c r="SRG25" s="178"/>
      <c r="SRH25" s="178"/>
      <c r="SRI25" s="178"/>
      <c r="SRJ25" s="178"/>
      <c r="SRK25" s="178"/>
      <c r="SRL25" s="178"/>
      <c r="SRM25" s="179"/>
      <c r="SRN25" s="166"/>
      <c r="SRO25" s="178"/>
      <c r="SRP25" s="178"/>
      <c r="SRQ25" s="178"/>
      <c r="SRR25" s="178"/>
      <c r="SRS25" s="178"/>
      <c r="SRT25" s="178"/>
      <c r="SRU25" s="179"/>
      <c r="SRV25" s="166"/>
      <c r="SRW25" s="178"/>
      <c r="SRX25" s="178"/>
      <c r="SRY25" s="178"/>
      <c r="SRZ25" s="178"/>
      <c r="SSA25" s="178"/>
      <c r="SSB25" s="178"/>
      <c r="SSC25" s="179"/>
      <c r="SSD25" s="166"/>
      <c r="SSE25" s="178"/>
      <c r="SSF25" s="178"/>
      <c r="SSG25" s="178"/>
      <c r="SSH25" s="178"/>
      <c r="SSI25" s="178"/>
      <c r="SSJ25" s="178"/>
      <c r="SSK25" s="179"/>
      <c r="SSL25" s="166"/>
      <c r="SSM25" s="178"/>
      <c r="SSN25" s="178"/>
      <c r="SSO25" s="178"/>
      <c r="SSP25" s="178"/>
      <c r="SSQ25" s="178"/>
      <c r="SSR25" s="178"/>
      <c r="SSS25" s="179"/>
      <c r="SST25" s="166"/>
      <c r="SSU25" s="178"/>
      <c r="SSV25" s="178"/>
      <c r="SSW25" s="178"/>
      <c r="SSX25" s="178"/>
      <c r="SSY25" s="178"/>
      <c r="SSZ25" s="178"/>
      <c r="STA25" s="179"/>
      <c r="STB25" s="166"/>
      <c r="STC25" s="178"/>
      <c r="STD25" s="178"/>
      <c r="STE25" s="178"/>
      <c r="STF25" s="178"/>
      <c r="STG25" s="178"/>
      <c r="STH25" s="178"/>
      <c r="STI25" s="179"/>
      <c r="STJ25" s="166"/>
      <c r="STK25" s="178"/>
      <c r="STL25" s="178"/>
      <c r="STM25" s="178"/>
      <c r="STN25" s="178"/>
      <c r="STO25" s="178"/>
      <c r="STP25" s="178"/>
      <c r="STQ25" s="179"/>
      <c r="STR25" s="166"/>
      <c r="STS25" s="178"/>
      <c r="STT25" s="178"/>
      <c r="STU25" s="178"/>
      <c r="STV25" s="178"/>
      <c r="STW25" s="178"/>
      <c r="STX25" s="178"/>
      <c r="STY25" s="179"/>
      <c r="STZ25" s="166"/>
      <c r="SUA25" s="178"/>
      <c r="SUB25" s="178"/>
      <c r="SUC25" s="178"/>
      <c r="SUD25" s="178"/>
      <c r="SUE25" s="178"/>
      <c r="SUF25" s="178"/>
      <c r="SUG25" s="179"/>
      <c r="SUH25" s="166"/>
      <c r="SUI25" s="178"/>
      <c r="SUJ25" s="178"/>
      <c r="SUK25" s="178"/>
      <c r="SUL25" s="178"/>
      <c r="SUM25" s="178"/>
      <c r="SUN25" s="178"/>
      <c r="SUO25" s="179"/>
      <c r="SUP25" s="166"/>
      <c r="SUQ25" s="178"/>
      <c r="SUR25" s="178"/>
      <c r="SUS25" s="178"/>
      <c r="SUT25" s="178"/>
      <c r="SUU25" s="178"/>
      <c r="SUV25" s="178"/>
      <c r="SUW25" s="179"/>
      <c r="SUX25" s="166"/>
      <c r="SUY25" s="178"/>
      <c r="SUZ25" s="178"/>
      <c r="SVA25" s="178"/>
      <c r="SVB25" s="178"/>
      <c r="SVC25" s="178"/>
      <c r="SVD25" s="178"/>
      <c r="SVE25" s="179"/>
      <c r="SVF25" s="166"/>
      <c r="SVG25" s="178"/>
      <c r="SVH25" s="178"/>
      <c r="SVI25" s="178"/>
      <c r="SVJ25" s="178"/>
      <c r="SVK25" s="178"/>
      <c r="SVL25" s="178"/>
      <c r="SVM25" s="179"/>
      <c r="SVN25" s="166"/>
      <c r="SVO25" s="178"/>
      <c r="SVP25" s="178"/>
      <c r="SVQ25" s="178"/>
      <c r="SVR25" s="178"/>
      <c r="SVS25" s="178"/>
      <c r="SVT25" s="178"/>
      <c r="SVU25" s="179"/>
      <c r="SVV25" s="166"/>
      <c r="SVW25" s="178"/>
      <c r="SVX25" s="178"/>
      <c r="SVY25" s="178"/>
      <c r="SVZ25" s="178"/>
      <c r="SWA25" s="178"/>
      <c r="SWB25" s="178"/>
      <c r="SWC25" s="179"/>
      <c r="SWD25" s="166"/>
      <c r="SWE25" s="178"/>
      <c r="SWF25" s="178"/>
      <c r="SWG25" s="178"/>
      <c r="SWH25" s="178"/>
      <c r="SWI25" s="178"/>
      <c r="SWJ25" s="178"/>
      <c r="SWK25" s="179"/>
      <c r="SWL25" s="166"/>
      <c r="SWM25" s="178"/>
      <c r="SWN25" s="178"/>
      <c r="SWO25" s="178"/>
      <c r="SWP25" s="178"/>
      <c r="SWQ25" s="178"/>
      <c r="SWR25" s="178"/>
      <c r="SWS25" s="179"/>
      <c r="SWT25" s="166"/>
      <c r="SWU25" s="178"/>
      <c r="SWV25" s="178"/>
      <c r="SWW25" s="178"/>
      <c r="SWX25" s="178"/>
      <c r="SWY25" s="178"/>
      <c r="SWZ25" s="178"/>
      <c r="SXA25" s="179"/>
      <c r="SXB25" s="166"/>
      <c r="SXC25" s="178"/>
      <c r="SXD25" s="178"/>
      <c r="SXE25" s="178"/>
      <c r="SXF25" s="178"/>
      <c r="SXG25" s="178"/>
      <c r="SXH25" s="178"/>
      <c r="SXI25" s="179"/>
      <c r="SXJ25" s="166"/>
      <c r="SXK25" s="178"/>
      <c r="SXL25" s="178"/>
      <c r="SXM25" s="178"/>
      <c r="SXN25" s="178"/>
      <c r="SXO25" s="178"/>
      <c r="SXP25" s="178"/>
      <c r="SXQ25" s="179"/>
      <c r="SXR25" s="166"/>
      <c r="SXS25" s="178"/>
      <c r="SXT25" s="178"/>
      <c r="SXU25" s="178"/>
      <c r="SXV25" s="178"/>
      <c r="SXW25" s="178"/>
      <c r="SXX25" s="178"/>
      <c r="SXY25" s="179"/>
      <c r="SXZ25" s="166"/>
      <c r="SYA25" s="178"/>
      <c r="SYB25" s="178"/>
      <c r="SYC25" s="178"/>
      <c r="SYD25" s="178"/>
      <c r="SYE25" s="178"/>
      <c r="SYF25" s="178"/>
      <c r="SYG25" s="179"/>
      <c r="SYH25" s="166"/>
      <c r="SYI25" s="178"/>
      <c r="SYJ25" s="178"/>
      <c r="SYK25" s="178"/>
      <c r="SYL25" s="178"/>
      <c r="SYM25" s="178"/>
      <c r="SYN25" s="178"/>
      <c r="SYO25" s="179"/>
      <c r="SYP25" s="166"/>
      <c r="SYQ25" s="178"/>
      <c r="SYR25" s="178"/>
      <c r="SYS25" s="178"/>
      <c r="SYT25" s="178"/>
      <c r="SYU25" s="178"/>
      <c r="SYV25" s="178"/>
      <c r="SYW25" s="179"/>
      <c r="SYX25" s="166"/>
      <c r="SYY25" s="178"/>
      <c r="SYZ25" s="178"/>
      <c r="SZA25" s="178"/>
      <c r="SZB25" s="178"/>
      <c r="SZC25" s="178"/>
      <c r="SZD25" s="178"/>
      <c r="SZE25" s="179"/>
      <c r="SZF25" s="166"/>
      <c r="SZG25" s="178"/>
      <c r="SZH25" s="178"/>
      <c r="SZI25" s="178"/>
      <c r="SZJ25" s="178"/>
      <c r="SZK25" s="178"/>
      <c r="SZL25" s="178"/>
      <c r="SZM25" s="179"/>
      <c r="SZN25" s="166"/>
      <c r="SZO25" s="178"/>
      <c r="SZP25" s="178"/>
      <c r="SZQ25" s="178"/>
      <c r="SZR25" s="178"/>
      <c r="SZS25" s="178"/>
      <c r="SZT25" s="178"/>
      <c r="SZU25" s="179"/>
      <c r="SZV25" s="166"/>
      <c r="SZW25" s="178"/>
      <c r="SZX25" s="178"/>
      <c r="SZY25" s="178"/>
      <c r="SZZ25" s="178"/>
      <c r="TAA25" s="178"/>
      <c r="TAB25" s="178"/>
      <c r="TAC25" s="179"/>
      <c r="TAD25" s="166"/>
      <c r="TAE25" s="178"/>
      <c r="TAF25" s="178"/>
      <c r="TAG25" s="178"/>
      <c r="TAH25" s="178"/>
      <c r="TAI25" s="178"/>
      <c r="TAJ25" s="178"/>
      <c r="TAK25" s="179"/>
      <c r="TAL25" s="166"/>
      <c r="TAM25" s="178"/>
      <c r="TAN25" s="178"/>
      <c r="TAO25" s="178"/>
      <c r="TAP25" s="178"/>
      <c r="TAQ25" s="178"/>
      <c r="TAR25" s="178"/>
      <c r="TAS25" s="179"/>
      <c r="TAT25" s="166"/>
      <c r="TAU25" s="178"/>
      <c r="TAV25" s="178"/>
      <c r="TAW25" s="178"/>
      <c r="TAX25" s="178"/>
      <c r="TAY25" s="178"/>
      <c r="TAZ25" s="178"/>
      <c r="TBA25" s="179"/>
      <c r="TBB25" s="166"/>
      <c r="TBC25" s="178"/>
      <c r="TBD25" s="178"/>
      <c r="TBE25" s="178"/>
      <c r="TBF25" s="178"/>
      <c r="TBG25" s="178"/>
      <c r="TBH25" s="178"/>
      <c r="TBI25" s="179"/>
      <c r="TBJ25" s="166"/>
      <c r="TBK25" s="178"/>
      <c r="TBL25" s="178"/>
      <c r="TBM25" s="178"/>
      <c r="TBN25" s="178"/>
      <c r="TBO25" s="178"/>
      <c r="TBP25" s="178"/>
      <c r="TBQ25" s="179"/>
      <c r="TBR25" s="166"/>
      <c r="TBS25" s="178"/>
      <c r="TBT25" s="178"/>
      <c r="TBU25" s="178"/>
      <c r="TBV25" s="178"/>
      <c r="TBW25" s="178"/>
      <c r="TBX25" s="178"/>
      <c r="TBY25" s="179"/>
      <c r="TBZ25" s="166"/>
      <c r="TCA25" s="178"/>
      <c r="TCB25" s="178"/>
      <c r="TCC25" s="178"/>
      <c r="TCD25" s="178"/>
      <c r="TCE25" s="178"/>
      <c r="TCF25" s="178"/>
      <c r="TCG25" s="179"/>
      <c r="TCH25" s="166"/>
      <c r="TCI25" s="178"/>
      <c r="TCJ25" s="178"/>
      <c r="TCK25" s="178"/>
      <c r="TCL25" s="178"/>
      <c r="TCM25" s="178"/>
      <c r="TCN25" s="178"/>
      <c r="TCO25" s="179"/>
      <c r="TCP25" s="166"/>
      <c r="TCQ25" s="178"/>
      <c r="TCR25" s="178"/>
      <c r="TCS25" s="178"/>
      <c r="TCT25" s="178"/>
      <c r="TCU25" s="178"/>
      <c r="TCV25" s="178"/>
      <c r="TCW25" s="179"/>
      <c r="TCX25" s="166"/>
      <c r="TCY25" s="178"/>
      <c r="TCZ25" s="178"/>
      <c r="TDA25" s="178"/>
      <c r="TDB25" s="178"/>
      <c r="TDC25" s="178"/>
      <c r="TDD25" s="178"/>
      <c r="TDE25" s="179"/>
      <c r="TDF25" s="166"/>
      <c r="TDG25" s="178"/>
      <c r="TDH25" s="178"/>
      <c r="TDI25" s="178"/>
      <c r="TDJ25" s="178"/>
      <c r="TDK25" s="178"/>
      <c r="TDL25" s="178"/>
      <c r="TDM25" s="179"/>
      <c r="TDN25" s="166"/>
      <c r="TDO25" s="178"/>
      <c r="TDP25" s="178"/>
      <c r="TDQ25" s="178"/>
      <c r="TDR25" s="178"/>
      <c r="TDS25" s="178"/>
      <c r="TDT25" s="178"/>
      <c r="TDU25" s="179"/>
      <c r="TDV25" s="166"/>
      <c r="TDW25" s="178"/>
      <c r="TDX25" s="178"/>
      <c r="TDY25" s="178"/>
      <c r="TDZ25" s="178"/>
      <c r="TEA25" s="178"/>
      <c r="TEB25" s="178"/>
      <c r="TEC25" s="179"/>
      <c r="TED25" s="166"/>
      <c r="TEE25" s="178"/>
      <c r="TEF25" s="178"/>
      <c r="TEG25" s="178"/>
      <c r="TEH25" s="178"/>
      <c r="TEI25" s="178"/>
      <c r="TEJ25" s="178"/>
      <c r="TEK25" s="179"/>
      <c r="TEL25" s="166"/>
      <c r="TEM25" s="178"/>
      <c r="TEN25" s="178"/>
      <c r="TEO25" s="178"/>
      <c r="TEP25" s="178"/>
      <c r="TEQ25" s="178"/>
      <c r="TER25" s="178"/>
      <c r="TES25" s="179"/>
      <c r="TET25" s="166"/>
      <c r="TEU25" s="178"/>
      <c r="TEV25" s="178"/>
      <c r="TEW25" s="178"/>
      <c r="TEX25" s="178"/>
      <c r="TEY25" s="178"/>
      <c r="TEZ25" s="178"/>
      <c r="TFA25" s="179"/>
      <c r="TFB25" s="166"/>
      <c r="TFC25" s="178"/>
      <c r="TFD25" s="178"/>
      <c r="TFE25" s="178"/>
      <c r="TFF25" s="178"/>
      <c r="TFG25" s="178"/>
      <c r="TFH25" s="178"/>
      <c r="TFI25" s="179"/>
      <c r="TFJ25" s="166"/>
      <c r="TFK25" s="178"/>
      <c r="TFL25" s="178"/>
      <c r="TFM25" s="178"/>
      <c r="TFN25" s="178"/>
      <c r="TFO25" s="178"/>
      <c r="TFP25" s="178"/>
      <c r="TFQ25" s="179"/>
      <c r="TFR25" s="166"/>
      <c r="TFS25" s="178"/>
      <c r="TFT25" s="178"/>
      <c r="TFU25" s="178"/>
      <c r="TFV25" s="178"/>
      <c r="TFW25" s="178"/>
      <c r="TFX25" s="178"/>
      <c r="TFY25" s="179"/>
      <c r="TFZ25" s="166"/>
      <c r="TGA25" s="178"/>
      <c r="TGB25" s="178"/>
      <c r="TGC25" s="178"/>
      <c r="TGD25" s="178"/>
      <c r="TGE25" s="178"/>
      <c r="TGF25" s="178"/>
      <c r="TGG25" s="179"/>
      <c r="TGH25" s="166"/>
      <c r="TGI25" s="178"/>
      <c r="TGJ25" s="178"/>
      <c r="TGK25" s="178"/>
      <c r="TGL25" s="178"/>
      <c r="TGM25" s="178"/>
      <c r="TGN25" s="178"/>
      <c r="TGO25" s="179"/>
      <c r="TGP25" s="166"/>
      <c r="TGQ25" s="178"/>
      <c r="TGR25" s="178"/>
      <c r="TGS25" s="178"/>
      <c r="TGT25" s="178"/>
      <c r="TGU25" s="178"/>
      <c r="TGV25" s="178"/>
      <c r="TGW25" s="179"/>
      <c r="TGX25" s="166"/>
      <c r="TGY25" s="178"/>
      <c r="TGZ25" s="178"/>
      <c r="THA25" s="178"/>
      <c r="THB25" s="178"/>
      <c r="THC25" s="178"/>
      <c r="THD25" s="178"/>
      <c r="THE25" s="179"/>
      <c r="THF25" s="166"/>
      <c r="THG25" s="178"/>
      <c r="THH25" s="178"/>
      <c r="THI25" s="178"/>
      <c r="THJ25" s="178"/>
      <c r="THK25" s="178"/>
      <c r="THL25" s="178"/>
      <c r="THM25" s="179"/>
      <c r="THN25" s="166"/>
      <c r="THO25" s="178"/>
      <c r="THP25" s="178"/>
      <c r="THQ25" s="178"/>
      <c r="THR25" s="178"/>
      <c r="THS25" s="178"/>
      <c r="THT25" s="178"/>
      <c r="THU25" s="179"/>
      <c r="THV25" s="166"/>
      <c r="THW25" s="178"/>
      <c r="THX25" s="178"/>
      <c r="THY25" s="178"/>
      <c r="THZ25" s="178"/>
      <c r="TIA25" s="178"/>
      <c r="TIB25" s="178"/>
      <c r="TIC25" s="179"/>
      <c r="TID25" s="166"/>
      <c r="TIE25" s="178"/>
      <c r="TIF25" s="178"/>
      <c r="TIG25" s="178"/>
      <c r="TIH25" s="178"/>
      <c r="TII25" s="178"/>
      <c r="TIJ25" s="178"/>
      <c r="TIK25" s="179"/>
      <c r="TIL25" s="166"/>
      <c r="TIM25" s="178"/>
      <c r="TIN25" s="178"/>
      <c r="TIO25" s="178"/>
      <c r="TIP25" s="178"/>
      <c r="TIQ25" s="178"/>
      <c r="TIR25" s="178"/>
      <c r="TIS25" s="179"/>
      <c r="TIT25" s="166"/>
      <c r="TIU25" s="178"/>
      <c r="TIV25" s="178"/>
      <c r="TIW25" s="178"/>
      <c r="TIX25" s="178"/>
      <c r="TIY25" s="178"/>
      <c r="TIZ25" s="178"/>
      <c r="TJA25" s="179"/>
      <c r="TJB25" s="166"/>
      <c r="TJC25" s="178"/>
      <c r="TJD25" s="178"/>
      <c r="TJE25" s="178"/>
      <c r="TJF25" s="178"/>
      <c r="TJG25" s="178"/>
      <c r="TJH25" s="178"/>
      <c r="TJI25" s="179"/>
      <c r="TJJ25" s="166"/>
      <c r="TJK25" s="178"/>
      <c r="TJL25" s="178"/>
      <c r="TJM25" s="178"/>
      <c r="TJN25" s="178"/>
      <c r="TJO25" s="178"/>
      <c r="TJP25" s="178"/>
      <c r="TJQ25" s="179"/>
      <c r="TJR25" s="166"/>
      <c r="TJS25" s="178"/>
      <c r="TJT25" s="178"/>
      <c r="TJU25" s="178"/>
      <c r="TJV25" s="178"/>
      <c r="TJW25" s="178"/>
      <c r="TJX25" s="178"/>
      <c r="TJY25" s="179"/>
      <c r="TJZ25" s="166"/>
      <c r="TKA25" s="178"/>
      <c r="TKB25" s="178"/>
      <c r="TKC25" s="178"/>
      <c r="TKD25" s="178"/>
      <c r="TKE25" s="178"/>
      <c r="TKF25" s="178"/>
      <c r="TKG25" s="179"/>
      <c r="TKH25" s="166"/>
      <c r="TKI25" s="178"/>
      <c r="TKJ25" s="178"/>
      <c r="TKK25" s="178"/>
      <c r="TKL25" s="178"/>
      <c r="TKM25" s="178"/>
      <c r="TKN25" s="178"/>
      <c r="TKO25" s="179"/>
      <c r="TKP25" s="166"/>
      <c r="TKQ25" s="178"/>
      <c r="TKR25" s="178"/>
      <c r="TKS25" s="178"/>
      <c r="TKT25" s="178"/>
      <c r="TKU25" s="178"/>
      <c r="TKV25" s="178"/>
      <c r="TKW25" s="179"/>
      <c r="TKX25" s="166"/>
      <c r="TKY25" s="178"/>
      <c r="TKZ25" s="178"/>
      <c r="TLA25" s="178"/>
      <c r="TLB25" s="178"/>
      <c r="TLC25" s="178"/>
      <c r="TLD25" s="178"/>
      <c r="TLE25" s="179"/>
      <c r="TLF25" s="166"/>
      <c r="TLG25" s="178"/>
      <c r="TLH25" s="178"/>
      <c r="TLI25" s="178"/>
      <c r="TLJ25" s="178"/>
      <c r="TLK25" s="178"/>
      <c r="TLL25" s="178"/>
      <c r="TLM25" s="179"/>
      <c r="TLN25" s="166"/>
      <c r="TLO25" s="178"/>
      <c r="TLP25" s="178"/>
      <c r="TLQ25" s="178"/>
      <c r="TLR25" s="178"/>
      <c r="TLS25" s="178"/>
      <c r="TLT25" s="178"/>
      <c r="TLU25" s="179"/>
      <c r="TLV25" s="166"/>
      <c r="TLW25" s="178"/>
      <c r="TLX25" s="178"/>
      <c r="TLY25" s="178"/>
      <c r="TLZ25" s="178"/>
      <c r="TMA25" s="178"/>
      <c r="TMB25" s="178"/>
      <c r="TMC25" s="179"/>
      <c r="TMD25" s="166"/>
      <c r="TME25" s="178"/>
      <c r="TMF25" s="178"/>
      <c r="TMG25" s="178"/>
      <c r="TMH25" s="178"/>
      <c r="TMI25" s="178"/>
      <c r="TMJ25" s="178"/>
      <c r="TMK25" s="179"/>
      <c r="TML25" s="166"/>
      <c r="TMM25" s="178"/>
      <c r="TMN25" s="178"/>
      <c r="TMO25" s="178"/>
      <c r="TMP25" s="178"/>
      <c r="TMQ25" s="178"/>
      <c r="TMR25" s="178"/>
      <c r="TMS25" s="179"/>
      <c r="TMT25" s="166"/>
      <c r="TMU25" s="178"/>
      <c r="TMV25" s="178"/>
      <c r="TMW25" s="178"/>
      <c r="TMX25" s="178"/>
      <c r="TMY25" s="178"/>
      <c r="TMZ25" s="178"/>
      <c r="TNA25" s="179"/>
      <c r="TNB25" s="166"/>
      <c r="TNC25" s="178"/>
      <c r="TND25" s="178"/>
      <c r="TNE25" s="178"/>
      <c r="TNF25" s="178"/>
      <c r="TNG25" s="178"/>
      <c r="TNH25" s="178"/>
      <c r="TNI25" s="179"/>
      <c r="TNJ25" s="166"/>
      <c r="TNK25" s="178"/>
      <c r="TNL25" s="178"/>
      <c r="TNM25" s="178"/>
      <c r="TNN25" s="178"/>
      <c r="TNO25" s="178"/>
      <c r="TNP25" s="178"/>
      <c r="TNQ25" s="179"/>
      <c r="TNR25" s="166"/>
      <c r="TNS25" s="178"/>
      <c r="TNT25" s="178"/>
      <c r="TNU25" s="178"/>
      <c r="TNV25" s="178"/>
      <c r="TNW25" s="178"/>
      <c r="TNX25" s="178"/>
      <c r="TNY25" s="179"/>
      <c r="TNZ25" s="166"/>
      <c r="TOA25" s="178"/>
      <c r="TOB25" s="178"/>
      <c r="TOC25" s="178"/>
      <c r="TOD25" s="178"/>
      <c r="TOE25" s="178"/>
      <c r="TOF25" s="178"/>
      <c r="TOG25" s="179"/>
      <c r="TOH25" s="166"/>
      <c r="TOI25" s="178"/>
      <c r="TOJ25" s="178"/>
      <c r="TOK25" s="178"/>
      <c r="TOL25" s="178"/>
      <c r="TOM25" s="178"/>
      <c r="TON25" s="178"/>
      <c r="TOO25" s="179"/>
      <c r="TOP25" s="166"/>
      <c r="TOQ25" s="178"/>
      <c r="TOR25" s="178"/>
      <c r="TOS25" s="178"/>
      <c r="TOT25" s="178"/>
      <c r="TOU25" s="178"/>
      <c r="TOV25" s="178"/>
      <c r="TOW25" s="179"/>
      <c r="TOX25" s="166"/>
      <c r="TOY25" s="178"/>
      <c r="TOZ25" s="178"/>
      <c r="TPA25" s="178"/>
      <c r="TPB25" s="178"/>
      <c r="TPC25" s="178"/>
      <c r="TPD25" s="178"/>
      <c r="TPE25" s="179"/>
      <c r="TPF25" s="166"/>
      <c r="TPG25" s="178"/>
      <c r="TPH25" s="178"/>
      <c r="TPI25" s="178"/>
      <c r="TPJ25" s="178"/>
      <c r="TPK25" s="178"/>
      <c r="TPL25" s="178"/>
      <c r="TPM25" s="179"/>
      <c r="TPN25" s="166"/>
      <c r="TPO25" s="178"/>
      <c r="TPP25" s="178"/>
      <c r="TPQ25" s="178"/>
      <c r="TPR25" s="178"/>
      <c r="TPS25" s="178"/>
      <c r="TPT25" s="178"/>
      <c r="TPU25" s="179"/>
      <c r="TPV25" s="166"/>
      <c r="TPW25" s="178"/>
      <c r="TPX25" s="178"/>
      <c r="TPY25" s="178"/>
      <c r="TPZ25" s="178"/>
      <c r="TQA25" s="178"/>
      <c r="TQB25" s="178"/>
      <c r="TQC25" s="179"/>
      <c r="TQD25" s="166"/>
      <c r="TQE25" s="178"/>
      <c r="TQF25" s="178"/>
      <c r="TQG25" s="178"/>
      <c r="TQH25" s="178"/>
      <c r="TQI25" s="178"/>
      <c r="TQJ25" s="178"/>
      <c r="TQK25" s="179"/>
      <c r="TQL25" s="166"/>
      <c r="TQM25" s="178"/>
      <c r="TQN25" s="178"/>
      <c r="TQO25" s="178"/>
      <c r="TQP25" s="178"/>
      <c r="TQQ25" s="178"/>
      <c r="TQR25" s="178"/>
      <c r="TQS25" s="179"/>
      <c r="TQT25" s="166"/>
      <c r="TQU25" s="178"/>
      <c r="TQV25" s="178"/>
      <c r="TQW25" s="178"/>
      <c r="TQX25" s="178"/>
      <c r="TQY25" s="178"/>
      <c r="TQZ25" s="178"/>
      <c r="TRA25" s="179"/>
      <c r="TRB25" s="166"/>
      <c r="TRC25" s="178"/>
      <c r="TRD25" s="178"/>
      <c r="TRE25" s="178"/>
      <c r="TRF25" s="178"/>
      <c r="TRG25" s="178"/>
      <c r="TRH25" s="178"/>
      <c r="TRI25" s="179"/>
      <c r="TRJ25" s="166"/>
      <c r="TRK25" s="178"/>
      <c r="TRL25" s="178"/>
      <c r="TRM25" s="178"/>
      <c r="TRN25" s="178"/>
      <c r="TRO25" s="178"/>
      <c r="TRP25" s="178"/>
      <c r="TRQ25" s="179"/>
      <c r="TRR25" s="166"/>
      <c r="TRS25" s="178"/>
      <c r="TRT25" s="178"/>
      <c r="TRU25" s="178"/>
      <c r="TRV25" s="178"/>
      <c r="TRW25" s="178"/>
      <c r="TRX25" s="178"/>
      <c r="TRY25" s="179"/>
      <c r="TRZ25" s="166"/>
      <c r="TSA25" s="178"/>
      <c r="TSB25" s="178"/>
      <c r="TSC25" s="178"/>
      <c r="TSD25" s="178"/>
      <c r="TSE25" s="178"/>
      <c r="TSF25" s="178"/>
      <c r="TSG25" s="179"/>
      <c r="TSH25" s="166"/>
      <c r="TSI25" s="178"/>
      <c r="TSJ25" s="178"/>
      <c r="TSK25" s="178"/>
      <c r="TSL25" s="178"/>
      <c r="TSM25" s="178"/>
      <c r="TSN25" s="178"/>
      <c r="TSO25" s="179"/>
      <c r="TSP25" s="166"/>
      <c r="TSQ25" s="178"/>
      <c r="TSR25" s="178"/>
      <c r="TSS25" s="178"/>
      <c r="TST25" s="178"/>
      <c r="TSU25" s="178"/>
      <c r="TSV25" s="178"/>
      <c r="TSW25" s="179"/>
      <c r="TSX25" s="166"/>
      <c r="TSY25" s="178"/>
      <c r="TSZ25" s="178"/>
      <c r="TTA25" s="178"/>
      <c r="TTB25" s="178"/>
      <c r="TTC25" s="178"/>
      <c r="TTD25" s="178"/>
      <c r="TTE25" s="179"/>
      <c r="TTF25" s="166"/>
      <c r="TTG25" s="178"/>
      <c r="TTH25" s="178"/>
      <c r="TTI25" s="178"/>
      <c r="TTJ25" s="178"/>
      <c r="TTK25" s="178"/>
      <c r="TTL25" s="178"/>
      <c r="TTM25" s="179"/>
      <c r="TTN25" s="166"/>
      <c r="TTO25" s="178"/>
      <c r="TTP25" s="178"/>
      <c r="TTQ25" s="178"/>
      <c r="TTR25" s="178"/>
      <c r="TTS25" s="178"/>
      <c r="TTT25" s="178"/>
      <c r="TTU25" s="179"/>
      <c r="TTV25" s="166"/>
      <c r="TTW25" s="178"/>
      <c r="TTX25" s="178"/>
      <c r="TTY25" s="178"/>
      <c r="TTZ25" s="178"/>
      <c r="TUA25" s="178"/>
      <c r="TUB25" s="178"/>
      <c r="TUC25" s="179"/>
      <c r="TUD25" s="166"/>
      <c r="TUE25" s="178"/>
      <c r="TUF25" s="178"/>
      <c r="TUG25" s="178"/>
      <c r="TUH25" s="178"/>
      <c r="TUI25" s="178"/>
      <c r="TUJ25" s="178"/>
      <c r="TUK25" s="179"/>
      <c r="TUL25" s="166"/>
      <c r="TUM25" s="178"/>
      <c r="TUN25" s="178"/>
      <c r="TUO25" s="178"/>
      <c r="TUP25" s="178"/>
      <c r="TUQ25" s="178"/>
      <c r="TUR25" s="178"/>
      <c r="TUS25" s="179"/>
      <c r="TUT25" s="166"/>
      <c r="TUU25" s="178"/>
      <c r="TUV25" s="178"/>
      <c r="TUW25" s="178"/>
      <c r="TUX25" s="178"/>
      <c r="TUY25" s="178"/>
      <c r="TUZ25" s="178"/>
      <c r="TVA25" s="179"/>
      <c r="TVB25" s="166"/>
      <c r="TVC25" s="178"/>
      <c r="TVD25" s="178"/>
      <c r="TVE25" s="178"/>
      <c r="TVF25" s="178"/>
      <c r="TVG25" s="178"/>
      <c r="TVH25" s="178"/>
      <c r="TVI25" s="179"/>
      <c r="TVJ25" s="166"/>
      <c r="TVK25" s="178"/>
      <c r="TVL25" s="178"/>
      <c r="TVM25" s="178"/>
      <c r="TVN25" s="178"/>
      <c r="TVO25" s="178"/>
      <c r="TVP25" s="178"/>
      <c r="TVQ25" s="179"/>
      <c r="TVR25" s="166"/>
      <c r="TVS25" s="178"/>
      <c r="TVT25" s="178"/>
      <c r="TVU25" s="178"/>
      <c r="TVV25" s="178"/>
      <c r="TVW25" s="178"/>
      <c r="TVX25" s="178"/>
      <c r="TVY25" s="179"/>
      <c r="TVZ25" s="166"/>
      <c r="TWA25" s="178"/>
      <c r="TWB25" s="178"/>
      <c r="TWC25" s="178"/>
      <c r="TWD25" s="178"/>
      <c r="TWE25" s="178"/>
      <c r="TWF25" s="178"/>
      <c r="TWG25" s="179"/>
      <c r="TWH25" s="166"/>
      <c r="TWI25" s="178"/>
      <c r="TWJ25" s="178"/>
      <c r="TWK25" s="178"/>
      <c r="TWL25" s="178"/>
      <c r="TWM25" s="178"/>
      <c r="TWN25" s="178"/>
      <c r="TWO25" s="179"/>
      <c r="TWP25" s="166"/>
      <c r="TWQ25" s="178"/>
      <c r="TWR25" s="178"/>
      <c r="TWS25" s="178"/>
      <c r="TWT25" s="178"/>
      <c r="TWU25" s="178"/>
      <c r="TWV25" s="178"/>
      <c r="TWW25" s="179"/>
      <c r="TWX25" s="166"/>
      <c r="TWY25" s="178"/>
      <c r="TWZ25" s="178"/>
      <c r="TXA25" s="178"/>
      <c r="TXB25" s="178"/>
      <c r="TXC25" s="178"/>
      <c r="TXD25" s="178"/>
      <c r="TXE25" s="179"/>
      <c r="TXF25" s="166"/>
      <c r="TXG25" s="178"/>
      <c r="TXH25" s="178"/>
      <c r="TXI25" s="178"/>
      <c r="TXJ25" s="178"/>
      <c r="TXK25" s="178"/>
      <c r="TXL25" s="178"/>
      <c r="TXM25" s="179"/>
      <c r="TXN25" s="166"/>
      <c r="TXO25" s="178"/>
      <c r="TXP25" s="178"/>
      <c r="TXQ25" s="178"/>
      <c r="TXR25" s="178"/>
      <c r="TXS25" s="178"/>
      <c r="TXT25" s="178"/>
      <c r="TXU25" s="179"/>
      <c r="TXV25" s="166"/>
      <c r="TXW25" s="178"/>
      <c r="TXX25" s="178"/>
      <c r="TXY25" s="178"/>
      <c r="TXZ25" s="178"/>
      <c r="TYA25" s="178"/>
      <c r="TYB25" s="178"/>
      <c r="TYC25" s="179"/>
      <c r="TYD25" s="166"/>
      <c r="TYE25" s="178"/>
      <c r="TYF25" s="178"/>
      <c r="TYG25" s="178"/>
      <c r="TYH25" s="178"/>
      <c r="TYI25" s="178"/>
      <c r="TYJ25" s="178"/>
      <c r="TYK25" s="179"/>
      <c r="TYL25" s="166"/>
      <c r="TYM25" s="178"/>
      <c r="TYN25" s="178"/>
      <c r="TYO25" s="178"/>
      <c r="TYP25" s="178"/>
      <c r="TYQ25" s="178"/>
      <c r="TYR25" s="178"/>
      <c r="TYS25" s="179"/>
      <c r="TYT25" s="166"/>
      <c r="TYU25" s="178"/>
      <c r="TYV25" s="178"/>
      <c r="TYW25" s="178"/>
      <c r="TYX25" s="178"/>
      <c r="TYY25" s="178"/>
      <c r="TYZ25" s="178"/>
      <c r="TZA25" s="179"/>
      <c r="TZB25" s="166"/>
      <c r="TZC25" s="178"/>
      <c r="TZD25" s="178"/>
      <c r="TZE25" s="178"/>
      <c r="TZF25" s="178"/>
      <c r="TZG25" s="178"/>
      <c r="TZH25" s="178"/>
      <c r="TZI25" s="179"/>
      <c r="TZJ25" s="166"/>
      <c r="TZK25" s="178"/>
      <c r="TZL25" s="178"/>
      <c r="TZM25" s="178"/>
      <c r="TZN25" s="178"/>
      <c r="TZO25" s="178"/>
      <c r="TZP25" s="178"/>
      <c r="TZQ25" s="179"/>
      <c r="TZR25" s="166"/>
      <c r="TZS25" s="178"/>
      <c r="TZT25" s="178"/>
      <c r="TZU25" s="178"/>
      <c r="TZV25" s="178"/>
      <c r="TZW25" s="178"/>
      <c r="TZX25" s="178"/>
      <c r="TZY25" s="179"/>
      <c r="TZZ25" s="166"/>
      <c r="UAA25" s="178"/>
      <c r="UAB25" s="178"/>
      <c r="UAC25" s="178"/>
      <c r="UAD25" s="178"/>
      <c r="UAE25" s="178"/>
      <c r="UAF25" s="178"/>
      <c r="UAG25" s="179"/>
      <c r="UAH25" s="166"/>
      <c r="UAI25" s="178"/>
      <c r="UAJ25" s="178"/>
      <c r="UAK25" s="178"/>
      <c r="UAL25" s="178"/>
      <c r="UAM25" s="178"/>
      <c r="UAN25" s="178"/>
      <c r="UAO25" s="179"/>
      <c r="UAP25" s="166"/>
      <c r="UAQ25" s="178"/>
      <c r="UAR25" s="178"/>
      <c r="UAS25" s="178"/>
      <c r="UAT25" s="178"/>
      <c r="UAU25" s="178"/>
      <c r="UAV25" s="178"/>
      <c r="UAW25" s="179"/>
      <c r="UAX25" s="166"/>
      <c r="UAY25" s="178"/>
      <c r="UAZ25" s="178"/>
      <c r="UBA25" s="178"/>
      <c r="UBB25" s="178"/>
      <c r="UBC25" s="178"/>
      <c r="UBD25" s="178"/>
      <c r="UBE25" s="179"/>
      <c r="UBF25" s="166"/>
      <c r="UBG25" s="178"/>
      <c r="UBH25" s="178"/>
      <c r="UBI25" s="178"/>
      <c r="UBJ25" s="178"/>
      <c r="UBK25" s="178"/>
      <c r="UBL25" s="178"/>
      <c r="UBM25" s="179"/>
      <c r="UBN25" s="166"/>
      <c r="UBO25" s="178"/>
      <c r="UBP25" s="178"/>
      <c r="UBQ25" s="178"/>
      <c r="UBR25" s="178"/>
      <c r="UBS25" s="178"/>
      <c r="UBT25" s="178"/>
      <c r="UBU25" s="179"/>
      <c r="UBV25" s="166"/>
      <c r="UBW25" s="178"/>
      <c r="UBX25" s="178"/>
      <c r="UBY25" s="178"/>
      <c r="UBZ25" s="178"/>
      <c r="UCA25" s="178"/>
      <c r="UCB25" s="178"/>
      <c r="UCC25" s="179"/>
      <c r="UCD25" s="166"/>
      <c r="UCE25" s="178"/>
      <c r="UCF25" s="178"/>
      <c r="UCG25" s="178"/>
      <c r="UCH25" s="178"/>
      <c r="UCI25" s="178"/>
      <c r="UCJ25" s="178"/>
      <c r="UCK25" s="179"/>
      <c r="UCL25" s="166"/>
      <c r="UCM25" s="178"/>
      <c r="UCN25" s="178"/>
      <c r="UCO25" s="178"/>
      <c r="UCP25" s="178"/>
      <c r="UCQ25" s="178"/>
      <c r="UCR25" s="178"/>
      <c r="UCS25" s="179"/>
      <c r="UCT25" s="166"/>
      <c r="UCU25" s="178"/>
      <c r="UCV25" s="178"/>
      <c r="UCW25" s="178"/>
      <c r="UCX25" s="178"/>
      <c r="UCY25" s="178"/>
      <c r="UCZ25" s="178"/>
      <c r="UDA25" s="179"/>
      <c r="UDB25" s="166"/>
      <c r="UDC25" s="178"/>
      <c r="UDD25" s="178"/>
      <c r="UDE25" s="178"/>
      <c r="UDF25" s="178"/>
      <c r="UDG25" s="178"/>
      <c r="UDH25" s="178"/>
      <c r="UDI25" s="179"/>
      <c r="UDJ25" s="166"/>
      <c r="UDK25" s="178"/>
      <c r="UDL25" s="178"/>
      <c r="UDM25" s="178"/>
      <c r="UDN25" s="178"/>
      <c r="UDO25" s="178"/>
      <c r="UDP25" s="178"/>
      <c r="UDQ25" s="179"/>
      <c r="UDR25" s="166"/>
      <c r="UDS25" s="178"/>
      <c r="UDT25" s="178"/>
      <c r="UDU25" s="178"/>
      <c r="UDV25" s="178"/>
      <c r="UDW25" s="178"/>
      <c r="UDX25" s="178"/>
      <c r="UDY25" s="179"/>
      <c r="UDZ25" s="166"/>
      <c r="UEA25" s="178"/>
      <c r="UEB25" s="178"/>
      <c r="UEC25" s="178"/>
      <c r="UED25" s="178"/>
      <c r="UEE25" s="178"/>
      <c r="UEF25" s="178"/>
      <c r="UEG25" s="179"/>
      <c r="UEH25" s="166"/>
      <c r="UEI25" s="178"/>
      <c r="UEJ25" s="178"/>
      <c r="UEK25" s="178"/>
      <c r="UEL25" s="178"/>
      <c r="UEM25" s="178"/>
      <c r="UEN25" s="178"/>
      <c r="UEO25" s="179"/>
      <c r="UEP25" s="166"/>
      <c r="UEQ25" s="178"/>
      <c r="UER25" s="178"/>
      <c r="UES25" s="178"/>
      <c r="UET25" s="178"/>
      <c r="UEU25" s="178"/>
      <c r="UEV25" s="178"/>
      <c r="UEW25" s="179"/>
      <c r="UEX25" s="166"/>
      <c r="UEY25" s="178"/>
      <c r="UEZ25" s="178"/>
      <c r="UFA25" s="178"/>
      <c r="UFB25" s="178"/>
      <c r="UFC25" s="178"/>
      <c r="UFD25" s="178"/>
      <c r="UFE25" s="179"/>
      <c r="UFF25" s="166"/>
      <c r="UFG25" s="178"/>
      <c r="UFH25" s="178"/>
      <c r="UFI25" s="178"/>
      <c r="UFJ25" s="178"/>
      <c r="UFK25" s="178"/>
      <c r="UFL25" s="178"/>
      <c r="UFM25" s="179"/>
      <c r="UFN25" s="166"/>
      <c r="UFO25" s="178"/>
      <c r="UFP25" s="178"/>
      <c r="UFQ25" s="178"/>
      <c r="UFR25" s="178"/>
      <c r="UFS25" s="178"/>
      <c r="UFT25" s="178"/>
      <c r="UFU25" s="179"/>
      <c r="UFV25" s="166"/>
      <c r="UFW25" s="178"/>
      <c r="UFX25" s="178"/>
      <c r="UFY25" s="178"/>
      <c r="UFZ25" s="178"/>
      <c r="UGA25" s="178"/>
      <c r="UGB25" s="178"/>
      <c r="UGC25" s="179"/>
      <c r="UGD25" s="166"/>
      <c r="UGE25" s="178"/>
      <c r="UGF25" s="178"/>
      <c r="UGG25" s="178"/>
      <c r="UGH25" s="178"/>
      <c r="UGI25" s="178"/>
      <c r="UGJ25" s="178"/>
      <c r="UGK25" s="179"/>
      <c r="UGL25" s="166"/>
      <c r="UGM25" s="178"/>
      <c r="UGN25" s="178"/>
      <c r="UGO25" s="178"/>
      <c r="UGP25" s="178"/>
      <c r="UGQ25" s="178"/>
      <c r="UGR25" s="178"/>
      <c r="UGS25" s="179"/>
      <c r="UGT25" s="166"/>
      <c r="UGU25" s="178"/>
      <c r="UGV25" s="178"/>
      <c r="UGW25" s="178"/>
      <c r="UGX25" s="178"/>
      <c r="UGY25" s="178"/>
      <c r="UGZ25" s="178"/>
      <c r="UHA25" s="179"/>
      <c r="UHB25" s="166"/>
      <c r="UHC25" s="178"/>
      <c r="UHD25" s="178"/>
      <c r="UHE25" s="178"/>
      <c r="UHF25" s="178"/>
      <c r="UHG25" s="178"/>
      <c r="UHH25" s="178"/>
      <c r="UHI25" s="179"/>
      <c r="UHJ25" s="166"/>
      <c r="UHK25" s="178"/>
      <c r="UHL25" s="178"/>
      <c r="UHM25" s="178"/>
      <c r="UHN25" s="178"/>
      <c r="UHO25" s="178"/>
      <c r="UHP25" s="178"/>
      <c r="UHQ25" s="179"/>
      <c r="UHR25" s="166"/>
      <c r="UHS25" s="178"/>
      <c r="UHT25" s="178"/>
      <c r="UHU25" s="178"/>
      <c r="UHV25" s="178"/>
      <c r="UHW25" s="178"/>
      <c r="UHX25" s="178"/>
      <c r="UHY25" s="179"/>
      <c r="UHZ25" s="166"/>
      <c r="UIA25" s="178"/>
      <c r="UIB25" s="178"/>
      <c r="UIC25" s="178"/>
      <c r="UID25" s="178"/>
      <c r="UIE25" s="178"/>
      <c r="UIF25" s="178"/>
      <c r="UIG25" s="179"/>
      <c r="UIH25" s="166"/>
      <c r="UII25" s="178"/>
      <c r="UIJ25" s="178"/>
      <c r="UIK25" s="178"/>
      <c r="UIL25" s="178"/>
      <c r="UIM25" s="178"/>
      <c r="UIN25" s="178"/>
      <c r="UIO25" s="179"/>
      <c r="UIP25" s="166"/>
      <c r="UIQ25" s="178"/>
      <c r="UIR25" s="178"/>
      <c r="UIS25" s="178"/>
      <c r="UIT25" s="178"/>
      <c r="UIU25" s="178"/>
      <c r="UIV25" s="178"/>
      <c r="UIW25" s="179"/>
      <c r="UIX25" s="166"/>
      <c r="UIY25" s="178"/>
      <c r="UIZ25" s="178"/>
      <c r="UJA25" s="178"/>
      <c r="UJB25" s="178"/>
      <c r="UJC25" s="178"/>
      <c r="UJD25" s="178"/>
      <c r="UJE25" s="179"/>
      <c r="UJF25" s="166"/>
      <c r="UJG25" s="178"/>
      <c r="UJH25" s="178"/>
      <c r="UJI25" s="178"/>
      <c r="UJJ25" s="178"/>
      <c r="UJK25" s="178"/>
      <c r="UJL25" s="178"/>
      <c r="UJM25" s="179"/>
      <c r="UJN25" s="166"/>
      <c r="UJO25" s="178"/>
      <c r="UJP25" s="178"/>
      <c r="UJQ25" s="178"/>
      <c r="UJR25" s="178"/>
      <c r="UJS25" s="178"/>
      <c r="UJT25" s="178"/>
      <c r="UJU25" s="179"/>
      <c r="UJV25" s="166"/>
      <c r="UJW25" s="178"/>
      <c r="UJX25" s="178"/>
      <c r="UJY25" s="178"/>
      <c r="UJZ25" s="178"/>
      <c r="UKA25" s="178"/>
      <c r="UKB25" s="178"/>
      <c r="UKC25" s="179"/>
      <c r="UKD25" s="166"/>
      <c r="UKE25" s="178"/>
      <c r="UKF25" s="178"/>
      <c r="UKG25" s="178"/>
      <c r="UKH25" s="178"/>
      <c r="UKI25" s="178"/>
      <c r="UKJ25" s="178"/>
      <c r="UKK25" s="179"/>
      <c r="UKL25" s="166"/>
      <c r="UKM25" s="178"/>
      <c r="UKN25" s="178"/>
      <c r="UKO25" s="178"/>
      <c r="UKP25" s="178"/>
      <c r="UKQ25" s="178"/>
      <c r="UKR25" s="178"/>
      <c r="UKS25" s="179"/>
      <c r="UKT25" s="166"/>
      <c r="UKU25" s="178"/>
      <c r="UKV25" s="178"/>
      <c r="UKW25" s="178"/>
      <c r="UKX25" s="178"/>
      <c r="UKY25" s="178"/>
      <c r="UKZ25" s="178"/>
      <c r="ULA25" s="179"/>
      <c r="ULB25" s="166"/>
      <c r="ULC25" s="178"/>
      <c r="ULD25" s="178"/>
      <c r="ULE25" s="178"/>
      <c r="ULF25" s="178"/>
      <c r="ULG25" s="178"/>
      <c r="ULH25" s="178"/>
      <c r="ULI25" s="179"/>
      <c r="ULJ25" s="166"/>
      <c r="ULK25" s="178"/>
      <c r="ULL25" s="178"/>
      <c r="ULM25" s="178"/>
      <c r="ULN25" s="178"/>
      <c r="ULO25" s="178"/>
      <c r="ULP25" s="178"/>
      <c r="ULQ25" s="179"/>
      <c r="ULR25" s="166"/>
      <c r="ULS25" s="178"/>
      <c r="ULT25" s="178"/>
      <c r="ULU25" s="178"/>
      <c r="ULV25" s="178"/>
      <c r="ULW25" s="178"/>
      <c r="ULX25" s="178"/>
      <c r="ULY25" s="179"/>
      <c r="ULZ25" s="166"/>
      <c r="UMA25" s="178"/>
      <c r="UMB25" s="178"/>
      <c r="UMC25" s="178"/>
      <c r="UMD25" s="178"/>
      <c r="UME25" s="178"/>
      <c r="UMF25" s="178"/>
      <c r="UMG25" s="179"/>
      <c r="UMH25" s="166"/>
      <c r="UMI25" s="178"/>
      <c r="UMJ25" s="178"/>
      <c r="UMK25" s="178"/>
      <c r="UML25" s="178"/>
      <c r="UMM25" s="178"/>
      <c r="UMN25" s="178"/>
      <c r="UMO25" s="179"/>
      <c r="UMP25" s="166"/>
      <c r="UMQ25" s="178"/>
      <c r="UMR25" s="178"/>
      <c r="UMS25" s="178"/>
      <c r="UMT25" s="178"/>
      <c r="UMU25" s="178"/>
      <c r="UMV25" s="178"/>
      <c r="UMW25" s="179"/>
      <c r="UMX25" s="166"/>
      <c r="UMY25" s="178"/>
      <c r="UMZ25" s="178"/>
      <c r="UNA25" s="178"/>
      <c r="UNB25" s="178"/>
      <c r="UNC25" s="178"/>
      <c r="UND25" s="178"/>
      <c r="UNE25" s="179"/>
      <c r="UNF25" s="166"/>
      <c r="UNG25" s="178"/>
      <c r="UNH25" s="178"/>
      <c r="UNI25" s="178"/>
      <c r="UNJ25" s="178"/>
      <c r="UNK25" s="178"/>
      <c r="UNL25" s="178"/>
      <c r="UNM25" s="179"/>
      <c r="UNN25" s="166"/>
      <c r="UNO25" s="178"/>
      <c r="UNP25" s="178"/>
      <c r="UNQ25" s="178"/>
      <c r="UNR25" s="178"/>
      <c r="UNS25" s="178"/>
      <c r="UNT25" s="178"/>
      <c r="UNU25" s="179"/>
      <c r="UNV25" s="166"/>
      <c r="UNW25" s="178"/>
      <c r="UNX25" s="178"/>
      <c r="UNY25" s="178"/>
      <c r="UNZ25" s="178"/>
      <c r="UOA25" s="178"/>
      <c r="UOB25" s="178"/>
      <c r="UOC25" s="179"/>
      <c r="UOD25" s="166"/>
      <c r="UOE25" s="178"/>
      <c r="UOF25" s="178"/>
      <c r="UOG25" s="178"/>
      <c r="UOH25" s="178"/>
      <c r="UOI25" s="178"/>
      <c r="UOJ25" s="178"/>
      <c r="UOK25" s="179"/>
      <c r="UOL25" s="166"/>
      <c r="UOM25" s="178"/>
      <c r="UON25" s="178"/>
      <c r="UOO25" s="178"/>
      <c r="UOP25" s="178"/>
      <c r="UOQ25" s="178"/>
      <c r="UOR25" s="178"/>
      <c r="UOS25" s="179"/>
      <c r="UOT25" s="166"/>
      <c r="UOU25" s="178"/>
      <c r="UOV25" s="178"/>
      <c r="UOW25" s="178"/>
      <c r="UOX25" s="178"/>
      <c r="UOY25" s="178"/>
      <c r="UOZ25" s="178"/>
      <c r="UPA25" s="179"/>
      <c r="UPB25" s="166"/>
      <c r="UPC25" s="178"/>
      <c r="UPD25" s="178"/>
      <c r="UPE25" s="178"/>
      <c r="UPF25" s="178"/>
      <c r="UPG25" s="178"/>
      <c r="UPH25" s="178"/>
      <c r="UPI25" s="179"/>
      <c r="UPJ25" s="166"/>
      <c r="UPK25" s="178"/>
      <c r="UPL25" s="178"/>
      <c r="UPM25" s="178"/>
      <c r="UPN25" s="178"/>
      <c r="UPO25" s="178"/>
      <c r="UPP25" s="178"/>
      <c r="UPQ25" s="179"/>
      <c r="UPR25" s="166"/>
      <c r="UPS25" s="178"/>
      <c r="UPT25" s="178"/>
      <c r="UPU25" s="178"/>
      <c r="UPV25" s="178"/>
      <c r="UPW25" s="178"/>
      <c r="UPX25" s="178"/>
      <c r="UPY25" s="179"/>
      <c r="UPZ25" s="166"/>
      <c r="UQA25" s="178"/>
      <c r="UQB25" s="178"/>
      <c r="UQC25" s="178"/>
      <c r="UQD25" s="178"/>
      <c r="UQE25" s="178"/>
      <c r="UQF25" s="178"/>
      <c r="UQG25" s="179"/>
      <c r="UQH25" s="166"/>
      <c r="UQI25" s="178"/>
      <c r="UQJ25" s="178"/>
      <c r="UQK25" s="178"/>
      <c r="UQL25" s="178"/>
      <c r="UQM25" s="178"/>
      <c r="UQN25" s="178"/>
      <c r="UQO25" s="179"/>
      <c r="UQP25" s="166"/>
      <c r="UQQ25" s="178"/>
      <c r="UQR25" s="178"/>
      <c r="UQS25" s="178"/>
      <c r="UQT25" s="178"/>
      <c r="UQU25" s="178"/>
      <c r="UQV25" s="178"/>
      <c r="UQW25" s="179"/>
      <c r="UQX25" s="166"/>
      <c r="UQY25" s="178"/>
      <c r="UQZ25" s="178"/>
      <c r="URA25" s="178"/>
      <c r="URB25" s="178"/>
      <c r="URC25" s="178"/>
      <c r="URD25" s="178"/>
      <c r="URE25" s="179"/>
      <c r="URF25" s="166"/>
      <c r="URG25" s="178"/>
      <c r="URH25" s="178"/>
      <c r="URI25" s="178"/>
      <c r="URJ25" s="178"/>
      <c r="URK25" s="178"/>
      <c r="URL25" s="178"/>
      <c r="URM25" s="179"/>
      <c r="URN25" s="166"/>
      <c r="URO25" s="178"/>
      <c r="URP25" s="178"/>
      <c r="URQ25" s="178"/>
      <c r="URR25" s="178"/>
      <c r="URS25" s="178"/>
      <c r="URT25" s="178"/>
      <c r="URU25" s="179"/>
      <c r="URV25" s="166"/>
      <c r="URW25" s="178"/>
      <c r="URX25" s="178"/>
      <c r="URY25" s="178"/>
      <c r="URZ25" s="178"/>
      <c r="USA25" s="178"/>
      <c r="USB25" s="178"/>
      <c r="USC25" s="179"/>
      <c r="USD25" s="166"/>
      <c r="USE25" s="178"/>
      <c r="USF25" s="178"/>
      <c r="USG25" s="178"/>
      <c r="USH25" s="178"/>
      <c r="USI25" s="178"/>
      <c r="USJ25" s="178"/>
      <c r="USK25" s="179"/>
      <c r="USL25" s="166"/>
      <c r="USM25" s="178"/>
      <c r="USN25" s="178"/>
      <c r="USO25" s="178"/>
      <c r="USP25" s="178"/>
      <c r="USQ25" s="178"/>
      <c r="USR25" s="178"/>
      <c r="USS25" s="179"/>
      <c r="UST25" s="166"/>
      <c r="USU25" s="178"/>
      <c r="USV25" s="178"/>
      <c r="USW25" s="178"/>
      <c r="USX25" s="178"/>
      <c r="USY25" s="178"/>
      <c r="USZ25" s="178"/>
      <c r="UTA25" s="179"/>
      <c r="UTB25" s="166"/>
      <c r="UTC25" s="178"/>
      <c r="UTD25" s="178"/>
      <c r="UTE25" s="178"/>
      <c r="UTF25" s="178"/>
      <c r="UTG25" s="178"/>
      <c r="UTH25" s="178"/>
      <c r="UTI25" s="179"/>
      <c r="UTJ25" s="166"/>
      <c r="UTK25" s="178"/>
      <c r="UTL25" s="178"/>
      <c r="UTM25" s="178"/>
      <c r="UTN25" s="178"/>
      <c r="UTO25" s="178"/>
      <c r="UTP25" s="178"/>
      <c r="UTQ25" s="179"/>
      <c r="UTR25" s="166"/>
      <c r="UTS25" s="178"/>
      <c r="UTT25" s="178"/>
      <c r="UTU25" s="178"/>
      <c r="UTV25" s="178"/>
      <c r="UTW25" s="178"/>
      <c r="UTX25" s="178"/>
      <c r="UTY25" s="179"/>
      <c r="UTZ25" s="166"/>
      <c r="UUA25" s="178"/>
      <c r="UUB25" s="178"/>
      <c r="UUC25" s="178"/>
      <c r="UUD25" s="178"/>
      <c r="UUE25" s="178"/>
      <c r="UUF25" s="178"/>
      <c r="UUG25" s="179"/>
      <c r="UUH25" s="166"/>
      <c r="UUI25" s="178"/>
      <c r="UUJ25" s="178"/>
      <c r="UUK25" s="178"/>
      <c r="UUL25" s="178"/>
      <c r="UUM25" s="178"/>
      <c r="UUN25" s="178"/>
      <c r="UUO25" s="179"/>
      <c r="UUP25" s="166"/>
      <c r="UUQ25" s="178"/>
      <c r="UUR25" s="178"/>
      <c r="UUS25" s="178"/>
      <c r="UUT25" s="178"/>
      <c r="UUU25" s="178"/>
      <c r="UUV25" s="178"/>
      <c r="UUW25" s="179"/>
      <c r="UUX25" s="166"/>
      <c r="UUY25" s="178"/>
      <c r="UUZ25" s="178"/>
      <c r="UVA25" s="178"/>
      <c r="UVB25" s="178"/>
      <c r="UVC25" s="178"/>
      <c r="UVD25" s="178"/>
      <c r="UVE25" s="179"/>
      <c r="UVF25" s="166"/>
      <c r="UVG25" s="178"/>
      <c r="UVH25" s="178"/>
      <c r="UVI25" s="178"/>
      <c r="UVJ25" s="178"/>
      <c r="UVK25" s="178"/>
      <c r="UVL25" s="178"/>
      <c r="UVM25" s="179"/>
      <c r="UVN25" s="166"/>
      <c r="UVO25" s="178"/>
      <c r="UVP25" s="178"/>
      <c r="UVQ25" s="178"/>
      <c r="UVR25" s="178"/>
      <c r="UVS25" s="178"/>
      <c r="UVT25" s="178"/>
      <c r="UVU25" s="179"/>
      <c r="UVV25" s="166"/>
      <c r="UVW25" s="178"/>
      <c r="UVX25" s="178"/>
      <c r="UVY25" s="178"/>
      <c r="UVZ25" s="178"/>
      <c r="UWA25" s="178"/>
      <c r="UWB25" s="178"/>
      <c r="UWC25" s="179"/>
      <c r="UWD25" s="166"/>
      <c r="UWE25" s="178"/>
      <c r="UWF25" s="178"/>
      <c r="UWG25" s="178"/>
      <c r="UWH25" s="178"/>
      <c r="UWI25" s="178"/>
      <c r="UWJ25" s="178"/>
      <c r="UWK25" s="179"/>
      <c r="UWL25" s="166"/>
      <c r="UWM25" s="178"/>
      <c r="UWN25" s="178"/>
      <c r="UWO25" s="178"/>
      <c r="UWP25" s="178"/>
      <c r="UWQ25" s="178"/>
      <c r="UWR25" s="178"/>
      <c r="UWS25" s="179"/>
      <c r="UWT25" s="166"/>
      <c r="UWU25" s="178"/>
      <c r="UWV25" s="178"/>
      <c r="UWW25" s="178"/>
      <c r="UWX25" s="178"/>
      <c r="UWY25" s="178"/>
      <c r="UWZ25" s="178"/>
      <c r="UXA25" s="179"/>
      <c r="UXB25" s="166"/>
      <c r="UXC25" s="178"/>
      <c r="UXD25" s="178"/>
      <c r="UXE25" s="178"/>
      <c r="UXF25" s="178"/>
      <c r="UXG25" s="178"/>
      <c r="UXH25" s="178"/>
      <c r="UXI25" s="179"/>
      <c r="UXJ25" s="166"/>
      <c r="UXK25" s="178"/>
      <c r="UXL25" s="178"/>
      <c r="UXM25" s="178"/>
      <c r="UXN25" s="178"/>
      <c r="UXO25" s="178"/>
      <c r="UXP25" s="178"/>
      <c r="UXQ25" s="179"/>
      <c r="UXR25" s="166"/>
      <c r="UXS25" s="178"/>
      <c r="UXT25" s="178"/>
      <c r="UXU25" s="178"/>
      <c r="UXV25" s="178"/>
      <c r="UXW25" s="178"/>
      <c r="UXX25" s="178"/>
      <c r="UXY25" s="179"/>
      <c r="UXZ25" s="166"/>
      <c r="UYA25" s="178"/>
      <c r="UYB25" s="178"/>
      <c r="UYC25" s="178"/>
      <c r="UYD25" s="178"/>
      <c r="UYE25" s="178"/>
      <c r="UYF25" s="178"/>
      <c r="UYG25" s="179"/>
      <c r="UYH25" s="166"/>
      <c r="UYI25" s="178"/>
      <c r="UYJ25" s="178"/>
      <c r="UYK25" s="178"/>
      <c r="UYL25" s="178"/>
      <c r="UYM25" s="178"/>
      <c r="UYN25" s="178"/>
      <c r="UYO25" s="179"/>
      <c r="UYP25" s="166"/>
      <c r="UYQ25" s="178"/>
      <c r="UYR25" s="178"/>
      <c r="UYS25" s="178"/>
      <c r="UYT25" s="178"/>
      <c r="UYU25" s="178"/>
      <c r="UYV25" s="178"/>
      <c r="UYW25" s="179"/>
      <c r="UYX25" s="166"/>
      <c r="UYY25" s="178"/>
      <c r="UYZ25" s="178"/>
      <c r="UZA25" s="178"/>
      <c r="UZB25" s="178"/>
      <c r="UZC25" s="178"/>
      <c r="UZD25" s="178"/>
      <c r="UZE25" s="179"/>
      <c r="UZF25" s="166"/>
      <c r="UZG25" s="178"/>
      <c r="UZH25" s="178"/>
      <c r="UZI25" s="178"/>
      <c r="UZJ25" s="178"/>
      <c r="UZK25" s="178"/>
      <c r="UZL25" s="178"/>
      <c r="UZM25" s="179"/>
      <c r="UZN25" s="166"/>
      <c r="UZO25" s="178"/>
      <c r="UZP25" s="178"/>
      <c r="UZQ25" s="178"/>
      <c r="UZR25" s="178"/>
      <c r="UZS25" s="178"/>
      <c r="UZT25" s="178"/>
      <c r="UZU25" s="179"/>
      <c r="UZV25" s="166"/>
      <c r="UZW25" s="178"/>
      <c r="UZX25" s="178"/>
      <c r="UZY25" s="178"/>
      <c r="UZZ25" s="178"/>
      <c r="VAA25" s="178"/>
      <c r="VAB25" s="178"/>
      <c r="VAC25" s="179"/>
      <c r="VAD25" s="166"/>
      <c r="VAE25" s="178"/>
      <c r="VAF25" s="178"/>
      <c r="VAG25" s="178"/>
      <c r="VAH25" s="178"/>
      <c r="VAI25" s="178"/>
      <c r="VAJ25" s="178"/>
      <c r="VAK25" s="179"/>
      <c r="VAL25" s="166"/>
      <c r="VAM25" s="178"/>
      <c r="VAN25" s="178"/>
      <c r="VAO25" s="178"/>
      <c r="VAP25" s="178"/>
      <c r="VAQ25" s="178"/>
      <c r="VAR25" s="178"/>
      <c r="VAS25" s="179"/>
      <c r="VAT25" s="166"/>
      <c r="VAU25" s="178"/>
      <c r="VAV25" s="178"/>
      <c r="VAW25" s="178"/>
      <c r="VAX25" s="178"/>
      <c r="VAY25" s="178"/>
      <c r="VAZ25" s="178"/>
      <c r="VBA25" s="179"/>
      <c r="VBB25" s="166"/>
      <c r="VBC25" s="178"/>
      <c r="VBD25" s="178"/>
      <c r="VBE25" s="178"/>
      <c r="VBF25" s="178"/>
      <c r="VBG25" s="178"/>
      <c r="VBH25" s="178"/>
      <c r="VBI25" s="179"/>
      <c r="VBJ25" s="166"/>
      <c r="VBK25" s="178"/>
      <c r="VBL25" s="178"/>
      <c r="VBM25" s="178"/>
      <c r="VBN25" s="178"/>
      <c r="VBO25" s="178"/>
      <c r="VBP25" s="178"/>
      <c r="VBQ25" s="179"/>
      <c r="VBR25" s="166"/>
      <c r="VBS25" s="178"/>
      <c r="VBT25" s="178"/>
      <c r="VBU25" s="178"/>
      <c r="VBV25" s="178"/>
      <c r="VBW25" s="178"/>
      <c r="VBX25" s="178"/>
      <c r="VBY25" s="179"/>
      <c r="VBZ25" s="166"/>
      <c r="VCA25" s="178"/>
      <c r="VCB25" s="178"/>
      <c r="VCC25" s="178"/>
      <c r="VCD25" s="178"/>
      <c r="VCE25" s="178"/>
      <c r="VCF25" s="178"/>
      <c r="VCG25" s="179"/>
      <c r="VCH25" s="166"/>
      <c r="VCI25" s="178"/>
      <c r="VCJ25" s="178"/>
      <c r="VCK25" s="178"/>
      <c r="VCL25" s="178"/>
      <c r="VCM25" s="178"/>
      <c r="VCN25" s="178"/>
      <c r="VCO25" s="179"/>
      <c r="VCP25" s="166"/>
      <c r="VCQ25" s="178"/>
      <c r="VCR25" s="178"/>
      <c r="VCS25" s="178"/>
      <c r="VCT25" s="178"/>
      <c r="VCU25" s="178"/>
      <c r="VCV25" s="178"/>
      <c r="VCW25" s="179"/>
      <c r="VCX25" s="166"/>
      <c r="VCY25" s="178"/>
      <c r="VCZ25" s="178"/>
      <c r="VDA25" s="178"/>
      <c r="VDB25" s="178"/>
      <c r="VDC25" s="178"/>
      <c r="VDD25" s="178"/>
      <c r="VDE25" s="179"/>
      <c r="VDF25" s="166"/>
      <c r="VDG25" s="178"/>
      <c r="VDH25" s="178"/>
      <c r="VDI25" s="178"/>
      <c r="VDJ25" s="178"/>
      <c r="VDK25" s="178"/>
      <c r="VDL25" s="178"/>
      <c r="VDM25" s="179"/>
      <c r="VDN25" s="166"/>
      <c r="VDO25" s="178"/>
      <c r="VDP25" s="178"/>
      <c r="VDQ25" s="178"/>
      <c r="VDR25" s="178"/>
      <c r="VDS25" s="178"/>
      <c r="VDT25" s="178"/>
      <c r="VDU25" s="179"/>
      <c r="VDV25" s="166"/>
      <c r="VDW25" s="178"/>
      <c r="VDX25" s="178"/>
      <c r="VDY25" s="178"/>
      <c r="VDZ25" s="178"/>
      <c r="VEA25" s="178"/>
      <c r="VEB25" s="178"/>
      <c r="VEC25" s="179"/>
      <c r="VED25" s="166"/>
      <c r="VEE25" s="178"/>
      <c r="VEF25" s="178"/>
      <c r="VEG25" s="178"/>
      <c r="VEH25" s="178"/>
      <c r="VEI25" s="178"/>
      <c r="VEJ25" s="178"/>
      <c r="VEK25" s="179"/>
      <c r="VEL25" s="166"/>
      <c r="VEM25" s="178"/>
      <c r="VEN25" s="178"/>
      <c r="VEO25" s="178"/>
      <c r="VEP25" s="178"/>
      <c r="VEQ25" s="178"/>
      <c r="VER25" s="178"/>
      <c r="VES25" s="179"/>
      <c r="VET25" s="166"/>
      <c r="VEU25" s="178"/>
      <c r="VEV25" s="178"/>
      <c r="VEW25" s="178"/>
      <c r="VEX25" s="178"/>
      <c r="VEY25" s="178"/>
      <c r="VEZ25" s="178"/>
      <c r="VFA25" s="179"/>
      <c r="VFB25" s="166"/>
      <c r="VFC25" s="178"/>
      <c r="VFD25" s="178"/>
      <c r="VFE25" s="178"/>
      <c r="VFF25" s="178"/>
      <c r="VFG25" s="178"/>
      <c r="VFH25" s="178"/>
      <c r="VFI25" s="179"/>
      <c r="VFJ25" s="166"/>
      <c r="VFK25" s="178"/>
      <c r="VFL25" s="178"/>
      <c r="VFM25" s="178"/>
      <c r="VFN25" s="178"/>
      <c r="VFO25" s="178"/>
      <c r="VFP25" s="178"/>
      <c r="VFQ25" s="179"/>
      <c r="VFR25" s="166"/>
      <c r="VFS25" s="178"/>
      <c r="VFT25" s="178"/>
      <c r="VFU25" s="178"/>
      <c r="VFV25" s="178"/>
      <c r="VFW25" s="178"/>
      <c r="VFX25" s="178"/>
      <c r="VFY25" s="179"/>
      <c r="VFZ25" s="166"/>
      <c r="VGA25" s="178"/>
      <c r="VGB25" s="178"/>
      <c r="VGC25" s="178"/>
      <c r="VGD25" s="178"/>
      <c r="VGE25" s="178"/>
      <c r="VGF25" s="178"/>
      <c r="VGG25" s="179"/>
      <c r="VGH25" s="166"/>
      <c r="VGI25" s="178"/>
      <c r="VGJ25" s="178"/>
      <c r="VGK25" s="178"/>
      <c r="VGL25" s="178"/>
      <c r="VGM25" s="178"/>
      <c r="VGN25" s="178"/>
      <c r="VGO25" s="179"/>
      <c r="VGP25" s="166"/>
      <c r="VGQ25" s="178"/>
      <c r="VGR25" s="178"/>
      <c r="VGS25" s="178"/>
      <c r="VGT25" s="178"/>
      <c r="VGU25" s="178"/>
      <c r="VGV25" s="178"/>
      <c r="VGW25" s="179"/>
      <c r="VGX25" s="166"/>
      <c r="VGY25" s="178"/>
      <c r="VGZ25" s="178"/>
      <c r="VHA25" s="178"/>
      <c r="VHB25" s="178"/>
      <c r="VHC25" s="178"/>
      <c r="VHD25" s="178"/>
      <c r="VHE25" s="179"/>
      <c r="VHF25" s="166"/>
      <c r="VHG25" s="178"/>
      <c r="VHH25" s="178"/>
      <c r="VHI25" s="178"/>
      <c r="VHJ25" s="178"/>
      <c r="VHK25" s="178"/>
      <c r="VHL25" s="178"/>
      <c r="VHM25" s="179"/>
      <c r="VHN25" s="166"/>
      <c r="VHO25" s="178"/>
      <c r="VHP25" s="178"/>
      <c r="VHQ25" s="178"/>
      <c r="VHR25" s="178"/>
      <c r="VHS25" s="178"/>
      <c r="VHT25" s="178"/>
      <c r="VHU25" s="179"/>
      <c r="VHV25" s="166"/>
      <c r="VHW25" s="178"/>
      <c r="VHX25" s="178"/>
      <c r="VHY25" s="178"/>
      <c r="VHZ25" s="178"/>
      <c r="VIA25" s="178"/>
      <c r="VIB25" s="178"/>
      <c r="VIC25" s="179"/>
      <c r="VID25" s="166"/>
      <c r="VIE25" s="178"/>
      <c r="VIF25" s="178"/>
      <c r="VIG25" s="178"/>
      <c r="VIH25" s="178"/>
      <c r="VII25" s="178"/>
      <c r="VIJ25" s="178"/>
      <c r="VIK25" s="179"/>
      <c r="VIL25" s="166"/>
      <c r="VIM25" s="178"/>
      <c r="VIN25" s="178"/>
      <c r="VIO25" s="178"/>
      <c r="VIP25" s="178"/>
      <c r="VIQ25" s="178"/>
      <c r="VIR25" s="178"/>
      <c r="VIS25" s="179"/>
      <c r="VIT25" s="166"/>
      <c r="VIU25" s="178"/>
      <c r="VIV25" s="178"/>
      <c r="VIW25" s="178"/>
      <c r="VIX25" s="178"/>
      <c r="VIY25" s="178"/>
      <c r="VIZ25" s="178"/>
      <c r="VJA25" s="179"/>
      <c r="VJB25" s="166"/>
      <c r="VJC25" s="178"/>
      <c r="VJD25" s="178"/>
      <c r="VJE25" s="178"/>
      <c r="VJF25" s="178"/>
      <c r="VJG25" s="178"/>
      <c r="VJH25" s="178"/>
      <c r="VJI25" s="179"/>
      <c r="VJJ25" s="166"/>
      <c r="VJK25" s="178"/>
      <c r="VJL25" s="178"/>
      <c r="VJM25" s="178"/>
      <c r="VJN25" s="178"/>
      <c r="VJO25" s="178"/>
      <c r="VJP25" s="178"/>
      <c r="VJQ25" s="179"/>
      <c r="VJR25" s="166"/>
      <c r="VJS25" s="178"/>
      <c r="VJT25" s="178"/>
      <c r="VJU25" s="178"/>
      <c r="VJV25" s="178"/>
      <c r="VJW25" s="178"/>
      <c r="VJX25" s="178"/>
      <c r="VJY25" s="179"/>
      <c r="VJZ25" s="166"/>
      <c r="VKA25" s="178"/>
      <c r="VKB25" s="178"/>
      <c r="VKC25" s="178"/>
      <c r="VKD25" s="178"/>
      <c r="VKE25" s="178"/>
      <c r="VKF25" s="178"/>
      <c r="VKG25" s="179"/>
      <c r="VKH25" s="166"/>
      <c r="VKI25" s="178"/>
      <c r="VKJ25" s="178"/>
      <c r="VKK25" s="178"/>
      <c r="VKL25" s="178"/>
      <c r="VKM25" s="178"/>
      <c r="VKN25" s="178"/>
      <c r="VKO25" s="179"/>
      <c r="VKP25" s="166"/>
      <c r="VKQ25" s="178"/>
      <c r="VKR25" s="178"/>
      <c r="VKS25" s="178"/>
      <c r="VKT25" s="178"/>
      <c r="VKU25" s="178"/>
      <c r="VKV25" s="178"/>
      <c r="VKW25" s="179"/>
      <c r="VKX25" s="166"/>
      <c r="VKY25" s="178"/>
      <c r="VKZ25" s="178"/>
      <c r="VLA25" s="178"/>
      <c r="VLB25" s="178"/>
      <c r="VLC25" s="178"/>
      <c r="VLD25" s="178"/>
      <c r="VLE25" s="179"/>
      <c r="VLF25" s="166"/>
      <c r="VLG25" s="178"/>
      <c r="VLH25" s="178"/>
      <c r="VLI25" s="178"/>
      <c r="VLJ25" s="178"/>
      <c r="VLK25" s="178"/>
      <c r="VLL25" s="178"/>
      <c r="VLM25" s="179"/>
      <c r="VLN25" s="166"/>
      <c r="VLO25" s="178"/>
      <c r="VLP25" s="178"/>
      <c r="VLQ25" s="178"/>
      <c r="VLR25" s="178"/>
      <c r="VLS25" s="178"/>
      <c r="VLT25" s="178"/>
      <c r="VLU25" s="179"/>
      <c r="VLV25" s="166"/>
      <c r="VLW25" s="178"/>
      <c r="VLX25" s="178"/>
      <c r="VLY25" s="178"/>
      <c r="VLZ25" s="178"/>
      <c r="VMA25" s="178"/>
      <c r="VMB25" s="178"/>
      <c r="VMC25" s="179"/>
      <c r="VMD25" s="166"/>
      <c r="VME25" s="178"/>
      <c r="VMF25" s="178"/>
      <c r="VMG25" s="178"/>
      <c r="VMH25" s="178"/>
      <c r="VMI25" s="178"/>
      <c r="VMJ25" s="178"/>
      <c r="VMK25" s="179"/>
      <c r="VML25" s="166"/>
      <c r="VMM25" s="178"/>
      <c r="VMN25" s="178"/>
      <c r="VMO25" s="178"/>
      <c r="VMP25" s="178"/>
      <c r="VMQ25" s="178"/>
      <c r="VMR25" s="178"/>
      <c r="VMS25" s="179"/>
      <c r="VMT25" s="166"/>
      <c r="VMU25" s="178"/>
      <c r="VMV25" s="178"/>
      <c r="VMW25" s="178"/>
      <c r="VMX25" s="178"/>
      <c r="VMY25" s="178"/>
      <c r="VMZ25" s="178"/>
      <c r="VNA25" s="179"/>
      <c r="VNB25" s="166"/>
      <c r="VNC25" s="178"/>
      <c r="VND25" s="178"/>
      <c r="VNE25" s="178"/>
      <c r="VNF25" s="178"/>
      <c r="VNG25" s="178"/>
      <c r="VNH25" s="178"/>
      <c r="VNI25" s="179"/>
      <c r="VNJ25" s="166"/>
      <c r="VNK25" s="178"/>
      <c r="VNL25" s="178"/>
      <c r="VNM25" s="178"/>
      <c r="VNN25" s="178"/>
      <c r="VNO25" s="178"/>
      <c r="VNP25" s="178"/>
      <c r="VNQ25" s="179"/>
      <c r="VNR25" s="166"/>
      <c r="VNS25" s="178"/>
      <c r="VNT25" s="178"/>
      <c r="VNU25" s="178"/>
      <c r="VNV25" s="178"/>
      <c r="VNW25" s="178"/>
      <c r="VNX25" s="178"/>
      <c r="VNY25" s="179"/>
      <c r="VNZ25" s="166"/>
      <c r="VOA25" s="178"/>
      <c r="VOB25" s="178"/>
      <c r="VOC25" s="178"/>
      <c r="VOD25" s="178"/>
      <c r="VOE25" s="178"/>
      <c r="VOF25" s="178"/>
      <c r="VOG25" s="179"/>
      <c r="VOH25" s="166"/>
      <c r="VOI25" s="178"/>
      <c r="VOJ25" s="178"/>
      <c r="VOK25" s="178"/>
      <c r="VOL25" s="178"/>
      <c r="VOM25" s="178"/>
      <c r="VON25" s="178"/>
      <c r="VOO25" s="179"/>
      <c r="VOP25" s="166"/>
      <c r="VOQ25" s="178"/>
      <c r="VOR25" s="178"/>
      <c r="VOS25" s="178"/>
      <c r="VOT25" s="178"/>
      <c r="VOU25" s="178"/>
      <c r="VOV25" s="178"/>
      <c r="VOW25" s="179"/>
      <c r="VOX25" s="166"/>
      <c r="VOY25" s="178"/>
      <c r="VOZ25" s="178"/>
      <c r="VPA25" s="178"/>
      <c r="VPB25" s="178"/>
      <c r="VPC25" s="178"/>
      <c r="VPD25" s="178"/>
      <c r="VPE25" s="179"/>
      <c r="VPF25" s="166"/>
      <c r="VPG25" s="178"/>
      <c r="VPH25" s="178"/>
      <c r="VPI25" s="178"/>
      <c r="VPJ25" s="178"/>
      <c r="VPK25" s="178"/>
      <c r="VPL25" s="178"/>
      <c r="VPM25" s="179"/>
      <c r="VPN25" s="166"/>
      <c r="VPO25" s="178"/>
      <c r="VPP25" s="178"/>
      <c r="VPQ25" s="178"/>
      <c r="VPR25" s="178"/>
      <c r="VPS25" s="178"/>
      <c r="VPT25" s="178"/>
      <c r="VPU25" s="179"/>
      <c r="VPV25" s="166"/>
      <c r="VPW25" s="178"/>
      <c r="VPX25" s="178"/>
      <c r="VPY25" s="178"/>
      <c r="VPZ25" s="178"/>
      <c r="VQA25" s="178"/>
      <c r="VQB25" s="178"/>
      <c r="VQC25" s="179"/>
      <c r="VQD25" s="166"/>
      <c r="VQE25" s="178"/>
      <c r="VQF25" s="178"/>
      <c r="VQG25" s="178"/>
      <c r="VQH25" s="178"/>
      <c r="VQI25" s="178"/>
      <c r="VQJ25" s="178"/>
      <c r="VQK25" s="179"/>
      <c r="VQL25" s="166"/>
      <c r="VQM25" s="178"/>
      <c r="VQN25" s="178"/>
      <c r="VQO25" s="178"/>
      <c r="VQP25" s="178"/>
      <c r="VQQ25" s="178"/>
      <c r="VQR25" s="178"/>
      <c r="VQS25" s="179"/>
      <c r="VQT25" s="166"/>
      <c r="VQU25" s="178"/>
      <c r="VQV25" s="178"/>
      <c r="VQW25" s="178"/>
      <c r="VQX25" s="178"/>
      <c r="VQY25" s="178"/>
      <c r="VQZ25" s="178"/>
      <c r="VRA25" s="179"/>
      <c r="VRB25" s="166"/>
      <c r="VRC25" s="178"/>
      <c r="VRD25" s="178"/>
      <c r="VRE25" s="178"/>
      <c r="VRF25" s="178"/>
      <c r="VRG25" s="178"/>
      <c r="VRH25" s="178"/>
      <c r="VRI25" s="179"/>
      <c r="VRJ25" s="166"/>
      <c r="VRK25" s="178"/>
      <c r="VRL25" s="178"/>
      <c r="VRM25" s="178"/>
      <c r="VRN25" s="178"/>
      <c r="VRO25" s="178"/>
      <c r="VRP25" s="178"/>
      <c r="VRQ25" s="179"/>
      <c r="VRR25" s="166"/>
      <c r="VRS25" s="178"/>
      <c r="VRT25" s="178"/>
      <c r="VRU25" s="178"/>
      <c r="VRV25" s="178"/>
      <c r="VRW25" s="178"/>
      <c r="VRX25" s="178"/>
      <c r="VRY25" s="179"/>
      <c r="VRZ25" s="166"/>
      <c r="VSA25" s="178"/>
      <c r="VSB25" s="178"/>
      <c r="VSC25" s="178"/>
      <c r="VSD25" s="178"/>
      <c r="VSE25" s="178"/>
      <c r="VSF25" s="178"/>
      <c r="VSG25" s="179"/>
      <c r="VSH25" s="166"/>
      <c r="VSI25" s="178"/>
      <c r="VSJ25" s="178"/>
      <c r="VSK25" s="178"/>
      <c r="VSL25" s="178"/>
      <c r="VSM25" s="178"/>
      <c r="VSN25" s="178"/>
      <c r="VSO25" s="179"/>
      <c r="VSP25" s="166"/>
      <c r="VSQ25" s="178"/>
      <c r="VSR25" s="178"/>
      <c r="VSS25" s="178"/>
      <c r="VST25" s="178"/>
      <c r="VSU25" s="178"/>
      <c r="VSV25" s="178"/>
      <c r="VSW25" s="179"/>
      <c r="VSX25" s="166"/>
      <c r="VSY25" s="178"/>
      <c r="VSZ25" s="178"/>
      <c r="VTA25" s="178"/>
      <c r="VTB25" s="178"/>
      <c r="VTC25" s="178"/>
      <c r="VTD25" s="178"/>
      <c r="VTE25" s="179"/>
      <c r="VTF25" s="166"/>
      <c r="VTG25" s="178"/>
      <c r="VTH25" s="178"/>
      <c r="VTI25" s="178"/>
      <c r="VTJ25" s="178"/>
      <c r="VTK25" s="178"/>
      <c r="VTL25" s="178"/>
      <c r="VTM25" s="179"/>
      <c r="VTN25" s="166"/>
      <c r="VTO25" s="178"/>
      <c r="VTP25" s="178"/>
      <c r="VTQ25" s="178"/>
      <c r="VTR25" s="178"/>
      <c r="VTS25" s="178"/>
      <c r="VTT25" s="178"/>
      <c r="VTU25" s="179"/>
      <c r="VTV25" s="166"/>
      <c r="VTW25" s="178"/>
      <c r="VTX25" s="178"/>
      <c r="VTY25" s="178"/>
      <c r="VTZ25" s="178"/>
      <c r="VUA25" s="178"/>
      <c r="VUB25" s="178"/>
      <c r="VUC25" s="179"/>
      <c r="VUD25" s="166"/>
      <c r="VUE25" s="178"/>
      <c r="VUF25" s="178"/>
      <c r="VUG25" s="178"/>
      <c r="VUH25" s="178"/>
      <c r="VUI25" s="178"/>
      <c r="VUJ25" s="178"/>
      <c r="VUK25" s="179"/>
      <c r="VUL25" s="166"/>
      <c r="VUM25" s="178"/>
      <c r="VUN25" s="178"/>
      <c r="VUO25" s="178"/>
      <c r="VUP25" s="178"/>
      <c r="VUQ25" s="178"/>
      <c r="VUR25" s="178"/>
      <c r="VUS25" s="179"/>
      <c r="VUT25" s="166"/>
      <c r="VUU25" s="178"/>
      <c r="VUV25" s="178"/>
      <c r="VUW25" s="178"/>
      <c r="VUX25" s="178"/>
      <c r="VUY25" s="178"/>
      <c r="VUZ25" s="178"/>
      <c r="VVA25" s="179"/>
      <c r="VVB25" s="166"/>
      <c r="VVC25" s="178"/>
      <c r="VVD25" s="178"/>
      <c r="VVE25" s="178"/>
      <c r="VVF25" s="178"/>
      <c r="VVG25" s="178"/>
      <c r="VVH25" s="178"/>
      <c r="VVI25" s="179"/>
      <c r="VVJ25" s="166"/>
      <c r="VVK25" s="178"/>
      <c r="VVL25" s="178"/>
      <c r="VVM25" s="178"/>
      <c r="VVN25" s="178"/>
      <c r="VVO25" s="178"/>
      <c r="VVP25" s="178"/>
      <c r="VVQ25" s="179"/>
      <c r="VVR25" s="166"/>
      <c r="VVS25" s="178"/>
      <c r="VVT25" s="178"/>
      <c r="VVU25" s="178"/>
      <c r="VVV25" s="178"/>
      <c r="VVW25" s="178"/>
      <c r="VVX25" s="178"/>
      <c r="VVY25" s="179"/>
      <c r="VVZ25" s="166"/>
      <c r="VWA25" s="178"/>
      <c r="VWB25" s="178"/>
      <c r="VWC25" s="178"/>
      <c r="VWD25" s="178"/>
      <c r="VWE25" s="178"/>
      <c r="VWF25" s="178"/>
      <c r="VWG25" s="179"/>
      <c r="VWH25" s="166"/>
      <c r="VWI25" s="178"/>
      <c r="VWJ25" s="178"/>
      <c r="VWK25" s="178"/>
      <c r="VWL25" s="178"/>
      <c r="VWM25" s="178"/>
      <c r="VWN25" s="178"/>
      <c r="VWO25" s="179"/>
      <c r="VWP25" s="166"/>
      <c r="VWQ25" s="178"/>
      <c r="VWR25" s="178"/>
      <c r="VWS25" s="178"/>
      <c r="VWT25" s="178"/>
      <c r="VWU25" s="178"/>
      <c r="VWV25" s="178"/>
      <c r="VWW25" s="179"/>
      <c r="VWX25" s="166"/>
      <c r="VWY25" s="178"/>
      <c r="VWZ25" s="178"/>
      <c r="VXA25" s="178"/>
      <c r="VXB25" s="178"/>
      <c r="VXC25" s="178"/>
      <c r="VXD25" s="178"/>
      <c r="VXE25" s="179"/>
      <c r="VXF25" s="166"/>
      <c r="VXG25" s="178"/>
      <c r="VXH25" s="178"/>
      <c r="VXI25" s="178"/>
      <c r="VXJ25" s="178"/>
      <c r="VXK25" s="178"/>
      <c r="VXL25" s="178"/>
      <c r="VXM25" s="179"/>
      <c r="VXN25" s="166"/>
      <c r="VXO25" s="178"/>
      <c r="VXP25" s="178"/>
      <c r="VXQ25" s="178"/>
      <c r="VXR25" s="178"/>
      <c r="VXS25" s="178"/>
      <c r="VXT25" s="178"/>
      <c r="VXU25" s="179"/>
      <c r="VXV25" s="166"/>
      <c r="VXW25" s="178"/>
      <c r="VXX25" s="178"/>
      <c r="VXY25" s="178"/>
      <c r="VXZ25" s="178"/>
      <c r="VYA25" s="178"/>
      <c r="VYB25" s="178"/>
      <c r="VYC25" s="179"/>
      <c r="VYD25" s="166"/>
      <c r="VYE25" s="178"/>
      <c r="VYF25" s="178"/>
      <c r="VYG25" s="178"/>
      <c r="VYH25" s="178"/>
      <c r="VYI25" s="178"/>
      <c r="VYJ25" s="178"/>
      <c r="VYK25" s="179"/>
      <c r="VYL25" s="166"/>
      <c r="VYM25" s="178"/>
      <c r="VYN25" s="178"/>
      <c r="VYO25" s="178"/>
      <c r="VYP25" s="178"/>
      <c r="VYQ25" s="178"/>
      <c r="VYR25" s="178"/>
      <c r="VYS25" s="179"/>
      <c r="VYT25" s="166"/>
      <c r="VYU25" s="178"/>
      <c r="VYV25" s="178"/>
      <c r="VYW25" s="178"/>
      <c r="VYX25" s="178"/>
      <c r="VYY25" s="178"/>
      <c r="VYZ25" s="178"/>
      <c r="VZA25" s="179"/>
      <c r="VZB25" s="166"/>
      <c r="VZC25" s="178"/>
      <c r="VZD25" s="178"/>
      <c r="VZE25" s="178"/>
      <c r="VZF25" s="178"/>
      <c r="VZG25" s="178"/>
      <c r="VZH25" s="178"/>
      <c r="VZI25" s="179"/>
      <c r="VZJ25" s="166"/>
      <c r="VZK25" s="178"/>
      <c r="VZL25" s="178"/>
      <c r="VZM25" s="178"/>
      <c r="VZN25" s="178"/>
      <c r="VZO25" s="178"/>
      <c r="VZP25" s="178"/>
      <c r="VZQ25" s="179"/>
      <c r="VZR25" s="166"/>
      <c r="VZS25" s="178"/>
      <c r="VZT25" s="178"/>
      <c r="VZU25" s="178"/>
      <c r="VZV25" s="178"/>
      <c r="VZW25" s="178"/>
      <c r="VZX25" s="178"/>
      <c r="VZY25" s="179"/>
      <c r="VZZ25" s="166"/>
      <c r="WAA25" s="178"/>
      <c r="WAB25" s="178"/>
      <c r="WAC25" s="178"/>
      <c r="WAD25" s="178"/>
      <c r="WAE25" s="178"/>
      <c r="WAF25" s="178"/>
      <c r="WAG25" s="179"/>
      <c r="WAH25" s="166"/>
      <c r="WAI25" s="178"/>
      <c r="WAJ25" s="178"/>
      <c r="WAK25" s="178"/>
      <c r="WAL25" s="178"/>
      <c r="WAM25" s="178"/>
      <c r="WAN25" s="178"/>
      <c r="WAO25" s="179"/>
      <c r="WAP25" s="166"/>
      <c r="WAQ25" s="178"/>
      <c r="WAR25" s="178"/>
      <c r="WAS25" s="178"/>
      <c r="WAT25" s="178"/>
      <c r="WAU25" s="178"/>
      <c r="WAV25" s="178"/>
      <c r="WAW25" s="179"/>
      <c r="WAX25" s="166"/>
      <c r="WAY25" s="178"/>
      <c r="WAZ25" s="178"/>
      <c r="WBA25" s="178"/>
      <c r="WBB25" s="178"/>
      <c r="WBC25" s="178"/>
      <c r="WBD25" s="178"/>
      <c r="WBE25" s="179"/>
      <c r="WBF25" s="166"/>
      <c r="WBG25" s="178"/>
      <c r="WBH25" s="178"/>
      <c r="WBI25" s="178"/>
      <c r="WBJ25" s="178"/>
      <c r="WBK25" s="178"/>
      <c r="WBL25" s="178"/>
      <c r="WBM25" s="179"/>
      <c r="WBN25" s="166"/>
      <c r="WBO25" s="178"/>
      <c r="WBP25" s="178"/>
      <c r="WBQ25" s="178"/>
      <c r="WBR25" s="178"/>
      <c r="WBS25" s="178"/>
      <c r="WBT25" s="178"/>
      <c r="WBU25" s="179"/>
      <c r="WBV25" s="166"/>
      <c r="WBW25" s="178"/>
      <c r="WBX25" s="178"/>
      <c r="WBY25" s="178"/>
      <c r="WBZ25" s="178"/>
      <c r="WCA25" s="178"/>
      <c r="WCB25" s="178"/>
      <c r="WCC25" s="179"/>
      <c r="WCD25" s="166"/>
      <c r="WCE25" s="178"/>
      <c r="WCF25" s="178"/>
      <c r="WCG25" s="178"/>
      <c r="WCH25" s="178"/>
      <c r="WCI25" s="178"/>
      <c r="WCJ25" s="178"/>
      <c r="WCK25" s="179"/>
      <c r="WCL25" s="166"/>
      <c r="WCM25" s="178"/>
      <c r="WCN25" s="178"/>
      <c r="WCO25" s="178"/>
      <c r="WCP25" s="178"/>
      <c r="WCQ25" s="178"/>
      <c r="WCR25" s="178"/>
      <c r="WCS25" s="179"/>
      <c r="WCT25" s="166"/>
      <c r="WCU25" s="178"/>
      <c r="WCV25" s="178"/>
      <c r="WCW25" s="178"/>
      <c r="WCX25" s="178"/>
      <c r="WCY25" s="178"/>
      <c r="WCZ25" s="178"/>
      <c r="WDA25" s="179"/>
      <c r="WDB25" s="166"/>
      <c r="WDC25" s="178"/>
      <c r="WDD25" s="178"/>
      <c r="WDE25" s="178"/>
      <c r="WDF25" s="178"/>
      <c r="WDG25" s="178"/>
      <c r="WDH25" s="178"/>
      <c r="WDI25" s="179"/>
      <c r="WDJ25" s="166"/>
      <c r="WDK25" s="178"/>
      <c r="WDL25" s="178"/>
      <c r="WDM25" s="178"/>
      <c r="WDN25" s="178"/>
      <c r="WDO25" s="178"/>
      <c r="WDP25" s="178"/>
      <c r="WDQ25" s="179"/>
      <c r="WDR25" s="166"/>
      <c r="WDS25" s="178"/>
      <c r="WDT25" s="178"/>
      <c r="WDU25" s="178"/>
      <c r="WDV25" s="178"/>
      <c r="WDW25" s="178"/>
      <c r="WDX25" s="178"/>
      <c r="WDY25" s="179"/>
      <c r="WDZ25" s="166"/>
      <c r="WEA25" s="178"/>
      <c r="WEB25" s="178"/>
      <c r="WEC25" s="178"/>
      <c r="WED25" s="178"/>
      <c r="WEE25" s="178"/>
      <c r="WEF25" s="178"/>
      <c r="WEG25" s="179"/>
      <c r="WEH25" s="166"/>
      <c r="WEI25" s="178"/>
      <c r="WEJ25" s="178"/>
      <c r="WEK25" s="178"/>
      <c r="WEL25" s="178"/>
      <c r="WEM25" s="178"/>
      <c r="WEN25" s="178"/>
      <c r="WEO25" s="179"/>
      <c r="WEP25" s="166"/>
      <c r="WEQ25" s="178"/>
      <c r="WER25" s="178"/>
      <c r="WES25" s="178"/>
      <c r="WET25" s="178"/>
      <c r="WEU25" s="178"/>
      <c r="WEV25" s="178"/>
      <c r="WEW25" s="179"/>
      <c r="WEX25" s="166"/>
      <c r="WEY25" s="178"/>
      <c r="WEZ25" s="178"/>
      <c r="WFA25" s="178"/>
      <c r="WFB25" s="178"/>
      <c r="WFC25" s="178"/>
      <c r="WFD25" s="178"/>
      <c r="WFE25" s="179"/>
      <c r="WFF25" s="166"/>
      <c r="WFG25" s="178"/>
      <c r="WFH25" s="178"/>
      <c r="WFI25" s="178"/>
      <c r="WFJ25" s="178"/>
      <c r="WFK25" s="178"/>
      <c r="WFL25" s="178"/>
      <c r="WFM25" s="179"/>
      <c r="WFN25" s="166"/>
      <c r="WFO25" s="178"/>
      <c r="WFP25" s="178"/>
      <c r="WFQ25" s="178"/>
      <c r="WFR25" s="178"/>
      <c r="WFS25" s="178"/>
      <c r="WFT25" s="178"/>
      <c r="WFU25" s="179"/>
      <c r="WFV25" s="166"/>
      <c r="WFW25" s="178"/>
      <c r="WFX25" s="178"/>
      <c r="WFY25" s="178"/>
      <c r="WFZ25" s="178"/>
      <c r="WGA25" s="178"/>
      <c r="WGB25" s="178"/>
      <c r="WGC25" s="179"/>
      <c r="WGD25" s="166"/>
      <c r="WGE25" s="178"/>
      <c r="WGF25" s="178"/>
      <c r="WGG25" s="178"/>
      <c r="WGH25" s="178"/>
      <c r="WGI25" s="178"/>
      <c r="WGJ25" s="178"/>
      <c r="WGK25" s="179"/>
      <c r="WGL25" s="166"/>
      <c r="WGM25" s="178"/>
      <c r="WGN25" s="178"/>
      <c r="WGO25" s="178"/>
      <c r="WGP25" s="178"/>
      <c r="WGQ25" s="178"/>
      <c r="WGR25" s="178"/>
      <c r="WGS25" s="179"/>
      <c r="WGT25" s="166"/>
      <c r="WGU25" s="178"/>
      <c r="WGV25" s="178"/>
      <c r="WGW25" s="178"/>
      <c r="WGX25" s="178"/>
      <c r="WGY25" s="178"/>
      <c r="WGZ25" s="178"/>
      <c r="WHA25" s="179"/>
      <c r="WHB25" s="166"/>
      <c r="WHC25" s="178"/>
      <c r="WHD25" s="178"/>
      <c r="WHE25" s="178"/>
      <c r="WHF25" s="178"/>
      <c r="WHG25" s="178"/>
      <c r="WHH25" s="178"/>
      <c r="WHI25" s="179"/>
      <c r="WHJ25" s="166"/>
      <c r="WHK25" s="178"/>
      <c r="WHL25" s="178"/>
      <c r="WHM25" s="178"/>
      <c r="WHN25" s="178"/>
      <c r="WHO25" s="178"/>
      <c r="WHP25" s="178"/>
      <c r="WHQ25" s="179"/>
      <c r="WHR25" s="166"/>
      <c r="WHS25" s="178"/>
      <c r="WHT25" s="178"/>
      <c r="WHU25" s="178"/>
      <c r="WHV25" s="178"/>
      <c r="WHW25" s="178"/>
      <c r="WHX25" s="178"/>
      <c r="WHY25" s="179"/>
      <c r="WHZ25" s="166"/>
      <c r="WIA25" s="178"/>
      <c r="WIB25" s="178"/>
      <c r="WIC25" s="178"/>
      <c r="WID25" s="178"/>
      <c r="WIE25" s="178"/>
      <c r="WIF25" s="178"/>
      <c r="WIG25" s="179"/>
      <c r="WIH25" s="166"/>
      <c r="WII25" s="178"/>
      <c r="WIJ25" s="178"/>
      <c r="WIK25" s="178"/>
      <c r="WIL25" s="178"/>
      <c r="WIM25" s="178"/>
      <c r="WIN25" s="178"/>
      <c r="WIO25" s="179"/>
      <c r="WIP25" s="166"/>
      <c r="WIQ25" s="178"/>
      <c r="WIR25" s="178"/>
      <c r="WIS25" s="178"/>
      <c r="WIT25" s="178"/>
      <c r="WIU25" s="178"/>
      <c r="WIV25" s="178"/>
      <c r="WIW25" s="179"/>
      <c r="WIX25" s="166"/>
      <c r="WIY25" s="178"/>
      <c r="WIZ25" s="178"/>
      <c r="WJA25" s="178"/>
      <c r="WJB25" s="178"/>
      <c r="WJC25" s="178"/>
      <c r="WJD25" s="178"/>
      <c r="WJE25" s="179"/>
      <c r="WJF25" s="166"/>
      <c r="WJG25" s="178"/>
      <c r="WJH25" s="178"/>
      <c r="WJI25" s="178"/>
      <c r="WJJ25" s="178"/>
      <c r="WJK25" s="178"/>
      <c r="WJL25" s="178"/>
      <c r="WJM25" s="179"/>
      <c r="WJN25" s="166"/>
      <c r="WJO25" s="178"/>
      <c r="WJP25" s="178"/>
      <c r="WJQ25" s="178"/>
      <c r="WJR25" s="178"/>
      <c r="WJS25" s="178"/>
      <c r="WJT25" s="178"/>
      <c r="WJU25" s="179"/>
      <c r="WJV25" s="166"/>
      <c r="WJW25" s="178"/>
      <c r="WJX25" s="178"/>
      <c r="WJY25" s="178"/>
      <c r="WJZ25" s="178"/>
      <c r="WKA25" s="178"/>
      <c r="WKB25" s="178"/>
      <c r="WKC25" s="179"/>
      <c r="WKD25" s="166"/>
      <c r="WKE25" s="178"/>
      <c r="WKF25" s="178"/>
      <c r="WKG25" s="178"/>
      <c r="WKH25" s="178"/>
      <c r="WKI25" s="178"/>
      <c r="WKJ25" s="178"/>
      <c r="WKK25" s="179"/>
      <c r="WKL25" s="166"/>
      <c r="WKM25" s="178"/>
      <c r="WKN25" s="178"/>
      <c r="WKO25" s="178"/>
      <c r="WKP25" s="178"/>
      <c r="WKQ25" s="178"/>
      <c r="WKR25" s="178"/>
      <c r="WKS25" s="179"/>
      <c r="WKT25" s="166"/>
      <c r="WKU25" s="178"/>
      <c r="WKV25" s="178"/>
      <c r="WKW25" s="178"/>
      <c r="WKX25" s="178"/>
      <c r="WKY25" s="178"/>
      <c r="WKZ25" s="178"/>
      <c r="WLA25" s="179"/>
      <c r="WLB25" s="166"/>
      <c r="WLC25" s="178"/>
      <c r="WLD25" s="178"/>
      <c r="WLE25" s="178"/>
      <c r="WLF25" s="178"/>
      <c r="WLG25" s="178"/>
      <c r="WLH25" s="178"/>
      <c r="WLI25" s="179"/>
      <c r="WLJ25" s="166"/>
      <c r="WLK25" s="178"/>
      <c r="WLL25" s="178"/>
      <c r="WLM25" s="178"/>
      <c r="WLN25" s="178"/>
      <c r="WLO25" s="178"/>
      <c r="WLP25" s="178"/>
      <c r="WLQ25" s="179"/>
      <c r="WLR25" s="166"/>
      <c r="WLS25" s="178"/>
      <c r="WLT25" s="178"/>
      <c r="WLU25" s="178"/>
      <c r="WLV25" s="178"/>
      <c r="WLW25" s="178"/>
      <c r="WLX25" s="178"/>
      <c r="WLY25" s="179"/>
      <c r="WLZ25" s="166"/>
      <c r="WMA25" s="178"/>
      <c r="WMB25" s="178"/>
      <c r="WMC25" s="178"/>
      <c r="WMD25" s="178"/>
      <c r="WME25" s="178"/>
      <c r="WMF25" s="178"/>
      <c r="WMG25" s="179"/>
      <c r="WMH25" s="166"/>
      <c r="WMI25" s="178"/>
      <c r="WMJ25" s="178"/>
      <c r="WMK25" s="178"/>
      <c r="WML25" s="178"/>
      <c r="WMM25" s="178"/>
      <c r="WMN25" s="178"/>
      <c r="WMO25" s="179"/>
      <c r="WMP25" s="166"/>
      <c r="WMQ25" s="178"/>
      <c r="WMR25" s="178"/>
      <c r="WMS25" s="178"/>
      <c r="WMT25" s="178"/>
      <c r="WMU25" s="178"/>
      <c r="WMV25" s="178"/>
      <c r="WMW25" s="179"/>
      <c r="WMX25" s="166"/>
      <c r="WMY25" s="178"/>
      <c r="WMZ25" s="178"/>
      <c r="WNA25" s="178"/>
      <c r="WNB25" s="178"/>
      <c r="WNC25" s="178"/>
      <c r="WND25" s="178"/>
      <c r="WNE25" s="179"/>
      <c r="WNF25" s="166"/>
      <c r="WNG25" s="178"/>
      <c r="WNH25" s="178"/>
      <c r="WNI25" s="178"/>
      <c r="WNJ25" s="178"/>
      <c r="WNK25" s="178"/>
      <c r="WNL25" s="178"/>
      <c r="WNM25" s="179"/>
      <c r="WNN25" s="166"/>
      <c r="WNO25" s="178"/>
      <c r="WNP25" s="178"/>
      <c r="WNQ25" s="178"/>
      <c r="WNR25" s="178"/>
      <c r="WNS25" s="178"/>
      <c r="WNT25" s="178"/>
      <c r="WNU25" s="179"/>
      <c r="WNV25" s="166"/>
      <c r="WNW25" s="178"/>
      <c r="WNX25" s="178"/>
      <c r="WNY25" s="178"/>
      <c r="WNZ25" s="178"/>
      <c r="WOA25" s="178"/>
      <c r="WOB25" s="178"/>
      <c r="WOC25" s="179"/>
      <c r="WOD25" s="166"/>
      <c r="WOE25" s="178"/>
      <c r="WOF25" s="178"/>
      <c r="WOG25" s="178"/>
      <c r="WOH25" s="178"/>
      <c r="WOI25" s="178"/>
      <c r="WOJ25" s="178"/>
      <c r="WOK25" s="179"/>
      <c r="WOL25" s="166"/>
      <c r="WOM25" s="178"/>
      <c r="WON25" s="178"/>
      <c r="WOO25" s="178"/>
      <c r="WOP25" s="178"/>
      <c r="WOQ25" s="178"/>
      <c r="WOR25" s="178"/>
      <c r="WOS25" s="179"/>
      <c r="WOT25" s="166"/>
      <c r="WOU25" s="178"/>
      <c r="WOV25" s="178"/>
      <c r="WOW25" s="178"/>
      <c r="WOX25" s="178"/>
      <c r="WOY25" s="178"/>
      <c r="WOZ25" s="178"/>
      <c r="WPA25" s="179"/>
      <c r="WPB25" s="166"/>
      <c r="WPC25" s="178"/>
      <c r="WPD25" s="178"/>
      <c r="WPE25" s="178"/>
      <c r="WPF25" s="178"/>
      <c r="WPG25" s="178"/>
      <c r="WPH25" s="178"/>
      <c r="WPI25" s="179"/>
      <c r="WPJ25" s="166"/>
      <c r="WPK25" s="178"/>
      <c r="WPL25" s="178"/>
      <c r="WPM25" s="178"/>
      <c r="WPN25" s="178"/>
      <c r="WPO25" s="178"/>
      <c r="WPP25" s="178"/>
      <c r="WPQ25" s="179"/>
      <c r="WPR25" s="166"/>
      <c r="WPS25" s="178"/>
      <c r="WPT25" s="178"/>
      <c r="WPU25" s="178"/>
      <c r="WPV25" s="178"/>
      <c r="WPW25" s="178"/>
      <c r="WPX25" s="178"/>
      <c r="WPY25" s="179"/>
      <c r="WPZ25" s="166"/>
      <c r="WQA25" s="178"/>
      <c r="WQB25" s="178"/>
      <c r="WQC25" s="178"/>
      <c r="WQD25" s="178"/>
      <c r="WQE25" s="178"/>
      <c r="WQF25" s="178"/>
      <c r="WQG25" s="179"/>
      <c r="WQH25" s="166"/>
      <c r="WQI25" s="178"/>
      <c r="WQJ25" s="178"/>
      <c r="WQK25" s="178"/>
      <c r="WQL25" s="178"/>
      <c r="WQM25" s="178"/>
      <c r="WQN25" s="178"/>
      <c r="WQO25" s="179"/>
      <c r="WQP25" s="166"/>
      <c r="WQQ25" s="178"/>
      <c r="WQR25" s="178"/>
      <c r="WQS25" s="178"/>
      <c r="WQT25" s="178"/>
      <c r="WQU25" s="178"/>
      <c r="WQV25" s="178"/>
      <c r="WQW25" s="179"/>
      <c r="WQX25" s="166"/>
      <c r="WQY25" s="178"/>
      <c r="WQZ25" s="178"/>
      <c r="WRA25" s="178"/>
      <c r="WRB25" s="178"/>
      <c r="WRC25" s="178"/>
      <c r="WRD25" s="178"/>
      <c r="WRE25" s="179"/>
      <c r="WRF25" s="166"/>
      <c r="WRG25" s="178"/>
      <c r="WRH25" s="178"/>
      <c r="WRI25" s="178"/>
      <c r="WRJ25" s="178"/>
      <c r="WRK25" s="178"/>
      <c r="WRL25" s="178"/>
      <c r="WRM25" s="179"/>
      <c r="WRN25" s="166"/>
      <c r="WRO25" s="178"/>
      <c r="WRP25" s="178"/>
      <c r="WRQ25" s="178"/>
      <c r="WRR25" s="178"/>
      <c r="WRS25" s="178"/>
      <c r="WRT25" s="178"/>
      <c r="WRU25" s="179"/>
      <c r="WRV25" s="166"/>
      <c r="WRW25" s="178"/>
      <c r="WRX25" s="178"/>
      <c r="WRY25" s="178"/>
      <c r="WRZ25" s="178"/>
      <c r="WSA25" s="178"/>
      <c r="WSB25" s="178"/>
      <c r="WSC25" s="179"/>
      <c r="WSD25" s="166"/>
      <c r="WSE25" s="178"/>
      <c r="WSF25" s="178"/>
      <c r="WSG25" s="178"/>
      <c r="WSH25" s="178"/>
      <c r="WSI25" s="178"/>
      <c r="WSJ25" s="178"/>
      <c r="WSK25" s="179"/>
      <c r="WSL25" s="166"/>
      <c r="WSM25" s="178"/>
      <c r="WSN25" s="178"/>
      <c r="WSO25" s="178"/>
      <c r="WSP25" s="178"/>
      <c r="WSQ25" s="178"/>
      <c r="WSR25" s="178"/>
      <c r="WSS25" s="179"/>
      <c r="WST25" s="166"/>
      <c r="WSU25" s="178"/>
      <c r="WSV25" s="178"/>
      <c r="WSW25" s="178"/>
      <c r="WSX25" s="178"/>
      <c r="WSY25" s="178"/>
      <c r="WSZ25" s="178"/>
      <c r="WTA25" s="179"/>
      <c r="WTB25" s="166"/>
      <c r="WTC25" s="178"/>
      <c r="WTD25" s="178"/>
      <c r="WTE25" s="178"/>
      <c r="WTF25" s="178"/>
      <c r="WTG25" s="178"/>
      <c r="WTH25" s="178"/>
      <c r="WTI25" s="179"/>
      <c r="WTJ25" s="166"/>
      <c r="WTK25" s="178"/>
      <c r="WTL25" s="178"/>
      <c r="WTM25" s="178"/>
      <c r="WTN25" s="178"/>
      <c r="WTO25" s="178"/>
      <c r="WTP25" s="178"/>
      <c r="WTQ25" s="179"/>
      <c r="WTR25" s="166"/>
      <c r="WTS25" s="178"/>
      <c r="WTT25" s="178"/>
      <c r="WTU25" s="178"/>
      <c r="WTV25" s="178"/>
      <c r="WTW25" s="178"/>
      <c r="WTX25" s="178"/>
      <c r="WTY25" s="179"/>
      <c r="WTZ25" s="166"/>
      <c r="WUA25" s="178"/>
      <c r="WUB25" s="178"/>
      <c r="WUC25" s="178"/>
      <c r="WUD25" s="178"/>
      <c r="WUE25" s="178"/>
      <c r="WUF25" s="178"/>
      <c r="WUG25" s="179"/>
      <c r="WUH25" s="166"/>
      <c r="WUI25" s="178"/>
      <c r="WUJ25" s="178"/>
      <c r="WUK25" s="178"/>
      <c r="WUL25" s="178"/>
      <c r="WUM25" s="178"/>
      <c r="WUN25" s="178"/>
      <c r="WUO25" s="179"/>
      <c r="WUP25" s="166"/>
      <c r="WUQ25" s="178"/>
      <c r="WUR25" s="178"/>
      <c r="WUS25" s="178"/>
      <c r="WUT25" s="178"/>
      <c r="WUU25" s="178"/>
      <c r="WUV25" s="178"/>
      <c r="WUW25" s="179"/>
      <c r="WUX25" s="166"/>
      <c r="WUY25" s="178"/>
      <c r="WUZ25" s="178"/>
      <c r="WVA25" s="178"/>
      <c r="WVB25" s="178"/>
      <c r="WVC25" s="178"/>
      <c r="WVD25" s="178"/>
      <c r="WVE25" s="179"/>
      <c r="WVF25" s="166"/>
      <c r="WVG25" s="178"/>
      <c r="WVH25" s="178"/>
      <c r="WVI25" s="178"/>
      <c r="WVJ25" s="178"/>
      <c r="WVK25" s="178"/>
      <c r="WVL25" s="178"/>
      <c r="WVM25" s="179"/>
      <c r="WVN25" s="166"/>
      <c r="WVO25" s="178"/>
      <c r="WVP25" s="178"/>
      <c r="WVQ25" s="178"/>
      <c r="WVR25" s="178"/>
      <c r="WVS25" s="178"/>
      <c r="WVT25" s="178"/>
      <c r="WVU25" s="179"/>
      <c r="WVV25" s="166"/>
      <c r="WVW25" s="178"/>
      <c r="WVX25" s="178"/>
      <c r="WVY25" s="178"/>
      <c r="WVZ25" s="178"/>
      <c r="WWA25" s="178"/>
      <c r="WWB25" s="178"/>
      <c r="WWC25" s="179"/>
      <c r="WWD25" s="166"/>
      <c r="WWE25" s="178"/>
      <c r="WWF25" s="178"/>
      <c r="WWG25" s="178"/>
      <c r="WWH25" s="178"/>
      <c r="WWI25" s="178"/>
      <c r="WWJ25" s="178"/>
      <c r="WWK25" s="179"/>
      <c r="WWL25" s="166"/>
      <c r="WWM25" s="178"/>
      <c r="WWN25" s="178"/>
      <c r="WWO25" s="178"/>
      <c r="WWP25" s="178"/>
      <c r="WWQ25" s="178"/>
      <c r="WWR25" s="178"/>
      <c r="WWS25" s="179"/>
      <c r="WWT25" s="166"/>
      <c r="WWU25" s="178"/>
      <c r="WWV25" s="178"/>
      <c r="WWW25" s="178"/>
      <c r="WWX25" s="178"/>
      <c r="WWY25" s="178"/>
      <c r="WWZ25" s="178"/>
      <c r="WXA25" s="179"/>
      <c r="WXB25" s="166"/>
      <c r="WXC25" s="178"/>
      <c r="WXD25" s="178"/>
      <c r="WXE25" s="178"/>
      <c r="WXF25" s="178"/>
      <c r="WXG25" s="178"/>
      <c r="WXH25" s="178"/>
      <c r="WXI25" s="179"/>
      <c r="WXJ25" s="166"/>
      <c r="WXK25" s="178"/>
      <c r="WXL25" s="178"/>
      <c r="WXM25" s="178"/>
      <c r="WXN25" s="178"/>
      <c r="WXO25" s="178"/>
      <c r="WXP25" s="178"/>
      <c r="WXQ25" s="179"/>
      <c r="WXR25" s="166"/>
      <c r="WXS25" s="178"/>
      <c r="WXT25" s="178"/>
      <c r="WXU25" s="178"/>
      <c r="WXV25" s="178"/>
      <c r="WXW25" s="178"/>
      <c r="WXX25" s="178"/>
      <c r="WXY25" s="179"/>
      <c r="WXZ25" s="166"/>
      <c r="WYA25" s="178"/>
      <c r="WYB25" s="178"/>
      <c r="WYC25" s="178"/>
      <c r="WYD25" s="178"/>
      <c r="WYE25" s="178"/>
      <c r="WYF25" s="178"/>
      <c r="WYG25" s="179"/>
      <c r="WYH25" s="166"/>
      <c r="WYI25" s="178"/>
      <c r="WYJ25" s="178"/>
      <c r="WYK25" s="178"/>
      <c r="WYL25" s="178"/>
      <c r="WYM25" s="178"/>
      <c r="WYN25" s="178"/>
      <c r="WYO25" s="179"/>
      <c r="WYP25" s="166"/>
      <c r="WYQ25" s="178"/>
      <c r="WYR25" s="178"/>
      <c r="WYS25" s="178"/>
      <c r="WYT25" s="178"/>
      <c r="WYU25" s="178"/>
      <c r="WYV25" s="178"/>
      <c r="WYW25" s="179"/>
      <c r="WYX25" s="166"/>
      <c r="WYY25" s="178"/>
      <c r="WYZ25" s="178"/>
      <c r="WZA25" s="178"/>
      <c r="WZB25" s="178"/>
      <c r="WZC25" s="178"/>
      <c r="WZD25" s="178"/>
      <c r="WZE25" s="179"/>
      <c r="WZF25" s="166"/>
      <c r="WZG25" s="178"/>
      <c r="WZH25" s="178"/>
      <c r="WZI25" s="178"/>
      <c r="WZJ25" s="178"/>
      <c r="WZK25" s="178"/>
      <c r="WZL25" s="178"/>
      <c r="WZM25" s="179"/>
      <c r="WZN25" s="166"/>
      <c r="WZO25" s="178"/>
      <c r="WZP25" s="178"/>
      <c r="WZQ25" s="178"/>
      <c r="WZR25" s="178"/>
      <c r="WZS25" s="178"/>
      <c r="WZT25" s="178"/>
      <c r="WZU25" s="179"/>
      <c r="WZV25" s="166"/>
      <c r="WZW25" s="178"/>
      <c r="WZX25" s="178"/>
      <c r="WZY25" s="178"/>
      <c r="WZZ25" s="178"/>
      <c r="XAA25" s="178"/>
      <c r="XAB25" s="178"/>
      <c r="XAC25" s="179"/>
      <c r="XAD25" s="166"/>
      <c r="XAE25" s="178"/>
      <c r="XAF25" s="178"/>
      <c r="XAG25" s="178"/>
      <c r="XAH25" s="178"/>
      <c r="XAI25" s="178"/>
      <c r="XAJ25" s="178"/>
      <c r="XAK25" s="179"/>
      <c r="XAL25" s="166"/>
      <c r="XAM25" s="178"/>
      <c r="XAN25" s="178"/>
      <c r="XAO25" s="178"/>
      <c r="XAP25" s="178"/>
      <c r="XAQ25" s="178"/>
      <c r="XAR25" s="178"/>
      <c r="XAS25" s="179"/>
      <c r="XAT25" s="166"/>
      <c r="XAU25" s="178"/>
      <c r="XAV25" s="178"/>
      <c r="XAW25" s="178"/>
      <c r="XAX25" s="178"/>
      <c r="XAY25" s="178"/>
      <c r="XAZ25" s="178"/>
      <c r="XBA25" s="179"/>
      <c r="XBB25" s="166"/>
      <c r="XBC25" s="178"/>
      <c r="XBD25" s="178"/>
      <c r="XBE25" s="178"/>
      <c r="XBF25" s="178"/>
      <c r="XBG25" s="178"/>
      <c r="XBH25" s="178"/>
      <c r="XBI25" s="179"/>
      <c r="XBJ25" s="166"/>
      <c r="XBK25" s="178"/>
      <c r="XBL25" s="178"/>
      <c r="XBM25" s="178"/>
      <c r="XBN25" s="178"/>
      <c r="XBO25" s="178"/>
      <c r="XBP25" s="178"/>
      <c r="XBQ25" s="179"/>
      <c r="XBR25" s="166"/>
      <c r="XBS25" s="178"/>
      <c r="XBT25" s="178"/>
      <c r="XBU25" s="178"/>
      <c r="XBV25" s="178"/>
      <c r="XBW25" s="178"/>
      <c r="XBX25" s="178"/>
      <c r="XBY25" s="179"/>
      <c r="XBZ25" s="166"/>
      <c r="XCA25" s="178"/>
      <c r="XCB25" s="178"/>
      <c r="XCC25" s="178"/>
      <c r="XCD25" s="178"/>
      <c r="XCE25" s="178"/>
      <c r="XCF25" s="178"/>
      <c r="XCG25" s="179"/>
      <c r="XCH25" s="166"/>
      <c r="XCI25" s="178"/>
      <c r="XCJ25" s="178"/>
      <c r="XCK25" s="178"/>
      <c r="XCL25" s="178"/>
      <c r="XCM25" s="178"/>
      <c r="XCN25" s="178"/>
      <c r="XCO25" s="179"/>
      <c r="XCP25" s="166"/>
      <c r="XCQ25" s="178"/>
      <c r="XCR25" s="178"/>
      <c r="XCS25" s="178"/>
      <c r="XCT25" s="178"/>
      <c r="XCU25" s="178"/>
      <c r="XCV25" s="178"/>
      <c r="XCW25" s="179"/>
      <c r="XCX25" s="166"/>
      <c r="XCY25" s="178"/>
      <c r="XCZ25" s="178"/>
      <c r="XDA25" s="178"/>
      <c r="XDB25" s="178"/>
      <c r="XDC25" s="178"/>
      <c r="XDD25" s="178"/>
      <c r="XDE25" s="179"/>
      <c r="XDF25" s="166"/>
      <c r="XDG25" s="178"/>
      <c r="XDH25" s="178"/>
      <c r="XDI25" s="178"/>
      <c r="XDJ25" s="178"/>
      <c r="XDK25" s="178"/>
      <c r="XDL25" s="178"/>
      <c r="XDM25" s="179"/>
      <c r="XDN25" s="166"/>
      <c r="XDO25" s="178"/>
      <c r="XDP25" s="178"/>
      <c r="XDQ25" s="178"/>
      <c r="XDR25" s="178"/>
      <c r="XDS25" s="178"/>
      <c r="XDT25" s="178"/>
    </row>
    <row r="26" spans="1:16348" s="228" customFormat="1" ht="15.75">
      <c r="A26" s="149"/>
      <c r="B26" s="218" t="s">
        <v>1721</v>
      </c>
      <c r="D26" s="184"/>
      <c r="E26" s="184"/>
      <c r="F26" s="184"/>
      <c r="G26" s="185"/>
      <c r="H26" s="178"/>
      <c r="I26" s="178"/>
      <c r="J26" s="178"/>
      <c r="K26" s="178"/>
      <c r="L26" s="178"/>
      <c r="M26" s="179"/>
      <c r="N26" s="166"/>
      <c r="O26" s="178"/>
      <c r="P26" s="178"/>
      <c r="Q26" s="178"/>
      <c r="R26" s="178"/>
      <c r="S26" s="178"/>
      <c r="T26" s="178"/>
      <c r="U26" s="179"/>
      <c r="V26" s="166"/>
      <c r="W26" s="178"/>
      <c r="X26" s="178"/>
      <c r="Y26" s="178"/>
      <c r="Z26" s="178"/>
      <c r="AA26" s="178"/>
      <c r="AB26" s="178"/>
      <c r="AC26" s="179"/>
      <c r="AD26" s="166"/>
      <c r="AE26" s="178"/>
      <c r="AF26" s="178"/>
      <c r="AG26" s="178"/>
      <c r="AH26" s="178"/>
      <c r="AI26" s="178"/>
      <c r="AJ26" s="178"/>
      <c r="AK26" s="179"/>
      <c r="AL26" s="166"/>
      <c r="AM26" s="178"/>
      <c r="AN26" s="178"/>
      <c r="AO26" s="178"/>
      <c r="AP26" s="178"/>
      <c r="AQ26" s="178"/>
      <c r="AR26" s="178"/>
      <c r="AS26" s="179"/>
      <c r="AT26" s="166"/>
      <c r="AU26" s="178"/>
      <c r="AV26" s="178"/>
      <c r="AW26" s="178"/>
      <c r="AX26" s="178"/>
      <c r="AY26" s="178"/>
      <c r="AZ26" s="178"/>
      <c r="BA26" s="179"/>
      <c r="BB26" s="166"/>
      <c r="BC26" s="178"/>
      <c r="BD26" s="178"/>
      <c r="BE26" s="178"/>
      <c r="BF26" s="178"/>
      <c r="BG26" s="178"/>
      <c r="BH26" s="178"/>
      <c r="BI26" s="179"/>
      <c r="BJ26" s="166"/>
      <c r="BK26" s="178"/>
      <c r="BL26" s="178"/>
      <c r="BM26" s="178"/>
      <c r="BN26" s="178"/>
      <c r="BO26" s="178"/>
      <c r="BP26" s="178"/>
      <c r="BQ26" s="179"/>
      <c r="BR26" s="166"/>
      <c r="BS26" s="178"/>
      <c r="BT26" s="178"/>
      <c r="BU26" s="178"/>
      <c r="BV26" s="178"/>
      <c r="BW26" s="178"/>
      <c r="BX26" s="178"/>
      <c r="BY26" s="179"/>
      <c r="BZ26" s="166"/>
      <c r="CA26" s="178"/>
      <c r="CB26" s="178"/>
      <c r="CC26" s="178"/>
      <c r="CD26" s="178"/>
      <c r="CE26" s="178"/>
      <c r="CF26" s="178"/>
      <c r="CG26" s="179"/>
      <c r="CH26" s="166"/>
      <c r="CI26" s="178"/>
      <c r="CJ26" s="178"/>
      <c r="CK26" s="178"/>
      <c r="CL26" s="178"/>
      <c r="CM26" s="178"/>
      <c r="CN26" s="178"/>
      <c r="CO26" s="179"/>
      <c r="CP26" s="166"/>
      <c r="CQ26" s="178"/>
      <c r="CR26" s="178"/>
      <c r="CS26" s="178"/>
      <c r="CT26" s="178"/>
      <c r="CU26" s="178"/>
      <c r="CV26" s="178"/>
      <c r="CW26" s="179"/>
      <c r="CX26" s="166"/>
      <c r="CY26" s="178"/>
      <c r="CZ26" s="178"/>
      <c r="DA26" s="178"/>
      <c r="DB26" s="178"/>
      <c r="DC26" s="178"/>
      <c r="DD26" s="178"/>
      <c r="DE26" s="179"/>
      <c r="DF26" s="166"/>
      <c r="DG26" s="178"/>
      <c r="DH26" s="178"/>
      <c r="DI26" s="178"/>
      <c r="DJ26" s="178"/>
      <c r="DK26" s="178"/>
      <c r="DL26" s="178"/>
      <c r="DM26" s="179"/>
      <c r="DN26" s="166"/>
      <c r="DO26" s="178"/>
      <c r="DP26" s="178"/>
      <c r="DQ26" s="178"/>
      <c r="DR26" s="178"/>
      <c r="DS26" s="178"/>
      <c r="DT26" s="178"/>
      <c r="DU26" s="179"/>
      <c r="DV26" s="166"/>
      <c r="DW26" s="178"/>
      <c r="DX26" s="178"/>
      <c r="DY26" s="178"/>
      <c r="DZ26" s="178"/>
      <c r="EA26" s="178"/>
      <c r="EB26" s="178"/>
      <c r="EC26" s="179"/>
      <c r="ED26" s="166"/>
      <c r="EE26" s="178"/>
      <c r="EF26" s="178"/>
      <c r="EG26" s="178"/>
      <c r="EH26" s="178"/>
      <c r="EI26" s="178"/>
      <c r="EJ26" s="178"/>
      <c r="EK26" s="179"/>
      <c r="EL26" s="166"/>
      <c r="EM26" s="178"/>
      <c r="EN26" s="178"/>
      <c r="EO26" s="178"/>
      <c r="EP26" s="178"/>
      <c r="EQ26" s="178"/>
      <c r="ER26" s="178"/>
      <c r="ES26" s="179"/>
      <c r="ET26" s="166"/>
      <c r="EU26" s="178"/>
      <c r="EV26" s="178"/>
      <c r="EW26" s="178"/>
      <c r="EX26" s="178"/>
      <c r="EY26" s="178"/>
      <c r="EZ26" s="178"/>
      <c r="FA26" s="179"/>
      <c r="FB26" s="166"/>
      <c r="FC26" s="178"/>
      <c r="FD26" s="178"/>
      <c r="FE26" s="178"/>
      <c r="FF26" s="178"/>
      <c r="FG26" s="178"/>
      <c r="FH26" s="178"/>
      <c r="FI26" s="179"/>
      <c r="FJ26" s="166"/>
      <c r="FK26" s="178"/>
      <c r="FL26" s="178"/>
      <c r="FM26" s="178"/>
      <c r="FN26" s="178"/>
      <c r="FO26" s="178"/>
      <c r="FP26" s="178"/>
      <c r="FQ26" s="179"/>
      <c r="FR26" s="166"/>
      <c r="FS26" s="178"/>
      <c r="FT26" s="178"/>
      <c r="FU26" s="178"/>
      <c r="FV26" s="178"/>
      <c r="FW26" s="178"/>
      <c r="FX26" s="178"/>
      <c r="FY26" s="179"/>
      <c r="FZ26" s="166"/>
      <c r="GA26" s="178"/>
      <c r="GB26" s="178"/>
      <c r="GC26" s="178"/>
      <c r="GD26" s="178"/>
      <c r="GE26" s="178"/>
      <c r="GF26" s="178"/>
      <c r="GG26" s="179"/>
      <c r="GH26" s="166"/>
      <c r="GI26" s="178"/>
      <c r="GJ26" s="178"/>
      <c r="GK26" s="178"/>
      <c r="GL26" s="178"/>
      <c r="GM26" s="178"/>
      <c r="GN26" s="178"/>
      <c r="GO26" s="179"/>
      <c r="GP26" s="166"/>
      <c r="GQ26" s="178"/>
      <c r="GR26" s="178"/>
      <c r="GS26" s="178"/>
      <c r="GT26" s="178"/>
      <c r="GU26" s="178"/>
      <c r="GV26" s="178"/>
      <c r="GW26" s="179"/>
      <c r="GX26" s="166"/>
      <c r="GY26" s="178"/>
      <c r="GZ26" s="178"/>
      <c r="HA26" s="178"/>
      <c r="HB26" s="178"/>
      <c r="HC26" s="178"/>
      <c r="HD26" s="178"/>
      <c r="HE26" s="179"/>
      <c r="HF26" s="166"/>
      <c r="HG26" s="178"/>
      <c r="HH26" s="178"/>
      <c r="HI26" s="178"/>
      <c r="HJ26" s="178"/>
      <c r="HK26" s="178"/>
      <c r="HL26" s="178"/>
      <c r="HM26" s="179"/>
      <c r="HN26" s="166"/>
      <c r="HO26" s="178"/>
      <c r="HP26" s="178"/>
      <c r="HQ26" s="178"/>
      <c r="HR26" s="178"/>
      <c r="HS26" s="178"/>
      <c r="HT26" s="178"/>
      <c r="HU26" s="179"/>
      <c r="HV26" s="166"/>
      <c r="HW26" s="178"/>
      <c r="HX26" s="178"/>
      <c r="HY26" s="178"/>
      <c r="HZ26" s="178"/>
      <c r="IA26" s="178"/>
      <c r="IB26" s="178"/>
      <c r="IC26" s="179"/>
      <c r="ID26" s="166"/>
      <c r="IE26" s="178"/>
      <c r="IF26" s="178"/>
      <c r="IG26" s="178"/>
      <c r="IH26" s="178"/>
      <c r="II26" s="178"/>
      <c r="IJ26" s="178"/>
      <c r="IK26" s="179"/>
      <c r="IL26" s="166"/>
      <c r="IM26" s="178"/>
      <c r="IN26" s="178"/>
      <c r="IO26" s="178"/>
      <c r="IP26" s="178"/>
      <c r="IQ26" s="178"/>
      <c r="IR26" s="178"/>
      <c r="IS26" s="179"/>
      <c r="IT26" s="166"/>
      <c r="IU26" s="178"/>
      <c r="IV26" s="178"/>
      <c r="IW26" s="178"/>
      <c r="IX26" s="178"/>
      <c r="IY26" s="178"/>
      <c r="IZ26" s="178"/>
      <c r="JA26" s="179"/>
      <c r="JB26" s="166"/>
      <c r="JC26" s="178"/>
      <c r="JD26" s="178"/>
      <c r="JE26" s="178"/>
      <c r="JF26" s="178"/>
      <c r="JG26" s="178"/>
      <c r="JH26" s="178"/>
      <c r="JI26" s="179"/>
      <c r="JJ26" s="166"/>
      <c r="JK26" s="178"/>
      <c r="JL26" s="178"/>
      <c r="JM26" s="178"/>
      <c r="JN26" s="178"/>
      <c r="JO26" s="178"/>
      <c r="JP26" s="178"/>
      <c r="JQ26" s="179"/>
      <c r="JR26" s="166"/>
      <c r="JS26" s="178"/>
      <c r="JT26" s="178"/>
      <c r="JU26" s="178"/>
      <c r="JV26" s="178"/>
      <c r="JW26" s="178"/>
      <c r="JX26" s="178"/>
      <c r="JY26" s="179"/>
      <c r="JZ26" s="166"/>
      <c r="KA26" s="178"/>
      <c r="KB26" s="178"/>
      <c r="KC26" s="178"/>
      <c r="KD26" s="178"/>
      <c r="KE26" s="178"/>
      <c r="KF26" s="178"/>
      <c r="KG26" s="179"/>
      <c r="KH26" s="166"/>
      <c r="KI26" s="178"/>
      <c r="KJ26" s="178"/>
      <c r="KK26" s="178"/>
      <c r="KL26" s="178"/>
      <c r="KM26" s="178"/>
      <c r="KN26" s="178"/>
      <c r="KO26" s="179"/>
      <c r="KP26" s="166"/>
      <c r="KQ26" s="178"/>
      <c r="KR26" s="178"/>
      <c r="KS26" s="178"/>
      <c r="KT26" s="178"/>
      <c r="KU26" s="178"/>
      <c r="KV26" s="178"/>
      <c r="KW26" s="179"/>
      <c r="KX26" s="166"/>
      <c r="KY26" s="178"/>
      <c r="KZ26" s="178"/>
      <c r="LA26" s="178"/>
      <c r="LB26" s="178"/>
      <c r="LC26" s="178"/>
      <c r="LD26" s="178"/>
      <c r="LE26" s="179"/>
      <c r="LF26" s="166"/>
      <c r="LG26" s="178"/>
      <c r="LH26" s="178"/>
      <c r="LI26" s="178"/>
      <c r="LJ26" s="178"/>
      <c r="LK26" s="178"/>
      <c r="LL26" s="178"/>
      <c r="LM26" s="179"/>
      <c r="LN26" s="166"/>
      <c r="LO26" s="178"/>
      <c r="LP26" s="178"/>
      <c r="LQ26" s="178"/>
      <c r="LR26" s="178"/>
      <c r="LS26" s="178"/>
      <c r="LT26" s="178"/>
      <c r="LU26" s="179"/>
      <c r="LV26" s="166"/>
      <c r="LW26" s="178"/>
      <c r="LX26" s="178"/>
      <c r="LY26" s="178"/>
      <c r="LZ26" s="178"/>
      <c r="MA26" s="178"/>
      <c r="MB26" s="178"/>
      <c r="MC26" s="179"/>
      <c r="MD26" s="166"/>
      <c r="ME26" s="178"/>
      <c r="MF26" s="178"/>
      <c r="MG26" s="178"/>
      <c r="MH26" s="178"/>
      <c r="MI26" s="178"/>
      <c r="MJ26" s="178"/>
      <c r="MK26" s="179"/>
      <c r="ML26" s="166"/>
      <c r="MM26" s="178"/>
      <c r="MN26" s="178"/>
      <c r="MO26" s="178"/>
      <c r="MP26" s="178"/>
      <c r="MQ26" s="178"/>
      <c r="MR26" s="178"/>
      <c r="MS26" s="179"/>
      <c r="MT26" s="166"/>
      <c r="MU26" s="178"/>
      <c r="MV26" s="178"/>
      <c r="MW26" s="178"/>
      <c r="MX26" s="178"/>
      <c r="MY26" s="178"/>
      <c r="MZ26" s="178"/>
      <c r="NA26" s="179"/>
      <c r="NB26" s="166"/>
      <c r="NC26" s="178"/>
      <c r="ND26" s="178"/>
      <c r="NE26" s="178"/>
      <c r="NF26" s="178"/>
      <c r="NG26" s="178"/>
      <c r="NH26" s="178"/>
      <c r="NI26" s="179"/>
      <c r="NJ26" s="166"/>
      <c r="NK26" s="178"/>
      <c r="NL26" s="178"/>
      <c r="NM26" s="178"/>
      <c r="NN26" s="178"/>
      <c r="NO26" s="178"/>
      <c r="NP26" s="178"/>
      <c r="NQ26" s="179"/>
      <c r="NR26" s="166"/>
      <c r="NS26" s="178"/>
      <c r="NT26" s="178"/>
      <c r="NU26" s="178"/>
      <c r="NV26" s="178"/>
      <c r="NW26" s="178"/>
      <c r="NX26" s="178"/>
      <c r="NY26" s="179"/>
      <c r="NZ26" s="166"/>
      <c r="OA26" s="178"/>
      <c r="OB26" s="178"/>
      <c r="OC26" s="178"/>
      <c r="OD26" s="178"/>
      <c r="OE26" s="178"/>
      <c r="OF26" s="178"/>
      <c r="OG26" s="179"/>
      <c r="OH26" s="166"/>
      <c r="OI26" s="178"/>
      <c r="OJ26" s="178"/>
      <c r="OK26" s="178"/>
      <c r="OL26" s="178"/>
      <c r="OM26" s="178"/>
      <c r="ON26" s="178"/>
      <c r="OO26" s="179"/>
      <c r="OP26" s="166"/>
      <c r="OQ26" s="178"/>
      <c r="OR26" s="178"/>
      <c r="OS26" s="178"/>
      <c r="OT26" s="178"/>
      <c r="OU26" s="178"/>
      <c r="OV26" s="178"/>
      <c r="OW26" s="179"/>
      <c r="OX26" s="166"/>
      <c r="OY26" s="178"/>
      <c r="OZ26" s="178"/>
      <c r="PA26" s="178"/>
      <c r="PB26" s="178"/>
      <c r="PC26" s="178"/>
      <c r="PD26" s="178"/>
      <c r="PE26" s="179"/>
      <c r="PF26" s="166"/>
      <c r="PG26" s="178"/>
      <c r="PH26" s="178"/>
      <c r="PI26" s="178"/>
      <c r="PJ26" s="178"/>
      <c r="PK26" s="178"/>
      <c r="PL26" s="178"/>
      <c r="PM26" s="179"/>
      <c r="PN26" s="166"/>
      <c r="PO26" s="178"/>
      <c r="PP26" s="178"/>
      <c r="PQ26" s="178"/>
      <c r="PR26" s="178"/>
      <c r="PS26" s="178"/>
      <c r="PT26" s="178"/>
      <c r="PU26" s="179"/>
      <c r="PV26" s="166"/>
      <c r="PW26" s="178"/>
      <c r="PX26" s="178"/>
      <c r="PY26" s="178"/>
      <c r="PZ26" s="178"/>
      <c r="QA26" s="178"/>
      <c r="QB26" s="178"/>
      <c r="QC26" s="179"/>
      <c r="QD26" s="166"/>
      <c r="QE26" s="178"/>
      <c r="QF26" s="178"/>
      <c r="QG26" s="178"/>
      <c r="QH26" s="178"/>
      <c r="QI26" s="178"/>
      <c r="QJ26" s="178"/>
      <c r="QK26" s="179"/>
      <c r="QL26" s="166"/>
      <c r="QM26" s="178"/>
      <c r="QN26" s="178"/>
      <c r="QO26" s="178"/>
      <c r="QP26" s="178"/>
      <c r="QQ26" s="178"/>
      <c r="QR26" s="178"/>
      <c r="QS26" s="179"/>
      <c r="QT26" s="166"/>
      <c r="QU26" s="178"/>
      <c r="QV26" s="178"/>
      <c r="QW26" s="178"/>
      <c r="QX26" s="178"/>
      <c r="QY26" s="178"/>
      <c r="QZ26" s="178"/>
      <c r="RA26" s="179"/>
      <c r="RB26" s="166"/>
      <c r="RC26" s="178"/>
      <c r="RD26" s="178"/>
      <c r="RE26" s="178"/>
      <c r="RF26" s="178"/>
      <c r="RG26" s="178"/>
      <c r="RH26" s="178"/>
      <c r="RI26" s="179"/>
      <c r="RJ26" s="166"/>
      <c r="RK26" s="178"/>
      <c r="RL26" s="178"/>
      <c r="RM26" s="178"/>
      <c r="RN26" s="178"/>
      <c r="RO26" s="178"/>
      <c r="RP26" s="178"/>
      <c r="RQ26" s="179"/>
      <c r="RR26" s="166"/>
      <c r="RS26" s="178"/>
      <c r="RT26" s="178"/>
      <c r="RU26" s="178"/>
      <c r="RV26" s="178"/>
      <c r="RW26" s="178"/>
      <c r="RX26" s="178"/>
      <c r="RY26" s="179"/>
      <c r="RZ26" s="166"/>
      <c r="SA26" s="178"/>
      <c r="SB26" s="178"/>
      <c r="SC26" s="178"/>
      <c r="SD26" s="178"/>
      <c r="SE26" s="178"/>
      <c r="SF26" s="178"/>
      <c r="SG26" s="179"/>
      <c r="SH26" s="166"/>
      <c r="SI26" s="178"/>
      <c r="SJ26" s="178"/>
      <c r="SK26" s="178"/>
      <c r="SL26" s="178"/>
      <c r="SM26" s="178"/>
      <c r="SN26" s="178"/>
      <c r="SO26" s="179"/>
      <c r="SP26" s="166"/>
      <c r="SQ26" s="178"/>
      <c r="SR26" s="178"/>
      <c r="SS26" s="178"/>
      <c r="ST26" s="178"/>
      <c r="SU26" s="178"/>
      <c r="SV26" s="178"/>
      <c r="SW26" s="179"/>
      <c r="SX26" s="166"/>
      <c r="SY26" s="178"/>
      <c r="SZ26" s="178"/>
      <c r="TA26" s="178"/>
      <c r="TB26" s="178"/>
      <c r="TC26" s="178"/>
      <c r="TD26" s="178"/>
      <c r="TE26" s="179"/>
      <c r="TF26" s="166"/>
      <c r="TG26" s="178"/>
      <c r="TH26" s="178"/>
      <c r="TI26" s="178"/>
      <c r="TJ26" s="178"/>
      <c r="TK26" s="178"/>
      <c r="TL26" s="178"/>
      <c r="TM26" s="179"/>
      <c r="TN26" s="166"/>
      <c r="TO26" s="178"/>
      <c r="TP26" s="178"/>
      <c r="TQ26" s="178"/>
      <c r="TR26" s="178"/>
      <c r="TS26" s="178"/>
      <c r="TT26" s="178"/>
      <c r="TU26" s="179"/>
      <c r="TV26" s="166"/>
      <c r="TW26" s="178"/>
      <c r="TX26" s="178"/>
      <c r="TY26" s="178"/>
      <c r="TZ26" s="178"/>
      <c r="UA26" s="178"/>
      <c r="UB26" s="178"/>
      <c r="UC26" s="179"/>
      <c r="UD26" s="166"/>
      <c r="UE26" s="178"/>
      <c r="UF26" s="178"/>
      <c r="UG26" s="178"/>
      <c r="UH26" s="178"/>
      <c r="UI26" s="178"/>
      <c r="UJ26" s="178"/>
      <c r="UK26" s="179"/>
      <c r="UL26" s="166"/>
      <c r="UM26" s="178"/>
      <c r="UN26" s="178"/>
      <c r="UO26" s="178"/>
      <c r="UP26" s="178"/>
      <c r="UQ26" s="178"/>
      <c r="UR26" s="178"/>
      <c r="US26" s="179"/>
      <c r="UT26" s="166"/>
      <c r="UU26" s="178"/>
      <c r="UV26" s="178"/>
      <c r="UW26" s="178"/>
      <c r="UX26" s="178"/>
      <c r="UY26" s="178"/>
      <c r="UZ26" s="178"/>
      <c r="VA26" s="179"/>
      <c r="VB26" s="166"/>
      <c r="VC26" s="178"/>
      <c r="VD26" s="178"/>
      <c r="VE26" s="178"/>
      <c r="VF26" s="178"/>
      <c r="VG26" s="178"/>
      <c r="VH26" s="178"/>
      <c r="VI26" s="179"/>
      <c r="VJ26" s="166"/>
      <c r="VK26" s="178"/>
      <c r="VL26" s="178"/>
      <c r="VM26" s="178"/>
      <c r="VN26" s="178"/>
      <c r="VO26" s="178"/>
      <c r="VP26" s="178"/>
      <c r="VQ26" s="179"/>
      <c r="VR26" s="166"/>
      <c r="VS26" s="178"/>
      <c r="VT26" s="178"/>
      <c r="VU26" s="178"/>
      <c r="VV26" s="178"/>
      <c r="VW26" s="178"/>
      <c r="VX26" s="178"/>
      <c r="VY26" s="179"/>
      <c r="VZ26" s="166"/>
      <c r="WA26" s="178"/>
      <c r="WB26" s="178"/>
      <c r="WC26" s="178"/>
      <c r="WD26" s="178"/>
      <c r="WE26" s="178"/>
      <c r="WF26" s="178"/>
      <c r="WG26" s="179"/>
      <c r="WH26" s="166"/>
      <c r="WI26" s="178"/>
      <c r="WJ26" s="178"/>
      <c r="WK26" s="178"/>
      <c r="WL26" s="178"/>
      <c r="WM26" s="178"/>
      <c r="WN26" s="178"/>
      <c r="WO26" s="179"/>
      <c r="WP26" s="166"/>
      <c r="WQ26" s="178"/>
      <c r="WR26" s="178"/>
      <c r="WS26" s="178"/>
      <c r="WT26" s="178"/>
      <c r="WU26" s="178"/>
      <c r="WV26" s="178"/>
      <c r="WW26" s="179"/>
      <c r="WX26" s="166"/>
      <c r="WY26" s="178"/>
      <c r="WZ26" s="178"/>
      <c r="XA26" s="178"/>
      <c r="XB26" s="178"/>
      <c r="XC26" s="178"/>
      <c r="XD26" s="178"/>
      <c r="XE26" s="179"/>
      <c r="XF26" s="166"/>
      <c r="XG26" s="178"/>
      <c r="XH26" s="178"/>
      <c r="XI26" s="178"/>
      <c r="XJ26" s="178"/>
      <c r="XK26" s="178"/>
      <c r="XL26" s="178"/>
      <c r="XM26" s="179"/>
      <c r="XN26" s="166"/>
      <c r="XO26" s="178"/>
      <c r="XP26" s="178"/>
      <c r="XQ26" s="178"/>
      <c r="XR26" s="178"/>
      <c r="XS26" s="178"/>
      <c r="XT26" s="178"/>
      <c r="XU26" s="179"/>
      <c r="XV26" s="166"/>
      <c r="XW26" s="178"/>
      <c r="XX26" s="178"/>
      <c r="XY26" s="178"/>
      <c r="XZ26" s="178"/>
      <c r="YA26" s="178"/>
      <c r="YB26" s="178"/>
      <c r="YC26" s="179"/>
      <c r="YD26" s="166"/>
      <c r="YE26" s="178"/>
      <c r="YF26" s="178"/>
      <c r="YG26" s="178"/>
      <c r="YH26" s="178"/>
      <c r="YI26" s="178"/>
      <c r="YJ26" s="178"/>
      <c r="YK26" s="179"/>
      <c r="YL26" s="166"/>
      <c r="YM26" s="178"/>
      <c r="YN26" s="178"/>
      <c r="YO26" s="178"/>
      <c r="YP26" s="178"/>
      <c r="YQ26" s="178"/>
      <c r="YR26" s="178"/>
      <c r="YS26" s="179"/>
      <c r="YT26" s="166"/>
      <c r="YU26" s="178"/>
      <c r="YV26" s="178"/>
      <c r="YW26" s="178"/>
      <c r="YX26" s="178"/>
      <c r="YY26" s="178"/>
      <c r="YZ26" s="178"/>
      <c r="ZA26" s="179"/>
      <c r="ZB26" s="166"/>
      <c r="ZC26" s="178"/>
      <c r="ZD26" s="178"/>
      <c r="ZE26" s="178"/>
      <c r="ZF26" s="178"/>
      <c r="ZG26" s="178"/>
      <c r="ZH26" s="178"/>
      <c r="ZI26" s="179"/>
      <c r="ZJ26" s="166"/>
      <c r="ZK26" s="178"/>
      <c r="ZL26" s="178"/>
      <c r="ZM26" s="178"/>
      <c r="ZN26" s="178"/>
      <c r="ZO26" s="178"/>
      <c r="ZP26" s="178"/>
      <c r="ZQ26" s="179"/>
      <c r="ZR26" s="166"/>
      <c r="ZS26" s="178"/>
      <c r="ZT26" s="178"/>
      <c r="ZU26" s="178"/>
      <c r="ZV26" s="178"/>
      <c r="ZW26" s="178"/>
      <c r="ZX26" s="178"/>
      <c r="ZY26" s="179"/>
      <c r="ZZ26" s="166"/>
      <c r="AAA26" s="178"/>
      <c r="AAB26" s="178"/>
      <c r="AAC26" s="178"/>
      <c r="AAD26" s="178"/>
      <c r="AAE26" s="178"/>
      <c r="AAF26" s="178"/>
      <c r="AAG26" s="179"/>
      <c r="AAH26" s="166"/>
      <c r="AAI26" s="178"/>
      <c r="AAJ26" s="178"/>
      <c r="AAK26" s="178"/>
      <c r="AAL26" s="178"/>
      <c r="AAM26" s="178"/>
      <c r="AAN26" s="178"/>
      <c r="AAO26" s="179"/>
      <c r="AAP26" s="166"/>
      <c r="AAQ26" s="178"/>
      <c r="AAR26" s="178"/>
      <c r="AAS26" s="178"/>
      <c r="AAT26" s="178"/>
      <c r="AAU26" s="178"/>
      <c r="AAV26" s="178"/>
      <c r="AAW26" s="179"/>
      <c r="AAX26" s="166"/>
      <c r="AAY26" s="178"/>
      <c r="AAZ26" s="178"/>
      <c r="ABA26" s="178"/>
      <c r="ABB26" s="178"/>
      <c r="ABC26" s="178"/>
      <c r="ABD26" s="178"/>
      <c r="ABE26" s="179"/>
      <c r="ABF26" s="166"/>
      <c r="ABG26" s="178"/>
      <c r="ABH26" s="178"/>
      <c r="ABI26" s="178"/>
      <c r="ABJ26" s="178"/>
      <c r="ABK26" s="178"/>
      <c r="ABL26" s="178"/>
      <c r="ABM26" s="179"/>
      <c r="ABN26" s="166"/>
      <c r="ABO26" s="178"/>
      <c r="ABP26" s="178"/>
      <c r="ABQ26" s="178"/>
      <c r="ABR26" s="178"/>
      <c r="ABS26" s="178"/>
      <c r="ABT26" s="178"/>
      <c r="ABU26" s="179"/>
      <c r="ABV26" s="166"/>
      <c r="ABW26" s="178"/>
      <c r="ABX26" s="178"/>
      <c r="ABY26" s="178"/>
      <c r="ABZ26" s="178"/>
      <c r="ACA26" s="178"/>
      <c r="ACB26" s="178"/>
      <c r="ACC26" s="179"/>
      <c r="ACD26" s="166"/>
      <c r="ACE26" s="178"/>
      <c r="ACF26" s="178"/>
      <c r="ACG26" s="178"/>
      <c r="ACH26" s="178"/>
      <c r="ACI26" s="178"/>
      <c r="ACJ26" s="178"/>
      <c r="ACK26" s="179"/>
      <c r="ACL26" s="166"/>
      <c r="ACM26" s="178"/>
      <c r="ACN26" s="178"/>
      <c r="ACO26" s="178"/>
      <c r="ACP26" s="178"/>
      <c r="ACQ26" s="178"/>
      <c r="ACR26" s="178"/>
      <c r="ACS26" s="179"/>
      <c r="ACT26" s="166"/>
      <c r="ACU26" s="178"/>
      <c r="ACV26" s="178"/>
      <c r="ACW26" s="178"/>
      <c r="ACX26" s="178"/>
      <c r="ACY26" s="178"/>
      <c r="ACZ26" s="178"/>
      <c r="ADA26" s="179"/>
      <c r="ADB26" s="166"/>
      <c r="ADC26" s="178"/>
      <c r="ADD26" s="178"/>
      <c r="ADE26" s="178"/>
      <c r="ADF26" s="178"/>
      <c r="ADG26" s="178"/>
      <c r="ADH26" s="178"/>
      <c r="ADI26" s="179"/>
      <c r="ADJ26" s="166"/>
      <c r="ADK26" s="178"/>
      <c r="ADL26" s="178"/>
      <c r="ADM26" s="178"/>
      <c r="ADN26" s="178"/>
      <c r="ADO26" s="178"/>
      <c r="ADP26" s="178"/>
      <c r="ADQ26" s="179"/>
      <c r="ADR26" s="166"/>
      <c r="ADS26" s="178"/>
      <c r="ADT26" s="178"/>
      <c r="ADU26" s="178"/>
      <c r="ADV26" s="178"/>
      <c r="ADW26" s="178"/>
      <c r="ADX26" s="178"/>
      <c r="ADY26" s="179"/>
      <c r="ADZ26" s="166"/>
      <c r="AEA26" s="178"/>
      <c r="AEB26" s="178"/>
      <c r="AEC26" s="178"/>
      <c r="AED26" s="178"/>
      <c r="AEE26" s="178"/>
      <c r="AEF26" s="178"/>
      <c r="AEG26" s="179"/>
      <c r="AEH26" s="166"/>
      <c r="AEI26" s="178"/>
      <c r="AEJ26" s="178"/>
      <c r="AEK26" s="178"/>
      <c r="AEL26" s="178"/>
      <c r="AEM26" s="178"/>
      <c r="AEN26" s="178"/>
      <c r="AEO26" s="179"/>
      <c r="AEP26" s="166"/>
      <c r="AEQ26" s="178"/>
      <c r="AER26" s="178"/>
      <c r="AES26" s="178"/>
      <c r="AET26" s="178"/>
      <c r="AEU26" s="178"/>
      <c r="AEV26" s="178"/>
      <c r="AEW26" s="179"/>
      <c r="AEX26" s="166"/>
      <c r="AEY26" s="178"/>
      <c r="AEZ26" s="178"/>
      <c r="AFA26" s="178"/>
      <c r="AFB26" s="178"/>
      <c r="AFC26" s="178"/>
      <c r="AFD26" s="178"/>
      <c r="AFE26" s="179"/>
      <c r="AFF26" s="166"/>
      <c r="AFG26" s="178"/>
      <c r="AFH26" s="178"/>
      <c r="AFI26" s="178"/>
      <c r="AFJ26" s="178"/>
      <c r="AFK26" s="178"/>
      <c r="AFL26" s="178"/>
      <c r="AFM26" s="179"/>
      <c r="AFN26" s="166"/>
      <c r="AFO26" s="178"/>
      <c r="AFP26" s="178"/>
      <c r="AFQ26" s="178"/>
      <c r="AFR26" s="178"/>
      <c r="AFS26" s="178"/>
      <c r="AFT26" s="178"/>
      <c r="AFU26" s="179"/>
      <c r="AFV26" s="166"/>
      <c r="AFW26" s="178"/>
      <c r="AFX26" s="178"/>
      <c r="AFY26" s="178"/>
      <c r="AFZ26" s="178"/>
      <c r="AGA26" s="178"/>
      <c r="AGB26" s="178"/>
      <c r="AGC26" s="179"/>
      <c r="AGD26" s="166"/>
      <c r="AGE26" s="178"/>
      <c r="AGF26" s="178"/>
      <c r="AGG26" s="178"/>
      <c r="AGH26" s="178"/>
      <c r="AGI26" s="178"/>
      <c r="AGJ26" s="178"/>
      <c r="AGK26" s="179"/>
      <c r="AGL26" s="166"/>
      <c r="AGM26" s="178"/>
      <c r="AGN26" s="178"/>
      <c r="AGO26" s="178"/>
      <c r="AGP26" s="178"/>
      <c r="AGQ26" s="178"/>
      <c r="AGR26" s="178"/>
      <c r="AGS26" s="179"/>
      <c r="AGT26" s="166"/>
      <c r="AGU26" s="178"/>
      <c r="AGV26" s="178"/>
      <c r="AGW26" s="178"/>
      <c r="AGX26" s="178"/>
      <c r="AGY26" s="178"/>
      <c r="AGZ26" s="178"/>
      <c r="AHA26" s="179"/>
      <c r="AHB26" s="166"/>
      <c r="AHC26" s="178"/>
      <c r="AHD26" s="178"/>
      <c r="AHE26" s="178"/>
      <c r="AHF26" s="178"/>
      <c r="AHG26" s="178"/>
      <c r="AHH26" s="178"/>
      <c r="AHI26" s="179"/>
      <c r="AHJ26" s="166"/>
      <c r="AHK26" s="178"/>
      <c r="AHL26" s="178"/>
      <c r="AHM26" s="178"/>
      <c r="AHN26" s="178"/>
      <c r="AHO26" s="178"/>
      <c r="AHP26" s="178"/>
      <c r="AHQ26" s="179"/>
      <c r="AHR26" s="166"/>
      <c r="AHS26" s="178"/>
      <c r="AHT26" s="178"/>
      <c r="AHU26" s="178"/>
      <c r="AHV26" s="178"/>
      <c r="AHW26" s="178"/>
      <c r="AHX26" s="178"/>
      <c r="AHY26" s="179"/>
      <c r="AHZ26" s="166"/>
      <c r="AIA26" s="178"/>
      <c r="AIB26" s="178"/>
      <c r="AIC26" s="178"/>
      <c r="AID26" s="178"/>
      <c r="AIE26" s="178"/>
      <c r="AIF26" s="178"/>
      <c r="AIG26" s="179"/>
      <c r="AIH26" s="166"/>
      <c r="AII26" s="178"/>
      <c r="AIJ26" s="178"/>
      <c r="AIK26" s="178"/>
      <c r="AIL26" s="178"/>
      <c r="AIM26" s="178"/>
      <c r="AIN26" s="178"/>
      <c r="AIO26" s="179"/>
      <c r="AIP26" s="166"/>
      <c r="AIQ26" s="178"/>
      <c r="AIR26" s="178"/>
      <c r="AIS26" s="178"/>
      <c r="AIT26" s="178"/>
      <c r="AIU26" s="178"/>
      <c r="AIV26" s="178"/>
      <c r="AIW26" s="179"/>
      <c r="AIX26" s="166"/>
      <c r="AIY26" s="178"/>
      <c r="AIZ26" s="178"/>
      <c r="AJA26" s="178"/>
      <c r="AJB26" s="178"/>
      <c r="AJC26" s="178"/>
      <c r="AJD26" s="178"/>
      <c r="AJE26" s="179"/>
      <c r="AJF26" s="166"/>
      <c r="AJG26" s="178"/>
      <c r="AJH26" s="178"/>
      <c r="AJI26" s="178"/>
      <c r="AJJ26" s="178"/>
      <c r="AJK26" s="178"/>
      <c r="AJL26" s="178"/>
      <c r="AJM26" s="179"/>
      <c r="AJN26" s="166"/>
      <c r="AJO26" s="178"/>
      <c r="AJP26" s="178"/>
      <c r="AJQ26" s="178"/>
      <c r="AJR26" s="178"/>
      <c r="AJS26" s="178"/>
      <c r="AJT26" s="178"/>
      <c r="AJU26" s="179"/>
      <c r="AJV26" s="166"/>
      <c r="AJW26" s="178"/>
      <c r="AJX26" s="178"/>
      <c r="AJY26" s="178"/>
      <c r="AJZ26" s="178"/>
      <c r="AKA26" s="178"/>
      <c r="AKB26" s="178"/>
      <c r="AKC26" s="179"/>
      <c r="AKD26" s="166"/>
      <c r="AKE26" s="178"/>
      <c r="AKF26" s="178"/>
      <c r="AKG26" s="178"/>
      <c r="AKH26" s="178"/>
      <c r="AKI26" s="178"/>
      <c r="AKJ26" s="178"/>
      <c r="AKK26" s="179"/>
      <c r="AKL26" s="166"/>
      <c r="AKM26" s="178"/>
      <c r="AKN26" s="178"/>
      <c r="AKO26" s="178"/>
      <c r="AKP26" s="178"/>
      <c r="AKQ26" s="178"/>
      <c r="AKR26" s="178"/>
      <c r="AKS26" s="179"/>
      <c r="AKT26" s="166"/>
      <c r="AKU26" s="178"/>
      <c r="AKV26" s="178"/>
      <c r="AKW26" s="178"/>
      <c r="AKX26" s="178"/>
      <c r="AKY26" s="178"/>
      <c r="AKZ26" s="178"/>
      <c r="ALA26" s="179"/>
      <c r="ALB26" s="166"/>
      <c r="ALC26" s="178"/>
      <c r="ALD26" s="178"/>
      <c r="ALE26" s="178"/>
      <c r="ALF26" s="178"/>
      <c r="ALG26" s="178"/>
      <c r="ALH26" s="178"/>
      <c r="ALI26" s="179"/>
      <c r="ALJ26" s="166"/>
      <c r="ALK26" s="178"/>
      <c r="ALL26" s="178"/>
      <c r="ALM26" s="178"/>
      <c r="ALN26" s="178"/>
      <c r="ALO26" s="178"/>
      <c r="ALP26" s="178"/>
      <c r="ALQ26" s="179"/>
      <c r="ALR26" s="166"/>
      <c r="ALS26" s="178"/>
      <c r="ALT26" s="178"/>
      <c r="ALU26" s="178"/>
      <c r="ALV26" s="178"/>
      <c r="ALW26" s="178"/>
      <c r="ALX26" s="178"/>
      <c r="ALY26" s="179"/>
      <c r="ALZ26" s="166"/>
      <c r="AMA26" s="178"/>
      <c r="AMB26" s="178"/>
      <c r="AMC26" s="178"/>
      <c r="AMD26" s="178"/>
      <c r="AME26" s="178"/>
      <c r="AMF26" s="178"/>
      <c r="AMG26" s="179"/>
      <c r="AMH26" s="166"/>
      <c r="AMI26" s="178"/>
      <c r="AMJ26" s="178"/>
      <c r="AMK26" s="178"/>
      <c r="AML26" s="178"/>
      <c r="AMM26" s="178"/>
      <c r="AMN26" s="178"/>
      <c r="AMO26" s="179"/>
      <c r="AMP26" s="166"/>
      <c r="AMQ26" s="178"/>
      <c r="AMR26" s="178"/>
      <c r="AMS26" s="178"/>
      <c r="AMT26" s="178"/>
      <c r="AMU26" s="178"/>
      <c r="AMV26" s="178"/>
      <c r="AMW26" s="179"/>
      <c r="AMX26" s="166"/>
      <c r="AMY26" s="178"/>
      <c r="AMZ26" s="178"/>
      <c r="ANA26" s="178"/>
      <c r="ANB26" s="178"/>
      <c r="ANC26" s="178"/>
      <c r="AND26" s="178"/>
      <c r="ANE26" s="179"/>
      <c r="ANF26" s="166"/>
      <c r="ANG26" s="178"/>
      <c r="ANH26" s="178"/>
      <c r="ANI26" s="178"/>
      <c r="ANJ26" s="178"/>
      <c r="ANK26" s="178"/>
      <c r="ANL26" s="178"/>
      <c r="ANM26" s="179"/>
      <c r="ANN26" s="166"/>
      <c r="ANO26" s="178"/>
      <c r="ANP26" s="178"/>
      <c r="ANQ26" s="178"/>
      <c r="ANR26" s="178"/>
      <c r="ANS26" s="178"/>
      <c r="ANT26" s="178"/>
      <c r="ANU26" s="179"/>
      <c r="ANV26" s="166"/>
      <c r="ANW26" s="178"/>
      <c r="ANX26" s="178"/>
      <c r="ANY26" s="178"/>
      <c r="ANZ26" s="178"/>
      <c r="AOA26" s="178"/>
      <c r="AOB26" s="178"/>
      <c r="AOC26" s="179"/>
      <c r="AOD26" s="166"/>
      <c r="AOE26" s="178"/>
      <c r="AOF26" s="178"/>
      <c r="AOG26" s="178"/>
      <c r="AOH26" s="178"/>
      <c r="AOI26" s="178"/>
      <c r="AOJ26" s="178"/>
      <c r="AOK26" s="179"/>
      <c r="AOL26" s="166"/>
      <c r="AOM26" s="178"/>
      <c r="AON26" s="178"/>
      <c r="AOO26" s="178"/>
      <c r="AOP26" s="178"/>
      <c r="AOQ26" s="178"/>
      <c r="AOR26" s="178"/>
      <c r="AOS26" s="179"/>
      <c r="AOT26" s="166"/>
      <c r="AOU26" s="178"/>
      <c r="AOV26" s="178"/>
      <c r="AOW26" s="178"/>
      <c r="AOX26" s="178"/>
      <c r="AOY26" s="178"/>
      <c r="AOZ26" s="178"/>
      <c r="APA26" s="179"/>
      <c r="APB26" s="166"/>
      <c r="APC26" s="178"/>
      <c r="APD26" s="178"/>
      <c r="APE26" s="178"/>
      <c r="APF26" s="178"/>
      <c r="APG26" s="178"/>
      <c r="APH26" s="178"/>
      <c r="API26" s="179"/>
      <c r="APJ26" s="166"/>
      <c r="APK26" s="178"/>
      <c r="APL26" s="178"/>
      <c r="APM26" s="178"/>
      <c r="APN26" s="178"/>
      <c r="APO26" s="178"/>
      <c r="APP26" s="178"/>
      <c r="APQ26" s="179"/>
      <c r="APR26" s="166"/>
      <c r="APS26" s="178"/>
      <c r="APT26" s="178"/>
      <c r="APU26" s="178"/>
      <c r="APV26" s="178"/>
      <c r="APW26" s="178"/>
      <c r="APX26" s="178"/>
      <c r="APY26" s="179"/>
      <c r="APZ26" s="166"/>
      <c r="AQA26" s="178"/>
      <c r="AQB26" s="178"/>
      <c r="AQC26" s="178"/>
      <c r="AQD26" s="178"/>
      <c r="AQE26" s="178"/>
      <c r="AQF26" s="178"/>
      <c r="AQG26" s="179"/>
      <c r="AQH26" s="166"/>
      <c r="AQI26" s="178"/>
      <c r="AQJ26" s="178"/>
      <c r="AQK26" s="178"/>
      <c r="AQL26" s="178"/>
      <c r="AQM26" s="178"/>
      <c r="AQN26" s="178"/>
      <c r="AQO26" s="179"/>
      <c r="AQP26" s="166"/>
      <c r="AQQ26" s="178"/>
      <c r="AQR26" s="178"/>
      <c r="AQS26" s="178"/>
      <c r="AQT26" s="178"/>
      <c r="AQU26" s="178"/>
      <c r="AQV26" s="178"/>
      <c r="AQW26" s="179"/>
      <c r="AQX26" s="166"/>
      <c r="AQY26" s="178"/>
      <c r="AQZ26" s="178"/>
      <c r="ARA26" s="178"/>
      <c r="ARB26" s="178"/>
      <c r="ARC26" s="178"/>
      <c r="ARD26" s="178"/>
      <c r="ARE26" s="179"/>
      <c r="ARF26" s="166"/>
      <c r="ARG26" s="178"/>
      <c r="ARH26" s="178"/>
      <c r="ARI26" s="178"/>
      <c r="ARJ26" s="178"/>
      <c r="ARK26" s="178"/>
      <c r="ARL26" s="178"/>
      <c r="ARM26" s="179"/>
      <c r="ARN26" s="166"/>
      <c r="ARO26" s="178"/>
      <c r="ARP26" s="178"/>
      <c r="ARQ26" s="178"/>
      <c r="ARR26" s="178"/>
      <c r="ARS26" s="178"/>
      <c r="ART26" s="178"/>
      <c r="ARU26" s="179"/>
      <c r="ARV26" s="166"/>
      <c r="ARW26" s="178"/>
      <c r="ARX26" s="178"/>
      <c r="ARY26" s="178"/>
      <c r="ARZ26" s="178"/>
      <c r="ASA26" s="178"/>
      <c r="ASB26" s="178"/>
      <c r="ASC26" s="179"/>
      <c r="ASD26" s="166"/>
      <c r="ASE26" s="178"/>
      <c r="ASF26" s="178"/>
      <c r="ASG26" s="178"/>
      <c r="ASH26" s="178"/>
      <c r="ASI26" s="178"/>
      <c r="ASJ26" s="178"/>
      <c r="ASK26" s="179"/>
      <c r="ASL26" s="166"/>
      <c r="ASM26" s="178"/>
      <c r="ASN26" s="178"/>
      <c r="ASO26" s="178"/>
      <c r="ASP26" s="178"/>
      <c r="ASQ26" s="178"/>
      <c r="ASR26" s="178"/>
      <c r="ASS26" s="179"/>
      <c r="AST26" s="166"/>
      <c r="ASU26" s="178"/>
      <c r="ASV26" s="178"/>
      <c r="ASW26" s="178"/>
      <c r="ASX26" s="178"/>
      <c r="ASY26" s="178"/>
      <c r="ASZ26" s="178"/>
      <c r="ATA26" s="179"/>
      <c r="ATB26" s="166"/>
      <c r="ATC26" s="178"/>
      <c r="ATD26" s="178"/>
      <c r="ATE26" s="178"/>
      <c r="ATF26" s="178"/>
      <c r="ATG26" s="178"/>
      <c r="ATH26" s="178"/>
      <c r="ATI26" s="179"/>
      <c r="ATJ26" s="166"/>
      <c r="ATK26" s="178"/>
      <c r="ATL26" s="178"/>
      <c r="ATM26" s="178"/>
      <c r="ATN26" s="178"/>
      <c r="ATO26" s="178"/>
      <c r="ATP26" s="178"/>
      <c r="ATQ26" s="179"/>
      <c r="ATR26" s="166"/>
      <c r="ATS26" s="178"/>
      <c r="ATT26" s="178"/>
      <c r="ATU26" s="178"/>
      <c r="ATV26" s="178"/>
      <c r="ATW26" s="178"/>
      <c r="ATX26" s="178"/>
      <c r="ATY26" s="179"/>
      <c r="ATZ26" s="166"/>
      <c r="AUA26" s="178"/>
      <c r="AUB26" s="178"/>
      <c r="AUC26" s="178"/>
      <c r="AUD26" s="178"/>
      <c r="AUE26" s="178"/>
      <c r="AUF26" s="178"/>
      <c r="AUG26" s="179"/>
      <c r="AUH26" s="166"/>
      <c r="AUI26" s="178"/>
      <c r="AUJ26" s="178"/>
      <c r="AUK26" s="178"/>
      <c r="AUL26" s="178"/>
      <c r="AUM26" s="178"/>
      <c r="AUN26" s="178"/>
      <c r="AUO26" s="179"/>
      <c r="AUP26" s="166"/>
      <c r="AUQ26" s="178"/>
      <c r="AUR26" s="178"/>
      <c r="AUS26" s="178"/>
      <c r="AUT26" s="178"/>
      <c r="AUU26" s="178"/>
      <c r="AUV26" s="178"/>
      <c r="AUW26" s="179"/>
      <c r="AUX26" s="166"/>
      <c r="AUY26" s="178"/>
      <c r="AUZ26" s="178"/>
      <c r="AVA26" s="178"/>
      <c r="AVB26" s="178"/>
      <c r="AVC26" s="178"/>
      <c r="AVD26" s="178"/>
      <c r="AVE26" s="179"/>
      <c r="AVF26" s="166"/>
      <c r="AVG26" s="178"/>
      <c r="AVH26" s="178"/>
      <c r="AVI26" s="178"/>
      <c r="AVJ26" s="178"/>
      <c r="AVK26" s="178"/>
      <c r="AVL26" s="178"/>
      <c r="AVM26" s="179"/>
      <c r="AVN26" s="166"/>
      <c r="AVO26" s="178"/>
      <c r="AVP26" s="178"/>
      <c r="AVQ26" s="178"/>
      <c r="AVR26" s="178"/>
      <c r="AVS26" s="178"/>
      <c r="AVT26" s="178"/>
      <c r="AVU26" s="179"/>
      <c r="AVV26" s="166"/>
      <c r="AVW26" s="178"/>
      <c r="AVX26" s="178"/>
      <c r="AVY26" s="178"/>
      <c r="AVZ26" s="178"/>
      <c r="AWA26" s="178"/>
      <c r="AWB26" s="178"/>
      <c r="AWC26" s="179"/>
      <c r="AWD26" s="166"/>
      <c r="AWE26" s="178"/>
      <c r="AWF26" s="178"/>
      <c r="AWG26" s="178"/>
      <c r="AWH26" s="178"/>
      <c r="AWI26" s="178"/>
      <c r="AWJ26" s="178"/>
      <c r="AWK26" s="179"/>
      <c r="AWL26" s="166"/>
      <c r="AWM26" s="178"/>
      <c r="AWN26" s="178"/>
      <c r="AWO26" s="178"/>
      <c r="AWP26" s="178"/>
      <c r="AWQ26" s="178"/>
      <c r="AWR26" s="178"/>
      <c r="AWS26" s="179"/>
      <c r="AWT26" s="166"/>
      <c r="AWU26" s="178"/>
      <c r="AWV26" s="178"/>
      <c r="AWW26" s="178"/>
      <c r="AWX26" s="178"/>
      <c r="AWY26" s="178"/>
      <c r="AWZ26" s="178"/>
      <c r="AXA26" s="179"/>
      <c r="AXB26" s="166"/>
      <c r="AXC26" s="178"/>
      <c r="AXD26" s="178"/>
      <c r="AXE26" s="178"/>
      <c r="AXF26" s="178"/>
      <c r="AXG26" s="178"/>
      <c r="AXH26" s="178"/>
      <c r="AXI26" s="179"/>
      <c r="AXJ26" s="166"/>
      <c r="AXK26" s="178"/>
      <c r="AXL26" s="178"/>
      <c r="AXM26" s="178"/>
      <c r="AXN26" s="178"/>
      <c r="AXO26" s="178"/>
      <c r="AXP26" s="178"/>
      <c r="AXQ26" s="179"/>
      <c r="AXR26" s="166"/>
      <c r="AXS26" s="178"/>
      <c r="AXT26" s="178"/>
      <c r="AXU26" s="178"/>
      <c r="AXV26" s="178"/>
      <c r="AXW26" s="178"/>
      <c r="AXX26" s="178"/>
      <c r="AXY26" s="179"/>
      <c r="AXZ26" s="166"/>
      <c r="AYA26" s="178"/>
      <c r="AYB26" s="178"/>
      <c r="AYC26" s="178"/>
      <c r="AYD26" s="178"/>
      <c r="AYE26" s="178"/>
      <c r="AYF26" s="178"/>
      <c r="AYG26" s="179"/>
      <c r="AYH26" s="166"/>
      <c r="AYI26" s="178"/>
      <c r="AYJ26" s="178"/>
      <c r="AYK26" s="178"/>
      <c r="AYL26" s="178"/>
      <c r="AYM26" s="178"/>
      <c r="AYN26" s="178"/>
      <c r="AYO26" s="179"/>
      <c r="AYP26" s="166"/>
      <c r="AYQ26" s="178"/>
      <c r="AYR26" s="178"/>
      <c r="AYS26" s="178"/>
      <c r="AYT26" s="178"/>
      <c r="AYU26" s="178"/>
      <c r="AYV26" s="178"/>
      <c r="AYW26" s="179"/>
      <c r="AYX26" s="166"/>
      <c r="AYY26" s="178"/>
      <c r="AYZ26" s="178"/>
      <c r="AZA26" s="178"/>
      <c r="AZB26" s="178"/>
      <c r="AZC26" s="178"/>
      <c r="AZD26" s="178"/>
      <c r="AZE26" s="179"/>
      <c r="AZF26" s="166"/>
      <c r="AZG26" s="178"/>
      <c r="AZH26" s="178"/>
      <c r="AZI26" s="178"/>
      <c r="AZJ26" s="178"/>
      <c r="AZK26" s="178"/>
      <c r="AZL26" s="178"/>
      <c r="AZM26" s="179"/>
      <c r="AZN26" s="166"/>
      <c r="AZO26" s="178"/>
      <c r="AZP26" s="178"/>
      <c r="AZQ26" s="178"/>
      <c r="AZR26" s="178"/>
      <c r="AZS26" s="178"/>
      <c r="AZT26" s="178"/>
      <c r="AZU26" s="179"/>
      <c r="AZV26" s="166"/>
      <c r="AZW26" s="178"/>
      <c r="AZX26" s="178"/>
      <c r="AZY26" s="178"/>
      <c r="AZZ26" s="178"/>
      <c r="BAA26" s="178"/>
      <c r="BAB26" s="178"/>
      <c r="BAC26" s="179"/>
      <c r="BAD26" s="166"/>
      <c r="BAE26" s="178"/>
      <c r="BAF26" s="178"/>
      <c r="BAG26" s="178"/>
      <c r="BAH26" s="178"/>
      <c r="BAI26" s="178"/>
      <c r="BAJ26" s="178"/>
      <c r="BAK26" s="179"/>
      <c r="BAL26" s="166"/>
      <c r="BAM26" s="178"/>
      <c r="BAN26" s="178"/>
      <c r="BAO26" s="178"/>
      <c r="BAP26" s="178"/>
      <c r="BAQ26" s="178"/>
      <c r="BAR26" s="178"/>
      <c r="BAS26" s="179"/>
      <c r="BAT26" s="166"/>
      <c r="BAU26" s="178"/>
      <c r="BAV26" s="178"/>
      <c r="BAW26" s="178"/>
      <c r="BAX26" s="178"/>
      <c r="BAY26" s="178"/>
      <c r="BAZ26" s="178"/>
      <c r="BBA26" s="179"/>
      <c r="BBB26" s="166"/>
      <c r="BBC26" s="178"/>
      <c r="BBD26" s="178"/>
      <c r="BBE26" s="178"/>
      <c r="BBF26" s="178"/>
      <c r="BBG26" s="178"/>
      <c r="BBH26" s="178"/>
      <c r="BBI26" s="179"/>
      <c r="BBJ26" s="166"/>
      <c r="BBK26" s="178"/>
      <c r="BBL26" s="178"/>
      <c r="BBM26" s="178"/>
      <c r="BBN26" s="178"/>
      <c r="BBO26" s="178"/>
      <c r="BBP26" s="178"/>
      <c r="BBQ26" s="179"/>
      <c r="BBR26" s="166"/>
      <c r="BBS26" s="178"/>
      <c r="BBT26" s="178"/>
      <c r="BBU26" s="178"/>
      <c r="BBV26" s="178"/>
      <c r="BBW26" s="178"/>
      <c r="BBX26" s="178"/>
      <c r="BBY26" s="179"/>
      <c r="BBZ26" s="166"/>
      <c r="BCA26" s="178"/>
      <c r="BCB26" s="178"/>
      <c r="BCC26" s="178"/>
      <c r="BCD26" s="178"/>
      <c r="BCE26" s="178"/>
      <c r="BCF26" s="178"/>
      <c r="BCG26" s="179"/>
      <c r="BCH26" s="166"/>
      <c r="BCI26" s="178"/>
      <c r="BCJ26" s="178"/>
      <c r="BCK26" s="178"/>
      <c r="BCL26" s="178"/>
      <c r="BCM26" s="178"/>
      <c r="BCN26" s="178"/>
      <c r="BCO26" s="179"/>
      <c r="BCP26" s="166"/>
      <c r="BCQ26" s="178"/>
      <c r="BCR26" s="178"/>
      <c r="BCS26" s="178"/>
      <c r="BCT26" s="178"/>
      <c r="BCU26" s="178"/>
      <c r="BCV26" s="178"/>
      <c r="BCW26" s="179"/>
      <c r="BCX26" s="166"/>
      <c r="BCY26" s="178"/>
      <c r="BCZ26" s="178"/>
      <c r="BDA26" s="178"/>
      <c r="BDB26" s="178"/>
      <c r="BDC26" s="178"/>
      <c r="BDD26" s="178"/>
      <c r="BDE26" s="179"/>
      <c r="BDF26" s="166"/>
      <c r="BDG26" s="178"/>
      <c r="BDH26" s="178"/>
      <c r="BDI26" s="178"/>
      <c r="BDJ26" s="178"/>
      <c r="BDK26" s="178"/>
      <c r="BDL26" s="178"/>
      <c r="BDM26" s="179"/>
      <c r="BDN26" s="166"/>
      <c r="BDO26" s="178"/>
      <c r="BDP26" s="178"/>
      <c r="BDQ26" s="178"/>
      <c r="BDR26" s="178"/>
      <c r="BDS26" s="178"/>
      <c r="BDT26" s="178"/>
      <c r="BDU26" s="179"/>
      <c r="BDV26" s="166"/>
      <c r="BDW26" s="178"/>
      <c r="BDX26" s="178"/>
      <c r="BDY26" s="178"/>
      <c r="BDZ26" s="178"/>
      <c r="BEA26" s="178"/>
      <c r="BEB26" s="178"/>
      <c r="BEC26" s="179"/>
      <c r="BED26" s="166"/>
      <c r="BEE26" s="178"/>
      <c r="BEF26" s="178"/>
      <c r="BEG26" s="178"/>
      <c r="BEH26" s="178"/>
      <c r="BEI26" s="178"/>
      <c r="BEJ26" s="178"/>
      <c r="BEK26" s="179"/>
      <c r="BEL26" s="166"/>
      <c r="BEM26" s="178"/>
      <c r="BEN26" s="178"/>
      <c r="BEO26" s="178"/>
      <c r="BEP26" s="178"/>
      <c r="BEQ26" s="178"/>
      <c r="BER26" s="178"/>
      <c r="BES26" s="179"/>
      <c r="BET26" s="166"/>
      <c r="BEU26" s="178"/>
      <c r="BEV26" s="178"/>
      <c r="BEW26" s="178"/>
      <c r="BEX26" s="178"/>
      <c r="BEY26" s="178"/>
      <c r="BEZ26" s="178"/>
      <c r="BFA26" s="179"/>
      <c r="BFB26" s="166"/>
      <c r="BFC26" s="178"/>
      <c r="BFD26" s="178"/>
      <c r="BFE26" s="178"/>
      <c r="BFF26" s="178"/>
      <c r="BFG26" s="178"/>
      <c r="BFH26" s="178"/>
      <c r="BFI26" s="179"/>
      <c r="BFJ26" s="166"/>
      <c r="BFK26" s="178"/>
      <c r="BFL26" s="178"/>
      <c r="BFM26" s="178"/>
      <c r="BFN26" s="178"/>
      <c r="BFO26" s="178"/>
      <c r="BFP26" s="178"/>
      <c r="BFQ26" s="179"/>
      <c r="BFR26" s="166"/>
      <c r="BFS26" s="178"/>
      <c r="BFT26" s="178"/>
      <c r="BFU26" s="178"/>
      <c r="BFV26" s="178"/>
      <c r="BFW26" s="178"/>
      <c r="BFX26" s="178"/>
      <c r="BFY26" s="179"/>
      <c r="BFZ26" s="166"/>
      <c r="BGA26" s="178"/>
      <c r="BGB26" s="178"/>
      <c r="BGC26" s="178"/>
      <c r="BGD26" s="178"/>
      <c r="BGE26" s="178"/>
      <c r="BGF26" s="178"/>
      <c r="BGG26" s="179"/>
      <c r="BGH26" s="166"/>
      <c r="BGI26" s="178"/>
      <c r="BGJ26" s="178"/>
      <c r="BGK26" s="178"/>
      <c r="BGL26" s="178"/>
      <c r="BGM26" s="178"/>
      <c r="BGN26" s="178"/>
      <c r="BGO26" s="179"/>
      <c r="BGP26" s="166"/>
      <c r="BGQ26" s="178"/>
      <c r="BGR26" s="178"/>
      <c r="BGS26" s="178"/>
      <c r="BGT26" s="178"/>
      <c r="BGU26" s="178"/>
      <c r="BGV26" s="178"/>
      <c r="BGW26" s="179"/>
      <c r="BGX26" s="166"/>
      <c r="BGY26" s="178"/>
      <c r="BGZ26" s="178"/>
      <c r="BHA26" s="178"/>
      <c r="BHB26" s="178"/>
      <c r="BHC26" s="178"/>
      <c r="BHD26" s="178"/>
      <c r="BHE26" s="179"/>
      <c r="BHF26" s="166"/>
      <c r="BHG26" s="178"/>
      <c r="BHH26" s="178"/>
      <c r="BHI26" s="178"/>
      <c r="BHJ26" s="178"/>
      <c r="BHK26" s="178"/>
      <c r="BHL26" s="178"/>
      <c r="BHM26" s="179"/>
      <c r="BHN26" s="166"/>
      <c r="BHO26" s="178"/>
      <c r="BHP26" s="178"/>
      <c r="BHQ26" s="178"/>
      <c r="BHR26" s="178"/>
      <c r="BHS26" s="178"/>
      <c r="BHT26" s="178"/>
      <c r="BHU26" s="179"/>
      <c r="BHV26" s="166"/>
      <c r="BHW26" s="178"/>
      <c r="BHX26" s="178"/>
      <c r="BHY26" s="178"/>
      <c r="BHZ26" s="178"/>
      <c r="BIA26" s="178"/>
      <c r="BIB26" s="178"/>
      <c r="BIC26" s="179"/>
      <c r="BID26" s="166"/>
      <c r="BIE26" s="178"/>
      <c r="BIF26" s="178"/>
      <c r="BIG26" s="178"/>
      <c r="BIH26" s="178"/>
      <c r="BII26" s="178"/>
      <c r="BIJ26" s="178"/>
      <c r="BIK26" s="179"/>
      <c r="BIL26" s="166"/>
      <c r="BIM26" s="178"/>
      <c r="BIN26" s="178"/>
      <c r="BIO26" s="178"/>
      <c r="BIP26" s="178"/>
      <c r="BIQ26" s="178"/>
      <c r="BIR26" s="178"/>
      <c r="BIS26" s="179"/>
      <c r="BIT26" s="166"/>
      <c r="BIU26" s="178"/>
      <c r="BIV26" s="178"/>
      <c r="BIW26" s="178"/>
      <c r="BIX26" s="178"/>
      <c r="BIY26" s="178"/>
      <c r="BIZ26" s="178"/>
      <c r="BJA26" s="179"/>
      <c r="BJB26" s="166"/>
      <c r="BJC26" s="178"/>
      <c r="BJD26" s="178"/>
      <c r="BJE26" s="178"/>
      <c r="BJF26" s="178"/>
      <c r="BJG26" s="178"/>
      <c r="BJH26" s="178"/>
      <c r="BJI26" s="179"/>
      <c r="BJJ26" s="166"/>
      <c r="BJK26" s="178"/>
      <c r="BJL26" s="178"/>
      <c r="BJM26" s="178"/>
      <c r="BJN26" s="178"/>
      <c r="BJO26" s="178"/>
      <c r="BJP26" s="178"/>
      <c r="BJQ26" s="179"/>
      <c r="BJR26" s="166"/>
      <c r="BJS26" s="178"/>
      <c r="BJT26" s="178"/>
      <c r="BJU26" s="178"/>
      <c r="BJV26" s="178"/>
      <c r="BJW26" s="178"/>
      <c r="BJX26" s="178"/>
      <c r="BJY26" s="179"/>
      <c r="BJZ26" s="166"/>
      <c r="BKA26" s="178"/>
      <c r="BKB26" s="178"/>
      <c r="BKC26" s="178"/>
      <c r="BKD26" s="178"/>
      <c r="BKE26" s="178"/>
      <c r="BKF26" s="178"/>
      <c r="BKG26" s="179"/>
      <c r="BKH26" s="166"/>
      <c r="BKI26" s="178"/>
      <c r="BKJ26" s="178"/>
      <c r="BKK26" s="178"/>
      <c r="BKL26" s="178"/>
      <c r="BKM26" s="178"/>
      <c r="BKN26" s="178"/>
      <c r="BKO26" s="179"/>
      <c r="BKP26" s="166"/>
      <c r="BKQ26" s="178"/>
      <c r="BKR26" s="178"/>
      <c r="BKS26" s="178"/>
      <c r="BKT26" s="178"/>
      <c r="BKU26" s="178"/>
      <c r="BKV26" s="178"/>
      <c r="BKW26" s="179"/>
      <c r="BKX26" s="166"/>
      <c r="BKY26" s="178"/>
      <c r="BKZ26" s="178"/>
      <c r="BLA26" s="178"/>
      <c r="BLB26" s="178"/>
      <c r="BLC26" s="178"/>
      <c r="BLD26" s="178"/>
      <c r="BLE26" s="179"/>
      <c r="BLF26" s="166"/>
      <c r="BLG26" s="178"/>
      <c r="BLH26" s="178"/>
      <c r="BLI26" s="178"/>
      <c r="BLJ26" s="178"/>
      <c r="BLK26" s="178"/>
      <c r="BLL26" s="178"/>
      <c r="BLM26" s="179"/>
      <c r="BLN26" s="166"/>
      <c r="BLO26" s="178"/>
      <c r="BLP26" s="178"/>
      <c r="BLQ26" s="178"/>
      <c r="BLR26" s="178"/>
      <c r="BLS26" s="178"/>
      <c r="BLT26" s="178"/>
      <c r="BLU26" s="179"/>
      <c r="BLV26" s="166"/>
      <c r="BLW26" s="178"/>
      <c r="BLX26" s="178"/>
      <c r="BLY26" s="178"/>
      <c r="BLZ26" s="178"/>
      <c r="BMA26" s="178"/>
      <c r="BMB26" s="178"/>
      <c r="BMC26" s="179"/>
      <c r="BMD26" s="166"/>
      <c r="BME26" s="178"/>
      <c r="BMF26" s="178"/>
      <c r="BMG26" s="178"/>
      <c r="BMH26" s="178"/>
      <c r="BMI26" s="178"/>
      <c r="BMJ26" s="178"/>
      <c r="BMK26" s="179"/>
      <c r="BML26" s="166"/>
      <c r="BMM26" s="178"/>
      <c r="BMN26" s="178"/>
      <c r="BMO26" s="178"/>
      <c r="BMP26" s="178"/>
      <c r="BMQ26" s="178"/>
      <c r="BMR26" s="178"/>
      <c r="BMS26" s="179"/>
      <c r="BMT26" s="166"/>
      <c r="BMU26" s="178"/>
      <c r="BMV26" s="178"/>
      <c r="BMW26" s="178"/>
      <c r="BMX26" s="178"/>
      <c r="BMY26" s="178"/>
      <c r="BMZ26" s="178"/>
      <c r="BNA26" s="179"/>
      <c r="BNB26" s="166"/>
      <c r="BNC26" s="178"/>
      <c r="BND26" s="178"/>
      <c r="BNE26" s="178"/>
      <c r="BNF26" s="178"/>
      <c r="BNG26" s="178"/>
      <c r="BNH26" s="178"/>
      <c r="BNI26" s="179"/>
      <c r="BNJ26" s="166"/>
      <c r="BNK26" s="178"/>
      <c r="BNL26" s="178"/>
      <c r="BNM26" s="178"/>
      <c r="BNN26" s="178"/>
      <c r="BNO26" s="178"/>
      <c r="BNP26" s="178"/>
      <c r="BNQ26" s="179"/>
      <c r="BNR26" s="166"/>
      <c r="BNS26" s="178"/>
      <c r="BNT26" s="178"/>
      <c r="BNU26" s="178"/>
      <c r="BNV26" s="178"/>
      <c r="BNW26" s="178"/>
      <c r="BNX26" s="178"/>
      <c r="BNY26" s="179"/>
      <c r="BNZ26" s="166"/>
      <c r="BOA26" s="178"/>
      <c r="BOB26" s="178"/>
      <c r="BOC26" s="178"/>
      <c r="BOD26" s="178"/>
      <c r="BOE26" s="178"/>
      <c r="BOF26" s="178"/>
      <c r="BOG26" s="179"/>
      <c r="BOH26" s="166"/>
      <c r="BOI26" s="178"/>
      <c r="BOJ26" s="178"/>
      <c r="BOK26" s="178"/>
      <c r="BOL26" s="178"/>
      <c r="BOM26" s="178"/>
      <c r="BON26" s="178"/>
      <c r="BOO26" s="179"/>
      <c r="BOP26" s="166"/>
      <c r="BOQ26" s="178"/>
      <c r="BOR26" s="178"/>
      <c r="BOS26" s="178"/>
      <c r="BOT26" s="178"/>
      <c r="BOU26" s="178"/>
      <c r="BOV26" s="178"/>
      <c r="BOW26" s="179"/>
      <c r="BOX26" s="166"/>
      <c r="BOY26" s="178"/>
      <c r="BOZ26" s="178"/>
      <c r="BPA26" s="178"/>
      <c r="BPB26" s="178"/>
      <c r="BPC26" s="178"/>
      <c r="BPD26" s="178"/>
      <c r="BPE26" s="179"/>
      <c r="BPF26" s="166"/>
      <c r="BPG26" s="178"/>
      <c r="BPH26" s="178"/>
      <c r="BPI26" s="178"/>
      <c r="BPJ26" s="178"/>
      <c r="BPK26" s="178"/>
      <c r="BPL26" s="178"/>
      <c r="BPM26" s="179"/>
      <c r="BPN26" s="166"/>
      <c r="BPO26" s="178"/>
      <c r="BPP26" s="178"/>
      <c r="BPQ26" s="178"/>
      <c r="BPR26" s="178"/>
      <c r="BPS26" s="178"/>
      <c r="BPT26" s="178"/>
      <c r="BPU26" s="179"/>
      <c r="BPV26" s="166"/>
      <c r="BPW26" s="178"/>
      <c r="BPX26" s="178"/>
      <c r="BPY26" s="178"/>
      <c r="BPZ26" s="178"/>
      <c r="BQA26" s="178"/>
      <c r="BQB26" s="178"/>
      <c r="BQC26" s="179"/>
      <c r="BQD26" s="166"/>
      <c r="BQE26" s="178"/>
      <c r="BQF26" s="178"/>
      <c r="BQG26" s="178"/>
      <c r="BQH26" s="178"/>
      <c r="BQI26" s="178"/>
      <c r="BQJ26" s="178"/>
      <c r="BQK26" s="179"/>
      <c r="BQL26" s="166"/>
      <c r="BQM26" s="178"/>
      <c r="BQN26" s="178"/>
      <c r="BQO26" s="178"/>
      <c r="BQP26" s="178"/>
      <c r="BQQ26" s="178"/>
      <c r="BQR26" s="178"/>
      <c r="BQS26" s="179"/>
      <c r="BQT26" s="166"/>
      <c r="BQU26" s="178"/>
      <c r="BQV26" s="178"/>
      <c r="BQW26" s="178"/>
      <c r="BQX26" s="178"/>
      <c r="BQY26" s="178"/>
      <c r="BQZ26" s="178"/>
      <c r="BRA26" s="179"/>
      <c r="BRB26" s="166"/>
      <c r="BRC26" s="178"/>
      <c r="BRD26" s="178"/>
      <c r="BRE26" s="178"/>
      <c r="BRF26" s="178"/>
      <c r="BRG26" s="178"/>
      <c r="BRH26" s="178"/>
      <c r="BRI26" s="179"/>
      <c r="BRJ26" s="166"/>
      <c r="BRK26" s="178"/>
      <c r="BRL26" s="178"/>
      <c r="BRM26" s="178"/>
      <c r="BRN26" s="178"/>
      <c r="BRO26" s="178"/>
      <c r="BRP26" s="178"/>
      <c r="BRQ26" s="179"/>
      <c r="BRR26" s="166"/>
      <c r="BRS26" s="178"/>
      <c r="BRT26" s="178"/>
      <c r="BRU26" s="178"/>
      <c r="BRV26" s="178"/>
      <c r="BRW26" s="178"/>
      <c r="BRX26" s="178"/>
      <c r="BRY26" s="179"/>
      <c r="BRZ26" s="166"/>
      <c r="BSA26" s="178"/>
      <c r="BSB26" s="178"/>
      <c r="BSC26" s="178"/>
      <c r="BSD26" s="178"/>
      <c r="BSE26" s="178"/>
      <c r="BSF26" s="178"/>
      <c r="BSG26" s="179"/>
      <c r="BSH26" s="166"/>
      <c r="BSI26" s="178"/>
      <c r="BSJ26" s="178"/>
      <c r="BSK26" s="178"/>
      <c r="BSL26" s="178"/>
      <c r="BSM26" s="178"/>
      <c r="BSN26" s="178"/>
      <c r="BSO26" s="179"/>
      <c r="BSP26" s="166"/>
      <c r="BSQ26" s="178"/>
      <c r="BSR26" s="178"/>
      <c r="BSS26" s="178"/>
      <c r="BST26" s="178"/>
      <c r="BSU26" s="178"/>
      <c r="BSV26" s="178"/>
      <c r="BSW26" s="179"/>
      <c r="BSX26" s="166"/>
      <c r="BSY26" s="178"/>
      <c r="BSZ26" s="178"/>
      <c r="BTA26" s="178"/>
      <c r="BTB26" s="178"/>
      <c r="BTC26" s="178"/>
      <c r="BTD26" s="178"/>
      <c r="BTE26" s="179"/>
      <c r="BTF26" s="166"/>
      <c r="BTG26" s="178"/>
      <c r="BTH26" s="178"/>
      <c r="BTI26" s="178"/>
      <c r="BTJ26" s="178"/>
      <c r="BTK26" s="178"/>
      <c r="BTL26" s="178"/>
      <c r="BTM26" s="179"/>
      <c r="BTN26" s="166"/>
      <c r="BTO26" s="178"/>
      <c r="BTP26" s="178"/>
      <c r="BTQ26" s="178"/>
      <c r="BTR26" s="178"/>
      <c r="BTS26" s="178"/>
      <c r="BTT26" s="178"/>
      <c r="BTU26" s="179"/>
      <c r="BTV26" s="166"/>
      <c r="BTW26" s="178"/>
      <c r="BTX26" s="178"/>
      <c r="BTY26" s="178"/>
      <c r="BTZ26" s="178"/>
      <c r="BUA26" s="178"/>
      <c r="BUB26" s="178"/>
      <c r="BUC26" s="179"/>
      <c r="BUD26" s="166"/>
      <c r="BUE26" s="178"/>
      <c r="BUF26" s="178"/>
      <c r="BUG26" s="178"/>
      <c r="BUH26" s="178"/>
      <c r="BUI26" s="178"/>
      <c r="BUJ26" s="178"/>
      <c r="BUK26" s="179"/>
      <c r="BUL26" s="166"/>
      <c r="BUM26" s="178"/>
      <c r="BUN26" s="178"/>
      <c r="BUO26" s="178"/>
      <c r="BUP26" s="178"/>
      <c r="BUQ26" s="178"/>
      <c r="BUR26" s="178"/>
      <c r="BUS26" s="179"/>
      <c r="BUT26" s="166"/>
      <c r="BUU26" s="178"/>
      <c r="BUV26" s="178"/>
      <c r="BUW26" s="178"/>
      <c r="BUX26" s="178"/>
      <c r="BUY26" s="178"/>
      <c r="BUZ26" s="178"/>
      <c r="BVA26" s="179"/>
      <c r="BVB26" s="166"/>
      <c r="BVC26" s="178"/>
      <c r="BVD26" s="178"/>
      <c r="BVE26" s="178"/>
      <c r="BVF26" s="178"/>
      <c r="BVG26" s="178"/>
      <c r="BVH26" s="178"/>
      <c r="BVI26" s="179"/>
      <c r="BVJ26" s="166"/>
      <c r="BVK26" s="178"/>
      <c r="BVL26" s="178"/>
      <c r="BVM26" s="178"/>
      <c r="BVN26" s="178"/>
      <c r="BVO26" s="178"/>
      <c r="BVP26" s="178"/>
      <c r="BVQ26" s="179"/>
      <c r="BVR26" s="166"/>
      <c r="BVS26" s="178"/>
      <c r="BVT26" s="178"/>
      <c r="BVU26" s="178"/>
      <c r="BVV26" s="178"/>
      <c r="BVW26" s="178"/>
      <c r="BVX26" s="178"/>
      <c r="BVY26" s="179"/>
      <c r="BVZ26" s="166"/>
      <c r="BWA26" s="178"/>
      <c r="BWB26" s="178"/>
      <c r="BWC26" s="178"/>
      <c r="BWD26" s="178"/>
      <c r="BWE26" s="178"/>
      <c r="BWF26" s="178"/>
      <c r="BWG26" s="179"/>
      <c r="BWH26" s="166"/>
      <c r="BWI26" s="178"/>
      <c r="BWJ26" s="178"/>
      <c r="BWK26" s="178"/>
      <c r="BWL26" s="178"/>
      <c r="BWM26" s="178"/>
      <c r="BWN26" s="178"/>
      <c r="BWO26" s="179"/>
      <c r="BWP26" s="166"/>
      <c r="BWQ26" s="178"/>
      <c r="BWR26" s="178"/>
      <c r="BWS26" s="178"/>
      <c r="BWT26" s="178"/>
      <c r="BWU26" s="178"/>
      <c r="BWV26" s="178"/>
      <c r="BWW26" s="179"/>
      <c r="BWX26" s="166"/>
      <c r="BWY26" s="178"/>
      <c r="BWZ26" s="178"/>
      <c r="BXA26" s="178"/>
      <c r="BXB26" s="178"/>
      <c r="BXC26" s="178"/>
      <c r="BXD26" s="178"/>
      <c r="BXE26" s="179"/>
      <c r="BXF26" s="166"/>
      <c r="BXG26" s="178"/>
      <c r="BXH26" s="178"/>
      <c r="BXI26" s="178"/>
      <c r="BXJ26" s="178"/>
      <c r="BXK26" s="178"/>
      <c r="BXL26" s="178"/>
      <c r="BXM26" s="179"/>
      <c r="BXN26" s="166"/>
      <c r="BXO26" s="178"/>
      <c r="BXP26" s="178"/>
      <c r="BXQ26" s="178"/>
      <c r="BXR26" s="178"/>
      <c r="BXS26" s="178"/>
      <c r="BXT26" s="178"/>
      <c r="BXU26" s="179"/>
      <c r="BXV26" s="166"/>
      <c r="BXW26" s="178"/>
      <c r="BXX26" s="178"/>
      <c r="BXY26" s="178"/>
      <c r="BXZ26" s="178"/>
      <c r="BYA26" s="178"/>
      <c r="BYB26" s="178"/>
      <c r="BYC26" s="179"/>
      <c r="BYD26" s="166"/>
      <c r="BYE26" s="178"/>
      <c r="BYF26" s="178"/>
      <c r="BYG26" s="178"/>
      <c r="BYH26" s="178"/>
      <c r="BYI26" s="178"/>
      <c r="BYJ26" s="178"/>
      <c r="BYK26" s="179"/>
      <c r="BYL26" s="166"/>
      <c r="BYM26" s="178"/>
      <c r="BYN26" s="178"/>
      <c r="BYO26" s="178"/>
      <c r="BYP26" s="178"/>
      <c r="BYQ26" s="178"/>
      <c r="BYR26" s="178"/>
      <c r="BYS26" s="179"/>
      <c r="BYT26" s="166"/>
      <c r="BYU26" s="178"/>
      <c r="BYV26" s="178"/>
      <c r="BYW26" s="178"/>
      <c r="BYX26" s="178"/>
      <c r="BYY26" s="178"/>
      <c r="BYZ26" s="178"/>
      <c r="BZA26" s="179"/>
      <c r="BZB26" s="166"/>
      <c r="BZC26" s="178"/>
      <c r="BZD26" s="178"/>
      <c r="BZE26" s="178"/>
      <c r="BZF26" s="178"/>
      <c r="BZG26" s="178"/>
      <c r="BZH26" s="178"/>
      <c r="BZI26" s="179"/>
      <c r="BZJ26" s="166"/>
      <c r="BZK26" s="178"/>
      <c r="BZL26" s="178"/>
      <c r="BZM26" s="178"/>
      <c r="BZN26" s="178"/>
      <c r="BZO26" s="178"/>
      <c r="BZP26" s="178"/>
      <c r="BZQ26" s="179"/>
      <c r="BZR26" s="166"/>
      <c r="BZS26" s="178"/>
      <c r="BZT26" s="178"/>
      <c r="BZU26" s="178"/>
      <c r="BZV26" s="178"/>
      <c r="BZW26" s="178"/>
      <c r="BZX26" s="178"/>
      <c r="BZY26" s="179"/>
      <c r="BZZ26" s="166"/>
      <c r="CAA26" s="178"/>
      <c r="CAB26" s="178"/>
      <c r="CAC26" s="178"/>
      <c r="CAD26" s="178"/>
      <c r="CAE26" s="178"/>
      <c r="CAF26" s="178"/>
      <c r="CAG26" s="179"/>
      <c r="CAH26" s="166"/>
      <c r="CAI26" s="178"/>
      <c r="CAJ26" s="178"/>
      <c r="CAK26" s="178"/>
      <c r="CAL26" s="178"/>
      <c r="CAM26" s="178"/>
      <c r="CAN26" s="178"/>
      <c r="CAO26" s="179"/>
      <c r="CAP26" s="166"/>
      <c r="CAQ26" s="178"/>
      <c r="CAR26" s="178"/>
      <c r="CAS26" s="178"/>
      <c r="CAT26" s="178"/>
      <c r="CAU26" s="178"/>
      <c r="CAV26" s="178"/>
      <c r="CAW26" s="179"/>
      <c r="CAX26" s="166"/>
      <c r="CAY26" s="178"/>
      <c r="CAZ26" s="178"/>
      <c r="CBA26" s="178"/>
      <c r="CBB26" s="178"/>
      <c r="CBC26" s="178"/>
      <c r="CBD26" s="178"/>
      <c r="CBE26" s="179"/>
      <c r="CBF26" s="166"/>
      <c r="CBG26" s="178"/>
      <c r="CBH26" s="178"/>
      <c r="CBI26" s="178"/>
      <c r="CBJ26" s="178"/>
      <c r="CBK26" s="178"/>
      <c r="CBL26" s="178"/>
      <c r="CBM26" s="179"/>
      <c r="CBN26" s="166"/>
      <c r="CBO26" s="178"/>
      <c r="CBP26" s="178"/>
      <c r="CBQ26" s="178"/>
      <c r="CBR26" s="178"/>
      <c r="CBS26" s="178"/>
      <c r="CBT26" s="178"/>
      <c r="CBU26" s="179"/>
      <c r="CBV26" s="166"/>
      <c r="CBW26" s="178"/>
      <c r="CBX26" s="178"/>
      <c r="CBY26" s="178"/>
      <c r="CBZ26" s="178"/>
      <c r="CCA26" s="178"/>
      <c r="CCB26" s="178"/>
      <c r="CCC26" s="179"/>
      <c r="CCD26" s="166"/>
      <c r="CCE26" s="178"/>
      <c r="CCF26" s="178"/>
      <c r="CCG26" s="178"/>
      <c r="CCH26" s="178"/>
      <c r="CCI26" s="178"/>
      <c r="CCJ26" s="178"/>
      <c r="CCK26" s="179"/>
      <c r="CCL26" s="166"/>
      <c r="CCM26" s="178"/>
      <c r="CCN26" s="178"/>
      <c r="CCO26" s="178"/>
      <c r="CCP26" s="178"/>
      <c r="CCQ26" s="178"/>
      <c r="CCR26" s="178"/>
      <c r="CCS26" s="179"/>
      <c r="CCT26" s="166"/>
      <c r="CCU26" s="178"/>
      <c r="CCV26" s="178"/>
      <c r="CCW26" s="178"/>
      <c r="CCX26" s="178"/>
      <c r="CCY26" s="178"/>
      <c r="CCZ26" s="178"/>
      <c r="CDA26" s="179"/>
      <c r="CDB26" s="166"/>
      <c r="CDC26" s="178"/>
      <c r="CDD26" s="178"/>
      <c r="CDE26" s="178"/>
      <c r="CDF26" s="178"/>
      <c r="CDG26" s="178"/>
      <c r="CDH26" s="178"/>
      <c r="CDI26" s="179"/>
      <c r="CDJ26" s="166"/>
      <c r="CDK26" s="178"/>
      <c r="CDL26" s="178"/>
      <c r="CDM26" s="178"/>
      <c r="CDN26" s="178"/>
      <c r="CDO26" s="178"/>
      <c r="CDP26" s="178"/>
      <c r="CDQ26" s="179"/>
      <c r="CDR26" s="166"/>
      <c r="CDS26" s="178"/>
      <c r="CDT26" s="178"/>
      <c r="CDU26" s="178"/>
      <c r="CDV26" s="178"/>
      <c r="CDW26" s="178"/>
      <c r="CDX26" s="178"/>
      <c r="CDY26" s="179"/>
      <c r="CDZ26" s="166"/>
      <c r="CEA26" s="178"/>
      <c r="CEB26" s="178"/>
      <c r="CEC26" s="178"/>
      <c r="CED26" s="178"/>
      <c r="CEE26" s="178"/>
      <c r="CEF26" s="178"/>
      <c r="CEG26" s="179"/>
      <c r="CEH26" s="166"/>
      <c r="CEI26" s="178"/>
      <c r="CEJ26" s="178"/>
      <c r="CEK26" s="178"/>
      <c r="CEL26" s="178"/>
      <c r="CEM26" s="178"/>
      <c r="CEN26" s="178"/>
      <c r="CEO26" s="179"/>
      <c r="CEP26" s="166"/>
      <c r="CEQ26" s="178"/>
      <c r="CER26" s="178"/>
      <c r="CES26" s="178"/>
      <c r="CET26" s="178"/>
      <c r="CEU26" s="178"/>
      <c r="CEV26" s="178"/>
      <c r="CEW26" s="179"/>
      <c r="CEX26" s="166"/>
      <c r="CEY26" s="178"/>
      <c r="CEZ26" s="178"/>
      <c r="CFA26" s="178"/>
      <c r="CFB26" s="178"/>
      <c r="CFC26" s="178"/>
      <c r="CFD26" s="178"/>
      <c r="CFE26" s="179"/>
      <c r="CFF26" s="166"/>
      <c r="CFG26" s="178"/>
      <c r="CFH26" s="178"/>
      <c r="CFI26" s="178"/>
      <c r="CFJ26" s="178"/>
      <c r="CFK26" s="178"/>
      <c r="CFL26" s="178"/>
      <c r="CFM26" s="179"/>
      <c r="CFN26" s="166"/>
      <c r="CFO26" s="178"/>
      <c r="CFP26" s="178"/>
      <c r="CFQ26" s="178"/>
      <c r="CFR26" s="178"/>
      <c r="CFS26" s="178"/>
      <c r="CFT26" s="178"/>
      <c r="CFU26" s="179"/>
      <c r="CFV26" s="166"/>
      <c r="CFW26" s="178"/>
      <c r="CFX26" s="178"/>
      <c r="CFY26" s="178"/>
      <c r="CFZ26" s="178"/>
      <c r="CGA26" s="178"/>
      <c r="CGB26" s="178"/>
      <c r="CGC26" s="179"/>
      <c r="CGD26" s="166"/>
      <c r="CGE26" s="178"/>
      <c r="CGF26" s="178"/>
      <c r="CGG26" s="178"/>
      <c r="CGH26" s="178"/>
      <c r="CGI26" s="178"/>
      <c r="CGJ26" s="178"/>
      <c r="CGK26" s="179"/>
      <c r="CGL26" s="166"/>
      <c r="CGM26" s="178"/>
      <c r="CGN26" s="178"/>
      <c r="CGO26" s="178"/>
      <c r="CGP26" s="178"/>
      <c r="CGQ26" s="178"/>
      <c r="CGR26" s="178"/>
      <c r="CGS26" s="179"/>
      <c r="CGT26" s="166"/>
      <c r="CGU26" s="178"/>
      <c r="CGV26" s="178"/>
      <c r="CGW26" s="178"/>
      <c r="CGX26" s="178"/>
      <c r="CGY26" s="178"/>
      <c r="CGZ26" s="178"/>
      <c r="CHA26" s="179"/>
      <c r="CHB26" s="166"/>
      <c r="CHC26" s="178"/>
      <c r="CHD26" s="178"/>
      <c r="CHE26" s="178"/>
      <c r="CHF26" s="178"/>
      <c r="CHG26" s="178"/>
      <c r="CHH26" s="178"/>
      <c r="CHI26" s="179"/>
      <c r="CHJ26" s="166"/>
      <c r="CHK26" s="178"/>
      <c r="CHL26" s="178"/>
      <c r="CHM26" s="178"/>
      <c r="CHN26" s="178"/>
      <c r="CHO26" s="178"/>
      <c r="CHP26" s="178"/>
      <c r="CHQ26" s="179"/>
      <c r="CHR26" s="166"/>
      <c r="CHS26" s="178"/>
      <c r="CHT26" s="178"/>
      <c r="CHU26" s="178"/>
      <c r="CHV26" s="178"/>
      <c r="CHW26" s="178"/>
      <c r="CHX26" s="178"/>
      <c r="CHY26" s="179"/>
      <c r="CHZ26" s="166"/>
      <c r="CIA26" s="178"/>
      <c r="CIB26" s="178"/>
      <c r="CIC26" s="178"/>
      <c r="CID26" s="178"/>
      <c r="CIE26" s="178"/>
      <c r="CIF26" s="178"/>
      <c r="CIG26" s="179"/>
      <c r="CIH26" s="166"/>
      <c r="CII26" s="178"/>
      <c r="CIJ26" s="178"/>
      <c r="CIK26" s="178"/>
      <c r="CIL26" s="178"/>
      <c r="CIM26" s="178"/>
      <c r="CIN26" s="178"/>
      <c r="CIO26" s="179"/>
      <c r="CIP26" s="166"/>
      <c r="CIQ26" s="178"/>
      <c r="CIR26" s="178"/>
      <c r="CIS26" s="178"/>
      <c r="CIT26" s="178"/>
      <c r="CIU26" s="178"/>
      <c r="CIV26" s="178"/>
      <c r="CIW26" s="179"/>
      <c r="CIX26" s="166"/>
      <c r="CIY26" s="178"/>
      <c r="CIZ26" s="178"/>
      <c r="CJA26" s="178"/>
      <c r="CJB26" s="178"/>
      <c r="CJC26" s="178"/>
      <c r="CJD26" s="178"/>
      <c r="CJE26" s="179"/>
      <c r="CJF26" s="166"/>
      <c r="CJG26" s="178"/>
      <c r="CJH26" s="178"/>
      <c r="CJI26" s="178"/>
      <c r="CJJ26" s="178"/>
      <c r="CJK26" s="178"/>
      <c r="CJL26" s="178"/>
      <c r="CJM26" s="179"/>
      <c r="CJN26" s="166"/>
      <c r="CJO26" s="178"/>
      <c r="CJP26" s="178"/>
      <c r="CJQ26" s="178"/>
      <c r="CJR26" s="178"/>
      <c r="CJS26" s="178"/>
      <c r="CJT26" s="178"/>
      <c r="CJU26" s="179"/>
      <c r="CJV26" s="166"/>
      <c r="CJW26" s="178"/>
      <c r="CJX26" s="178"/>
      <c r="CJY26" s="178"/>
      <c r="CJZ26" s="178"/>
      <c r="CKA26" s="178"/>
      <c r="CKB26" s="178"/>
      <c r="CKC26" s="179"/>
      <c r="CKD26" s="166"/>
      <c r="CKE26" s="178"/>
      <c r="CKF26" s="178"/>
      <c r="CKG26" s="178"/>
      <c r="CKH26" s="178"/>
      <c r="CKI26" s="178"/>
      <c r="CKJ26" s="178"/>
      <c r="CKK26" s="179"/>
      <c r="CKL26" s="166"/>
      <c r="CKM26" s="178"/>
      <c r="CKN26" s="178"/>
      <c r="CKO26" s="178"/>
      <c r="CKP26" s="178"/>
      <c r="CKQ26" s="178"/>
      <c r="CKR26" s="178"/>
      <c r="CKS26" s="179"/>
      <c r="CKT26" s="166"/>
      <c r="CKU26" s="178"/>
      <c r="CKV26" s="178"/>
      <c r="CKW26" s="178"/>
      <c r="CKX26" s="178"/>
      <c r="CKY26" s="178"/>
      <c r="CKZ26" s="178"/>
      <c r="CLA26" s="179"/>
      <c r="CLB26" s="166"/>
      <c r="CLC26" s="178"/>
      <c r="CLD26" s="178"/>
      <c r="CLE26" s="178"/>
      <c r="CLF26" s="178"/>
      <c r="CLG26" s="178"/>
      <c r="CLH26" s="178"/>
      <c r="CLI26" s="179"/>
      <c r="CLJ26" s="166"/>
      <c r="CLK26" s="178"/>
      <c r="CLL26" s="178"/>
      <c r="CLM26" s="178"/>
      <c r="CLN26" s="178"/>
      <c r="CLO26" s="178"/>
      <c r="CLP26" s="178"/>
      <c r="CLQ26" s="179"/>
      <c r="CLR26" s="166"/>
      <c r="CLS26" s="178"/>
      <c r="CLT26" s="178"/>
      <c r="CLU26" s="178"/>
      <c r="CLV26" s="178"/>
      <c r="CLW26" s="178"/>
      <c r="CLX26" s="178"/>
      <c r="CLY26" s="179"/>
      <c r="CLZ26" s="166"/>
      <c r="CMA26" s="178"/>
      <c r="CMB26" s="178"/>
      <c r="CMC26" s="178"/>
      <c r="CMD26" s="178"/>
      <c r="CME26" s="178"/>
      <c r="CMF26" s="178"/>
      <c r="CMG26" s="179"/>
      <c r="CMH26" s="166"/>
      <c r="CMI26" s="178"/>
      <c r="CMJ26" s="178"/>
      <c r="CMK26" s="178"/>
      <c r="CML26" s="178"/>
      <c r="CMM26" s="178"/>
      <c r="CMN26" s="178"/>
      <c r="CMO26" s="179"/>
      <c r="CMP26" s="166"/>
      <c r="CMQ26" s="178"/>
      <c r="CMR26" s="178"/>
      <c r="CMS26" s="178"/>
      <c r="CMT26" s="178"/>
      <c r="CMU26" s="178"/>
      <c r="CMV26" s="178"/>
      <c r="CMW26" s="179"/>
      <c r="CMX26" s="166"/>
      <c r="CMY26" s="178"/>
      <c r="CMZ26" s="178"/>
      <c r="CNA26" s="178"/>
      <c r="CNB26" s="178"/>
      <c r="CNC26" s="178"/>
      <c r="CND26" s="178"/>
      <c r="CNE26" s="179"/>
      <c r="CNF26" s="166"/>
      <c r="CNG26" s="178"/>
      <c r="CNH26" s="178"/>
      <c r="CNI26" s="178"/>
      <c r="CNJ26" s="178"/>
      <c r="CNK26" s="178"/>
      <c r="CNL26" s="178"/>
      <c r="CNM26" s="179"/>
      <c r="CNN26" s="166"/>
      <c r="CNO26" s="178"/>
      <c r="CNP26" s="178"/>
      <c r="CNQ26" s="178"/>
      <c r="CNR26" s="178"/>
      <c r="CNS26" s="178"/>
      <c r="CNT26" s="178"/>
      <c r="CNU26" s="179"/>
      <c r="CNV26" s="166"/>
      <c r="CNW26" s="178"/>
      <c r="CNX26" s="178"/>
      <c r="CNY26" s="178"/>
      <c r="CNZ26" s="178"/>
      <c r="COA26" s="178"/>
      <c r="COB26" s="178"/>
      <c r="COC26" s="179"/>
      <c r="COD26" s="166"/>
      <c r="COE26" s="178"/>
      <c r="COF26" s="178"/>
      <c r="COG26" s="178"/>
      <c r="COH26" s="178"/>
      <c r="COI26" s="178"/>
      <c r="COJ26" s="178"/>
      <c r="COK26" s="179"/>
      <c r="COL26" s="166"/>
      <c r="COM26" s="178"/>
      <c r="CON26" s="178"/>
      <c r="COO26" s="178"/>
      <c r="COP26" s="178"/>
      <c r="COQ26" s="178"/>
      <c r="COR26" s="178"/>
      <c r="COS26" s="179"/>
      <c r="COT26" s="166"/>
      <c r="COU26" s="178"/>
      <c r="COV26" s="178"/>
      <c r="COW26" s="178"/>
      <c r="COX26" s="178"/>
      <c r="COY26" s="178"/>
      <c r="COZ26" s="178"/>
      <c r="CPA26" s="179"/>
      <c r="CPB26" s="166"/>
      <c r="CPC26" s="178"/>
      <c r="CPD26" s="178"/>
      <c r="CPE26" s="178"/>
      <c r="CPF26" s="178"/>
      <c r="CPG26" s="178"/>
      <c r="CPH26" s="178"/>
      <c r="CPI26" s="179"/>
      <c r="CPJ26" s="166"/>
      <c r="CPK26" s="178"/>
      <c r="CPL26" s="178"/>
      <c r="CPM26" s="178"/>
      <c r="CPN26" s="178"/>
      <c r="CPO26" s="178"/>
      <c r="CPP26" s="178"/>
      <c r="CPQ26" s="179"/>
      <c r="CPR26" s="166"/>
      <c r="CPS26" s="178"/>
      <c r="CPT26" s="178"/>
      <c r="CPU26" s="178"/>
      <c r="CPV26" s="178"/>
      <c r="CPW26" s="178"/>
      <c r="CPX26" s="178"/>
      <c r="CPY26" s="179"/>
      <c r="CPZ26" s="166"/>
      <c r="CQA26" s="178"/>
      <c r="CQB26" s="178"/>
      <c r="CQC26" s="178"/>
      <c r="CQD26" s="178"/>
      <c r="CQE26" s="178"/>
      <c r="CQF26" s="178"/>
      <c r="CQG26" s="179"/>
      <c r="CQH26" s="166"/>
      <c r="CQI26" s="178"/>
      <c r="CQJ26" s="178"/>
      <c r="CQK26" s="178"/>
      <c r="CQL26" s="178"/>
      <c r="CQM26" s="178"/>
      <c r="CQN26" s="178"/>
      <c r="CQO26" s="179"/>
      <c r="CQP26" s="166"/>
      <c r="CQQ26" s="178"/>
      <c r="CQR26" s="178"/>
      <c r="CQS26" s="178"/>
      <c r="CQT26" s="178"/>
      <c r="CQU26" s="178"/>
      <c r="CQV26" s="178"/>
      <c r="CQW26" s="179"/>
      <c r="CQX26" s="166"/>
      <c r="CQY26" s="178"/>
      <c r="CQZ26" s="178"/>
      <c r="CRA26" s="178"/>
      <c r="CRB26" s="178"/>
      <c r="CRC26" s="178"/>
      <c r="CRD26" s="178"/>
      <c r="CRE26" s="179"/>
      <c r="CRF26" s="166"/>
      <c r="CRG26" s="178"/>
      <c r="CRH26" s="178"/>
      <c r="CRI26" s="178"/>
      <c r="CRJ26" s="178"/>
      <c r="CRK26" s="178"/>
      <c r="CRL26" s="178"/>
      <c r="CRM26" s="179"/>
      <c r="CRN26" s="166"/>
      <c r="CRO26" s="178"/>
      <c r="CRP26" s="178"/>
      <c r="CRQ26" s="178"/>
      <c r="CRR26" s="178"/>
      <c r="CRS26" s="178"/>
      <c r="CRT26" s="178"/>
      <c r="CRU26" s="179"/>
      <c r="CRV26" s="166"/>
      <c r="CRW26" s="178"/>
      <c r="CRX26" s="178"/>
      <c r="CRY26" s="178"/>
      <c r="CRZ26" s="178"/>
      <c r="CSA26" s="178"/>
      <c r="CSB26" s="178"/>
      <c r="CSC26" s="179"/>
      <c r="CSD26" s="166"/>
      <c r="CSE26" s="178"/>
      <c r="CSF26" s="178"/>
      <c r="CSG26" s="178"/>
      <c r="CSH26" s="178"/>
      <c r="CSI26" s="178"/>
      <c r="CSJ26" s="178"/>
      <c r="CSK26" s="179"/>
      <c r="CSL26" s="166"/>
      <c r="CSM26" s="178"/>
      <c r="CSN26" s="178"/>
      <c r="CSO26" s="178"/>
      <c r="CSP26" s="178"/>
      <c r="CSQ26" s="178"/>
      <c r="CSR26" s="178"/>
      <c r="CSS26" s="179"/>
      <c r="CST26" s="166"/>
      <c r="CSU26" s="178"/>
      <c r="CSV26" s="178"/>
      <c r="CSW26" s="178"/>
      <c r="CSX26" s="178"/>
      <c r="CSY26" s="178"/>
      <c r="CSZ26" s="178"/>
      <c r="CTA26" s="179"/>
      <c r="CTB26" s="166"/>
      <c r="CTC26" s="178"/>
      <c r="CTD26" s="178"/>
      <c r="CTE26" s="178"/>
      <c r="CTF26" s="178"/>
      <c r="CTG26" s="178"/>
      <c r="CTH26" s="178"/>
      <c r="CTI26" s="179"/>
      <c r="CTJ26" s="166"/>
      <c r="CTK26" s="178"/>
      <c r="CTL26" s="178"/>
      <c r="CTM26" s="178"/>
      <c r="CTN26" s="178"/>
      <c r="CTO26" s="178"/>
      <c r="CTP26" s="178"/>
      <c r="CTQ26" s="179"/>
      <c r="CTR26" s="166"/>
      <c r="CTS26" s="178"/>
      <c r="CTT26" s="178"/>
      <c r="CTU26" s="178"/>
      <c r="CTV26" s="178"/>
      <c r="CTW26" s="178"/>
      <c r="CTX26" s="178"/>
      <c r="CTY26" s="179"/>
      <c r="CTZ26" s="166"/>
      <c r="CUA26" s="178"/>
      <c r="CUB26" s="178"/>
      <c r="CUC26" s="178"/>
      <c r="CUD26" s="178"/>
      <c r="CUE26" s="178"/>
      <c r="CUF26" s="178"/>
      <c r="CUG26" s="179"/>
      <c r="CUH26" s="166"/>
      <c r="CUI26" s="178"/>
      <c r="CUJ26" s="178"/>
      <c r="CUK26" s="178"/>
      <c r="CUL26" s="178"/>
      <c r="CUM26" s="178"/>
      <c r="CUN26" s="178"/>
      <c r="CUO26" s="179"/>
      <c r="CUP26" s="166"/>
      <c r="CUQ26" s="178"/>
      <c r="CUR26" s="178"/>
      <c r="CUS26" s="178"/>
      <c r="CUT26" s="178"/>
      <c r="CUU26" s="178"/>
      <c r="CUV26" s="178"/>
      <c r="CUW26" s="179"/>
      <c r="CUX26" s="166"/>
      <c r="CUY26" s="178"/>
      <c r="CUZ26" s="178"/>
      <c r="CVA26" s="178"/>
      <c r="CVB26" s="178"/>
      <c r="CVC26" s="178"/>
      <c r="CVD26" s="178"/>
      <c r="CVE26" s="179"/>
      <c r="CVF26" s="166"/>
      <c r="CVG26" s="178"/>
      <c r="CVH26" s="178"/>
      <c r="CVI26" s="178"/>
      <c r="CVJ26" s="178"/>
      <c r="CVK26" s="178"/>
      <c r="CVL26" s="178"/>
      <c r="CVM26" s="179"/>
      <c r="CVN26" s="166"/>
      <c r="CVO26" s="178"/>
      <c r="CVP26" s="178"/>
      <c r="CVQ26" s="178"/>
      <c r="CVR26" s="178"/>
      <c r="CVS26" s="178"/>
      <c r="CVT26" s="178"/>
      <c r="CVU26" s="179"/>
      <c r="CVV26" s="166"/>
      <c r="CVW26" s="178"/>
      <c r="CVX26" s="178"/>
      <c r="CVY26" s="178"/>
      <c r="CVZ26" s="178"/>
      <c r="CWA26" s="178"/>
      <c r="CWB26" s="178"/>
      <c r="CWC26" s="179"/>
      <c r="CWD26" s="166"/>
      <c r="CWE26" s="178"/>
      <c r="CWF26" s="178"/>
      <c r="CWG26" s="178"/>
      <c r="CWH26" s="178"/>
      <c r="CWI26" s="178"/>
      <c r="CWJ26" s="178"/>
      <c r="CWK26" s="179"/>
      <c r="CWL26" s="166"/>
      <c r="CWM26" s="178"/>
      <c r="CWN26" s="178"/>
      <c r="CWO26" s="178"/>
      <c r="CWP26" s="178"/>
      <c r="CWQ26" s="178"/>
      <c r="CWR26" s="178"/>
      <c r="CWS26" s="179"/>
      <c r="CWT26" s="166"/>
      <c r="CWU26" s="178"/>
      <c r="CWV26" s="178"/>
      <c r="CWW26" s="178"/>
      <c r="CWX26" s="178"/>
      <c r="CWY26" s="178"/>
      <c r="CWZ26" s="178"/>
      <c r="CXA26" s="179"/>
      <c r="CXB26" s="166"/>
      <c r="CXC26" s="178"/>
      <c r="CXD26" s="178"/>
      <c r="CXE26" s="178"/>
      <c r="CXF26" s="178"/>
      <c r="CXG26" s="178"/>
      <c r="CXH26" s="178"/>
      <c r="CXI26" s="179"/>
      <c r="CXJ26" s="166"/>
      <c r="CXK26" s="178"/>
      <c r="CXL26" s="178"/>
      <c r="CXM26" s="178"/>
      <c r="CXN26" s="178"/>
      <c r="CXO26" s="178"/>
      <c r="CXP26" s="178"/>
      <c r="CXQ26" s="179"/>
      <c r="CXR26" s="166"/>
      <c r="CXS26" s="178"/>
      <c r="CXT26" s="178"/>
      <c r="CXU26" s="178"/>
      <c r="CXV26" s="178"/>
      <c r="CXW26" s="178"/>
      <c r="CXX26" s="178"/>
      <c r="CXY26" s="179"/>
      <c r="CXZ26" s="166"/>
      <c r="CYA26" s="178"/>
      <c r="CYB26" s="178"/>
      <c r="CYC26" s="178"/>
      <c r="CYD26" s="178"/>
      <c r="CYE26" s="178"/>
      <c r="CYF26" s="178"/>
      <c r="CYG26" s="179"/>
      <c r="CYH26" s="166"/>
      <c r="CYI26" s="178"/>
      <c r="CYJ26" s="178"/>
      <c r="CYK26" s="178"/>
      <c r="CYL26" s="178"/>
      <c r="CYM26" s="178"/>
      <c r="CYN26" s="178"/>
      <c r="CYO26" s="179"/>
      <c r="CYP26" s="166"/>
      <c r="CYQ26" s="178"/>
      <c r="CYR26" s="178"/>
      <c r="CYS26" s="178"/>
      <c r="CYT26" s="178"/>
      <c r="CYU26" s="178"/>
      <c r="CYV26" s="178"/>
      <c r="CYW26" s="179"/>
      <c r="CYX26" s="166"/>
      <c r="CYY26" s="178"/>
      <c r="CYZ26" s="178"/>
      <c r="CZA26" s="178"/>
      <c r="CZB26" s="178"/>
      <c r="CZC26" s="178"/>
      <c r="CZD26" s="178"/>
      <c r="CZE26" s="179"/>
      <c r="CZF26" s="166"/>
      <c r="CZG26" s="178"/>
      <c r="CZH26" s="178"/>
      <c r="CZI26" s="178"/>
      <c r="CZJ26" s="178"/>
      <c r="CZK26" s="178"/>
      <c r="CZL26" s="178"/>
      <c r="CZM26" s="179"/>
      <c r="CZN26" s="166"/>
      <c r="CZO26" s="178"/>
      <c r="CZP26" s="178"/>
      <c r="CZQ26" s="178"/>
      <c r="CZR26" s="178"/>
      <c r="CZS26" s="178"/>
      <c r="CZT26" s="178"/>
      <c r="CZU26" s="179"/>
      <c r="CZV26" s="166"/>
      <c r="CZW26" s="178"/>
      <c r="CZX26" s="178"/>
      <c r="CZY26" s="178"/>
      <c r="CZZ26" s="178"/>
      <c r="DAA26" s="178"/>
      <c r="DAB26" s="178"/>
      <c r="DAC26" s="179"/>
      <c r="DAD26" s="166"/>
      <c r="DAE26" s="178"/>
      <c r="DAF26" s="178"/>
      <c r="DAG26" s="178"/>
      <c r="DAH26" s="178"/>
      <c r="DAI26" s="178"/>
      <c r="DAJ26" s="178"/>
      <c r="DAK26" s="179"/>
      <c r="DAL26" s="166"/>
      <c r="DAM26" s="178"/>
      <c r="DAN26" s="178"/>
      <c r="DAO26" s="178"/>
      <c r="DAP26" s="178"/>
      <c r="DAQ26" s="178"/>
      <c r="DAR26" s="178"/>
      <c r="DAS26" s="179"/>
      <c r="DAT26" s="166"/>
      <c r="DAU26" s="178"/>
      <c r="DAV26" s="178"/>
      <c r="DAW26" s="178"/>
      <c r="DAX26" s="178"/>
      <c r="DAY26" s="178"/>
      <c r="DAZ26" s="178"/>
      <c r="DBA26" s="179"/>
      <c r="DBB26" s="166"/>
      <c r="DBC26" s="178"/>
      <c r="DBD26" s="178"/>
      <c r="DBE26" s="178"/>
      <c r="DBF26" s="178"/>
      <c r="DBG26" s="178"/>
      <c r="DBH26" s="178"/>
      <c r="DBI26" s="179"/>
      <c r="DBJ26" s="166"/>
      <c r="DBK26" s="178"/>
      <c r="DBL26" s="178"/>
      <c r="DBM26" s="178"/>
      <c r="DBN26" s="178"/>
      <c r="DBO26" s="178"/>
      <c r="DBP26" s="178"/>
      <c r="DBQ26" s="179"/>
      <c r="DBR26" s="166"/>
      <c r="DBS26" s="178"/>
      <c r="DBT26" s="178"/>
      <c r="DBU26" s="178"/>
      <c r="DBV26" s="178"/>
      <c r="DBW26" s="178"/>
      <c r="DBX26" s="178"/>
      <c r="DBY26" s="179"/>
      <c r="DBZ26" s="166"/>
      <c r="DCA26" s="178"/>
      <c r="DCB26" s="178"/>
      <c r="DCC26" s="178"/>
      <c r="DCD26" s="178"/>
      <c r="DCE26" s="178"/>
      <c r="DCF26" s="178"/>
      <c r="DCG26" s="179"/>
      <c r="DCH26" s="166"/>
      <c r="DCI26" s="178"/>
      <c r="DCJ26" s="178"/>
      <c r="DCK26" s="178"/>
      <c r="DCL26" s="178"/>
      <c r="DCM26" s="178"/>
      <c r="DCN26" s="178"/>
      <c r="DCO26" s="179"/>
      <c r="DCP26" s="166"/>
      <c r="DCQ26" s="178"/>
      <c r="DCR26" s="178"/>
      <c r="DCS26" s="178"/>
      <c r="DCT26" s="178"/>
      <c r="DCU26" s="178"/>
      <c r="DCV26" s="178"/>
      <c r="DCW26" s="179"/>
      <c r="DCX26" s="166"/>
      <c r="DCY26" s="178"/>
      <c r="DCZ26" s="178"/>
      <c r="DDA26" s="178"/>
      <c r="DDB26" s="178"/>
      <c r="DDC26" s="178"/>
      <c r="DDD26" s="178"/>
      <c r="DDE26" s="179"/>
      <c r="DDF26" s="166"/>
      <c r="DDG26" s="178"/>
      <c r="DDH26" s="178"/>
      <c r="DDI26" s="178"/>
      <c r="DDJ26" s="178"/>
      <c r="DDK26" s="178"/>
      <c r="DDL26" s="178"/>
      <c r="DDM26" s="179"/>
      <c r="DDN26" s="166"/>
      <c r="DDO26" s="178"/>
      <c r="DDP26" s="178"/>
      <c r="DDQ26" s="178"/>
      <c r="DDR26" s="178"/>
      <c r="DDS26" s="178"/>
      <c r="DDT26" s="178"/>
      <c r="DDU26" s="179"/>
      <c r="DDV26" s="166"/>
      <c r="DDW26" s="178"/>
      <c r="DDX26" s="178"/>
      <c r="DDY26" s="178"/>
      <c r="DDZ26" s="178"/>
      <c r="DEA26" s="178"/>
      <c r="DEB26" s="178"/>
      <c r="DEC26" s="179"/>
      <c r="DED26" s="166"/>
      <c r="DEE26" s="178"/>
      <c r="DEF26" s="178"/>
      <c r="DEG26" s="178"/>
      <c r="DEH26" s="178"/>
      <c r="DEI26" s="178"/>
      <c r="DEJ26" s="178"/>
      <c r="DEK26" s="179"/>
      <c r="DEL26" s="166"/>
      <c r="DEM26" s="178"/>
      <c r="DEN26" s="178"/>
      <c r="DEO26" s="178"/>
      <c r="DEP26" s="178"/>
      <c r="DEQ26" s="178"/>
      <c r="DER26" s="178"/>
      <c r="DES26" s="179"/>
      <c r="DET26" s="166"/>
      <c r="DEU26" s="178"/>
      <c r="DEV26" s="178"/>
      <c r="DEW26" s="178"/>
      <c r="DEX26" s="178"/>
      <c r="DEY26" s="178"/>
      <c r="DEZ26" s="178"/>
      <c r="DFA26" s="179"/>
      <c r="DFB26" s="166"/>
      <c r="DFC26" s="178"/>
      <c r="DFD26" s="178"/>
      <c r="DFE26" s="178"/>
      <c r="DFF26" s="178"/>
      <c r="DFG26" s="178"/>
      <c r="DFH26" s="178"/>
      <c r="DFI26" s="179"/>
      <c r="DFJ26" s="166"/>
      <c r="DFK26" s="178"/>
      <c r="DFL26" s="178"/>
      <c r="DFM26" s="178"/>
      <c r="DFN26" s="178"/>
      <c r="DFO26" s="178"/>
      <c r="DFP26" s="178"/>
      <c r="DFQ26" s="179"/>
      <c r="DFR26" s="166"/>
      <c r="DFS26" s="178"/>
      <c r="DFT26" s="178"/>
      <c r="DFU26" s="178"/>
      <c r="DFV26" s="178"/>
      <c r="DFW26" s="178"/>
      <c r="DFX26" s="178"/>
      <c r="DFY26" s="179"/>
      <c r="DFZ26" s="166"/>
      <c r="DGA26" s="178"/>
      <c r="DGB26" s="178"/>
      <c r="DGC26" s="178"/>
      <c r="DGD26" s="178"/>
      <c r="DGE26" s="178"/>
      <c r="DGF26" s="178"/>
      <c r="DGG26" s="179"/>
      <c r="DGH26" s="166"/>
      <c r="DGI26" s="178"/>
      <c r="DGJ26" s="178"/>
      <c r="DGK26" s="178"/>
      <c r="DGL26" s="178"/>
      <c r="DGM26" s="178"/>
      <c r="DGN26" s="178"/>
      <c r="DGO26" s="179"/>
      <c r="DGP26" s="166"/>
      <c r="DGQ26" s="178"/>
      <c r="DGR26" s="178"/>
      <c r="DGS26" s="178"/>
      <c r="DGT26" s="178"/>
      <c r="DGU26" s="178"/>
      <c r="DGV26" s="178"/>
      <c r="DGW26" s="179"/>
      <c r="DGX26" s="166"/>
      <c r="DGY26" s="178"/>
      <c r="DGZ26" s="178"/>
      <c r="DHA26" s="178"/>
      <c r="DHB26" s="178"/>
      <c r="DHC26" s="178"/>
      <c r="DHD26" s="178"/>
      <c r="DHE26" s="179"/>
      <c r="DHF26" s="166"/>
      <c r="DHG26" s="178"/>
      <c r="DHH26" s="178"/>
      <c r="DHI26" s="178"/>
      <c r="DHJ26" s="178"/>
      <c r="DHK26" s="178"/>
      <c r="DHL26" s="178"/>
      <c r="DHM26" s="179"/>
      <c r="DHN26" s="166"/>
      <c r="DHO26" s="178"/>
      <c r="DHP26" s="178"/>
      <c r="DHQ26" s="178"/>
      <c r="DHR26" s="178"/>
      <c r="DHS26" s="178"/>
      <c r="DHT26" s="178"/>
      <c r="DHU26" s="179"/>
      <c r="DHV26" s="166"/>
      <c r="DHW26" s="178"/>
      <c r="DHX26" s="178"/>
      <c r="DHY26" s="178"/>
      <c r="DHZ26" s="178"/>
      <c r="DIA26" s="178"/>
      <c r="DIB26" s="178"/>
      <c r="DIC26" s="179"/>
      <c r="DID26" s="166"/>
      <c r="DIE26" s="178"/>
      <c r="DIF26" s="178"/>
      <c r="DIG26" s="178"/>
      <c r="DIH26" s="178"/>
      <c r="DII26" s="178"/>
      <c r="DIJ26" s="178"/>
      <c r="DIK26" s="179"/>
      <c r="DIL26" s="166"/>
      <c r="DIM26" s="178"/>
      <c r="DIN26" s="178"/>
      <c r="DIO26" s="178"/>
      <c r="DIP26" s="178"/>
      <c r="DIQ26" s="178"/>
      <c r="DIR26" s="178"/>
      <c r="DIS26" s="179"/>
      <c r="DIT26" s="166"/>
      <c r="DIU26" s="178"/>
      <c r="DIV26" s="178"/>
      <c r="DIW26" s="178"/>
      <c r="DIX26" s="178"/>
      <c r="DIY26" s="178"/>
      <c r="DIZ26" s="178"/>
      <c r="DJA26" s="179"/>
      <c r="DJB26" s="166"/>
      <c r="DJC26" s="178"/>
      <c r="DJD26" s="178"/>
      <c r="DJE26" s="178"/>
      <c r="DJF26" s="178"/>
      <c r="DJG26" s="178"/>
      <c r="DJH26" s="178"/>
      <c r="DJI26" s="179"/>
      <c r="DJJ26" s="166"/>
      <c r="DJK26" s="178"/>
      <c r="DJL26" s="178"/>
      <c r="DJM26" s="178"/>
      <c r="DJN26" s="178"/>
      <c r="DJO26" s="178"/>
      <c r="DJP26" s="178"/>
      <c r="DJQ26" s="179"/>
      <c r="DJR26" s="166"/>
      <c r="DJS26" s="178"/>
      <c r="DJT26" s="178"/>
      <c r="DJU26" s="178"/>
      <c r="DJV26" s="178"/>
      <c r="DJW26" s="178"/>
      <c r="DJX26" s="178"/>
      <c r="DJY26" s="179"/>
      <c r="DJZ26" s="166"/>
      <c r="DKA26" s="178"/>
      <c r="DKB26" s="178"/>
      <c r="DKC26" s="178"/>
      <c r="DKD26" s="178"/>
      <c r="DKE26" s="178"/>
      <c r="DKF26" s="178"/>
      <c r="DKG26" s="179"/>
      <c r="DKH26" s="166"/>
      <c r="DKI26" s="178"/>
      <c r="DKJ26" s="178"/>
      <c r="DKK26" s="178"/>
      <c r="DKL26" s="178"/>
      <c r="DKM26" s="178"/>
      <c r="DKN26" s="178"/>
      <c r="DKO26" s="179"/>
      <c r="DKP26" s="166"/>
      <c r="DKQ26" s="178"/>
      <c r="DKR26" s="178"/>
      <c r="DKS26" s="178"/>
      <c r="DKT26" s="178"/>
      <c r="DKU26" s="178"/>
      <c r="DKV26" s="178"/>
      <c r="DKW26" s="179"/>
      <c r="DKX26" s="166"/>
      <c r="DKY26" s="178"/>
      <c r="DKZ26" s="178"/>
      <c r="DLA26" s="178"/>
      <c r="DLB26" s="178"/>
      <c r="DLC26" s="178"/>
      <c r="DLD26" s="178"/>
      <c r="DLE26" s="179"/>
      <c r="DLF26" s="166"/>
      <c r="DLG26" s="178"/>
      <c r="DLH26" s="178"/>
      <c r="DLI26" s="178"/>
      <c r="DLJ26" s="178"/>
      <c r="DLK26" s="178"/>
      <c r="DLL26" s="178"/>
      <c r="DLM26" s="179"/>
      <c r="DLN26" s="166"/>
      <c r="DLO26" s="178"/>
      <c r="DLP26" s="178"/>
      <c r="DLQ26" s="178"/>
      <c r="DLR26" s="178"/>
      <c r="DLS26" s="178"/>
      <c r="DLT26" s="178"/>
      <c r="DLU26" s="179"/>
      <c r="DLV26" s="166"/>
      <c r="DLW26" s="178"/>
      <c r="DLX26" s="178"/>
      <c r="DLY26" s="178"/>
      <c r="DLZ26" s="178"/>
      <c r="DMA26" s="178"/>
      <c r="DMB26" s="178"/>
      <c r="DMC26" s="179"/>
      <c r="DMD26" s="166"/>
      <c r="DME26" s="178"/>
      <c r="DMF26" s="178"/>
      <c r="DMG26" s="178"/>
      <c r="DMH26" s="178"/>
      <c r="DMI26" s="178"/>
      <c r="DMJ26" s="178"/>
      <c r="DMK26" s="179"/>
      <c r="DML26" s="166"/>
      <c r="DMM26" s="178"/>
      <c r="DMN26" s="178"/>
      <c r="DMO26" s="178"/>
      <c r="DMP26" s="178"/>
      <c r="DMQ26" s="178"/>
      <c r="DMR26" s="178"/>
      <c r="DMS26" s="179"/>
      <c r="DMT26" s="166"/>
      <c r="DMU26" s="178"/>
      <c r="DMV26" s="178"/>
      <c r="DMW26" s="178"/>
      <c r="DMX26" s="178"/>
      <c r="DMY26" s="178"/>
      <c r="DMZ26" s="178"/>
      <c r="DNA26" s="179"/>
      <c r="DNB26" s="166"/>
      <c r="DNC26" s="178"/>
      <c r="DND26" s="178"/>
      <c r="DNE26" s="178"/>
      <c r="DNF26" s="178"/>
      <c r="DNG26" s="178"/>
      <c r="DNH26" s="178"/>
      <c r="DNI26" s="179"/>
      <c r="DNJ26" s="166"/>
      <c r="DNK26" s="178"/>
      <c r="DNL26" s="178"/>
      <c r="DNM26" s="178"/>
      <c r="DNN26" s="178"/>
      <c r="DNO26" s="178"/>
      <c r="DNP26" s="178"/>
      <c r="DNQ26" s="179"/>
      <c r="DNR26" s="166"/>
      <c r="DNS26" s="178"/>
      <c r="DNT26" s="178"/>
      <c r="DNU26" s="178"/>
      <c r="DNV26" s="178"/>
      <c r="DNW26" s="178"/>
      <c r="DNX26" s="178"/>
      <c r="DNY26" s="179"/>
      <c r="DNZ26" s="166"/>
      <c r="DOA26" s="178"/>
      <c r="DOB26" s="178"/>
      <c r="DOC26" s="178"/>
      <c r="DOD26" s="178"/>
      <c r="DOE26" s="178"/>
      <c r="DOF26" s="178"/>
      <c r="DOG26" s="179"/>
      <c r="DOH26" s="166"/>
      <c r="DOI26" s="178"/>
      <c r="DOJ26" s="178"/>
      <c r="DOK26" s="178"/>
      <c r="DOL26" s="178"/>
      <c r="DOM26" s="178"/>
      <c r="DON26" s="178"/>
      <c r="DOO26" s="179"/>
      <c r="DOP26" s="166"/>
      <c r="DOQ26" s="178"/>
      <c r="DOR26" s="178"/>
      <c r="DOS26" s="178"/>
      <c r="DOT26" s="178"/>
      <c r="DOU26" s="178"/>
      <c r="DOV26" s="178"/>
      <c r="DOW26" s="179"/>
      <c r="DOX26" s="166"/>
      <c r="DOY26" s="178"/>
      <c r="DOZ26" s="178"/>
      <c r="DPA26" s="178"/>
      <c r="DPB26" s="178"/>
      <c r="DPC26" s="178"/>
      <c r="DPD26" s="178"/>
      <c r="DPE26" s="179"/>
      <c r="DPF26" s="166"/>
      <c r="DPG26" s="178"/>
      <c r="DPH26" s="178"/>
      <c r="DPI26" s="178"/>
      <c r="DPJ26" s="178"/>
      <c r="DPK26" s="178"/>
      <c r="DPL26" s="178"/>
      <c r="DPM26" s="179"/>
      <c r="DPN26" s="166"/>
      <c r="DPO26" s="178"/>
      <c r="DPP26" s="178"/>
      <c r="DPQ26" s="178"/>
      <c r="DPR26" s="178"/>
      <c r="DPS26" s="178"/>
      <c r="DPT26" s="178"/>
      <c r="DPU26" s="179"/>
      <c r="DPV26" s="166"/>
      <c r="DPW26" s="178"/>
      <c r="DPX26" s="178"/>
      <c r="DPY26" s="178"/>
      <c r="DPZ26" s="178"/>
      <c r="DQA26" s="178"/>
      <c r="DQB26" s="178"/>
      <c r="DQC26" s="179"/>
      <c r="DQD26" s="166"/>
      <c r="DQE26" s="178"/>
      <c r="DQF26" s="178"/>
      <c r="DQG26" s="178"/>
      <c r="DQH26" s="178"/>
      <c r="DQI26" s="178"/>
      <c r="DQJ26" s="178"/>
      <c r="DQK26" s="179"/>
      <c r="DQL26" s="166"/>
      <c r="DQM26" s="178"/>
      <c r="DQN26" s="178"/>
      <c r="DQO26" s="178"/>
      <c r="DQP26" s="178"/>
      <c r="DQQ26" s="178"/>
      <c r="DQR26" s="178"/>
      <c r="DQS26" s="179"/>
      <c r="DQT26" s="166"/>
      <c r="DQU26" s="178"/>
      <c r="DQV26" s="178"/>
      <c r="DQW26" s="178"/>
      <c r="DQX26" s="178"/>
      <c r="DQY26" s="178"/>
      <c r="DQZ26" s="178"/>
      <c r="DRA26" s="179"/>
      <c r="DRB26" s="166"/>
      <c r="DRC26" s="178"/>
      <c r="DRD26" s="178"/>
      <c r="DRE26" s="178"/>
      <c r="DRF26" s="178"/>
      <c r="DRG26" s="178"/>
      <c r="DRH26" s="178"/>
      <c r="DRI26" s="179"/>
      <c r="DRJ26" s="166"/>
      <c r="DRK26" s="178"/>
      <c r="DRL26" s="178"/>
      <c r="DRM26" s="178"/>
      <c r="DRN26" s="178"/>
      <c r="DRO26" s="178"/>
      <c r="DRP26" s="178"/>
      <c r="DRQ26" s="179"/>
      <c r="DRR26" s="166"/>
      <c r="DRS26" s="178"/>
      <c r="DRT26" s="178"/>
      <c r="DRU26" s="178"/>
      <c r="DRV26" s="178"/>
      <c r="DRW26" s="178"/>
      <c r="DRX26" s="178"/>
      <c r="DRY26" s="179"/>
      <c r="DRZ26" s="166"/>
      <c r="DSA26" s="178"/>
      <c r="DSB26" s="178"/>
      <c r="DSC26" s="178"/>
      <c r="DSD26" s="178"/>
      <c r="DSE26" s="178"/>
      <c r="DSF26" s="178"/>
      <c r="DSG26" s="179"/>
      <c r="DSH26" s="166"/>
      <c r="DSI26" s="178"/>
      <c r="DSJ26" s="178"/>
      <c r="DSK26" s="178"/>
      <c r="DSL26" s="178"/>
      <c r="DSM26" s="178"/>
      <c r="DSN26" s="178"/>
      <c r="DSO26" s="179"/>
      <c r="DSP26" s="166"/>
      <c r="DSQ26" s="178"/>
      <c r="DSR26" s="178"/>
      <c r="DSS26" s="178"/>
      <c r="DST26" s="178"/>
      <c r="DSU26" s="178"/>
      <c r="DSV26" s="178"/>
      <c r="DSW26" s="179"/>
      <c r="DSX26" s="166"/>
      <c r="DSY26" s="178"/>
      <c r="DSZ26" s="178"/>
      <c r="DTA26" s="178"/>
      <c r="DTB26" s="178"/>
      <c r="DTC26" s="178"/>
      <c r="DTD26" s="178"/>
      <c r="DTE26" s="179"/>
      <c r="DTF26" s="166"/>
      <c r="DTG26" s="178"/>
      <c r="DTH26" s="178"/>
      <c r="DTI26" s="178"/>
      <c r="DTJ26" s="178"/>
      <c r="DTK26" s="178"/>
      <c r="DTL26" s="178"/>
      <c r="DTM26" s="179"/>
      <c r="DTN26" s="166"/>
      <c r="DTO26" s="178"/>
      <c r="DTP26" s="178"/>
      <c r="DTQ26" s="178"/>
      <c r="DTR26" s="178"/>
      <c r="DTS26" s="178"/>
      <c r="DTT26" s="178"/>
      <c r="DTU26" s="179"/>
      <c r="DTV26" s="166"/>
      <c r="DTW26" s="178"/>
      <c r="DTX26" s="178"/>
      <c r="DTY26" s="178"/>
      <c r="DTZ26" s="178"/>
      <c r="DUA26" s="178"/>
      <c r="DUB26" s="178"/>
      <c r="DUC26" s="179"/>
      <c r="DUD26" s="166"/>
      <c r="DUE26" s="178"/>
      <c r="DUF26" s="178"/>
      <c r="DUG26" s="178"/>
      <c r="DUH26" s="178"/>
      <c r="DUI26" s="178"/>
      <c r="DUJ26" s="178"/>
      <c r="DUK26" s="179"/>
      <c r="DUL26" s="166"/>
      <c r="DUM26" s="178"/>
      <c r="DUN26" s="178"/>
      <c r="DUO26" s="178"/>
      <c r="DUP26" s="178"/>
      <c r="DUQ26" s="178"/>
      <c r="DUR26" s="178"/>
      <c r="DUS26" s="179"/>
      <c r="DUT26" s="166"/>
      <c r="DUU26" s="178"/>
      <c r="DUV26" s="178"/>
      <c r="DUW26" s="178"/>
      <c r="DUX26" s="178"/>
      <c r="DUY26" s="178"/>
      <c r="DUZ26" s="178"/>
      <c r="DVA26" s="179"/>
      <c r="DVB26" s="166"/>
      <c r="DVC26" s="178"/>
      <c r="DVD26" s="178"/>
      <c r="DVE26" s="178"/>
      <c r="DVF26" s="178"/>
      <c r="DVG26" s="178"/>
      <c r="DVH26" s="178"/>
      <c r="DVI26" s="179"/>
      <c r="DVJ26" s="166"/>
      <c r="DVK26" s="178"/>
      <c r="DVL26" s="178"/>
      <c r="DVM26" s="178"/>
      <c r="DVN26" s="178"/>
      <c r="DVO26" s="178"/>
      <c r="DVP26" s="178"/>
      <c r="DVQ26" s="179"/>
      <c r="DVR26" s="166"/>
      <c r="DVS26" s="178"/>
      <c r="DVT26" s="178"/>
      <c r="DVU26" s="178"/>
      <c r="DVV26" s="178"/>
      <c r="DVW26" s="178"/>
      <c r="DVX26" s="178"/>
      <c r="DVY26" s="179"/>
      <c r="DVZ26" s="166"/>
      <c r="DWA26" s="178"/>
      <c r="DWB26" s="178"/>
      <c r="DWC26" s="178"/>
      <c r="DWD26" s="178"/>
      <c r="DWE26" s="178"/>
      <c r="DWF26" s="178"/>
      <c r="DWG26" s="179"/>
      <c r="DWH26" s="166"/>
      <c r="DWI26" s="178"/>
      <c r="DWJ26" s="178"/>
      <c r="DWK26" s="178"/>
      <c r="DWL26" s="178"/>
      <c r="DWM26" s="178"/>
      <c r="DWN26" s="178"/>
      <c r="DWO26" s="179"/>
      <c r="DWP26" s="166"/>
      <c r="DWQ26" s="178"/>
      <c r="DWR26" s="178"/>
      <c r="DWS26" s="178"/>
      <c r="DWT26" s="178"/>
      <c r="DWU26" s="178"/>
      <c r="DWV26" s="178"/>
      <c r="DWW26" s="179"/>
      <c r="DWX26" s="166"/>
      <c r="DWY26" s="178"/>
      <c r="DWZ26" s="178"/>
      <c r="DXA26" s="178"/>
      <c r="DXB26" s="178"/>
      <c r="DXC26" s="178"/>
      <c r="DXD26" s="178"/>
      <c r="DXE26" s="179"/>
      <c r="DXF26" s="166"/>
      <c r="DXG26" s="178"/>
      <c r="DXH26" s="178"/>
      <c r="DXI26" s="178"/>
      <c r="DXJ26" s="178"/>
      <c r="DXK26" s="178"/>
      <c r="DXL26" s="178"/>
      <c r="DXM26" s="179"/>
      <c r="DXN26" s="166"/>
      <c r="DXO26" s="178"/>
      <c r="DXP26" s="178"/>
      <c r="DXQ26" s="178"/>
      <c r="DXR26" s="178"/>
      <c r="DXS26" s="178"/>
      <c r="DXT26" s="178"/>
      <c r="DXU26" s="179"/>
      <c r="DXV26" s="166"/>
      <c r="DXW26" s="178"/>
      <c r="DXX26" s="178"/>
      <c r="DXY26" s="178"/>
      <c r="DXZ26" s="178"/>
      <c r="DYA26" s="178"/>
      <c r="DYB26" s="178"/>
      <c r="DYC26" s="179"/>
      <c r="DYD26" s="166"/>
      <c r="DYE26" s="178"/>
      <c r="DYF26" s="178"/>
      <c r="DYG26" s="178"/>
      <c r="DYH26" s="178"/>
      <c r="DYI26" s="178"/>
      <c r="DYJ26" s="178"/>
      <c r="DYK26" s="179"/>
      <c r="DYL26" s="166"/>
      <c r="DYM26" s="178"/>
      <c r="DYN26" s="178"/>
      <c r="DYO26" s="178"/>
      <c r="DYP26" s="178"/>
      <c r="DYQ26" s="178"/>
      <c r="DYR26" s="178"/>
      <c r="DYS26" s="179"/>
      <c r="DYT26" s="166"/>
      <c r="DYU26" s="178"/>
      <c r="DYV26" s="178"/>
      <c r="DYW26" s="178"/>
      <c r="DYX26" s="178"/>
      <c r="DYY26" s="178"/>
      <c r="DYZ26" s="178"/>
      <c r="DZA26" s="179"/>
      <c r="DZB26" s="166"/>
      <c r="DZC26" s="178"/>
      <c r="DZD26" s="178"/>
      <c r="DZE26" s="178"/>
      <c r="DZF26" s="178"/>
      <c r="DZG26" s="178"/>
      <c r="DZH26" s="178"/>
      <c r="DZI26" s="179"/>
      <c r="DZJ26" s="166"/>
      <c r="DZK26" s="178"/>
      <c r="DZL26" s="178"/>
      <c r="DZM26" s="178"/>
      <c r="DZN26" s="178"/>
      <c r="DZO26" s="178"/>
      <c r="DZP26" s="178"/>
      <c r="DZQ26" s="179"/>
      <c r="DZR26" s="166"/>
      <c r="DZS26" s="178"/>
      <c r="DZT26" s="178"/>
      <c r="DZU26" s="178"/>
      <c r="DZV26" s="178"/>
      <c r="DZW26" s="178"/>
      <c r="DZX26" s="178"/>
      <c r="DZY26" s="179"/>
      <c r="DZZ26" s="166"/>
      <c r="EAA26" s="178"/>
      <c r="EAB26" s="178"/>
      <c r="EAC26" s="178"/>
      <c r="EAD26" s="178"/>
      <c r="EAE26" s="178"/>
      <c r="EAF26" s="178"/>
      <c r="EAG26" s="179"/>
      <c r="EAH26" s="166"/>
      <c r="EAI26" s="178"/>
      <c r="EAJ26" s="178"/>
      <c r="EAK26" s="178"/>
      <c r="EAL26" s="178"/>
      <c r="EAM26" s="178"/>
      <c r="EAN26" s="178"/>
      <c r="EAO26" s="179"/>
      <c r="EAP26" s="166"/>
      <c r="EAQ26" s="178"/>
      <c r="EAR26" s="178"/>
      <c r="EAS26" s="178"/>
      <c r="EAT26" s="178"/>
      <c r="EAU26" s="178"/>
      <c r="EAV26" s="178"/>
      <c r="EAW26" s="179"/>
      <c r="EAX26" s="166"/>
      <c r="EAY26" s="178"/>
      <c r="EAZ26" s="178"/>
      <c r="EBA26" s="178"/>
      <c r="EBB26" s="178"/>
      <c r="EBC26" s="178"/>
      <c r="EBD26" s="178"/>
      <c r="EBE26" s="179"/>
      <c r="EBF26" s="166"/>
      <c r="EBG26" s="178"/>
      <c r="EBH26" s="178"/>
      <c r="EBI26" s="178"/>
      <c r="EBJ26" s="178"/>
      <c r="EBK26" s="178"/>
      <c r="EBL26" s="178"/>
      <c r="EBM26" s="179"/>
      <c r="EBN26" s="166"/>
      <c r="EBO26" s="178"/>
      <c r="EBP26" s="178"/>
      <c r="EBQ26" s="178"/>
      <c r="EBR26" s="178"/>
      <c r="EBS26" s="178"/>
      <c r="EBT26" s="178"/>
      <c r="EBU26" s="179"/>
      <c r="EBV26" s="166"/>
      <c r="EBW26" s="178"/>
      <c r="EBX26" s="178"/>
      <c r="EBY26" s="178"/>
      <c r="EBZ26" s="178"/>
      <c r="ECA26" s="178"/>
      <c r="ECB26" s="178"/>
      <c r="ECC26" s="179"/>
      <c r="ECD26" s="166"/>
      <c r="ECE26" s="178"/>
      <c r="ECF26" s="178"/>
      <c r="ECG26" s="178"/>
      <c r="ECH26" s="178"/>
      <c r="ECI26" s="178"/>
      <c r="ECJ26" s="178"/>
      <c r="ECK26" s="179"/>
      <c r="ECL26" s="166"/>
      <c r="ECM26" s="178"/>
      <c r="ECN26" s="178"/>
      <c r="ECO26" s="178"/>
      <c r="ECP26" s="178"/>
      <c r="ECQ26" s="178"/>
      <c r="ECR26" s="178"/>
      <c r="ECS26" s="179"/>
      <c r="ECT26" s="166"/>
      <c r="ECU26" s="178"/>
      <c r="ECV26" s="178"/>
      <c r="ECW26" s="178"/>
      <c r="ECX26" s="178"/>
      <c r="ECY26" s="178"/>
      <c r="ECZ26" s="178"/>
      <c r="EDA26" s="179"/>
      <c r="EDB26" s="166"/>
      <c r="EDC26" s="178"/>
      <c r="EDD26" s="178"/>
      <c r="EDE26" s="178"/>
      <c r="EDF26" s="178"/>
      <c r="EDG26" s="178"/>
      <c r="EDH26" s="178"/>
      <c r="EDI26" s="179"/>
      <c r="EDJ26" s="166"/>
      <c r="EDK26" s="178"/>
      <c r="EDL26" s="178"/>
      <c r="EDM26" s="178"/>
      <c r="EDN26" s="178"/>
      <c r="EDO26" s="178"/>
      <c r="EDP26" s="178"/>
      <c r="EDQ26" s="179"/>
      <c r="EDR26" s="166"/>
      <c r="EDS26" s="178"/>
      <c r="EDT26" s="178"/>
      <c r="EDU26" s="178"/>
      <c r="EDV26" s="178"/>
      <c r="EDW26" s="178"/>
      <c r="EDX26" s="178"/>
      <c r="EDY26" s="179"/>
      <c r="EDZ26" s="166"/>
      <c r="EEA26" s="178"/>
      <c r="EEB26" s="178"/>
      <c r="EEC26" s="178"/>
      <c r="EED26" s="178"/>
      <c r="EEE26" s="178"/>
      <c r="EEF26" s="178"/>
      <c r="EEG26" s="179"/>
      <c r="EEH26" s="166"/>
      <c r="EEI26" s="178"/>
      <c r="EEJ26" s="178"/>
      <c r="EEK26" s="178"/>
      <c r="EEL26" s="178"/>
      <c r="EEM26" s="178"/>
      <c r="EEN26" s="178"/>
      <c r="EEO26" s="179"/>
      <c r="EEP26" s="166"/>
      <c r="EEQ26" s="178"/>
      <c r="EER26" s="178"/>
      <c r="EES26" s="178"/>
      <c r="EET26" s="178"/>
      <c r="EEU26" s="178"/>
      <c r="EEV26" s="178"/>
      <c r="EEW26" s="179"/>
      <c r="EEX26" s="166"/>
      <c r="EEY26" s="178"/>
      <c r="EEZ26" s="178"/>
      <c r="EFA26" s="178"/>
      <c r="EFB26" s="178"/>
      <c r="EFC26" s="178"/>
      <c r="EFD26" s="178"/>
      <c r="EFE26" s="179"/>
      <c r="EFF26" s="166"/>
      <c r="EFG26" s="178"/>
      <c r="EFH26" s="178"/>
      <c r="EFI26" s="178"/>
      <c r="EFJ26" s="178"/>
      <c r="EFK26" s="178"/>
      <c r="EFL26" s="178"/>
      <c r="EFM26" s="179"/>
      <c r="EFN26" s="166"/>
      <c r="EFO26" s="178"/>
      <c r="EFP26" s="178"/>
      <c r="EFQ26" s="178"/>
      <c r="EFR26" s="178"/>
      <c r="EFS26" s="178"/>
      <c r="EFT26" s="178"/>
      <c r="EFU26" s="179"/>
      <c r="EFV26" s="166"/>
      <c r="EFW26" s="178"/>
      <c r="EFX26" s="178"/>
      <c r="EFY26" s="178"/>
      <c r="EFZ26" s="178"/>
      <c r="EGA26" s="178"/>
      <c r="EGB26" s="178"/>
      <c r="EGC26" s="179"/>
      <c r="EGD26" s="166"/>
      <c r="EGE26" s="178"/>
      <c r="EGF26" s="178"/>
      <c r="EGG26" s="178"/>
      <c r="EGH26" s="178"/>
      <c r="EGI26" s="178"/>
      <c r="EGJ26" s="178"/>
      <c r="EGK26" s="179"/>
      <c r="EGL26" s="166"/>
      <c r="EGM26" s="178"/>
      <c r="EGN26" s="178"/>
      <c r="EGO26" s="178"/>
      <c r="EGP26" s="178"/>
      <c r="EGQ26" s="178"/>
      <c r="EGR26" s="178"/>
      <c r="EGS26" s="179"/>
      <c r="EGT26" s="166"/>
      <c r="EGU26" s="178"/>
      <c r="EGV26" s="178"/>
      <c r="EGW26" s="178"/>
      <c r="EGX26" s="178"/>
      <c r="EGY26" s="178"/>
      <c r="EGZ26" s="178"/>
      <c r="EHA26" s="179"/>
      <c r="EHB26" s="166"/>
      <c r="EHC26" s="178"/>
      <c r="EHD26" s="178"/>
      <c r="EHE26" s="178"/>
      <c r="EHF26" s="178"/>
      <c r="EHG26" s="178"/>
      <c r="EHH26" s="178"/>
      <c r="EHI26" s="179"/>
      <c r="EHJ26" s="166"/>
      <c r="EHK26" s="178"/>
      <c r="EHL26" s="178"/>
      <c r="EHM26" s="178"/>
      <c r="EHN26" s="178"/>
      <c r="EHO26" s="178"/>
      <c r="EHP26" s="178"/>
      <c r="EHQ26" s="179"/>
      <c r="EHR26" s="166"/>
      <c r="EHS26" s="178"/>
      <c r="EHT26" s="178"/>
      <c r="EHU26" s="178"/>
      <c r="EHV26" s="178"/>
      <c r="EHW26" s="178"/>
      <c r="EHX26" s="178"/>
      <c r="EHY26" s="179"/>
      <c r="EHZ26" s="166"/>
      <c r="EIA26" s="178"/>
      <c r="EIB26" s="178"/>
      <c r="EIC26" s="178"/>
      <c r="EID26" s="178"/>
      <c r="EIE26" s="178"/>
      <c r="EIF26" s="178"/>
      <c r="EIG26" s="179"/>
      <c r="EIH26" s="166"/>
      <c r="EII26" s="178"/>
      <c r="EIJ26" s="178"/>
      <c r="EIK26" s="178"/>
      <c r="EIL26" s="178"/>
      <c r="EIM26" s="178"/>
      <c r="EIN26" s="178"/>
      <c r="EIO26" s="179"/>
      <c r="EIP26" s="166"/>
      <c r="EIQ26" s="178"/>
      <c r="EIR26" s="178"/>
      <c r="EIS26" s="178"/>
      <c r="EIT26" s="178"/>
      <c r="EIU26" s="178"/>
      <c r="EIV26" s="178"/>
      <c r="EIW26" s="179"/>
      <c r="EIX26" s="166"/>
      <c r="EIY26" s="178"/>
      <c r="EIZ26" s="178"/>
      <c r="EJA26" s="178"/>
      <c r="EJB26" s="178"/>
      <c r="EJC26" s="178"/>
      <c r="EJD26" s="178"/>
      <c r="EJE26" s="179"/>
      <c r="EJF26" s="166"/>
      <c r="EJG26" s="178"/>
      <c r="EJH26" s="178"/>
      <c r="EJI26" s="178"/>
      <c r="EJJ26" s="178"/>
      <c r="EJK26" s="178"/>
      <c r="EJL26" s="178"/>
      <c r="EJM26" s="179"/>
      <c r="EJN26" s="166"/>
      <c r="EJO26" s="178"/>
      <c r="EJP26" s="178"/>
      <c r="EJQ26" s="178"/>
      <c r="EJR26" s="178"/>
      <c r="EJS26" s="178"/>
      <c r="EJT26" s="178"/>
      <c r="EJU26" s="179"/>
      <c r="EJV26" s="166"/>
      <c r="EJW26" s="178"/>
      <c r="EJX26" s="178"/>
      <c r="EJY26" s="178"/>
      <c r="EJZ26" s="178"/>
      <c r="EKA26" s="178"/>
      <c r="EKB26" s="178"/>
      <c r="EKC26" s="179"/>
      <c r="EKD26" s="166"/>
      <c r="EKE26" s="178"/>
      <c r="EKF26" s="178"/>
      <c r="EKG26" s="178"/>
      <c r="EKH26" s="178"/>
      <c r="EKI26" s="178"/>
      <c r="EKJ26" s="178"/>
      <c r="EKK26" s="179"/>
      <c r="EKL26" s="166"/>
      <c r="EKM26" s="178"/>
      <c r="EKN26" s="178"/>
      <c r="EKO26" s="178"/>
      <c r="EKP26" s="178"/>
      <c r="EKQ26" s="178"/>
      <c r="EKR26" s="178"/>
      <c r="EKS26" s="179"/>
      <c r="EKT26" s="166"/>
      <c r="EKU26" s="178"/>
      <c r="EKV26" s="178"/>
      <c r="EKW26" s="178"/>
      <c r="EKX26" s="178"/>
      <c r="EKY26" s="178"/>
      <c r="EKZ26" s="178"/>
      <c r="ELA26" s="179"/>
      <c r="ELB26" s="166"/>
      <c r="ELC26" s="178"/>
      <c r="ELD26" s="178"/>
      <c r="ELE26" s="178"/>
      <c r="ELF26" s="178"/>
      <c r="ELG26" s="178"/>
      <c r="ELH26" s="178"/>
      <c r="ELI26" s="179"/>
      <c r="ELJ26" s="166"/>
      <c r="ELK26" s="178"/>
      <c r="ELL26" s="178"/>
      <c r="ELM26" s="178"/>
      <c r="ELN26" s="178"/>
      <c r="ELO26" s="178"/>
      <c r="ELP26" s="178"/>
      <c r="ELQ26" s="179"/>
      <c r="ELR26" s="166"/>
      <c r="ELS26" s="178"/>
      <c r="ELT26" s="178"/>
      <c r="ELU26" s="178"/>
      <c r="ELV26" s="178"/>
      <c r="ELW26" s="178"/>
      <c r="ELX26" s="178"/>
      <c r="ELY26" s="179"/>
      <c r="ELZ26" s="166"/>
      <c r="EMA26" s="178"/>
      <c r="EMB26" s="178"/>
      <c r="EMC26" s="178"/>
      <c r="EMD26" s="178"/>
      <c r="EME26" s="178"/>
      <c r="EMF26" s="178"/>
      <c r="EMG26" s="179"/>
      <c r="EMH26" s="166"/>
      <c r="EMI26" s="178"/>
      <c r="EMJ26" s="178"/>
      <c r="EMK26" s="178"/>
      <c r="EML26" s="178"/>
      <c r="EMM26" s="178"/>
      <c r="EMN26" s="178"/>
      <c r="EMO26" s="179"/>
      <c r="EMP26" s="166"/>
      <c r="EMQ26" s="178"/>
      <c r="EMR26" s="178"/>
      <c r="EMS26" s="178"/>
      <c r="EMT26" s="178"/>
      <c r="EMU26" s="178"/>
      <c r="EMV26" s="178"/>
      <c r="EMW26" s="179"/>
      <c r="EMX26" s="166"/>
      <c r="EMY26" s="178"/>
      <c r="EMZ26" s="178"/>
      <c r="ENA26" s="178"/>
      <c r="ENB26" s="178"/>
      <c r="ENC26" s="178"/>
      <c r="END26" s="178"/>
      <c r="ENE26" s="179"/>
      <c r="ENF26" s="166"/>
      <c r="ENG26" s="178"/>
      <c r="ENH26" s="178"/>
      <c r="ENI26" s="178"/>
      <c r="ENJ26" s="178"/>
      <c r="ENK26" s="178"/>
      <c r="ENL26" s="178"/>
      <c r="ENM26" s="179"/>
      <c r="ENN26" s="166"/>
      <c r="ENO26" s="178"/>
      <c r="ENP26" s="178"/>
      <c r="ENQ26" s="178"/>
      <c r="ENR26" s="178"/>
      <c r="ENS26" s="178"/>
      <c r="ENT26" s="178"/>
      <c r="ENU26" s="179"/>
      <c r="ENV26" s="166"/>
      <c r="ENW26" s="178"/>
      <c r="ENX26" s="178"/>
      <c r="ENY26" s="178"/>
      <c r="ENZ26" s="178"/>
      <c r="EOA26" s="178"/>
      <c r="EOB26" s="178"/>
      <c r="EOC26" s="179"/>
      <c r="EOD26" s="166"/>
      <c r="EOE26" s="178"/>
      <c r="EOF26" s="178"/>
      <c r="EOG26" s="178"/>
      <c r="EOH26" s="178"/>
      <c r="EOI26" s="178"/>
      <c r="EOJ26" s="178"/>
      <c r="EOK26" s="179"/>
      <c r="EOL26" s="166"/>
      <c r="EOM26" s="178"/>
      <c r="EON26" s="178"/>
      <c r="EOO26" s="178"/>
      <c r="EOP26" s="178"/>
      <c r="EOQ26" s="178"/>
      <c r="EOR26" s="178"/>
      <c r="EOS26" s="179"/>
      <c r="EOT26" s="166"/>
      <c r="EOU26" s="178"/>
      <c r="EOV26" s="178"/>
      <c r="EOW26" s="178"/>
      <c r="EOX26" s="178"/>
      <c r="EOY26" s="178"/>
      <c r="EOZ26" s="178"/>
      <c r="EPA26" s="179"/>
      <c r="EPB26" s="166"/>
      <c r="EPC26" s="178"/>
      <c r="EPD26" s="178"/>
      <c r="EPE26" s="178"/>
      <c r="EPF26" s="178"/>
      <c r="EPG26" s="178"/>
      <c r="EPH26" s="178"/>
      <c r="EPI26" s="179"/>
      <c r="EPJ26" s="166"/>
      <c r="EPK26" s="178"/>
      <c r="EPL26" s="178"/>
      <c r="EPM26" s="178"/>
      <c r="EPN26" s="178"/>
      <c r="EPO26" s="178"/>
      <c r="EPP26" s="178"/>
      <c r="EPQ26" s="179"/>
      <c r="EPR26" s="166"/>
      <c r="EPS26" s="178"/>
      <c r="EPT26" s="178"/>
      <c r="EPU26" s="178"/>
      <c r="EPV26" s="178"/>
      <c r="EPW26" s="178"/>
      <c r="EPX26" s="178"/>
      <c r="EPY26" s="179"/>
      <c r="EPZ26" s="166"/>
      <c r="EQA26" s="178"/>
      <c r="EQB26" s="178"/>
      <c r="EQC26" s="178"/>
      <c r="EQD26" s="178"/>
      <c r="EQE26" s="178"/>
      <c r="EQF26" s="178"/>
      <c r="EQG26" s="179"/>
      <c r="EQH26" s="166"/>
      <c r="EQI26" s="178"/>
      <c r="EQJ26" s="178"/>
      <c r="EQK26" s="178"/>
      <c r="EQL26" s="178"/>
      <c r="EQM26" s="178"/>
      <c r="EQN26" s="178"/>
      <c r="EQO26" s="179"/>
      <c r="EQP26" s="166"/>
      <c r="EQQ26" s="178"/>
      <c r="EQR26" s="178"/>
      <c r="EQS26" s="178"/>
      <c r="EQT26" s="178"/>
      <c r="EQU26" s="178"/>
      <c r="EQV26" s="178"/>
      <c r="EQW26" s="179"/>
      <c r="EQX26" s="166"/>
      <c r="EQY26" s="178"/>
      <c r="EQZ26" s="178"/>
      <c r="ERA26" s="178"/>
      <c r="ERB26" s="178"/>
      <c r="ERC26" s="178"/>
      <c r="ERD26" s="178"/>
      <c r="ERE26" s="179"/>
      <c r="ERF26" s="166"/>
      <c r="ERG26" s="178"/>
      <c r="ERH26" s="178"/>
      <c r="ERI26" s="178"/>
      <c r="ERJ26" s="178"/>
      <c r="ERK26" s="178"/>
      <c r="ERL26" s="178"/>
      <c r="ERM26" s="179"/>
      <c r="ERN26" s="166"/>
      <c r="ERO26" s="178"/>
      <c r="ERP26" s="178"/>
      <c r="ERQ26" s="178"/>
      <c r="ERR26" s="178"/>
      <c r="ERS26" s="178"/>
      <c r="ERT26" s="178"/>
      <c r="ERU26" s="179"/>
      <c r="ERV26" s="166"/>
      <c r="ERW26" s="178"/>
      <c r="ERX26" s="178"/>
      <c r="ERY26" s="178"/>
      <c r="ERZ26" s="178"/>
      <c r="ESA26" s="178"/>
      <c r="ESB26" s="178"/>
      <c r="ESC26" s="179"/>
      <c r="ESD26" s="166"/>
      <c r="ESE26" s="178"/>
      <c r="ESF26" s="178"/>
      <c r="ESG26" s="178"/>
      <c r="ESH26" s="178"/>
      <c r="ESI26" s="178"/>
      <c r="ESJ26" s="178"/>
      <c r="ESK26" s="179"/>
      <c r="ESL26" s="166"/>
      <c r="ESM26" s="178"/>
      <c r="ESN26" s="178"/>
      <c r="ESO26" s="178"/>
      <c r="ESP26" s="178"/>
      <c r="ESQ26" s="178"/>
      <c r="ESR26" s="178"/>
      <c r="ESS26" s="179"/>
      <c r="EST26" s="166"/>
      <c r="ESU26" s="178"/>
      <c r="ESV26" s="178"/>
      <c r="ESW26" s="178"/>
      <c r="ESX26" s="178"/>
      <c r="ESY26" s="178"/>
      <c r="ESZ26" s="178"/>
      <c r="ETA26" s="179"/>
      <c r="ETB26" s="166"/>
      <c r="ETC26" s="178"/>
      <c r="ETD26" s="178"/>
      <c r="ETE26" s="178"/>
      <c r="ETF26" s="178"/>
      <c r="ETG26" s="178"/>
      <c r="ETH26" s="178"/>
      <c r="ETI26" s="179"/>
      <c r="ETJ26" s="166"/>
      <c r="ETK26" s="178"/>
      <c r="ETL26" s="178"/>
      <c r="ETM26" s="178"/>
      <c r="ETN26" s="178"/>
      <c r="ETO26" s="178"/>
      <c r="ETP26" s="178"/>
      <c r="ETQ26" s="179"/>
      <c r="ETR26" s="166"/>
      <c r="ETS26" s="178"/>
      <c r="ETT26" s="178"/>
      <c r="ETU26" s="178"/>
      <c r="ETV26" s="178"/>
      <c r="ETW26" s="178"/>
      <c r="ETX26" s="178"/>
      <c r="ETY26" s="179"/>
      <c r="ETZ26" s="166"/>
      <c r="EUA26" s="178"/>
      <c r="EUB26" s="178"/>
      <c r="EUC26" s="178"/>
      <c r="EUD26" s="178"/>
      <c r="EUE26" s="178"/>
      <c r="EUF26" s="178"/>
      <c r="EUG26" s="179"/>
      <c r="EUH26" s="166"/>
      <c r="EUI26" s="178"/>
      <c r="EUJ26" s="178"/>
      <c r="EUK26" s="178"/>
      <c r="EUL26" s="178"/>
      <c r="EUM26" s="178"/>
      <c r="EUN26" s="178"/>
      <c r="EUO26" s="179"/>
      <c r="EUP26" s="166"/>
      <c r="EUQ26" s="178"/>
      <c r="EUR26" s="178"/>
      <c r="EUS26" s="178"/>
      <c r="EUT26" s="178"/>
      <c r="EUU26" s="178"/>
      <c r="EUV26" s="178"/>
      <c r="EUW26" s="179"/>
      <c r="EUX26" s="166"/>
      <c r="EUY26" s="178"/>
      <c r="EUZ26" s="178"/>
      <c r="EVA26" s="178"/>
      <c r="EVB26" s="178"/>
      <c r="EVC26" s="178"/>
      <c r="EVD26" s="178"/>
      <c r="EVE26" s="179"/>
      <c r="EVF26" s="166"/>
      <c r="EVG26" s="178"/>
      <c r="EVH26" s="178"/>
      <c r="EVI26" s="178"/>
      <c r="EVJ26" s="178"/>
      <c r="EVK26" s="178"/>
      <c r="EVL26" s="178"/>
      <c r="EVM26" s="179"/>
      <c r="EVN26" s="166"/>
      <c r="EVO26" s="178"/>
      <c r="EVP26" s="178"/>
      <c r="EVQ26" s="178"/>
      <c r="EVR26" s="178"/>
      <c r="EVS26" s="178"/>
      <c r="EVT26" s="178"/>
      <c r="EVU26" s="179"/>
      <c r="EVV26" s="166"/>
      <c r="EVW26" s="178"/>
      <c r="EVX26" s="178"/>
      <c r="EVY26" s="178"/>
      <c r="EVZ26" s="178"/>
      <c r="EWA26" s="178"/>
      <c r="EWB26" s="178"/>
      <c r="EWC26" s="179"/>
      <c r="EWD26" s="166"/>
      <c r="EWE26" s="178"/>
      <c r="EWF26" s="178"/>
      <c r="EWG26" s="178"/>
      <c r="EWH26" s="178"/>
      <c r="EWI26" s="178"/>
      <c r="EWJ26" s="178"/>
      <c r="EWK26" s="179"/>
      <c r="EWL26" s="166"/>
      <c r="EWM26" s="178"/>
      <c r="EWN26" s="178"/>
      <c r="EWO26" s="178"/>
      <c r="EWP26" s="178"/>
      <c r="EWQ26" s="178"/>
      <c r="EWR26" s="178"/>
      <c r="EWS26" s="179"/>
      <c r="EWT26" s="166"/>
      <c r="EWU26" s="178"/>
      <c r="EWV26" s="178"/>
      <c r="EWW26" s="178"/>
      <c r="EWX26" s="178"/>
      <c r="EWY26" s="178"/>
      <c r="EWZ26" s="178"/>
      <c r="EXA26" s="179"/>
      <c r="EXB26" s="166"/>
      <c r="EXC26" s="178"/>
      <c r="EXD26" s="178"/>
      <c r="EXE26" s="178"/>
      <c r="EXF26" s="178"/>
      <c r="EXG26" s="178"/>
      <c r="EXH26" s="178"/>
      <c r="EXI26" s="179"/>
      <c r="EXJ26" s="166"/>
      <c r="EXK26" s="178"/>
      <c r="EXL26" s="178"/>
      <c r="EXM26" s="178"/>
      <c r="EXN26" s="178"/>
      <c r="EXO26" s="178"/>
      <c r="EXP26" s="178"/>
      <c r="EXQ26" s="179"/>
      <c r="EXR26" s="166"/>
      <c r="EXS26" s="178"/>
      <c r="EXT26" s="178"/>
      <c r="EXU26" s="178"/>
      <c r="EXV26" s="178"/>
      <c r="EXW26" s="178"/>
      <c r="EXX26" s="178"/>
      <c r="EXY26" s="179"/>
      <c r="EXZ26" s="166"/>
      <c r="EYA26" s="178"/>
      <c r="EYB26" s="178"/>
      <c r="EYC26" s="178"/>
      <c r="EYD26" s="178"/>
      <c r="EYE26" s="178"/>
      <c r="EYF26" s="178"/>
      <c r="EYG26" s="179"/>
      <c r="EYH26" s="166"/>
      <c r="EYI26" s="178"/>
      <c r="EYJ26" s="178"/>
      <c r="EYK26" s="178"/>
      <c r="EYL26" s="178"/>
      <c r="EYM26" s="178"/>
      <c r="EYN26" s="178"/>
      <c r="EYO26" s="179"/>
      <c r="EYP26" s="166"/>
      <c r="EYQ26" s="178"/>
      <c r="EYR26" s="178"/>
      <c r="EYS26" s="178"/>
      <c r="EYT26" s="178"/>
      <c r="EYU26" s="178"/>
      <c r="EYV26" s="178"/>
      <c r="EYW26" s="179"/>
      <c r="EYX26" s="166"/>
      <c r="EYY26" s="178"/>
      <c r="EYZ26" s="178"/>
      <c r="EZA26" s="178"/>
      <c r="EZB26" s="178"/>
      <c r="EZC26" s="178"/>
      <c r="EZD26" s="178"/>
      <c r="EZE26" s="179"/>
      <c r="EZF26" s="166"/>
      <c r="EZG26" s="178"/>
      <c r="EZH26" s="178"/>
      <c r="EZI26" s="178"/>
      <c r="EZJ26" s="178"/>
      <c r="EZK26" s="178"/>
      <c r="EZL26" s="178"/>
      <c r="EZM26" s="179"/>
      <c r="EZN26" s="166"/>
      <c r="EZO26" s="178"/>
      <c r="EZP26" s="178"/>
      <c r="EZQ26" s="178"/>
      <c r="EZR26" s="178"/>
      <c r="EZS26" s="178"/>
      <c r="EZT26" s="178"/>
      <c r="EZU26" s="179"/>
      <c r="EZV26" s="166"/>
      <c r="EZW26" s="178"/>
      <c r="EZX26" s="178"/>
      <c r="EZY26" s="178"/>
      <c r="EZZ26" s="178"/>
      <c r="FAA26" s="178"/>
      <c r="FAB26" s="178"/>
      <c r="FAC26" s="179"/>
      <c r="FAD26" s="166"/>
      <c r="FAE26" s="178"/>
      <c r="FAF26" s="178"/>
      <c r="FAG26" s="178"/>
      <c r="FAH26" s="178"/>
      <c r="FAI26" s="178"/>
      <c r="FAJ26" s="178"/>
      <c r="FAK26" s="179"/>
      <c r="FAL26" s="166"/>
      <c r="FAM26" s="178"/>
      <c r="FAN26" s="178"/>
      <c r="FAO26" s="178"/>
      <c r="FAP26" s="178"/>
      <c r="FAQ26" s="178"/>
      <c r="FAR26" s="178"/>
      <c r="FAS26" s="179"/>
      <c r="FAT26" s="166"/>
      <c r="FAU26" s="178"/>
      <c r="FAV26" s="178"/>
      <c r="FAW26" s="178"/>
      <c r="FAX26" s="178"/>
      <c r="FAY26" s="178"/>
      <c r="FAZ26" s="178"/>
      <c r="FBA26" s="179"/>
      <c r="FBB26" s="166"/>
      <c r="FBC26" s="178"/>
      <c r="FBD26" s="178"/>
      <c r="FBE26" s="178"/>
      <c r="FBF26" s="178"/>
      <c r="FBG26" s="178"/>
      <c r="FBH26" s="178"/>
      <c r="FBI26" s="179"/>
      <c r="FBJ26" s="166"/>
      <c r="FBK26" s="178"/>
      <c r="FBL26" s="178"/>
      <c r="FBM26" s="178"/>
      <c r="FBN26" s="178"/>
      <c r="FBO26" s="178"/>
      <c r="FBP26" s="178"/>
      <c r="FBQ26" s="179"/>
      <c r="FBR26" s="166"/>
      <c r="FBS26" s="178"/>
      <c r="FBT26" s="178"/>
      <c r="FBU26" s="178"/>
      <c r="FBV26" s="178"/>
      <c r="FBW26" s="178"/>
      <c r="FBX26" s="178"/>
      <c r="FBY26" s="179"/>
      <c r="FBZ26" s="166"/>
      <c r="FCA26" s="178"/>
      <c r="FCB26" s="178"/>
      <c r="FCC26" s="178"/>
      <c r="FCD26" s="178"/>
      <c r="FCE26" s="178"/>
      <c r="FCF26" s="178"/>
      <c r="FCG26" s="179"/>
      <c r="FCH26" s="166"/>
      <c r="FCI26" s="178"/>
      <c r="FCJ26" s="178"/>
      <c r="FCK26" s="178"/>
      <c r="FCL26" s="178"/>
      <c r="FCM26" s="178"/>
      <c r="FCN26" s="178"/>
      <c r="FCO26" s="179"/>
      <c r="FCP26" s="166"/>
      <c r="FCQ26" s="178"/>
      <c r="FCR26" s="178"/>
      <c r="FCS26" s="178"/>
      <c r="FCT26" s="178"/>
      <c r="FCU26" s="178"/>
      <c r="FCV26" s="178"/>
      <c r="FCW26" s="179"/>
      <c r="FCX26" s="166"/>
      <c r="FCY26" s="178"/>
      <c r="FCZ26" s="178"/>
      <c r="FDA26" s="178"/>
      <c r="FDB26" s="178"/>
      <c r="FDC26" s="178"/>
      <c r="FDD26" s="178"/>
      <c r="FDE26" s="179"/>
      <c r="FDF26" s="166"/>
      <c r="FDG26" s="178"/>
      <c r="FDH26" s="178"/>
      <c r="FDI26" s="178"/>
      <c r="FDJ26" s="178"/>
      <c r="FDK26" s="178"/>
      <c r="FDL26" s="178"/>
      <c r="FDM26" s="179"/>
      <c r="FDN26" s="166"/>
      <c r="FDO26" s="178"/>
      <c r="FDP26" s="178"/>
      <c r="FDQ26" s="178"/>
      <c r="FDR26" s="178"/>
      <c r="FDS26" s="178"/>
      <c r="FDT26" s="178"/>
      <c r="FDU26" s="179"/>
      <c r="FDV26" s="166"/>
      <c r="FDW26" s="178"/>
      <c r="FDX26" s="178"/>
      <c r="FDY26" s="178"/>
      <c r="FDZ26" s="178"/>
      <c r="FEA26" s="178"/>
      <c r="FEB26" s="178"/>
      <c r="FEC26" s="179"/>
      <c r="FED26" s="166"/>
      <c r="FEE26" s="178"/>
      <c r="FEF26" s="178"/>
      <c r="FEG26" s="178"/>
      <c r="FEH26" s="178"/>
      <c r="FEI26" s="178"/>
      <c r="FEJ26" s="178"/>
      <c r="FEK26" s="179"/>
      <c r="FEL26" s="166"/>
      <c r="FEM26" s="178"/>
      <c r="FEN26" s="178"/>
      <c r="FEO26" s="178"/>
      <c r="FEP26" s="178"/>
      <c r="FEQ26" s="178"/>
      <c r="FER26" s="178"/>
      <c r="FES26" s="179"/>
      <c r="FET26" s="166"/>
      <c r="FEU26" s="178"/>
      <c r="FEV26" s="178"/>
      <c r="FEW26" s="178"/>
      <c r="FEX26" s="178"/>
      <c r="FEY26" s="178"/>
      <c r="FEZ26" s="178"/>
      <c r="FFA26" s="179"/>
      <c r="FFB26" s="166"/>
      <c r="FFC26" s="178"/>
      <c r="FFD26" s="178"/>
      <c r="FFE26" s="178"/>
      <c r="FFF26" s="178"/>
      <c r="FFG26" s="178"/>
      <c r="FFH26" s="178"/>
      <c r="FFI26" s="179"/>
      <c r="FFJ26" s="166"/>
      <c r="FFK26" s="178"/>
      <c r="FFL26" s="178"/>
      <c r="FFM26" s="178"/>
      <c r="FFN26" s="178"/>
      <c r="FFO26" s="178"/>
      <c r="FFP26" s="178"/>
      <c r="FFQ26" s="179"/>
      <c r="FFR26" s="166"/>
      <c r="FFS26" s="178"/>
      <c r="FFT26" s="178"/>
      <c r="FFU26" s="178"/>
      <c r="FFV26" s="178"/>
      <c r="FFW26" s="178"/>
      <c r="FFX26" s="178"/>
      <c r="FFY26" s="179"/>
      <c r="FFZ26" s="166"/>
      <c r="FGA26" s="178"/>
      <c r="FGB26" s="178"/>
      <c r="FGC26" s="178"/>
      <c r="FGD26" s="178"/>
      <c r="FGE26" s="178"/>
      <c r="FGF26" s="178"/>
      <c r="FGG26" s="179"/>
      <c r="FGH26" s="166"/>
      <c r="FGI26" s="178"/>
      <c r="FGJ26" s="178"/>
      <c r="FGK26" s="178"/>
      <c r="FGL26" s="178"/>
      <c r="FGM26" s="178"/>
      <c r="FGN26" s="178"/>
      <c r="FGO26" s="179"/>
      <c r="FGP26" s="166"/>
      <c r="FGQ26" s="178"/>
      <c r="FGR26" s="178"/>
      <c r="FGS26" s="178"/>
      <c r="FGT26" s="178"/>
      <c r="FGU26" s="178"/>
      <c r="FGV26" s="178"/>
      <c r="FGW26" s="179"/>
      <c r="FGX26" s="166"/>
      <c r="FGY26" s="178"/>
      <c r="FGZ26" s="178"/>
      <c r="FHA26" s="178"/>
      <c r="FHB26" s="178"/>
      <c r="FHC26" s="178"/>
      <c r="FHD26" s="178"/>
      <c r="FHE26" s="179"/>
      <c r="FHF26" s="166"/>
      <c r="FHG26" s="178"/>
      <c r="FHH26" s="178"/>
      <c r="FHI26" s="178"/>
      <c r="FHJ26" s="178"/>
      <c r="FHK26" s="178"/>
      <c r="FHL26" s="178"/>
      <c r="FHM26" s="179"/>
      <c r="FHN26" s="166"/>
      <c r="FHO26" s="178"/>
      <c r="FHP26" s="178"/>
      <c r="FHQ26" s="178"/>
      <c r="FHR26" s="178"/>
      <c r="FHS26" s="178"/>
      <c r="FHT26" s="178"/>
      <c r="FHU26" s="179"/>
      <c r="FHV26" s="166"/>
      <c r="FHW26" s="178"/>
      <c r="FHX26" s="178"/>
      <c r="FHY26" s="178"/>
      <c r="FHZ26" s="178"/>
      <c r="FIA26" s="178"/>
      <c r="FIB26" s="178"/>
      <c r="FIC26" s="179"/>
      <c r="FID26" s="166"/>
      <c r="FIE26" s="178"/>
      <c r="FIF26" s="178"/>
      <c r="FIG26" s="178"/>
      <c r="FIH26" s="178"/>
      <c r="FII26" s="178"/>
      <c r="FIJ26" s="178"/>
      <c r="FIK26" s="179"/>
      <c r="FIL26" s="166"/>
      <c r="FIM26" s="178"/>
      <c r="FIN26" s="178"/>
      <c r="FIO26" s="178"/>
      <c r="FIP26" s="178"/>
      <c r="FIQ26" s="178"/>
      <c r="FIR26" s="178"/>
      <c r="FIS26" s="179"/>
      <c r="FIT26" s="166"/>
      <c r="FIU26" s="178"/>
      <c r="FIV26" s="178"/>
      <c r="FIW26" s="178"/>
      <c r="FIX26" s="178"/>
      <c r="FIY26" s="178"/>
      <c r="FIZ26" s="178"/>
      <c r="FJA26" s="179"/>
      <c r="FJB26" s="166"/>
      <c r="FJC26" s="178"/>
      <c r="FJD26" s="178"/>
      <c r="FJE26" s="178"/>
      <c r="FJF26" s="178"/>
      <c r="FJG26" s="178"/>
      <c r="FJH26" s="178"/>
      <c r="FJI26" s="179"/>
      <c r="FJJ26" s="166"/>
      <c r="FJK26" s="178"/>
      <c r="FJL26" s="178"/>
      <c r="FJM26" s="178"/>
      <c r="FJN26" s="178"/>
      <c r="FJO26" s="178"/>
      <c r="FJP26" s="178"/>
      <c r="FJQ26" s="179"/>
      <c r="FJR26" s="166"/>
      <c r="FJS26" s="178"/>
      <c r="FJT26" s="178"/>
      <c r="FJU26" s="178"/>
      <c r="FJV26" s="178"/>
      <c r="FJW26" s="178"/>
      <c r="FJX26" s="178"/>
      <c r="FJY26" s="179"/>
      <c r="FJZ26" s="166"/>
      <c r="FKA26" s="178"/>
      <c r="FKB26" s="178"/>
      <c r="FKC26" s="178"/>
      <c r="FKD26" s="178"/>
      <c r="FKE26" s="178"/>
      <c r="FKF26" s="178"/>
      <c r="FKG26" s="179"/>
      <c r="FKH26" s="166"/>
      <c r="FKI26" s="178"/>
      <c r="FKJ26" s="178"/>
      <c r="FKK26" s="178"/>
      <c r="FKL26" s="178"/>
      <c r="FKM26" s="178"/>
      <c r="FKN26" s="178"/>
      <c r="FKO26" s="179"/>
      <c r="FKP26" s="166"/>
      <c r="FKQ26" s="178"/>
      <c r="FKR26" s="178"/>
      <c r="FKS26" s="178"/>
      <c r="FKT26" s="178"/>
      <c r="FKU26" s="178"/>
      <c r="FKV26" s="178"/>
      <c r="FKW26" s="179"/>
      <c r="FKX26" s="166"/>
      <c r="FKY26" s="178"/>
      <c r="FKZ26" s="178"/>
      <c r="FLA26" s="178"/>
      <c r="FLB26" s="178"/>
      <c r="FLC26" s="178"/>
      <c r="FLD26" s="178"/>
      <c r="FLE26" s="179"/>
      <c r="FLF26" s="166"/>
      <c r="FLG26" s="178"/>
      <c r="FLH26" s="178"/>
      <c r="FLI26" s="178"/>
      <c r="FLJ26" s="178"/>
      <c r="FLK26" s="178"/>
      <c r="FLL26" s="178"/>
      <c r="FLM26" s="179"/>
      <c r="FLN26" s="166"/>
      <c r="FLO26" s="178"/>
      <c r="FLP26" s="178"/>
      <c r="FLQ26" s="178"/>
      <c r="FLR26" s="178"/>
      <c r="FLS26" s="178"/>
      <c r="FLT26" s="178"/>
      <c r="FLU26" s="179"/>
      <c r="FLV26" s="166"/>
      <c r="FLW26" s="178"/>
      <c r="FLX26" s="178"/>
      <c r="FLY26" s="178"/>
      <c r="FLZ26" s="178"/>
      <c r="FMA26" s="178"/>
      <c r="FMB26" s="178"/>
      <c r="FMC26" s="179"/>
      <c r="FMD26" s="166"/>
      <c r="FME26" s="178"/>
      <c r="FMF26" s="178"/>
      <c r="FMG26" s="178"/>
      <c r="FMH26" s="178"/>
      <c r="FMI26" s="178"/>
      <c r="FMJ26" s="178"/>
      <c r="FMK26" s="179"/>
      <c r="FML26" s="166"/>
      <c r="FMM26" s="178"/>
      <c r="FMN26" s="178"/>
      <c r="FMO26" s="178"/>
      <c r="FMP26" s="178"/>
      <c r="FMQ26" s="178"/>
      <c r="FMR26" s="178"/>
      <c r="FMS26" s="179"/>
      <c r="FMT26" s="166"/>
      <c r="FMU26" s="178"/>
      <c r="FMV26" s="178"/>
      <c r="FMW26" s="178"/>
      <c r="FMX26" s="178"/>
      <c r="FMY26" s="178"/>
      <c r="FMZ26" s="178"/>
      <c r="FNA26" s="179"/>
      <c r="FNB26" s="166"/>
      <c r="FNC26" s="178"/>
      <c r="FND26" s="178"/>
      <c r="FNE26" s="178"/>
      <c r="FNF26" s="178"/>
      <c r="FNG26" s="178"/>
      <c r="FNH26" s="178"/>
      <c r="FNI26" s="179"/>
      <c r="FNJ26" s="166"/>
      <c r="FNK26" s="178"/>
      <c r="FNL26" s="178"/>
      <c r="FNM26" s="178"/>
      <c r="FNN26" s="178"/>
      <c r="FNO26" s="178"/>
      <c r="FNP26" s="178"/>
      <c r="FNQ26" s="179"/>
      <c r="FNR26" s="166"/>
      <c r="FNS26" s="178"/>
      <c r="FNT26" s="178"/>
      <c r="FNU26" s="178"/>
      <c r="FNV26" s="178"/>
      <c r="FNW26" s="178"/>
      <c r="FNX26" s="178"/>
      <c r="FNY26" s="179"/>
      <c r="FNZ26" s="166"/>
      <c r="FOA26" s="178"/>
      <c r="FOB26" s="178"/>
      <c r="FOC26" s="178"/>
      <c r="FOD26" s="178"/>
      <c r="FOE26" s="178"/>
      <c r="FOF26" s="178"/>
      <c r="FOG26" s="179"/>
      <c r="FOH26" s="166"/>
      <c r="FOI26" s="178"/>
      <c r="FOJ26" s="178"/>
      <c r="FOK26" s="178"/>
      <c r="FOL26" s="178"/>
      <c r="FOM26" s="178"/>
      <c r="FON26" s="178"/>
      <c r="FOO26" s="179"/>
      <c r="FOP26" s="166"/>
      <c r="FOQ26" s="178"/>
      <c r="FOR26" s="178"/>
      <c r="FOS26" s="178"/>
      <c r="FOT26" s="178"/>
      <c r="FOU26" s="178"/>
      <c r="FOV26" s="178"/>
      <c r="FOW26" s="179"/>
      <c r="FOX26" s="166"/>
      <c r="FOY26" s="178"/>
      <c r="FOZ26" s="178"/>
      <c r="FPA26" s="178"/>
      <c r="FPB26" s="178"/>
      <c r="FPC26" s="178"/>
      <c r="FPD26" s="178"/>
      <c r="FPE26" s="179"/>
      <c r="FPF26" s="166"/>
      <c r="FPG26" s="178"/>
      <c r="FPH26" s="178"/>
      <c r="FPI26" s="178"/>
      <c r="FPJ26" s="178"/>
      <c r="FPK26" s="178"/>
      <c r="FPL26" s="178"/>
      <c r="FPM26" s="179"/>
      <c r="FPN26" s="166"/>
      <c r="FPO26" s="178"/>
      <c r="FPP26" s="178"/>
      <c r="FPQ26" s="178"/>
      <c r="FPR26" s="178"/>
      <c r="FPS26" s="178"/>
      <c r="FPT26" s="178"/>
      <c r="FPU26" s="179"/>
      <c r="FPV26" s="166"/>
      <c r="FPW26" s="178"/>
      <c r="FPX26" s="178"/>
      <c r="FPY26" s="178"/>
      <c r="FPZ26" s="178"/>
      <c r="FQA26" s="178"/>
      <c r="FQB26" s="178"/>
      <c r="FQC26" s="179"/>
      <c r="FQD26" s="166"/>
      <c r="FQE26" s="178"/>
      <c r="FQF26" s="178"/>
      <c r="FQG26" s="178"/>
      <c r="FQH26" s="178"/>
      <c r="FQI26" s="178"/>
      <c r="FQJ26" s="178"/>
      <c r="FQK26" s="179"/>
      <c r="FQL26" s="166"/>
      <c r="FQM26" s="178"/>
      <c r="FQN26" s="178"/>
      <c r="FQO26" s="178"/>
      <c r="FQP26" s="178"/>
      <c r="FQQ26" s="178"/>
      <c r="FQR26" s="178"/>
      <c r="FQS26" s="179"/>
      <c r="FQT26" s="166"/>
      <c r="FQU26" s="178"/>
      <c r="FQV26" s="178"/>
      <c r="FQW26" s="178"/>
      <c r="FQX26" s="178"/>
      <c r="FQY26" s="178"/>
      <c r="FQZ26" s="178"/>
      <c r="FRA26" s="179"/>
      <c r="FRB26" s="166"/>
      <c r="FRC26" s="178"/>
      <c r="FRD26" s="178"/>
      <c r="FRE26" s="178"/>
      <c r="FRF26" s="178"/>
      <c r="FRG26" s="178"/>
      <c r="FRH26" s="178"/>
      <c r="FRI26" s="179"/>
      <c r="FRJ26" s="166"/>
      <c r="FRK26" s="178"/>
      <c r="FRL26" s="178"/>
      <c r="FRM26" s="178"/>
      <c r="FRN26" s="178"/>
      <c r="FRO26" s="178"/>
      <c r="FRP26" s="178"/>
      <c r="FRQ26" s="179"/>
      <c r="FRR26" s="166"/>
      <c r="FRS26" s="178"/>
      <c r="FRT26" s="178"/>
      <c r="FRU26" s="178"/>
      <c r="FRV26" s="178"/>
      <c r="FRW26" s="178"/>
      <c r="FRX26" s="178"/>
      <c r="FRY26" s="179"/>
      <c r="FRZ26" s="166"/>
      <c r="FSA26" s="178"/>
      <c r="FSB26" s="178"/>
      <c r="FSC26" s="178"/>
      <c r="FSD26" s="178"/>
      <c r="FSE26" s="178"/>
      <c r="FSF26" s="178"/>
      <c r="FSG26" s="179"/>
      <c r="FSH26" s="166"/>
      <c r="FSI26" s="178"/>
      <c r="FSJ26" s="178"/>
      <c r="FSK26" s="178"/>
      <c r="FSL26" s="178"/>
      <c r="FSM26" s="178"/>
      <c r="FSN26" s="178"/>
      <c r="FSO26" s="179"/>
      <c r="FSP26" s="166"/>
      <c r="FSQ26" s="178"/>
      <c r="FSR26" s="178"/>
      <c r="FSS26" s="178"/>
      <c r="FST26" s="178"/>
      <c r="FSU26" s="178"/>
      <c r="FSV26" s="178"/>
      <c r="FSW26" s="179"/>
      <c r="FSX26" s="166"/>
      <c r="FSY26" s="178"/>
      <c r="FSZ26" s="178"/>
      <c r="FTA26" s="178"/>
      <c r="FTB26" s="178"/>
      <c r="FTC26" s="178"/>
      <c r="FTD26" s="178"/>
      <c r="FTE26" s="179"/>
      <c r="FTF26" s="166"/>
      <c r="FTG26" s="178"/>
      <c r="FTH26" s="178"/>
      <c r="FTI26" s="178"/>
      <c r="FTJ26" s="178"/>
      <c r="FTK26" s="178"/>
      <c r="FTL26" s="178"/>
      <c r="FTM26" s="179"/>
      <c r="FTN26" s="166"/>
      <c r="FTO26" s="178"/>
      <c r="FTP26" s="178"/>
      <c r="FTQ26" s="178"/>
      <c r="FTR26" s="178"/>
      <c r="FTS26" s="178"/>
      <c r="FTT26" s="178"/>
      <c r="FTU26" s="179"/>
      <c r="FTV26" s="166"/>
      <c r="FTW26" s="178"/>
      <c r="FTX26" s="178"/>
      <c r="FTY26" s="178"/>
      <c r="FTZ26" s="178"/>
      <c r="FUA26" s="178"/>
      <c r="FUB26" s="178"/>
      <c r="FUC26" s="179"/>
      <c r="FUD26" s="166"/>
      <c r="FUE26" s="178"/>
      <c r="FUF26" s="178"/>
      <c r="FUG26" s="178"/>
      <c r="FUH26" s="178"/>
      <c r="FUI26" s="178"/>
      <c r="FUJ26" s="178"/>
      <c r="FUK26" s="179"/>
      <c r="FUL26" s="166"/>
      <c r="FUM26" s="178"/>
      <c r="FUN26" s="178"/>
      <c r="FUO26" s="178"/>
      <c r="FUP26" s="178"/>
      <c r="FUQ26" s="178"/>
      <c r="FUR26" s="178"/>
      <c r="FUS26" s="179"/>
      <c r="FUT26" s="166"/>
      <c r="FUU26" s="178"/>
      <c r="FUV26" s="178"/>
      <c r="FUW26" s="178"/>
      <c r="FUX26" s="178"/>
      <c r="FUY26" s="178"/>
      <c r="FUZ26" s="178"/>
      <c r="FVA26" s="179"/>
      <c r="FVB26" s="166"/>
      <c r="FVC26" s="178"/>
      <c r="FVD26" s="178"/>
      <c r="FVE26" s="178"/>
      <c r="FVF26" s="178"/>
      <c r="FVG26" s="178"/>
      <c r="FVH26" s="178"/>
      <c r="FVI26" s="179"/>
      <c r="FVJ26" s="166"/>
      <c r="FVK26" s="178"/>
      <c r="FVL26" s="178"/>
      <c r="FVM26" s="178"/>
      <c r="FVN26" s="178"/>
      <c r="FVO26" s="178"/>
      <c r="FVP26" s="178"/>
      <c r="FVQ26" s="179"/>
      <c r="FVR26" s="166"/>
      <c r="FVS26" s="178"/>
      <c r="FVT26" s="178"/>
      <c r="FVU26" s="178"/>
      <c r="FVV26" s="178"/>
      <c r="FVW26" s="178"/>
      <c r="FVX26" s="178"/>
      <c r="FVY26" s="179"/>
      <c r="FVZ26" s="166"/>
      <c r="FWA26" s="178"/>
      <c r="FWB26" s="178"/>
      <c r="FWC26" s="178"/>
      <c r="FWD26" s="178"/>
      <c r="FWE26" s="178"/>
      <c r="FWF26" s="178"/>
      <c r="FWG26" s="179"/>
      <c r="FWH26" s="166"/>
      <c r="FWI26" s="178"/>
      <c r="FWJ26" s="178"/>
      <c r="FWK26" s="178"/>
      <c r="FWL26" s="178"/>
      <c r="FWM26" s="178"/>
      <c r="FWN26" s="178"/>
      <c r="FWO26" s="179"/>
      <c r="FWP26" s="166"/>
      <c r="FWQ26" s="178"/>
      <c r="FWR26" s="178"/>
      <c r="FWS26" s="178"/>
      <c r="FWT26" s="178"/>
      <c r="FWU26" s="178"/>
      <c r="FWV26" s="178"/>
      <c r="FWW26" s="179"/>
      <c r="FWX26" s="166"/>
      <c r="FWY26" s="178"/>
      <c r="FWZ26" s="178"/>
      <c r="FXA26" s="178"/>
      <c r="FXB26" s="178"/>
      <c r="FXC26" s="178"/>
      <c r="FXD26" s="178"/>
      <c r="FXE26" s="179"/>
      <c r="FXF26" s="166"/>
      <c r="FXG26" s="178"/>
      <c r="FXH26" s="178"/>
      <c r="FXI26" s="178"/>
      <c r="FXJ26" s="178"/>
      <c r="FXK26" s="178"/>
      <c r="FXL26" s="178"/>
      <c r="FXM26" s="179"/>
      <c r="FXN26" s="166"/>
      <c r="FXO26" s="178"/>
      <c r="FXP26" s="178"/>
      <c r="FXQ26" s="178"/>
      <c r="FXR26" s="178"/>
      <c r="FXS26" s="178"/>
      <c r="FXT26" s="178"/>
      <c r="FXU26" s="179"/>
      <c r="FXV26" s="166"/>
      <c r="FXW26" s="178"/>
      <c r="FXX26" s="178"/>
      <c r="FXY26" s="178"/>
      <c r="FXZ26" s="178"/>
      <c r="FYA26" s="178"/>
      <c r="FYB26" s="178"/>
      <c r="FYC26" s="179"/>
      <c r="FYD26" s="166"/>
      <c r="FYE26" s="178"/>
      <c r="FYF26" s="178"/>
      <c r="FYG26" s="178"/>
      <c r="FYH26" s="178"/>
      <c r="FYI26" s="178"/>
      <c r="FYJ26" s="178"/>
      <c r="FYK26" s="179"/>
      <c r="FYL26" s="166"/>
      <c r="FYM26" s="178"/>
      <c r="FYN26" s="178"/>
      <c r="FYO26" s="178"/>
      <c r="FYP26" s="178"/>
      <c r="FYQ26" s="178"/>
      <c r="FYR26" s="178"/>
      <c r="FYS26" s="179"/>
      <c r="FYT26" s="166"/>
      <c r="FYU26" s="178"/>
      <c r="FYV26" s="178"/>
      <c r="FYW26" s="178"/>
      <c r="FYX26" s="178"/>
      <c r="FYY26" s="178"/>
      <c r="FYZ26" s="178"/>
      <c r="FZA26" s="179"/>
      <c r="FZB26" s="166"/>
      <c r="FZC26" s="178"/>
      <c r="FZD26" s="178"/>
      <c r="FZE26" s="178"/>
      <c r="FZF26" s="178"/>
      <c r="FZG26" s="178"/>
      <c r="FZH26" s="178"/>
      <c r="FZI26" s="179"/>
      <c r="FZJ26" s="166"/>
      <c r="FZK26" s="178"/>
      <c r="FZL26" s="178"/>
      <c r="FZM26" s="178"/>
      <c r="FZN26" s="178"/>
      <c r="FZO26" s="178"/>
      <c r="FZP26" s="178"/>
      <c r="FZQ26" s="179"/>
      <c r="FZR26" s="166"/>
      <c r="FZS26" s="178"/>
      <c r="FZT26" s="178"/>
      <c r="FZU26" s="178"/>
      <c r="FZV26" s="178"/>
      <c r="FZW26" s="178"/>
      <c r="FZX26" s="178"/>
      <c r="FZY26" s="179"/>
      <c r="FZZ26" s="166"/>
      <c r="GAA26" s="178"/>
      <c r="GAB26" s="178"/>
      <c r="GAC26" s="178"/>
      <c r="GAD26" s="178"/>
      <c r="GAE26" s="178"/>
      <c r="GAF26" s="178"/>
      <c r="GAG26" s="179"/>
      <c r="GAH26" s="166"/>
      <c r="GAI26" s="178"/>
      <c r="GAJ26" s="178"/>
      <c r="GAK26" s="178"/>
      <c r="GAL26" s="178"/>
      <c r="GAM26" s="178"/>
      <c r="GAN26" s="178"/>
      <c r="GAO26" s="179"/>
      <c r="GAP26" s="166"/>
      <c r="GAQ26" s="178"/>
      <c r="GAR26" s="178"/>
      <c r="GAS26" s="178"/>
      <c r="GAT26" s="178"/>
      <c r="GAU26" s="178"/>
      <c r="GAV26" s="178"/>
      <c r="GAW26" s="179"/>
      <c r="GAX26" s="166"/>
      <c r="GAY26" s="178"/>
      <c r="GAZ26" s="178"/>
      <c r="GBA26" s="178"/>
      <c r="GBB26" s="178"/>
      <c r="GBC26" s="178"/>
      <c r="GBD26" s="178"/>
      <c r="GBE26" s="179"/>
      <c r="GBF26" s="166"/>
      <c r="GBG26" s="178"/>
      <c r="GBH26" s="178"/>
      <c r="GBI26" s="178"/>
      <c r="GBJ26" s="178"/>
      <c r="GBK26" s="178"/>
      <c r="GBL26" s="178"/>
      <c r="GBM26" s="179"/>
      <c r="GBN26" s="166"/>
      <c r="GBO26" s="178"/>
      <c r="GBP26" s="178"/>
      <c r="GBQ26" s="178"/>
      <c r="GBR26" s="178"/>
      <c r="GBS26" s="178"/>
      <c r="GBT26" s="178"/>
      <c r="GBU26" s="179"/>
      <c r="GBV26" s="166"/>
      <c r="GBW26" s="178"/>
      <c r="GBX26" s="178"/>
      <c r="GBY26" s="178"/>
      <c r="GBZ26" s="178"/>
      <c r="GCA26" s="178"/>
      <c r="GCB26" s="178"/>
      <c r="GCC26" s="179"/>
      <c r="GCD26" s="166"/>
      <c r="GCE26" s="178"/>
      <c r="GCF26" s="178"/>
      <c r="GCG26" s="178"/>
      <c r="GCH26" s="178"/>
      <c r="GCI26" s="178"/>
      <c r="GCJ26" s="178"/>
      <c r="GCK26" s="179"/>
      <c r="GCL26" s="166"/>
      <c r="GCM26" s="178"/>
      <c r="GCN26" s="178"/>
      <c r="GCO26" s="178"/>
      <c r="GCP26" s="178"/>
      <c r="GCQ26" s="178"/>
      <c r="GCR26" s="178"/>
      <c r="GCS26" s="179"/>
      <c r="GCT26" s="166"/>
      <c r="GCU26" s="178"/>
      <c r="GCV26" s="178"/>
      <c r="GCW26" s="178"/>
      <c r="GCX26" s="178"/>
      <c r="GCY26" s="178"/>
      <c r="GCZ26" s="178"/>
      <c r="GDA26" s="179"/>
      <c r="GDB26" s="166"/>
      <c r="GDC26" s="178"/>
      <c r="GDD26" s="178"/>
      <c r="GDE26" s="178"/>
      <c r="GDF26" s="178"/>
      <c r="GDG26" s="178"/>
      <c r="GDH26" s="178"/>
      <c r="GDI26" s="179"/>
      <c r="GDJ26" s="166"/>
      <c r="GDK26" s="178"/>
      <c r="GDL26" s="178"/>
      <c r="GDM26" s="178"/>
      <c r="GDN26" s="178"/>
      <c r="GDO26" s="178"/>
      <c r="GDP26" s="178"/>
      <c r="GDQ26" s="179"/>
      <c r="GDR26" s="166"/>
      <c r="GDS26" s="178"/>
      <c r="GDT26" s="178"/>
      <c r="GDU26" s="178"/>
      <c r="GDV26" s="178"/>
      <c r="GDW26" s="178"/>
      <c r="GDX26" s="178"/>
      <c r="GDY26" s="179"/>
      <c r="GDZ26" s="166"/>
      <c r="GEA26" s="178"/>
      <c r="GEB26" s="178"/>
      <c r="GEC26" s="178"/>
      <c r="GED26" s="178"/>
      <c r="GEE26" s="178"/>
      <c r="GEF26" s="178"/>
      <c r="GEG26" s="179"/>
      <c r="GEH26" s="166"/>
      <c r="GEI26" s="178"/>
      <c r="GEJ26" s="178"/>
      <c r="GEK26" s="178"/>
      <c r="GEL26" s="178"/>
      <c r="GEM26" s="178"/>
      <c r="GEN26" s="178"/>
      <c r="GEO26" s="179"/>
      <c r="GEP26" s="166"/>
      <c r="GEQ26" s="178"/>
      <c r="GER26" s="178"/>
      <c r="GES26" s="178"/>
      <c r="GET26" s="178"/>
      <c r="GEU26" s="178"/>
      <c r="GEV26" s="178"/>
      <c r="GEW26" s="179"/>
      <c r="GEX26" s="166"/>
      <c r="GEY26" s="178"/>
      <c r="GEZ26" s="178"/>
      <c r="GFA26" s="178"/>
      <c r="GFB26" s="178"/>
      <c r="GFC26" s="178"/>
      <c r="GFD26" s="178"/>
      <c r="GFE26" s="179"/>
      <c r="GFF26" s="166"/>
      <c r="GFG26" s="178"/>
      <c r="GFH26" s="178"/>
      <c r="GFI26" s="178"/>
      <c r="GFJ26" s="178"/>
      <c r="GFK26" s="178"/>
      <c r="GFL26" s="178"/>
      <c r="GFM26" s="179"/>
      <c r="GFN26" s="166"/>
      <c r="GFO26" s="178"/>
      <c r="GFP26" s="178"/>
      <c r="GFQ26" s="178"/>
      <c r="GFR26" s="178"/>
      <c r="GFS26" s="178"/>
      <c r="GFT26" s="178"/>
      <c r="GFU26" s="179"/>
      <c r="GFV26" s="166"/>
      <c r="GFW26" s="178"/>
      <c r="GFX26" s="178"/>
      <c r="GFY26" s="178"/>
      <c r="GFZ26" s="178"/>
      <c r="GGA26" s="178"/>
      <c r="GGB26" s="178"/>
      <c r="GGC26" s="179"/>
      <c r="GGD26" s="166"/>
      <c r="GGE26" s="178"/>
      <c r="GGF26" s="178"/>
      <c r="GGG26" s="178"/>
      <c r="GGH26" s="178"/>
      <c r="GGI26" s="178"/>
      <c r="GGJ26" s="178"/>
      <c r="GGK26" s="179"/>
      <c r="GGL26" s="166"/>
      <c r="GGM26" s="178"/>
      <c r="GGN26" s="178"/>
      <c r="GGO26" s="178"/>
      <c r="GGP26" s="178"/>
      <c r="GGQ26" s="178"/>
      <c r="GGR26" s="178"/>
      <c r="GGS26" s="179"/>
      <c r="GGT26" s="166"/>
      <c r="GGU26" s="178"/>
      <c r="GGV26" s="178"/>
      <c r="GGW26" s="178"/>
      <c r="GGX26" s="178"/>
      <c r="GGY26" s="178"/>
      <c r="GGZ26" s="178"/>
      <c r="GHA26" s="179"/>
      <c r="GHB26" s="166"/>
      <c r="GHC26" s="178"/>
      <c r="GHD26" s="178"/>
      <c r="GHE26" s="178"/>
      <c r="GHF26" s="178"/>
      <c r="GHG26" s="178"/>
      <c r="GHH26" s="178"/>
      <c r="GHI26" s="179"/>
      <c r="GHJ26" s="166"/>
      <c r="GHK26" s="178"/>
      <c r="GHL26" s="178"/>
      <c r="GHM26" s="178"/>
      <c r="GHN26" s="178"/>
      <c r="GHO26" s="178"/>
      <c r="GHP26" s="178"/>
      <c r="GHQ26" s="179"/>
      <c r="GHR26" s="166"/>
      <c r="GHS26" s="178"/>
      <c r="GHT26" s="178"/>
      <c r="GHU26" s="178"/>
      <c r="GHV26" s="178"/>
      <c r="GHW26" s="178"/>
      <c r="GHX26" s="178"/>
      <c r="GHY26" s="179"/>
      <c r="GHZ26" s="166"/>
      <c r="GIA26" s="178"/>
      <c r="GIB26" s="178"/>
      <c r="GIC26" s="178"/>
      <c r="GID26" s="178"/>
      <c r="GIE26" s="178"/>
      <c r="GIF26" s="178"/>
      <c r="GIG26" s="179"/>
      <c r="GIH26" s="166"/>
      <c r="GII26" s="178"/>
      <c r="GIJ26" s="178"/>
      <c r="GIK26" s="178"/>
      <c r="GIL26" s="178"/>
      <c r="GIM26" s="178"/>
      <c r="GIN26" s="178"/>
      <c r="GIO26" s="179"/>
      <c r="GIP26" s="166"/>
      <c r="GIQ26" s="178"/>
      <c r="GIR26" s="178"/>
      <c r="GIS26" s="178"/>
      <c r="GIT26" s="178"/>
      <c r="GIU26" s="178"/>
      <c r="GIV26" s="178"/>
      <c r="GIW26" s="179"/>
      <c r="GIX26" s="166"/>
      <c r="GIY26" s="178"/>
      <c r="GIZ26" s="178"/>
      <c r="GJA26" s="178"/>
      <c r="GJB26" s="178"/>
      <c r="GJC26" s="178"/>
      <c r="GJD26" s="178"/>
      <c r="GJE26" s="179"/>
      <c r="GJF26" s="166"/>
      <c r="GJG26" s="178"/>
      <c r="GJH26" s="178"/>
      <c r="GJI26" s="178"/>
      <c r="GJJ26" s="178"/>
      <c r="GJK26" s="178"/>
      <c r="GJL26" s="178"/>
      <c r="GJM26" s="179"/>
      <c r="GJN26" s="166"/>
      <c r="GJO26" s="178"/>
      <c r="GJP26" s="178"/>
      <c r="GJQ26" s="178"/>
      <c r="GJR26" s="178"/>
      <c r="GJS26" s="178"/>
      <c r="GJT26" s="178"/>
      <c r="GJU26" s="179"/>
      <c r="GJV26" s="166"/>
      <c r="GJW26" s="178"/>
      <c r="GJX26" s="178"/>
      <c r="GJY26" s="178"/>
      <c r="GJZ26" s="178"/>
      <c r="GKA26" s="178"/>
      <c r="GKB26" s="178"/>
      <c r="GKC26" s="179"/>
      <c r="GKD26" s="166"/>
      <c r="GKE26" s="178"/>
      <c r="GKF26" s="178"/>
      <c r="GKG26" s="178"/>
      <c r="GKH26" s="178"/>
      <c r="GKI26" s="178"/>
      <c r="GKJ26" s="178"/>
      <c r="GKK26" s="179"/>
      <c r="GKL26" s="166"/>
      <c r="GKM26" s="178"/>
      <c r="GKN26" s="178"/>
      <c r="GKO26" s="178"/>
      <c r="GKP26" s="178"/>
      <c r="GKQ26" s="178"/>
      <c r="GKR26" s="178"/>
      <c r="GKS26" s="179"/>
      <c r="GKT26" s="166"/>
      <c r="GKU26" s="178"/>
      <c r="GKV26" s="178"/>
      <c r="GKW26" s="178"/>
      <c r="GKX26" s="178"/>
      <c r="GKY26" s="178"/>
      <c r="GKZ26" s="178"/>
      <c r="GLA26" s="179"/>
      <c r="GLB26" s="166"/>
      <c r="GLC26" s="178"/>
      <c r="GLD26" s="178"/>
      <c r="GLE26" s="178"/>
      <c r="GLF26" s="178"/>
      <c r="GLG26" s="178"/>
      <c r="GLH26" s="178"/>
      <c r="GLI26" s="179"/>
      <c r="GLJ26" s="166"/>
      <c r="GLK26" s="178"/>
      <c r="GLL26" s="178"/>
      <c r="GLM26" s="178"/>
      <c r="GLN26" s="178"/>
      <c r="GLO26" s="178"/>
      <c r="GLP26" s="178"/>
      <c r="GLQ26" s="179"/>
      <c r="GLR26" s="166"/>
      <c r="GLS26" s="178"/>
      <c r="GLT26" s="178"/>
      <c r="GLU26" s="178"/>
      <c r="GLV26" s="178"/>
      <c r="GLW26" s="178"/>
      <c r="GLX26" s="178"/>
      <c r="GLY26" s="179"/>
      <c r="GLZ26" s="166"/>
      <c r="GMA26" s="178"/>
      <c r="GMB26" s="178"/>
      <c r="GMC26" s="178"/>
      <c r="GMD26" s="178"/>
      <c r="GME26" s="178"/>
      <c r="GMF26" s="178"/>
      <c r="GMG26" s="179"/>
      <c r="GMH26" s="166"/>
      <c r="GMI26" s="178"/>
      <c r="GMJ26" s="178"/>
      <c r="GMK26" s="178"/>
      <c r="GML26" s="178"/>
      <c r="GMM26" s="178"/>
      <c r="GMN26" s="178"/>
      <c r="GMO26" s="179"/>
      <c r="GMP26" s="166"/>
      <c r="GMQ26" s="178"/>
      <c r="GMR26" s="178"/>
      <c r="GMS26" s="178"/>
      <c r="GMT26" s="178"/>
      <c r="GMU26" s="178"/>
      <c r="GMV26" s="178"/>
      <c r="GMW26" s="179"/>
      <c r="GMX26" s="166"/>
      <c r="GMY26" s="178"/>
      <c r="GMZ26" s="178"/>
      <c r="GNA26" s="178"/>
      <c r="GNB26" s="178"/>
      <c r="GNC26" s="178"/>
      <c r="GND26" s="178"/>
      <c r="GNE26" s="179"/>
      <c r="GNF26" s="166"/>
      <c r="GNG26" s="178"/>
      <c r="GNH26" s="178"/>
      <c r="GNI26" s="178"/>
      <c r="GNJ26" s="178"/>
      <c r="GNK26" s="178"/>
      <c r="GNL26" s="178"/>
      <c r="GNM26" s="179"/>
      <c r="GNN26" s="166"/>
      <c r="GNO26" s="178"/>
      <c r="GNP26" s="178"/>
      <c r="GNQ26" s="178"/>
      <c r="GNR26" s="178"/>
      <c r="GNS26" s="178"/>
      <c r="GNT26" s="178"/>
      <c r="GNU26" s="179"/>
      <c r="GNV26" s="166"/>
      <c r="GNW26" s="178"/>
      <c r="GNX26" s="178"/>
      <c r="GNY26" s="178"/>
      <c r="GNZ26" s="178"/>
      <c r="GOA26" s="178"/>
      <c r="GOB26" s="178"/>
      <c r="GOC26" s="179"/>
      <c r="GOD26" s="166"/>
      <c r="GOE26" s="178"/>
      <c r="GOF26" s="178"/>
      <c r="GOG26" s="178"/>
      <c r="GOH26" s="178"/>
      <c r="GOI26" s="178"/>
      <c r="GOJ26" s="178"/>
      <c r="GOK26" s="179"/>
      <c r="GOL26" s="166"/>
      <c r="GOM26" s="178"/>
      <c r="GON26" s="178"/>
      <c r="GOO26" s="178"/>
      <c r="GOP26" s="178"/>
      <c r="GOQ26" s="178"/>
      <c r="GOR26" s="178"/>
      <c r="GOS26" s="179"/>
      <c r="GOT26" s="166"/>
      <c r="GOU26" s="178"/>
      <c r="GOV26" s="178"/>
      <c r="GOW26" s="178"/>
      <c r="GOX26" s="178"/>
      <c r="GOY26" s="178"/>
      <c r="GOZ26" s="178"/>
      <c r="GPA26" s="179"/>
      <c r="GPB26" s="166"/>
      <c r="GPC26" s="178"/>
      <c r="GPD26" s="178"/>
      <c r="GPE26" s="178"/>
      <c r="GPF26" s="178"/>
      <c r="GPG26" s="178"/>
      <c r="GPH26" s="178"/>
      <c r="GPI26" s="179"/>
      <c r="GPJ26" s="166"/>
      <c r="GPK26" s="178"/>
      <c r="GPL26" s="178"/>
      <c r="GPM26" s="178"/>
      <c r="GPN26" s="178"/>
      <c r="GPO26" s="178"/>
      <c r="GPP26" s="178"/>
      <c r="GPQ26" s="179"/>
      <c r="GPR26" s="166"/>
      <c r="GPS26" s="178"/>
      <c r="GPT26" s="178"/>
      <c r="GPU26" s="178"/>
      <c r="GPV26" s="178"/>
      <c r="GPW26" s="178"/>
      <c r="GPX26" s="178"/>
      <c r="GPY26" s="179"/>
      <c r="GPZ26" s="166"/>
      <c r="GQA26" s="178"/>
      <c r="GQB26" s="178"/>
      <c r="GQC26" s="178"/>
      <c r="GQD26" s="178"/>
      <c r="GQE26" s="178"/>
      <c r="GQF26" s="178"/>
      <c r="GQG26" s="179"/>
      <c r="GQH26" s="166"/>
      <c r="GQI26" s="178"/>
      <c r="GQJ26" s="178"/>
      <c r="GQK26" s="178"/>
      <c r="GQL26" s="178"/>
      <c r="GQM26" s="178"/>
      <c r="GQN26" s="178"/>
      <c r="GQO26" s="179"/>
      <c r="GQP26" s="166"/>
      <c r="GQQ26" s="178"/>
      <c r="GQR26" s="178"/>
      <c r="GQS26" s="178"/>
      <c r="GQT26" s="178"/>
      <c r="GQU26" s="178"/>
      <c r="GQV26" s="178"/>
      <c r="GQW26" s="179"/>
      <c r="GQX26" s="166"/>
      <c r="GQY26" s="178"/>
      <c r="GQZ26" s="178"/>
      <c r="GRA26" s="178"/>
      <c r="GRB26" s="178"/>
      <c r="GRC26" s="178"/>
      <c r="GRD26" s="178"/>
      <c r="GRE26" s="179"/>
      <c r="GRF26" s="166"/>
      <c r="GRG26" s="178"/>
      <c r="GRH26" s="178"/>
      <c r="GRI26" s="178"/>
      <c r="GRJ26" s="178"/>
      <c r="GRK26" s="178"/>
      <c r="GRL26" s="178"/>
      <c r="GRM26" s="179"/>
      <c r="GRN26" s="166"/>
      <c r="GRO26" s="178"/>
      <c r="GRP26" s="178"/>
      <c r="GRQ26" s="178"/>
      <c r="GRR26" s="178"/>
      <c r="GRS26" s="178"/>
      <c r="GRT26" s="178"/>
      <c r="GRU26" s="179"/>
      <c r="GRV26" s="166"/>
      <c r="GRW26" s="178"/>
      <c r="GRX26" s="178"/>
      <c r="GRY26" s="178"/>
      <c r="GRZ26" s="178"/>
      <c r="GSA26" s="178"/>
      <c r="GSB26" s="178"/>
      <c r="GSC26" s="179"/>
      <c r="GSD26" s="166"/>
      <c r="GSE26" s="178"/>
      <c r="GSF26" s="178"/>
      <c r="GSG26" s="178"/>
      <c r="GSH26" s="178"/>
      <c r="GSI26" s="178"/>
      <c r="GSJ26" s="178"/>
      <c r="GSK26" s="179"/>
      <c r="GSL26" s="166"/>
      <c r="GSM26" s="178"/>
      <c r="GSN26" s="178"/>
      <c r="GSO26" s="178"/>
      <c r="GSP26" s="178"/>
      <c r="GSQ26" s="178"/>
      <c r="GSR26" s="178"/>
      <c r="GSS26" s="179"/>
      <c r="GST26" s="166"/>
      <c r="GSU26" s="178"/>
      <c r="GSV26" s="178"/>
      <c r="GSW26" s="178"/>
      <c r="GSX26" s="178"/>
      <c r="GSY26" s="178"/>
      <c r="GSZ26" s="178"/>
      <c r="GTA26" s="179"/>
      <c r="GTB26" s="166"/>
      <c r="GTC26" s="178"/>
      <c r="GTD26" s="178"/>
      <c r="GTE26" s="178"/>
      <c r="GTF26" s="178"/>
      <c r="GTG26" s="178"/>
      <c r="GTH26" s="178"/>
      <c r="GTI26" s="179"/>
      <c r="GTJ26" s="166"/>
      <c r="GTK26" s="178"/>
      <c r="GTL26" s="178"/>
      <c r="GTM26" s="178"/>
      <c r="GTN26" s="178"/>
      <c r="GTO26" s="178"/>
      <c r="GTP26" s="178"/>
      <c r="GTQ26" s="179"/>
      <c r="GTR26" s="166"/>
      <c r="GTS26" s="178"/>
      <c r="GTT26" s="178"/>
      <c r="GTU26" s="178"/>
      <c r="GTV26" s="178"/>
      <c r="GTW26" s="178"/>
      <c r="GTX26" s="178"/>
      <c r="GTY26" s="179"/>
      <c r="GTZ26" s="166"/>
      <c r="GUA26" s="178"/>
      <c r="GUB26" s="178"/>
      <c r="GUC26" s="178"/>
      <c r="GUD26" s="178"/>
      <c r="GUE26" s="178"/>
      <c r="GUF26" s="178"/>
      <c r="GUG26" s="179"/>
      <c r="GUH26" s="166"/>
      <c r="GUI26" s="178"/>
      <c r="GUJ26" s="178"/>
      <c r="GUK26" s="178"/>
      <c r="GUL26" s="178"/>
      <c r="GUM26" s="178"/>
      <c r="GUN26" s="178"/>
      <c r="GUO26" s="179"/>
      <c r="GUP26" s="166"/>
      <c r="GUQ26" s="178"/>
      <c r="GUR26" s="178"/>
      <c r="GUS26" s="178"/>
      <c r="GUT26" s="178"/>
      <c r="GUU26" s="178"/>
      <c r="GUV26" s="178"/>
      <c r="GUW26" s="179"/>
      <c r="GUX26" s="166"/>
      <c r="GUY26" s="178"/>
      <c r="GUZ26" s="178"/>
      <c r="GVA26" s="178"/>
      <c r="GVB26" s="178"/>
      <c r="GVC26" s="178"/>
      <c r="GVD26" s="178"/>
      <c r="GVE26" s="179"/>
      <c r="GVF26" s="166"/>
      <c r="GVG26" s="178"/>
      <c r="GVH26" s="178"/>
      <c r="GVI26" s="178"/>
      <c r="GVJ26" s="178"/>
      <c r="GVK26" s="178"/>
      <c r="GVL26" s="178"/>
      <c r="GVM26" s="179"/>
      <c r="GVN26" s="166"/>
      <c r="GVO26" s="178"/>
      <c r="GVP26" s="178"/>
      <c r="GVQ26" s="178"/>
      <c r="GVR26" s="178"/>
      <c r="GVS26" s="178"/>
      <c r="GVT26" s="178"/>
      <c r="GVU26" s="179"/>
      <c r="GVV26" s="166"/>
      <c r="GVW26" s="178"/>
      <c r="GVX26" s="178"/>
      <c r="GVY26" s="178"/>
      <c r="GVZ26" s="178"/>
      <c r="GWA26" s="178"/>
      <c r="GWB26" s="178"/>
      <c r="GWC26" s="179"/>
      <c r="GWD26" s="166"/>
      <c r="GWE26" s="178"/>
      <c r="GWF26" s="178"/>
      <c r="GWG26" s="178"/>
      <c r="GWH26" s="178"/>
      <c r="GWI26" s="178"/>
      <c r="GWJ26" s="178"/>
      <c r="GWK26" s="179"/>
      <c r="GWL26" s="166"/>
      <c r="GWM26" s="178"/>
      <c r="GWN26" s="178"/>
      <c r="GWO26" s="178"/>
      <c r="GWP26" s="178"/>
      <c r="GWQ26" s="178"/>
      <c r="GWR26" s="178"/>
      <c r="GWS26" s="179"/>
      <c r="GWT26" s="166"/>
      <c r="GWU26" s="178"/>
      <c r="GWV26" s="178"/>
      <c r="GWW26" s="178"/>
      <c r="GWX26" s="178"/>
      <c r="GWY26" s="178"/>
      <c r="GWZ26" s="178"/>
      <c r="GXA26" s="179"/>
      <c r="GXB26" s="166"/>
      <c r="GXC26" s="178"/>
      <c r="GXD26" s="178"/>
      <c r="GXE26" s="178"/>
      <c r="GXF26" s="178"/>
      <c r="GXG26" s="178"/>
      <c r="GXH26" s="178"/>
      <c r="GXI26" s="179"/>
      <c r="GXJ26" s="166"/>
      <c r="GXK26" s="178"/>
      <c r="GXL26" s="178"/>
      <c r="GXM26" s="178"/>
      <c r="GXN26" s="178"/>
      <c r="GXO26" s="178"/>
      <c r="GXP26" s="178"/>
      <c r="GXQ26" s="179"/>
      <c r="GXR26" s="166"/>
      <c r="GXS26" s="178"/>
      <c r="GXT26" s="178"/>
      <c r="GXU26" s="178"/>
      <c r="GXV26" s="178"/>
      <c r="GXW26" s="178"/>
      <c r="GXX26" s="178"/>
      <c r="GXY26" s="179"/>
      <c r="GXZ26" s="166"/>
      <c r="GYA26" s="178"/>
      <c r="GYB26" s="178"/>
      <c r="GYC26" s="178"/>
      <c r="GYD26" s="178"/>
      <c r="GYE26" s="178"/>
      <c r="GYF26" s="178"/>
      <c r="GYG26" s="179"/>
      <c r="GYH26" s="166"/>
      <c r="GYI26" s="178"/>
      <c r="GYJ26" s="178"/>
      <c r="GYK26" s="178"/>
      <c r="GYL26" s="178"/>
      <c r="GYM26" s="178"/>
      <c r="GYN26" s="178"/>
      <c r="GYO26" s="179"/>
      <c r="GYP26" s="166"/>
      <c r="GYQ26" s="178"/>
      <c r="GYR26" s="178"/>
      <c r="GYS26" s="178"/>
      <c r="GYT26" s="178"/>
      <c r="GYU26" s="178"/>
      <c r="GYV26" s="178"/>
      <c r="GYW26" s="179"/>
      <c r="GYX26" s="166"/>
      <c r="GYY26" s="178"/>
      <c r="GYZ26" s="178"/>
      <c r="GZA26" s="178"/>
      <c r="GZB26" s="178"/>
      <c r="GZC26" s="178"/>
      <c r="GZD26" s="178"/>
      <c r="GZE26" s="179"/>
      <c r="GZF26" s="166"/>
      <c r="GZG26" s="178"/>
      <c r="GZH26" s="178"/>
      <c r="GZI26" s="178"/>
      <c r="GZJ26" s="178"/>
      <c r="GZK26" s="178"/>
      <c r="GZL26" s="178"/>
      <c r="GZM26" s="179"/>
      <c r="GZN26" s="166"/>
      <c r="GZO26" s="178"/>
      <c r="GZP26" s="178"/>
      <c r="GZQ26" s="178"/>
      <c r="GZR26" s="178"/>
      <c r="GZS26" s="178"/>
      <c r="GZT26" s="178"/>
      <c r="GZU26" s="179"/>
      <c r="GZV26" s="166"/>
      <c r="GZW26" s="178"/>
      <c r="GZX26" s="178"/>
      <c r="GZY26" s="178"/>
      <c r="GZZ26" s="178"/>
      <c r="HAA26" s="178"/>
      <c r="HAB26" s="178"/>
      <c r="HAC26" s="179"/>
      <c r="HAD26" s="166"/>
      <c r="HAE26" s="178"/>
      <c r="HAF26" s="178"/>
      <c r="HAG26" s="178"/>
      <c r="HAH26" s="178"/>
      <c r="HAI26" s="178"/>
      <c r="HAJ26" s="178"/>
      <c r="HAK26" s="179"/>
      <c r="HAL26" s="166"/>
      <c r="HAM26" s="178"/>
      <c r="HAN26" s="178"/>
      <c r="HAO26" s="178"/>
      <c r="HAP26" s="178"/>
      <c r="HAQ26" s="178"/>
      <c r="HAR26" s="178"/>
      <c r="HAS26" s="179"/>
      <c r="HAT26" s="166"/>
      <c r="HAU26" s="178"/>
      <c r="HAV26" s="178"/>
      <c r="HAW26" s="178"/>
      <c r="HAX26" s="178"/>
      <c r="HAY26" s="178"/>
      <c r="HAZ26" s="178"/>
      <c r="HBA26" s="179"/>
      <c r="HBB26" s="166"/>
      <c r="HBC26" s="178"/>
      <c r="HBD26" s="178"/>
      <c r="HBE26" s="178"/>
      <c r="HBF26" s="178"/>
      <c r="HBG26" s="178"/>
      <c r="HBH26" s="178"/>
      <c r="HBI26" s="179"/>
      <c r="HBJ26" s="166"/>
      <c r="HBK26" s="178"/>
      <c r="HBL26" s="178"/>
      <c r="HBM26" s="178"/>
      <c r="HBN26" s="178"/>
      <c r="HBO26" s="178"/>
      <c r="HBP26" s="178"/>
      <c r="HBQ26" s="179"/>
      <c r="HBR26" s="166"/>
      <c r="HBS26" s="178"/>
      <c r="HBT26" s="178"/>
      <c r="HBU26" s="178"/>
      <c r="HBV26" s="178"/>
      <c r="HBW26" s="178"/>
      <c r="HBX26" s="178"/>
      <c r="HBY26" s="179"/>
      <c r="HBZ26" s="166"/>
      <c r="HCA26" s="178"/>
      <c r="HCB26" s="178"/>
      <c r="HCC26" s="178"/>
      <c r="HCD26" s="178"/>
      <c r="HCE26" s="178"/>
      <c r="HCF26" s="178"/>
      <c r="HCG26" s="179"/>
      <c r="HCH26" s="166"/>
      <c r="HCI26" s="178"/>
      <c r="HCJ26" s="178"/>
      <c r="HCK26" s="178"/>
      <c r="HCL26" s="178"/>
      <c r="HCM26" s="178"/>
      <c r="HCN26" s="178"/>
      <c r="HCO26" s="179"/>
      <c r="HCP26" s="166"/>
      <c r="HCQ26" s="178"/>
      <c r="HCR26" s="178"/>
      <c r="HCS26" s="178"/>
      <c r="HCT26" s="178"/>
      <c r="HCU26" s="178"/>
      <c r="HCV26" s="178"/>
      <c r="HCW26" s="179"/>
      <c r="HCX26" s="166"/>
      <c r="HCY26" s="178"/>
      <c r="HCZ26" s="178"/>
      <c r="HDA26" s="178"/>
      <c r="HDB26" s="178"/>
      <c r="HDC26" s="178"/>
      <c r="HDD26" s="178"/>
      <c r="HDE26" s="179"/>
      <c r="HDF26" s="166"/>
      <c r="HDG26" s="178"/>
      <c r="HDH26" s="178"/>
      <c r="HDI26" s="178"/>
      <c r="HDJ26" s="178"/>
      <c r="HDK26" s="178"/>
      <c r="HDL26" s="178"/>
      <c r="HDM26" s="179"/>
      <c r="HDN26" s="166"/>
      <c r="HDO26" s="178"/>
      <c r="HDP26" s="178"/>
      <c r="HDQ26" s="178"/>
      <c r="HDR26" s="178"/>
      <c r="HDS26" s="178"/>
      <c r="HDT26" s="178"/>
      <c r="HDU26" s="179"/>
      <c r="HDV26" s="166"/>
      <c r="HDW26" s="178"/>
      <c r="HDX26" s="178"/>
      <c r="HDY26" s="178"/>
      <c r="HDZ26" s="178"/>
      <c r="HEA26" s="178"/>
      <c r="HEB26" s="178"/>
      <c r="HEC26" s="179"/>
      <c r="HED26" s="166"/>
      <c r="HEE26" s="178"/>
      <c r="HEF26" s="178"/>
      <c r="HEG26" s="178"/>
      <c r="HEH26" s="178"/>
      <c r="HEI26" s="178"/>
      <c r="HEJ26" s="178"/>
      <c r="HEK26" s="179"/>
      <c r="HEL26" s="166"/>
      <c r="HEM26" s="178"/>
      <c r="HEN26" s="178"/>
      <c r="HEO26" s="178"/>
      <c r="HEP26" s="178"/>
      <c r="HEQ26" s="178"/>
      <c r="HER26" s="178"/>
      <c r="HES26" s="179"/>
      <c r="HET26" s="166"/>
      <c r="HEU26" s="178"/>
      <c r="HEV26" s="178"/>
      <c r="HEW26" s="178"/>
      <c r="HEX26" s="178"/>
      <c r="HEY26" s="178"/>
      <c r="HEZ26" s="178"/>
      <c r="HFA26" s="179"/>
      <c r="HFB26" s="166"/>
      <c r="HFC26" s="178"/>
      <c r="HFD26" s="178"/>
      <c r="HFE26" s="178"/>
      <c r="HFF26" s="178"/>
      <c r="HFG26" s="178"/>
      <c r="HFH26" s="178"/>
      <c r="HFI26" s="179"/>
      <c r="HFJ26" s="166"/>
      <c r="HFK26" s="178"/>
      <c r="HFL26" s="178"/>
      <c r="HFM26" s="178"/>
      <c r="HFN26" s="178"/>
      <c r="HFO26" s="178"/>
      <c r="HFP26" s="178"/>
      <c r="HFQ26" s="179"/>
      <c r="HFR26" s="166"/>
      <c r="HFS26" s="178"/>
      <c r="HFT26" s="178"/>
      <c r="HFU26" s="178"/>
      <c r="HFV26" s="178"/>
      <c r="HFW26" s="178"/>
      <c r="HFX26" s="178"/>
      <c r="HFY26" s="179"/>
      <c r="HFZ26" s="166"/>
      <c r="HGA26" s="178"/>
      <c r="HGB26" s="178"/>
      <c r="HGC26" s="178"/>
      <c r="HGD26" s="178"/>
      <c r="HGE26" s="178"/>
      <c r="HGF26" s="178"/>
      <c r="HGG26" s="179"/>
      <c r="HGH26" s="166"/>
      <c r="HGI26" s="178"/>
      <c r="HGJ26" s="178"/>
      <c r="HGK26" s="178"/>
      <c r="HGL26" s="178"/>
      <c r="HGM26" s="178"/>
      <c r="HGN26" s="178"/>
      <c r="HGO26" s="179"/>
      <c r="HGP26" s="166"/>
      <c r="HGQ26" s="178"/>
      <c r="HGR26" s="178"/>
      <c r="HGS26" s="178"/>
      <c r="HGT26" s="178"/>
      <c r="HGU26" s="178"/>
      <c r="HGV26" s="178"/>
      <c r="HGW26" s="179"/>
      <c r="HGX26" s="166"/>
      <c r="HGY26" s="178"/>
      <c r="HGZ26" s="178"/>
      <c r="HHA26" s="178"/>
      <c r="HHB26" s="178"/>
      <c r="HHC26" s="178"/>
      <c r="HHD26" s="178"/>
      <c r="HHE26" s="179"/>
      <c r="HHF26" s="166"/>
      <c r="HHG26" s="178"/>
      <c r="HHH26" s="178"/>
      <c r="HHI26" s="178"/>
      <c r="HHJ26" s="178"/>
      <c r="HHK26" s="178"/>
      <c r="HHL26" s="178"/>
      <c r="HHM26" s="179"/>
      <c r="HHN26" s="166"/>
      <c r="HHO26" s="178"/>
      <c r="HHP26" s="178"/>
      <c r="HHQ26" s="178"/>
      <c r="HHR26" s="178"/>
      <c r="HHS26" s="178"/>
      <c r="HHT26" s="178"/>
      <c r="HHU26" s="179"/>
      <c r="HHV26" s="166"/>
      <c r="HHW26" s="178"/>
      <c r="HHX26" s="178"/>
      <c r="HHY26" s="178"/>
      <c r="HHZ26" s="178"/>
      <c r="HIA26" s="178"/>
      <c r="HIB26" s="178"/>
      <c r="HIC26" s="179"/>
      <c r="HID26" s="166"/>
      <c r="HIE26" s="178"/>
      <c r="HIF26" s="178"/>
      <c r="HIG26" s="178"/>
      <c r="HIH26" s="178"/>
      <c r="HII26" s="178"/>
      <c r="HIJ26" s="178"/>
      <c r="HIK26" s="179"/>
      <c r="HIL26" s="166"/>
      <c r="HIM26" s="178"/>
      <c r="HIN26" s="178"/>
      <c r="HIO26" s="178"/>
      <c r="HIP26" s="178"/>
      <c r="HIQ26" s="178"/>
      <c r="HIR26" s="178"/>
      <c r="HIS26" s="179"/>
      <c r="HIT26" s="166"/>
      <c r="HIU26" s="178"/>
      <c r="HIV26" s="178"/>
      <c r="HIW26" s="178"/>
      <c r="HIX26" s="178"/>
      <c r="HIY26" s="178"/>
      <c r="HIZ26" s="178"/>
      <c r="HJA26" s="179"/>
      <c r="HJB26" s="166"/>
      <c r="HJC26" s="178"/>
      <c r="HJD26" s="178"/>
      <c r="HJE26" s="178"/>
      <c r="HJF26" s="178"/>
      <c r="HJG26" s="178"/>
      <c r="HJH26" s="178"/>
      <c r="HJI26" s="179"/>
      <c r="HJJ26" s="166"/>
      <c r="HJK26" s="178"/>
      <c r="HJL26" s="178"/>
      <c r="HJM26" s="178"/>
      <c r="HJN26" s="178"/>
      <c r="HJO26" s="178"/>
      <c r="HJP26" s="178"/>
      <c r="HJQ26" s="179"/>
      <c r="HJR26" s="166"/>
      <c r="HJS26" s="178"/>
      <c r="HJT26" s="178"/>
      <c r="HJU26" s="178"/>
      <c r="HJV26" s="178"/>
      <c r="HJW26" s="178"/>
      <c r="HJX26" s="178"/>
      <c r="HJY26" s="179"/>
      <c r="HJZ26" s="166"/>
      <c r="HKA26" s="178"/>
      <c r="HKB26" s="178"/>
      <c r="HKC26" s="178"/>
      <c r="HKD26" s="178"/>
      <c r="HKE26" s="178"/>
      <c r="HKF26" s="178"/>
      <c r="HKG26" s="179"/>
      <c r="HKH26" s="166"/>
      <c r="HKI26" s="178"/>
      <c r="HKJ26" s="178"/>
      <c r="HKK26" s="178"/>
      <c r="HKL26" s="178"/>
      <c r="HKM26" s="178"/>
      <c r="HKN26" s="178"/>
      <c r="HKO26" s="179"/>
      <c r="HKP26" s="166"/>
      <c r="HKQ26" s="178"/>
      <c r="HKR26" s="178"/>
      <c r="HKS26" s="178"/>
      <c r="HKT26" s="178"/>
      <c r="HKU26" s="178"/>
      <c r="HKV26" s="178"/>
      <c r="HKW26" s="179"/>
      <c r="HKX26" s="166"/>
      <c r="HKY26" s="178"/>
      <c r="HKZ26" s="178"/>
      <c r="HLA26" s="178"/>
      <c r="HLB26" s="178"/>
      <c r="HLC26" s="178"/>
      <c r="HLD26" s="178"/>
      <c r="HLE26" s="179"/>
      <c r="HLF26" s="166"/>
      <c r="HLG26" s="178"/>
      <c r="HLH26" s="178"/>
      <c r="HLI26" s="178"/>
      <c r="HLJ26" s="178"/>
      <c r="HLK26" s="178"/>
      <c r="HLL26" s="178"/>
      <c r="HLM26" s="179"/>
      <c r="HLN26" s="166"/>
      <c r="HLO26" s="178"/>
      <c r="HLP26" s="178"/>
      <c r="HLQ26" s="178"/>
      <c r="HLR26" s="178"/>
      <c r="HLS26" s="178"/>
      <c r="HLT26" s="178"/>
      <c r="HLU26" s="179"/>
      <c r="HLV26" s="166"/>
      <c r="HLW26" s="178"/>
      <c r="HLX26" s="178"/>
      <c r="HLY26" s="178"/>
      <c r="HLZ26" s="178"/>
      <c r="HMA26" s="178"/>
      <c r="HMB26" s="178"/>
      <c r="HMC26" s="179"/>
      <c r="HMD26" s="166"/>
      <c r="HME26" s="178"/>
      <c r="HMF26" s="178"/>
      <c r="HMG26" s="178"/>
      <c r="HMH26" s="178"/>
      <c r="HMI26" s="178"/>
      <c r="HMJ26" s="178"/>
      <c r="HMK26" s="179"/>
      <c r="HML26" s="166"/>
      <c r="HMM26" s="178"/>
      <c r="HMN26" s="178"/>
      <c r="HMO26" s="178"/>
      <c r="HMP26" s="178"/>
      <c r="HMQ26" s="178"/>
      <c r="HMR26" s="178"/>
      <c r="HMS26" s="179"/>
      <c r="HMT26" s="166"/>
      <c r="HMU26" s="178"/>
      <c r="HMV26" s="178"/>
      <c r="HMW26" s="178"/>
      <c r="HMX26" s="178"/>
      <c r="HMY26" s="178"/>
      <c r="HMZ26" s="178"/>
      <c r="HNA26" s="179"/>
      <c r="HNB26" s="166"/>
      <c r="HNC26" s="178"/>
      <c r="HND26" s="178"/>
      <c r="HNE26" s="178"/>
      <c r="HNF26" s="178"/>
      <c r="HNG26" s="178"/>
      <c r="HNH26" s="178"/>
      <c r="HNI26" s="179"/>
      <c r="HNJ26" s="166"/>
      <c r="HNK26" s="178"/>
      <c r="HNL26" s="178"/>
      <c r="HNM26" s="178"/>
      <c r="HNN26" s="178"/>
      <c r="HNO26" s="178"/>
      <c r="HNP26" s="178"/>
      <c r="HNQ26" s="179"/>
      <c r="HNR26" s="166"/>
      <c r="HNS26" s="178"/>
      <c r="HNT26" s="178"/>
      <c r="HNU26" s="178"/>
      <c r="HNV26" s="178"/>
      <c r="HNW26" s="178"/>
      <c r="HNX26" s="178"/>
      <c r="HNY26" s="179"/>
      <c r="HNZ26" s="166"/>
      <c r="HOA26" s="178"/>
      <c r="HOB26" s="178"/>
      <c r="HOC26" s="178"/>
      <c r="HOD26" s="178"/>
      <c r="HOE26" s="178"/>
      <c r="HOF26" s="178"/>
      <c r="HOG26" s="179"/>
      <c r="HOH26" s="166"/>
      <c r="HOI26" s="178"/>
      <c r="HOJ26" s="178"/>
      <c r="HOK26" s="178"/>
      <c r="HOL26" s="178"/>
      <c r="HOM26" s="178"/>
      <c r="HON26" s="178"/>
      <c r="HOO26" s="179"/>
      <c r="HOP26" s="166"/>
      <c r="HOQ26" s="178"/>
      <c r="HOR26" s="178"/>
      <c r="HOS26" s="178"/>
      <c r="HOT26" s="178"/>
      <c r="HOU26" s="178"/>
      <c r="HOV26" s="178"/>
      <c r="HOW26" s="179"/>
      <c r="HOX26" s="166"/>
      <c r="HOY26" s="178"/>
      <c r="HOZ26" s="178"/>
      <c r="HPA26" s="178"/>
      <c r="HPB26" s="178"/>
      <c r="HPC26" s="178"/>
      <c r="HPD26" s="178"/>
      <c r="HPE26" s="179"/>
      <c r="HPF26" s="166"/>
      <c r="HPG26" s="178"/>
      <c r="HPH26" s="178"/>
      <c r="HPI26" s="178"/>
      <c r="HPJ26" s="178"/>
      <c r="HPK26" s="178"/>
      <c r="HPL26" s="178"/>
      <c r="HPM26" s="179"/>
      <c r="HPN26" s="166"/>
      <c r="HPO26" s="178"/>
      <c r="HPP26" s="178"/>
      <c r="HPQ26" s="178"/>
      <c r="HPR26" s="178"/>
      <c r="HPS26" s="178"/>
      <c r="HPT26" s="178"/>
      <c r="HPU26" s="179"/>
      <c r="HPV26" s="166"/>
      <c r="HPW26" s="178"/>
      <c r="HPX26" s="178"/>
      <c r="HPY26" s="178"/>
      <c r="HPZ26" s="178"/>
      <c r="HQA26" s="178"/>
      <c r="HQB26" s="178"/>
      <c r="HQC26" s="179"/>
      <c r="HQD26" s="166"/>
      <c r="HQE26" s="178"/>
      <c r="HQF26" s="178"/>
      <c r="HQG26" s="178"/>
      <c r="HQH26" s="178"/>
      <c r="HQI26" s="178"/>
      <c r="HQJ26" s="178"/>
      <c r="HQK26" s="179"/>
      <c r="HQL26" s="166"/>
      <c r="HQM26" s="178"/>
      <c r="HQN26" s="178"/>
      <c r="HQO26" s="178"/>
      <c r="HQP26" s="178"/>
      <c r="HQQ26" s="178"/>
      <c r="HQR26" s="178"/>
      <c r="HQS26" s="179"/>
      <c r="HQT26" s="166"/>
      <c r="HQU26" s="178"/>
      <c r="HQV26" s="178"/>
      <c r="HQW26" s="178"/>
      <c r="HQX26" s="178"/>
      <c r="HQY26" s="178"/>
      <c r="HQZ26" s="178"/>
      <c r="HRA26" s="179"/>
      <c r="HRB26" s="166"/>
      <c r="HRC26" s="178"/>
      <c r="HRD26" s="178"/>
      <c r="HRE26" s="178"/>
      <c r="HRF26" s="178"/>
      <c r="HRG26" s="178"/>
      <c r="HRH26" s="178"/>
      <c r="HRI26" s="179"/>
      <c r="HRJ26" s="166"/>
      <c r="HRK26" s="178"/>
      <c r="HRL26" s="178"/>
      <c r="HRM26" s="178"/>
      <c r="HRN26" s="178"/>
      <c r="HRO26" s="178"/>
      <c r="HRP26" s="178"/>
      <c r="HRQ26" s="179"/>
      <c r="HRR26" s="166"/>
      <c r="HRS26" s="178"/>
      <c r="HRT26" s="178"/>
      <c r="HRU26" s="178"/>
      <c r="HRV26" s="178"/>
      <c r="HRW26" s="178"/>
      <c r="HRX26" s="178"/>
      <c r="HRY26" s="179"/>
      <c r="HRZ26" s="166"/>
      <c r="HSA26" s="178"/>
      <c r="HSB26" s="178"/>
      <c r="HSC26" s="178"/>
      <c r="HSD26" s="178"/>
      <c r="HSE26" s="178"/>
      <c r="HSF26" s="178"/>
      <c r="HSG26" s="179"/>
      <c r="HSH26" s="166"/>
      <c r="HSI26" s="178"/>
      <c r="HSJ26" s="178"/>
      <c r="HSK26" s="178"/>
      <c r="HSL26" s="178"/>
      <c r="HSM26" s="178"/>
      <c r="HSN26" s="178"/>
      <c r="HSO26" s="179"/>
      <c r="HSP26" s="166"/>
      <c r="HSQ26" s="178"/>
      <c r="HSR26" s="178"/>
      <c r="HSS26" s="178"/>
      <c r="HST26" s="178"/>
      <c r="HSU26" s="178"/>
      <c r="HSV26" s="178"/>
      <c r="HSW26" s="179"/>
      <c r="HSX26" s="166"/>
      <c r="HSY26" s="178"/>
      <c r="HSZ26" s="178"/>
      <c r="HTA26" s="178"/>
      <c r="HTB26" s="178"/>
      <c r="HTC26" s="178"/>
      <c r="HTD26" s="178"/>
      <c r="HTE26" s="179"/>
      <c r="HTF26" s="166"/>
      <c r="HTG26" s="178"/>
      <c r="HTH26" s="178"/>
      <c r="HTI26" s="178"/>
      <c r="HTJ26" s="178"/>
      <c r="HTK26" s="178"/>
      <c r="HTL26" s="178"/>
      <c r="HTM26" s="179"/>
      <c r="HTN26" s="166"/>
      <c r="HTO26" s="178"/>
      <c r="HTP26" s="178"/>
      <c r="HTQ26" s="178"/>
      <c r="HTR26" s="178"/>
      <c r="HTS26" s="178"/>
      <c r="HTT26" s="178"/>
      <c r="HTU26" s="179"/>
      <c r="HTV26" s="166"/>
      <c r="HTW26" s="178"/>
      <c r="HTX26" s="178"/>
      <c r="HTY26" s="178"/>
      <c r="HTZ26" s="178"/>
      <c r="HUA26" s="178"/>
      <c r="HUB26" s="178"/>
      <c r="HUC26" s="179"/>
      <c r="HUD26" s="166"/>
      <c r="HUE26" s="178"/>
      <c r="HUF26" s="178"/>
      <c r="HUG26" s="178"/>
      <c r="HUH26" s="178"/>
      <c r="HUI26" s="178"/>
      <c r="HUJ26" s="178"/>
      <c r="HUK26" s="179"/>
      <c r="HUL26" s="166"/>
      <c r="HUM26" s="178"/>
      <c r="HUN26" s="178"/>
      <c r="HUO26" s="178"/>
      <c r="HUP26" s="178"/>
      <c r="HUQ26" s="178"/>
      <c r="HUR26" s="178"/>
      <c r="HUS26" s="179"/>
      <c r="HUT26" s="166"/>
      <c r="HUU26" s="178"/>
      <c r="HUV26" s="178"/>
      <c r="HUW26" s="178"/>
      <c r="HUX26" s="178"/>
      <c r="HUY26" s="178"/>
      <c r="HUZ26" s="178"/>
      <c r="HVA26" s="179"/>
      <c r="HVB26" s="166"/>
      <c r="HVC26" s="178"/>
      <c r="HVD26" s="178"/>
      <c r="HVE26" s="178"/>
      <c r="HVF26" s="178"/>
      <c r="HVG26" s="178"/>
      <c r="HVH26" s="178"/>
      <c r="HVI26" s="179"/>
      <c r="HVJ26" s="166"/>
      <c r="HVK26" s="178"/>
      <c r="HVL26" s="178"/>
      <c r="HVM26" s="178"/>
      <c r="HVN26" s="178"/>
      <c r="HVO26" s="178"/>
      <c r="HVP26" s="178"/>
      <c r="HVQ26" s="179"/>
      <c r="HVR26" s="166"/>
      <c r="HVS26" s="178"/>
      <c r="HVT26" s="178"/>
      <c r="HVU26" s="178"/>
      <c r="HVV26" s="178"/>
      <c r="HVW26" s="178"/>
      <c r="HVX26" s="178"/>
      <c r="HVY26" s="179"/>
      <c r="HVZ26" s="166"/>
      <c r="HWA26" s="178"/>
      <c r="HWB26" s="178"/>
      <c r="HWC26" s="178"/>
      <c r="HWD26" s="178"/>
      <c r="HWE26" s="178"/>
      <c r="HWF26" s="178"/>
      <c r="HWG26" s="179"/>
      <c r="HWH26" s="166"/>
      <c r="HWI26" s="178"/>
      <c r="HWJ26" s="178"/>
      <c r="HWK26" s="178"/>
      <c r="HWL26" s="178"/>
      <c r="HWM26" s="178"/>
      <c r="HWN26" s="178"/>
      <c r="HWO26" s="179"/>
      <c r="HWP26" s="166"/>
      <c r="HWQ26" s="178"/>
      <c r="HWR26" s="178"/>
      <c r="HWS26" s="178"/>
      <c r="HWT26" s="178"/>
      <c r="HWU26" s="178"/>
      <c r="HWV26" s="178"/>
      <c r="HWW26" s="179"/>
      <c r="HWX26" s="166"/>
      <c r="HWY26" s="178"/>
      <c r="HWZ26" s="178"/>
      <c r="HXA26" s="178"/>
      <c r="HXB26" s="178"/>
      <c r="HXC26" s="178"/>
      <c r="HXD26" s="178"/>
      <c r="HXE26" s="179"/>
      <c r="HXF26" s="166"/>
      <c r="HXG26" s="178"/>
      <c r="HXH26" s="178"/>
      <c r="HXI26" s="178"/>
      <c r="HXJ26" s="178"/>
      <c r="HXK26" s="178"/>
      <c r="HXL26" s="178"/>
      <c r="HXM26" s="179"/>
      <c r="HXN26" s="166"/>
      <c r="HXO26" s="178"/>
      <c r="HXP26" s="178"/>
      <c r="HXQ26" s="178"/>
      <c r="HXR26" s="178"/>
      <c r="HXS26" s="178"/>
      <c r="HXT26" s="178"/>
      <c r="HXU26" s="179"/>
      <c r="HXV26" s="166"/>
      <c r="HXW26" s="178"/>
      <c r="HXX26" s="178"/>
      <c r="HXY26" s="178"/>
      <c r="HXZ26" s="178"/>
      <c r="HYA26" s="178"/>
      <c r="HYB26" s="178"/>
      <c r="HYC26" s="179"/>
      <c r="HYD26" s="166"/>
      <c r="HYE26" s="178"/>
      <c r="HYF26" s="178"/>
      <c r="HYG26" s="178"/>
      <c r="HYH26" s="178"/>
      <c r="HYI26" s="178"/>
      <c r="HYJ26" s="178"/>
      <c r="HYK26" s="179"/>
      <c r="HYL26" s="166"/>
      <c r="HYM26" s="178"/>
      <c r="HYN26" s="178"/>
      <c r="HYO26" s="178"/>
      <c r="HYP26" s="178"/>
      <c r="HYQ26" s="178"/>
      <c r="HYR26" s="178"/>
      <c r="HYS26" s="179"/>
      <c r="HYT26" s="166"/>
      <c r="HYU26" s="178"/>
      <c r="HYV26" s="178"/>
      <c r="HYW26" s="178"/>
      <c r="HYX26" s="178"/>
      <c r="HYY26" s="178"/>
      <c r="HYZ26" s="178"/>
      <c r="HZA26" s="179"/>
      <c r="HZB26" s="166"/>
      <c r="HZC26" s="178"/>
      <c r="HZD26" s="178"/>
      <c r="HZE26" s="178"/>
      <c r="HZF26" s="178"/>
      <c r="HZG26" s="178"/>
      <c r="HZH26" s="178"/>
      <c r="HZI26" s="179"/>
      <c r="HZJ26" s="166"/>
      <c r="HZK26" s="178"/>
      <c r="HZL26" s="178"/>
      <c r="HZM26" s="178"/>
      <c r="HZN26" s="178"/>
      <c r="HZO26" s="178"/>
      <c r="HZP26" s="178"/>
      <c r="HZQ26" s="179"/>
      <c r="HZR26" s="166"/>
      <c r="HZS26" s="178"/>
      <c r="HZT26" s="178"/>
      <c r="HZU26" s="178"/>
      <c r="HZV26" s="178"/>
      <c r="HZW26" s="178"/>
      <c r="HZX26" s="178"/>
      <c r="HZY26" s="179"/>
      <c r="HZZ26" s="166"/>
      <c r="IAA26" s="178"/>
      <c r="IAB26" s="178"/>
      <c r="IAC26" s="178"/>
      <c r="IAD26" s="178"/>
      <c r="IAE26" s="178"/>
      <c r="IAF26" s="178"/>
      <c r="IAG26" s="179"/>
      <c r="IAH26" s="166"/>
      <c r="IAI26" s="178"/>
      <c r="IAJ26" s="178"/>
      <c r="IAK26" s="178"/>
      <c r="IAL26" s="178"/>
      <c r="IAM26" s="178"/>
      <c r="IAN26" s="178"/>
      <c r="IAO26" s="179"/>
      <c r="IAP26" s="166"/>
      <c r="IAQ26" s="178"/>
      <c r="IAR26" s="178"/>
      <c r="IAS26" s="178"/>
      <c r="IAT26" s="178"/>
      <c r="IAU26" s="178"/>
      <c r="IAV26" s="178"/>
      <c r="IAW26" s="179"/>
      <c r="IAX26" s="166"/>
      <c r="IAY26" s="178"/>
      <c r="IAZ26" s="178"/>
      <c r="IBA26" s="178"/>
      <c r="IBB26" s="178"/>
      <c r="IBC26" s="178"/>
      <c r="IBD26" s="178"/>
      <c r="IBE26" s="179"/>
      <c r="IBF26" s="166"/>
      <c r="IBG26" s="178"/>
      <c r="IBH26" s="178"/>
      <c r="IBI26" s="178"/>
      <c r="IBJ26" s="178"/>
      <c r="IBK26" s="178"/>
      <c r="IBL26" s="178"/>
      <c r="IBM26" s="179"/>
      <c r="IBN26" s="166"/>
      <c r="IBO26" s="178"/>
      <c r="IBP26" s="178"/>
      <c r="IBQ26" s="178"/>
      <c r="IBR26" s="178"/>
      <c r="IBS26" s="178"/>
      <c r="IBT26" s="178"/>
      <c r="IBU26" s="179"/>
      <c r="IBV26" s="166"/>
      <c r="IBW26" s="178"/>
      <c r="IBX26" s="178"/>
      <c r="IBY26" s="178"/>
      <c r="IBZ26" s="178"/>
      <c r="ICA26" s="178"/>
      <c r="ICB26" s="178"/>
      <c r="ICC26" s="179"/>
      <c r="ICD26" s="166"/>
      <c r="ICE26" s="178"/>
      <c r="ICF26" s="178"/>
      <c r="ICG26" s="178"/>
      <c r="ICH26" s="178"/>
      <c r="ICI26" s="178"/>
      <c r="ICJ26" s="178"/>
      <c r="ICK26" s="179"/>
      <c r="ICL26" s="166"/>
      <c r="ICM26" s="178"/>
      <c r="ICN26" s="178"/>
      <c r="ICO26" s="178"/>
      <c r="ICP26" s="178"/>
      <c r="ICQ26" s="178"/>
      <c r="ICR26" s="178"/>
      <c r="ICS26" s="179"/>
      <c r="ICT26" s="166"/>
      <c r="ICU26" s="178"/>
      <c r="ICV26" s="178"/>
      <c r="ICW26" s="178"/>
      <c r="ICX26" s="178"/>
      <c r="ICY26" s="178"/>
      <c r="ICZ26" s="178"/>
      <c r="IDA26" s="179"/>
      <c r="IDB26" s="166"/>
      <c r="IDC26" s="178"/>
      <c r="IDD26" s="178"/>
      <c r="IDE26" s="178"/>
      <c r="IDF26" s="178"/>
      <c r="IDG26" s="178"/>
      <c r="IDH26" s="178"/>
      <c r="IDI26" s="179"/>
      <c r="IDJ26" s="166"/>
      <c r="IDK26" s="178"/>
      <c r="IDL26" s="178"/>
      <c r="IDM26" s="178"/>
      <c r="IDN26" s="178"/>
      <c r="IDO26" s="178"/>
      <c r="IDP26" s="178"/>
      <c r="IDQ26" s="179"/>
      <c r="IDR26" s="166"/>
      <c r="IDS26" s="178"/>
      <c r="IDT26" s="178"/>
      <c r="IDU26" s="178"/>
      <c r="IDV26" s="178"/>
      <c r="IDW26" s="178"/>
      <c r="IDX26" s="178"/>
      <c r="IDY26" s="179"/>
      <c r="IDZ26" s="166"/>
      <c r="IEA26" s="178"/>
      <c r="IEB26" s="178"/>
      <c r="IEC26" s="178"/>
      <c r="IED26" s="178"/>
      <c r="IEE26" s="178"/>
      <c r="IEF26" s="178"/>
      <c r="IEG26" s="179"/>
      <c r="IEH26" s="166"/>
      <c r="IEI26" s="178"/>
      <c r="IEJ26" s="178"/>
      <c r="IEK26" s="178"/>
      <c r="IEL26" s="178"/>
      <c r="IEM26" s="178"/>
      <c r="IEN26" s="178"/>
      <c r="IEO26" s="179"/>
      <c r="IEP26" s="166"/>
      <c r="IEQ26" s="178"/>
      <c r="IER26" s="178"/>
      <c r="IES26" s="178"/>
      <c r="IET26" s="178"/>
      <c r="IEU26" s="178"/>
      <c r="IEV26" s="178"/>
      <c r="IEW26" s="179"/>
      <c r="IEX26" s="166"/>
      <c r="IEY26" s="178"/>
      <c r="IEZ26" s="178"/>
      <c r="IFA26" s="178"/>
      <c r="IFB26" s="178"/>
      <c r="IFC26" s="178"/>
      <c r="IFD26" s="178"/>
      <c r="IFE26" s="179"/>
      <c r="IFF26" s="166"/>
      <c r="IFG26" s="178"/>
      <c r="IFH26" s="178"/>
      <c r="IFI26" s="178"/>
      <c r="IFJ26" s="178"/>
      <c r="IFK26" s="178"/>
      <c r="IFL26" s="178"/>
      <c r="IFM26" s="179"/>
      <c r="IFN26" s="166"/>
      <c r="IFO26" s="178"/>
      <c r="IFP26" s="178"/>
      <c r="IFQ26" s="178"/>
      <c r="IFR26" s="178"/>
      <c r="IFS26" s="178"/>
      <c r="IFT26" s="178"/>
      <c r="IFU26" s="179"/>
      <c r="IFV26" s="166"/>
      <c r="IFW26" s="178"/>
      <c r="IFX26" s="178"/>
      <c r="IFY26" s="178"/>
      <c r="IFZ26" s="178"/>
      <c r="IGA26" s="178"/>
      <c r="IGB26" s="178"/>
      <c r="IGC26" s="179"/>
      <c r="IGD26" s="166"/>
      <c r="IGE26" s="178"/>
      <c r="IGF26" s="178"/>
      <c r="IGG26" s="178"/>
      <c r="IGH26" s="178"/>
      <c r="IGI26" s="178"/>
      <c r="IGJ26" s="178"/>
      <c r="IGK26" s="179"/>
      <c r="IGL26" s="166"/>
      <c r="IGM26" s="178"/>
      <c r="IGN26" s="178"/>
      <c r="IGO26" s="178"/>
      <c r="IGP26" s="178"/>
      <c r="IGQ26" s="178"/>
      <c r="IGR26" s="178"/>
      <c r="IGS26" s="179"/>
      <c r="IGT26" s="166"/>
      <c r="IGU26" s="178"/>
      <c r="IGV26" s="178"/>
      <c r="IGW26" s="178"/>
      <c r="IGX26" s="178"/>
      <c r="IGY26" s="178"/>
      <c r="IGZ26" s="178"/>
      <c r="IHA26" s="179"/>
      <c r="IHB26" s="166"/>
      <c r="IHC26" s="178"/>
      <c r="IHD26" s="178"/>
      <c r="IHE26" s="178"/>
      <c r="IHF26" s="178"/>
      <c r="IHG26" s="178"/>
      <c r="IHH26" s="178"/>
      <c r="IHI26" s="179"/>
      <c r="IHJ26" s="166"/>
      <c r="IHK26" s="178"/>
      <c r="IHL26" s="178"/>
      <c r="IHM26" s="178"/>
      <c r="IHN26" s="178"/>
      <c r="IHO26" s="178"/>
      <c r="IHP26" s="178"/>
      <c r="IHQ26" s="179"/>
      <c r="IHR26" s="166"/>
      <c r="IHS26" s="178"/>
      <c r="IHT26" s="178"/>
      <c r="IHU26" s="178"/>
      <c r="IHV26" s="178"/>
      <c r="IHW26" s="178"/>
      <c r="IHX26" s="178"/>
      <c r="IHY26" s="179"/>
      <c r="IHZ26" s="166"/>
      <c r="IIA26" s="178"/>
      <c r="IIB26" s="178"/>
      <c r="IIC26" s="178"/>
      <c r="IID26" s="178"/>
      <c r="IIE26" s="178"/>
      <c r="IIF26" s="178"/>
      <c r="IIG26" s="179"/>
      <c r="IIH26" s="166"/>
      <c r="III26" s="178"/>
      <c r="IIJ26" s="178"/>
      <c r="IIK26" s="178"/>
      <c r="IIL26" s="178"/>
      <c r="IIM26" s="178"/>
      <c r="IIN26" s="178"/>
      <c r="IIO26" s="179"/>
      <c r="IIP26" s="166"/>
      <c r="IIQ26" s="178"/>
      <c r="IIR26" s="178"/>
      <c r="IIS26" s="178"/>
      <c r="IIT26" s="178"/>
      <c r="IIU26" s="178"/>
      <c r="IIV26" s="178"/>
      <c r="IIW26" s="179"/>
      <c r="IIX26" s="166"/>
      <c r="IIY26" s="178"/>
      <c r="IIZ26" s="178"/>
      <c r="IJA26" s="178"/>
      <c r="IJB26" s="178"/>
      <c r="IJC26" s="178"/>
      <c r="IJD26" s="178"/>
      <c r="IJE26" s="179"/>
      <c r="IJF26" s="166"/>
      <c r="IJG26" s="178"/>
      <c r="IJH26" s="178"/>
      <c r="IJI26" s="178"/>
      <c r="IJJ26" s="178"/>
      <c r="IJK26" s="178"/>
      <c r="IJL26" s="178"/>
      <c r="IJM26" s="179"/>
      <c r="IJN26" s="166"/>
      <c r="IJO26" s="178"/>
      <c r="IJP26" s="178"/>
      <c r="IJQ26" s="178"/>
      <c r="IJR26" s="178"/>
      <c r="IJS26" s="178"/>
      <c r="IJT26" s="178"/>
      <c r="IJU26" s="179"/>
      <c r="IJV26" s="166"/>
      <c r="IJW26" s="178"/>
      <c r="IJX26" s="178"/>
      <c r="IJY26" s="178"/>
      <c r="IJZ26" s="178"/>
      <c r="IKA26" s="178"/>
      <c r="IKB26" s="178"/>
      <c r="IKC26" s="179"/>
      <c r="IKD26" s="166"/>
      <c r="IKE26" s="178"/>
      <c r="IKF26" s="178"/>
      <c r="IKG26" s="178"/>
      <c r="IKH26" s="178"/>
      <c r="IKI26" s="178"/>
      <c r="IKJ26" s="178"/>
      <c r="IKK26" s="179"/>
      <c r="IKL26" s="166"/>
      <c r="IKM26" s="178"/>
      <c r="IKN26" s="178"/>
      <c r="IKO26" s="178"/>
      <c r="IKP26" s="178"/>
      <c r="IKQ26" s="178"/>
      <c r="IKR26" s="178"/>
      <c r="IKS26" s="179"/>
      <c r="IKT26" s="166"/>
      <c r="IKU26" s="178"/>
      <c r="IKV26" s="178"/>
      <c r="IKW26" s="178"/>
      <c r="IKX26" s="178"/>
      <c r="IKY26" s="178"/>
      <c r="IKZ26" s="178"/>
      <c r="ILA26" s="179"/>
      <c r="ILB26" s="166"/>
      <c r="ILC26" s="178"/>
      <c r="ILD26" s="178"/>
      <c r="ILE26" s="178"/>
      <c r="ILF26" s="178"/>
      <c r="ILG26" s="178"/>
      <c r="ILH26" s="178"/>
      <c r="ILI26" s="179"/>
      <c r="ILJ26" s="166"/>
      <c r="ILK26" s="178"/>
      <c r="ILL26" s="178"/>
      <c r="ILM26" s="178"/>
      <c r="ILN26" s="178"/>
      <c r="ILO26" s="178"/>
      <c r="ILP26" s="178"/>
      <c r="ILQ26" s="179"/>
      <c r="ILR26" s="166"/>
      <c r="ILS26" s="178"/>
      <c r="ILT26" s="178"/>
      <c r="ILU26" s="178"/>
      <c r="ILV26" s="178"/>
      <c r="ILW26" s="178"/>
      <c r="ILX26" s="178"/>
      <c r="ILY26" s="179"/>
      <c r="ILZ26" s="166"/>
      <c r="IMA26" s="178"/>
      <c r="IMB26" s="178"/>
      <c r="IMC26" s="178"/>
      <c r="IMD26" s="178"/>
      <c r="IME26" s="178"/>
      <c r="IMF26" s="178"/>
      <c r="IMG26" s="179"/>
      <c r="IMH26" s="166"/>
      <c r="IMI26" s="178"/>
      <c r="IMJ26" s="178"/>
      <c r="IMK26" s="178"/>
      <c r="IML26" s="178"/>
      <c r="IMM26" s="178"/>
      <c r="IMN26" s="178"/>
      <c r="IMO26" s="179"/>
      <c r="IMP26" s="166"/>
      <c r="IMQ26" s="178"/>
      <c r="IMR26" s="178"/>
      <c r="IMS26" s="178"/>
      <c r="IMT26" s="178"/>
      <c r="IMU26" s="178"/>
      <c r="IMV26" s="178"/>
      <c r="IMW26" s="179"/>
      <c r="IMX26" s="166"/>
      <c r="IMY26" s="178"/>
      <c r="IMZ26" s="178"/>
      <c r="INA26" s="178"/>
      <c r="INB26" s="178"/>
      <c r="INC26" s="178"/>
      <c r="IND26" s="178"/>
      <c r="INE26" s="179"/>
      <c r="INF26" s="166"/>
      <c r="ING26" s="178"/>
      <c r="INH26" s="178"/>
      <c r="INI26" s="178"/>
      <c r="INJ26" s="178"/>
      <c r="INK26" s="178"/>
      <c r="INL26" s="178"/>
      <c r="INM26" s="179"/>
      <c r="INN26" s="166"/>
      <c r="INO26" s="178"/>
      <c r="INP26" s="178"/>
      <c r="INQ26" s="178"/>
      <c r="INR26" s="178"/>
      <c r="INS26" s="178"/>
      <c r="INT26" s="178"/>
      <c r="INU26" s="179"/>
      <c r="INV26" s="166"/>
      <c r="INW26" s="178"/>
      <c r="INX26" s="178"/>
      <c r="INY26" s="178"/>
      <c r="INZ26" s="178"/>
      <c r="IOA26" s="178"/>
      <c r="IOB26" s="178"/>
      <c r="IOC26" s="179"/>
      <c r="IOD26" s="166"/>
      <c r="IOE26" s="178"/>
      <c r="IOF26" s="178"/>
      <c r="IOG26" s="178"/>
      <c r="IOH26" s="178"/>
      <c r="IOI26" s="178"/>
      <c r="IOJ26" s="178"/>
      <c r="IOK26" s="179"/>
      <c r="IOL26" s="166"/>
      <c r="IOM26" s="178"/>
      <c r="ION26" s="178"/>
      <c r="IOO26" s="178"/>
      <c r="IOP26" s="178"/>
      <c r="IOQ26" s="178"/>
      <c r="IOR26" s="178"/>
      <c r="IOS26" s="179"/>
      <c r="IOT26" s="166"/>
      <c r="IOU26" s="178"/>
      <c r="IOV26" s="178"/>
      <c r="IOW26" s="178"/>
      <c r="IOX26" s="178"/>
      <c r="IOY26" s="178"/>
      <c r="IOZ26" s="178"/>
      <c r="IPA26" s="179"/>
      <c r="IPB26" s="166"/>
      <c r="IPC26" s="178"/>
      <c r="IPD26" s="178"/>
      <c r="IPE26" s="178"/>
      <c r="IPF26" s="178"/>
      <c r="IPG26" s="178"/>
      <c r="IPH26" s="178"/>
      <c r="IPI26" s="179"/>
      <c r="IPJ26" s="166"/>
      <c r="IPK26" s="178"/>
      <c r="IPL26" s="178"/>
      <c r="IPM26" s="178"/>
      <c r="IPN26" s="178"/>
      <c r="IPO26" s="178"/>
      <c r="IPP26" s="178"/>
      <c r="IPQ26" s="179"/>
      <c r="IPR26" s="166"/>
      <c r="IPS26" s="178"/>
      <c r="IPT26" s="178"/>
      <c r="IPU26" s="178"/>
      <c r="IPV26" s="178"/>
      <c r="IPW26" s="178"/>
      <c r="IPX26" s="178"/>
      <c r="IPY26" s="179"/>
      <c r="IPZ26" s="166"/>
      <c r="IQA26" s="178"/>
      <c r="IQB26" s="178"/>
      <c r="IQC26" s="178"/>
      <c r="IQD26" s="178"/>
      <c r="IQE26" s="178"/>
      <c r="IQF26" s="178"/>
      <c r="IQG26" s="179"/>
      <c r="IQH26" s="166"/>
      <c r="IQI26" s="178"/>
      <c r="IQJ26" s="178"/>
      <c r="IQK26" s="178"/>
      <c r="IQL26" s="178"/>
      <c r="IQM26" s="178"/>
      <c r="IQN26" s="178"/>
      <c r="IQO26" s="179"/>
      <c r="IQP26" s="166"/>
      <c r="IQQ26" s="178"/>
      <c r="IQR26" s="178"/>
      <c r="IQS26" s="178"/>
      <c r="IQT26" s="178"/>
      <c r="IQU26" s="178"/>
      <c r="IQV26" s="178"/>
      <c r="IQW26" s="179"/>
      <c r="IQX26" s="166"/>
      <c r="IQY26" s="178"/>
      <c r="IQZ26" s="178"/>
      <c r="IRA26" s="178"/>
      <c r="IRB26" s="178"/>
      <c r="IRC26" s="178"/>
      <c r="IRD26" s="178"/>
      <c r="IRE26" s="179"/>
      <c r="IRF26" s="166"/>
      <c r="IRG26" s="178"/>
      <c r="IRH26" s="178"/>
      <c r="IRI26" s="178"/>
      <c r="IRJ26" s="178"/>
      <c r="IRK26" s="178"/>
      <c r="IRL26" s="178"/>
      <c r="IRM26" s="179"/>
      <c r="IRN26" s="166"/>
      <c r="IRO26" s="178"/>
      <c r="IRP26" s="178"/>
      <c r="IRQ26" s="178"/>
      <c r="IRR26" s="178"/>
      <c r="IRS26" s="178"/>
      <c r="IRT26" s="178"/>
      <c r="IRU26" s="179"/>
      <c r="IRV26" s="166"/>
      <c r="IRW26" s="178"/>
      <c r="IRX26" s="178"/>
      <c r="IRY26" s="178"/>
      <c r="IRZ26" s="178"/>
      <c r="ISA26" s="178"/>
      <c r="ISB26" s="178"/>
      <c r="ISC26" s="179"/>
      <c r="ISD26" s="166"/>
      <c r="ISE26" s="178"/>
      <c r="ISF26" s="178"/>
      <c r="ISG26" s="178"/>
      <c r="ISH26" s="178"/>
      <c r="ISI26" s="178"/>
      <c r="ISJ26" s="178"/>
      <c r="ISK26" s="179"/>
      <c r="ISL26" s="166"/>
      <c r="ISM26" s="178"/>
      <c r="ISN26" s="178"/>
      <c r="ISO26" s="178"/>
      <c r="ISP26" s="178"/>
      <c r="ISQ26" s="178"/>
      <c r="ISR26" s="178"/>
      <c r="ISS26" s="179"/>
      <c r="IST26" s="166"/>
      <c r="ISU26" s="178"/>
      <c r="ISV26" s="178"/>
      <c r="ISW26" s="178"/>
      <c r="ISX26" s="178"/>
      <c r="ISY26" s="178"/>
      <c r="ISZ26" s="178"/>
      <c r="ITA26" s="179"/>
      <c r="ITB26" s="166"/>
      <c r="ITC26" s="178"/>
      <c r="ITD26" s="178"/>
      <c r="ITE26" s="178"/>
      <c r="ITF26" s="178"/>
      <c r="ITG26" s="178"/>
      <c r="ITH26" s="178"/>
      <c r="ITI26" s="179"/>
      <c r="ITJ26" s="166"/>
      <c r="ITK26" s="178"/>
      <c r="ITL26" s="178"/>
      <c r="ITM26" s="178"/>
      <c r="ITN26" s="178"/>
      <c r="ITO26" s="178"/>
      <c r="ITP26" s="178"/>
      <c r="ITQ26" s="179"/>
      <c r="ITR26" s="166"/>
      <c r="ITS26" s="178"/>
      <c r="ITT26" s="178"/>
      <c r="ITU26" s="178"/>
      <c r="ITV26" s="178"/>
      <c r="ITW26" s="178"/>
      <c r="ITX26" s="178"/>
      <c r="ITY26" s="179"/>
      <c r="ITZ26" s="166"/>
      <c r="IUA26" s="178"/>
      <c r="IUB26" s="178"/>
      <c r="IUC26" s="178"/>
      <c r="IUD26" s="178"/>
      <c r="IUE26" s="178"/>
      <c r="IUF26" s="178"/>
      <c r="IUG26" s="179"/>
      <c r="IUH26" s="166"/>
      <c r="IUI26" s="178"/>
      <c r="IUJ26" s="178"/>
      <c r="IUK26" s="178"/>
      <c r="IUL26" s="178"/>
      <c r="IUM26" s="178"/>
      <c r="IUN26" s="178"/>
      <c r="IUO26" s="179"/>
      <c r="IUP26" s="166"/>
      <c r="IUQ26" s="178"/>
      <c r="IUR26" s="178"/>
      <c r="IUS26" s="178"/>
      <c r="IUT26" s="178"/>
      <c r="IUU26" s="178"/>
      <c r="IUV26" s="178"/>
      <c r="IUW26" s="179"/>
      <c r="IUX26" s="166"/>
      <c r="IUY26" s="178"/>
      <c r="IUZ26" s="178"/>
      <c r="IVA26" s="178"/>
      <c r="IVB26" s="178"/>
      <c r="IVC26" s="178"/>
      <c r="IVD26" s="178"/>
      <c r="IVE26" s="179"/>
      <c r="IVF26" s="166"/>
      <c r="IVG26" s="178"/>
      <c r="IVH26" s="178"/>
      <c r="IVI26" s="178"/>
      <c r="IVJ26" s="178"/>
      <c r="IVK26" s="178"/>
      <c r="IVL26" s="178"/>
      <c r="IVM26" s="179"/>
      <c r="IVN26" s="166"/>
      <c r="IVO26" s="178"/>
      <c r="IVP26" s="178"/>
      <c r="IVQ26" s="178"/>
      <c r="IVR26" s="178"/>
      <c r="IVS26" s="178"/>
      <c r="IVT26" s="178"/>
      <c r="IVU26" s="179"/>
      <c r="IVV26" s="166"/>
      <c r="IVW26" s="178"/>
      <c r="IVX26" s="178"/>
      <c r="IVY26" s="178"/>
      <c r="IVZ26" s="178"/>
      <c r="IWA26" s="178"/>
      <c r="IWB26" s="178"/>
      <c r="IWC26" s="179"/>
      <c r="IWD26" s="166"/>
      <c r="IWE26" s="178"/>
      <c r="IWF26" s="178"/>
      <c r="IWG26" s="178"/>
      <c r="IWH26" s="178"/>
      <c r="IWI26" s="178"/>
      <c r="IWJ26" s="178"/>
      <c r="IWK26" s="179"/>
      <c r="IWL26" s="166"/>
      <c r="IWM26" s="178"/>
      <c r="IWN26" s="178"/>
      <c r="IWO26" s="178"/>
      <c r="IWP26" s="178"/>
      <c r="IWQ26" s="178"/>
      <c r="IWR26" s="178"/>
      <c r="IWS26" s="179"/>
      <c r="IWT26" s="166"/>
      <c r="IWU26" s="178"/>
      <c r="IWV26" s="178"/>
      <c r="IWW26" s="178"/>
      <c r="IWX26" s="178"/>
      <c r="IWY26" s="178"/>
      <c r="IWZ26" s="178"/>
      <c r="IXA26" s="179"/>
      <c r="IXB26" s="166"/>
      <c r="IXC26" s="178"/>
      <c r="IXD26" s="178"/>
      <c r="IXE26" s="178"/>
      <c r="IXF26" s="178"/>
      <c r="IXG26" s="178"/>
      <c r="IXH26" s="178"/>
      <c r="IXI26" s="179"/>
      <c r="IXJ26" s="166"/>
      <c r="IXK26" s="178"/>
      <c r="IXL26" s="178"/>
      <c r="IXM26" s="178"/>
      <c r="IXN26" s="178"/>
      <c r="IXO26" s="178"/>
      <c r="IXP26" s="178"/>
      <c r="IXQ26" s="179"/>
      <c r="IXR26" s="166"/>
      <c r="IXS26" s="178"/>
      <c r="IXT26" s="178"/>
      <c r="IXU26" s="178"/>
      <c r="IXV26" s="178"/>
      <c r="IXW26" s="178"/>
      <c r="IXX26" s="178"/>
      <c r="IXY26" s="179"/>
      <c r="IXZ26" s="166"/>
      <c r="IYA26" s="178"/>
      <c r="IYB26" s="178"/>
      <c r="IYC26" s="178"/>
      <c r="IYD26" s="178"/>
      <c r="IYE26" s="178"/>
      <c r="IYF26" s="178"/>
      <c r="IYG26" s="179"/>
      <c r="IYH26" s="166"/>
      <c r="IYI26" s="178"/>
      <c r="IYJ26" s="178"/>
      <c r="IYK26" s="178"/>
      <c r="IYL26" s="178"/>
      <c r="IYM26" s="178"/>
      <c r="IYN26" s="178"/>
      <c r="IYO26" s="179"/>
      <c r="IYP26" s="166"/>
      <c r="IYQ26" s="178"/>
      <c r="IYR26" s="178"/>
      <c r="IYS26" s="178"/>
      <c r="IYT26" s="178"/>
      <c r="IYU26" s="178"/>
      <c r="IYV26" s="178"/>
      <c r="IYW26" s="179"/>
      <c r="IYX26" s="166"/>
      <c r="IYY26" s="178"/>
      <c r="IYZ26" s="178"/>
      <c r="IZA26" s="178"/>
      <c r="IZB26" s="178"/>
      <c r="IZC26" s="178"/>
      <c r="IZD26" s="178"/>
      <c r="IZE26" s="179"/>
      <c r="IZF26" s="166"/>
      <c r="IZG26" s="178"/>
      <c r="IZH26" s="178"/>
      <c r="IZI26" s="178"/>
      <c r="IZJ26" s="178"/>
      <c r="IZK26" s="178"/>
      <c r="IZL26" s="178"/>
      <c r="IZM26" s="179"/>
      <c r="IZN26" s="166"/>
      <c r="IZO26" s="178"/>
      <c r="IZP26" s="178"/>
      <c r="IZQ26" s="178"/>
      <c r="IZR26" s="178"/>
      <c r="IZS26" s="178"/>
      <c r="IZT26" s="178"/>
      <c r="IZU26" s="179"/>
      <c r="IZV26" s="166"/>
      <c r="IZW26" s="178"/>
      <c r="IZX26" s="178"/>
      <c r="IZY26" s="178"/>
      <c r="IZZ26" s="178"/>
      <c r="JAA26" s="178"/>
      <c r="JAB26" s="178"/>
      <c r="JAC26" s="179"/>
      <c r="JAD26" s="166"/>
      <c r="JAE26" s="178"/>
      <c r="JAF26" s="178"/>
      <c r="JAG26" s="178"/>
      <c r="JAH26" s="178"/>
      <c r="JAI26" s="178"/>
      <c r="JAJ26" s="178"/>
      <c r="JAK26" s="179"/>
      <c r="JAL26" s="166"/>
      <c r="JAM26" s="178"/>
      <c r="JAN26" s="178"/>
      <c r="JAO26" s="178"/>
      <c r="JAP26" s="178"/>
      <c r="JAQ26" s="178"/>
      <c r="JAR26" s="178"/>
      <c r="JAS26" s="179"/>
      <c r="JAT26" s="166"/>
      <c r="JAU26" s="178"/>
      <c r="JAV26" s="178"/>
      <c r="JAW26" s="178"/>
      <c r="JAX26" s="178"/>
      <c r="JAY26" s="178"/>
      <c r="JAZ26" s="178"/>
      <c r="JBA26" s="179"/>
      <c r="JBB26" s="166"/>
      <c r="JBC26" s="178"/>
      <c r="JBD26" s="178"/>
      <c r="JBE26" s="178"/>
      <c r="JBF26" s="178"/>
      <c r="JBG26" s="178"/>
      <c r="JBH26" s="178"/>
      <c r="JBI26" s="179"/>
      <c r="JBJ26" s="166"/>
      <c r="JBK26" s="178"/>
      <c r="JBL26" s="178"/>
      <c r="JBM26" s="178"/>
      <c r="JBN26" s="178"/>
      <c r="JBO26" s="178"/>
      <c r="JBP26" s="178"/>
      <c r="JBQ26" s="179"/>
      <c r="JBR26" s="166"/>
      <c r="JBS26" s="178"/>
      <c r="JBT26" s="178"/>
      <c r="JBU26" s="178"/>
      <c r="JBV26" s="178"/>
      <c r="JBW26" s="178"/>
      <c r="JBX26" s="178"/>
      <c r="JBY26" s="179"/>
      <c r="JBZ26" s="166"/>
      <c r="JCA26" s="178"/>
      <c r="JCB26" s="178"/>
      <c r="JCC26" s="178"/>
      <c r="JCD26" s="178"/>
      <c r="JCE26" s="178"/>
      <c r="JCF26" s="178"/>
      <c r="JCG26" s="179"/>
      <c r="JCH26" s="166"/>
      <c r="JCI26" s="178"/>
      <c r="JCJ26" s="178"/>
      <c r="JCK26" s="178"/>
      <c r="JCL26" s="178"/>
      <c r="JCM26" s="178"/>
      <c r="JCN26" s="178"/>
      <c r="JCO26" s="179"/>
      <c r="JCP26" s="166"/>
      <c r="JCQ26" s="178"/>
      <c r="JCR26" s="178"/>
      <c r="JCS26" s="178"/>
      <c r="JCT26" s="178"/>
      <c r="JCU26" s="178"/>
      <c r="JCV26" s="178"/>
      <c r="JCW26" s="179"/>
      <c r="JCX26" s="166"/>
      <c r="JCY26" s="178"/>
      <c r="JCZ26" s="178"/>
      <c r="JDA26" s="178"/>
      <c r="JDB26" s="178"/>
      <c r="JDC26" s="178"/>
      <c r="JDD26" s="178"/>
      <c r="JDE26" s="179"/>
      <c r="JDF26" s="166"/>
      <c r="JDG26" s="178"/>
      <c r="JDH26" s="178"/>
      <c r="JDI26" s="178"/>
      <c r="JDJ26" s="178"/>
      <c r="JDK26" s="178"/>
      <c r="JDL26" s="178"/>
      <c r="JDM26" s="179"/>
      <c r="JDN26" s="166"/>
      <c r="JDO26" s="178"/>
      <c r="JDP26" s="178"/>
      <c r="JDQ26" s="178"/>
      <c r="JDR26" s="178"/>
      <c r="JDS26" s="178"/>
      <c r="JDT26" s="178"/>
      <c r="JDU26" s="179"/>
      <c r="JDV26" s="166"/>
      <c r="JDW26" s="178"/>
      <c r="JDX26" s="178"/>
      <c r="JDY26" s="178"/>
      <c r="JDZ26" s="178"/>
      <c r="JEA26" s="178"/>
      <c r="JEB26" s="178"/>
      <c r="JEC26" s="179"/>
      <c r="JED26" s="166"/>
      <c r="JEE26" s="178"/>
      <c r="JEF26" s="178"/>
      <c r="JEG26" s="178"/>
      <c r="JEH26" s="178"/>
      <c r="JEI26" s="178"/>
      <c r="JEJ26" s="178"/>
      <c r="JEK26" s="179"/>
      <c r="JEL26" s="166"/>
      <c r="JEM26" s="178"/>
      <c r="JEN26" s="178"/>
      <c r="JEO26" s="178"/>
      <c r="JEP26" s="178"/>
      <c r="JEQ26" s="178"/>
      <c r="JER26" s="178"/>
      <c r="JES26" s="179"/>
      <c r="JET26" s="166"/>
      <c r="JEU26" s="178"/>
      <c r="JEV26" s="178"/>
      <c r="JEW26" s="178"/>
      <c r="JEX26" s="178"/>
      <c r="JEY26" s="178"/>
      <c r="JEZ26" s="178"/>
      <c r="JFA26" s="179"/>
      <c r="JFB26" s="166"/>
      <c r="JFC26" s="178"/>
      <c r="JFD26" s="178"/>
      <c r="JFE26" s="178"/>
      <c r="JFF26" s="178"/>
      <c r="JFG26" s="178"/>
      <c r="JFH26" s="178"/>
      <c r="JFI26" s="179"/>
      <c r="JFJ26" s="166"/>
      <c r="JFK26" s="178"/>
      <c r="JFL26" s="178"/>
      <c r="JFM26" s="178"/>
      <c r="JFN26" s="178"/>
      <c r="JFO26" s="178"/>
      <c r="JFP26" s="178"/>
      <c r="JFQ26" s="179"/>
      <c r="JFR26" s="166"/>
      <c r="JFS26" s="178"/>
      <c r="JFT26" s="178"/>
      <c r="JFU26" s="178"/>
      <c r="JFV26" s="178"/>
      <c r="JFW26" s="178"/>
      <c r="JFX26" s="178"/>
      <c r="JFY26" s="179"/>
      <c r="JFZ26" s="166"/>
      <c r="JGA26" s="178"/>
      <c r="JGB26" s="178"/>
      <c r="JGC26" s="178"/>
      <c r="JGD26" s="178"/>
      <c r="JGE26" s="178"/>
      <c r="JGF26" s="178"/>
      <c r="JGG26" s="179"/>
      <c r="JGH26" s="166"/>
      <c r="JGI26" s="178"/>
      <c r="JGJ26" s="178"/>
      <c r="JGK26" s="178"/>
      <c r="JGL26" s="178"/>
      <c r="JGM26" s="178"/>
      <c r="JGN26" s="178"/>
      <c r="JGO26" s="179"/>
      <c r="JGP26" s="166"/>
      <c r="JGQ26" s="178"/>
      <c r="JGR26" s="178"/>
      <c r="JGS26" s="178"/>
      <c r="JGT26" s="178"/>
      <c r="JGU26" s="178"/>
      <c r="JGV26" s="178"/>
      <c r="JGW26" s="179"/>
      <c r="JGX26" s="166"/>
      <c r="JGY26" s="178"/>
      <c r="JGZ26" s="178"/>
      <c r="JHA26" s="178"/>
      <c r="JHB26" s="178"/>
      <c r="JHC26" s="178"/>
      <c r="JHD26" s="178"/>
      <c r="JHE26" s="179"/>
      <c r="JHF26" s="166"/>
      <c r="JHG26" s="178"/>
      <c r="JHH26" s="178"/>
      <c r="JHI26" s="178"/>
      <c r="JHJ26" s="178"/>
      <c r="JHK26" s="178"/>
      <c r="JHL26" s="178"/>
      <c r="JHM26" s="179"/>
      <c r="JHN26" s="166"/>
      <c r="JHO26" s="178"/>
      <c r="JHP26" s="178"/>
      <c r="JHQ26" s="178"/>
      <c r="JHR26" s="178"/>
      <c r="JHS26" s="178"/>
      <c r="JHT26" s="178"/>
      <c r="JHU26" s="179"/>
      <c r="JHV26" s="166"/>
      <c r="JHW26" s="178"/>
      <c r="JHX26" s="178"/>
      <c r="JHY26" s="178"/>
      <c r="JHZ26" s="178"/>
      <c r="JIA26" s="178"/>
      <c r="JIB26" s="178"/>
      <c r="JIC26" s="179"/>
      <c r="JID26" s="166"/>
      <c r="JIE26" s="178"/>
      <c r="JIF26" s="178"/>
      <c r="JIG26" s="178"/>
      <c r="JIH26" s="178"/>
      <c r="JII26" s="178"/>
      <c r="JIJ26" s="178"/>
      <c r="JIK26" s="179"/>
      <c r="JIL26" s="166"/>
      <c r="JIM26" s="178"/>
      <c r="JIN26" s="178"/>
      <c r="JIO26" s="178"/>
      <c r="JIP26" s="178"/>
      <c r="JIQ26" s="178"/>
      <c r="JIR26" s="178"/>
      <c r="JIS26" s="179"/>
      <c r="JIT26" s="166"/>
      <c r="JIU26" s="178"/>
      <c r="JIV26" s="178"/>
      <c r="JIW26" s="178"/>
      <c r="JIX26" s="178"/>
      <c r="JIY26" s="178"/>
      <c r="JIZ26" s="178"/>
      <c r="JJA26" s="179"/>
      <c r="JJB26" s="166"/>
      <c r="JJC26" s="178"/>
      <c r="JJD26" s="178"/>
      <c r="JJE26" s="178"/>
      <c r="JJF26" s="178"/>
      <c r="JJG26" s="178"/>
      <c r="JJH26" s="178"/>
      <c r="JJI26" s="179"/>
      <c r="JJJ26" s="166"/>
      <c r="JJK26" s="178"/>
      <c r="JJL26" s="178"/>
      <c r="JJM26" s="178"/>
      <c r="JJN26" s="178"/>
      <c r="JJO26" s="178"/>
      <c r="JJP26" s="178"/>
      <c r="JJQ26" s="179"/>
      <c r="JJR26" s="166"/>
      <c r="JJS26" s="178"/>
      <c r="JJT26" s="178"/>
      <c r="JJU26" s="178"/>
      <c r="JJV26" s="178"/>
      <c r="JJW26" s="178"/>
      <c r="JJX26" s="178"/>
      <c r="JJY26" s="179"/>
      <c r="JJZ26" s="166"/>
      <c r="JKA26" s="178"/>
      <c r="JKB26" s="178"/>
      <c r="JKC26" s="178"/>
      <c r="JKD26" s="178"/>
      <c r="JKE26" s="178"/>
      <c r="JKF26" s="178"/>
      <c r="JKG26" s="179"/>
      <c r="JKH26" s="166"/>
      <c r="JKI26" s="178"/>
      <c r="JKJ26" s="178"/>
      <c r="JKK26" s="178"/>
      <c r="JKL26" s="178"/>
      <c r="JKM26" s="178"/>
      <c r="JKN26" s="178"/>
      <c r="JKO26" s="179"/>
      <c r="JKP26" s="166"/>
      <c r="JKQ26" s="178"/>
      <c r="JKR26" s="178"/>
      <c r="JKS26" s="178"/>
      <c r="JKT26" s="178"/>
      <c r="JKU26" s="178"/>
      <c r="JKV26" s="178"/>
      <c r="JKW26" s="179"/>
      <c r="JKX26" s="166"/>
      <c r="JKY26" s="178"/>
      <c r="JKZ26" s="178"/>
      <c r="JLA26" s="178"/>
      <c r="JLB26" s="178"/>
      <c r="JLC26" s="178"/>
      <c r="JLD26" s="178"/>
      <c r="JLE26" s="179"/>
      <c r="JLF26" s="166"/>
      <c r="JLG26" s="178"/>
      <c r="JLH26" s="178"/>
      <c r="JLI26" s="178"/>
      <c r="JLJ26" s="178"/>
      <c r="JLK26" s="178"/>
      <c r="JLL26" s="178"/>
      <c r="JLM26" s="179"/>
      <c r="JLN26" s="166"/>
      <c r="JLO26" s="178"/>
      <c r="JLP26" s="178"/>
      <c r="JLQ26" s="178"/>
      <c r="JLR26" s="178"/>
      <c r="JLS26" s="178"/>
      <c r="JLT26" s="178"/>
      <c r="JLU26" s="179"/>
      <c r="JLV26" s="166"/>
      <c r="JLW26" s="178"/>
      <c r="JLX26" s="178"/>
      <c r="JLY26" s="178"/>
      <c r="JLZ26" s="178"/>
      <c r="JMA26" s="178"/>
      <c r="JMB26" s="178"/>
      <c r="JMC26" s="179"/>
      <c r="JMD26" s="166"/>
      <c r="JME26" s="178"/>
      <c r="JMF26" s="178"/>
      <c r="JMG26" s="178"/>
      <c r="JMH26" s="178"/>
      <c r="JMI26" s="178"/>
      <c r="JMJ26" s="178"/>
      <c r="JMK26" s="179"/>
      <c r="JML26" s="166"/>
      <c r="JMM26" s="178"/>
      <c r="JMN26" s="178"/>
      <c r="JMO26" s="178"/>
      <c r="JMP26" s="178"/>
      <c r="JMQ26" s="178"/>
      <c r="JMR26" s="178"/>
      <c r="JMS26" s="179"/>
      <c r="JMT26" s="166"/>
      <c r="JMU26" s="178"/>
      <c r="JMV26" s="178"/>
      <c r="JMW26" s="178"/>
      <c r="JMX26" s="178"/>
      <c r="JMY26" s="178"/>
      <c r="JMZ26" s="178"/>
      <c r="JNA26" s="179"/>
      <c r="JNB26" s="166"/>
      <c r="JNC26" s="178"/>
      <c r="JND26" s="178"/>
      <c r="JNE26" s="178"/>
      <c r="JNF26" s="178"/>
      <c r="JNG26" s="178"/>
      <c r="JNH26" s="178"/>
      <c r="JNI26" s="179"/>
      <c r="JNJ26" s="166"/>
      <c r="JNK26" s="178"/>
      <c r="JNL26" s="178"/>
      <c r="JNM26" s="178"/>
      <c r="JNN26" s="178"/>
      <c r="JNO26" s="178"/>
      <c r="JNP26" s="178"/>
      <c r="JNQ26" s="179"/>
      <c r="JNR26" s="166"/>
      <c r="JNS26" s="178"/>
      <c r="JNT26" s="178"/>
      <c r="JNU26" s="178"/>
      <c r="JNV26" s="178"/>
      <c r="JNW26" s="178"/>
      <c r="JNX26" s="178"/>
      <c r="JNY26" s="179"/>
      <c r="JNZ26" s="166"/>
      <c r="JOA26" s="178"/>
      <c r="JOB26" s="178"/>
      <c r="JOC26" s="178"/>
      <c r="JOD26" s="178"/>
      <c r="JOE26" s="178"/>
      <c r="JOF26" s="178"/>
      <c r="JOG26" s="179"/>
      <c r="JOH26" s="166"/>
      <c r="JOI26" s="178"/>
      <c r="JOJ26" s="178"/>
      <c r="JOK26" s="178"/>
      <c r="JOL26" s="178"/>
      <c r="JOM26" s="178"/>
      <c r="JON26" s="178"/>
      <c r="JOO26" s="179"/>
      <c r="JOP26" s="166"/>
      <c r="JOQ26" s="178"/>
      <c r="JOR26" s="178"/>
      <c r="JOS26" s="178"/>
      <c r="JOT26" s="178"/>
      <c r="JOU26" s="178"/>
      <c r="JOV26" s="178"/>
      <c r="JOW26" s="179"/>
      <c r="JOX26" s="166"/>
      <c r="JOY26" s="178"/>
      <c r="JOZ26" s="178"/>
      <c r="JPA26" s="178"/>
      <c r="JPB26" s="178"/>
      <c r="JPC26" s="178"/>
      <c r="JPD26" s="178"/>
      <c r="JPE26" s="179"/>
      <c r="JPF26" s="166"/>
      <c r="JPG26" s="178"/>
      <c r="JPH26" s="178"/>
      <c r="JPI26" s="178"/>
      <c r="JPJ26" s="178"/>
      <c r="JPK26" s="178"/>
      <c r="JPL26" s="178"/>
      <c r="JPM26" s="179"/>
      <c r="JPN26" s="166"/>
      <c r="JPO26" s="178"/>
      <c r="JPP26" s="178"/>
      <c r="JPQ26" s="178"/>
      <c r="JPR26" s="178"/>
      <c r="JPS26" s="178"/>
      <c r="JPT26" s="178"/>
      <c r="JPU26" s="179"/>
      <c r="JPV26" s="166"/>
      <c r="JPW26" s="178"/>
      <c r="JPX26" s="178"/>
      <c r="JPY26" s="178"/>
      <c r="JPZ26" s="178"/>
      <c r="JQA26" s="178"/>
      <c r="JQB26" s="178"/>
      <c r="JQC26" s="179"/>
      <c r="JQD26" s="166"/>
      <c r="JQE26" s="178"/>
      <c r="JQF26" s="178"/>
      <c r="JQG26" s="178"/>
      <c r="JQH26" s="178"/>
      <c r="JQI26" s="178"/>
      <c r="JQJ26" s="178"/>
      <c r="JQK26" s="179"/>
      <c r="JQL26" s="166"/>
      <c r="JQM26" s="178"/>
      <c r="JQN26" s="178"/>
      <c r="JQO26" s="178"/>
      <c r="JQP26" s="178"/>
      <c r="JQQ26" s="178"/>
      <c r="JQR26" s="178"/>
      <c r="JQS26" s="179"/>
      <c r="JQT26" s="166"/>
      <c r="JQU26" s="178"/>
      <c r="JQV26" s="178"/>
      <c r="JQW26" s="178"/>
      <c r="JQX26" s="178"/>
      <c r="JQY26" s="178"/>
      <c r="JQZ26" s="178"/>
      <c r="JRA26" s="179"/>
      <c r="JRB26" s="166"/>
      <c r="JRC26" s="178"/>
      <c r="JRD26" s="178"/>
      <c r="JRE26" s="178"/>
      <c r="JRF26" s="178"/>
      <c r="JRG26" s="178"/>
      <c r="JRH26" s="178"/>
      <c r="JRI26" s="179"/>
      <c r="JRJ26" s="166"/>
      <c r="JRK26" s="178"/>
      <c r="JRL26" s="178"/>
      <c r="JRM26" s="178"/>
      <c r="JRN26" s="178"/>
      <c r="JRO26" s="178"/>
      <c r="JRP26" s="178"/>
      <c r="JRQ26" s="179"/>
      <c r="JRR26" s="166"/>
      <c r="JRS26" s="178"/>
      <c r="JRT26" s="178"/>
      <c r="JRU26" s="178"/>
      <c r="JRV26" s="178"/>
      <c r="JRW26" s="178"/>
      <c r="JRX26" s="178"/>
      <c r="JRY26" s="179"/>
      <c r="JRZ26" s="166"/>
      <c r="JSA26" s="178"/>
      <c r="JSB26" s="178"/>
      <c r="JSC26" s="178"/>
      <c r="JSD26" s="178"/>
      <c r="JSE26" s="178"/>
      <c r="JSF26" s="178"/>
      <c r="JSG26" s="179"/>
      <c r="JSH26" s="166"/>
      <c r="JSI26" s="178"/>
      <c r="JSJ26" s="178"/>
      <c r="JSK26" s="178"/>
      <c r="JSL26" s="178"/>
      <c r="JSM26" s="178"/>
      <c r="JSN26" s="178"/>
      <c r="JSO26" s="179"/>
      <c r="JSP26" s="166"/>
      <c r="JSQ26" s="178"/>
      <c r="JSR26" s="178"/>
      <c r="JSS26" s="178"/>
      <c r="JST26" s="178"/>
      <c r="JSU26" s="178"/>
      <c r="JSV26" s="178"/>
      <c r="JSW26" s="179"/>
      <c r="JSX26" s="166"/>
      <c r="JSY26" s="178"/>
      <c r="JSZ26" s="178"/>
      <c r="JTA26" s="178"/>
      <c r="JTB26" s="178"/>
      <c r="JTC26" s="178"/>
      <c r="JTD26" s="178"/>
      <c r="JTE26" s="179"/>
      <c r="JTF26" s="166"/>
      <c r="JTG26" s="178"/>
      <c r="JTH26" s="178"/>
      <c r="JTI26" s="178"/>
      <c r="JTJ26" s="178"/>
      <c r="JTK26" s="178"/>
      <c r="JTL26" s="178"/>
      <c r="JTM26" s="179"/>
      <c r="JTN26" s="166"/>
      <c r="JTO26" s="178"/>
      <c r="JTP26" s="178"/>
      <c r="JTQ26" s="178"/>
      <c r="JTR26" s="178"/>
      <c r="JTS26" s="178"/>
      <c r="JTT26" s="178"/>
      <c r="JTU26" s="179"/>
      <c r="JTV26" s="166"/>
      <c r="JTW26" s="178"/>
      <c r="JTX26" s="178"/>
      <c r="JTY26" s="178"/>
      <c r="JTZ26" s="178"/>
      <c r="JUA26" s="178"/>
      <c r="JUB26" s="178"/>
      <c r="JUC26" s="179"/>
      <c r="JUD26" s="166"/>
      <c r="JUE26" s="178"/>
      <c r="JUF26" s="178"/>
      <c r="JUG26" s="178"/>
      <c r="JUH26" s="178"/>
      <c r="JUI26" s="178"/>
      <c r="JUJ26" s="178"/>
      <c r="JUK26" s="179"/>
      <c r="JUL26" s="166"/>
      <c r="JUM26" s="178"/>
      <c r="JUN26" s="178"/>
      <c r="JUO26" s="178"/>
      <c r="JUP26" s="178"/>
      <c r="JUQ26" s="178"/>
      <c r="JUR26" s="178"/>
      <c r="JUS26" s="179"/>
      <c r="JUT26" s="166"/>
      <c r="JUU26" s="178"/>
      <c r="JUV26" s="178"/>
      <c r="JUW26" s="178"/>
      <c r="JUX26" s="178"/>
      <c r="JUY26" s="178"/>
      <c r="JUZ26" s="178"/>
      <c r="JVA26" s="179"/>
      <c r="JVB26" s="166"/>
      <c r="JVC26" s="178"/>
      <c r="JVD26" s="178"/>
      <c r="JVE26" s="178"/>
      <c r="JVF26" s="178"/>
      <c r="JVG26" s="178"/>
      <c r="JVH26" s="178"/>
      <c r="JVI26" s="179"/>
      <c r="JVJ26" s="166"/>
      <c r="JVK26" s="178"/>
      <c r="JVL26" s="178"/>
      <c r="JVM26" s="178"/>
      <c r="JVN26" s="178"/>
      <c r="JVO26" s="178"/>
      <c r="JVP26" s="178"/>
      <c r="JVQ26" s="179"/>
      <c r="JVR26" s="166"/>
      <c r="JVS26" s="178"/>
      <c r="JVT26" s="178"/>
      <c r="JVU26" s="178"/>
      <c r="JVV26" s="178"/>
      <c r="JVW26" s="178"/>
      <c r="JVX26" s="178"/>
      <c r="JVY26" s="179"/>
      <c r="JVZ26" s="166"/>
      <c r="JWA26" s="178"/>
      <c r="JWB26" s="178"/>
      <c r="JWC26" s="178"/>
      <c r="JWD26" s="178"/>
      <c r="JWE26" s="178"/>
      <c r="JWF26" s="178"/>
      <c r="JWG26" s="179"/>
      <c r="JWH26" s="166"/>
      <c r="JWI26" s="178"/>
      <c r="JWJ26" s="178"/>
      <c r="JWK26" s="178"/>
      <c r="JWL26" s="178"/>
      <c r="JWM26" s="178"/>
      <c r="JWN26" s="178"/>
      <c r="JWO26" s="179"/>
      <c r="JWP26" s="166"/>
      <c r="JWQ26" s="178"/>
      <c r="JWR26" s="178"/>
      <c r="JWS26" s="178"/>
      <c r="JWT26" s="178"/>
      <c r="JWU26" s="178"/>
      <c r="JWV26" s="178"/>
      <c r="JWW26" s="179"/>
      <c r="JWX26" s="166"/>
      <c r="JWY26" s="178"/>
      <c r="JWZ26" s="178"/>
      <c r="JXA26" s="178"/>
      <c r="JXB26" s="178"/>
      <c r="JXC26" s="178"/>
      <c r="JXD26" s="178"/>
      <c r="JXE26" s="179"/>
      <c r="JXF26" s="166"/>
      <c r="JXG26" s="178"/>
      <c r="JXH26" s="178"/>
      <c r="JXI26" s="178"/>
      <c r="JXJ26" s="178"/>
      <c r="JXK26" s="178"/>
      <c r="JXL26" s="178"/>
      <c r="JXM26" s="179"/>
      <c r="JXN26" s="166"/>
      <c r="JXO26" s="178"/>
      <c r="JXP26" s="178"/>
      <c r="JXQ26" s="178"/>
      <c r="JXR26" s="178"/>
      <c r="JXS26" s="178"/>
      <c r="JXT26" s="178"/>
      <c r="JXU26" s="179"/>
      <c r="JXV26" s="166"/>
      <c r="JXW26" s="178"/>
      <c r="JXX26" s="178"/>
      <c r="JXY26" s="178"/>
      <c r="JXZ26" s="178"/>
      <c r="JYA26" s="178"/>
      <c r="JYB26" s="178"/>
      <c r="JYC26" s="179"/>
      <c r="JYD26" s="166"/>
      <c r="JYE26" s="178"/>
      <c r="JYF26" s="178"/>
      <c r="JYG26" s="178"/>
      <c r="JYH26" s="178"/>
      <c r="JYI26" s="178"/>
      <c r="JYJ26" s="178"/>
      <c r="JYK26" s="179"/>
      <c r="JYL26" s="166"/>
      <c r="JYM26" s="178"/>
      <c r="JYN26" s="178"/>
      <c r="JYO26" s="178"/>
      <c r="JYP26" s="178"/>
      <c r="JYQ26" s="178"/>
      <c r="JYR26" s="178"/>
      <c r="JYS26" s="179"/>
      <c r="JYT26" s="166"/>
      <c r="JYU26" s="178"/>
      <c r="JYV26" s="178"/>
      <c r="JYW26" s="178"/>
      <c r="JYX26" s="178"/>
      <c r="JYY26" s="178"/>
      <c r="JYZ26" s="178"/>
      <c r="JZA26" s="179"/>
      <c r="JZB26" s="166"/>
      <c r="JZC26" s="178"/>
      <c r="JZD26" s="178"/>
      <c r="JZE26" s="178"/>
      <c r="JZF26" s="178"/>
      <c r="JZG26" s="178"/>
      <c r="JZH26" s="178"/>
      <c r="JZI26" s="179"/>
      <c r="JZJ26" s="166"/>
      <c r="JZK26" s="178"/>
      <c r="JZL26" s="178"/>
      <c r="JZM26" s="178"/>
      <c r="JZN26" s="178"/>
      <c r="JZO26" s="178"/>
      <c r="JZP26" s="178"/>
      <c r="JZQ26" s="179"/>
      <c r="JZR26" s="166"/>
      <c r="JZS26" s="178"/>
      <c r="JZT26" s="178"/>
      <c r="JZU26" s="178"/>
      <c r="JZV26" s="178"/>
      <c r="JZW26" s="178"/>
      <c r="JZX26" s="178"/>
      <c r="JZY26" s="179"/>
      <c r="JZZ26" s="166"/>
      <c r="KAA26" s="178"/>
      <c r="KAB26" s="178"/>
      <c r="KAC26" s="178"/>
      <c r="KAD26" s="178"/>
      <c r="KAE26" s="178"/>
      <c r="KAF26" s="178"/>
      <c r="KAG26" s="179"/>
      <c r="KAH26" s="166"/>
      <c r="KAI26" s="178"/>
      <c r="KAJ26" s="178"/>
      <c r="KAK26" s="178"/>
      <c r="KAL26" s="178"/>
      <c r="KAM26" s="178"/>
      <c r="KAN26" s="178"/>
      <c r="KAO26" s="179"/>
      <c r="KAP26" s="166"/>
      <c r="KAQ26" s="178"/>
      <c r="KAR26" s="178"/>
      <c r="KAS26" s="178"/>
      <c r="KAT26" s="178"/>
      <c r="KAU26" s="178"/>
      <c r="KAV26" s="178"/>
      <c r="KAW26" s="179"/>
      <c r="KAX26" s="166"/>
      <c r="KAY26" s="178"/>
      <c r="KAZ26" s="178"/>
      <c r="KBA26" s="178"/>
      <c r="KBB26" s="178"/>
      <c r="KBC26" s="178"/>
      <c r="KBD26" s="178"/>
      <c r="KBE26" s="179"/>
      <c r="KBF26" s="166"/>
      <c r="KBG26" s="178"/>
      <c r="KBH26" s="178"/>
      <c r="KBI26" s="178"/>
      <c r="KBJ26" s="178"/>
      <c r="KBK26" s="178"/>
      <c r="KBL26" s="178"/>
      <c r="KBM26" s="179"/>
      <c r="KBN26" s="166"/>
      <c r="KBO26" s="178"/>
      <c r="KBP26" s="178"/>
      <c r="KBQ26" s="178"/>
      <c r="KBR26" s="178"/>
      <c r="KBS26" s="178"/>
      <c r="KBT26" s="178"/>
      <c r="KBU26" s="179"/>
      <c r="KBV26" s="166"/>
      <c r="KBW26" s="178"/>
      <c r="KBX26" s="178"/>
      <c r="KBY26" s="178"/>
      <c r="KBZ26" s="178"/>
      <c r="KCA26" s="178"/>
      <c r="KCB26" s="178"/>
      <c r="KCC26" s="179"/>
      <c r="KCD26" s="166"/>
      <c r="KCE26" s="178"/>
      <c r="KCF26" s="178"/>
      <c r="KCG26" s="178"/>
      <c r="KCH26" s="178"/>
      <c r="KCI26" s="178"/>
      <c r="KCJ26" s="178"/>
      <c r="KCK26" s="179"/>
      <c r="KCL26" s="166"/>
      <c r="KCM26" s="178"/>
      <c r="KCN26" s="178"/>
      <c r="KCO26" s="178"/>
      <c r="KCP26" s="178"/>
      <c r="KCQ26" s="178"/>
      <c r="KCR26" s="178"/>
      <c r="KCS26" s="179"/>
      <c r="KCT26" s="166"/>
      <c r="KCU26" s="178"/>
      <c r="KCV26" s="178"/>
      <c r="KCW26" s="178"/>
      <c r="KCX26" s="178"/>
      <c r="KCY26" s="178"/>
      <c r="KCZ26" s="178"/>
      <c r="KDA26" s="179"/>
      <c r="KDB26" s="166"/>
      <c r="KDC26" s="178"/>
      <c r="KDD26" s="178"/>
      <c r="KDE26" s="178"/>
      <c r="KDF26" s="178"/>
      <c r="KDG26" s="178"/>
      <c r="KDH26" s="178"/>
      <c r="KDI26" s="179"/>
      <c r="KDJ26" s="166"/>
      <c r="KDK26" s="178"/>
      <c r="KDL26" s="178"/>
      <c r="KDM26" s="178"/>
      <c r="KDN26" s="178"/>
      <c r="KDO26" s="178"/>
      <c r="KDP26" s="178"/>
      <c r="KDQ26" s="179"/>
      <c r="KDR26" s="166"/>
      <c r="KDS26" s="178"/>
      <c r="KDT26" s="178"/>
      <c r="KDU26" s="178"/>
      <c r="KDV26" s="178"/>
      <c r="KDW26" s="178"/>
      <c r="KDX26" s="178"/>
      <c r="KDY26" s="179"/>
      <c r="KDZ26" s="166"/>
      <c r="KEA26" s="178"/>
      <c r="KEB26" s="178"/>
      <c r="KEC26" s="178"/>
      <c r="KED26" s="178"/>
      <c r="KEE26" s="178"/>
      <c r="KEF26" s="178"/>
      <c r="KEG26" s="179"/>
      <c r="KEH26" s="166"/>
      <c r="KEI26" s="178"/>
      <c r="KEJ26" s="178"/>
      <c r="KEK26" s="178"/>
      <c r="KEL26" s="178"/>
      <c r="KEM26" s="178"/>
      <c r="KEN26" s="178"/>
      <c r="KEO26" s="179"/>
      <c r="KEP26" s="166"/>
      <c r="KEQ26" s="178"/>
      <c r="KER26" s="178"/>
      <c r="KES26" s="178"/>
      <c r="KET26" s="178"/>
      <c r="KEU26" s="178"/>
      <c r="KEV26" s="178"/>
      <c r="KEW26" s="179"/>
      <c r="KEX26" s="166"/>
      <c r="KEY26" s="178"/>
      <c r="KEZ26" s="178"/>
      <c r="KFA26" s="178"/>
      <c r="KFB26" s="178"/>
      <c r="KFC26" s="178"/>
      <c r="KFD26" s="178"/>
      <c r="KFE26" s="179"/>
      <c r="KFF26" s="166"/>
      <c r="KFG26" s="178"/>
      <c r="KFH26" s="178"/>
      <c r="KFI26" s="178"/>
      <c r="KFJ26" s="178"/>
      <c r="KFK26" s="178"/>
      <c r="KFL26" s="178"/>
      <c r="KFM26" s="179"/>
      <c r="KFN26" s="166"/>
      <c r="KFO26" s="178"/>
      <c r="KFP26" s="178"/>
      <c r="KFQ26" s="178"/>
      <c r="KFR26" s="178"/>
      <c r="KFS26" s="178"/>
      <c r="KFT26" s="178"/>
      <c r="KFU26" s="179"/>
      <c r="KFV26" s="166"/>
      <c r="KFW26" s="178"/>
      <c r="KFX26" s="178"/>
      <c r="KFY26" s="178"/>
      <c r="KFZ26" s="178"/>
      <c r="KGA26" s="178"/>
      <c r="KGB26" s="178"/>
      <c r="KGC26" s="179"/>
      <c r="KGD26" s="166"/>
      <c r="KGE26" s="178"/>
      <c r="KGF26" s="178"/>
      <c r="KGG26" s="178"/>
      <c r="KGH26" s="178"/>
      <c r="KGI26" s="178"/>
      <c r="KGJ26" s="178"/>
      <c r="KGK26" s="179"/>
      <c r="KGL26" s="166"/>
      <c r="KGM26" s="178"/>
      <c r="KGN26" s="178"/>
      <c r="KGO26" s="178"/>
      <c r="KGP26" s="178"/>
      <c r="KGQ26" s="178"/>
      <c r="KGR26" s="178"/>
      <c r="KGS26" s="179"/>
      <c r="KGT26" s="166"/>
      <c r="KGU26" s="178"/>
      <c r="KGV26" s="178"/>
      <c r="KGW26" s="178"/>
      <c r="KGX26" s="178"/>
      <c r="KGY26" s="178"/>
      <c r="KGZ26" s="178"/>
      <c r="KHA26" s="179"/>
      <c r="KHB26" s="166"/>
      <c r="KHC26" s="178"/>
      <c r="KHD26" s="178"/>
      <c r="KHE26" s="178"/>
      <c r="KHF26" s="178"/>
      <c r="KHG26" s="178"/>
      <c r="KHH26" s="178"/>
      <c r="KHI26" s="179"/>
      <c r="KHJ26" s="166"/>
      <c r="KHK26" s="178"/>
      <c r="KHL26" s="178"/>
      <c r="KHM26" s="178"/>
      <c r="KHN26" s="178"/>
      <c r="KHO26" s="178"/>
      <c r="KHP26" s="178"/>
      <c r="KHQ26" s="179"/>
      <c r="KHR26" s="166"/>
      <c r="KHS26" s="178"/>
      <c r="KHT26" s="178"/>
      <c r="KHU26" s="178"/>
      <c r="KHV26" s="178"/>
      <c r="KHW26" s="178"/>
      <c r="KHX26" s="178"/>
      <c r="KHY26" s="179"/>
      <c r="KHZ26" s="166"/>
      <c r="KIA26" s="178"/>
      <c r="KIB26" s="178"/>
      <c r="KIC26" s="178"/>
      <c r="KID26" s="178"/>
      <c r="KIE26" s="178"/>
      <c r="KIF26" s="178"/>
      <c r="KIG26" s="179"/>
      <c r="KIH26" s="166"/>
      <c r="KII26" s="178"/>
      <c r="KIJ26" s="178"/>
      <c r="KIK26" s="178"/>
      <c r="KIL26" s="178"/>
      <c r="KIM26" s="178"/>
      <c r="KIN26" s="178"/>
      <c r="KIO26" s="179"/>
      <c r="KIP26" s="166"/>
      <c r="KIQ26" s="178"/>
      <c r="KIR26" s="178"/>
      <c r="KIS26" s="178"/>
      <c r="KIT26" s="178"/>
      <c r="KIU26" s="178"/>
      <c r="KIV26" s="178"/>
      <c r="KIW26" s="179"/>
      <c r="KIX26" s="166"/>
      <c r="KIY26" s="178"/>
      <c r="KIZ26" s="178"/>
      <c r="KJA26" s="178"/>
      <c r="KJB26" s="178"/>
      <c r="KJC26" s="178"/>
      <c r="KJD26" s="178"/>
      <c r="KJE26" s="179"/>
      <c r="KJF26" s="166"/>
      <c r="KJG26" s="178"/>
      <c r="KJH26" s="178"/>
      <c r="KJI26" s="178"/>
      <c r="KJJ26" s="178"/>
      <c r="KJK26" s="178"/>
      <c r="KJL26" s="178"/>
      <c r="KJM26" s="179"/>
      <c r="KJN26" s="166"/>
      <c r="KJO26" s="178"/>
      <c r="KJP26" s="178"/>
      <c r="KJQ26" s="178"/>
      <c r="KJR26" s="178"/>
      <c r="KJS26" s="178"/>
      <c r="KJT26" s="178"/>
      <c r="KJU26" s="179"/>
      <c r="KJV26" s="166"/>
      <c r="KJW26" s="178"/>
      <c r="KJX26" s="178"/>
      <c r="KJY26" s="178"/>
      <c r="KJZ26" s="178"/>
      <c r="KKA26" s="178"/>
      <c r="KKB26" s="178"/>
      <c r="KKC26" s="179"/>
      <c r="KKD26" s="166"/>
      <c r="KKE26" s="178"/>
      <c r="KKF26" s="178"/>
      <c r="KKG26" s="178"/>
      <c r="KKH26" s="178"/>
      <c r="KKI26" s="178"/>
      <c r="KKJ26" s="178"/>
      <c r="KKK26" s="179"/>
      <c r="KKL26" s="166"/>
      <c r="KKM26" s="178"/>
      <c r="KKN26" s="178"/>
      <c r="KKO26" s="178"/>
      <c r="KKP26" s="178"/>
      <c r="KKQ26" s="178"/>
      <c r="KKR26" s="178"/>
      <c r="KKS26" s="179"/>
      <c r="KKT26" s="166"/>
      <c r="KKU26" s="178"/>
      <c r="KKV26" s="178"/>
      <c r="KKW26" s="178"/>
      <c r="KKX26" s="178"/>
      <c r="KKY26" s="178"/>
      <c r="KKZ26" s="178"/>
      <c r="KLA26" s="179"/>
      <c r="KLB26" s="166"/>
      <c r="KLC26" s="178"/>
      <c r="KLD26" s="178"/>
      <c r="KLE26" s="178"/>
      <c r="KLF26" s="178"/>
      <c r="KLG26" s="178"/>
      <c r="KLH26" s="178"/>
      <c r="KLI26" s="179"/>
      <c r="KLJ26" s="166"/>
      <c r="KLK26" s="178"/>
      <c r="KLL26" s="178"/>
      <c r="KLM26" s="178"/>
      <c r="KLN26" s="178"/>
      <c r="KLO26" s="178"/>
      <c r="KLP26" s="178"/>
      <c r="KLQ26" s="179"/>
      <c r="KLR26" s="166"/>
      <c r="KLS26" s="178"/>
      <c r="KLT26" s="178"/>
      <c r="KLU26" s="178"/>
      <c r="KLV26" s="178"/>
      <c r="KLW26" s="178"/>
      <c r="KLX26" s="178"/>
      <c r="KLY26" s="179"/>
      <c r="KLZ26" s="166"/>
      <c r="KMA26" s="178"/>
      <c r="KMB26" s="178"/>
      <c r="KMC26" s="178"/>
      <c r="KMD26" s="178"/>
      <c r="KME26" s="178"/>
      <c r="KMF26" s="178"/>
      <c r="KMG26" s="179"/>
      <c r="KMH26" s="166"/>
      <c r="KMI26" s="178"/>
      <c r="KMJ26" s="178"/>
      <c r="KMK26" s="178"/>
      <c r="KML26" s="178"/>
      <c r="KMM26" s="178"/>
      <c r="KMN26" s="178"/>
      <c r="KMO26" s="179"/>
      <c r="KMP26" s="166"/>
      <c r="KMQ26" s="178"/>
      <c r="KMR26" s="178"/>
      <c r="KMS26" s="178"/>
      <c r="KMT26" s="178"/>
      <c r="KMU26" s="178"/>
      <c r="KMV26" s="178"/>
      <c r="KMW26" s="179"/>
      <c r="KMX26" s="166"/>
      <c r="KMY26" s="178"/>
      <c r="KMZ26" s="178"/>
      <c r="KNA26" s="178"/>
      <c r="KNB26" s="178"/>
      <c r="KNC26" s="178"/>
      <c r="KND26" s="178"/>
      <c r="KNE26" s="179"/>
      <c r="KNF26" s="166"/>
      <c r="KNG26" s="178"/>
      <c r="KNH26" s="178"/>
      <c r="KNI26" s="178"/>
      <c r="KNJ26" s="178"/>
      <c r="KNK26" s="178"/>
      <c r="KNL26" s="178"/>
      <c r="KNM26" s="179"/>
      <c r="KNN26" s="166"/>
      <c r="KNO26" s="178"/>
      <c r="KNP26" s="178"/>
      <c r="KNQ26" s="178"/>
      <c r="KNR26" s="178"/>
      <c r="KNS26" s="178"/>
      <c r="KNT26" s="178"/>
      <c r="KNU26" s="179"/>
      <c r="KNV26" s="166"/>
      <c r="KNW26" s="178"/>
      <c r="KNX26" s="178"/>
      <c r="KNY26" s="178"/>
      <c r="KNZ26" s="178"/>
      <c r="KOA26" s="178"/>
      <c r="KOB26" s="178"/>
      <c r="KOC26" s="179"/>
      <c r="KOD26" s="166"/>
      <c r="KOE26" s="178"/>
      <c r="KOF26" s="178"/>
      <c r="KOG26" s="178"/>
      <c r="KOH26" s="178"/>
      <c r="KOI26" s="178"/>
      <c r="KOJ26" s="178"/>
      <c r="KOK26" s="179"/>
      <c r="KOL26" s="166"/>
      <c r="KOM26" s="178"/>
      <c r="KON26" s="178"/>
      <c r="KOO26" s="178"/>
      <c r="KOP26" s="178"/>
      <c r="KOQ26" s="178"/>
      <c r="KOR26" s="178"/>
      <c r="KOS26" s="179"/>
      <c r="KOT26" s="166"/>
      <c r="KOU26" s="178"/>
      <c r="KOV26" s="178"/>
      <c r="KOW26" s="178"/>
      <c r="KOX26" s="178"/>
      <c r="KOY26" s="178"/>
      <c r="KOZ26" s="178"/>
      <c r="KPA26" s="179"/>
      <c r="KPB26" s="166"/>
      <c r="KPC26" s="178"/>
      <c r="KPD26" s="178"/>
      <c r="KPE26" s="178"/>
      <c r="KPF26" s="178"/>
      <c r="KPG26" s="178"/>
      <c r="KPH26" s="178"/>
      <c r="KPI26" s="179"/>
      <c r="KPJ26" s="166"/>
      <c r="KPK26" s="178"/>
      <c r="KPL26" s="178"/>
      <c r="KPM26" s="178"/>
      <c r="KPN26" s="178"/>
      <c r="KPO26" s="178"/>
      <c r="KPP26" s="178"/>
      <c r="KPQ26" s="179"/>
      <c r="KPR26" s="166"/>
      <c r="KPS26" s="178"/>
      <c r="KPT26" s="178"/>
      <c r="KPU26" s="178"/>
      <c r="KPV26" s="178"/>
      <c r="KPW26" s="178"/>
      <c r="KPX26" s="178"/>
      <c r="KPY26" s="179"/>
      <c r="KPZ26" s="166"/>
      <c r="KQA26" s="178"/>
      <c r="KQB26" s="178"/>
      <c r="KQC26" s="178"/>
      <c r="KQD26" s="178"/>
      <c r="KQE26" s="178"/>
      <c r="KQF26" s="178"/>
      <c r="KQG26" s="179"/>
      <c r="KQH26" s="166"/>
      <c r="KQI26" s="178"/>
      <c r="KQJ26" s="178"/>
      <c r="KQK26" s="178"/>
      <c r="KQL26" s="178"/>
      <c r="KQM26" s="178"/>
      <c r="KQN26" s="178"/>
      <c r="KQO26" s="179"/>
      <c r="KQP26" s="166"/>
      <c r="KQQ26" s="178"/>
      <c r="KQR26" s="178"/>
      <c r="KQS26" s="178"/>
      <c r="KQT26" s="178"/>
      <c r="KQU26" s="178"/>
      <c r="KQV26" s="178"/>
      <c r="KQW26" s="179"/>
      <c r="KQX26" s="166"/>
      <c r="KQY26" s="178"/>
      <c r="KQZ26" s="178"/>
      <c r="KRA26" s="178"/>
      <c r="KRB26" s="178"/>
      <c r="KRC26" s="178"/>
      <c r="KRD26" s="178"/>
      <c r="KRE26" s="179"/>
      <c r="KRF26" s="166"/>
      <c r="KRG26" s="178"/>
      <c r="KRH26" s="178"/>
      <c r="KRI26" s="178"/>
      <c r="KRJ26" s="178"/>
      <c r="KRK26" s="178"/>
      <c r="KRL26" s="178"/>
      <c r="KRM26" s="179"/>
      <c r="KRN26" s="166"/>
      <c r="KRO26" s="178"/>
      <c r="KRP26" s="178"/>
      <c r="KRQ26" s="178"/>
      <c r="KRR26" s="178"/>
      <c r="KRS26" s="178"/>
      <c r="KRT26" s="178"/>
      <c r="KRU26" s="179"/>
      <c r="KRV26" s="166"/>
      <c r="KRW26" s="178"/>
      <c r="KRX26" s="178"/>
      <c r="KRY26" s="178"/>
      <c r="KRZ26" s="178"/>
      <c r="KSA26" s="178"/>
      <c r="KSB26" s="178"/>
      <c r="KSC26" s="179"/>
      <c r="KSD26" s="166"/>
      <c r="KSE26" s="178"/>
      <c r="KSF26" s="178"/>
      <c r="KSG26" s="178"/>
      <c r="KSH26" s="178"/>
      <c r="KSI26" s="178"/>
      <c r="KSJ26" s="178"/>
      <c r="KSK26" s="179"/>
      <c r="KSL26" s="166"/>
      <c r="KSM26" s="178"/>
      <c r="KSN26" s="178"/>
      <c r="KSO26" s="178"/>
      <c r="KSP26" s="178"/>
      <c r="KSQ26" s="178"/>
      <c r="KSR26" s="178"/>
      <c r="KSS26" s="179"/>
      <c r="KST26" s="166"/>
      <c r="KSU26" s="178"/>
      <c r="KSV26" s="178"/>
      <c r="KSW26" s="178"/>
      <c r="KSX26" s="178"/>
      <c r="KSY26" s="178"/>
      <c r="KSZ26" s="178"/>
      <c r="KTA26" s="179"/>
      <c r="KTB26" s="166"/>
      <c r="KTC26" s="178"/>
      <c r="KTD26" s="178"/>
      <c r="KTE26" s="178"/>
      <c r="KTF26" s="178"/>
      <c r="KTG26" s="178"/>
      <c r="KTH26" s="178"/>
      <c r="KTI26" s="179"/>
      <c r="KTJ26" s="166"/>
      <c r="KTK26" s="178"/>
      <c r="KTL26" s="178"/>
      <c r="KTM26" s="178"/>
      <c r="KTN26" s="178"/>
      <c r="KTO26" s="178"/>
      <c r="KTP26" s="178"/>
      <c r="KTQ26" s="179"/>
      <c r="KTR26" s="166"/>
      <c r="KTS26" s="178"/>
      <c r="KTT26" s="178"/>
      <c r="KTU26" s="178"/>
      <c r="KTV26" s="178"/>
      <c r="KTW26" s="178"/>
      <c r="KTX26" s="178"/>
      <c r="KTY26" s="179"/>
      <c r="KTZ26" s="166"/>
      <c r="KUA26" s="178"/>
      <c r="KUB26" s="178"/>
      <c r="KUC26" s="178"/>
      <c r="KUD26" s="178"/>
      <c r="KUE26" s="178"/>
      <c r="KUF26" s="178"/>
      <c r="KUG26" s="179"/>
      <c r="KUH26" s="166"/>
      <c r="KUI26" s="178"/>
      <c r="KUJ26" s="178"/>
      <c r="KUK26" s="178"/>
      <c r="KUL26" s="178"/>
      <c r="KUM26" s="178"/>
      <c r="KUN26" s="178"/>
      <c r="KUO26" s="179"/>
      <c r="KUP26" s="166"/>
      <c r="KUQ26" s="178"/>
      <c r="KUR26" s="178"/>
      <c r="KUS26" s="178"/>
      <c r="KUT26" s="178"/>
      <c r="KUU26" s="178"/>
      <c r="KUV26" s="178"/>
      <c r="KUW26" s="179"/>
      <c r="KUX26" s="166"/>
      <c r="KUY26" s="178"/>
      <c r="KUZ26" s="178"/>
      <c r="KVA26" s="178"/>
      <c r="KVB26" s="178"/>
      <c r="KVC26" s="178"/>
      <c r="KVD26" s="178"/>
      <c r="KVE26" s="179"/>
      <c r="KVF26" s="166"/>
      <c r="KVG26" s="178"/>
      <c r="KVH26" s="178"/>
      <c r="KVI26" s="178"/>
      <c r="KVJ26" s="178"/>
      <c r="KVK26" s="178"/>
      <c r="KVL26" s="178"/>
      <c r="KVM26" s="179"/>
      <c r="KVN26" s="166"/>
      <c r="KVO26" s="178"/>
      <c r="KVP26" s="178"/>
      <c r="KVQ26" s="178"/>
      <c r="KVR26" s="178"/>
      <c r="KVS26" s="178"/>
      <c r="KVT26" s="178"/>
      <c r="KVU26" s="179"/>
      <c r="KVV26" s="166"/>
      <c r="KVW26" s="178"/>
      <c r="KVX26" s="178"/>
      <c r="KVY26" s="178"/>
      <c r="KVZ26" s="178"/>
      <c r="KWA26" s="178"/>
      <c r="KWB26" s="178"/>
      <c r="KWC26" s="179"/>
      <c r="KWD26" s="166"/>
      <c r="KWE26" s="178"/>
      <c r="KWF26" s="178"/>
      <c r="KWG26" s="178"/>
      <c r="KWH26" s="178"/>
      <c r="KWI26" s="178"/>
      <c r="KWJ26" s="178"/>
      <c r="KWK26" s="179"/>
      <c r="KWL26" s="166"/>
      <c r="KWM26" s="178"/>
      <c r="KWN26" s="178"/>
      <c r="KWO26" s="178"/>
      <c r="KWP26" s="178"/>
      <c r="KWQ26" s="178"/>
      <c r="KWR26" s="178"/>
      <c r="KWS26" s="179"/>
      <c r="KWT26" s="166"/>
      <c r="KWU26" s="178"/>
      <c r="KWV26" s="178"/>
      <c r="KWW26" s="178"/>
      <c r="KWX26" s="178"/>
      <c r="KWY26" s="178"/>
      <c r="KWZ26" s="178"/>
      <c r="KXA26" s="179"/>
      <c r="KXB26" s="166"/>
      <c r="KXC26" s="178"/>
      <c r="KXD26" s="178"/>
      <c r="KXE26" s="178"/>
      <c r="KXF26" s="178"/>
      <c r="KXG26" s="178"/>
      <c r="KXH26" s="178"/>
      <c r="KXI26" s="179"/>
      <c r="KXJ26" s="166"/>
      <c r="KXK26" s="178"/>
      <c r="KXL26" s="178"/>
      <c r="KXM26" s="178"/>
      <c r="KXN26" s="178"/>
      <c r="KXO26" s="178"/>
      <c r="KXP26" s="178"/>
      <c r="KXQ26" s="179"/>
      <c r="KXR26" s="166"/>
      <c r="KXS26" s="178"/>
      <c r="KXT26" s="178"/>
      <c r="KXU26" s="178"/>
      <c r="KXV26" s="178"/>
      <c r="KXW26" s="178"/>
      <c r="KXX26" s="178"/>
      <c r="KXY26" s="179"/>
      <c r="KXZ26" s="166"/>
      <c r="KYA26" s="178"/>
      <c r="KYB26" s="178"/>
      <c r="KYC26" s="178"/>
      <c r="KYD26" s="178"/>
      <c r="KYE26" s="178"/>
      <c r="KYF26" s="178"/>
      <c r="KYG26" s="179"/>
      <c r="KYH26" s="166"/>
      <c r="KYI26" s="178"/>
      <c r="KYJ26" s="178"/>
      <c r="KYK26" s="178"/>
      <c r="KYL26" s="178"/>
      <c r="KYM26" s="178"/>
      <c r="KYN26" s="178"/>
      <c r="KYO26" s="179"/>
      <c r="KYP26" s="166"/>
      <c r="KYQ26" s="178"/>
      <c r="KYR26" s="178"/>
      <c r="KYS26" s="178"/>
      <c r="KYT26" s="178"/>
      <c r="KYU26" s="178"/>
      <c r="KYV26" s="178"/>
      <c r="KYW26" s="179"/>
      <c r="KYX26" s="166"/>
      <c r="KYY26" s="178"/>
      <c r="KYZ26" s="178"/>
      <c r="KZA26" s="178"/>
      <c r="KZB26" s="178"/>
      <c r="KZC26" s="178"/>
      <c r="KZD26" s="178"/>
      <c r="KZE26" s="179"/>
      <c r="KZF26" s="166"/>
      <c r="KZG26" s="178"/>
      <c r="KZH26" s="178"/>
      <c r="KZI26" s="178"/>
      <c r="KZJ26" s="178"/>
      <c r="KZK26" s="178"/>
      <c r="KZL26" s="178"/>
      <c r="KZM26" s="179"/>
      <c r="KZN26" s="166"/>
      <c r="KZO26" s="178"/>
      <c r="KZP26" s="178"/>
      <c r="KZQ26" s="178"/>
      <c r="KZR26" s="178"/>
      <c r="KZS26" s="178"/>
      <c r="KZT26" s="178"/>
      <c r="KZU26" s="179"/>
      <c r="KZV26" s="166"/>
      <c r="KZW26" s="178"/>
      <c r="KZX26" s="178"/>
      <c r="KZY26" s="178"/>
      <c r="KZZ26" s="178"/>
      <c r="LAA26" s="178"/>
      <c r="LAB26" s="178"/>
      <c r="LAC26" s="179"/>
      <c r="LAD26" s="166"/>
      <c r="LAE26" s="178"/>
      <c r="LAF26" s="178"/>
      <c r="LAG26" s="178"/>
      <c r="LAH26" s="178"/>
      <c r="LAI26" s="178"/>
      <c r="LAJ26" s="178"/>
      <c r="LAK26" s="179"/>
      <c r="LAL26" s="166"/>
      <c r="LAM26" s="178"/>
      <c r="LAN26" s="178"/>
      <c r="LAO26" s="178"/>
      <c r="LAP26" s="178"/>
      <c r="LAQ26" s="178"/>
      <c r="LAR26" s="178"/>
      <c r="LAS26" s="179"/>
      <c r="LAT26" s="166"/>
      <c r="LAU26" s="178"/>
      <c r="LAV26" s="178"/>
      <c r="LAW26" s="178"/>
      <c r="LAX26" s="178"/>
      <c r="LAY26" s="178"/>
      <c r="LAZ26" s="178"/>
      <c r="LBA26" s="179"/>
      <c r="LBB26" s="166"/>
      <c r="LBC26" s="178"/>
      <c r="LBD26" s="178"/>
      <c r="LBE26" s="178"/>
      <c r="LBF26" s="178"/>
      <c r="LBG26" s="178"/>
      <c r="LBH26" s="178"/>
      <c r="LBI26" s="179"/>
      <c r="LBJ26" s="166"/>
      <c r="LBK26" s="178"/>
      <c r="LBL26" s="178"/>
      <c r="LBM26" s="178"/>
      <c r="LBN26" s="178"/>
      <c r="LBO26" s="178"/>
      <c r="LBP26" s="178"/>
      <c r="LBQ26" s="179"/>
      <c r="LBR26" s="166"/>
      <c r="LBS26" s="178"/>
      <c r="LBT26" s="178"/>
      <c r="LBU26" s="178"/>
      <c r="LBV26" s="178"/>
      <c r="LBW26" s="178"/>
      <c r="LBX26" s="178"/>
      <c r="LBY26" s="179"/>
      <c r="LBZ26" s="166"/>
      <c r="LCA26" s="178"/>
      <c r="LCB26" s="178"/>
      <c r="LCC26" s="178"/>
      <c r="LCD26" s="178"/>
      <c r="LCE26" s="178"/>
      <c r="LCF26" s="178"/>
      <c r="LCG26" s="179"/>
      <c r="LCH26" s="166"/>
      <c r="LCI26" s="178"/>
      <c r="LCJ26" s="178"/>
      <c r="LCK26" s="178"/>
      <c r="LCL26" s="178"/>
      <c r="LCM26" s="178"/>
      <c r="LCN26" s="178"/>
      <c r="LCO26" s="179"/>
      <c r="LCP26" s="166"/>
      <c r="LCQ26" s="178"/>
      <c r="LCR26" s="178"/>
      <c r="LCS26" s="178"/>
      <c r="LCT26" s="178"/>
      <c r="LCU26" s="178"/>
      <c r="LCV26" s="178"/>
      <c r="LCW26" s="179"/>
      <c r="LCX26" s="166"/>
      <c r="LCY26" s="178"/>
      <c r="LCZ26" s="178"/>
      <c r="LDA26" s="178"/>
      <c r="LDB26" s="178"/>
      <c r="LDC26" s="178"/>
      <c r="LDD26" s="178"/>
      <c r="LDE26" s="179"/>
      <c r="LDF26" s="166"/>
      <c r="LDG26" s="178"/>
      <c r="LDH26" s="178"/>
      <c r="LDI26" s="178"/>
      <c r="LDJ26" s="178"/>
      <c r="LDK26" s="178"/>
      <c r="LDL26" s="178"/>
      <c r="LDM26" s="179"/>
      <c r="LDN26" s="166"/>
      <c r="LDO26" s="178"/>
      <c r="LDP26" s="178"/>
      <c r="LDQ26" s="178"/>
      <c r="LDR26" s="178"/>
      <c r="LDS26" s="178"/>
      <c r="LDT26" s="178"/>
      <c r="LDU26" s="179"/>
      <c r="LDV26" s="166"/>
      <c r="LDW26" s="178"/>
      <c r="LDX26" s="178"/>
      <c r="LDY26" s="178"/>
      <c r="LDZ26" s="178"/>
      <c r="LEA26" s="178"/>
      <c r="LEB26" s="178"/>
      <c r="LEC26" s="179"/>
      <c r="LED26" s="166"/>
      <c r="LEE26" s="178"/>
      <c r="LEF26" s="178"/>
      <c r="LEG26" s="178"/>
      <c r="LEH26" s="178"/>
      <c r="LEI26" s="178"/>
      <c r="LEJ26" s="178"/>
      <c r="LEK26" s="179"/>
      <c r="LEL26" s="166"/>
      <c r="LEM26" s="178"/>
      <c r="LEN26" s="178"/>
      <c r="LEO26" s="178"/>
      <c r="LEP26" s="178"/>
      <c r="LEQ26" s="178"/>
      <c r="LER26" s="178"/>
      <c r="LES26" s="179"/>
      <c r="LET26" s="166"/>
      <c r="LEU26" s="178"/>
      <c r="LEV26" s="178"/>
      <c r="LEW26" s="178"/>
      <c r="LEX26" s="178"/>
      <c r="LEY26" s="178"/>
      <c r="LEZ26" s="178"/>
      <c r="LFA26" s="179"/>
      <c r="LFB26" s="166"/>
      <c r="LFC26" s="178"/>
      <c r="LFD26" s="178"/>
      <c r="LFE26" s="178"/>
      <c r="LFF26" s="178"/>
      <c r="LFG26" s="178"/>
      <c r="LFH26" s="178"/>
      <c r="LFI26" s="179"/>
      <c r="LFJ26" s="166"/>
      <c r="LFK26" s="178"/>
      <c r="LFL26" s="178"/>
      <c r="LFM26" s="178"/>
      <c r="LFN26" s="178"/>
      <c r="LFO26" s="178"/>
      <c r="LFP26" s="178"/>
      <c r="LFQ26" s="179"/>
      <c r="LFR26" s="166"/>
      <c r="LFS26" s="178"/>
      <c r="LFT26" s="178"/>
      <c r="LFU26" s="178"/>
      <c r="LFV26" s="178"/>
      <c r="LFW26" s="178"/>
      <c r="LFX26" s="178"/>
      <c r="LFY26" s="179"/>
      <c r="LFZ26" s="166"/>
      <c r="LGA26" s="178"/>
      <c r="LGB26" s="178"/>
      <c r="LGC26" s="178"/>
      <c r="LGD26" s="178"/>
      <c r="LGE26" s="178"/>
      <c r="LGF26" s="178"/>
      <c r="LGG26" s="179"/>
      <c r="LGH26" s="166"/>
      <c r="LGI26" s="178"/>
      <c r="LGJ26" s="178"/>
      <c r="LGK26" s="178"/>
      <c r="LGL26" s="178"/>
      <c r="LGM26" s="178"/>
      <c r="LGN26" s="178"/>
      <c r="LGO26" s="179"/>
      <c r="LGP26" s="166"/>
      <c r="LGQ26" s="178"/>
      <c r="LGR26" s="178"/>
      <c r="LGS26" s="178"/>
      <c r="LGT26" s="178"/>
      <c r="LGU26" s="178"/>
      <c r="LGV26" s="178"/>
      <c r="LGW26" s="179"/>
      <c r="LGX26" s="166"/>
      <c r="LGY26" s="178"/>
      <c r="LGZ26" s="178"/>
      <c r="LHA26" s="178"/>
      <c r="LHB26" s="178"/>
      <c r="LHC26" s="178"/>
      <c r="LHD26" s="178"/>
      <c r="LHE26" s="179"/>
      <c r="LHF26" s="166"/>
      <c r="LHG26" s="178"/>
      <c r="LHH26" s="178"/>
      <c r="LHI26" s="178"/>
      <c r="LHJ26" s="178"/>
      <c r="LHK26" s="178"/>
      <c r="LHL26" s="178"/>
      <c r="LHM26" s="179"/>
      <c r="LHN26" s="166"/>
      <c r="LHO26" s="178"/>
      <c r="LHP26" s="178"/>
      <c r="LHQ26" s="178"/>
      <c r="LHR26" s="178"/>
      <c r="LHS26" s="178"/>
      <c r="LHT26" s="178"/>
      <c r="LHU26" s="179"/>
      <c r="LHV26" s="166"/>
      <c r="LHW26" s="178"/>
      <c r="LHX26" s="178"/>
      <c r="LHY26" s="178"/>
      <c r="LHZ26" s="178"/>
      <c r="LIA26" s="178"/>
      <c r="LIB26" s="178"/>
      <c r="LIC26" s="179"/>
      <c r="LID26" s="166"/>
      <c r="LIE26" s="178"/>
      <c r="LIF26" s="178"/>
      <c r="LIG26" s="178"/>
      <c r="LIH26" s="178"/>
      <c r="LII26" s="178"/>
      <c r="LIJ26" s="178"/>
      <c r="LIK26" s="179"/>
      <c r="LIL26" s="166"/>
      <c r="LIM26" s="178"/>
      <c r="LIN26" s="178"/>
      <c r="LIO26" s="178"/>
      <c r="LIP26" s="178"/>
      <c r="LIQ26" s="178"/>
      <c r="LIR26" s="178"/>
      <c r="LIS26" s="179"/>
      <c r="LIT26" s="166"/>
      <c r="LIU26" s="178"/>
      <c r="LIV26" s="178"/>
      <c r="LIW26" s="178"/>
      <c r="LIX26" s="178"/>
      <c r="LIY26" s="178"/>
      <c r="LIZ26" s="178"/>
      <c r="LJA26" s="179"/>
      <c r="LJB26" s="166"/>
      <c r="LJC26" s="178"/>
      <c r="LJD26" s="178"/>
      <c r="LJE26" s="178"/>
      <c r="LJF26" s="178"/>
      <c r="LJG26" s="178"/>
      <c r="LJH26" s="178"/>
      <c r="LJI26" s="179"/>
      <c r="LJJ26" s="166"/>
      <c r="LJK26" s="178"/>
      <c r="LJL26" s="178"/>
      <c r="LJM26" s="178"/>
      <c r="LJN26" s="178"/>
      <c r="LJO26" s="178"/>
      <c r="LJP26" s="178"/>
      <c r="LJQ26" s="179"/>
      <c r="LJR26" s="166"/>
      <c r="LJS26" s="178"/>
      <c r="LJT26" s="178"/>
      <c r="LJU26" s="178"/>
      <c r="LJV26" s="178"/>
      <c r="LJW26" s="178"/>
      <c r="LJX26" s="178"/>
      <c r="LJY26" s="179"/>
      <c r="LJZ26" s="166"/>
      <c r="LKA26" s="178"/>
      <c r="LKB26" s="178"/>
      <c r="LKC26" s="178"/>
      <c r="LKD26" s="178"/>
      <c r="LKE26" s="178"/>
      <c r="LKF26" s="178"/>
      <c r="LKG26" s="179"/>
      <c r="LKH26" s="166"/>
      <c r="LKI26" s="178"/>
      <c r="LKJ26" s="178"/>
      <c r="LKK26" s="178"/>
      <c r="LKL26" s="178"/>
      <c r="LKM26" s="178"/>
      <c r="LKN26" s="178"/>
      <c r="LKO26" s="179"/>
      <c r="LKP26" s="166"/>
      <c r="LKQ26" s="178"/>
      <c r="LKR26" s="178"/>
      <c r="LKS26" s="178"/>
      <c r="LKT26" s="178"/>
      <c r="LKU26" s="178"/>
      <c r="LKV26" s="178"/>
      <c r="LKW26" s="179"/>
      <c r="LKX26" s="166"/>
      <c r="LKY26" s="178"/>
      <c r="LKZ26" s="178"/>
      <c r="LLA26" s="178"/>
      <c r="LLB26" s="178"/>
      <c r="LLC26" s="178"/>
      <c r="LLD26" s="178"/>
      <c r="LLE26" s="179"/>
      <c r="LLF26" s="166"/>
      <c r="LLG26" s="178"/>
      <c r="LLH26" s="178"/>
      <c r="LLI26" s="178"/>
      <c r="LLJ26" s="178"/>
      <c r="LLK26" s="178"/>
      <c r="LLL26" s="178"/>
      <c r="LLM26" s="179"/>
      <c r="LLN26" s="166"/>
      <c r="LLO26" s="178"/>
      <c r="LLP26" s="178"/>
      <c r="LLQ26" s="178"/>
      <c r="LLR26" s="178"/>
      <c r="LLS26" s="178"/>
      <c r="LLT26" s="178"/>
      <c r="LLU26" s="179"/>
      <c r="LLV26" s="166"/>
      <c r="LLW26" s="178"/>
      <c r="LLX26" s="178"/>
      <c r="LLY26" s="178"/>
      <c r="LLZ26" s="178"/>
      <c r="LMA26" s="178"/>
      <c r="LMB26" s="178"/>
      <c r="LMC26" s="179"/>
      <c r="LMD26" s="166"/>
      <c r="LME26" s="178"/>
      <c r="LMF26" s="178"/>
      <c r="LMG26" s="178"/>
      <c r="LMH26" s="178"/>
      <c r="LMI26" s="178"/>
      <c r="LMJ26" s="178"/>
      <c r="LMK26" s="179"/>
      <c r="LML26" s="166"/>
      <c r="LMM26" s="178"/>
      <c r="LMN26" s="178"/>
      <c r="LMO26" s="178"/>
      <c r="LMP26" s="178"/>
      <c r="LMQ26" s="178"/>
      <c r="LMR26" s="178"/>
      <c r="LMS26" s="179"/>
      <c r="LMT26" s="166"/>
      <c r="LMU26" s="178"/>
      <c r="LMV26" s="178"/>
      <c r="LMW26" s="178"/>
      <c r="LMX26" s="178"/>
      <c r="LMY26" s="178"/>
      <c r="LMZ26" s="178"/>
      <c r="LNA26" s="179"/>
      <c r="LNB26" s="166"/>
      <c r="LNC26" s="178"/>
      <c r="LND26" s="178"/>
      <c r="LNE26" s="178"/>
      <c r="LNF26" s="178"/>
      <c r="LNG26" s="178"/>
      <c r="LNH26" s="178"/>
      <c r="LNI26" s="179"/>
      <c r="LNJ26" s="166"/>
      <c r="LNK26" s="178"/>
      <c r="LNL26" s="178"/>
      <c r="LNM26" s="178"/>
      <c r="LNN26" s="178"/>
      <c r="LNO26" s="178"/>
      <c r="LNP26" s="178"/>
      <c r="LNQ26" s="179"/>
      <c r="LNR26" s="166"/>
      <c r="LNS26" s="178"/>
      <c r="LNT26" s="178"/>
      <c r="LNU26" s="178"/>
      <c r="LNV26" s="178"/>
      <c r="LNW26" s="178"/>
      <c r="LNX26" s="178"/>
      <c r="LNY26" s="179"/>
      <c r="LNZ26" s="166"/>
      <c r="LOA26" s="178"/>
      <c r="LOB26" s="178"/>
      <c r="LOC26" s="178"/>
      <c r="LOD26" s="178"/>
      <c r="LOE26" s="178"/>
      <c r="LOF26" s="178"/>
      <c r="LOG26" s="179"/>
      <c r="LOH26" s="166"/>
      <c r="LOI26" s="178"/>
      <c r="LOJ26" s="178"/>
      <c r="LOK26" s="178"/>
      <c r="LOL26" s="178"/>
      <c r="LOM26" s="178"/>
      <c r="LON26" s="178"/>
      <c r="LOO26" s="179"/>
      <c r="LOP26" s="166"/>
      <c r="LOQ26" s="178"/>
      <c r="LOR26" s="178"/>
      <c r="LOS26" s="178"/>
      <c r="LOT26" s="178"/>
      <c r="LOU26" s="178"/>
      <c r="LOV26" s="178"/>
      <c r="LOW26" s="179"/>
      <c r="LOX26" s="166"/>
      <c r="LOY26" s="178"/>
      <c r="LOZ26" s="178"/>
      <c r="LPA26" s="178"/>
      <c r="LPB26" s="178"/>
      <c r="LPC26" s="178"/>
      <c r="LPD26" s="178"/>
      <c r="LPE26" s="179"/>
      <c r="LPF26" s="166"/>
      <c r="LPG26" s="178"/>
      <c r="LPH26" s="178"/>
      <c r="LPI26" s="178"/>
      <c r="LPJ26" s="178"/>
      <c r="LPK26" s="178"/>
      <c r="LPL26" s="178"/>
      <c r="LPM26" s="179"/>
      <c r="LPN26" s="166"/>
      <c r="LPO26" s="178"/>
      <c r="LPP26" s="178"/>
      <c r="LPQ26" s="178"/>
      <c r="LPR26" s="178"/>
      <c r="LPS26" s="178"/>
      <c r="LPT26" s="178"/>
      <c r="LPU26" s="179"/>
      <c r="LPV26" s="166"/>
      <c r="LPW26" s="178"/>
      <c r="LPX26" s="178"/>
      <c r="LPY26" s="178"/>
      <c r="LPZ26" s="178"/>
      <c r="LQA26" s="178"/>
      <c r="LQB26" s="178"/>
      <c r="LQC26" s="179"/>
      <c r="LQD26" s="166"/>
      <c r="LQE26" s="178"/>
      <c r="LQF26" s="178"/>
      <c r="LQG26" s="178"/>
      <c r="LQH26" s="178"/>
      <c r="LQI26" s="178"/>
      <c r="LQJ26" s="178"/>
      <c r="LQK26" s="179"/>
      <c r="LQL26" s="166"/>
      <c r="LQM26" s="178"/>
      <c r="LQN26" s="178"/>
      <c r="LQO26" s="178"/>
      <c r="LQP26" s="178"/>
      <c r="LQQ26" s="178"/>
      <c r="LQR26" s="178"/>
      <c r="LQS26" s="179"/>
      <c r="LQT26" s="166"/>
      <c r="LQU26" s="178"/>
      <c r="LQV26" s="178"/>
      <c r="LQW26" s="178"/>
      <c r="LQX26" s="178"/>
      <c r="LQY26" s="178"/>
      <c r="LQZ26" s="178"/>
      <c r="LRA26" s="179"/>
      <c r="LRB26" s="166"/>
      <c r="LRC26" s="178"/>
      <c r="LRD26" s="178"/>
      <c r="LRE26" s="178"/>
      <c r="LRF26" s="178"/>
      <c r="LRG26" s="178"/>
      <c r="LRH26" s="178"/>
      <c r="LRI26" s="179"/>
      <c r="LRJ26" s="166"/>
      <c r="LRK26" s="178"/>
      <c r="LRL26" s="178"/>
      <c r="LRM26" s="178"/>
      <c r="LRN26" s="178"/>
      <c r="LRO26" s="178"/>
      <c r="LRP26" s="178"/>
      <c r="LRQ26" s="179"/>
      <c r="LRR26" s="166"/>
      <c r="LRS26" s="178"/>
      <c r="LRT26" s="178"/>
      <c r="LRU26" s="178"/>
      <c r="LRV26" s="178"/>
      <c r="LRW26" s="178"/>
      <c r="LRX26" s="178"/>
      <c r="LRY26" s="179"/>
      <c r="LRZ26" s="166"/>
      <c r="LSA26" s="178"/>
      <c r="LSB26" s="178"/>
      <c r="LSC26" s="178"/>
      <c r="LSD26" s="178"/>
      <c r="LSE26" s="178"/>
      <c r="LSF26" s="178"/>
      <c r="LSG26" s="179"/>
      <c r="LSH26" s="166"/>
      <c r="LSI26" s="178"/>
      <c r="LSJ26" s="178"/>
      <c r="LSK26" s="178"/>
      <c r="LSL26" s="178"/>
      <c r="LSM26" s="178"/>
      <c r="LSN26" s="178"/>
      <c r="LSO26" s="179"/>
      <c r="LSP26" s="166"/>
      <c r="LSQ26" s="178"/>
      <c r="LSR26" s="178"/>
      <c r="LSS26" s="178"/>
      <c r="LST26" s="178"/>
      <c r="LSU26" s="178"/>
      <c r="LSV26" s="178"/>
      <c r="LSW26" s="179"/>
      <c r="LSX26" s="166"/>
      <c r="LSY26" s="178"/>
      <c r="LSZ26" s="178"/>
      <c r="LTA26" s="178"/>
      <c r="LTB26" s="178"/>
      <c r="LTC26" s="178"/>
      <c r="LTD26" s="178"/>
      <c r="LTE26" s="179"/>
      <c r="LTF26" s="166"/>
      <c r="LTG26" s="178"/>
      <c r="LTH26" s="178"/>
      <c r="LTI26" s="178"/>
      <c r="LTJ26" s="178"/>
      <c r="LTK26" s="178"/>
      <c r="LTL26" s="178"/>
      <c r="LTM26" s="179"/>
      <c r="LTN26" s="166"/>
      <c r="LTO26" s="178"/>
      <c r="LTP26" s="178"/>
      <c r="LTQ26" s="178"/>
      <c r="LTR26" s="178"/>
      <c r="LTS26" s="178"/>
      <c r="LTT26" s="178"/>
      <c r="LTU26" s="179"/>
      <c r="LTV26" s="166"/>
      <c r="LTW26" s="178"/>
      <c r="LTX26" s="178"/>
      <c r="LTY26" s="178"/>
      <c r="LTZ26" s="178"/>
      <c r="LUA26" s="178"/>
      <c r="LUB26" s="178"/>
      <c r="LUC26" s="179"/>
      <c r="LUD26" s="166"/>
      <c r="LUE26" s="178"/>
      <c r="LUF26" s="178"/>
      <c r="LUG26" s="178"/>
      <c r="LUH26" s="178"/>
      <c r="LUI26" s="178"/>
      <c r="LUJ26" s="178"/>
      <c r="LUK26" s="179"/>
      <c r="LUL26" s="166"/>
      <c r="LUM26" s="178"/>
      <c r="LUN26" s="178"/>
      <c r="LUO26" s="178"/>
      <c r="LUP26" s="178"/>
      <c r="LUQ26" s="178"/>
      <c r="LUR26" s="178"/>
      <c r="LUS26" s="179"/>
      <c r="LUT26" s="166"/>
      <c r="LUU26" s="178"/>
      <c r="LUV26" s="178"/>
      <c r="LUW26" s="178"/>
      <c r="LUX26" s="178"/>
      <c r="LUY26" s="178"/>
      <c r="LUZ26" s="178"/>
      <c r="LVA26" s="179"/>
      <c r="LVB26" s="166"/>
      <c r="LVC26" s="178"/>
      <c r="LVD26" s="178"/>
      <c r="LVE26" s="178"/>
      <c r="LVF26" s="178"/>
      <c r="LVG26" s="178"/>
      <c r="LVH26" s="178"/>
      <c r="LVI26" s="179"/>
      <c r="LVJ26" s="166"/>
      <c r="LVK26" s="178"/>
      <c r="LVL26" s="178"/>
      <c r="LVM26" s="178"/>
      <c r="LVN26" s="178"/>
      <c r="LVO26" s="178"/>
      <c r="LVP26" s="178"/>
      <c r="LVQ26" s="179"/>
      <c r="LVR26" s="166"/>
      <c r="LVS26" s="178"/>
      <c r="LVT26" s="178"/>
      <c r="LVU26" s="178"/>
      <c r="LVV26" s="178"/>
      <c r="LVW26" s="178"/>
      <c r="LVX26" s="178"/>
      <c r="LVY26" s="179"/>
      <c r="LVZ26" s="166"/>
      <c r="LWA26" s="178"/>
      <c r="LWB26" s="178"/>
      <c r="LWC26" s="178"/>
      <c r="LWD26" s="178"/>
      <c r="LWE26" s="178"/>
      <c r="LWF26" s="178"/>
      <c r="LWG26" s="179"/>
      <c r="LWH26" s="166"/>
      <c r="LWI26" s="178"/>
      <c r="LWJ26" s="178"/>
      <c r="LWK26" s="178"/>
      <c r="LWL26" s="178"/>
      <c r="LWM26" s="178"/>
      <c r="LWN26" s="178"/>
      <c r="LWO26" s="179"/>
      <c r="LWP26" s="166"/>
      <c r="LWQ26" s="178"/>
      <c r="LWR26" s="178"/>
      <c r="LWS26" s="178"/>
      <c r="LWT26" s="178"/>
      <c r="LWU26" s="178"/>
      <c r="LWV26" s="178"/>
      <c r="LWW26" s="179"/>
      <c r="LWX26" s="166"/>
      <c r="LWY26" s="178"/>
      <c r="LWZ26" s="178"/>
      <c r="LXA26" s="178"/>
      <c r="LXB26" s="178"/>
      <c r="LXC26" s="178"/>
      <c r="LXD26" s="178"/>
      <c r="LXE26" s="179"/>
      <c r="LXF26" s="166"/>
      <c r="LXG26" s="178"/>
      <c r="LXH26" s="178"/>
      <c r="LXI26" s="178"/>
      <c r="LXJ26" s="178"/>
      <c r="LXK26" s="178"/>
      <c r="LXL26" s="178"/>
      <c r="LXM26" s="179"/>
      <c r="LXN26" s="166"/>
      <c r="LXO26" s="178"/>
      <c r="LXP26" s="178"/>
      <c r="LXQ26" s="178"/>
      <c r="LXR26" s="178"/>
      <c r="LXS26" s="178"/>
      <c r="LXT26" s="178"/>
      <c r="LXU26" s="179"/>
      <c r="LXV26" s="166"/>
      <c r="LXW26" s="178"/>
      <c r="LXX26" s="178"/>
      <c r="LXY26" s="178"/>
      <c r="LXZ26" s="178"/>
      <c r="LYA26" s="178"/>
      <c r="LYB26" s="178"/>
      <c r="LYC26" s="179"/>
      <c r="LYD26" s="166"/>
      <c r="LYE26" s="178"/>
      <c r="LYF26" s="178"/>
      <c r="LYG26" s="178"/>
      <c r="LYH26" s="178"/>
      <c r="LYI26" s="178"/>
      <c r="LYJ26" s="178"/>
      <c r="LYK26" s="179"/>
      <c r="LYL26" s="166"/>
      <c r="LYM26" s="178"/>
      <c r="LYN26" s="178"/>
      <c r="LYO26" s="178"/>
      <c r="LYP26" s="178"/>
      <c r="LYQ26" s="178"/>
      <c r="LYR26" s="178"/>
      <c r="LYS26" s="179"/>
      <c r="LYT26" s="166"/>
      <c r="LYU26" s="178"/>
      <c r="LYV26" s="178"/>
      <c r="LYW26" s="178"/>
      <c r="LYX26" s="178"/>
      <c r="LYY26" s="178"/>
      <c r="LYZ26" s="178"/>
      <c r="LZA26" s="179"/>
      <c r="LZB26" s="166"/>
      <c r="LZC26" s="178"/>
      <c r="LZD26" s="178"/>
      <c r="LZE26" s="178"/>
      <c r="LZF26" s="178"/>
      <c r="LZG26" s="178"/>
      <c r="LZH26" s="178"/>
      <c r="LZI26" s="179"/>
      <c r="LZJ26" s="166"/>
      <c r="LZK26" s="178"/>
      <c r="LZL26" s="178"/>
      <c r="LZM26" s="178"/>
      <c r="LZN26" s="178"/>
      <c r="LZO26" s="178"/>
      <c r="LZP26" s="178"/>
      <c r="LZQ26" s="179"/>
      <c r="LZR26" s="166"/>
      <c r="LZS26" s="178"/>
      <c r="LZT26" s="178"/>
      <c r="LZU26" s="178"/>
      <c r="LZV26" s="178"/>
      <c r="LZW26" s="178"/>
      <c r="LZX26" s="178"/>
      <c r="LZY26" s="179"/>
      <c r="LZZ26" s="166"/>
      <c r="MAA26" s="178"/>
      <c r="MAB26" s="178"/>
      <c r="MAC26" s="178"/>
      <c r="MAD26" s="178"/>
      <c r="MAE26" s="178"/>
      <c r="MAF26" s="178"/>
      <c r="MAG26" s="179"/>
      <c r="MAH26" s="166"/>
      <c r="MAI26" s="178"/>
      <c r="MAJ26" s="178"/>
      <c r="MAK26" s="178"/>
      <c r="MAL26" s="178"/>
      <c r="MAM26" s="178"/>
      <c r="MAN26" s="178"/>
      <c r="MAO26" s="179"/>
      <c r="MAP26" s="166"/>
      <c r="MAQ26" s="178"/>
      <c r="MAR26" s="178"/>
      <c r="MAS26" s="178"/>
      <c r="MAT26" s="178"/>
      <c r="MAU26" s="178"/>
      <c r="MAV26" s="178"/>
      <c r="MAW26" s="179"/>
      <c r="MAX26" s="166"/>
      <c r="MAY26" s="178"/>
      <c r="MAZ26" s="178"/>
      <c r="MBA26" s="178"/>
      <c r="MBB26" s="178"/>
      <c r="MBC26" s="178"/>
      <c r="MBD26" s="178"/>
      <c r="MBE26" s="179"/>
      <c r="MBF26" s="166"/>
      <c r="MBG26" s="178"/>
      <c r="MBH26" s="178"/>
      <c r="MBI26" s="178"/>
      <c r="MBJ26" s="178"/>
      <c r="MBK26" s="178"/>
      <c r="MBL26" s="178"/>
      <c r="MBM26" s="179"/>
      <c r="MBN26" s="166"/>
      <c r="MBO26" s="178"/>
      <c r="MBP26" s="178"/>
      <c r="MBQ26" s="178"/>
      <c r="MBR26" s="178"/>
      <c r="MBS26" s="178"/>
      <c r="MBT26" s="178"/>
      <c r="MBU26" s="179"/>
      <c r="MBV26" s="166"/>
      <c r="MBW26" s="178"/>
      <c r="MBX26" s="178"/>
      <c r="MBY26" s="178"/>
      <c r="MBZ26" s="178"/>
      <c r="MCA26" s="178"/>
      <c r="MCB26" s="178"/>
      <c r="MCC26" s="179"/>
      <c r="MCD26" s="166"/>
      <c r="MCE26" s="178"/>
      <c r="MCF26" s="178"/>
      <c r="MCG26" s="178"/>
      <c r="MCH26" s="178"/>
      <c r="MCI26" s="178"/>
      <c r="MCJ26" s="178"/>
      <c r="MCK26" s="179"/>
      <c r="MCL26" s="166"/>
      <c r="MCM26" s="178"/>
      <c r="MCN26" s="178"/>
      <c r="MCO26" s="178"/>
      <c r="MCP26" s="178"/>
      <c r="MCQ26" s="178"/>
      <c r="MCR26" s="178"/>
      <c r="MCS26" s="179"/>
      <c r="MCT26" s="166"/>
      <c r="MCU26" s="178"/>
      <c r="MCV26" s="178"/>
      <c r="MCW26" s="178"/>
      <c r="MCX26" s="178"/>
      <c r="MCY26" s="178"/>
      <c r="MCZ26" s="178"/>
      <c r="MDA26" s="179"/>
      <c r="MDB26" s="166"/>
      <c r="MDC26" s="178"/>
      <c r="MDD26" s="178"/>
      <c r="MDE26" s="178"/>
      <c r="MDF26" s="178"/>
      <c r="MDG26" s="178"/>
      <c r="MDH26" s="178"/>
      <c r="MDI26" s="179"/>
      <c r="MDJ26" s="166"/>
      <c r="MDK26" s="178"/>
      <c r="MDL26" s="178"/>
      <c r="MDM26" s="178"/>
      <c r="MDN26" s="178"/>
      <c r="MDO26" s="178"/>
      <c r="MDP26" s="178"/>
      <c r="MDQ26" s="179"/>
      <c r="MDR26" s="166"/>
      <c r="MDS26" s="178"/>
      <c r="MDT26" s="178"/>
      <c r="MDU26" s="178"/>
      <c r="MDV26" s="178"/>
      <c r="MDW26" s="178"/>
      <c r="MDX26" s="178"/>
      <c r="MDY26" s="179"/>
      <c r="MDZ26" s="166"/>
      <c r="MEA26" s="178"/>
      <c r="MEB26" s="178"/>
      <c r="MEC26" s="178"/>
      <c r="MED26" s="178"/>
      <c r="MEE26" s="178"/>
      <c r="MEF26" s="178"/>
      <c r="MEG26" s="179"/>
      <c r="MEH26" s="166"/>
      <c r="MEI26" s="178"/>
      <c r="MEJ26" s="178"/>
      <c r="MEK26" s="178"/>
      <c r="MEL26" s="178"/>
      <c r="MEM26" s="178"/>
      <c r="MEN26" s="178"/>
      <c r="MEO26" s="179"/>
      <c r="MEP26" s="166"/>
      <c r="MEQ26" s="178"/>
      <c r="MER26" s="178"/>
      <c r="MES26" s="178"/>
      <c r="MET26" s="178"/>
      <c r="MEU26" s="178"/>
      <c r="MEV26" s="178"/>
      <c r="MEW26" s="179"/>
      <c r="MEX26" s="166"/>
      <c r="MEY26" s="178"/>
      <c r="MEZ26" s="178"/>
      <c r="MFA26" s="178"/>
      <c r="MFB26" s="178"/>
      <c r="MFC26" s="178"/>
      <c r="MFD26" s="178"/>
      <c r="MFE26" s="179"/>
      <c r="MFF26" s="166"/>
      <c r="MFG26" s="178"/>
      <c r="MFH26" s="178"/>
      <c r="MFI26" s="178"/>
      <c r="MFJ26" s="178"/>
      <c r="MFK26" s="178"/>
      <c r="MFL26" s="178"/>
      <c r="MFM26" s="179"/>
      <c r="MFN26" s="166"/>
      <c r="MFO26" s="178"/>
      <c r="MFP26" s="178"/>
      <c r="MFQ26" s="178"/>
      <c r="MFR26" s="178"/>
      <c r="MFS26" s="178"/>
      <c r="MFT26" s="178"/>
      <c r="MFU26" s="179"/>
      <c r="MFV26" s="166"/>
      <c r="MFW26" s="178"/>
      <c r="MFX26" s="178"/>
      <c r="MFY26" s="178"/>
      <c r="MFZ26" s="178"/>
      <c r="MGA26" s="178"/>
      <c r="MGB26" s="178"/>
      <c r="MGC26" s="179"/>
      <c r="MGD26" s="166"/>
      <c r="MGE26" s="178"/>
      <c r="MGF26" s="178"/>
      <c r="MGG26" s="178"/>
      <c r="MGH26" s="178"/>
      <c r="MGI26" s="178"/>
      <c r="MGJ26" s="178"/>
      <c r="MGK26" s="179"/>
      <c r="MGL26" s="166"/>
      <c r="MGM26" s="178"/>
      <c r="MGN26" s="178"/>
      <c r="MGO26" s="178"/>
      <c r="MGP26" s="178"/>
      <c r="MGQ26" s="178"/>
      <c r="MGR26" s="178"/>
      <c r="MGS26" s="179"/>
      <c r="MGT26" s="166"/>
      <c r="MGU26" s="178"/>
      <c r="MGV26" s="178"/>
      <c r="MGW26" s="178"/>
      <c r="MGX26" s="178"/>
      <c r="MGY26" s="178"/>
      <c r="MGZ26" s="178"/>
      <c r="MHA26" s="179"/>
      <c r="MHB26" s="166"/>
      <c r="MHC26" s="178"/>
      <c r="MHD26" s="178"/>
      <c r="MHE26" s="178"/>
      <c r="MHF26" s="178"/>
      <c r="MHG26" s="178"/>
      <c r="MHH26" s="178"/>
      <c r="MHI26" s="179"/>
      <c r="MHJ26" s="166"/>
      <c r="MHK26" s="178"/>
      <c r="MHL26" s="178"/>
      <c r="MHM26" s="178"/>
      <c r="MHN26" s="178"/>
      <c r="MHO26" s="178"/>
      <c r="MHP26" s="178"/>
      <c r="MHQ26" s="179"/>
      <c r="MHR26" s="166"/>
      <c r="MHS26" s="178"/>
      <c r="MHT26" s="178"/>
      <c r="MHU26" s="178"/>
      <c r="MHV26" s="178"/>
      <c r="MHW26" s="178"/>
      <c r="MHX26" s="178"/>
      <c r="MHY26" s="179"/>
      <c r="MHZ26" s="166"/>
      <c r="MIA26" s="178"/>
      <c r="MIB26" s="178"/>
      <c r="MIC26" s="178"/>
      <c r="MID26" s="178"/>
      <c r="MIE26" s="178"/>
      <c r="MIF26" s="178"/>
      <c r="MIG26" s="179"/>
      <c r="MIH26" s="166"/>
      <c r="MII26" s="178"/>
      <c r="MIJ26" s="178"/>
      <c r="MIK26" s="178"/>
      <c r="MIL26" s="178"/>
      <c r="MIM26" s="178"/>
      <c r="MIN26" s="178"/>
      <c r="MIO26" s="179"/>
      <c r="MIP26" s="166"/>
      <c r="MIQ26" s="178"/>
      <c r="MIR26" s="178"/>
      <c r="MIS26" s="178"/>
      <c r="MIT26" s="178"/>
      <c r="MIU26" s="178"/>
      <c r="MIV26" s="178"/>
      <c r="MIW26" s="179"/>
      <c r="MIX26" s="166"/>
      <c r="MIY26" s="178"/>
      <c r="MIZ26" s="178"/>
      <c r="MJA26" s="178"/>
      <c r="MJB26" s="178"/>
      <c r="MJC26" s="178"/>
      <c r="MJD26" s="178"/>
      <c r="MJE26" s="179"/>
      <c r="MJF26" s="166"/>
      <c r="MJG26" s="178"/>
      <c r="MJH26" s="178"/>
      <c r="MJI26" s="178"/>
      <c r="MJJ26" s="178"/>
      <c r="MJK26" s="178"/>
      <c r="MJL26" s="178"/>
      <c r="MJM26" s="179"/>
      <c r="MJN26" s="166"/>
      <c r="MJO26" s="178"/>
      <c r="MJP26" s="178"/>
      <c r="MJQ26" s="178"/>
      <c r="MJR26" s="178"/>
      <c r="MJS26" s="178"/>
      <c r="MJT26" s="178"/>
      <c r="MJU26" s="179"/>
      <c r="MJV26" s="166"/>
      <c r="MJW26" s="178"/>
      <c r="MJX26" s="178"/>
      <c r="MJY26" s="178"/>
      <c r="MJZ26" s="178"/>
      <c r="MKA26" s="178"/>
      <c r="MKB26" s="178"/>
      <c r="MKC26" s="179"/>
      <c r="MKD26" s="166"/>
      <c r="MKE26" s="178"/>
      <c r="MKF26" s="178"/>
      <c r="MKG26" s="178"/>
      <c r="MKH26" s="178"/>
      <c r="MKI26" s="178"/>
      <c r="MKJ26" s="178"/>
      <c r="MKK26" s="179"/>
      <c r="MKL26" s="166"/>
      <c r="MKM26" s="178"/>
      <c r="MKN26" s="178"/>
      <c r="MKO26" s="178"/>
      <c r="MKP26" s="178"/>
      <c r="MKQ26" s="178"/>
      <c r="MKR26" s="178"/>
      <c r="MKS26" s="179"/>
      <c r="MKT26" s="166"/>
      <c r="MKU26" s="178"/>
      <c r="MKV26" s="178"/>
      <c r="MKW26" s="178"/>
      <c r="MKX26" s="178"/>
      <c r="MKY26" s="178"/>
      <c r="MKZ26" s="178"/>
      <c r="MLA26" s="179"/>
      <c r="MLB26" s="166"/>
      <c r="MLC26" s="178"/>
      <c r="MLD26" s="178"/>
      <c r="MLE26" s="178"/>
      <c r="MLF26" s="178"/>
      <c r="MLG26" s="178"/>
      <c r="MLH26" s="178"/>
      <c r="MLI26" s="179"/>
      <c r="MLJ26" s="166"/>
      <c r="MLK26" s="178"/>
      <c r="MLL26" s="178"/>
      <c r="MLM26" s="178"/>
      <c r="MLN26" s="178"/>
      <c r="MLO26" s="178"/>
      <c r="MLP26" s="178"/>
      <c r="MLQ26" s="179"/>
      <c r="MLR26" s="166"/>
      <c r="MLS26" s="178"/>
      <c r="MLT26" s="178"/>
      <c r="MLU26" s="178"/>
      <c r="MLV26" s="178"/>
      <c r="MLW26" s="178"/>
      <c r="MLX26" s="178"/>
      <c r="MLY26" s="179"/>
      <c r="MLZ26" s="166"/>
      <c r="MMA26" s="178"/>
      <c r="MMB26" s="178"/>
      <c r="MMC26" s="178"/>
      <c r="MMD26" s="178"/>
      <c r="MME26" s="178"/>
      <c r="MMF26" s="178"/>
      <c r="MMG26" s="179"/>
      <c r="MMH26" s="166"/>
      <c r="MMI26" s="178"/>
      <c r="MMJ26" s="178"/>
      <c r="MMK26" s="178"/>
      <c r="MML26" s="178"/>
      <c r="MMM26" s="178"/>
      <c r="MMN26" s="178"/>
      <c r="MMO26" s="179"/>
      <c r="MMP26" s="166"/>
      <c r="MMQ26" s="178"/>
      <c r="MMR26" s="178"/>
      <c r="MMS26" s="178"/>
      <c r="MMT26" s="178"/>
      <c r="MMU26" s="178"/>
      <c r="MMV26" s="178"/>
      <c r="MMW26" s="179"/>
      <c r="MMX26" s="166"/>
      <c r="MMY26" s="178"/>
      <c r="MMZ26" s="178"/>
      <c r="MNA26" s="178"/>
      <c r="MNB26" s="178"/>
      <c r="MNC26" s="178"/>
      <c r="MND26" s="178"/>
      <c r="MNE26" s="179"/>
      <c r="MNF26" s="166"/>
      <c r="MNG26" s="178"/>
      <c r="MNH26" s="178"/>
      <c r="MNI26" s="178"/>
      <c r="MNJ26" s="178"/>
      <c r="MNK26" s="178"/>
      <c r="MNL26" s="178"/>
      <c r="MNM26" s="179"/>
      <c r="MNN26" s="166"/>
      <c r="MNO26" s="178"/>
      <c r="MNP26" s="178"/>
      <c r="MNQ26" s="178"/>
      <c r="MNR26" s="178"/>
      <c r="MNS26" s="178"/>
      <c r="MNT26" s="178"/>
      <c r="MNU26" s="179"/>
      <c r="MNV26" s="166"/>
      <c r="MNW26" s="178"/>
      <c r="MNX26" s="178"/>
      <c r="MNY26" s="178"/>
      <c r="MNZ26" s="178"/>
      <c r="MOA26" s="178"/>
      <c r="MOB26" s="178"/>
      <c r="MOC26" s="179"/>
      <c r="MOD26" s="166"/>
      <c r="MOE26" s="178"/>
      <c r="MOF26" s="178"/>
      <c r="MOG26" s="178"/>
      <c r="MOH26" s="178"/>
      <c r="MOI26" s="178"/>
      <c r="MOJ26" s="178"/>
      <c r="MOK26" s="179"/>
      <c r="MOL26" s="166"/>
      <c r="MOM26" s="178"/>
      <c r="MON26" s="178"/>
      <c r="MOO26" s="178"/>
      <c r="MOP26" s="178"/>
      <c r="MOQ26" s="178"/>
      <c r="MOR26" s="178"/>
      <c r="MOS26" s="179"/>
      <c r="MOT26" s="166"/>
      <c r="MOU26" s="178"/>
      <c r="MOV26" s="178"/>
      <c r="MOW26" s="178"/>
      <c r="MOX26" s="178"/>
      <c r="MOY26" s="178"/>
      <c r="MOZ26" s="178"/>
      <c r="MPA26" s="179"/>
      <c r="MPB26" s="166"/>
      <c r="MPC26" s="178"/>
      <c r="MPD26" s="178"/>
      <c r="MPE26" s="178"/>
      <c r="MPF26" s="178"/>
      <c r="MPG26" s="178"/>
      <c r="MPH26" s="178"/>
      <c r="MPI26" s="179"/>
      <c r="MPJ26" s="166"/>
      <c r="MPK26" s="178"/>
      <c r="MPL26" s="178"/>
      <c r="MPM26" s="178"/>
      <c r="MPN26" s="178"/>
      <c r="MPO26" s="178"/>
      <c r="MPP26" s="178"/>
      <c r="MPQ26" s="179"/>
      <c r="MPR26" s="166"/>
      <c r="MPS26" s="178"/>
      <c r="MPT26" s="178"/>
      <c r="MPU26" s="178"/>
      <c r="MPV26" s="178"/>
      <c r="MPW26" s="178"/>
      <c r="MPX26" s="178"/>
      <c r="MPY26" s="179"/>
      <c r="MPZ26" s="166"/>
      <c r="MQA26" s="178"/>
      <c r="MQB26" s="178"/>
      <c r="MQC26" s="178"/>
      <c r="MQD26" s="178"/>
      <c r="MQE26" s="178"/>
      <c r="MQF26" s="178"/>
      <c r="MQG26" s="179"/>
      <c r="MQH26" s="166"/>
      <c r="MQI26" s="178"/>
      <c r="MQJ26" s="178"/>
      <c r="MQK26" s="178"/>
      <c r="MQL26" s="178"/>
      <c r="MQM26" s="178"/>
      <c r="MQN26" s="178"/>
      <c r="MQO26" s="179"/>
      <c r="MQP26" s="166"/>
      <c r="MQQ26" s="178"/>
      <c r="MQR26" s="178"/>
      <c r="MQS26" s="178"/>
      <c r="MQT26" s="178"/>
      <c r="MQU26" s="178"/>
      <c r="MQV26" s="178"/>
      <c r="MQW26" s="179"/>
      <c r="MQX26" s="166"/>
      <c r="MQY26" s="178"/>
      <c r="MQZ26" s="178"/>
      <c r="MRA26" s="178"/>
      <c r="MRB26" s="178"/>
      <c r="MRC26" s="178"/>
      <c r="MRD26" s="178"/>
      <c r="MRE26" s="179"/>
      <c r="MRF26" s="166"/>
      <c r="MRG26" s="178"/>
      <c r="MRH26" s="178"/>
      <c r="MRI26" s="178"/>
      <c r="MRJ26" s="178"/>
      <c r="MRK26" s="178"/>
      <c r="MRL26" s="178"/>
      <c r="MRM26" s="179"/>
      <c r="MRN26" s="166"/>
      <c r="MRO26" s="178"/>
      <c r="MRP26" s="178"/>
      <c r="MRQ26" s="178"/>
      <c r="MRR26" s="178"/>
      <c r="MRS26" s="178"/>
      <c r="MRT26" s="178"/>
      <c r="MRU26" s="179"/>
      <c r="MRV26" s="166"/>
      <c r="MRW26" s="178"/>
      <c r="MRX26" s="178"/>
      <c r="MRY26" s="178"/>
      <c r="MRZ26" s="178"/>
      <c r="MSA26" s="178"/>
      <c r="MSB26" s="178"/>
      <c r="MSC26" s="179"/>
      <c r="MSD26" s="166"/>
      <c r="MSE26" s="178"/>
      <c r="MSF26" s="178"/>
      <c r="MSG26" s="178"/>
      <c r="MSH26" s="178"/>
      <c r="MSI26" s="178"/>
      <c r="MSJ26" s="178"/>
      <c r="MSK26" s="179"/>
      <c r="MSL26" s="166"/>
      <c r="MSM26" s="178"/>
      <c r="MSN26" s="178"/>
      <c r="MSO26" s="178"/>
      <c r="MSP26" s="178"/>
      <c r="MSQ26" s="178"/>
      <c r="MSR26" s="178"/>
      <c r="MSS26" s="179"/>
      <c r="MST26" s="166"/>
      <c r="MSU26" s="178"/>
      <c r="MSV26" s="178"/>
      <c r="MSW26" s="178"/>
      <c r="MSX26" s="178"/>
      <c r="MSY26" s="178"/>
      <c r="MSZ26" s="178"/>
      <c r="MTA26" s="179"/>
      <c r="MTB26" s="166"/>
      <c r="MTC26" s="178"/>
      <c r="MTD26" s="178"/>
      <c r="MTE26" s="178"/>
      <c r="MTF26" s="178"/>
      <c r="MTG26" s="178"/>
      <c r="MTH26" s="178"/>
      <c r="MTI26" s="179"/>
      <c r="MTJ26" s="166"/>
      <c r="MTK26" s="178"/>
      <c r="MTL26" s="178"/>
      <c r="MTM26" s="178"/>
      <c r="MTN26" s="178"/>
      <c r="MTO26" s="178"/>
      <c r="MTP26" s="178"/>
      <c r="MTQ26" s="179"/>
      <c r="MTR26" s="166"/>
      <c r="MTS26" s="178"/>
      <c r="MTT26" s="178"/>
      <c r="MTU26" s="178"/>
      <c r="MTV26" s="178"/>
      <c r="MTW26" s="178"/>
      <c r="MTX26" s="178"/>
      <c r="MTY26" s="179"/>
      <c r="MTZ26" s="166"/>
      <c r="MUA26" s="178"/>
      <c r="MUB26" s="178"/>
      <c r="MUC26" s="178"/>
      <c r="MUD26" s="178"/>
      <c r="MUE26" s="178"/>
      <c r="MUF26" s="178"/>
      <c r="MUG26" s="179"/>
      <c r="MUH26" s="166"/>
      <c r="MUI26" s="178"/>
      <c r="MUJ26" s="178"/>
      <c r="MUK26" s="178"/>
      <c r="MUL26" s="178"/>
      <c r="MUM26" s="178"/>
      <c r="MUN26" s="178"/>
      <c r="MUO26" s="179"/>
      <c r="MUP26" s="166"/>
      <c r="MUQ26" s="178"/>
      <c r="MUR26" s="178"/>
      <c r="MUS26" s="178"/>
      <c r="MUT26" s="178"/>
      <c r="MUU26" s="178"/>
      <c r="MUV26" s="178"/>
      <c r="MUW26" s="179"/>
      <c r="MUX26" s="166"/>
      <c r="MUY26" s="178"/>
      <c r="MUZ26" s="178"/>
      <c r="MVA26" s="178"/>
      <c r="MVB26" s="178"/>
      <c r="MVC26" s="178"/>
      <c r="MVD26" s="178"/>
      <c r="MVE26" s="179"/>
      <c r="MVF26" s="166"/>
      <c r="MVG26" s="178"/>
      <c r="MVH26" s="178"/>
      <c r="MVI26" s="178"/>
      <c r="MVJ26" s="178"/>
      <c r="MVK26" s="178"/>
      <c r="MVL26" s="178"/>
      <c r="MVM26" s="179"/>
      <c r="MVN26" s="166"/>
      <c r="MVO26" s="178"/>
      <c r="MVP26" s="178"/>
      <c r="MVQ26" s="178"/>
      <c r="MVR26" s="178"/>
      <c r="MVS26" s="178"/>
      <c r="MVT26" s="178"/>
      <c r="MVU26" s="179"/>
      <c r="MVV26" s="166"/>
      <c r="MVW26" s="178"/>
      <c r="MVX26" s="178"/>
      <c r="MVY26" s="178"/>
      <c r="MVZ26" s="178"/>
      <c r="MWA26" s="178"/>
      <c r="MWB26" s="178"/>
      <c r="MWC26" s="179"/>
      <c r="MWD26" s="166"/>
      <c r="MWE26" s="178"/>
      <c r="MWF26" s="178"/>
      <c r="MWG26" s="178"/>
      <c r="MWH26" s="178"/>
      <c r="MWI26" s="178"/>
      <c r="MWJ26" s="178"/>
      <c r="MWK26" s="179"/>
      <c r="MWL26" s="166"/>
      <c r="MWM26" s="178"/>
      <c r="MWN26" s="178"/>
      <c r="MWO26" s="178"/>
      <c r="MWP26" s="178"/>
      <c r="MWQ26" s="178"/>
      <c r="MWR26" s="178"/>
      <c r="MWS26" s="179"/>
      <c r="MWT26" s="166"/>
      <c r="MWU26" s="178"/>
      <c r="MWV26" s="178"/>
      <c r="MWW26" s="178"/>
      <c r="MWX26" s="178"/>
      <c r="MWY26" s="178"/>
      <c r="MWZ26" s="178"/>
      <c r="MXA26" s="179"/>
      <c r="MXB26" s="166"/>
      <c r="MXC26" s="178"/>
      <c r="MXD26" s="178"/>
      <c r="MXE26" s="178"/>
      <c r="MXF26" s="178"/>
      <c r="MXG26" s="178"/>
      <c r="MXH26" s="178"/>
      <c r="MXI26" s="179"/>
      <c r="MXJ26" s="166"/>
      <c r="MXK26" s="178"/>
      <c r="MXL26" s="178"/>
      <c r="MXM26" s="178"/>
      <c r="MXN26" s="178"/>
      <c r="MXO26" s="178"/>
      <c r="MXP26" s="178"/>
      <c r="MXQ26" s="179"/>
      <c r="MXR26" s="166"/>
      <c r="MXS26" s="178"/>
      <c r="MXT26" s="178"/>
      <c r="MXU26" s="178"/>
      <c r="MXV26" s="178"/>
      <c r="MXW26" s="178"/>
      <c r="MXX26" s="178"/>
      <c r="MXY26" s="179"/>
      <c r="MXZ26" s="166"/>
      <c r="MYA26" s="178"/>
      <c r="MYB26" s="178"/>
      <c r="MYC26" s="178"/>
      <c r="MYD26" s="178"/>
      <c r="MYE26" s="178"/>
      <c r="MYF26" s="178"/>
      <c r="MYG26" s="179"/>
      <c r="MYH26" s="166"/>
      <c r="MYI26" s="178"/>
      <c r="MYJ26" s="178"/>
      <c r="MYK26" s="178"/>
      <c r="MYL26" s="178"/>
      <c r="MYM26" s="178"/>
      <c r="MYN26" s="178"/>
      <c r="MYO26" s="179"/>
      <c r="MYP26" s="166"/>
      <c r="MYQ26" s="178"/>
      <c r="MYR26" s="178"/>
      <c r="MYS26" s="178"/>
      <c r="MYT26" s="178"/>
      <c r="MYU26" s="178"/>
      <c r="MYV26" s="178"/>
      <c r="MYW26" s="179"/>
      <c r="MYX26" s="166"/>
      <c r="MYY26" s="178"/>
      <c r="MYZ26" s="178"/>
      <c r="MZA26" s="178"/>
      <c r="MZB26" s="178"/>
      <c r="MZC26" s="178"/>
      <c r="MZD26" s="178"/>
      <c r="MZE26" s="179"/>
      <c r="MZF26" s="166"/>
      <c r="MZG26" s="178"/>
      <c r="MZH26" s="178"/>
      <c r="MZI26" s="178"/>
      <c r="MZJ26" s="178"/>
      <c r="MZK26" s="178"/>
      <c r="MZL26" s="178"/>
      <c r="MZM26" s="179"/>
      <c r="MZN26" s="166"/>
      <c r="MZO26" s="178"/>
      <c r="MZP26" s="178"/>
      <c r="MZQ26" s="178"/>
      <c r="MZR26" s="178"/>
      <c r="MZS26" s="178"/>
      <c r="MZT26" s="178"/>
      <c r="MZU26" s="179"/>
      <c r="MZV26" s="166"/>
      <c r="MZW26" s="178"/>
      <c r="MZX26" s="178"/>
      <c r="MZY26" s="178"/>
      <c r="MZZ26" s="178"/>
      <c r="NAA26" s="178"/>
      <c r="NAB26" s="178"/>
      <c r="NAC26" s="179"/>
      <c r="NAD26" s="166"/>
      <c r="NAE26" s="178"/>
      <c r="NAF26" s="178"/>
      <c r="NAG26" s="178"/>
      <c r="NAH26" s="178"/>
      <c r="NAI26" s="178"/>
      <c r="NAJ26" s="178"/>
      <c r="NAK26" s="179"/>
      <c r="NAL26" s="166"/>
      <c r="NAM26" s="178"/>
      <c r="NAN26" s="178"/>
      <c r="NAO26" s="178"/>
      <c r="NAP26" s="178"/>
      <c r="NAQ26" s="178"/>
      <c r="NAR26" s="178"/>
      <c r="NAS26" s="179"/>
      <c r="NAT26" s="166"/>
      <c r="NAU26" s="178"/>
      <c r="NAV26" s="178"/>
      <c r="NAW26" s="178"/>
      <c r="NAX26" s="178"/>
      <c r="NAY26" s="178"/>
      <c r="NAZ26" s="178"/>
      <c r="NBA26" s="179"/>
      <c r="NBB26" s="166"/>
      <c r="NBC26" s="178"/>
      <c r="NBD26" s="178"/>
      <c r="NBE26" s="178"/>
      <c r="NBF26" s="178"/>
      <c r="NBG26" s="178"/>
      <c r="NBH26" s="178"/>
      <c r="NBI26" s="179"/>
      <c r="NBJ26" s="166"/>
      <c r="NBK26" s="178"/>
      <c r="NBL26" s="178"/>
      <c r="NBM26" s="178"/>
      <c r="NBN26" s="178"/>
      <c r="NBO26" s="178"/>
      <c r="NBP26" s="178"/>
      <c r="NBQ26" s="179"/>
      <c r="NBR26" s="166"/>
      <c r="NBS26" s="178"/>
      <c r="NBT26" s="178"/>
      <c r="NBU26" s="178"/>
      <c r="NBV26" s="178"/>
      <c r="NBW26" s="178"/>
      <c r="NBX26" s="178"/>
      <c r="NBY26" s="179"/>
      <c r="NBZ26" s="166"/>
      <c r="NCA26" s="178"/>
      <c r="NCB26" s="178"/>
      <c r="NCC26" s="178"/>
      <c r="NCD26" s="178"/>
      <c r="NCE26" s="178"/>
      <c r="NCF26" s="178"/>
      <c r="NCG26" s="179"/>
      <c r="NCH26" s="166"/>
      <c r="NCI26" s="178"/>
      <c r="NCJ26" s="178"/>
      <c r="NCK26" s="178"/>
      <c r="NCL26" s="178"/>
      <c r="NCM26" s="178"/>
      <c r="NCN26" s="178"/>
      <c r="NCO26" s="179"/>
      <c r="NCP26" s="166"/>
      <c r="NCQ26" s="178"/>
      <c r="NCR26" s="178"/>
      <c r="NCS26" s="178"/>
      <c r="NCT26" s="178"/>
      <c r="NCU26" s="178"/>
      <c r="NCV26" s="178"/>
      <c r="NCW26" s="179"/>
      <c r="NCX26" s="166"/>
      <c r="NCY26" s="178"/>
      <c r="NCZ26" s="178"/>
      <c r="NDA26" s="178"/>
      <c r="NDB26" s="178"/>
      <c r="NDC26" s="178"/>
      <c r="NDD26" s="178"/>
      <c r="NDE26" s="179"/>
      <c r="NDF26" s="166"/>
      <c r="NDG26" s="178"/>
      <c r="NDH26" s="178"/>
      <c r="NDI26" s="178"/>
      <c r="NDJ26" s="178"/>
      <c r="NDK26" s="178"/>
      <c r="NDL26" s="178"/>
      <c r="NDM26" s="179"/>
      <c r="NDN26" s="166"/>
      <c r="NDO26" s="178"/>
      <c r="NDP26" s="178"/>
      <c r="NDQ26" s="178"/>
      <c r="NDR26" s="178"/>
      <c r="NDS26" s="178"/>
      <c r="NDT26" s="178"/>
      <c r="NDU26" s="179"/>
      <c r="NDV26" s="166"/>
      <c r="NDW26" s="178"/>
      <c r="NDX26" s="178"/>
      <c r="NDY26" s="178"/>
      <c r="NDZ26" s="178"/>
      <c r="NEA26" s="178"/>
      <c r="NEB26" s="178"/>
      <c r="NEC26" s="179"/>
      <c r="NED26" s="166"/>
      <c r="NEE26" s="178"/>
      <c r="NEF26" s="178"/>
      <c r="NEG26" s="178"/>
      <c r="NEH26" s="178"/>
      <c r="NEI26" s="178"/>
      <c r="NEJ26" s="178"/>
      <c r="NEK26" s="179"/>
      <c r="NEL26" s="166"/>
      <c r="NEM26" s="178"/>
      <c r="NEN26" s="178"/>
      <c r="NEO26" s="178"/>
      <c r="NEP26" s="178"/>
      <c r="NEQ26" s="178"/>
      <c r="NER26" s="178"/>
      <c r="NES26" s="179"/>
      <c r="NET26" s="166"/>
      <c r="NEU26" s="178"/>
      <c r="NEV26" s="178"/>
      <c r="NEW26" s="178"/>
      <c r="NEX26" s="178"/>
      <c r="NEY26" s="178"/>
      <c r="NEZ26" s="178"/>
      <c r="NFA26" s="179"/>
      <c r="NFB26" s="166"/>
      <c r="NFC26" s="178"/>
      <c r="NFD26" s="178"/>
      <c r="NFE26" s="178"/>
      <c r="NFF26" s="178"/>
      <c r="NFG26" s="178"/>
      <c r="NFH26" s="178"/>
      <c r="NFI26" s="179"/>
      <c r="NFJ26" s="166"/>
      <c r="NFK26" s="178"/>
      <c r="NFL26" s="178"/>
      <c r="NFM26" s="178"/>
      <c r="NFN26" s="178"/>
      <c r="NFO26" s="178"/>
      <c r="NFP26" s="178"/>
      <c r="NFQ26" s="179"/>
      <c r="NFR26" s="166"/>
      <c r="NFS26" s="178"/>
      <c r="NFT26" s="178"/>
      <c r="NFU26" s="178"/>
      <c r="NFV26" s="178"/>
      <c r="NFW26" s="178"/>
      <c r="NFX26" s="178"/>
      <c r="NFY26" s="179"/>
      <c r="NFZ26" s="166"/>
      <c r="NGA26" s="178"/>
      <c r="NGB26" s="178"/>
      <c r="NGC26" s="178"/>
      <c r="NGD26" s="178"/>
      <c r="NGE26" s="178"/>
      <c r="NGF26" s="178"/>
      <c r="NGG26" s="179"/>
      <c r="NGH26" s="166"/>
      <c r="NGI26" s="178"/>
      <c r="NGJ26" s="178"/>
      <c r="NGK26" s="178"/>
      <c r="NGL26" s="178"/>
      <c r="NGM26" s="178"/>
      <c r="NGN26" s="178"/>
      <c r="NGO26" s="179"/>
      <c r="NGP26" s="166"/>
      <c r="NGQ26" s="178"/>
      <c r="NGR26" s="178"/>
      <c r="NGS26" s="178"/>
      <c r="NGT26" s="178"/>
      <c r="NGU26" s="178"/>
      <c r="NGV26" s="178"/>
      <c r="NGW26" s="179"/>
      <c r="NGX26" s="166"/>
      <c r="NGY26" s="178"/>
      <c r="NGZ26" s="178"/>
      <c r="NHA26" s="178"/>
      <c r="NHB26" s="178"/>
      <c r="NHC26" s="178"/>
      <c r="NHD26" s="178"/>
      <c r="NHE26" s="179"/>
      <c r="NHF26" s="166"/>
      <c r="NHG26" s="178"/>
      <c r="NHH26" s="178"/>
      <c r="NHI26" s="178"/>
      <c r="NHJ26" s="178"/>
      <c r="NHK26" s="178"/>
      <c r="NHL26" s="178"/>
      <c r="NHM26" s="179"/>
      <c r="NHN26" s="166"/>
      <c r="NHO26" s="178"/>
      <c r="NHP26" s="178"/>
      <c r="NHQ26" s="178"/>
      <c r="NHR26" s="178"/>
      <c r="NHS26" s="178"/>
      <c r="NHT26" s="178"/>
      <c r="NHU26" s="179"/>
      <c r="NHV26" s="166"/>
      <c r="NHW26" s="178"/>
      <c r="NHX26" s="178"/>
      <c r="NHY26" s="178"/>
      <c r="NHZ26" s="178"/>
      <c r="NIA26" s="178"/>
      <c r="NIB26" s="178"/>
      <c r="NIC26" s="179"/>
      <c r="NID26" s="166"/>
      <c r="NIE26" s="178"/>
      <c r="NIF26" s="178"/>
      <c r="NIG26" s="178"/>
      <c r="NIH26" s="178"/>
      <c r="NII26" s="178"/>
      <c r="NIJ26" s="178"/>
      <c r="NIK26" s="179"/>
      <c r="NIL26" s="166"/>
      <c r="NIM26" s="178"/>
      <c r="NIN26" s="178"/>
      <c r="NIO26" s="178"/>
      <c r="NIP26" s="178"/>
      <c r="NIQ26" s="178"/>
      <c r="NIR26" s="178"/>
      <c r="NIS26" s="179"/>
      <c r="NIT26" s="166"/>
      <c r="NIU26" s="178"/>
      <c r="NIV26" s="178"/>
      <c r="NIW26" s="178"/>
      <c r="NIX26" s="178"/>
      <c r="NIY26" s="178"/>
      <c r="NIZ26" s="178"/>
      <c r="NJA26" s="179"/>
      <c r="NJB26" s="166"/>
      <c r="NJC26" s="178"/>
      <c r="NJD26" s="178"/>
      <c r="NJE26" s="178"/>
      <c r="NJF26" s="178"/>
      <c r="NJG26" s="178"/>
      <c r="NJH26" s="178"/>
      <c r="NJI26" s="179"/>
      <c r="NJJ26" s="166"/>
      <c r="NJK26" s="178"/>
      <c r="NJL26" s="178"/>
      <c r="NJM26" s="178"/>
      <c r="NJN26" s="178"/>
      <c r="NJO26" s="178"/>
      <c r="NJP26" s="178"/>
      <c r="NJQ26" s="179"/>
      <c r="NJR26" s="166"/>
      <c r="NJS26" s="178"/>
      <c r="NJT26" s="178"/>
      <c r="NJU26" s="178"/>
      <c r="NJV26" s="178"/>
      <c r="NJW26" s="178"/>
      <c r="NJX26" s="178"/>
      <c r="NJY26" s="179"/>
      <c r="NJZ26" s="166"/>
      <c r="NKA26" s="178"/>
      <c r="NKB26" s="178"/>
      <c r="NKC26" s="178"/>
      <c r="NKD26" s="178"/>
      <c r="NKE26" s="178"/>
      <c r="NKF26" s="178"/>
      <c r="NKG26" s="179"/>
      <c r="NKH26" s="166"/>
      <c r="NKI26" s="178"/>
      <c r="NKJ26" s="178"/>
      <c r="NKK26" s="178"/>
      <c r="NKL26" s="178"/>
      <c r="NKM26" s="178"/>
      <c r="NKN26" s="178"/>
      <c r="NKO26" s="179"/>
      <c r="NKP26" s="166"/>
      <c r="NKQ26" s="178"/>
      <c r="NKR26" s="178"/>
      <c r="NKS26" s="178"/>
      <c r="NKT26" s="178"/>
      <c r="NKU26" s="178"/>
      <c r="NKV26" s="178"/>
      <c r="NKW26" s="179"/>
      <c r="NKX26" s="166"/>
      <c r="NKY26" s="178"/>
      <c r="NKZ26" s="178"/>
      <c r="NLA26" s="178"/>
      <c r="NLB26" s="178"/>
      <c r="NLC26" s="178"/>
      <c r="NLD26" s="178"/>
      <c r="NLE26" s="179"/>
      <c r="NLF26" s="166"/>
      <c r="NLG26" s="178"/>
      <c r="NLH26" s="178"/>
      <c r="NLI26" s="178"/>
      <c r="NLJ26" s="178"/>
      <c r="NLK26" s="178"/>
      <c r="NLL26" s="178"/>
      <c r="NLM26" s="179"/>
      <c r="NLN26" s="166"/>
      <c r="NLO26" s="178"/>
      <c r="NLP26" s="178"/>
      <c r="NLQ26" s="178"/>
      <c r="NLR26" s="178"/>
      <c r="NLS26" s="178"/>
      <c r="NLT26" s="178"/>
      <c r="NLU26" s="179"/>
      <c r="NLV26" s="166"/>
      <c r="NLW26" s="178"/>
      <c r="NLX26" s="178"/>
      <c r="NLY26" s="178"/>
      <c r="NLZ26" s="178"/>
      <c r="NMA26" s="178"/>
      <c r="NMB26" s="178"/>
      <c r="NMC26" s="179"/>
      <c r="NMD26" s="166"/>
      <c r="NME26" s="178"/>
      <c r="NMF26" s="178"/>
      <c r="NMG26" s="178"/>
      <c r="NMH26" s="178"/>
      <c r="NMI26" s="178"/>
      <c r="NMJ26" s="178"/>
      <c r="NMK26" s="179"/>
      <c r="NML26" s="166"/>
      <c r="NMM26" s="178"/>
      <c r="NMN26" s="178"/>
      <c r="NMO26" s="178"/>
      <c r="NMP26" s="178"/>
      <c r="NMQ26" s="178"/>
      <c r="NMR26" s="178"/>
      <c r="NMS26" s="179"/>
      <c r="NMT26" s="166"/>
      <c r="NMU26" s="178"/>
      <c r="NMV26" s="178"/>
      <c r="NMW26" s="178"/>
      <c r="NMX26" s="178"/>
      <c r="NMY26" s="178"/>
      <c r="NMZ26" s="178"/>
      <c r="NNA26" s="179"/>
      <c r="NNB26" s="166"/>
      <c r="NNC26" s="178"/>
      <c r="NND26" s="178"/>
      <c r="NNE26" s="178"/>
      <c r="NNF26" s="178"/>
      <c r="NNG26" s="178"/>
      <c r="NNH26" s="178"/>
      <c r="NNI26" s="179"/>
      <c r="NNJ26" s="166"/>
      <c r="NNK26" s="178"/>
      <c r="NNL26" s="178"/>
      <c r="NNM26" s="178"/>
      <c r="NNN26" s="178"/>
      <c r="NNO26" s="178"/>
      <c r="NNP26" s="178"/>
      <c r="NNQ26" s="179"/>
      <c r="NNR26" s="166"/>
      <c r="NNS26" s="178"/>
      <c r="NNT26" s="178"/>
      <c r="NNU26" s="178"/>
      <c r="NNV26" s="178"/>
      <c r="NNW26" s="178"/>
      <c r="NNX26" s="178"/>
      <c r="NNY26" s="179"/>
      <c r="NNZ26" s="166"/>
      <c r="NOA26" s="178"/>
      <c r="NOB26" s="178"/>
      <c r="NOC26" s="178"/>
      <c r="NOD26" s="178"/>
      <c r="NOE26" s="178"/>
      <c r="NOF26" s="178"/>
      <c r="NOG26" s="179"/>
      <c r="NOH26" s="166"/>
      <c r="NOI26" s="178"/>
      <c r="NOJ26" s="178"/>
      <c r="NOK26" s="178"/>
      <c r="NOL26" s="178"/>
      <c r="NOM26" s="178"/>
      <c r="NON26" s="178"/>
      <c r="NOO26" s="179"/>
      <c r="NOP26" s="166"/>
      <c r="NOQ26" s="178"/>
      <c r="NOR26" s="178"/>
      <c r="NOS26" s="178"/>
      <c r="NOT26" s="178"/>
      <c r="NOU26" s="178"/>
      <c r="NOV26" s="178"/>
      <c r="NOW26" s="179"/>
      <c r="NOX26" s="166"/>
      <c r="NOY26" s="178"/>
      <c r="NOZ26" s="178"/>
      <c r="NPA26" s="178"/>
      <c r="NPB26" s="178"/>
      <c r="NPC26" s="178"/>
      <c r="NPD26" s="178"/>
      <c r="NPE26" s="179"/>
      <c r="NPF26" s="166"/>
      <c r="NPG26" s="178"/>
      <c r="NPH26" s="178"/>
      <c r="NPI26" s="178"/>
      <c r="NPJ26" s="178"/>
      <c r="NPK26" s="178"/>
      <c r="NPL26" s="178"/>
      <c r="NPM26" s="179"/>
      <c r="NPN26" s="166"/>
      <c r="NPO26" s="178"/>
      <c r="NPP26" s="178"/>
      <c r="NPQ26" s="178"/>
      <c r="NPR26" s="178"/>
      <c r="NPS26" s="178"/>
      <c r="NPT26" s="178"/>
      <c r="NPU26" s="179"/>
      <c r="NPV26" s="166"/>
      <c r="NPW26" s="178"/>
      <c r="NPX26" s="178"/>
      <c r="NPY26" s="178"/>
      <c r="NPZ26" s="178"/>
      <c r="NQA26" s="178"/>
      <c r="NQB26" s="178"/>
      <c r="NQC26" s="179"/>
      <c r="NQD26" s="166"/>
      <c r="NQE26" s="178"/>
      <c r="NQF26" s="178"/>
      <c r="NQG26" s="178"/>
      <c r="NQH26" s="178"/>
      <c r="NQI26" s="178"/>
      <c r="NQJ26" s="178"/>
      <c r="NQK26" s="179"/>
      <c r="NQL26" s="166"/>
      <c r="NQM26" s="178"/>
      <c r="NQN26" s="178"/>
      <c r="NQO26" s="178"/>
      <c r="NQP26" s="178"/>
      <c r="NQQ26" s="178"/>
      <c r="NQR26" s="178"/>
      <c r="NQS26" s="179"/>
      <c r="NQT26" s="166"/>
      <c r="NQU26" s="178"/>
      <c r="NQV26" s="178"/>
      <c r="NQW26" s="178"/>
      <c r="NQX26" s="178"/>
      <c r="NQY26" s="178"/>
      <c r="NQZ26" s="178"/>
      <c r="NRA26" s="179"/>
      <c r="NRB26" s="166"/>
      <c r="NRC26" s="178"/>
      <c r="NRD26" s="178"/>
      <c r="NRE26" s="178"/>
      <c r="NRF26" s="178"/>
      <c r="NRG26" s="178"/>
      <c r="NRH26" s="178"/>
      <c r="NRI26" s="179"/>
      <c r="NRJ26" s="166"/>
      <c r="NRK26" s="178"/>
      <c r="NRL26" s="178"/>
      <c r="NRM26" s="178"/>
      <c r="NRN26" s="178"/>
      <c r="NRO26" s="178"/>
      <c r="NRP26" s="178"/>
      <c r="NRQ26" s="179"/>
      <c r="NRR26" s="166"/>
      <c r="NRS26" s="178"/>
      <c r="NRT26" s="178"/>
      <c r="NRU26" s="178"/>
      <c r="NRV26" s="178"/>
      <c r="NRW26" s="178"/>
      <c r="NRX26" s="178"/>
      <c r="NRY26" s="179"/>
      <c r="NRZ26" s="166"/>
      <c r="NSA26" s="178"/>
      <c r="NSB26" s="178"/>
      <c r="NSC26" s="178"/>
      <c r="NSD26" s="178"/>
      <c r="NSE26" s="178"/>
      <c r="NSF26" s="178"/>
      <c r="NSG26" s="179"/>
      <c r="NSH26" s="166"/>
      <c r="NSI26" s="178"/>
      <c r="NSJ26" s="178"/>
      <c r="NSK26" s="178"/>
      <c r="NSL26" s="178"/>
      <c r="NSM26" s="178"/>
      <c r="NSN26" s="178"/>
      <c r="NSO26" s="179"/>
      <c r="NSP26" s="166"/>
      <c r="NSQ26" s="178"/>
      <c r="NSR26" s="178"/>
      <c r="NSS26" s="178"/>
      <c r="NST26" s="178"/>
      <c r="NSU26" s="178"/>
      <c r="NSV26" s="178"/>
      <c r="NSW26" s="179"/>
      <c r="NSX26" s="166"/>
      <c r="NSY26" s="178"/>
      <c r="NSZ26" s="178"/>
      <c r="NTA26" s="178"/>
      <c r="NTB26" s="178"/>
      <c r="NTC26" s="178"/>
      <c r="NTD26" s="178"/>
      <c r="NTE26" s="179"/>
      <c r="NTF26" s="166"/>
      <c r="NTG26" s="178"/>
      <c r="NTH26" s="178"/>
      <c r="NTI26" s="178"/>
      <c r="NTJ26" s="178"/>
      <c r="NTK26" s="178"/>
      <c r="NTL26" s="178"/>
      <c r="NTM26" s="179"/>
      <c r="NTN26" s="166"/>
      <c r="NTO26" s="178"/>
      <c r="NTP26" s="178"/>
      <c r="NTQ26" s="178"/>
      <c r="NTR26" s="178"/>
      <c r="NTS26" s="178"/>
      <c r="NTT26" s="178"/>
      <c r="NTU26" s="179"/>
      <c r="NTV26" s="166"/>
      <c r="NTW26" s="178"/>
      <c r="NTX26" s="178"/>
      <c r="NTY26" s="178"/>
      <c r="NTZ26" s="178"/>
      <c r="NUA26" s="178"/>
      <c r="NUB26" s="178"/>
      <c r="NUC26" s="179"/>
      <c r="NUD26" s="166"/>
      <c r="NUE26" s="178"/>
      <c r="NUF26" s="178"/>
      <c r="NUG26" s="178"/>
      <c r="NUH26" s="178"/>
      <c r="NUI26" s="178"/>
      <c r="NUJ26" s="178"/>
      <c r="NUK26" s="179"/>
      <c r="NUL26" s="166"/>
      <c r="NUM26" s="178"/>
      <c r="NUN26" s="178"/>
      <c r="NUO26" s="178"/>
      <c r="NUP26" s="178"/>
      <c r="NUQ26" s="178"/>
      <c r="NUR26" s="178"/>
      <c r="NUS26" s="179"/>
      <c r="NUT26" s="166"/>
      <c r="NUU26" s="178"/>
      <c r="NUV26" s="178"/>
      <c r="NUW26" s="178"/>
      <c r="NUX26" s="178"/>
      <c r="NUY26" s="178"/>
      <c r="NUZ26" s="178"/>
      <c r="NVA26" s="179"/>
      <c r="NVB26" s="166"/>
      <c r="NVC26" s="178"/>
      <c r="NVD26" s="178"/>
      <c r="NVE26" s="178"/>
      <c r="NVF26" s="178"/>
      <c r="NVG26" s="178"/>
      <c r="NVH26" s="178"/>
      <c r="NVI26" s="179"/>
      <c r="NVJ26" s="166"/>
      <c r="NVK26" s="178"/>
      <c r="NVL26" s="178"/>
      <c r="NVM26" s="178"/>
      <c r="NVN26" s="178"/>
      <c r="NVO26" s="178"/>
      <c r="NVP26" s="178"/>
      <c r="NVQ26" s="179"/>
      <c r="NVR26" s="166"/>
      <c r="NVS26" s="178"/>
      <c r="NVT26" s="178"/>
      <c r="NVU26" s="178"/>
      <c r="NVV26" s="178"/>
      <c r="NVW26" s="178"/>
      <c r="NVX26" s="178"/>
      <c r="NVY26" s="179"/>
      <c r="NVZ26" s="166"/>
      <c r="NWA26" s="178"/>
      <c r="NWB26" s="178"/>
      <c r="NWC26" s="178"/>
      <c r="NWD26" s="178"/>
      <c r="NWE26" s="178"/>
      <c r="NWF26" s="178"/>
      <c r="NWG26" s="179"/>
      <c r="NWH26" s="166"/>
      <c r="NWI26" s="178"/>
      <c r="NWJ26" s="178"/>
      <c r="NWK26" s="178"/>
      <c r="NWL26" s="178"/>
      <c r="NWM26" s="178"/>
      <c r="NWN26" s="178"/>
      <c r="NWO26" s="179"/>
      <c r="NWP26" s="166"/>
      <c r="NWQ26" s="178"/>
      <c r="NWR26" s="178"/>
      <c r="NWS26" s="178"/>
      <c r="NWT26" s="178"/>
      <c r="NWU26" s="178"/>
      <c r="NWV26" s="178"/>
      <c r="NWW26" s="179"/>
      <c r="NWX26" s="166"/>
      <c r="NWY26" s="178"/>
      <c r="NWZ26" s="178"/>
      <c r="NXA26" s="178"/>
      <c r="NXB26" s="178"/>
      <c r="NXC26" s="178"/>
      <c r="NXD26" s="178"/>
      <c r="NXE26" s="179"/>
      <c r="NXF26" s="166"/>
      <c r="NXG26" s="178"/>
      <c r="NXH26" s="178"/>
      <c r="NXI26" s="178"/>
      <c r="NXJ26" s="178"/>
      <c r="NXK26" s="178"/>
      <c r="NXL26" s="178"/>
      <c r="NXM26" s="179"/>
      <c r="NXN26" s="166"/>
      <c r="NXO26" s="178"/>
      <c r="NXP26" s="178"/>
      <c r="NXQ26" s="178"/>
      <c r="NXR26" s="178"/>
      <c r="NXS26" s="178"/>
      <c r="NXT26" s="178"/>
      <c r="NXU26" s="179"/>
      <c r="NXV26" s="166"/>
      <c r="NXW26" s="178"/>
      <c r="NXX26" s="178"/>
      <c r="NXY26" s="178"/>
      <c r="NXZ26" s="178"/>
      <c r="NYA26" s="178"/>
      <c r="NYB26" s="178"/>
      <c r="NYC26" s="179"/>
      <c r="NYD26" s="166"/>
      <c r="NYE26" s="178"/>
      <c r="NYF26" s="178"/>
      <c r="NYG26" s="178"/>
      <c r="NYH26" s="178"/>
      <c r="NYI26" s="178"/>
      <c r="NYJ26" s="178"/>
      <c r="NYK26" s="179"/>
      <c r="NYL26" s="166"/>
      <c r="NYM26" s="178"/>
      <c r="NYN26" s="178"/>
      <c r="NYO26" s="178"/>
      <c r="NYP26" s="178"/>
      <c r="NYQ26" s="178"/>
      <c r="NYR26" s="178"/>
      <c r="NYS26" s="179"/>
      <c r="NYT26" s="166"/>
      <c r="NYU26" s="178"/>
      <c r="NYV26" s="178"/>
      <c r="NYW26" s="178"/>
      <c r="NYX26" s="178"/>
      <c r="NYY26" s="178"/>
      <c r="NYZ26" s="178"/>
      <c r="NZA26" s="179"/>
      <c r="NZB26" s="166"/>
      <c r="NZC26" s="178"/>
      <c r="NZD26" s="178"/>
      <c r="NZE26" s="178"/>
      <c r="NZF26" s="178"/>
      <c r="NZG26" s="178"/>
      <c r="NZH26" s="178"/>
      <c r="NZI26" s="179"/>
      <c r="NZJ26" s="166"/>
      <c r="NZK26" s="178"/>
      <c r="NZL26" s="178"/>
      <c r="NZM26" s="178"/>
      <c r="NZN26" s="178"/>
      <c r="NZO26" s="178"/>
      <c r="NZP26" s="178"/>
      <c r="NZQ26" s="179"/>
      <c r="NZR26" s="166"/>
      <c r="NZS26" s="178"/>
      <c r="NZT26" s="178"/>
      <c r="NZU26" s="178"/>
      <c r="NZV26" s="178"/>
      <c r="NZW26" s="178"/>
      <c r="NZX26" s="178"/>
      <c r="NZY26" s="179"/>
      <c r="NZZ26" s="166"/>
      <c r="OAA26" s="178"/>
      <c r="OAB26" s="178"/>
      <c r="OAC26" s="178"/>
      <c r="OAD26" s="178"/>
      <c r="OAE26" s="178"/>
      <c r="OAF26" s="178"/>
      <c r="OAG26" s="179"/>
      <c r="OAH26" s="166"/>
      <c r="OAI26" s="178"/>
      <c r="OAJ26" s="178"/>
      <c r="OAK26" s="178"/>
      <c r="OAL26" s="178"/>
      <c r="OAM26" s="178"/>
      <c r="OAN26" s="178"/>
      <c r="OAO26" s="179"/>
      <c r="OAP26" s="166"/>
      <c r="OAQ26" s="178"/>
      <c r="OAR26" s="178"/>
      <c r="OAS26" s="178"/>
      <c r="OAT26" s="178"/>
      <c r="OAU26" s="178"/>
      <c r="OAV26" s="178"/>
      <c r="OAW26" s="179"/>
      <c r="OAX26" s="166"/>
      <c r="OAY26" s="178"/>
      <c r="OAZ26" s="178"/>
      <c r="OBA26" s="178"/>
      <c r="OBB26" s="178"/>
      <c r="OBC26" s="178"/>
      <c r="OBD26" s="178"/>
      <c r="OBE26" s="179"/>
      <c r="OBF26" s="166"/>
      <c r="OBG26" s="178"/>
      <c r="OBH26" s="178"/>
      <c r="OBI26" s="178"/>
      <c r="OBJ26" s="178"/>
      <c r="OBK26" s="178"/>
      <c r="OBL26" s="178"/>
      <c r="OBM26" s="179"/>
      <c r="OBN26" s="166"/>
      <c r="OBO26" s="178"/>
      <c r="OBP26" s="178"/>
      <c r="OBQ26" s="178"/>
      <c r="OBR26" s="178"/>
      <c r="OBS26" s="178"/>
      <c r="OBT26" s="178"/>
      <c r="OBU26" s="179"/>
      <c r="OBV26" s="166"/>
      <c r="OBW26" s="178"/>
      <c r="OBX26" s="178"/>
      <c r="OBY26" s="178"/>
      <c r="OBZ26" s="178"/>
      <c r="OCA26" s="178"/>
      <c r="OCB26" s="178"/>
      <c r="OCC26" s="179"/>
      <c r="OCD26" s="166"/>
      <c r="OCE26" s="178"/>
      <c r="OCF26" s="178"/>
      <c r="OCG26" s="178"/>
      <c r="OCH26" s="178"/>
      <c r="OCI26" s="178"/>
      <c r="OCJ26" s="178"/>
      <c r="OCK26" s="179"/>
      <c r="OCL26" s="166"/>
      <c r="OCM26" s="178"/>
      <c r="OCN26" s="178"/>
      <c r="OCO26" s="178"/>
      <c r="OCP26" s="178"/>
      <c r="OCQ26" s="178"/>
      <c r="OCR26" s="178"/>
      <c r="OCS26" s="179"/>
      <c r="OCT26" s="166"/>
      <c r="OCU26" s="178"/>
      <c r="OCV26" s="178"/>
      <c r="OCW26" s="178"/>
      <c r="OCX26" s="178"/>
      <c r="OCY26" s="178"/>
      <c r="OCZ26" s="178"/>
      <c r="ODA26" s="179"/>
      <c r="ODB26" s="166"/>
      <c r="ODC26" s="178"/>
      <c r="ODD26" s="178"/>
      <c r="ODE26" s="178"/>
      <c r="ODF26" s="178"/>
      <c r="ODG26" s="178"/>
      <c r="ODH26" s="178"/>
      <c r="ODI26" s="179"/>
      <c r="ODJ26" s="166"/>
      <c r="ODK26" s="178"/>
      <c r="ODL26" s="178"/>
      <c r="ODM26" s="178"/>
      <c r="ODN26" s="178"/>
      <c r="ODO26" s="178"/>
      <c r="ODP26" s="178"/>
      <c r="ODQ26" s="179"/>
      <c r="ODR26" s="166"/>
      <c r="ODS26" s="178"/>
      <c r="ODT26" s="178"/>
      <c r="ODU26" s="178"/>
      <c r="ODV26" s="178"/>
      <c r="ODW26" s="178"/>
      <c r="ODX26" s="178"/>
      <c r="ODY26" s="179"/>
      <c r="ODZ26" s="166"/>
      <c r="OEA26" s="178"/>
      <c r="OEB26" s="178"/>
      <c r="OEC26" s="178"/>
      <c r="OED26" s="178"/>
      <c r="OEE26" s="178"/>
      <c r="OEF26" s="178"/>
      <c r="OEG26" s="179"/>
      <c r="OEH26" s="166"/>
      <c r="OEI26" s="178"/>
      <c r="OEJ26" s="178"/>
      <c r="OEK26" s="178"/>
      <c r="OEL26" s="178"/>
      <c r="OEM26" s="178"/>
      <c r="OEN26" s="178"/>
      <c r="OEO26" s="179"/>
      <c r="OEP26" s="166"/>
      <c r="OEQ26" s="178"/>
      <c r="OER26" s="178"/>
      <c r="OES26" s="178"/>
      <c r="OET26" s="178"/>
      <c r="OEU26" s="178"/>
      <c r="OEV26" s="178"/>
      <c r="OEW26" s="179"/>
      <c r="OEX26" s="166"/>
      <c r="OEY26" s="178"/>
      <c r="OEZ26" s="178"/>
      <c r="OFA26" s="178"/>
      <c r="OFB26" s="178"/>
      <c r="OFC26" s="178"/>
      <c r="OFD26" s="178"/>
      <c r="OFE26" s="179"/>
      <c r="OFF26" s="166"/>
      <c r="OFG26" s="178"/>
      <c r="OFH26" s="178"/>
      <c r="OFI26" s="178"/>
      <c r="OFJ26" s="178"/>
      <c r="OFK26" s="178"/>
      <c r="OFL26" s="178"/>
      <c r="OFM26" s="179"/>
      <c r="OFN26" s="166"/>
      <c r="OFO26" s="178"/>
      <c r="OFP26" s="178"/>
      <c r="OFQ26" s="178"/>
      <c r="OFR26" s="178"/>
      <c r="OFS26" s="178"/>
      <c r="OFT26" s="178"/>
      <c r="OFU26" s="179"/>
      <c r="OFV26" s="166"/>
      <c r="OFW26" s="178"/>
      <c r="OFX26" s="178"/>
      <c r="OFY26" s="178"/>
      <c r="OFZ26" s="178"/>
      <c r="OGA26" s="178"/>
      <c r="OGB26" s="178"/>
      <c r="OGC26" s="179"/>
      <c r="OGD26" s="166"/>
      <c r="OGE26" s="178"/>
      <c r="OGF26" s="178"/>
      <c r="OGG26" s="178"/>
      <c r="OGH26" s="178"/>
      <c r="OGI26" s="178"/>
      <c r="OGJ26" s="178"/>
      <c r="OGK26" s="179"/>
      <c r="OGL26" s="166"/>
      <c r="OGM26" s="178"/>
      <c r="OGN26" s="178"/>
      <c r="OGO26" s="178"/>
      <c r="OGP26" s="178"/>
      <c r="OGQ26" s="178"/>
      <c r="OGR26" s="178"/>
      <c r="OGS26" s="179"/>
      <c r="OGT26" s="166"/>
      <c r="OGU26" s="178"/>
      <c r="OGV26" s="178"/>
      <c r="OGW26" s="178"/>
      <c r="OGX26" s="178"/>
      <c r="OGY26" s="178"/>
      <c r="OGZ26" s="178"/>
      <c r="OHA26" s="179"/>
      <c r="OHB26" s="166"/>
      <c r="OHC26" s="178"/>
      <c r="OHD26" s="178"/>
      <c r="OHE26" s="178"/>
      <c r="OHF26" s="178"/>
      <c r="OHG26" s="178"/>
      <c r="OHH26" s="178"/>
      <c r="OHI26" s="179"/>
      <c r="OHJ26" s="166"/>
      <c r="OHK26" s="178"/>
      <c r="OHL26" s="178"/>
      <c r="OHM26" s="178"/>
      <c r="OHN26" s="178"/>
      <c r="OHO26" s="178"/>
      <c r="OHP26" s="178"/>
      <c r="OHQ26" s="179"/>
      <c r="OHR26" s="166"/>
      <c r="OHS26" s="178"/>
      <c r="OHT26" s="178"/>
      <c r="OHU26" s="178"/>
      <c r="OHV26" s="178"/>
      <c r="OHW26" s="178"/>
      <c r="OHX26" s="178"/>
      <c r="OHY26" s="179"/>
      <c r="OHZ26" s="166"/>
      <c r="OIA26" s="178"/>
      <c r="OIB26" s="178"/>
      <c r="OIC26" s="178"/>
      <c r="OID26" s="178"/>
      <c r="OIE26" s="178"/>
      <c r="OIF26" s="178"/>
      <c r="OIG26" s="179"/>
      <c r="OIH26" s="166"/>
      <c r="OII26" s="178"/>
      <c r="OIJ26" s="178"/>
      <c r="OIK26" s="178"/>
      <c r="OIL26" s="178"/>
      <c r="OIM26" s="178"/>
      <c r="OIN26" s="178"/>
      <c r="OIO26" s="179"/>
      <c r="OIP26" s="166"/>
      <c r="OIQ26" s="178"/>
      <c r="OIR26" s="178"/>
      <c r="OIS26" s="178"/>
      <c r="OIT26" s="178"/>
      <c r="OIU26" s="178"/>
      <c r="OIV26" s="178"/>
      <c r="OIW26" s="179"/>
      <c r="OIX26" s="166"/>
      <c r="OIY26" s="178"/>
      <c r="OIZ26" s="178"/>
      <c r="OJA26" s="178"/>
      <c r="OJB26" s="178"/>
      <c r="OJC26" s="178"/>
      <c r="OJD26" s="178"/>
      <c r="OJE26" s="179"/>
      <c r="OJF26" s="166"/>
      <c r="OJG26" s="178"/>
      <c r="OJH26" s="178"/>
      <c r="OJI26" s="178"/>
      <c r="OJJ26" s="178"/>
      <c r="OJK26" s="178"/>
      <c r="OJL26" s="178"/>
      <c r="OJM26" s="179"/>
      <c r="OJN26" s="166"/>
      <c r="OJO26" s="178"/>
      <c r="OJP26" s="178"/>
      <c r="OJQ26" s="178"/>
      <c r="OJR26" s="178"/>
      <c r="OJS26" s="178"/>
      <c r="OJT26" s="178"/>
      <c r="OJU26" s="179"/>
      <c r="OJV26" s="166"/>
      <c r="OJW26" s="178"/>
      <c r="OJX26" s="178"/>
      <c r="OJY26" s="178"/>
      <c r="OJZ26" s="178"/>
      <c r="OKA26" s="178"/>
      <c r="OKB26" s="178"/>
      <c r="OKC26" s="179"/>
      <c r="OKD26" s="166"/>
      <c r="OKE26" s="178"/>
      <c r="OKF26" s="178"/>
      <c r="OKG26" s="178"/>
      <c r="OKH26" s="178"/>
      <c r="OKI26" s="178"/>
      <c r="OKJ26" s="178"/>
      <c r="OKK26" s="179"/>
      <c r="OKL26" s="166"/>
      <c r="OKM26" s="178"/>
      <c r="OKN26" s="178"/>
      <c r="OKO26" s="178"/>
      <c r="OKP26" s="178"/>
      <c r="OKQ26" s="178"/>
      <c r="OKR26" s="178"/>
      <c r="OKS26" s="179"/>
      <c r="OKT26" s="166"/>
      <c r="OKU26" s="178"/>
      <c r="OKV26" s="178"/>
      <c r="OKW26" s="178"/>
      <c r="OKX26" s="178"/>
      <c r="OKY26" s="178"/>
      <c r="OKZ26" s="178"/>
      <c r="OLA26" s="179"/>
      <c r="OLB26" s="166"/>
      <c r="OLC26" s="178"/>
      <c r="OLD26" s="178"/>
      <c r="OLE26" s="178"/>
      <c r="OLF26" s="178"/>
      <c r="OLG26" s="178"/>
      <c r="OLH26" s="178"/>
      <c r="OLI26" s="179"/>
      <c r="OLJ26" s="166"/>
      <c r="OLK26" s="178"/>
      <c r="OLL26" s="178"/>
      <c r="OLM26" s="178"/>
      <c r="OLN26" s="178"/>
      <c r="OLO26" s="178"/>
      <c r="OLP26" s="178"/>
      <c r="OLQ26" s="179"/>
      <c r="OLR26" s="166"/>
      <c r="OLS26" s="178"/>
      <c r="OLT26" s="178"/>
      <c r="OLU26" s="178"/>
      <c r="OLV26" s="178"/>
      <c r="OLW26" s="178"/>
      <c r="OLX26" s="178"/>
      <c r="OLY26" s="179"/>
      <c r="OLZ26" s="166"/>
      <c r="OMA26" s="178"/>
      <c r="OMB26" s="178"/>
      <c r="OMC26" s="178"/>
      <c r="OMD26" s="178"/>
      <c r="OME26" s="178"/>
      <c r="OMF26" s="178"/>
      <c r="OMG26" s="179"/>
      <c r="OMH26" s="166"/>
      <c r="OMI26" s="178"/>
      <c r="OMJ26" s="178"/>
      <c r="OMK26" s="178"/>
      <c r="OML26" s="178"/>
      <c r="OMM26" s="178"/>
      <c r="OMN26" s="178"/>
      <c r="OMO26" s="179"/>
      <c r="OMP26" s="166"/>
      <c r="OMQ26" s="178"/>
      <c r="OMR26" s="178"/>
      <c r="OMS26" s="178"/>
      <c r="OMT26" s="178"/>
      <c r="OMU26" s="178"/>
      <c r="OMV26" s="178"/>
      <c r="OMW26" s="179"/>
      <c r="OMX26" s="166"/>
      <c r="OMY26" s="178"/>
      <c r="OMZ26" s="178"/>
      <c r="ONA26" s="178"/>
      <c r="ONB26" s="178"/>
      <c r="ONC26" s="178"/>
      <c r="OND26" s="178"/>
      <c r="ONE26" s="179"/>
      <c r="ONF26" s="166"/>
      <c r="ONG26" s="178"/>
      <c r="ONH26" s="178"/>
      <c r="ONI26" s="178"/>
      <c r="ONJ26" s="178"/>
      <c r="ONK26" s="178"/>
      <c r="ONL26" s="178"/>
      <c r="ONM26" s="179"/>
      <c r="ONN26" s="166"/>
      <c r="ONO26" s="178"/>
      <c r="ONP26" s="178"/>
      <c r="ONQ26" s="178"/>
      <c r="ONR26" s="178"/>
      <c r="ONS26" s="178"/>
      <c r="ONT26" s="178"/>
      <c r="ONU26" s="179"/>
      <c r="ONV26" s="166"/>
      <c r="ONW26" s="178"/>
      <c r="ONX26" s="178"/>
      <c r="ONY26" s="178"/>
      <c r="ONZ26" s="178"/>
      <c r="OOA26" s="178"/>
      <c r="OOB26" s="178"/>
      <c r="OOC26" s="179"/>
      <c r="OOD26" s="166"/>
      <c r="OOE26" s="178"/>
      <c r="OOF26" s="178"/>
      <c r="OOG26" s="178"/>
      <c r="OOH26" s="178"/>
      <c r="OOI26" s="178"/>
      <c r="OOJ26" s="178"/>
      <c r="OOK26" s="179"/>
      <c r="OOL26" s="166"/>
      <c r="OOM26" s="178"/>
      <c r="OON26" s="178"/>
      <c r="OOO26" s="178"/>
      <c r="OOP26" s="178"/>
      <c r="OOQ26" s="178"/>
      <c r="OOR26" s="178"/>
      <c r="OOS26" s="179"/>
      <c r="OOT26" s="166"/>
      <c r="OOU26" s="178"/>
      <c r="OOV26" s="178"/>
      <c r="OOW26" s="178"/>
      <c r="OOX26" s="178"/>
      <c r="OOY26" s="178"/>
      <c r="OOZ26" s="178"/>
      <c r="OPA26" s="179"/>
      <c r="OPB26" s="166"/>
      <c r="OPC26" s="178"/>
      <c r="OPD26" s="178"/>
      <c r="OPE26" s="178"/>
      <c r="OPF26" s="178"/>
      <c r="OPG26" s="178"/>
      <c r="OPH26" s="178"/>
      <c r="OPI26" s="179"/>
      <c r="OPJ26" s="166"/>
      <c r="OPK26" s="178"/>
      <c r="OPL26" s="178"/>
      <c r="OPM26" s="178"/>
      <c r="OPN26" s="178"/>
      <c r="OPO26" s="178"/>
      <c r="OPP26" s="178"/>
      <c r="OPQ26" s="179"/>
      <c r="OPR26" s="166"/>
      <c r="OPS26" s="178"/>
      <c r="OPT26" s="178"/>
      <c r="OPU26" s="178"/>
      <c r="OPV26" s="178"/>
      <c r="OPW26" s="178"/>
      <c r="OPX26" s="178"/>
      <c r="OPY26" s="179"/>
      <c r="OPZ26" s="166"/>
      <c r="OQA26" s="178"/>
      <c r="OQB26" s="178"/>
      <c r="OQC26" s="178"/>
      <c r="OQD26" s="178"/>
      <c r="OQE26" s="178"/>
      <c r="OQF26" s="178"/>
      <c r="OQG26" s="179"/>
      <c r="OQH26" s="166"/>
      <c r="OQI26" s="178"/>
      <c r="OQJ26" s="178"/>
      <c r="OQK26" s="178"/>
      <c r="OQL26" s="178"/>
      <c r="OQM26" s="178"/>
      <c r="OQN26" s="178"/>
      <c r="OQO26" s="179"/>
      <c r="OQP26" s="166"/>
      <c r="OQQ26" s="178"/>
      <c r="OQR26" s="178"/>
      <c r="OQS26" s="178"/>
      <c r="OQT26" s="178"/>
      <c r="OQU26" s="178"/>
      <c r="OQV26" s="178"/>
      <c r="OQW26" s="179"/>
      <c r="OQX26" s="166"/>
      <c r="OQY26" s="178"/>
      <c r="OQZ26" s="178"/>
      <c r="ORA26" s="178"/>
      <c r="ORB26" s="178"/>
      <c r="ORC26" s="178"/>
      <c r="ORD26" s="178"/>
      <c r="ORE26" s="179"/>
      <c r="ORF26" s="166"/>
      <c r="ORG26" s="178"/>
      <c r="ORH26" s="178"/>
      <c r="ORI26" s="178"/>
      <c r="ORJ26" s="178"/>
      <c r="ORK26" s="178"/>
      <c r="ORL26" s="178"/>
      <c r="ORM26" s="179"/>
      <c r="ORN26" s="166"/>
      <c r="ORO26" s="178"/>
      <c r="ORP26" s="178"/>
      <c r="ORQ26" s="178"/>
      <c r="ORR26" s="178"/>
      <c r="ORS26" s="178"/>
      <c r="ORT26" s="178"/>
      <c r="ORU26" s="179"/>
      <c r="ORV26" s="166"/>
      <c r="ORW26" s="178"/>
      <c r="ORX26" s="178"/>
      <c r="ORY26" s="178"/>
      <c r="ORZ26" s="178"/>
      <c r="OSA26" s="178"/>
      <c r="OSB26" s="178"/>
      <c r="OSC26" s="179"/>
      <c r="OSD26" s="166"/>
      <c r="OSE26" s="178"/>
      <c r="OSF26" s="178"/>
      <c r="OSG26" s="178"/>
      <c r="OSH26" s="178"/>
      <c r="OSI26" s="178"/>
      <c r="OSJ26" s="178"/>
      <c r="OSK26" s="179"/>
      <c r="OSL26" s="166"/>
      <c r="OSM26" s="178"/>
      <c r="OSN26" s="178"/>
      <c r="OSO26" s="178"/>
      <c r="OSP26" s="178"/>
      <c r="OSQ26" s="178"/>
      <c r="OSR26" s="178"/>
      <c r="OSS26" s="179"/>
      <c r="OST26" s="166"/>
      <c r="OSU26" s="178"/>
      <c r="OSV26" s="178"/>
      <c r="OSW26" s="178"/>
      <c r="OSX26" s="178"/>
      <c r="OSY26" s="178"/>
      <c r="OSZ26" s="178"/>
      <c r="OTA26" s="179"/>
      <c r="OTB26" s="166"/>
      <c r="OTC26" s="178"/>
      <c r="OTD26" s="178"/>
      <c r="OTE26" s="178"/>
      <c r="OTF26" s="178"/>
      <c r="OTG26" s="178"/>
      <c r="OTH26" s="178"/>
      <c r="OTI26" s="179"/>
      <c r="OTJ26" s="166"/>
      <c r="OTK26" s="178"/>
      <c r="OTL26" s="178"/>
      <c r="OTM26" s="178"/>
      <c r="OTN26" s="178"/>
      <c r="OTO26" s="178"/>
      <c r="OTP26" s="178"/>
      <c r="OTQ26" s="179"/>
      <c r="OTR26" s="166"/>
      <c r="OTS26" s="178"/>
      <c r="OTT26" s="178"/>
      <c r="OTU26" s="178"/>
      <c r="OTV26" s="178"/>
      <c r="OTW26" s="178"/>
      <c r="OTX26" s="178"/>
      <c r="OTY26" s="179"/>
      <c r="OTZ26" s="166"/>
      <c r="OUA26" s="178"/>
      <c r="OUB26" s="178"/>
      <c r="OUC26" s="178"/>
      <c r="OUD26" s="178"/>
      <c r="OUE26" s="178"/>
      <c r="OUF26" s="178"/>
      <c r="OUG26" s="179"/>
      <c r="OUH26" s="166"/>
      <c r="OUI26" s="178"/>
      <c r="OUJ26" s="178"/>
      <c r="OUK26" s="178"/>
      <c r="OUL26" s="178"/>
      <c r="OUM26" s="178"/>
      <c r="OUN26" s="178"/>
      <c r="OUO26" s="179"/>
      <c r="OUP26" s="166"/>
      <c r="OUQ26" s="178"/>
      <c r="OUR26" s="178"/>
      <c r="OUS26" s="178"/>
      <c r="OUT26" s="178"/>
      <c r="OUU26" s="178"/>
      <c r="OUV26" s="178"/>
      <c r="OUW26" s="179"/>
      <c r="OUX26" s="166"/>
      <c r="OUY26" s="178"/>
      <c r="OUZ26" s="178"/>
      <c r="OVA26" s="178"/>
      <c r="OVB26" s="178"/>
      <c r="OVC26" s="178"/>
      <c r="OVD26" s="178"/>
      <c r="OVE26" s="179"/>
      <c r="OVF26" s="166"/>
      <c r="OVG26" s="178"/>
      <c r="OVH26" s="178"/>
      <c r="OVI26" s="178"/>
      <c r="OVJ26" s="178"/>
      <c r="OVK26" s="178"/>
      <c r="OVL26" s="178"/>
      <c r="OVM26" s="179"/>
      <c r="OVN26" s="166"/>
      <c r="OVO26" s="178"/>
      <c r="OVP26" s="178"/>
      <c r="OVQ26" s="178"/>
      <c r="OVR26" s="178"/>
      <c r="OVS26" s="178"/>
      <c r="OVT26" s="178"/>
      <c r="OVU26" s="179"/>
      <c r="OVV26" s="166"/>
      <c r="OVW26" s="178"/>
      <c r="OVX26" s="178"/>
      <c r="OVY26" s="178"/>
      <c r="OVZ26" s="178"/>
      <c r="OWA26" s="178"/>
      <c r="OWB26" s="178"/>
      <c r="OWC26" s="179"/>
      <c r="OWD26" s="166"/>
      <c r="OWE26" s="178"/>
      <c r="OWF26" s="178"/>
      <c r="OWG26" s="178"/>
      <c r="OWH26" s="178"/>
      <c r="OWI26" s="178"/>
      <c r="OWJ26" s="178"/>
      <c r="OWK26" s="179"/>
      <c r="OWL26" s="166"/>
      <c r="OWM26" s="178"/>
      <c r="OWN26" s="178"/>
      <c r="OWO26" s="178"/>
      <c r="OWP26" s="178"/>
      <c r="OWQ26" s="178"/>
      <c r="OWR26" s="178"/>
      <c r="OWS26" s="179"/>
      <c r="OWT26" s="166"/>
      <c r="OWU26" s="178"/>
      <c r="OWV26" s="178"/>
      <c r="OWW26" s="178"/>
      <c r="OWX26" s="178"/>
      <c r="OWY26" s="178"/>
      <c r="OWZ26" s="178"/>
      <c r="OXA26" s="179"/>
      <c r="OXB26" s="166"/>
      <c r="OXC26" s="178"/>
      <c r="OXD26" s="178"/>
      <c r="OXE26" s="178"/>
      <c r="OXF26" s="178"/>
      <c r="OXG26" s="178"/>
      <c r="OXH26" s="178"/>
      <c r="OXI26" s="179"/>
      <c r="OXJ26" s="166"/>
      <c r="OXK26" s="178"/>
      <c r="OXL26" s="178"/>
      <c r="OXM26" s="178"/>
      <c r="OXN26" s="178"/>
      <c r="OXO26" s="178"/>
      <c r="OXP26" s="178"/>
      <c r="OXQ26" s="179"/>
      <c r="OXR26" s="166"/>
      <c r="OXS26" s="178"/>
      <c r="OXT26" s="178"/>
      <c r="OXU26" s="178"/>
      <c r="OXV26" s="178"/>
      <c r="OXW26" s="178"/>
      <c r="OXX26" s="178"/>
      <c r="OXY26" s="179"/>
      <c r="OXZ26" s="166"/>
      <c r="OYA26" s="178"/>
      <c r="OYB26" s="178"/>
      <c r="OYC26" s="178"/>
      <c r="OYD26" s="178"/>
      <c r="OYE26" s="178"/>
      <c r="OYF26" s="178"/>
      <c r="OYG26" s="179"/>
      <c r="OYH26" s="166"/>
      <c r="OYI26" s="178"/>
      <c r="OYJ26" s="178"/>
      <c r="OYK26" s="178"/>
      <c r="OYL26" s="178"/>
      <c r="OYM26" s="178"/>
      <c r="OYN26" s="178"/>
      <c r="OYO26" s="179"/>
      <c r="OYP26" s="166"/>
      <c r="OYQ26" s="178"/>
      <c r="OYR26" s="178"/>
      <c r="OYS26" s="178"/>
      <c r="OYT26" s="178"/>
      <c r="OYU26" s="178"/>
      <c r="OYV26" s="178"/>
      <c r="OYW26" s="179"/>
      <c r="OYX26" s="166"/>
      <c r="OYY26" s="178"/>
      <c r="OYZ26" s="178"/>
      <c r="OZA26" s="178"/>
      <c r="OZB26" s="178"/>
      <c r="OZC26" s="178"/>
      <c r="OZD26" s="178"/>
      <c r="OZE26" s="179"/>
      <c r="OZF26" s="166"/>
      <c r="OZG26" s="178"/>
      <c r="OZH26" s="178"/>
      <c r="OZI26" s="178"/>
      <c r="OZJ26" s="178"/>
      <c r="OZK26" s="178"/>
      <c r="OZL26" s="178"/>
      <c r="OZM26" s="179"/>
      <c r="OZN26" s="166"/>
      <c r="OZO26" s="178"/>
      <c r="OZP26" s="178"/>
      <c r="OZQ26" s="178"/>
      <c r="OZR26" s="178"/>
      <c r="OZS26" s="178"/>
      <c r="OZT26" s="178"/>
      <c r="OZU26" s="179"/>
      <c r="OZV26" s="166"/>
      <c r="OZW26" s="178"/>
      <c r="OZX26" s="178"/>
      <c r="OZY26" s="178"/>
      <c r="OZZ26" s="178"/>
      <c r="PAA26" s="178"/>
      <c r="PAB26" s="178"/>
      <c r="PAC26" s="179"/>
      <c r="PAD26" s="166"/>
      <c r="PAE26" s="178"/>
      <c r="PAF26" s="178"/>
      <c r="PAG26" s="178"/>
      <c r="PAH26" s="178"/>
      <c r="PAI26" s="178"/>
      <c r="PAJ26" s="178"/>
      <c r="PAK26" s="179"/>
      <c r="PAL26" s="166"/>
      <c r="PAM26" s="178"/>
      <c r="PAN26" s="178"/>
      <c r="PAO26" s="178"/>
      <c r="PAP26" s="178"/>
      <c r="PAQ26" s="178"/>
      <c r="PAR26" s="178"/>
      <c r="PAS26" s="179"/>
      <c r="PAT26" s="166"/>
      <c r="PAU26" s="178"/>
      <c r="PAV26" s="178"/>
      <c r="PAW26" s="178"/>
      <c r="PAX26" s="178"/>
      <c r="PAY26" s="178"/>
      <c r="PAZ26" s="178"/>
      <c r="PBA26" s="179"/>
      <c r="PBB26" s="166"/>
      <c r="PBC26" s="178"/>
      <c r="PBD26" s="178"/>
      <c r="PBE26" s="178"/>
      <c r="PBF26" s="178"/>
      <c r="PBG26" s="178"/>
      <c r="PBH26" s="178"/>
      <c r="PBI26" s="179"/>
      <c r="PBJ26" s="166"/>
      <c r="PBK26" s="178"/>
      <c r="PBL26" s="178"/>
      <c r="PBM26" s="178"/>
      <c r="PBN26" s="178"/>
      <c r="PBO26" s="178"/>
      <c r="PBP26" s="178"/>
      <c r="PBQ26" s="179"/>
      <c r="PBR26" s="166"/>
      <c r="PBS26" s="178"/>
      <c r="PBT26" s="178"/>
      <c r="PBU26" s="178"/>
      <c r="PBV26" s="178"/>
      <c r="PBW26" s="178"/>
      <c r="PBX26" s="178"/>
      <c r="PBY26" s="179"/>
      <c r="PBZ26" s="166"/>
      <c r="PCA26" s="178"/>
      <c r="PCB26" s="178"/>
      <c r="PCC26" s="178"/>
      <c r="PCD26" s="178"/>
      <c r="PCE26" s="178"/>
      <c r="PCF26" s="178"/>
      <c r="PCG26" s="179"/>
      <c r="PCH26" s="166"/>
      <c r="PCI26" s="178"/>
      <c r="PCJ26" s="178"/>
      <c r="PCK26" s="178"/>
      <c r="PCL26" s="178"/>
      <c r="PCM26" s="178"/>
      <c r="PCN26" s="178"/>
      <c r="PCO26" s="179"/>
      <c r="PCP26" s="166"/>
      <c r="PCQ26" s="178"/>
      <c r="PCR26" s="178"/>
      <c r="PCS26" s="178"/>
      <c r="PCT26" s="178"/>
      <c r="PCU26" s="178"/>
      <c r="PCV26" s="178"/>
      <c r="PCW26" s="179"/>
      <c r="PCX26" s="166"/>
      <c r="PCY26" s="178"/>
      <c r="PCZ26" s="178"/>
      <c r="PDA26" s="178"/>
      <c r="PDB26" s="178"/>
      <c r="PDC26" s="178"/>
      <c r="PDD26" s="178"/>
      <c r="PDE26" s="179"/>
      <c r="PDF26" s="166"/>
      <c r="PDG26" s="178"/>
      <c r="PDH26" s="178"/>
      <c r="PDI26" s="178"/>
      <c r="PDJ26" s="178"/>
      <c r="PDK26" s="178"/>
      <c r="PDL26" s="178"/>
      <c r="PDM26" s="179"/>
      <c r="PDN26" s="166"/>
      <c r="PDO26" s="178"/>
      <c r="PDP26" s="178"/>
      <c r="PDQ26" s="178"/>
      <c r="PDR26" s="178"/>
      <c r="PDS26" s="178"/>
      <c r="PDT26" s="178"/>
      <c r="PDU26" s="179"/>
      <c r="PDV26" s="166"/>
      <c r="PDW26" s="178"/>
      <c r="PDX26" s="178"/>
      <c r="PDY26" s="178"/>
      <c r="PDZ26" s="178"/>
      <c r="PEA26" s="178"/>
      <c r="PEB26" s="178"/>
      <c r="PEC26" s="179"/>
      <c r="PED26" s="166"/>
      <c r="PEE26" s="178"/>
      <c r="PEF26" s="178"/>
      <c r="PEG26" s="178"/>
      <c r="PEH26" s="178"/>
      <c r="PEI26" s="178"/>
      <c r="PEJ26" s="178"/>
      <c r="PEK26" s="179"/>
      <c r="PEL26" s="166"/>
      <c r="PEM26" s="178"/>
      <c r="PEN26" s="178"/>
      <c r="PEO26" s="178"/>
      <c r="PEP26" s="178"/>
      <c r="PEQ26" s="178"/>
      <c r="PER26" s="178"/>
      <c r="PES26" s="179"/>
      <c r="PET26" s="166"/>
      <c r="PEU26" s="178"/>
      <c r="PEV26" s="178"/>
      <c r="PEW26" s="178"/>
      <c r="PEX26" s="178"/>
      <c r="PEY26" s="178"/>
      <c r="PEZ26" s="178"/>
      <c r="PFA26" s="179"/>
      <c r="PFB26" s="166"/>
      <c r="PFC26" s="178"/>
      <c r="PFD26" s="178"/>
      <c r="PFE26" s="178"/>
      <c r="PFF26" s="178"/>
      <c r="PFG26" s="178"/>
      <c r="PFH26" s="178"/>
      <c r="PFI26" s="179"/>
      <c r="PFJ26" s="166"/>
      <c r="PFK26" s="178"/>
      <c r="PFL26" s="178"/>
      <c r="PFM26" s="178"/>
      <c r="PFN26" s="178"/>
      <c r="PFO26" s="178"/>
      <c r="PFP26" s="178"/>
      <c r="PFQ26" s="179"/>
      <c r="PFR26" s="166"/>
      <c r="PFS26" s="178"/>
      <c r="PFT26" s="178"/>
      <c r="PFU26" s="178"/>
      <c r="PFV26" s="178"/>
      <c r="PFW26" s="178"/>
      <c r="PFX26" s="178"/>
      <c r="PFY26" s="179"/>
      <c r="PFZ26" s="166"/>
      <c r="PGA26" s="178"/>
      <c r="PGB26" s="178"/>
      <c r="PGC26" s="178"/>
      <c r="PGD26" s="178"/>
      <c r="PGE26" s="178"/>
      <c r="PGF26" s="178"/>
      <c r="PGG26" s="179"/>
      <c r="PGH26" s="166"/>
      <c r="PGI26" s="178"/>
      <c r="PGJ26" s="178"/>
      <c r="PGK26" s="178"/>
      <c r="PGL26" s="178"/>
      <c r="PGM26" s="178"/>
      <c r="PGN26" s="178"/>
      <c r="PGO26" s="179"/>
      <c r="PGP26" s="166"/>
      <c r="PGQ26" s="178"/>
      <c r="PGR26" s="178"/>
      <c r="PGS26" s="178"/>
      <c r="PGT26" s="178"/>
      <c r="PGU26" s="178"/>
      <c r="PGV26" s="178"/>
      <c r="PGW26" s="179"/>
      <c r="PGX26" s="166"/>
      <c r="PGY26" s="178"/>
      <c r="PGZ26" s="178"/>
      <c r="PHA26" s="178"/>
      <c r="PHB26" s="178"/>
      <c r="PHC26" s="178"/>
      <c r="PHD26" s="178"/>
      <c r="PHE26" s="179"/>
      <c r="PHF26" s="166"/>
      <c r="PHG26" s="178"/>
      <c r="PHH26" s="178"/>
      <c r="PHI26" s="178"/>
      <c r="PHJ26" s="178"/>
      <c r="PHK26" s="178"/>
      <c r="PHL26" s="178"/>
      <c r="PHM26" s="179"/>
      <c r="PHN26" s="166"/>
      <c r="PHO26" s="178"/>
      <c r="PHP26" s="178"/>
      <c r="PHQ26" s="178"/>
      <c r="PHR26" s="178"/>
      <c r="PHS26" s="178"/>
      <c r="PHT26" s="178"/>
      <c r="PHU26" s="179"/>
      <c r="PHV26" s="166"/>
      <c r="PHW26" s="178"/>
      <c r="PHX26" s="178"/>
      <c r="PHY26" s="178"/>
      <c r="PHZ26" s="178"/>
      <c r="PIA26" s="178"/>
      <c r="PIB26" s="178"/>
      <c r="PIC26" s="179"/>
      <c r="PID26" s="166"/>
      <c r="PIE26" s="178"/>
      <c r="PIF26" s="178"/>
      <c r="PIG26" s="178"/>
      <c r="PIH26" s="178"/>
      <c r="PII26" s="178"/>
      <c r="PIJ26" s="178"/>
      <c r="PIK26" s="179"/>
      <c r="PIL26" s="166"/>
      <c r="PIM26" s="178"/>
      <c r="PIN26" s="178"/>
      <c r="PIO26" s="178"/>
      <c r="PIP26" s="178"/>
      <c r="PIQ26" s="178"/>
      <c r="PIR26" s="178"/>
      <c r="PIS26" s="179"/>
      <c r="PIT26" s="166"/>
      <c r="PIU26" s="178"/>
      <c r="PIV26" s="178"/>
      <c r="PIW26" s="178"/>
      <c r="PIX26" s="178"/>
      <c r="PIY26" s="178"/>
      <c r="PIZ26" s="178"/>
      <c r="PJA26" s="179"/>
      <c r="PJB26" s="166"/>
      <c r="PJC26" s="178"/>
      <c r="PJD26" s="178"/>
      <c r="PJE26" s="178"/>
      <c r="PJF26" s="178"/>
      <c r="PJG26" s="178"/>
      <c r="PJH26" s="178"/>
      <c r="PJI26" s="179"/>
      <c r="PJJ26" s="166"/>
      <c r="PJK26" s="178"/>
      <c r="PJL26" s="178"/>
      <c r="PJM26" s="178"/>
      <c r="PJN26" s="178"/>
      <c r="PJO26" s="178"/>
      <c r="PJP26" s="178"/>
      <c r="PJQ26" s="179"/>
      <c r="PJR26" s="166"/>
      <c r="PJS26" s="178"/>
      <c r="PJT26" s="178"/>
      <c r="PJU26" s="178"/>
      <c r="PJV26" s="178"/>
      <c r="PJW26" s="178"/>
      <c r="PJX26" s="178"/>
      <c r="PJY26" s="179"/>
      <c r="PJZ26" s="166"/>
      <c r="PKA26" s="178"/>
      <c r="PKB26" s="178"/>
      <c r="PKC26" s="178"/>
      <c r="PKD26" s="178"/>
      <c r="PKE26" s="178"/>
      <c r="PKF26" s="178"/>
      <c r="PKG26" s="179"/>
      <c r="PKH26" s="166"/>
      <c r="PKI26" s="178"/>
      <c r="PKJ26" s="178"/>
      <c r="PKK26" s="178"/>
      <c r="PKL26" s="178"/>
      <c r="PKM26" s="178"/>
      <c r="PKN26" s="178"/>
      <c r="PKO26" s="179"/>
      <c r="PKP26" s="166"/>
      <c r="PKQ26" s="178"/>
      <c r="PKR26" s="178"/>
      <c r="PKS26" s="178"/>
      <c r="PKT26" s="178"/>
      <c r="PKU26" s="178"/>
      <c r="PKV26" s="178"/>
      <c r="PKW26" s="179"/>
      <c r="PKX26" s="166"/>
      <c r="PKY26" s="178"/>
      <c r="PKZ26" s="178"/>
      <c r="PLA26" s="178"/>
      <c r="PLB26" s="178"/>
      <c r="PLC26" s="178"/>
      <c r="PLD26" s="178"/>
      <c r="PLE26" s="179"/>
      <c r="PLF26" s="166"/>
      <c r="PLG26" s="178"/>
      <c r="PLH26" s="178"/>
      <c r="PLI26" s="178"/>
      <c r="PLJ26" s="178"/>
      <c r="PLK26" s="178"/>
      <c r="PLL26" s="178"/>
      <c r="PLM26" s="179"/>
      <c r="PLN26" s="166"/>
      <c r="PLO26" s="178"/>
      <c r="PLP26" s="178"/>
      <c r="PLQ26" s="178"/>
      <c r="PLR26" s="178"/>
      <c r="PLS26" s="178"/>
      <c r="PLT26" s="178"/>
      <c r="PLU26" s="179"/>
      <c r="PLV26" s="166"/>
      <c r="PLW26" s="178"/>
      <c r="PLX26" s="178"/>
      <c r="PLY26" s="178"/>
      <c r="PLZ26" s="178"/>
      <c r="PMA26" s="178"/>
      <c r="PMB26" s="178"/>
      <c r="PMC26" s="179"/>
      <c r="PMD26" s="166"/>
      <c r="PME26" s="178"/>
      <c r="PMF26" s="178"/>
      <c r="PMG26" s="178"/>
      <c r="PMH26" s="178"/>
      <c r="PMI26" s="178"/>
      <c r="PMJ26" s="178"/>
      <c r="PMK26" s="179"/>
      <c r="PML26" s="166"/>
      <c r="PMM26" s="178"/>
      <c r="PMN26" s="178"/>
      <c r="PMO26" s="178"/>
      <c r="PMP26" s="178"/>
      <c r="PMQ26" s="178"/>
      <c r="PMR26" s="178"/>
      <c r="PMS26" s="179"/>
      <c r="PMT26" s="166"/>
      <c r="PMU26" s="178"/>
      <c r="PMV26" s="178"/>
      <c r="PMW26" s="178"/>
      <c r="PMX26" s="178"/>
      <c r="PMY26" s="178"/>
      <c r="PMZ26" s="178"/>
      <c r="PNA26" s="179"/>
      <c r="PNB26" s="166"/>
      <c r="PNC26" s="178"/>
      <c r="PND26" s="178"/>
      <c r="PNE26" s="178"/>
      <c r="PNF26" s="178"/>
      <c r="PNG26" s="178"/>
      <c r="PNH26" s="178"/>
      <c r="PNI26" s="179"/>
      <c r="PNJ26" s="166"/>
      <c r="PNK26" s="178"/>
      <c r="PNL26" s="178"/>
      <c r="PNM26" s="178"/>
      <c r="PNN26" s="178"/>
      <c r="PNO26" s="178"/>
      <c r="PNP26" s="178"/>
      <c r="PNQ26" s="179"/>
      <c r="PNR26" s="166"/>
      <c r="PNS26" s="178"/>
      <c r="PNT26" s="178"/>
      <c r="PNU26" s="178"/>
      <c r="PNV26" s="178"/>
      <c r="PNW26" s="178"/>
      <c r="PNX26" s="178"/>
      <c r="PNY26" s="179"/>
      <c r="PNZ26" s="166"/>
      <c r="POA26" s="178"/>
      <c r="POB26" s="178"/>
      <c r="POC26" s="178"/>
      <c r="POD26" s="178"/>
      <c r="POE26" s="178"/>
      <c r="POF26" s="178"/>
      <c r="POG26" s="179"/>
      <c r="POH26" s="166"/>
      <c r="POI26" s="178"/>
      <c r="POJ26" s="178"/>
      <c r="POK26" s="178"/>
      <c r="POL26" s="178"/>
      <c r="POM26" s="178"/>
      <c r="PON26" s="178"/>
      <c r="POO26" s="179"/>
      <c r="POP26" s="166"/>
      <c r="POQ26" s="178"/>
      <c r="POR26" s="178"/>
      <c r="POS26" s="178"/>
      <c r="POT26" s="178"/>
      <c r="POU26" s="178"/>
      <c r="POV26" s="178"/>
      <c r="POW26" s="179"/>
      <c r="POX26" s="166"/>
      <c r="POY26" s="178"/>
      <c r="POZ26" s="178"/>
      <c r="PPA26" s="178"/>
      <c r="PPB26" s="178"/>
      <c r="PPC26" s="178"/>
      <c r="PPD26" s="178"/>
      <c r="PPE26" s="179"/>
      <c r="PPF26" s="166"/>
      <c r="PPG26" s="178"/>
      <c r="PPH26" s="178"/>
      <c r="PPI26" s="178"/>
      <c r="PPJ26" s="178"/>
      <c r="PPK26" s="178"/>
      <c r="PPL26" s="178"/>
      <c r="PPM26" s="179"/>
      <c r="PPN26" s="166"/>
      <c r="PPO26" s="178"/>
      <c r="PPP26" s="178"/>
      <c r="PPQ26" s="178"/>
      <c r="PPR26" s="178"/>
      <c r="PPS26" s="178"/>
      <c r="PPT26" s="178"/>
      <c r="PPU26" s="179"/>
      <c r="PPV26" s="166"/>
      <c r="PPW26" s="178"/>
      <c r="PPX26" s="178"/>
      <c r="PPY26" s="178"/>
      <c r="PPZ26" s="178"/>
      <c r="PQA26" s="178"/>
      <c r="PQB26" s="178"/>
      <c r="PQC26" s="179"/>
      <c r="PQD26" s="166"/>
      <c r="PQE26" s="178"/>
      <c r="PQF26" s="178"/>
      <c r="PQG26" s="178"/>
      <c r="PQH26" s="178"/>
      <c r="PQI26" s="178"/>
      <c r="PQJ26" s="178"/>
      <c r="PQK26" s="179"/>
      <c r="PQL26" s="166"/>
      <c r="PQM26" s="178"/>
      <c r="PQN26" s="178"/>
      <c r="PQO26" s="178"/>
      <c r="PQP26" s="178"/>
      <c r="PQQ26" s="178"/>
      <c r="PQR26" s="178"/>
      <c r="PQS26" s="179"/>
      <c r="PQT26" s="166"/>
      <c r="PQU26" s="178"/>
      <c r="PQV26" s="178"/>
      <c r="PQW26" s="178"/>
      <c r="PQX26" s="178"/>
      <c r="PQY26" s="178"/>
      <c r="PQZ26" s="178"/>
      <c r="PRA26" s="179"/>
      <c r="PRB26" s="166"/>
      <c r="PRC26" s="178"/>
      <c r="PRD26" s="178"/>
      <c r="PRE26" s="178"/>
      <c r="PRF26" s="178"/>
      <c r="PRG26" s="178"/>
      <c r="PRH26" s="178"/>
      <c r="PRI26" s="179"/>
      <c r="PRJ26" s="166"/>
      <c r="PRK26" s="178"/>
      <c r="PRL26" s="178"/>
      <c r="PRM26" s="178"/>
      <c r="PRN26" s="178"/>
      <c r="PRO26" s="178"/>
      <c r="PRP26" s="178"/>
      <c r="PRQ26" s="179"/>
      <c r="PRR26" s="166"/>
      <c r="PRS26" s="178"/>
      <c r="PRT26" s="178"/>
      <c r="PRU26" s="178"/>
      <c r="PRV26" s="178"/>
      <c r="PRW26" s="178"/>
      <c r="PRX26" s="178"/>
      <c r="PRY26" s="179"/>
      <c r="PRZ26" s="166"/>
      <c r="PSA26" s="178"/>
      <c r="PSB26" s="178"/>
      <c r="PSC26" s="178"/>
      <c r="PSD26" s="178"/>
      <c r="PSE26" s="178"/>
      <c r="PSF26" s="178"/>
      <c r="PSG26" s="179"/>
      <c r="PSH26" s="166"/>
      <c r="PSI26" s="178"/>
      <c r="PSJ26" s="178"/>
      <c r="PSK26" s="178"/>
      <c r="PSL26" s="178"/>
      <c r="PSM26" s="178"/>
      <c r="PSN26" s="178"/>
      <c r="PSO26" s="179"/>
      <c r="PSP26" s="166"/>
      <c r="PSQ26" s="178"/>
      <c r="PSR26" s="178"/>
      <c r="PSS26" s="178"/>
      <c r="PST26" s="178"/>
      <c r="PSU26" s="178"/>
      <c r="PSV26" s="178"/>
      <c r="PSW26" s="179"/>
      <c r="PSX26" s="166"/>
      <c r="PSY26" s="178"/>
      <c r="PSZ26" s="178"/>
      <c r="PTA26" s="178"/>
      <c r="PTB26" s="178"/>
      <c r="PTC26" s="178"/>
      <c r="PTD26" s="178"/>
      <c r="PTE26" s="179"/>
      <c r="PTF26" s="166"/>
      <c r="PTG26" s="178"/>
      <c r="PTH26" s="178"/>
      <c r="PTI26" s="178"/>
      <c r="PTJ26" s="178"/>
      <c r="PTK26" s="178"/>
      <c r="PTL26" s="178"/>
      <c r="PTM26" s="179"/>
      <c r="PTN26" s="166"/>
      <c r="PTO26" s="178"/>
      <c r="PTP26" s="178"/>
      <c r="PTQ26" s="178"/>
      <c r="PTR26" s="178"/>
      <c r="PTS26" s="178"/>
      <c r="PTT26" s="178"/>
      <c r="PTU26" s="179"/>
      <c r="PTV26" s="166"/>
      <c r="PTW26" s="178"/>
      <c r="PTX26" s="178"/>
      <c r="PTY26" s="178"/>
      <c r="PTZ26" s="178"/>
      <c r="PUA26" s="178"/>
      <c r="PUB26" s="178"/>
      <c r="PUC26" s="179"/>
      <c r="PUD26" s="166"/>
      <c r="PUE26" s="178"/>
      <c r="PUF26" s="178"/>
      <c r="PUG26" s="178"/>
      <c r="PUH26" s="178"/>
      <c r="PUI26" s="178"/>
      <c r="PUJ26" s="178"/>
      <c r="PUK26" s="179"/>
      <c r="PUL26" s="166"/>
      <c r="PUM26" s="178"/>
      <c r="PUN26" s="178"/>
      <c r="PUO26" s="178"/>
      <c r="PUP26" s="178"/>
      <c r="PUQ26" s="178"/>
      <c r="PUR26" s="178"/>
      <c r="PUS26" s="179"/>
      <c r="PUT26" s="166"/>
      <c r="PUU26" s="178"/>
      <c r="PUV26" s="178"/>
      <c r="PUW26" s="178"/>
      <c r="PUX26" s="178"/>
      <c r="PUY26" s="178"/>
      <c r="PUZ26" s="178"/>
      <c r="PVA26" s="179"/>
      <c r="PVB26" s="166"/>
      <c r="PVC26" s="178"/>
      <c r="PVD26" s="178"/>
      <c r="PVE26" s="178"/>
      <c r="PVF26" s="178"/>
      <c r="PVG26" s="178"/>
      <c r="PVH26" s="178"/>
      <c r="PVI26" s="179"/>
      <c r="PVJ26" s="166"/>
      <c r="PVK26" s="178"/>
      <c r="PVL26" s="178"/>
      <c r="PVM26" s="178"/>
      <c r="PVN26" s="178"/>
      <c r="PVO26" s="178"/>
      <c r="PVP26" s="178"/>
      <c r="PVQ26" s="179"/>
      <c r="PVR26" s="166"/>
      <c r="PVS26" s="178"/>
      <c r="PVT26" s="178"/>
      <c r="PVU26" s="178"/>
      <c r="PVV26" s="178"/>
      <c r="PVW26" s="178"/>
      <c r="PVX26" s="178"/>
      <c r="PVY26" s="179"/>
      <c r="PVZ26" s="166"/>
      <c r="PWA26" s="178"/>
      <c r="PWB26" s="178"/>
      <c r="PWC26" s="178"/>
      <c r="PWD26" s="178"/>
      <c r="PWE26" s="178"/>
      <c r="PWF26" s="178"/>
      <c r="PWG26" s="179"/>
      <c r="PWH26" s="166"/>
      <c r="PWI26" s="178"/>
      <c r="PWJ26" s="178"/>
      <c r="PWK26" s="178"/>
      <c r="PWL26" s="178"/>
      <c r="PWM26" s="178"/>
      <c r="PWN26" s="178"/>
      <c r="PWO26" s="179"/>
      <c r="PWP26" s="166"/>
      <c r="PWQ26" s="178"/>
      <c r="PWR26" s="178"/>
      <c r="PWS26" s="178"/>
      <c r="PWT26" s="178"/>
      <c r="PWU26" s="178"/>
      <c r="PWV26" s="178"/>
      <c r="PWW26" s="179"/>
      <c r="PWX26" s="166"/>
      <c r="PWY26" s="178"/>
      <c r="PWZ26" s="178"/>
      <c r="PXA26" s="178"/>
      <c r="PXB26" s="178"/>
      <c r="PXC26" s="178"/>
      <c r="PXD26" s="178"/>
      <c r="PXE26" s="179"/>
      <c r="PXF26" s="166"/>
      <c r="PXG26" s="178"/>
      <c r="PXH26" s="178"/>
      <c r="PXI26" s="178"/>
      <c r="PXJ26" s="178"/>
      <c r="PXK26" s="178"/>
      <c r="PXL26" s="178"/>
      <c r="PXM26" s="179"/>
      <c r="PXN26" s="166"/>
      <c r="PXO26" s="178"/>
      <c r="PXP26" s="178"/>
      <c r="PXQ26" s="178"/>
      <c r="PXR26" s="178"/>
      <c r="PXS26" s="178"/>
      <c r="PXT26" s="178"/>
      <c r="PXU26" s="179"/>
      <c r="PXV26" s="166"/>
      <c r="PXW26" s="178"/>
      <c r="PXX26" s="178"/>
      <c r="PXY26" s="178"/>
      <c r="PXZ26" s="178"/>
      <c r="PYA26" s="178"/>
      <c r="PYB26" s="178"/>
      <c r="PYC26" s="179"/>
      <c r="PYD26" s="166"/>
      <c r="PYE26" s="178"/>
      <c r="PYF26" s="178"/>
      <c r="PYG26" s="178"/>
      <c r="PYH26" s="178"/>
      <c r="PYI26" s="178"/>
      <c r="PYJ26" s="178"/>
      <c r="PYK26" s="179"/>
      <c r="PYL26" s="166"/>
      <c r="PYM26" s="178"/>
      <c r="PYN26" s="178"/>
      <c r="PYO26" s="178"/>
      <c r="PYP26" s="178"/>
      <c r="PYQ26" s="178"/>
      <c r="PYR26" s="178"/>
      <c r="PYS26" s="179"/>
      <c r="PYT26" s="166"/>
      <c r="PYU26" s="178"/>
      <c r="PYV26" s="178"/>
      <c r="PYW26" s="178"/>
      <c r="PYX26" s="178"/>
      <c r="PYY26" s="178"/>
      <c r="PYZ26" s="178"/>
      <c r="PZA26" s="179"/>
      <c r="PZB26" s="166"/>
      <c r="PZC26" s="178"/>
      <c r="PZD26" s="178"/>
      <c r="PZE26" s="178"/>
      <c r="PZF26" s="178"/>
      <c r="PZG26" s="178"/>
      <c r="PZH26" s="178"/>
      <c r="PZI26" s="179"/>
      <c r="PZJ26" s="166"/>
      <c r="PZK26" s="178"/>
      <c r="PZL26" s="178"/>
      <c r="PZM26" s="178"/>
      <c r="PZN26" s="178"/>
      <c r="PZO26" s="178"/>
      <c r="PZP26" s="178"/>
      <c r="PZQ26" s="179"/>
      <c r="PZR26" s="166"/>
      <c r="PZS26" s="178"/>
      <c r="PZT26" s="178"/>
      <c r="PZU26" s="178"/>
      <c r="PZV26" s="178"/>
      <c r="PZW26" s="178"/>
      <c r="PZX26" s="178"/>
      <c r="PZY26" s="179"/>
      <c r="PZZ26" s="166"/>
      <c r="QAA26" s="178"/>
      <c r="QAB26" s="178"/>
      <c r="QAC26" s="178"/>
      <c r="QAD26" s="178"/>
      <c r="QAE26" s="178"/>
      <c r="QAF26" s="178"/>
      <c r="QAG26" s="179"/>
      <c r="QAH26" s="166"/>
      <c r="QAI26" s="178"/>
      <c r="QAJ26" s="178"/>
      <c r="QAK26" s="178"/>
      <c r="QAL26" s="178"/>
      <c r="QAM26" s="178"/>
      <c r="QAN26" s="178"/>
      <c r="QAO26" s="179"/>
      <c r="QAP26" s="166"/>
      <c r="QAQ26" s="178"/>
      <c r="QAR26" s="178"/>
      <c r="QAS26" s="178"/>
      <c r="QAT26" s="178"/>
      <c r="QAU26" s="178"/>
      <c r="QAV26" s="178"/>
      <c r="QAW26" s="179"/>
      <c r="QAX26" s="166"/>
      <c r="QAY26" s="178"/>
      <c r="QAZ26" s="178"/>
      <c r="QBA26" s="178"/>
      <c r="QBB26" s="178"/>
      <c r="QBC26" s="178"/>
      <c r="QBD26" s="178"/>
      <c r="QBE26" s="179"/>
      <c r="QBF26" s="166"/>
      <c r="QBG26" s="178"/>
      <c r="QBH26" s="178"/>
      <c r="QBI26" s="178"/>
      <c r="QBJ26" s="178"/>
      <c r="QBK26" s="178"/>
      <c r="QBL26" s="178"/>
      <c r="QBM26" s="179"/>
      <c r="QBN26" s="166"/>
      <c r="QBO26" s="178"/>
      <c r="QBP26" s="178"/>
      <c r="QBQ26" s="178"/>
      <c r="QBR26" s="178"/>
      <c r="QBS26" s="178"/>
      <c r="QBT26" s="178"/>
      <c r="QBU26" s="179"/>
      <c r="QBV26" s="166"/>
      <c r="QBW26" s="178"/>
      <c r="QBX26" s="178"/>
      <c r="QBY26" s="178"/>
      <c r="QBZ26" s="178"/>
      <c r="QCA26" s="178"/>
      <c r="QCB26" s="178"/>
      <c r="QCC26" s="179"/>
      <c r="QCD26" s="166"/>
      <c r="QCE26" s="178"/>
      <c r="QCF26" s="178"/>
      <c r="QCG26" s="178"/>
      <c r="QCH26" s="178"/>
      <c r="QCI26" s="178"/>
      <c r="QCJ26" s="178"/>
      <c r="QCK26" s="179"/>
      <c r="QCL26" s="166"/>
      <c r="QCM26" s="178"/>
      <c r="QCN26" s="178"/>
      <c r="QCO26" s="178"/>
      <c r="QCP26" s="178"/>
      <c r="QCQ26" s="178"/>
      <c r="QCR26" s="178"/>
      <c r="QCS26" s="179"/>
      <c r="QCT26" s="166"/>
      <c r="QCU26" s="178"/>
      <c r="QCV26" s="178"/>
      <c r="QCW26" s="178"/>
      <c r="QCX26" s="178"/>
      <c r="QCY26" s="178"/>
      <c r="QCZ26" s="178"/>
      <c r="QDA26" s="179"/>
      <c r="QDB26" s="166"/>
      <c r="QDC26" s="178"/>
      <c r="QDD26" s="178"/>
      <c r="QDE26" s="178"/>
      <c r="QDF26" s="178"/>
      <c r="QDG26" s="178"/>
      <c r="QDH26" s="178"/>
      <c r="QDI26" s="179"/>
      <c r="QDJ26" s="166"/>
      <c r="QDK26" s="178"/>
      <c r="QDL26" s="178"/>
      <c r="QDM26" s="178"/>
      <c r="QDN26" s="178"/>
      <c r="QDO26" s="178"/>
      <c r="QDP26" s="178"/>
      <c r="QDQ26" s="179"/>
      <c r="QDR26" s="166"/>
      <c r="QDS26" s="178"/>
      <c r="QDT26" s="178"/>
      <c r="QDU26" s="178"/>
      <c r="QDV26" s="178"/>
      <c r="QDW26" s="178"/>
      <c r="QDX26" s="178"/>
      <c r="QDY26" s="179"/>
      <c r="QDZ26" s="166"/>
      <c r="QEA26" s="178"/>
      <c r="QEB26" s="178"/>
      <c r="QEC26" s="178"/>
      <c r="QED26" s="178"/>
      <c r="QEE26" s="178"/>
      <c r="QEF26" s="178"/>
      <c r="QEG26" s="179"/>
      <c r="QEH26" s="166"/>
      <c r="QEI26" s="178"/>
      <c r="QEJ26" s="178"/>
      <c r="QEK26" s="178"/>
      <c r="QEL26" s="178"/>
      <c r="QEM26" s="178"/>
      <c r="QEN26" s="178"/>
      <c r="QEO26" s="179"/>
      <c r="QEP26" s="166"/>
      <c r="QEQ26" s="178"/>
      <c r="QER26" s="178"/>
      <c r="QES26" s="178"/>
      <c r="QET26" s="178"/>
      <c r="QEU26" s="178"/>
      <c r="QEV26" s="178"/>
      <c r="QEW26" s="179"/>
      <c r="QEX26" s="166"/>
      <c r="QEY26" s="178"/>
      <c r="QEZ26" s="178"/>
      <c r="QFA26" s="178"/>
      <c r="QFB26" s="178"/>
      <c r="QFC26" s="178"/>
      <c r="QFD26" s="178"/>
      <c r="QFE26" s="179"/>
      <c r="QFF26" s="166"/>
      <c r="QFG26" s="178"/>
      <c r="QFH26" s="178"/>
      <c r="QFI26" s="178"/>
      <c r="QFJ26" s="178"/>
      <c r="QFK26" s="178"/>
      <c r="QFL26" s="178"/>
      <c r="QFM26" s="179"/>
      <c r="QFN26" s="166"/>
      <c r="QFO26" s="178"/>
      <c r="QFP26" s="178"/>
      <c r="QFQ26" s="178"/>
      <c r="QFR26" s="178"/>
      <c r="QFS26" s="178"/>
      <c r="QFT26" s="178"/>
      <c r="QFU26" s="179"/>
      <c r="QFV26" s="166"/>
      <c r="QFW26" s="178"/>
      <c r="QFX26" s="178"/>
      <c r="QFY26" s="178"/>
      <c r="QFZ26" s="178"/>
      <c r="QGA26" s="178"/>
      <c r="QGB26" s="178"/>
      <c r="QGC26" s="179"/>
      <c r="QGD26" s="166"/>
      <c r="QGE26" s="178"/>
      <c r="QGF26" s="178"/>
      <c r="QGG26" s="178"/>
      <c r="QGH26" s="178"/>
      <c r="QGI26" s="178"/>
      <c r="QGJ26" s="178"/>
      <c r="QGK26" s="179"/>
      <c r="QGL26" s="166"/>
      <c r="QGM26" s="178"/>
      <c r="QGN26" s="178"/>
      <c r="QGO26" s="178"/>
      <c r="QGP26" s="178"/>
      <c r="QGQ26" s="178"/>
      <c r="QGR26" s="178"/>
      <c r="QGS26" s="179"/>
      <c r="QGT26" s="166"/>
      <c r="QGU26" s="178"/>
      <c r="QGV26" s="178"/>
      <c r="QGW26" s="178"/>
      <c r="QGX26" s="178"/>
      <c r="QGY26" s="178"/>
      <c r="QGZ26" s="178"/>
      <c r="QHA26" s="179"/>
      <c r="QHB26" s="166"/>
      <c r="QHC26" s="178"/>
      <c r="QHD26" s="178"/>
      <c r="QHE26" s="178"/>
      <c r="QHF26" s="178"/>
      <c r="QHG26" s="178"/>
      <c r="QHH26" s="178"/>
      <c r="QHI26" s="179"/>
      <c r="QHJ26" s="166"/>
      <c r="QHK26" s="178"/>
      <c r="QHL26" s="178"/>
      <c r="QHM26" s="178"/>
      <c r="QHN26" s="178"/>
      <c r="QHO26" s="178"/>
      <c r="QHP26" s="178"/>
      <c r="QHQ26" s="179"/>
      <c r="QHR26" s="166"/>
      <c r="QHS26" s="178"/>
      <c r="QHT26" s="178"/>
      <c r="QHU26" s="178"/>
      <c r="QHV26" s="178"/>
      <c r="QHW26" s="178"/>
      <c r="QHX26" s="178"/>
      <c r="QHY26" s="179"/>
      <c r="QHZ26" s="166"/>
      <c r="QIA26" s="178"/>
      <c r="QIB26" s="178"/>
      <c r="QIC26" s="178"/>
      <c r="QID26" s="178"/>
      <c r="QIE26" s="178"/>
      <c r="QIF26" s="178"/>
      <c r="QIG26" s="179"/>
      <c r="QIH26" s="166"/>
      <c r="QII26" s="178"/>
      <c r="QIJ26" s="178"/>
      <c r="QIK26" s="178"/>
      <c r="QIL26" s="178"/>
      <c r="QIM26" s="178"/>
      <c r="QIN26" s="178"/>
      <c r="QIO26" s="179"/>
      <c r="QIP26" s="166"/>
      <c r="QIQ26" s="178"/>
      <c r="QIR26" s="178"/>
      <c r="QIS26" s="178"/>
      <c r="QIT26" s="178"/>
      <c r="QIU26" s="178"/>
      <c r="QIV26" s="178"/>
      <c r="QIW26" s="179"/>
      <c r="QIX26" s="166"/>
      <c r="QIY26" s="178"/>
      <c r="QIZ26" s="178"/>
      <c r="QJA26" s="178"/>
      <c r="QJB26" s="178"/>
      <c r="QJC26" s="178"/>
      <c r="QJD26" s="178"/>
      <c r="QJE26" s="179"/>
      <c r="QJF26" s="166"/>
      <c r="QJG26" s="178"/>
      <c r="QJH26" s="178"/>
      <c r="QJI26" s="178"/>
      <c r="QJJ26" s="178"/>
      <c r="QJK26" s="178"/>
      <c r="QJL26" s="178"/>
      <c r="QJM26" s="179"/>
      <c r="QJN26" s="166"/>
      <c r="QJO26" s="178"/>
      <c r="QJP26" s="178"/>
      <c r="QJQ26" s="178"/>
      <c r="QJR26" s="178"/>
      <c r="QJS26" s="178"/>
      <c r="QJT26" s="178"/>
      <c r="QJU26" s="179"/>
      <c r="QJV26" s="166"/>
      <c r="QJW26" s="178"/>
      <c r="QJX26" s="178"/>
      <c r="QJY26" s="178"/>
      <c r="QJZ26" s="178"/>
      <c r="QKA26" s="178"/>
      <c r="QKB26" s="178"/>
      <c r="QKC26" s="179"/>
      <c r="QKD26" s="166"/>
      <c r="QKE26" s="178"/>
      <c r="QKF26" s="178"/>
      <c r="QKG26" s="178"/>
      <c r="QKH26" s="178"/>
      <c r="QKI26" s="178"/>
      <c r="QKJ26" s="178"/>
      <c r="QKK26" s="179"/>
      <c r="QKL26" s="166"/>
      <c r="QKM26" s="178"/>
      <c r="QKN26" s="178"/>
      <c r="QKO26" s="178"/>
      <c r="QKP26" s="178"/>
      <c r="QKQ26" s="178"/>
      <c r="QKR26" s="178"/>
      <c r="QKS26" s="179"/>
      <c r="QKT26" s="166"/>
      <c r="QKU26" s="178"/>
      <c r="QKV26" s="178"/>
      <c r="QKW26" s="178"/>
      <c r="QKX26" s="178"/>
      <c r="QKY26" s="178"/>
      <c r="QKZ26" s="178"/>
      <c r="QLA26" s="179"/>
      <c r="QLB26" s="166"/>
      <c r="QLC26" s="178"/>
      <c r="QLD26" s="178"/>
      <c r="QLE26" s="178"/>
      <c r="QLF26" s="178"/>
      <c r="QLG26" s="178"/>
      <c r="QLH26" s="178"/>
      <c r="QLI26" s="179"/>
      <c r="QLJ26" s="166"/>
      <c r="QLK26" s="178"/>
      <c r="QLL26" s="178"/>
      <c r="QLM26" s="178"/>
      <c r="QLN26" s="178"/>
      <c r="QLO26" s="178"/>
      <c r="QLP26" s="178"/>
      <c r="QLQ26" s="179"/>
      <c r="QLR26" s="166"/>
      <c r="QLS26" s="178"/>
      <c r="QLT26" s="178"/>
      <c r="QLU26" s="178"/>
      <c r="QLV26" s="178"/>
      <c r="QLW26" s="178"/>
      <c r="QLX26" s="178"/>
      <c r="QLY26" s="179"/>
      <c r="QLZ26" s="166"/>
      <c r="QMA26" s="178"/>
      <c r="QMB26" s="178"/>
      <c r="QMC26" s="178"/>
      <c r="QMD26" s="178"/>
      <c r="QME26" s="178"/>
      <c r="QMF26" s="178"/>
      <c r="QMG26" s="179"/>
      <c r="QMH26" s="166"/>
      <c r="QMI26" s="178"/>
      <c r="QMJ26" s="178"/>
      <c r="QMK26" s="178"/>
      <c r="QML26" s="178"/>
      <c r="QMM26" s="178"/>
      <c r="QMN26" s="178"/>
      <c r="QMO26" s="179"/>
      <c r="QMP26" s="166"/>
      <c r="QMQ26" s="178"/>
      <c r="QMR26" s="178"/>
      <c r="QMS26" s="178"/>
      <c r="QMT26" s="178"/>
      <c r="QMU26" s="178"/>
      <c r="QMV26" s="178"/>
      <c r="QMW26" s="179"/>
      <c r="QMX26" s="166"/>
      <c r="QMY26" s="178"/>
      <c r="QMZ26" s="178"/>
      <c r="QNA26" s="178"/>
      <c r="QNB26" s="178"/>
      <c r="QNC26" s="178"/>
      <c r="QND26" s="178"/>
      <c r="QNE26" s="179"/>
      <c r="QNF26" s="166"/>
      <c r="QNG26" s="178"/>
      <c r="QNH26" s="178"/>
      <c r="QNI26" s="178"/>
      <c r="QNJ26" s="178"/>
      <c r="QNK26" s="178"/>
      <c r="QNL26" s="178"/>
      <c r="QNM26" s="179"/>
      <c r="QNN26" s="166"/>
      <c r="QNO26" s="178"/>
      <c r="QNP26" s="178"/>
      <c r="QNQ26" s="178"/>
      <c r="QNR26" s="178"/>
      <c r="QNS26" s="178"/>
      <c r="QNT26" s="178"/>
      <c r="QNU26" s="179"/>
      <c r="QNV26" s="166"/>
      <c r="QNW26" s="178"/>
      <c r="QNX26" s="178"/>
      <c r="QNY26" s="178"/>
      <c r="QNZ26" s="178"/>
      <c r="QOA26" s="178"/>
      <c r="QOB26" s="178"/>
      <c r="QOC26" s="179"/>
      <c r="QOD26" s="166"/>
      <c r="QOE26" s="178"/>
      <c r="QOF26" s="178"/>
      <c r="QOG26" s="178"/>
      <c r="QOH26" s="178"/>
      <c r="QOI26" s="178"/>
      <c r="QOJ26" s="178"/>
      <c r="QOK26" s="179"/>
      <c r="QOL26" s="166"/>
      <c r="QOM26" s="178"/>
      <c r="QON26" s="178"/>
      <c r="QOO26" s="178"/>
      <c r="QOP26" s="178"/>
      <c r="QOQ26" s="178"/>
      <c r="QOR26" s="178"/>
      <c r="QOS26" s="179"/>
      <c r="QOT26" s="166"/>
      <c r="QOU26" s="178"/>
      <c r="QOV26" s="178"/>
      <c r="QOW26" s="178"/>
      <c r="QOX26" s="178"/>
      <c r="QOY26" s="178"/>
      <c r="QOZ26" s="178"/>
      <c r="QPA26" s="179"/>
      <c r="QPB26" s="166"/>
      <c r="QPC26" s="178"/>
      <c r="QPD26" s="178"/>
      <c r="QPE26" s="178"/>
      <c r="QPF26" s="178"/>
      <c r="QPG26" s="178"/>
      <c r="QPH26" s="178"/>
      <c r="QPI26" s="179"/>
      <c r="QPJ26" s="166"/>
      <c r="QPK26" s="178"/>
      <c r="QPL26" s="178"/>
      <c r="QPM26" s="178"/>
      <c r="QPN26" s="178"/>
      <c r="QPO26" s="178"/>
      <c r="QPP26" s="178"/>
      <c r="QPQ26" s="179"/>
      <c r="QPR26" s="166"/>
      <c r="QPS26" s="178"/>
      <c r="QPT26" s="178"/>
      <c r="QPU26" s="178"/>
      <c r="QPV26" s="178"/>
      <c r="QPW26" s="178"/>
      <c r="QPX26" s="178"/>
      <c r="QPY26" s="179"/>
      <c r="QPZ26" s="166"/>
      <c r="QQA26" s="178"/>
      <c r="QQB26" s="178"/>
      <c r="QQC26" s="178"/>
      <c r="QQD26" s="178"/>
      <c r="QQE26" s="178"/>
      <c r="QQF26" s="178"/>
      <c r="QQG26" s="179"/>
      <c r="QQH26" s="166"/>
      <c r="QQI26" s="178"/>
      <c r="QQJ26" s="178"/>
      <c r="QQK26" s="178"/>
      <c r="QQL26" s="178"/>
      <c r="QQM26" s="178"/>
      <c r="QQN26" s="178"/>
      <c r="QQO26" s="179"/>
      <c r="QQP26" s="166"/>
      <c r="QQQ26" s="178"/>
      <c r="QQR26" s="178"/>
      <c r="QQS26" s="178"/>
      <c r="QQT26" s="178"/>
      <c r="QQU26" s="178"/>
      <c r="QQV26" s="178"/>
      <c r="QQW26" s="179"/>
      <c r="QQX26" s="166"/>
      <c r="QQY26" s="178"/>
      <c r="QQZ26" s="178"/>
      <c r="QRA26" s="178"/>
      <c r="QRB26" s="178"/>
      <c r="QRC26" s="178"/>
      <c r="QRD26" s="178"/>
      <c r="QRE26" s="179"/>
      <c r="QRF26" s="166"/>
      <c r="QRG26" s="178"/>
      <c r="QRH26" s="178"/>
      <c r="QRI26" s="178"/>
      <c r="QRJ26" s="178"/>
      <c r="QRK26" s="178"/>
      <c r="QRL26" s="178"/>
      <c r="QRM26" s="179"/>
      <c r="QRN26" s="166"/>
      <c r="QRO26" s="178"/>
      <c r="QRP26" s="178"/>
      <c r="QRQ26" s="178"/>
      <c r="QRR26" s="178"/>
      <c r="QRS26" s="178"/>
      <c r="QRT26" s="178"/>
      <c r="QRU26" s="179"/>
      <c r="QRV26" s="166"/>
      <c r="QRW26" s="178"/>
      <c r="QRX26" s="178"/>
      <c r="QRY26" s="178"/>
      <c r="QRZ26" s="178"/>
      <c r="QSA26" s="178"/>
      <c r="QSB26" s="178"/>
      <c r="QSC26" s="179"/>
      <c r="QSD26" s="166"/>
      <c r="QSE26" s="178"/>
      <c r="QSF26" s="178"/>
      <c r="QSG26" s="178"/>
      <c r="QSH26" s="178"/>
      <c r="QSI26" s="178"/>
      <c r="QSJ26" s="178"/>
      <c r="QSK26" s="179"/>
      <c r="QSL26" s="166"/>
      <c r="QSM26" s="178"/>
      <c r="QSN26" s="178"/>
      <c r="QSO26" s="178"/>
      <c r="QSP26" s="178"/>
      <c r="QSQ26" s="178"/>
      <c r="QSR26" s="178"/>
      <c r="QSS26" s="179"/>
      <c r="QST26" s="166"/>
      <c r="QSU26" s="178"/>
      <c r="QSV26" s="178"/>
      <c r="QSW26" s="178"/>
      <c r="QSX26" s="178"/>
      <c r="QSY26" s="178"/>
      <c r="QSZ26" s="178"/>
      <c r="QTA26" s="179"/>
      <c r="QTB26" s="166"/>
      <c r="QTC26" s="178"/>
      <c r="QTD26" s="178"/>
      <c r="QTE26" s="178"/>
      <c r="QTF26" s="178"/>
      <c r="QTG26" s="178"/>
      <c r="QTH26" s="178"/>
      <c r="QTI26" s="179"/>
      <c r="QTJ26" s="166"/>
      <c r="QTK26" s="178"/>
      <c r="QTL26" s="178"/>
      <c r="QTM26" s="178"/>
      <c r="QTN26" s="178"/>
      <c r="QTO26" s="178"/>
      <c r="QTP26" s="178"/>
      <c r="QTQ26" s="179"/>
      <c r="QTR26" s="166"/>
      <c r="QTS26" s="178"/>
      <c r="QTT26" s="178"/>
      <c r="QTU26" s="178"/>
      <c r="QTV26" s="178"/>
      <c r="QTW26" s="178"/>
      <c r="QTX26" s="178"/>
      <c r="QTY26" s="179"/>
      <c r="QTZ26" s="166"/>
      <c r="QUA26" s="178"/>
      <c r="QUB26" s="178"/>
      <c r="QUC26" s="178"/>
      <c r="QUD26" s="178"/>
      <c r="QUE26" s="178"/>
      <c r="QUF26" s="178"/>
      <c r="QUG26" s="179"/>
      <c r="QUH26" s="166"/>
      <c r="QUI26" s="178"/>
      <c r="QUJ26" s="178"/>
      <c r="QUK26" s="178"/>
      <c r="QUL26" s="178"/>
      <c r="QUM26" s="178"/>
      <c r="QUN26" s="178"/>
      <c r="QUO26" s="179"/>
      <c r="QUP26" s="166"/>
      <c r="QUQ26" s="178"/>
      <c r="QUR26" s="178"/>
      <c r="QUS26" s="178"/>
      <c r="QUT26" s="178"/>
      <c r="QUU26" s="178"/>
      <c r="QUV26" s="178"/>
      <c r="QUW26" s="179"/>
      <c r="QUX26" s="166"/>
      <c r="QUY26" s="178"/>
      <c r="QUZ26" s="178"/>
      <c r="QVA26" s="178"/>
      <c r="QVB26" s="178"/>
      <c r="QVC26" s="178"/>
      <c r="QVD26" s="178"/>
      <c r="QVE26" s="179"/>
      <c r="QVF26" s="166"/>
      <c r="QVG26" s="178"/>
      <c r="QVH26" s="178"/>
      <c r="QVI26" s="178"/>
      <c r="QVJ26" s="178"/>
      <c r="QVK26" s="178"/>
      <c r="QVL26" s="178"/>
      <c r="QVM26" s="179"/>
      <c r="QVN26" s="166"/>
      <c r="QVO26" s="178"/>
      <c r="QVP26" s="178"/>
      <c r="QVQ26" s="178"/>
      <c r="QVR26" s="178"/>
      <c r="QVS26" s="178"/>
      <c r="QVT26" s="178"/>
      <c r="QVU26" s="179"/>
      <c r="QVV26" s="166"/>
      <c r="QVW26" s="178"/>
      <c r="QVX26" s="178"/>
      <c r="QVY26" s="178"/>
      <c r="QVZ26" s="178"/>
      <c r="QWA26" s="178"/>
      <c r="QWB26" s="178"/>
      <c r="QWC26" s="179"/>
      <c r="QWD26" s="166"/>
      <c r="QWE26" s="178"/>
      <c r="QWF26" s="178"/>
      <c r="QWG26" s="178"/>
      <c r="QWH26" s="178"/>
      <c r="QWI26" s="178"/>
      <c r="QWJ26" s="178"/>
      <c r="QWK26" s="179"/>
      <c r="QWL26" s="166"/>
      <c r="QWM26" s="178"/>
      <c r="QWN26" s="178"/>
      <c r="QWO26" s="178"/>
      <c r="QWP26" s="178"/>
      <c r="QWQ26" s="178"/>
      <c r="QWR26" s="178"/>
      <c r="QWS26" s="179"/>
      <c r="QWT26" s="166"/>
      <c r="QWU26" s="178"/>
      <c r="QWV26" s="178"/>
      <c r="QWW26" s="178"/>
      <c r="QWX26" s="178"/>
      <c r="QWY26" s="178"/>
      <c r="QWZ26" s="178"/>
      <c r="QXA26" s="179"/>
      <c r="QXB26" s="166"/>
      <c r="QXC26" s="178"/>
      <c r="QXD26" s="178"/>
      <c r="QXE26" s="178"/>
      <c r="QXF26" s="178"/>
      <c r="QXG26" s="178"/>
      <c r="QXH26" s="178"/>
      <c r="QXI26" s="179"/>
      <c r="QXJ26" s="166"/>
      <c r="QXK26" s="178"/>
      <c r="QXL26" s="178"/>
      <c r="QXM26" s="178"/>
      <c r="QXN26" s="178"/>
      <c r="QXO26" s="178"/>
      <c r="QXP26" s="178"/>
      <c r="QXQ26" s="179"/>
      <c r="QXR26" s="166"/>
      <c r="QXS26" s="178"/>
      <c r="QXT26" s="178"/>
      <c r="QXU26" s="178"/>
      <c r="QXV26" s="178"/>
      <c r="QXW26" s="178"/>
      <c r="QXX26" s="178"/>
      <c r="QXY26" s="179"/>
      <c r="QXZ26" s="166"/>
      <c r="QYA26" s="178"/>
      <c r="QYB26" s="178"/>
      <c r="QYC26" s="178"/>
      <c r="QYD26" s="178"/>
      <c r="QYE26" s="178"/>
      <c r="QYF26" s="178"/>
      <c r="QYG26" s="179"/>
      <c r="QYH26" s="166"/>
      <c r="QYI26" s="178"/>
      <c r="QYJ26" s="178"/>
      <c r="QYK26" s="178"/>
      <c r="QYL26" s="178"/>
      <c r="QYM26" s="178"/>
      <c r="QYN26" s="178"/>
      <c r="QYO26" s="179"/>
      <c r="QYP26" s="166"/>
      <c r="QYQ26" s="178"/>
      <c r="QYR26" s="178"/>
      <c r="QYS26" s="178"/>
      <c r="QYT26" s="178"/>
      <c r="QYU26" s="178"/>
      <c r="QYV26" s="178"/>
      <c r="QYW26" s="179"/>
      <c r="QYX26" s="166"/>
      <c r="QYY26" s="178"/>
      <c r="QYZ26" s="178"/>
      <c r="QZA26" s="178"/>
      <c r="QZB26" s="178"/>
      <c r="QZC26" s="178"/>
      <c r="QZD26" s="178"/>
      <c r="QZE26" s="179"/>
      <c r="QZF26" s="166"/>
      <c r="QZG26" s="178"/>
      <c r="QZH26" s="178"/>
      <c r="QZI26" s="178"/>
      <c r="QZJ26" s="178"/>
      <c r="QZK26" s="178"/>
      <c r="QZL26" s="178"/>
      <c r="QZM26" s="179"/>
      <c r="QZN26" s="166"/>
      <c r="QZO26" s="178"/>
      <c r="QZP26" s="178"/>
      <c r="QZQ26" s="178"/>
      <c r="QZR26" s="178"/>
      <c r="QZS26" s="178"/>
      <c r="QZT26" s="178"/>
      <c r="QZU26" s="179"/>
      <c r="QZV26" s="166"/>
      <c r="QZW26" s="178"/>
      <c r="QZX26" s="178"/>
      <c r="QZY26" s="178"/>
      <c r="QZZ26" s="178"/>
      <c r="RAA26" s="178"/>
      <c r="RAB26" s="178"/>
      <c r="RAC26" s="179"/>
      <c r="RAD26" s="166"/>
      <c r="RAE26" s="178"/>
      <c r="RAF26" s="178"/>
      <c r="RAG26" s="178"/>
      <c r="RAH26" s="178"/>
      <c r="RAI26" s="178"/>
      <c r="RAJ26" s="178"/>
      <c r="RAK26" s="179"/>
      <c r="RAL26" s="166"/>
      <c r="RAM26" s="178"/>
      <c r="RAN26" s="178"/>
      <c r="RAO26" s="178"/>
      <c r="RAP26" s="178"/>
      <c r="RAQ26" s="178"/>
      <c r="RAR26" s="178"/>
      <c r="RAS26" s="179"/>
      <c r="RAT26" s="166"/>
      <c r="RAU26" s="178"/>
      <c r="RAV26" s="178"/>
      <c r="RAW26" s="178"/>
      <c r="RAX26" s="178"/>
      <c r="RAY26" s="178"/>
      <c r="RAZ26" s="178"/>
      <c r="RBA26" s="179"/>
      <c r="RBB26" s="166"/>
      <c r="RBC26" s="178"/>
      <c r="RBD26" s="178"/>
      <c r="RBE26" s="178"/>
      <c r="RBF26" s="178"/>
      <c r="RBG26" s="178"/>
      <c r="RBH26" s="178"/>
      <c r="RBI26" s="179"/>
      <c r="RBJ26" s="166"/>
      <c r="RBK26" s="178"/>
      <c r="RBL26" s="178"/>
      <c r="RBM26" s="178"/>
      <c r="RBN26" s="178"/>
      <c r="RBO26" s="178"/>
      <c r="RBP26" s="178"/>
      <c r="RBQ26" s="179"/>
      <c r="RBR26" s="166"/>
      <c r="RBS26" s="178"/>
      <c r="RBT26" s="178"/>
      <c r="RBU26" s="178"/>
      <c r="RBV26" s="178"/>
      <c r="RBW26" s="178"/>
      <c r="RBX26" s="178"/>
      <c r="RBY26" s="179"/>
      <c r="RBZ26" s="166"/>
      <c r="RCA26" s="178"/>
      <c r="RCB26" s="178"/>
      <c r="RCC26" s="178"/>
      <c r="RCD26" s="178"/>
      <c r="RCE26" s="178"/>
      <c r="RCF26" s="178"/>
      <c r="RCG26" s="179"/>
      <c r="RCH26" s="166"/>
      <c r="RCI26" s="178"/>
      <c r="RCJ26" s="178"/>
      <c r="RCK26" s="178"/>
      <c r="RCL26" s="178"/>
      <c r="RCM26" s="178"/>
      <c r="RCN26" s="178"/>
      <c r="RCO26" s="179"/>
      <c r="RCP26" s="166"/>
      <c r="RCQ26" s="178"/>
      <c r="RCR26" s="178"/>
      <c r="RCS26" s="178"/>
      <c r="RCT26" s="178"/>
      <c r="RCU26" s="178"/>
      <c r="RCV26" s="178"/>
      <c r="RCW26" s="179"/>
      <c r="RCX26" s="166"/>
      <c r="RCY26" s="178"/>
      <c r="RCZ26" s="178"/>
      <c r="RDA26" s="178"/>
      <c r="RDB26" s="178"/>
      <c r="RDC26" s="178"/>
      <c r="RDD26" s="178"/>
      <c r="RDE26" s="179"/>
      <c r="RDF26" s="166"/>
      <c r="RDG26" s="178"/>
      <c r="RDH26" s="178"/>
      <c r="RDI26" s="178"/>
      <c r="RDJ26" s="178"/>
      <c r="RDK26" s="178"/>
      <c r="RDL26" s="178"/>
      <c r="RDM26" s="179"/>
      <c r="RDN26" s="166"/>
      <c r="RDO26" s="178"/>
      <c r="RDP26" s="178"/>
      <c r="RDQ26" s="178"/>
      <c r="RDR26" s="178"/>
      <c r="RDS26" s="178"/>
      <c r="RDT26" s="178"/>
      <c r="RDU26" s="179"/>
      <c r="RDV26" s="166"/>
      <c r="RDW26" s="178"/>
      <c r="RDX26" s="178"/>
      <c r="RDY26" s="178"/>
      <c r="RDZ26" s="178"/>
      <c r="REA26" s="178"/>
      <c r="REB26" s="178"/>
      <c r="REC26" s="179"/>
      <c r="RED26" s="166"/>
      <c r="REE26" s="178"/>
      <c r="REF26" s="178"/>
      <c r="REG26" s="178"/>
      <c r="REH26" s="178"/>
      <c r="REI26" s="178"/>
      <c r="REJ26" s="178"/>
      <c r="REK26" s="179"/>
      <c r="REL26" s="166"/>
      <c r="REM26" s="178"/>
      <c r="REN26" s="178"/>
      <c r="REO26" s="178"/>
      <c r="REP26" s="178"/>
      <c r="REQ26" s="178"/>
      <c r="RER26" s="178"/>
      <c r="RES26" s="179"/>
      <c r="RET26" s="166"/>
      <c r="REU26" s="178"/>
      <c r="REV26" s="178"/>
      <c r="REW26" s="178"/>
      <c r="REX26" s="178"/>
      <c r="REY26" s="178"/>
      <c r="REZ26" s="178"/>
      <c r="RFA26" s="179"/>
      <c r="RFB26" s="166"/>
      <c r="RFC26" s="178"/>
      <c r="RFD26" s="178"/>
      <c r="RFE26" s="178"/>
      <c r="RFF26" s="178"/>
      <c r="RFG26" s="178"/>
      <c r="RFH26" s="178"/>
      <c r="RFI26" s="179"/>
      <c r="RFJ26" s="166"/>
      <c r="RFK26" s="178"/>
      <c r="RFL26" s="178"/>
      <c r="RFM26" s="178"/>
      <c r="RFN26" s="178"/>
      <c r="RFO26" s="178"/>
      <c r="RFP26" s="178"/>
      <c r="RFQ26" s="179"/>
      <c r="RFR26" s="166"/>
      <c r="RFS26" s="178"/>
      <c r="RFT26" s="178"/>
      <c r="RFU26" s="178"/>
      <c r="RFV26" s="178"/>
      <c r="RFW26" s="178"/>
      <c r="RFX26" s="178"/>
      <c r="RFY26" s="179"/>
      <c r="RFZ26" s="166"/>
      <c r="RGA26" s="178"/>
      <c r="RGB26" s="178"/>
      <c r="RGC26" s="178"/>
      <c r="RGD26" s="178"/>
      <c r="RGE26" s="178"/>
      <c r="RGF26" s="178"/>
      <c r="RGG26" s="179"/>
      <c r="RGH26" s="166"/>
      <c r="RGI26" s="178"/>
      <c r="RGJ26" s="178"/>
      <c r="RGK26" s="178"/>
      <c r="RGL26" s="178"/>
      <c r="RGM26" s="178"/>
      <c r="RGN26" s="178"/>
      <c r="RGO26" s="179"/>
      <c r="RGP26" s="166"/>
      <c r="RGQ26" s="178"/>
      <c r="RGR26" s="178"/>
      <c r="RGS26" s="178"/>
      <c r="RGT26" s="178"/>
      <c r="RGU26" s="178"/>
      <c r="RGV26" s="178"/>
      <c r="RGW26" s="179"/>
      <c r="RGX26" s="166"/>
      <c r="RGY26" s="178"/>
      <c r="RGZ26" s="178"/>
      <c r="RHA26" s="178"/>
      <c r="RHB26" s="178"/>
      <c r="RHC26" s="178"/>
      <c r="RHD26" s="178"/>
      <c r="RHE26" s="179"/>
      <c r="RHF26" s="166"/>
      <c r="RHG26" s="178"/>
      <c r="RHH26" s="178"/>
      <c r="RHI26" s="178"/>
      <c r="RHJ26" s="178"/>
      <c r="RHK26" s="178"/>
      <c r="RHL26" s="178"/>
      <c r="RHM26" s="179"/>
      <c r="RHN26" s="166"/>
      <c r="RHO26" s="178"/>
      <c r="RHP26" s="178"/>
      <c r="RHQ26" s="178"/>
      <c r="RHR26" s="178"/>
      <c r="RHS26" s="178"/>
      <c r="RHT26" s="178"/>
      <c r="RHU26" s="179"/>
      <c r="RHV26" s="166"/>
      <c r="RHW26" s="178"/>
      <c r="RHX26" s="178"/>
      <c r="RHY26" s="178"/>
      <c r="RHZ26" s="178"/>
      <c r="RIA26" s="178"/>
      <c r="RIB26" s="178"/>
      <c r="RIC26" s="179"/>
      <c r="RID26" s="166"/>
      <c r="RIE26" s="178"/>
      <c r="RIF26" s="178"/>
      <c r="RIG26" s="178"/>
      <c r="RIH26" s="178"/>
      <c r="RII26" s="178"/>
      <c r="RIJ26" s="178"/>
      <c r="RIK26" s="179"/>
      <c r="RIL26" s="166"/>
      <c r="RIM26" s="178"/>
      <c r="RIN26" s="178"/>
      <c r="RIO26" s="178"/>
      <c r="RIP26" s="178"/>
      <c r="RIQ26" s="178"/>
      <c r="RIR26" s="178"/>
      <c r="RIS26" s="179"/>
      <c r="RIT26" s="166"/>
      <c r="RIU26" s="178"/>
      <c r="RIV26" s="178"/>
      <c r="RIW26" s="178"/>
      <c r="RIX26" s="178"/>
      <c r="RIY26" s="178"/>
      <c r="RIZ26" s="178"/>
      <c r="RJA26" s="179"/>
      <c r="RJB26" s="166"/>
      <c r="RJC26" s="178"/>
      <c r="RJD26" s="178"/>
      <c r="RJE26" s="178"/>
      <c r="RJF26" s="178"/>
      <c r="RJG26" s="178"/>
      <c r="RJH26" s="178"/>
      <c r="RJI26" s="179"/>
      <c r="RJJ26" s="166"/>
      <c r="RJK26" s="178"/>
      <c r="RJL26" s="178"/>
      <c r="RJM26" s="178"/>
      <c r="RJN26" s="178"/>
      <c r="RJO26" s="178"/>
      <c r="RJP26" s="178"/>
      <c r="RJQ26" s="179"/>
      <c r="RJR26" s="166"/>
      <c r="RJS26" s="178"/>
      <c r="RJT26" s="178"/>
      <c r="RJU26" s="178"/>
      <c r="RJV26" s="178"/>
      <c r="RJW26" s="178"/>
      <c r="RJX26" s="178"/>
      <c r="RJY26" s="179"/>
      <c r="RJZ26" s="166"/>
      <c r="RKA26" s="178"/>
      <c r="RKB26" s="178"/>
      <c r="RKC26" s="178"/>
      <c r="RKD26" s="178"/>
      <c r="RKE26" s="178"/>
      <c r="RKF26" s="178"/>
      <c r="RKG26" s="179"/>
      <c r="RKH26" s="166"/>
      <c r="RKI26" s="178"/>
      <c r="RKJ26" s="178"/>
      <c r="RKK26" s="178"/>
      <c r="RKL26" s="178"/>
      <c r="RKM26" s="178"/>
      <c r="RKN26" s="178"/>
      <c r="RKO26" s="179"/>
      <c r="RKP26" s="166"/>
      <c r="RKQ26" s="178"/>
      <c r="RKR26" s="178"/>
      <c r="RKS26" s="178"/>
      <c r="RKT26" s="178"/>
      <c r="RKU26" s="178"/>
      <c r="RKV26" s="178"/>
      <c r="RKW26" s="179"/>
      <c r="RKX26" s="166"/>
      <c r="RKY26" s="178"/>
      <c r="RKZ26" s="178"/>
      <c r="RLA26" s="178"/>
      <c r="RLB26" s="178"/>
      <c r="RLC26" s="178"/>
      <c r="RLD26" s="178"/>
      <c r="RLE26" s="179"/>
      <c r="RLF26" s="166"/>
      <c r="RLG26" s="178"/>
      <c r="RLH26" s="178"/>
      <c r="RLI26" s="178"/>
      <c r="RLJ26" s="178"/>
      <c r="RLK26" s="178"/>
      <c r="RLL26" s="178"/>
      <c r="RLM26" s="179"/>
      <c r="RLN26" s="166"/>
      <c r="RLO26" s="178"/>
      <c r="RLP26" s="178"/>
      <c r="RLQ26" s="178"/>
      <c r="RLR26" s="178"/>
      <c r="RLS26" s="178"/>
      <c r="RLT26" s="178"/>
      <c r="RLU26" s="179"/>
      <c r="RLV26" s="166"/>
      <c r="RLW26" s="178"/>
      <c r="RLX26" s="178"/>
      <c r="RLY26" s="178"/>
      <c r="RLZ26" s="178"/>
      <c r="RMA26" s="178"/>
      <c r="RMB26" s="178"/>
      <c r="RMC26" s="179"/>
      <c r="RMD26" s="166"/>
      <c r="RME26" s="178"/>
      <c r="RMF26" s="178"/>
      <c r="RMG26" s="178"/>
      <c r="RMH26" s="178"/>
      <c r="RMI26" s="178"/>
      <c r="RMJ26" s="178"/>
      <c r="RMK26" s="179"/>
      <c r="RML26" s="166"/>
      <c r="RMM26" s="178"/>
      <c r="RMN26" s="178"/>
      <c r="RMO26" s="178"/>
      <c r="RMP26" s="178"/>
      <c r="RMQ26" s="178"/>
      <c r="RMR26" s="178"/>
      <c r="RMS26" s="179"/>
      <c r="RMT26" s="166"/>
      <c r="RMU26" s="178"/>
      <c r="RMV26" s="178"/>
      <c r="RMW26" s="178"/>
      <c r="RMX26" s="178"/>
      <c r="RMY26" s="178"/>
      <c r="RMZ26" s="178"/>
      <c r="RNA26" s="179"/>
      <c r="RNB26" s="166"/>
      <c r="RNC26" s="178"/>
      <c r="RND26" s="178"/>
      <c r="RNE26" s="178"/>
      <c r="RNF26" s="178"/>
      <c r="RNG26" s="178"/>
      <c r="RNH26" s="178"/>
      <c r="RNI26" s="179"/>
      <c r="RNJ26" s="166"/>
      <c r="RNK26" s="178"/>
      <c r="RNL26" s="178"/>
      <c r="RNM26" s="178"/>
      <c r="RNN26" s="178"/>
      <c r="RNO26" s="178"/>
      <c r="RNP26" s="178"/>
      <c r="RNQ26" s="179"/>
      <c r="RNR26" s="166"/>
      <c r="RNS26" s="178"/>
      <c r="RNT26" s="178"/>
      <c r="RNU26" s="178"/>
      <c r="RNV26" s="178"/>
      <c r="RNW26" s="178"/>
      <c r="RNX26" s="178"/>
      <c r="RNY26" s="179"/>
      <c r="RNZ26" s="166"/>
      <c r="ROA26" s="178"/>
      <c r="ROB26" s="178"/>
      <c r="ROC26" s="178"/>
      <c r="ROD26" s="178"/>
      <c r="ROE26" s="178"/>
      <c r="ROF26" s="178"/>
      <c r="ROG26" s="179"/>
      <c r="ROH26" s="166"/>
      <c r="ROI26" s="178"/>
      <c r="ROJ26" s="178"/>
      <c r="ROK26" s="178"/>
      <c r="ROL26" s="178"/>
      <c r="ROM26" s="178"/>
      <c r="RON26" s="178"/>
      <c r="ROO26" s="179"/>
      <c r="ROP26" s="166"/>
      <c r="ROQ26" s="178"/>
      <c r="ROR26" s="178"/>
      <c r="ROS26" s="178"/>
      <c r="ROT26" s="178"/>
      <c r="ROU26" s="178"/>
      <c r="ROV26" s="178"/>
      <c r="ROW26" s="179"/>
      <c r="ROX26" s="166"/>
      <c r="ROY26" s="178"/>
      <c r="ROZ26" s="178"/>
      <c r="RPA26" s="178"/>
      <c r="RPB26" s="178"/>
      <c r="RPC26" s="178"/>
      <c r="RPD26" s="178"/>
      <c r="RPE26" s="179"/>
      <c r="RPF26" s="166"/>
      <c r="RPG26" s="178"/>
      <c r="RPH26" s="178"/>
      <c r="RPI26" s="178"/>
      <c r="RPJ26" s="178"/>
      <c r="RPK26" s="178"/>
      <c r="RPL26" s="178"/>
      <c r="RPM26" s="179"/>
      <c r="RPN26" s="166"/>
      <c r="RPO26" s="178"/>
      <c r="RPP26" s="178"/>
      <c r="RPQ26" s="178"/>
      <c r="RPR26" s="178"/>
      <c r="RPS26" s="178"/>
      <c r="RPT26" s="178"/>
      <c r="RPU26" s="179"/>
      <c r="RPV26" s="166"/>
      <c r="RPW26" s="178"/>
      <c r="RPX26" s="178"/>
      <c r="RPY26" s="178"/>
      <c r="RPZ26" s="178"/>
      <c r="RQA26" s="178"/>
      <c r="RQB26" s="178"/>
      <c r="RQC26" s="179"/>
      <c r="RQD26" s="166"/>
      <c r="RQE26" s="178"/>
      <c r="RQF26" s="178"/>
      <c r="RQG26" s="178"/>
      <c r="RQH26" s="178"/>
      <c r="RQI26" s="178"/>
      <c r="RQJ26" s="178"/>
      <c r="RQK26" s="179"/>
      <c r="RQL26" s="166"/>
      <c r="RQM26" s="178"/>
      <c r="RQN26" s="178"/>
      <c r="RQO26" s="178"/>
      <c r="RQP26" s="178"/>
      <c r="RQQ26" s="178"/>
      <c r="RQR26" s="178"/>
      <c r="RQS26" s="179"/>
      <c r="RQT26" s="166"/>
      <c r="RQU26" s="178"/>
      <c r="RQV26" s="178"/>
      <c r="RQW26" s="178"/>
      <c r="RQX26" s="178"/>
      <c r="RQY26" s="178"/>
      <c r="RQZ26" s="178"/>
      <c r="RRA26" s="179"/>
      <c r="RRB26" s="166"/>
      <c r="RRC26" s="178"/>
      <c r="RRD26" s="178"/>
      <c r="RRE26" s="178"/>
      <c r="RRF26" s="178"/>
      <c r="RRG26" s="178"/>
      <c r="RRH26" s="178"/>
      <c r="RRI26" s="179"/>
      <c r="RRJ26" s="166"/>
      <c r="RRK26" s="178"/>
      <c r="RRL26" s="178"/>
      <c r="RRM26" s="178"/>
      <c r="RRN26" s="178"/>
      <c r="RRO26" s="178"/>
      <c r="RRP26" s="178"/>
      <c r="RRQ26" s="179"/>
      <c r="RRR26" s="166"/>
      <c r="RRS26" s="178"/>
      <c r="RRT26" s="178"/>
      <c r="RRU26" s="178"/>
      <c r="RRV26" s="178"/>
      <c r="RRW26" s="178"/>
      <c r="RRX26" s="178"/>
      <c r="RRY26" s="179"/>
      <c r="RRZ26" s="166"/>
      <c r="RSA26" s="178"/>
      <c r="RSB26" s="178"/>
      <c r="RSC26" s="178"/>
      <c r="RSD26" s="178"/>
      <c r="RSE26" s="178"/>
      <c r="RSF26" s="178"/>
      <c r="RSG26" s="179"/>
      <c r="RSH26" s="166"/>
      <c r="RSI26" s="178"/>
      <c r="RSJ26" s="178"/>
      <c r="RSK26" s="178"/>
      <c r="RSL26" s="178"/>
      <c r="RSM26" s="178"/>
      <c r="RSN26" s="178"/>
      <c r="RSO26" s="179"/>
      <c r="RSP26" s="166"/>
      <c r="RSQ26" s="178"/>
      <c r="RSR26" s="178"/>
      <c r="RSS26" s="178"/>
      <c r="RST26" s="178"/>
      <c r="RSU26" s="178"/>
      <c r="RSV26" s="178"/>
      <c r="RSW26" s="179"/>
      <c r="RSX26" s="166"/>
      <c r="RSY26" s="178"/>
      <c r="RSZ26" s="178"/>
      <c r="RTA26" s="178"/>
      <c r="RTB26" s="178"/>
      <c r="RTC26" s="178"/>
      <c r="RTD26" s="178"/>
      <c r="RTE26" s="179"/>
      <c r="RTF26" s="166"/>
      <c r="RTG26" s="178"/>
      <c r="RTH26" s="178"/>
      <c r="RTI26" s="178"/>
      <c r="RTJ26" s="178"/>
      <c r="RTK26" s="178"/>
      <c r="RTL26" s="178"/>
      <c r="RTM26" s="179"/>
      <c r="RTN26" s="166"/>
      <c r="RTO26" s="178"/>
      <c r="RTP26" s="178"/>
      <c r="RTQ26" s="178"/>
      <c r="RTR26" s="178"/>
      <c r="RTS26" s="178"/>
      <c r="RTT26" s="178"/>
      <c r="RTU26" s="179"/>
      <c r="RTV26" s="166"/>
      <c r="RTW26" s="178"/>
      <c r="RTX26" s="178"/>
      <c r="RTY26" s="178"/>
      <c r="RTZ26" s="178"/>
      <c r="RUA26" s="178"/>
      <c r="RUB26" s="178"/>
      <c r="RUC26" s="179"/>
      <c r="RUD26" s="166"/>
      <c r="RUE26" s="178"/>
      <c r="RUF26" s="178"/>
      <c r="RUG26" s="178"/>
      <c r="RUH26" s="178"/>
      <c r="RUI26" s="178"/>
      <c r="RUJ26" s="178"/>
      <c r="RUK26" s="179"/>
      <c r="RUL26" s="166"/>
      <c r="RUM26" s="178"/>
      <c r="RUN26" s="178"/>
      <c r="RUO26" s="178"/>
      <c r="RUP26" s="178"/>
      <c r="RUQ26" s="178"/>
      <c r="RUR26" s="178"/>
      <c r="RUS26" s="179"/>
      <c r="RUT26" s="166"/>
      <c r="RUU26" s="178"/>
      <c r="RUV26" s="178"/>
      <c r="RUW26" s="178"/>
      <c r="RUX26" s="178"/>
      <c r="RUY26" s="178"/>
      <c r="RUZ26" s="178"/>
      <c r="RVA26" s="179"/>
      <c r="RVB26" s="166"/>
      <c r="RVC26" s="178"/>
      <c r="RVD26" s="178"/>
      <c r="RVE26" s="178"/>
      <c r="RVF26" s="178"/>
      <c r="RVG26" s="178"/>
      <c r="RVH26" s="178"/>
      <c r="RVI26" s="179"/>
      <c r="RVJ26" s="166"/>
      <c r="RVK26" s="178"/>
      <c r="RVL26" s="178"/>
      <c r="RVM26" s="178"/>
      <c r="RVN26" s="178"/>
      <c r="RVO26" s="178"/>
      <c r="RVP26" s="178"/>
      <c r="RVQ26" s="179"/>
      <c r="RVR26" s="166"/>
      <c r="RVS26" s="178"/>
      <c r="RVT26" s="178"/>
      <c r="RVU26" s="178"/>
      <c r="RVV26" s="178"/>
      <c r="RVW26" s="178"/>
      <c r="RVX26" s="178"/>
      <c r="RVY26" s="179"/>
      <c r="RVZ26" s="166"/>
      <c r="RWA26" s="178"/>
      <c r="RWB26" s="178"/>
      <c r="RWC26" s="178"/>
      <c r="RWD26" s="178"/>
      <c r="RWE26" s="178"/>
      <c r="RWF26" s="178"/>
      <c r="RWG26" s="179"/>
      <c r="RWH26" s="166"/>
      <c r="RWI26" s="178"/>
      <c r="RWJ26" s="178"/>
      <c r="RWK26" s="178"/>
      <c r="RWL26" s="178"/>
      <c r="RWM26" s="178"/>
      <c r="RWN26" s="178"/>
      <c r="RWO26" s="179"/>
      <c r="RWP26" s="166"/>
      <c r="RWQ26" s="178"/>
      <c r="RWR26" s="178"/>
      <c r="RWS26" s="178"/>
      <c r="RWT26" s="178"/>
      <c r="RWU26" s="178"/>
      <c r="RWV26" s="178"/>
      <c r="RWW26" s="179"/>
      <c r="RWX26" s="166"/>
      <c r="RWY26" s="178"/>
      <c r="RWZ26" s="178"/>
      <c r="RXA26" s="178"/>
      <c r="RXB26" s="178"/>
      <c r="RXC26" s="178"/>
      <c r="RXD26" s="178"/>
      <c r="RXE26" s="179"/>
      <c r="RXF26" s="166"/>
      <c r="RXG26" s="178"/>
      <c r="RXH26" s="178"/>
      <c r="RXI26" s="178"/>
      <c r="RXJ26" s="178"/>
      <c r="RXK26" s="178"/>
      <c r="RXL26" s="178"/>
      <c r="RXM26" s="179"/>
      <c r="RXN26" s="166"/>
      <c r="RXO26" s="178"/>
      <c r="RXP26" s="178"/>
      <c r="RXQ26" s="178"/>
      <c r="RXR26" s="178"/>
      <c r="RXS26" s="178"/>
      <c r="RXT26" s="178"/>
      <c r="RXU26" s="179"/>
      <c r="RXV26" s="166"/>
      <c r="RXW26" s="178"/>
      <c r="RXX26" s="178"/>
      <c r="RXY26" s="178"/>
      <c r="RXZ26" s="178"/>
      <c r="RYA26" s="178"/>
      <c r="RYB26" s="178"/>
      <c r="RYC26" s="179"/>
      <c r="RYD26" s="166"/>
      <c r="RYE26" s="178"/>
      <c r="RYF26" s="178"/>
      <c r="RYG26" s="178"/>
      <c r="RYH26" s="178"/>
      <c r="RYI26" s="178"/>
      <c r="RYJ26" s="178"/>
      <c r="RYK26" s="179"/>
      <c r="RYL26" s="166"/>
      <c r="RYM26" s="178"/>
      <c r="RYN26" s="178"/>
      <c r="RYO26" s="178"/>
      <c r="RYP26" s="178"/>
      <c r="RYQ26" s="178"/>
      <c r="RYR26" s="178"/>
      <c r="RYS26" s="179"/>
      <c r="RYT26" s="166"/>
      <c r="RYU26" s="178"/>
      <c r="RYV26" s="178"/>
      <c r="RYW26" s="178"/>
      <c r="RYX26" s="178"/>
      <c r="RYY26" s="178"/>
      <c r="RYZ26" s="178"/>
      <c r="RZA26" s="179"/>
      <c r="RZB26" s="166"/>
      <c r="RZC26" s="178"/>
      <c r="RZD26" s="178"/>
      <c r="RZE26" s="178"/>
      <c r="RZF26" s="178"/>
      <c r="RZG26" s="178"/>
      <c r="RZH26" s="178"/>
      <c r="RZI26" s="179"/>
      <c r="RZJ26" s="166"/>
      <c r="RZK26" s="178"/>
      <c r="RZL26" s="178"/>
      <c r="RZM26" s="178"/>
      <c r="RZN26" s="178"/>
      <c r="RZO26" s="178"/>
      <c r="RZP26" s="178"/>
      <c r="RZQ26" s="179"/>
      <c r="RZR26" s="166"/>
      <c r="RZS26" s="178"/>
      <c r="RZT26" s="178"/>
      <c r="RZU26" s="178"/>
      <c r="RZV26" s="178"/>
      <c r="RZW26" s="178"/>
      <c r="RZX26" s="178"/>
      <c r="RZY26" s="179"/>
      <c r="RZZ26" s="166"/>
      <c r="SAA26" s="178"/>
      <c r="SAB26" s="178"/>
      <c r="SAC26" s="178"/>
      <c r="SAD26" s="178"/>
      <c r="SAE26" s="178"/>
      <c r="SAF26" s="178"/>
      <c r="SAG26" s="179"/>
      <c r="SAH26" s="166"/>
      <c r="SAI26" s="178"/>
      <c r="SAJ26" s="178"/>
      <c r="SAK26" s="178"/>
      <c r="SAL26" s="178"/>
      <c r="SAM26" s="178"/>
      <c r="SAN26" s="178"/>
      <c r="SAO26" s="179"/>
      <c r="SAP26" s="166"/>
      <c r="SAQ26" s="178"/>
      <c r="SAR26" s="178"/>
      <c r="SAS26" s="178"/>
      <c r="SAT26" s="178"/>
      <c r="SAU26" s="178"/>
      <c r="SAV26" s="178"/>
      <c r="SAW26" s="179"/>
      <c r="SAX26" s="166"/>
      <c r="SAY26" s="178"/>
      <c r="SAZ26" s="178"/>
      <c r="SBA26" s="178"/>
      <c r="SBB26" s="178"/>
      <c r="SBC26" s="178"/>
      <c r="SBD26" s="178"/>
      <c r="SBE26" s="179"/>
      <c r="SBF26" s="166"/>
      <c r="SBG26" s="178"/>
      <c r="SBH26" s="178"/>
      <c r="SBI26" s="178"/>
      <c r="SBJ26" s="178"/>
      <c r="SBK26" s="178"/>
      <c r="SBL26" s="178"/>
      <c r="SBM26" s="179"/>
      <c r="SBN26" s="166"/>
      <c r="SBO26" s="178"/>
      <c r="SBP26" s="178"/>
      <c r="SBQ26" s="178"/>
      <c r="SBR26" s="178"/>
      <c r="SBS26" s="178"/>
      <c r="SBT26" s="178"/>
      <c r="SBU26" s="179"/>
      <c r="SBV26" s="166"/>
      <c r="SBW26" s="178"/>
      <c r="SBX26" s="178"/>
      <c r="SBY26" s="178"/>
      <c r="SBZ26" s="178"/>
      <c r="SCA26" s="178"/>
      <c r="SCB26" s="178"/>
      <c r="SCC26" s="179"/>
      <c r="SCD26" s="166"/>
      <c r="SCE26" s="178"/>
      <c r="SCF26" s="178"/>
      <c r="SCG26" s="178"/>
      <c r="SCH26" s="178"/>
      <c r="SCI26" s="178"/>
      <c r="SCJ26" s="178"/>
      <c r="SCK26" s="179"/>
      <c r="SCL26" s="166"/>
      <c r="SCM26" s="178"/>
      <c r="SCN26" s="178"/>
      <c r="SCO26" s="178"/>
      <c r="SCP26" s="178"/>
      <c r="SCQ26" s="178"/>
      <c r="SCR26" s="178"/>
      <c r="SCS26" s="179"/>
      <c r="SCT26" s="166"/>
      <c r="SCU26" s="178"/>
      <c r="SCV26" s="178"/>
      <c r="SCW26" s="178"/>
      <c r="SCX26" s="178"/>
      <c r="SCY26" s="178"/>
      <c r="SCZ26" s="178"/>
      <c r="SDA26" s="179"/>
      <c r="SDB26" s="166"/>
      <c r="SDC26" s="178"/>
      <c r="SDD26" s="178"/>
      <c r="SDE26" s="178"/>
      <c r="SDF26" s="178"/>
      <c r="SDG26" s="178"/>
      <c r="SDH26" s="178"/>
      <c r="SDI26" s="179"/>
      <c r="SDJ26" s="166"/>
      <c r="SDK26" s="178"/>
      <c r="SDL26" s="178"/>
      <c r="SDM26" s="178"/>
      <c r="SDN26" s="178"/>
      <c r="SDO26" s="178"/>
      <c r="SDP26" s="178"/>
      <c r="SDQ26" s="179"/>
      <c r="SDR26" s="166"/>
      <c r="SDS26" s="178"/>
      <c r="SDT26" s="178"/>
      <c r="SDU26" s="178"/>
      <c r="SDV26" s="178"/>
      <c r="SDW26" s="178"/>
      <c r="SDX26" s="178"/>
      <c r="SDY26" s="179"/>
      <c r="SDZ26" s="166"/>
      <c r="SEA26" s="178"/>
      <c r="SEB26" s="178"/>
      <c r="SEC26" s="178"/>
      <c r="SED26" s="178"/>
      <c r="SEE26" s="178"/>
      <c r="SEF26" s="178"/>
      <c r="SEG26" s="179"/>
      <c r="SEH26" s="166"/>
      <c r="SEI26" s="178"/>
      <c r="SEJ26" s="178"/>
      <c r="SEK26" s="178"/>
      <c r="SEL26" s="178"/>
      <c r="SEM26" s="178"/>
      <c r="SEN26" s="178"/>
      <c r="SEO26" s="179"/>
      <c r="SEP26" s="166"/>
      <c r="SEQ26" s="178"/>
      <c r="SER26" s="178"/>
      <c r="SES26" s="178"/>
      <c r="SET26" s="178"/>
      <c r="SEU26" s="178"/>
      <c r="SEV26" s="178"/>
      <c r="SEW26" s="179"/>
      <c r="SEX26" s="166"/>
      <c r="SEY26" s="178"/>
      <c r="SEZ26" s="178"/>
      <c r="SFA26" s="178"/>
      <c r="SFB26" s="178"/>
      <c r="SFC26" s="178"/>
      <c r="SFD26" s="178"/>
      <c r="SFE26" s="179"/>
      <c r="SFF26" s="166"/>
      <c r="SFG26" s="178"/>
      <c r="SFH26" s="178"/>
      <c r="SFI26" s="178"/>
      <c r="SFJ26" s="178"/>
      <c r="SFK26" s="178"/>
      <c r="SFL26" s="178"/>
      <c r="SFM26" s="179"/>
      <c r="SFN26" s="166"/>
      <c r="SFO26" s="178"/>
      <c r="SFP26" s="178"/>
      <c r="SFQ26" s="178"/>
      <c r="SFR26" s="178"/>
      <c r="SFS26" s="178"/>
      <c r="SFT26" s="178"/>
      <c r="SFU26" s="179"/>
      <c r="SFV26" s="166"/>
      <c r="SFW26" s="178"/>
      <c r="SFX26" s="178"/>
      <c r="SFY26" s="178"/>
      <c r="SFZ26" s="178"/>
      <c r="SGA26" s="178"/>
      <c r="SGB26" s="178"/>
      <c r="SGC26" s="179"/>
      <c r="SGD26" s="166"/>
      <c r="SGE26" s="178"/>
      <c r="SGF26" s="178"/>
      <c r="SGG26" s="178"/>
      <c r="SGH26" s="178"/>
      <c r="SGI26" s="178"/>
      <c r="SGJ26" s="178"/>
      <c r="SGK26" s="179"/>
      <c r="SGL26" s="166"/>
      <c r="SGM26" s="178"/>
      <c r="SGN26" s="178"/>
      <c r="SGO26" s="178"/>
      <c r="SGP26" s="178"/>
      <c r="SGQ26" s="178"/>
      <c r="SGR26" s="178"/>
      <c r="SGS26" s="179"/>
      <c r="SGT26" s="166"/>
      <c r="SGU26" s="178"/>
      <c r="SGV26" s="178"/>
      <c r="SGW26" s="178"/>
      <c r="SGX26" s="178"/>
      <c r="SGY26" s="178"/>
      <c r="SGZ26" s="178"/>
      <c r="SHA26" s="179"/>
      <c r="SHB26" s="166"/>
      <c r="SHC26" s="178"/>
      <c r="SHD26" s="178"/>
      <c r="SHE26" s="178"/>
      <c r="SHF26" s="178"/>
      <c r="SHG26" s="178"/>
      <c r="SHH26" s="178"/>
      <c r="SHI26" s="179"/>
      <c r="SHJ26" s="166"/>
      <c r="SHK26" s="178"/>
      <c r="SHL26" s="178"/>
      <c r="SHM26" s="178"/>
      <c r="SHN26" s="178"/>
      <c r="SHO26" s="178"/>
      <c r="SHP26" s="178"/>
      <c r="SHQ26" s="179"/>
      <c r="SHR26" s="166"/>
      <c r="SHS26" s="178"/>
      <c r="SHT26" s="178"/>
      <c r="SHU26" s="178"/>
      <c r="SHV26" s="178"/>
      <c r="SHW26" s="178"/>
      <c r="SHX26" s="178"/>
      <c r="SHY26" s="179"/>
      <c r="SHZ26" s="166"/>
      <c r="SIA26" s="178"/>
      <c r="SIB26" s="178"/>
      <c r="SIC26" s="178"/>
      <c r="SID26" s="178"/>
      <c r="SIE26" s="178"/>
      <c r="SIF26" s="178"/>
      <c r="SIG26" s="179"/>
      <c r="SIH26" s="166"/>
      <c r="SII26" s="178"/>
      <c r="SIJ26" s="178"/>
      <c r="SIK26" s="178"/>
      <c r="SIL26" s="178"/>
      <c r="SIM26" s="178"/>
      <c r="SIN26" s="178"/>
      <c r="SIO26" s="179"/>
      <c r="SIP26" s="166"/>
      <c r="SIQ26" s="178"/>
      <c r="SIR26" s="178"/>
      <c r="SIS26" s="178"/>
      <c r="SIT26" s="178"/>
      <c r="SIU26" s="178"/>
      <c r="SIV26" s="178"/>
      <c r="SIW26" s="179"/>
      <c r="SIX26" s="166"/>
      <c r="SIY26" s="178"/>
      <c r="SIZ26" s="178"/>
      <c r="SJA26" s="178"/>
      <c r="SJB26" s="178"/>
      <c r="SJC26" s="178"/>
      <c r="SJD26" s="178"/>
      <c r="SJE26" s="179"/>
      <c r="SJF26" s="166"/>
      <c r="SJG26" s="178"/>
      <c r="SJH26" s="178"/>
      <c r="SJI26" s="178"/>
      <c r="SJJ26" s="178"/>
      <c r="SJK26" s="178"/>
      <c r="SJL26" s="178"/>
      <c r="SJM26" s="179"/>
      <c r="SJN26" s="166"/>
      <c r="SJO26" s="178"/>
      <c r="SJP26" s="178"/>
      <c r="SJQ26" s="178"/>
      <c r="SJR26" s="178"/>
      <c r="SJS26" s="178"/>
      <c r="SJT26" s="178"/>
      <c r="SJU26" s="179"/>
      <c r="SJV26" s="166"/>
      <c r="SJW26" s="178"/>
      <c r="SJX26" s="178"/>
      <c r="SJY26" s="178"/>
      <c r="SJZ26" s="178"/>
      <c r="SKA26" s="178"/>
      <c r="SKB26" s="178"/>
      <c r="SKC26" s="179"/>
      <c r="SKD26" s="166"/>
      <c r="SKE26" s="178"/>
      <c r="SKF26" s="178"/>
      <c r="SKG26" s="178"/>
      <c r="SKH26" s="178"/>
      <c r="SKI26" s="178"/>
      <c r="SKJ26" s="178"/>
      <c r="SKK26" s="179"/>
      <c r="SKL26" s="166"/>
      <c r="SKM26" s="178"/>
      <c r="SKN26" s="178"/>
      <c r="SKO26" s="178"/>
      <c r="SKP26" s="178"/>
      <c r="SKQ26" s="178"/>
      <c r="SKR26" s="178"/>
      <c r="SKS26" s="179"/>
      <c r="SKT26" s="166"/>
      <c r="SKU26" s="178"/>
      <c r="SKV26" s="178"/>
      <c r="SKW26" s="178"/>
      <c r="SKX26" s="178"/>
      <c r="SKY26" s="178"/>
      <c r="SKZ26" s="178"/>
      <c r="SLA26" s="179"/>
      <c r="SLB26" s="166"/>
      <c r="SLC26" s="178"/>
      <c r="SLD26" s="178"/>
      <c r="SLE26" s="178"/>
      <c r="SLF26" s="178"/>
      <c r="SLG26" s="178"/>
      <c r="SLH26" s="178"/>
      <c r="SLI26" s="179"/>
      <c r="SLJ26" s="166"/>
      <c r="SLK26" s="178"/>
      <c r="SLL26" s="178"/>
      <c r="SLM26" s="178"/>
      <c r="SLN26" s="178"/>
      <c r="SLO26" s="178"/>
      <c r="SLP26" s="178"/>
      <c r="SLQ26" s="179"/>
      <c r="SLR26" s="166"/>
      <c r="SLS26" s="178"/>
      <c r="SLT26" s="178"/>
      <c r="SLU26" s="178"/>
      <c r="SLV26" s="178"/>
      <c r="SLW26" s="178"/>
      <c r="SLX26" s="178"/>
      <c r="SLY26" s="179"/>
      <c r="SLZ26" s="166"/>
      <c r="SMA26" s="178"/>
      <c r="SMB26" s="178"/>
      <c r="SMC26" s="178"/>
      <c r="SMD26" s="178"/>
      <c r="SME26" s="178"/>
      <c r="SMF26" s="178"/>
      <c r="SMG26" s="179"/>
      <c r="SMH26" s="166"/>
      <c r="SMI26" s="178"/>
      <c r="SMJ26" s="178"/>
      <c r="SMK26" s="178"/>
      <c r="SML26" s="178"/>
      <c r="SMM26" s="178"/>
      <c r="SMN26" s="178"/>
      <c r="SMO26" s="179"/>
      <c r="SMP26" s="166"/>
      <c r="SMQ26" s="178"/>
      <c r="SMR26" s="178"/>
      <c r="SMS26" s="178"/>
      <c r="SMT26" s="178"/>
      <c r="SMU26" s="178"/>
      <c r="SMV26" s="178"/>
      <c r="SMW26" s="179"/>
      <c r="SMX26" s="166"/>
      <c r="SMY26" s="178"/>
      <c r="SMZ26" s="178"/>
      <c r="SNA26" s="178"/>
      <c r="SNB26" s="178"/>
      <c r="SNC26" s="178"/>
      <c r="SND26" s="178"/>
      <c r="SNE26" s="179"/>
      <c r="SNF26" s="166"/>
      <c r="SNG26" s="178"/>
      <c r="SNH26" s="178"/>
      <c r="SNI26" s="178"/>
      <c r="SNJ26" s="178"/>
      <c r="SNK26" s="178"/>
      <c r="SNL26" s="178"/>
      <c r="SNM26" s="179"/>
      <c r="SNN26" s="166"/>
      <c r="SNO26" s="178"/>
      <c r="SNP26" s="178"/>
      <c r="SNQ26" s="178"/>
      <c r="SNR26" s="178"/>
      <c r="SNS26" s="178"/>
      <c r="SNT26" s="178"/>
      <c r="SNU26" s="179"/>
      <c r="SNV26" s="166"/>
      <c r="SNW26" s="178"/>
      <c r="SNX26" s="178"/>
      <c r="SNY26" s="178"/>
      <c r="SNZ26" s="178"/>
      <c r="SOA26" s="178"/>
      <c r="SOB26" s="178"/>
      <c r="SOC26" s="179"/>
      <c r="SOD26" s="166"/>
      <c r="SOE26" s="178"/>
      <c r="SOF26" s="178"/>
      <c r="SOG26" s="178"/>
      <c r="SOH26" s="178"/>
      <c r="SOI26" s="178"/>
      <c r="SOJ26" s="178"/>
      <c r="SOK26" s="179"/>
      <c r="SOL26" s="166"/>
      <c r="SOM26" s="178"/>
      <c r="SON26" s="178"/>
      <c r="SOO26" s="178"/>
      <c r="SOP26" s="178"/>
      <c r="SOQ26" s="178"/>
      <c r="SOR26" s="178"/>
      <c r="SOS26" s="179"/>
      <c r="SOT26" s="166"/>
      <c r="SOU26" s="178"/>
      <c r="SOV26" s="178"/>
      <c r="SOW26" s="178"/>
      <c r="SOX26" s="178"/>
      <c r="SOY26" s="178"/>
      <c r="SOZ26" s="178"/>
      <c r="SPA26" s="179"/>
      <c r="SPB26" s="166"/>
      <c r="SPC26" s="178"/>
      <c r="SPD26" s="178"/>
      <c r="SPE26" s="178"/>
      <c r="SPF26" s="178"/>
      <c r="SPG26" s="178"/>
      <c r="SPH26" s="178"/>
      <c r="SPI26" s="179"/>
      <c r="SPJ26" s="166"/>
      <c r="SPK26" s="178"/>
      <c r="SPL26" s="178"/>
      <c r="SPM26" s="178"/>
      <c r="SPN26" s="178"/>
      <c r="SPO26" s="178"/>
      <c r="SPP26" s="178"/>
      <c r="SPQ26" s="179"/>
      <c r="SPR26" s="166"/>
      <c r="SPS26" s="178"/>
      <c r="SPT26" s="178"/>
      <c r="SPU26" s="178"/>
      <c r="SPV26" s="178"/>
      <c r="SPW26" s="178"/>
      <c r="SPX26" s="178"/>
      <c r="SPY26" s="179"/>
      <c r="SPZ26" s="166"/>
      <c r="SQA26" s="178"/>
      <c r="SQB26" s="178"/>
      <c r="SQC26" s="178"/>
      <c r="SQD26" s="178"/>
      <c r="SQE26" s="178"/>
      <c r="SQF26" s="178"/>
      <c r="SQG26" s="179"/>
      <c r="SQH26" s="166"/>
      <c r="SQI26" s="178"/>
      <c r="SQJ26" s="178"/>
      <c r="SQK26" s="178"/>
      <c r="SQL26" s="178"/>
      <c r="SQM26" s="178"/>
      <c r="SQN26" s="178"/>
      <c r="SQO26" s="179"/>
      <c r="SQP26" s="166"/>
      <c r="SQQ26" s="178"/>
      <c r="SQR26" s="178"/>
      <c r="SQS26" s="178"/>
      <c r="SQT26" s="178"/>
      <c r="SQU26" s="178"/>
      <c r="SQV26" s="178"/>
      <c r="SQW26" s="179"/>
      <c r="SQX26" s="166"/>
      <c r="SQY26" s="178"/>
      <c r="SQZ26" s="178"/>
      <c r="SRA26" s="178"/>
      <c r="SRB26" s="178"/>
      <c r="SRC26" s="178"/>
      <c r="SRD26" s="178"/>
      <c r="SRE26" s="179"/>
      <c r="SRF26" s="166"/>
      <c r="SRG26" s="178"/>
      <c r="SRH26" s="178"/>
      <c r="SRI26" s="178"/>
      <c r="SRJ26" s="178"/>
      <c r="SRK26" s="178"/>
      <c r="SRL26" s="178"/>
      <c r="SRM26" s="179"/>
      <c r="SRN26" s="166"/>
      <c r="SRO26" s="178"/>
      <c r="SRP26" s="178"/>
      <c r="SRQ26" s="178"/>
      <c r="SRR26" s="178"/>
      <c r="SRS26" s="178"/>
      <c r="SRT26" s="178"/>
      <c r="SRU26" s="179"/>
      <c r="SRV26" s="166"/>
      <c r="SRW26" s="178"/>
      <c r="SRX26" s="178"/>
      <c r="SRY26" s="178"/>
      <c r="SRZ26" s="178"/>
      <c r="SSA26" s="178"/>
      <c r="SSB26" s="178"/>
      <c r="SSC26" s="179"/>
      <c r="SSD26" s="166"/>
      <c r="SSE26" s="178"/>
      <c r="SSF26" s="178"/>
      <c r="SSG26" s="178"/>
      <c r="SSH26" s="178"/>
      <c r="SSI26" s="178"/>
      <c r="SSJ26" s="178"/>
      <c r="SSK26" s="179"/>
      <c r="SSL26" s="166"/>
      <c r="SSM26" s="178"/>
      <c r="SSN26" s="178"/>
      <c r="SSO26" s="178"/>
      <c r="SSP26" s="178"/>
      <c r="SSQ26" s="178"/>
      <c r="SSR26" s="178"/>
      <c r="SSS26" s="179"/>
      <c r="SST26" s="166"/>
      <c r="SSU26" s="178"/>
      <c r="SSV26" s="178"/>
      <c r="SSW26" s="178"/>
      <c r="SSX26" s="178"/>
      <c r="SSY26" s="178"/>
      <c r="SSZ26" s="178"/>
      <c r="STA26" s="179"/>
      <c r="STB26" s="166"/>
      <c r="STC26" s="178"/>
      <c r="STD26" s="178"/>
      <c r="STE26" s="178"/>
      <c r="STF26" s="178"/>
      <c r="STG26" s="178"/>
      <c r="STH26" s="178"/>
      <c r="STI26" s="179"/>
      <c r="STJ26" s="166"/>
      <c r="STK26" s="178"/>
      <c r="STL26" s="178"/>
      <c r="STM26" s="178"/>
      <c r="STN26" s="178"/>
      <c r="STO26" s="178"/>
      <c r="STP26" s="178"/>
      <c r="STQ26" s="179"/>
      <c r="STR26" s="166"/>
      <c r="STS26" s="178"/>
      <c r="STT26" s="178"/>
      <c r="STU26" s="178"/>
      <c r="STV26" s="178"/>
      <c r="STW26" s="178"/>
      <c r="STX26" s="178"/>
      <c r="STY26" s="179"/>
      <c r="STZ26" s="166"/>
      <c r="SUA26" s="178"/>
      <c r="SUB26" s="178"/>
      <c r="SUC26" s="178"/>
      <c r="SUD26" s="178"/>
      <c r="SUE26" s="178"/>
      <c r="SUF26" s="178"/>
      <c r="SUG26" s="179"/>
      <c r="SUH26" s="166"/>
      <c r="SUI26" s="178"/>
      <c r="SUJ26" s="178"/>
      <c r="SUK26" s="178"/>
      <c r="SUL26" s="178"/>
      <c r="SUM26" s="178"/>
      <c r="SUN26" s="178"/>
      <c r="SUO26" s="179"/>
      <c r="SUP26" s="166"/>
      <c r="SUQ26" s="178"/>
      <c r="SUR26" s="178"/>
      <c r="SUS26" s="178"/>
      <c r="SUT26" s="178"/>
      <c r="SUU26" s="178"/>
      <c r="SUV26" s="178"/>
      <c r="SUW26" s="179"/>
      <c r="SUX26" s="166"/>
      <c r="SUY26" s="178"/>
      <c r="SUZ26" s="178"/>
      <c r="SVA26" s="178"/>
      <c r="SVB26" s="178"/>
      <c r="SVC26" s="178"/>
      <c r="SVD26" s="178"/>
      <c r="SVE26" s="179"/>
      <c r="SVF26" s="166"/>
      <c r="SVG26" s="178"/>
      <c r="SVH26" s="178"/>
      <c r="SVI26" s="178"/>
      <c r="SVJ26" s="178"/>
      <c r="SVK26" s="178"/>
      <c r="SVL26" s="178"/>
      <c r="SVM26" s="179"/>
      <c r="SVN26" s="166"/>
      <c r="SVO26" s="178"/>
      <c r="SVP26" s="178"/>
      <c r="SVQ26" s="178"/>
      <c r="SVR26" s="178"/>
      <c r="SVS26" s="178"/>
      <c r="SVT26" s="178"/>
      <c r="SVU26" s="179"/>
      <c r="SVV26" s="166"/>
      <c r="SVW26" s="178"/>
      <c r="SVX26" s="178"/>
      <c r="SVY26" s="178"/>
      <c r="SVZ26" s="178"/>
      <c r="SWA26" s="178"/>
      <c r="SWB26" s="178"/>
      <c r="SWC26" s="179"/>
      <c r="SWD26" s="166"/>
      <c r="SWE26" s="178"/>
      <c r="SWF26" s="178"/>
      <c r="SWG26" s="178"/>
      <c r="SWH26" s="178"/>
      <c r="SWI26" s="178"/>
      <c r="SWJ26" s="178"/>
      <c r="SWK26" s="179"/>
      <c r="SWL26" s="166"/>
      <c r="SWM26" s="178"/>
      <c r="SWN26" s="178"/>
      <c r="SWO26" s="178"/>
      <c r="SWP26" s="178"/>
      <c r="SWQ26" s="178"/>
      <c r="SWR26" s="178"/>
      <c r="SWS26" s="179"/>
      <c r="SWT26" s="166"/>
      <c r="SWU26" s="178"/>
      <c r="SWV26" s="178"/>
      <c r="SWW26" s="178"/>
      <c r="SWX26" s="178"/>
      <c r="SWY26" s="178"/>
      <c r="SWZ26" s="178"/>
      <c r="SXA26" s="179"/>
      <c r="SXB26" s="166"/>
      <c r="SXC26" s="178"/>
      <c r="SXD26" s="178"/>
      <c r="SXE26" s="178"/>
      <c r="SXF26" s="178"/>
      <c r="SXG26" s="178"/>
      <c r="SXH26" s="178"/>
      <c r="SXI26" s="179"/>
      <c r="SXJ26" s="166"/>
      <c r="SXK26" s="178"/>
      <c r="SXL26" s="178"/>
      <c r="SXM26" s="178"/>
      <c r="SXN26" s="178"/>
      <c r="SXO26" s="178"/>
      <c r="SXP26" s="178"/>
      <c r="SXQ26" s="179"/>
      <c r="SXR26" s="166"/>
      <c r="SXS26" s="178"/>
      <c r="SXT26" s="178"/>
      <c r="SXU26" s="178"/>
      <c r="SXV26" s="178"/>
      <c r="SXW26" s="178"/>
      <c r="SXX26" s="178"/>
      <c r="SXY26" s="179"/>
      <c r="SXZ26" s="166"/>
      <c r="SYA26" s="178"/>
      <c r="SYB26" s="178"/>
      <c r="SYC26" s="178"/>
      <c r="SYD26" s="178"/>
      <c r="SYE26" s="178"/>
      <c r="SYF26" s="178"/>
      <c r="SYG26" s="179"/>
      <c r="SYH26" s="166"/>
      <c r="SYI26" s="178"/>
      <c r="SYJ26" s="178"/>
      <c r="SYK26" s="178"/>
      <c r="SYL26" s="178"/>
      <c r="SYM26" s="178"/>
      <c r="SYN26" s="178"/>
      <c r="SYO26" s="179"/>
      <c r="SYP26" s="166"/>
      <c r="SYQ26" s="178"/>
      <c r="SYR26" s="178"/>
      <c r="SYS26" s="178"/>
      <c r="SYT26" s="178"/>
      <c r="SYU26" s="178"/>
      <c r="SYV26" s="178"/>
      <c r="SYW26" s="179"/>
      <c r="SYX26" s="166"/>
      <c r="SYY26" s="178"/>
      <c r="SYZ26" s="178"/>
      <c r="SZA26" s="178"/>
      <c r="SZB26" s="178"/>
      <c r="SZC26" s="178"/>
      <c r="SZD26" s="178"/>
      <c r="SZE26" s="179"/>
      <c r="SZF26" s="166"/>
      <c r="SZG26" s="178"/>
      <c r="SZH26" s="178"/>
      <c r="SZI26" s="178"/>
      <c r="SZJ26" s="178"/>
      <c r="SZK26" s="178"/>
      <c r="SZL26" s="178"/>
      <c r="SZM26" s="179"/>
      <c r="SZN26" s="166"/>
      <c r="SZO26" s="178"/>
      <c r="SZP26" s="178"/>
      <c r="SZQ26" s="178"/>
      <c r="SZR26" s="178"/>
      <c r="SZS26" s="178"/>
      <c r="SZT26" s="178"/>
      <c r="SZU26" s="179"/>
      <c r="SZV26" s="166"/>
      <c r="SZW26" s="178"/>
      <c r="SZX26" s="178"/>
      <c r="SZY26" s="178"/>
      <c r="SZZ26" s="178"/>
      <c r="TAA26" s="178"/>
      <c r="TAB26" s="178"/>
      <c r="TAC26" s="179"/>
      <c r="TAD26" s="166"/>
      <c r="TAE26" s="178"/>
      <c r="TAF26" s="178"/>
      <c r="TAG26" s="178"/>
      <c r="TAH26" s="178"/>
      <c r="TAI26" s="178"/>
      <c r="TAJ26" s="178"/>
      <c r="TAK26" s="179"/>
      <c r="TAL26" s="166"/>
      <c r="TAM26" s="178"/>
      <c r="TAN26" s="178"/>
      <c r="TAO26" s="178"/>
      <c r="TAP26" s="178"/>
      <c r="TAQ26" s="178"/>
      <c r="TAR26" s="178"/>
      <c r="TAS26" s="179"/>
      <c r="TAT26" s="166"/>
      <c r="TAU26" s="178"/>
      <c r="TAV26" s="178"/>
      <c r="TAW26" s="178"/>
      <c r="TAX26" s="178"/>
      <c r="TAY26" s="178"/>
      <c r="TAZ26" s="178"/>
      <c r="TBA26" s="179"/>
      <c r="TBB26" s="166"/>
      <c r="TBC26" s="178"/>
      <c r="TBD26" s="178"/>
      <c r="TBE26" s="178"/>
      <c r="TBF26" s="178"/>
      <c r="TBG26" s="178"/>
      <c r="TBH26" s="178"/>
      <c r="TBI26" s="179"/>
      <c r="TBJ26" s="166"/>
      <c r="TBK26" s="178"/>
      <c r="TBL26" s="178"/>
      <c r="TBM26" s="178"/>
      <c r="TBN26" s="178"/>
      <c r="TBO26" s="178"/>
      <c r="TBP26" s="178"/>
      <c r="TBQ26" s="179"/>
      <c r="TBR26" s="166"/>
      <c r="TBS26" s="178"/>
      <c r="TBT26" s="178"/>
      <c r="TBU26" s="178"/>
      <c r="TBV26" s="178"/>
      <c r="TBW26" s="178"/>
      <c r="TBX26" s="178"/>
      <c r="TBY26" s="179"/>
      <c r="TBZ26" s="166"/>
      <c r="TCA26" s="178"/>
      <c r="TCB26" s="178"/>
      <c r="TCC26" s="178"/>
      <c r="TCD26" s="178"/>
      <c r="TCE26" s="178"/>
      <c r="TCF26" s="178"/>
      <c r="TCG26" s="179"/>
      <c r="TCH26" s="166"/>
      <c r="TCI26" s="178"/>
      <c r="TCJ26" s="178"/>
      <c r="TCK26" s="178"/>
      <c r="TCL26" s="178"/>
      <c r="TCM26" s="178"/>
      <c r="TCN26" s="178"/>
      <c r="TCO26" s="179"/>
      <c r="TCP26" s="166"/>
      <c r="TCQ26" s="178"/>
      <c r="TCR26" s="178"/>
      <c r="TCS26" s="178"/>
      <c r="TCT26" s="178"/>
      <c r="TCU26" s="178"/>
      <c r="TCV26" s="178"/>
      <c r="TCW26" s="179"/>
      <c r="TCX26" s="166"/>
      <c r="TCY26" s="178"/>
      <c r="TCZ26" s="178"/>
      <c r="TDA26" s="178"/>
      <c r="TDB26" s="178"/>
      <c r="TDC26" s="178"/>
      <c r="TDD26" s="178"/>
      <c r="TDE26" s="179"/>
      <c r="TDF26" s="166"/>
      <c r="TDG26" s="178"/>
      <c r="TDH26" s="178"/>
      <c r="TDI26" s="178"/>
      <c r="TDJ26" s="178"/>
      <c r="TDK26" s="178"/>
      <c r="TDL26" s="178"/>
      <c r="TDM26" s="179"/>
      <c r="TDN26" s="166"/>
      <c r="TDO26" s="178"/>
      <c r="TDP26" s="178"/>
      <c r="TDQ26" s="178"/>
      <c r="TDR26" s="178"/>
      <c r="TDS26" s="178"/>
      <c r="TDT26" s="178"/>
      <c r="TDU26" s="179"/>
      <c r="TDV26" s="166"/>
      <c r="TDW26" s="178"/>
      <c r="TDX26" s="178"/>
      <c r="TDY26" s="178"/>
      <c r="TDZ26" s="178"/>
      <c r="TEA26" s="178"/>
      <c r="TEB26" s="178"/>
      <c r="TEC26" s="179"/>
      <c r="TED26" s="166"/>
      <c r="TEE26" s="178"/>
      <c r="TEF26" s="178"/>
      <c r="TEG26" s="178"/>
      <c r="TEH26" s="178"/>
      <c r="TEI26" s="178"/>
      <c r="TEJ26" s="178"/>
      <c r="TEK26" s="179"/>
      <c r="TEL26" s="166"/>
      <c r="TEM26" s="178"/>
      <c r="TEN26" s="178"/>
      <c r="TEO26" s="178"/>
      <c r="TEP26" s="178"/>
      <c r="TEQ26" s="178"/>
      <c r="TER26" s="178"/>
      <c r="TES26" s="179"/>
      <c r="TET26" s="166"/>
      <c r="TEU26" s="178"/>
      <c r="TEV26" s="178"/>
      <c r="TEW26" s="178"/>
      <c r="TEX26" s="178"/>
      <c r="TEY26" s="178"/>
      <c r="TEZ26" s="178"/>
      <c r="TFA26" s="179"/>
      <c r="TFB26" s="166"/>
      <c r="TFC26" s="178"/>
      <c r="TFD26" s="178"/>
      <c r="TFE26" s="178"/>
      <c r="TFF26" s="178"/>
      <c r="TFG26" s="178"/>
      <c r="TFH26" s="178"/>
      <c r="TFI26" s="179"/>
      <c r="TFJ26" s="166"/>
      <c r="TFK26" s="178"/>
      <c r="TFL26" s="178"/>
      <c r="TFM26" s="178"/>
      <c r="TFN26" s="178"/>
      <c r="TFO26" s="178"/>
      <c r="TFP26" s="178"/>
      <c r="TFQ26" s="179"/>
      <c r="TFR26" s="166"/>
      <c r="TFS26" s="178"/>
      <c r="TFT26" s="178"/>
      <c r="TFU26" s="178"/>
      <c r="TFV26" s="178"/>
      <c r="TFW26" s="178"/>
      <c r="TFX26" s="178"/>
      <c r="TFY26" s="179"/>
      <c r="TFZ26" s="166"/>
      <c r="TGA26" s="178"/>
      <c r="TGB26" s="178"/>
      <c r="TGC26" s="178"/>
      <c r="TGD26" s="178"/>
      <c r="TGE26" s="178"/>
      <c r="TGF26" s="178"/>
      <c r="TGG26" s="179"/>
      <c r="TGH26" s="166"/>
      <c r="TGI26" s="178"/>
      <c r="TGJ26" s="178"/>
      <c r="TGK26" s="178"/>
      <c r="TGL26" s="178"/>
      <c r="TGM26" s="178"/>
      <c r="TGN26" s="178"/>
      <c r="TGO26" s="179"/>
      <c r="TGP26" s="166"/>
      <c r="TGQ26" s="178"/>
      <c r="TGR26" s="178"/>
      <c r="TGS26" s="178"/>
      <c r="TGT26" s="178"/>
      <c r="TGU26" s="178"/>
      <c r="TGV26" s="178"/>
      <c r="TGW26" s="179"/>
      <c r="TGX26" s="166"/>
      <c r="TGY26" s="178"/>
      <c r="TGZ26" s="178"/>
      <c r="THA26" s="178"/>
      <c r="THB26" s="178"/>
      <c r="THC26" s="178"/>
      <c r="THD26" s="178"/>
      <c r="THE26" s="179"/>
      <c r="THF26" s="166"/>
      <c r="THG26" s="178"/>
      <c r="THH26" s="178"/>
      <c r="THI26" s="178"/>
      <c r="THJ26" s="178"/>
      <c r="THK26" s="178"/>
      <c r="THL26" s="178"/>
      <c r="THM26" s="179"/>
      <c r="THN26" s="166"/>
      <c r="THO26" s="178"/>
      <c r="THP26" s="178"/>
      <c r="THQ26" s="178"/>
      <c r="THR26" s="178"/>
      <c r="THS26" s="178"/>
      <c r="THT26" s="178"/>
      <c r="THU26" s="179"/>
      <c r="THV26" s="166"/>
      <c r="THW26" s="178"/>
      <c r="THX26" s="178"/>
      <c r="THY26" s="178"/>
      <c r="THZ26" s="178"/>
      <c r="TIA26" s="178"/>
      <c r="TIB26" s="178"/>
      <c r="TIC26" s="179"/>
      <c r="TID26" s="166"/>
      <c r="TIE26" s="178"/>
      <c r="TIF26" s="178"/>
      <c r="TIG26" s="178"/>
      <c r="TIH26" s="178"/>
      <c r="TII26" s="178"/>
      <c r="TIJ26" s="178"/>
      <c r="TIK26" s="179"/>
      <c r="TIL26" s="166"/>
      <c r="TIM26" s="178"/>
      <c r="TIN26" s="178"/>
      <c r="TIO26" s="178"/>
      <c r="TIP26" s="178"/>
      <c r="TIQ26" s="178"/>
      <c r="TIR26" s="178"/>
      <c r="TIS26" s="179"/>
      <c r="TIT26" s="166"/>
      <c r="TIU26" s="178"/>
      <c r="TIV26" s="178"/>
      <c r="TIW26" s="178"/>
      <c r="TIX26" s="178"/>
      <c r="TIY26" s="178"/>
      <c r="TIZ26" s="178"/>
      <c r="TJA26" s="179"/>
      <c r="TJB26" s="166"/>
      <c r="TJC26" s="178"/>
      <c r="TJD26" s="178"/>
      <c r="TJE26" s="178"/>
      <c r="TJF26" s="178"/>
      <c r="TJG26" s="178"/>
      <c r="TJH26" s="178"/>
      <c r="TJI26" s="179"/>
      <c r="TJJ26" s="166"/>
      <c r="TJK26" s="178"/>
      <c r="TJL26" s="178"/>
      <c r="TJM26" s="178"/>
      <c r="TJN26" s="178"/>
      <c r="TJO26" s="178"/>
      <c r="TJP26" s="178"/>
      <c r="TJQ26" s="179"/>
      <c r="TJR26" s="166"/>
      <c r="TJS26" s="178"/>
      <c r="TJT26" s="178"/>
      <c r="TJU26" s="178"/>
      <c r="TJV26" s="178"/>
      <c r="TJW26" s="178"/>
      <c r="TJX26" s="178"/>
      <c r="TJY26" s="179"/>
      <c r="TJZ26" s="166"/>
      <c r="TKA26" s="178"/>
      <c r="TKB26" s="178"/>
      <c r="TKC26" s="178"/>
      <c r="TKD26" s="178"/>
      <c r="TKE26" s="178"/>
      <c r="TKF26" s="178"/>
      <c r="TKG26" s="179"/>
      <c r="TKH26" s="166"/>
      <c r="TKI26" s="178"/>
      <c r="TKJ26" s="178"/>
      <c r="TKK26" s="178"/>
      <c r="TKL26" s="178"/>
      <c r="TKM26" s="178"/>
      <c r="TKN26" s="178"/>
      <c r="TKO26" s="179"/>
      <c r="TKP26" s="166"/>
      <c r="TKQ26" s="178"/>
      <c r="TKR26" s="178"/>
      <c r="TKS26" s="178"/>
      <c r="TKT26" s="178"/>
      <c r="TKU26" s="178"/>
      <c r="TKV26" s="178"/>
      <c r="TKW26" s="179"/>
      <c r="TKX26" s="166"/>
      <c r="TKY26" s="178"/>
      <c r="TKZ26" s="178"/>
      <c r="TLA26" s="178"/>
      <c r="TLB26" s="178"/>
      <c r="TLC26" s="178"/>
      <c r="TLD26" s="178"/>
      <c r="TLE26" s="179"/>
      <c r="TLF26" s="166"/>
      <c r="TLG26" s="178"/>
      <c r="TLH26" s="178"/>
      <c r="TLI26" s="178"/>
      <c r="TLJ26" s="178"/>
      <c r="TLK26" s="178"/>
      <c r="TLL26" s="178"/>
      <c r="TLM26" s="179"/>
      <c r="TLN26" s="166"/>
      <c r="TLO26" s="178"/>
      <c r="TLP26" s="178"/>
      <c r="TLQ26" s="178"/>
      <c r="TLR26" s="178"/>
      <c r="TLS26" s="178"/>
      <c r="TLT26" s="178"/>
      <c r="TLU26" s="179"/>
      <c r="TLV26" s="166"/>
      <c r="TLW26" s="178"/>
      <c r="TLX26" s="178"/>
      <c r="TLY26" s="178"/>
      <c r="TLZ26" s="178"/>
      <c r="TMA26" s="178"/>
      <c r="TMB26" s="178"/>
      <c r="TMC26" s="179"/>
      <c r="TMD26" s="166"/>
      <c r="TME26" s="178"/>
      <c r="TMF26" s="178"/>
      <c r="TMG26" s="178"/>
      <c r="TMH26" s="178"/>
      <c r="TMI26" s="178"/>
      <c r="TMJ26" s="178"/>
      <c r="TMK26" s="179"/>
      <c r="TML26" s="166"/>
      <c r="TMM26" s="178"/>
      <c r="TMN26" s="178"/>
      <c r="TMO26" s="178"/>
      <c r="TMP26" s="178"/>
      <c r="TMQ26" s="178"/>
      <c r="TMR26" s="178"/>
      <c r="TMS26" s="179"/>
      <c r="TMT26" s="166"/>
      <c r="TMU26" s="178"/>
      <c r="TMV26" s="178"/>
      <c r="TMW26" s="178"/>
      <c r="TMX26" s="178"/>
      <c r="TMY26" s="178"/>
      <c r="TMZ26" s="178"/>
      <c r="TNA26" s="179"/>
      <c r="TNB26" s="166"/>
      <c r="TNC26" s="178"/>
      <c r="TND26" s="178"/>
      <c r="TNE26" s="178"/>
      <c r="TNF26" s="178"/>
      <c r="TNG26" s="178"/>
      <c r="TNH26" s="178"/>
      <c r="TNI26" s="179"/>
      <c r="TNJ26" s="166"/>
      <c r="TNK26" s="178"/>
      <c r="TNL26" s="178"/>
      <c r="TNM26" s="178"/>
      <c r="TNN26" s="178"/>
      <c r="TNO26" s="178"/>
      <c r="TNP26" s="178"/>
      <c r="TNQ26" s="179"/>
      <c r="TNR26" s="166"/>
      <c r="TNS26" s="178"/>
      <c r="TNT26" s="178"/>
      <c r="TNU26" s="178"/>
      <c r="TNV26" s="178"/>
      <c r="TNW26" s="178"/>
      <c r="TNX26" s="178"/>
      <c r="TNY26" s="179"/>
      <c r="TNZ26" s="166"/>
      <c r="TOA26" s="178"/>
      <c r="TOB26" s="178"/>
      <c r="TOC26" s="178"/>
      <c r="TOD26" s="178"/>
      <c r="TOE26" s="178"/>
      <c r="TOF26" s="178"/>
      <c r="TOG26" s="179"/>
      <c r="TOH26" s="166"/>
      <c r="TOI26" s="178"/>
      <c r="TOJ26" s="178"/>
      <c r="TOK26" s="178"/>
      <c r="TOL26" s="178"/>
      <c r="TOM26" s="178"/>
      <c r="TON26" s="178"/>
      <c r="TOO26" s="179"/>
      <c r="TOP26" s="166"/>
      <c r="TOQ26" s="178"/>
      <c r="TOR26" s="178"/>
      <c r="TOS26" s="178"/>
      <c r="TOT26" s="178"/>
      <c r="TOU26" s="178"/>
      <c r="TOV26" s="178"/>
      <c r="TOW26" s="179"/>
      <c r="TOX26" s="166"/>
      <c r="TOY26" s="178"/>
      <c r="TOZ26" s="178"/>
      <c r="TPA26" s="178"/>
      <c r="TPB26" s="178"/>
      <c r="TPC26" s="178"/>
      <c r="TPD26" s="178"/>
      <c r="TPE26" s="179"/>
      <c r="TPF26" s="166"/>
      <c r="TPG26" s="178"/>
      <c r="TPH26" s="178"/>
      <c r="TPI26" s="178"/>
      <c r="TPJ26" s="178"/>
      <c r="TPK26" s="178"/>
      <c r="TPL26" s="178"/>
      <c r="TPM26" s="179"/>
      <c r="TPN26" s="166"/>
      <c r="TPO26" s="178"/>
      <c r="TPP26" s="178"/>
      <c r="TPQ26" s="178"/>
      <c r="TPR26" s="178"/>
      <c r="TPS26" s="178"/>
      <c r="TPT26" s="178"/>
      <c r="TPU26" s="179"/>
      <c r="TPV26" s="166"/>
      <c r="TPW26" s="178"/>
      <c r="TPX26" s="178"/>
      <c r="TPY26" s="178"/>
      <c r="TPZ26" s="178"/>
      <c r="TQA26" s="178"/>
      <c r="TQB26" s="178"/>
      <c r="TQC26" s="179"/>
      <c r="TQD26" s="166"/>
      <c r="TQE26" s="178"/>
      <c r="TQF26" s="178"/>
      <c r="TQG26" s="178"/>
      <c r="TQH26" s="178"/>
      <c r="TQI26" s="178"/>
      <c r="TQJ26" s="178"/>
      <c r="TQK26" s="179"/>
      <c r="TQL26" s="166"/>
      <c r="TQM26" s="178"/>
      <c r="TQN26" s="178"/>
      <c r="TQO26" s="178"/>
      <c r="TQP26" s="178"/>
      <c r="TQQ26" s="178"/>
      <c r="TQR26" s="178"/>
      <c r="TQS26" s="179"/>
      <c r="TQT26" s="166"/>
      <c r="TQU26" s="178"/>
      <c r="TQV26" s="178"/>
      <c r="TQW26" s="178"/>
      <c r="TQX26" s="178"/>
      <c r="TQY26" s="178"/>
      <c r="TQZ26" s="178"/>
      <c r="TRA26" s="179"/>
      <c r="TRB26" s="166"/>
      <c r="TRC26" s="178"/>
      <c r="TRD26" s="178"/>
      <c r="TRE26" s="178"/>
      <c r="TRF26" s="178"/>
      <c r="TRG26" s="178"/>
      <c r="TRH26" s="178"/>
      <c r="TRI26" s="179"/>
      <c r="TRJ26" s="166"/>
      <c r="TRK26" s="178"/>
      <c r="TRL26" s="178"/>
      <c r="TRM26" s="178"/>
      <c r="TRN26" s="178"/>
      <c r="TRO26" s="178"/>
      <c r="TRP26" s="178"/>
      <c r="TRQ26" s="179"/>
      <c r="TRR26" s="166"/>
      <c r="TRS26" s="178"/>
      <c r="TRT26" s="178"/>
      <c r="TRU26" s="178"/>
      <c r="TRV26" s="178"/>
      <c r="TRW26" s="178"/>
      <c r="TRX26" s="178"/>
      <c r="TRY26" s="179"/>
      <c r="TRZ26" s="166"/>
      <c r="TSA26" s="178"/>
      <c r="TSB26" s="178"/>
      <c r="TSC26" s="178"/>
      <c r="TSD26" s="178"/>
      <c r="TSE26" s="178"/>
      <c r="TSF26" s="178"/>
      <c r="TSG26" s="179"/>
      <c r="TSH26" s="166"/>
      <c r="TSI26" s="178"/>
      <c r="TSJ26" s="178"/>
      <c r="TSK26" s="178"/>
      <c r="TSL26" s="178"/>
      <c r="TSM26" s="178"/>
      <c r="TSN26" s="178"/>
      <c r="TSO26" s="179"/>
      <c r="TSP26" s="166"/>
      <c r="TSQ26" s="178"/>
      <c r="TSR26" s="178"/>
      <c r="TSS26" s="178"/>
      <c r="TST26" s="178"/>
      <c r="TSU26" s="178"/>
      <c r="TSV26" s="178"/>
      <c r="TSW26" s="179"/>
      <c r="TSX26" s="166"/>
      <c r="TSY26" s="178"/>
      <c r="TSZ26" s="178"/>
      <c r="TTA26" s="178"/>
      <c r="TTB26" s="178"/>
      <c r="TTC26" s="178"/>
      <c r="TTD26" s="178"/>
      <c r="TTE26" s="179"/>
      <c r="TTF26" s="166"/>
      <c r="TTG26" s="178"/>
      <c r="TTH26" s="178"/>
      <c r="TTI26" s="178"/>
      <c r="TTJ26" s="178"/>
      <c r="TTK26" s="178"/>
      <c r="TTL26" s="178"/>
      <c r="TTM26" s="179"/>
      <c r="TTN26" s="166"/>
      <c r="TTO26" s="178"/>
      <c r="TTP26" s="178"/>
      <c r="TTQ26" s="178"/>
      <c r="TTR26" s="178"/>
      <c r="TTS26" s="178"/>
      <c r="TTT26" s="178"/>
      <c r="TTU26" s="179"/>
      <c r="TTV26" s="166"/>
      <c r="TTW26" s="178"/>
      <c r="TTX26" s="178"/>
      <c r="TTY26" s="178"/>
      <c r="TTZ26" s="178"/>
      <c r="TUA26" s="178"/>
      <c r="TUB26" s="178"/>
      <c r="TUC26" s="179"/>
      <c r="TUD26" s="166"/>
      <c r="TUE26" s="178"/>
      <c r="TUF26" s="178"/>
      <c r="TUG26" s="178"/>
      <c r="TUH26" s="178"/>
      <c r="TUI26" s="178"/>
      <c r="TUJ26" s="178"/>
      <c r="TUK26" s="179"/>
      <c r="TUL26" s="166"/>
      <c r="TUM26" s="178"/>
      <c r="TUN26" s="178"/>
      <c r="TUO26" s="178"/>
      <c r="TUP26" s="178"/>
      <c r="TUQ26" s="178"/>
      <c r="TUR26" s="178"/>
      <c r="TUS26" s="179"/>
      <c r="TUT26" s="166"/>
      <c r="TUU26" s="178"/>
      <c r="TUV26" s="178"/>
      <c r="TUW26" s="178"/>
      <c r="TUX26" s="178"/>
      <c r="TUY26" s="178"/>
      <c r="TUZ26" s="178"/>
      <c r="TVA26" s="179"/>
      <c r="TVB26" s="166"/>
      <c r="TVC26" s="178"/>
      <c r="TVD26" s="178"/>
      <c r="TVE26" s="178"/>
      <c r="TVF26" s="178"/>
      <c r="TVG26" s="178"/>
      <c r="TVH26" s="178"/>
      <c r="TVI26" s="179"/>
      <c r="TVJ26" s="166"/>
      <c r="TVK26" s="178"/>
      <c r="TVL26" s="178"/>
      <c r="TVM26" s="178"/>
      <c r="TVN26" s="178"/>
      <c r="TVO26" s="178"/>
      <c r="TVP26" s="178"/>
      <c r="TVQ26" s="179"/>
      <c r="TVR26" s="166"/>
      <c r="TVS26" s="178"/>
      <c r="TVT26" s="178"/>
      <c r="TVU26" s="178"/>
      <c r="TVV26" s="178"/>
      <c r="TVW26" s="178"/>
      <c r="TVX26" s="178"/>
      <c r="TVY26" s="179"/>
      <c r="TVZ26" s="166"/>
      <c r="TWA26" s="178"/>
      <c r="TWB26" s="178"/>
      <c r="TWC26" s="178"/>
      <c r="TWD26" s="178"/>
      <c r="TWE26" s="178"/>
      <c r="TWF26" s="178"/>
      <c r="TWG26" s="179"/>
      <c r="TWH26" s="166"/>
      <c r="TWI26" s="178"/>
      <c r="TWJ26" s="178"/>
      <c r="TWK26" s="178"/>
      <c r="TWL26" s="178"/>
      <c r="TWM26" s="178"/>
      <c r="TWN26" s="178"/>
      <c r="TWO26" s="179"/>
      <c r="TWP26" s="166"/>
      <c r="TWQ26" s="178"/>
      <c r="TWR26" s="178"/>
      <c r="TWS26" s="178"/>
      <c r="TWT26" s="178"/>
      <c r="TWU26" s="178"/>
      <c r="TWV26" s="178"/>
      <c r="TWW26" s="179"/>
      <c r="TWX26" s="166"/>
      <c r="TWY26" s="178"/>
      <c r="TWZ26" s="178"/>
      <c r="TXA26" s="178"/>
      <c r="TXB26" s="178"/>
      <c r="TXC26" s="178"/>
      <c r="TXD26" s="178"/>
      <c r="TXE26" s="179"/>
      <c r="TXF26" s="166"/>
      <c r="TXG26" s="178"/>
      <c r="TXH26" s="178"/>
      <c r="TXI26" s="178"/>
      <c r="TXJ26" s="178"/>
      <c r="TXK26" s="178"/>
      <c r="TXL26" s="178"/>
      <c r="TXM26" s="179"/>
      <c r="TXN26" s="166"/>
      <c r="TXO26" s="178"/>
      <c r="TXP26" s="178"/>
      <c r="TXQ26" s="178"/>
      <c r="TXR26" s="178"/>
      <c r="TXS26" s="178"/>
      <c r="TXT26" s="178"/>
      <c r="TXU26" s="179"/>
      <c r="TXV26" s="166"/>
      <c r="TXW26" s="178"/>
      <c r="TXX26" s="178"/>
      <c r="TXY26" s="178"/>
      <c r="TXZ26" s="178"/>
      <c r="TYA26" s="178"/>
      <c r="TYB26" s="178"/>
      <c r="TYC26" s="179"/>
      <c r="TYD26" s="166"/>
      <c r="TYE26" s="178"/>
      <c r="TYF26" s="178"/>
      <c r="TYG26" s="178"/>
      <c r="TYH26" s="178"/>
      <c r="TYI26" s="178"/>
      <c r="TYJ26" s="178"/>
      <c r="TYK26" s="179"/>
      <c r="TYL26" s="166"/>
      <c r="TYM26" s="178"/>
      <c r="TYN26" s="178"/>
      <c r="TYO26" s="178"/>
      <c r="TYP26" s="178"/>
      <c r="TYQ26" s="178"/>
      <c r="TYR26" s="178"/>
      <c r="TYS26" s="179"/>
      <c r="TYT26" s="166"/>
      <c r="TYU26" s="178"/>
      <c r="TYV26" s="178"/>
      <c r="TYW26" s="178"/>
      <c r="TYX26" s="178"/>
      <c r="TYY26" s="178"/>
      <c r="TYZ26" s="178"/>
      <c r="TZA26" s="179"/>
      <c r="TZB26" s="166"/>
      <c r="TZC26" s="178"/>
      <c r="TZD26" s="178"/>
      <c r="TZE26" s="178"/>
      <c r="TZF26" s="178"/>
      <c r="TZG26" s="178"/>
      <c r="TZH26" s="178"/>
      <c r="TZI26" s="179"/>
      <c r="TZJ26" s="166"/>
      <c r="TZK26" s="178"/>
      <c r="TZL26" s="178"/>
      <c r="TZM26" s="178"/>
      <c r="TZN26" s="178"/>
      <c r="TZO26" s="178"/>
      <c r="TZP26" s="178"/>
      <c r="TZQ26" s="179"/>
      <c r="TZR26" s="166"/>
      <c r="TZS26" s="178"/>
      <c r="TZT26" s="178"/>
      <c r="TZU26" s="178"/>
      <c r="TZV26" s="178"/>
      <c r="TZW26" s="178"/>
      <c r="TZX26" s="178"/>
      <c r="TZY26" s="179"/>
      <c r="TZZ26" s="166"/>
      <c r="UAA26" s="178"/>
      <c r="UAB26" s="178"/>
      <c r="UAC26" s="178"/>
      <c r="UAD26" s="178"/>
      <c r="UAE26" s="178"/>
      <c r="UAF26" s="178"/>
      <c r="UAG26" s="179"/>
      <c r="UAH26" s="166"/>
      <c r="UAI26" s="178"/>
      <c r="UAJ26" s="178"/>
      <c r="UAK26" s="178"/>
      <c r="UAL26" s="178"/>
      <c r="UAM26" s="178"/>
      <c r="UAN26" s="178"/>
      <c r="UAO26" s="179"/>
      <c r="UAP26" s="166"/>
      <c r="UAQ26" s="178"/>
      <c r="UAR26" s="178"/>
      <c r="UAS26" s="178"/>
      <c r="UAT26" s="178"/>
      <c r="UAU26" s="178"/>
      <c r="UAV26" s="178"/>
      <c r="UAW26" s="179"/>
      <c r="UAX26" s="166"/>
      <c r="UAY26" s="178"/>
      <c r="UAZ26" s="178"/>
      <c r="UBA26" s="178"/>
      <c r="UBB26" s="178"/>
      <c r="UBC26" s="178"/>
      <c r="UBD26" s="178"/>
      <c r="UBE26" s="179"/>
      <c r="UBF26" s="166"/>
      <c r="UBG26" s="178"/>
      <c r="UBH26" s="178"/>
      <c r="UBI26" s="178"/>
      <c r="UBJ26" s="178"/>
      <c r="UBK26" s="178"/>
      <c r="UBL26" s="178"/>
      <c r="UBM26" s="179"/>
      <c r="UBN26" s="166"/>
      <c r="UBO26" s="178"/>
      <c r="UBP26" s="178"/>
      <c r="UBQ26" s="178"/>
      <c r="UBR26" s="178"/>
      <c r="UBS26" s="178"/>
      <c r="UBT26" s="178"/>
      <c r="UBU26" s="179"/>
      <c r="UBV26" s="166"/>
      <c r="UBW26" s="178"/>
      <c r="UBX26" s="178"/>
      <c r="UBY26" s="178"/>
      <c r="UBZ26" s="178"/>
      <c r="UCA26" s="178"/>
      <c r="UCB26" s="178"/>
      <c r="UCC26" s="179"/>
      <c r="UCD26" s="166"/>
      <c r="UCE26" s="178"/>
      <c r="UCF26" s="178"/>
      <c r="UCG26" s="178"/>
      <c r="UCH26" s="178"/>
      <c r="UCI26" s="178"/>
      <c r="UCJ26" s="178"/>
      <c r="UCK26" s="179"/>
      <c r="UCL26" s="166"/>
      <c r="UCM26" s="178"/>
      <c r="UCN26" s="178"/>
      <c r="UCO26" s="178"/>
      <c r="UCP26" s="178"/>
      <c r="UCQ26" s="178"/>
      <c r="UCR26" s="178"/>
      <c r="UCS26" s="179"/>
      <c r="UCT26" s="166"/>
      <c r="UCU26" s="178"/>
      <c r="UCV26" s="178"/>
      <c r="UCW26" s="178"/>
      <c r="UCX26" s="178"/>
      <c r="UCY26" s="178"/>
      <c r="UCZ26" s="178"/>
      <c r="UDA26" s="179"/>
      <c r="UDB26" s="166"/>
      <c r="UDC26" s="178"/>
      <c r="UDD26" s="178"/>
      <c r="UDE26" s="178"/>
      <c r="UDF26" s="178"/>
      <c r="UDG26" s="178"/>
      <c r="UDH26" s="178"/>
      <c r="UDI26" s="179"/>
      <c r="UDJ26" s="166"/>
      <c r="UDK26" s="178"/>
      <c r="UDL26" s="178"/>
      <c r="UDM26" s="178"/>
      <c r="UDN26" s="178"/>
      <c r="UDO26" s="178"/>
      <c r="UDP26" s="178"/>
      <c r="UDQ26" s="179"/>
      <c r="UDR26" s="166"/>
      <c r="UDS26" s="178"/>
      <c r="UDT26" s="178"/>
      <c r="UDU26" s="178"/>
      <c r="UDV26" s="178"/>
      <c r="UDW26" s="178"/>
      <c r="UDX26" s="178"/>
      <c r="UDY26" s="179"/>
      <c r="UDZ26" s="166"/>
      <c r="UEA26" s="178"/>
      <c r="UEB26" s="178"/>
      <c r="UEC26" s="178"/>
      <c r="UED26" s="178"/>
      <c r="UEE26" s="178"/>
      <c r="UEF26" s="178"/>
      <c r="UEG26" s="179"/>
      <c r="UEH26" s="166"/>
      <c r="UEI26" s="178"/>
      <c r="UEJ26" s="178"/>
      <c r="UEK26" s="178"/>
      <c r="UEL26" s="178"/>
      <c r="UEM26" s="178"/>
      <c r="UEN26" s="178"/>
      <c r="UEO26" s="179"/>
      <c r="UEP26" s="166"/>
      <c r="UEQ26" s="178"/>
      <c r="UER26" s="178"/>
      <c r="UES26" s="178"/>
      <c r="UET26" s="178"/>
      <c r="UEU26" s="178"/>
      <c r="UEV26" s="178"/>
      <c r="UEW26" s="179"/>
      <c r="UEX26" s="166"/>
      <c r="UEY26" s="178"/>
      <c r="UEZ26" s="178"/>
      <c r="UFA26" s="178"/>
      <c r="UFB26" s="178"/>
      <c r="UFC26" s="178"/>
      <c r="UFD26" s="178"/>
      <c r="UFE26" s="179"/>
      <c r="UFF26" s="166"/>
      <c r="UFG26" s="178"/>
      <c r="UFH26" s="178"/>
      <c r="UFI26" s="178"/>
      <c r="UFJ26" s="178"/>
      <c r="UFK26" s="178"/>
      <c r="UFL26" s="178"/>
      <c r="UFM26" s="179"/>
      <c r="UFN26" s="166"/>
      <c r="UFO26" s="178"/>
      <c r="UFP26" s="178"/>
      <c r="UFQ26" s="178"/>
      <c r="UFR26" s="178"/>
      <c r="UFS26" s="178"/>
      <c r="UFT26" s="178"/>
      <c r="UFU26" s="179"/>
      <c r="UFV26" s="166"/>
      <c r="UFW26" s="178"/>
      <c r="UFX26" s="178"/>
      <c r="UFY26" s="178"/>
      <c r="UFZ26" s="178"/>
      <c r="UGA26" s="178"/>
      <c r="UGB26" s="178"/>
      <c r="UGC26" s="179"/>
      <c r="UGD26" s="166"/>
      <c r="UGE26" s="178"/>
      <c r="UGF26" s="178"/>
      <c r="UGG26" s="178"/>
      <c r="UGH26" s="178"/>
      <c r="UGI26" s="178"/>
      <c r="UGJ26" s="178"/>
      <c r="UGK26" s="179"/>
      <c r="UGL26" s="166"/>
      <c r="UGM26" s="178"/>
      <c r="UGN26" s="178"/>
      <c r="UGO26" s="178"/>
      <c r="UGP26" s="178"/>
      <c r="UGQ26" s="178"/>
      <c r="UGR26" s="178"/>
      <c r="UGS26" s="179"/>
      <c r="UGT26" s="166"/>
      <c r="UGU26" s="178"/>
      <c r="UGV26" s="178"/>
      <c r="UGW26" s="178"/>
      <c r="UGX26" s="178"/>
      <c r="UGY26" s="178"/>
      <c r="UGZ26" s="178"/>
      <c r="UHA26" s="179"/>
      <c r="UHB26" s="166"/>
      <c r="UHC26" s="178"/>
      <c r="UHD26" s="178"/>
      <c r="UHE26" s="178"/>
      <c r="UHF26" s="178"/>
      <c r="UHG26" s="178"/>
      <c r="UHH26" s="178"/>
      <c r="UHI26" s="179"/>
      <c r="UHJ26" s="166"/>
      <c r="UHK26" s="178"/>
      <c r="UHL26" s="178"/>
      <c r="UHM26" s="178"/>
      <c r="UHN26" s="178"/>
      <c r="UHO26" s="178"/>
      <c r="UHP26" s="178"/>
      <c r="UHQ26" s="179"/>
      <c r="UHR26" s="166"/>
      <c r="UHS26" s="178"/>
      <c r="UHT26" s="178"/>
      <c r="UHU26" s="178"/>
      <c r="UHV26" s="178"/>
      <c r="UHW26" s="178"/>
      <c r="UHX26" s="178"/>
      <c r="UHY26" s="179"/>
      <c r="UHZ26" s="166"/>
      <c r="UIA26" s="178"/>
      <c r="UIB26" s="178"/>
      <c r="UIC26" s="178"/>
      <c r="UID26" s="178"/>
      <c r="UIE26" s="178"/>
      <c r="UIF26" s="178"/>
      <c r="UIG26" s="179"/>
      <c r="UIH26" s="166"/>
      <c r="UII26" s="178"/>
      <c r="UIJ26" s="178"/>
      <c r="UIK26" s="178"/>
      <c r="UIL26" s="178"/>
      <c r="UIM26" s="178"/>
      <c r="UIN26" s="178"/>
      <c r="UIO26" s="179"/>
      <c r="UIP26" s="166"/>
      <c r="UIQ26" s="178"/>
      <c r="UIR26" s="178"/>
      <c r="UIS26" s="178"/>
      <c r="UIT26" s="178"/>
      <c r="UIU26" s="178"/>
      <c r="UIV26" s="178"/>
      <c r="UIW26" s="179"/>
      <c r="UIX26" s="166"/>
      <c r="UIY26" s="178"/>
      <c r="UIZ26" s="178"/>
      <c r="UJA26" s="178"/>
      <c r="UJB26" s="178"/>
      <c r="UJC26" s="178"/>
      <c r="UJD26" s="178"/>
      <c r="UJE26" s="179"/>
      <c r="UJF26" s="166"/>
      <c r="UJG26" s="178"/>
      <c r="UJH26" s="178"/>
      <c r="UJI26" s="178"/>
      <c r="UJJ26" s="178"/>
      <c r="UJK26" s="178"/>
      <c r="UJL26" s="178"/>
      <c r="UJM26" s="179"/>
      <c r="UJN26" s="166"/>
      <c r="UJO26" s="178"/>
      <c r="UJP26" s="178"/>
      <c r="UJQ26" s="178"/>
      <c r="UJR26" s="178"/>
      <c r="UJS26" s="178"/>
      <c r="UJT26" s="178"/>
      <c r="UJU26" s="179"/>
      <c r="UJV26" s="166"/>
      <c r="UJW26" s="178"/>
      <c r="UJX26" s="178"/>
      <c r="UJY26" s="178"/>
      <c r="UJZ26" s="178"/>
      <c r="UKA26" s="178"/>
      <c r="UKB26" s="178"/>
      <c r="UKC26" s="179"/>
      <c r="UKD26" s="166"/>
      <c r="UKE26" s="178"/>
      <c r="UKF26" s="178"/>
      <c r="UKG26" s="178"/>
      <c r="UKH26" s="178"/>
      <c r="UKI26" s="178"/>
      <c r="UKJ26" s="178"/>
      <c r="UKK26" s="179"/>
      <c r="UKL26" s="166"/>
      <c r="UKM26" s="178"/>
      <c r="UKN26" s="178"/>
      <c r="UKO26" s="178"/>
      <c r="UKP26" s="178"/>
      <c r="UKQ26" s="178"/>
      <c r="UKR26" s="178"/>
      <c r="UKS26" s="179"/>
      <c r="UKT26" s="166"/>
      <c r="UKU26" s="178"/>
      <c r="UKV26" s="178"/>
      <c r="UKW26" s="178"/>
      <c r="UKX26" s="178"/>
      <c r="UKY26" s="178"/>
      <c r="UKZ26" s="178"/>
      <c r="ULA26" s="179"/>
      <c r="ULB26" s="166"/>
      <c r="ULC26" s="178"/>
      <c r="ULD26" s="178"/>
      <c r="ULE26" s="178"/>
      <c r="ULF26" s="178"/>
      <c r="ULG26" s="178"/>
      <c r="ULH26" s="178"/>
      <c r="ULI26" s="179"/>
      <c r="ULJ26" s="166"/>
      <c r="ULK26" s="178"/>
      <c r="ULL26" s="178"/>
      <c r="ULM26" s="178"/>
      <c r="ULN26" s="178"/>
      <c r="ULO26" s="178"/>
      <c r="ULP26" s="178"/>
      <c r="ULQ26" s="179"/>
      <c r="ULR26" s="166"/>
      <c r="ULS26" s="178"/>
      <c r="ULT26" s="178"/>
      <c r="ULU26" s="178"/>
      <c r="ULV26" s="178"/>
      <c r="ULW26" s="178"/>
      <c r="ULX26" s="178"/>
      <c r="ULY26" s="179"/>
      <c r="ULZ26" s="166"/>
      <c r="UMA26" s="178"/>
      <c r="UMB26" s="178"/>
      <c r="UMC26" s="178"/>
      <c r="UMD26" s="178"/>
      <c r="UME26" s="178"/>
      <c r="UMF26" s="178"/>
      <c r="UMG26" s="179"/>
      <c r="UMH26" s="166"/>
      <c r="UMI26" s="178"/>
      <c r="UMJ26" s="178"/>
      <c r="UMK26" s="178"/>
      <c r="UML26" s="178"/>
      <c r="UMM26" s="178"/>
      <c r="UMN26" s="178"/>
      <c r="UMO26" s="179"/>
      <c r="UMP26" s="166"/>
      <c r="UMQ26" s="178"/>
      <c r="UMR26" s="178"/>
      <c r="UMS26" s="178"/>
      <c r="UMT26" s="178"/>
      <c r="UMU26" s="178"/>
      <c r="UMV26" s="178"/>
      <c r="UMW26" s="179"/>
      <c r="UMX26" s="166"/>
      <c r="UMY26" s="178"/>
      <c r="UMZ26" s="178"/>
      <c r="UNA26" s="178"/>
      <c r="UNB26" s="178"/>
      <c r="UNC26" s="178"/>
      <c r="UND26" s="178"/>
      <c r="UNE26" s="179"/>
      <c r="UNF26" s="166"/>
      <c r="UNG26" s="178"/>
      <c r="UNH26" s="178"/>
      <c r="UNI26" s="178"/>
      <c r="UNJ26" s="178"/>
      <c r="UNK26" s="178"/>
      <c r="UNL26" s="178"/>
      <c r="UNM26" s="179"/>
      <c r="UNN26" s="166"/>
      <c r="UNO26" s="178"/>
      <c r="UNP26" s="178"/>
      <c r="UNQ26" s="178"/>
      <c r="UNR26" s="178"/>
      <c r="UNS26" s="178"/>
      <c r="UNT26" s="178"/>
      <c r="UNU26" s="179"/>
      <c r="UNV26" s="166"/>
      <c r="UNW26" s="178"/>
      <c r="UNX26" s="178"/>
      <c r="UNY26" s="178"/>
      <c r="UNZ26" s="178"/>
      <c r="UOA26" s="178"/>
      <c r="UOB26" s="178"/>
      <c r="UOC26" s="179"/>
      <c r="UOD26" s="166"/>
      <c r="UOE26" s="178"/>
      <c r="UOF26" s="178"/>
      <c r="UOG26" s="178"/>
      <c r="UOH26" s="178"/>
      <c r="UOI26" s="178"/>
      <c r="UOJ26" s="178"/>
      <c r="UOK26" s="179"/>
      <c r="UOL26" s="166"/>
      <c r="UOM26" s="178"/>
      <c r="UON26" s="178"/>
      <c r="UOO26" s="178"/>
      <c r="UOP26" s="178"/>
      <c r="UOQ26" s="178"/>
      <c r="UOR26" s="178"/>
      <c r="UOS26" s="179"/>
      <c r="UOT26" s="166"/>
      <c r="UOU26" s="178"/>
      <c r="UOV26" s="178"/>
      <c r="UOW26" s="178"/>
      <c r="UOX26" s="178"/>
      <c r="UOY26" s="178"/>
      <c r="UOZ26" s="178"/>
      <c r="UPA26" s="179"/>
      <c r="UPB26" s="166"/>
      <c r="UPC26" s="178"/>
      <c r="UPD26" s="178"/>
      <c r="UPE26" s="178"/>
      <c r="UPF26" s="178"/>
      <c r="UPG26" s="178"/>
      <c r="UPH26" s="178"/>
      <c r="UPI26" s="179"/>
      <c r="UPJ26" s="166"/>
      <c r="UPK26" s="178"/>
      <c r="UPL26" s="178"/>
      <c r="UPM26" s="178"/>
      <c r="UPN26" s="178"/>
      <c r="UPO26" s="178"/>
      <c r="UPP26" s="178"/>
      <c r="UPQ26" s="179"/>
      <c r="UPR26" s="166"/>
      <c r="UPS26" s="178"/>
      <c r="UPT26" s="178"/>
      <c r="UPU26" s="178"/>
      <c r="UPV26" s="178"/>
      <c r="UPW26" s="178"/>
      <c r="UPX26" s="178"/>
      <c r="UPY26" s="179"/>
      <c r="UPZ26" s="166"/>
      <c r="UQA26" s="178"/>
      <c r="UQB26" s="178"/>
      <c r="UQC26" s="178"/>
      <c r="UQD26" s="178"/>
      <c r="UQE26" s="178"/>
      <c r="UQF26" s="178"/>
      <c r="UQG26" s="179"/>
      <c r="UQH26" s="166"/>
      <c r="UQI26" s="178"/>
      <c r="UQJ26" s="178"/>
      <c r="UQK26" s="178"/>
      <c r="UQL26" s="178"/>
      <c r="UQM26" s="178"/>
      <c r="UQN26" s="178"/>
      <c r="UQO26" s="179"/>
      <c r="UQP26" s="166"/>
      <c r="UQQ26" s="178"/>
      <c r="UQR26" s="178"/>
      <c r="UQS26" s="178"/>
      <c r="UQT26" s="178"/>
      <c r="UQU26" s="178"/>
      <c r="UQV26" s="178"/>
      <c r="UQW26" s="179"/>
      <c r="UQX26" s="166"/>
      <c r="UQY26" s="178"/>
      <c r="UQZ26" s="178"/>
      <c r="URA26" s="178"/>
      <c r="URB26" s="178"/>
      <c r="URC26" s="178"/>
      <c r="URD26" s="178"/>
      <c r="URE26" s="179"/>
      <c r="URF26" s="166"/>
      <c r="URG26" s="178"/>
      <c r="URH26" s="178"/>
      <c r="URI26" s="178"/>
      <c r="URJ26" s="178"/>
      <c r="URK26" s="178"/>
      <c r="URL26" s="178"/>
      <c r="URM26" s="179"/>
      <c r="URN26" s="166"/>
      <c r="URO26" s="178"/>
      <c r="URP26" s="178"/>
      <c r="URQ26" s="178"/>
      <c r="URR26" s="178"/>
      <c r="URS26" s="178"/>
      <c r="URT26" s="178"/>
      <c r="URU26" s="179"/>
      <c r="URV26" s="166"/>
      <c r="URW26" s="178"/>
      <c r="URX26" s="178"/>
      <c r="URY26" s="178"/>
      <c r="URZ26" s="178"/>
      <c r="USA26" s="178"/>
      <c r="USB26" s="178"/>
      <c r="USC26" s="179"/>
      <c r="USD26" s="166"/>
      <c r="USE26" s="178"/>
      <c r="USF26" s="178"/>
      <c r="USG26" s="178"/>
      <c r="USH26" s="178"/>
      <c r="USI26" s="178"/>
      <c r="USJ26" s="178"/>
      <c r="USK26" s="179"/>
      <c r="USL26" s="166"/>
      <c r="USM26" s="178"/>
      <c r="USN26" s="178"/>
      <c r="USO26" s="178"/>
      <c r="USP26" s="178"/>
      <c r="USQ26" s="178"/>
      <c r="USR26" s="178"/>
      <c r="USS26" s="179"/>
      <c r="UST26" s="166"/>
      <c r="USU26" s="178"/>
      <c r="USV26" s="178"/>
      <c r="USW26" s="178"/>
      <c r="USX26" s="178"/>
      <c r="USY26" s="178"/>
      <c r="USZ26" s="178"/>
      <c r="UTA26" s="179"/>
      <c r="UTB26" s="166"/>
      <c r="UTC26" s="178"/>
      <c r="UTD26" s="178"/>
      <c r="UTE26" s="178"/>
      <c r="UTF26" s="178"/>
      <c r="UTG26" s="178"/>
      <c r="UTH26" s="178"/>
      <c r="UTI26" s="179"/>
      <c r="UTJ26" s="166"/>
      <c r="UTK26" s="178"/>
      <c r="UTL26" s="178"/>
      <c r="UTM26" s="178"/>
      <c r="UTN26" s="178"/>
      <c r="UTO26" s="178"/>
      <c r="UTP26" s="178"/>
      <c r="UTQ26" s="179"/>
      <c r="UTR26" s="166"/>
      <c r="UTS26" s="178"/>
      <c r="UTT26" s="178"/>
      <c r="UTU26" s="178"/>
      <c r="UTV26" s="178"/>
      <c r="UTW26" s="178"/>
      <c r="UTX26" s="178"/>
      <c r="UTY26" s="179"/>
      <c r="UTZ26" s="166"/>
      <c r="UUA26" s="178"/>
      <c r="UUB26" s="178"/>
      <c r="UUC26" s="178"/>
      <c r="UUD26" s="178"/>
      <c r="UUE26" s="178"/>
      <c r="UUF26" s="178"/>
      <c r="UUG26" s="179"/>
      <c r="UUH26" s="166"/>
      <c r="UUI26" s="178"/>
      <c r="UUJ26" s="178"/>
      <c r="UUK26" s="178"/>
      <c r="UUL26" s="178"/>
      <c r="UUM26" s="178"/>
      <c r="UUN26" s="178"/>
      <c r="UUO26" s="179"/>
      <c r="UUP26" s="166"/>
      <c r="UUQ26" s="178"/>
      <c r="UUR26" s="178"/>
      <c r="UUS26" s="178"/>
      <c r="UUT26" s="178"/>
      <c r="UUU26" s="178"/>
      <c r="UUV26" s="178"/>
      <c r="UUW26" s="179"/>
      <c r="UUX26" s="166"/>
      <c r="UUY26" s="178"/>
      <c r="UUZ26" s="178"/>
      <c r="UVA26" s="178"/>
      <c r="UVB26" s="178"/>
      <c r="UVC26" s="178"/>
      <c r="UVD26" s="178"/>
      <c r="UVE26" s="179"/>
      <c r="UVF26" s="166"/>
      <c r="UVG26" s="178"/>
      <c r="UVH26" s="178"/>
      <c r="UVI26" s="178"/>
      <c r="UVJ26" s="178"/>
      <c r="UVK26" s="178"/>
      <c r="UVL26" s="178"/>
      <c r="UVM26" s="179"/>
      <c r="UVN26" s="166"/>
      <c r="UVO26" s="178"/>
      <c r="UVP26" s="178"/>
      <c r="UVQ26" s="178"/>
      <c r="UVR26" s="178"/>
      <c r="UVS26" s="178"/>
      <c r="UVT26" s="178"/>
      <c r="UVU26" s="179"/>
      <c r="UVV26" s="166"/>
      <c r="UVW26" s="178"/>
      <c r="UVX26" s="178"/>
      <c r="UVY26" s="178"/>
      <c r="UVZ26" s="178"/>
      <c r="UWA26" s="178"/>
      <c r="UWB26" s="178"/>
      <c r="UWC26" s="179"/>
      <c r="UWD26" s="166"/>
      <c r="UWE26" s="178"/>
      <c r="UWF26" s="178"/>
      <c r="UWG26" s="178"/>
      <c r="UWH26" s="178"/>
      <c r="UWI26" s="178"/>
      <c r="UWJ26" s="178"/>
      <c r="UWK26" s="179"/>
      <c r="UWL26" s="166"/>
      <c r="UWM26" s="178"/>
      <c r="UWN26" s="178"/>
      <c r="UWO26" s="178"/>
      <c r="UWP26" s="178"/>
      <c r="UWQ26" s="178"/>
      <c r="UWR26" s="178"/>
      <c r="UWS26" s="179"/>
      <c r="UWT26" s="166"/>
      <c r="UWU26" s="178"/>
      <c r="UWV26" s="178"/>
      <c r="UWW26" s="178"/>
      <c r="UWX26" s="178"/>
      <c r="UWY26" s="178"/>
      <c r="UWZ26" s="178"/>
      <c r="UXA26" s="179"/>
      <c r="UXB26" s="166"/>
      <c r="UXC26" s="178"/>
      <c r="UXD26" s="178"/>
      <c r="UXE26" s="178"/>
      <c r="UXF26" s="178"/>
      <c r="UXG26" s="178"/>
      <c r="UXH26" s="178"/>
      <c r="UXI26" s="179"/>
      <c r="UXJ26" s="166"/>
      <c r="UXK26" s="178"/>
      <c r="UXL26" s="178"/>
      <c r="UXM26" s="178"/>
      <c r="UXN26" s="178"/>
      <c r="UXO26" s="178"/>
      <c r="UXP26" s="178"/>
      <c r="UXQ26" s="179"/>
      <c r="UXR26" s="166"/>
      <c r="UXS26" s="178"/>
      <c r="UXT26" s="178"/>
      <c r="UXU26" s="178"/>
      <c r="UXV26" s="178"/>
      <c r="UXW26" s="178"/>
      <c r="UXX26" s="178"/>
      <c r="UXY26" s="179"/>
      <c r="UXZ26" s="166"/>
      <c r="UYA26" s="178"/>
      <c r="UYB26" s="178"/>
      <c r="UYC26" s="178"/>
      <c r="UYD26" s="178"/>
      <c r="UYE26" s="178"/>
      <c r="UYF26" s="178"/>
      <c r="UYG26" s="179"/>
      <c r="UYH26" s="166"/>
      <c r="UYI26" s="178"/>
      <c r="UYJ26" s="178"/>
      <c r="UYK26" s="178"/>
      <c r="UYL26" s="178"/>
      <c r="UYM26" s="178"/>
      <c r="UYN26" s="178"/>
      <c r="UYO26" s="179"/>
      <c r="UYP26" s="166"/>
      <c r="UYQ26" s="178"/>
      <c r="UYR26" s="178"/>
      <c r="UYS26" s="178"/>
      <c r="UYT26" s="178"/>
      <c r="UYU26" s="178"/>
      <c r="UYV26" s="178"/>
      <c r="UYW26" s="179"/>
      <c r="UYX26" s="166"/>
      <c r="UYY26" s="178"/>
      <c r="UYZ26" s="178"/>
      <c r="UZA26" s="178"/>
      <c r="UZB26" s="178"/>
      <c r="UZC26" s="178"/>
      <c r="UZD26" s="178"/>
      <c r="UZE26" s="179"/>
      <c r="UZF26" s="166"/>
      <c r="UZG26" s="178"/>
      <c r="UZH26" s="178"/>
      <c r="UZI26" s="178"/>
      <c r="UZJ26" s="178"/>
      <c r="UZK26" s="178"/>
      <c r="UZL26" s="178"/>
      <c r="UZM26" s="179"/>
      <c r="UZN26" s="166"/>
      <c r="UZO26" s="178"/>
      <c r="UZP26" s="178"/>
      <c r="UZQ26" s="178"/>
      <c r="UZR26" s="178"/>
      <c r="UZS26" s="178"/>
      <c r="UZT26" s="178"/>
      <c r="UZU26" s="179"/>
      <c r="UZV26" s="166"/>
      <c r="UZW26" s="178"/>
      <c r="UZX26" s="178"/>
      <c r="UZY26" s="178"/>
      <c r="UZZ26" s="178"/>
      <c r="VAA26" s="178"/>
      <c r="VAB26" s="178"/>
      <c r="VAC26" s="179"/>
      <c r="VAD26" s="166"/>
      <c r="VAE26" s="178"/>
      <c r="VAF26" s="178"/>
      <c r="VAG26" s="178"/>
      <c r="VAH26" s="178"/>
      <c r="VAI26" s="178"/>
      <c r="VAJ26" s="178"/>
      <c r="VAK26" s="179"/>
      <c r="VAL26" s="166"/>
      <c r="VAM26" s="178"/>
      <c r="VAN26" s="178"/>
      <c r="VAO26" s="178"/>
      <c r="VAP26" s="178"/>
      <c r="VAQ26" s="178"/>
      <c r="VAR26" s="178"/>
      <c r="VAS26" s="179"/>
      <c r="VAT26" s="166"/>
      <c r="VAU26" s="178"/>
      <c r="VAV26" s="178"/>
      <c r="VAW26" s="178"/>
      <c r="VAX26" s="178"/>
      <c r="VAY26" s="178"/>
      <c r="VAZ26" s="178"/>
      <c r="VBA26" s="179"/>
      <c r="VBB26" s="166"/>
      <c r="VBC26" s="178"/>
      <c r="VBD26" s="178"/>
      <c r="VBE26" s="178"/>
      <c r="VBF26" s="178"/>
      <c r="VBG26" s="178"/>
      <c r="VBH26" s="178"/>
      <c r="VBI26" s="179"/>
      <c r="VBJ26" s="166"/>
      <c r="VBK26" s="178"/>
      <c r="VBL26" s="178"/>
      <c r="VBM26" s="178"/>
      <c r="VBN26" s="178"/>
      <c r="VBO26" s="178"/>
      <c r="VBP26" s="178"/>
      <c r="VBQ26" s="179"/>
      <c r="VBR26" s="166"/>
      <c r="VBS26" s="178"/>
      <c r="VBT26" s="178"/>
      <c r="VBU26" s="178"/>
      <c r="VBV26" s="178"/>
      <c r="VBW26" s="178"/>
      <c r="VBX26" s="178"/>
      <c r="VBY26" s="179"/>
      <c r="VBZ26" s="166"/>
      <c r="VCA26" s="178"/>
      <c r="VCB26" s="178"/>
      <c r="VCC26" s="178"/>
      <c r="VCD26" s="178"/>
      <c r="VCE26" s="178"/>
      <c r="VCF26" s="178"/>
      <c r="VCG26" s="179"/>
      <c r="VCH26" s="166"/>
      <c r="VCI26" s="178"/>
      <c r="VCJ26" s="178"/>
      <c r="VCK26" s="178"/>
      <c r="VCL26" s="178"/>
      <c r="VCM26" s="178"/>
      <c r="VCN26" s="178"/>
      <c r="VCO26" s="179"/>
      <c r="VCP26" s="166"/>
      <c r="VCQ26" s="178"/>
      <c r="VCR26" s="178"/>
      <c r="VCS26" s="178"/>
      <c r="VCT26" s="178"/>
      <c r="VCU26" s="178"/>
      <c r="VCV26" s="178"/>
      <c r="VCW26" s="179"/>
      <c r="VCX26" s="166"/>
      <c r="VCY26" s="178"/>
      <c r="VCZ26" s="178"/>
      <c r="VDA26" s="178"/>
      <c r="VDB26" s="178"/>
      <c r="VDC26" s="178"/>
      <c r="VDD26" s="178"/>
      <c r="VDE26" s="179"/>
      <c r="VDF26" s="166"/>
      <c r="VDG26" s="178"/>
      <c r="VDH26" s="178"/>
      <c r="VDI26" s="178"/>
      <c r="VDJ26" s="178"/>
      <c r="VDK26" s="178"/>
      <c r="VDL26" s="178"/>
      <c r="VDM26" s="179"/>
      <c r="VDN26" s="166"/>
      <c r="VDO26" s="178"/>
      <c r="VDP26" s="178"/>
      <c r="VDQ26" s="178"/>
      <c r="VDR26" s="178"/>
      <c r="VDS26" s="178"/>
      <c r="VDT26" s="178"/>
      <c r="VDU26" s="179"/>
      <c r="VDV26" s="166"/>
      <c r="VDW26" s="178"/>
      <c r="VDX26" s="178"/>
      <c r="VDY26" s="178"/>
      <c r="VDZ26" s="178"/>
      <c r="VEA26" s="178"/>
      <c r="VEB26" s="178"/>
      <c r="VEC26" s="179"/>
      <c r="VED26" s="166"/>
      <c r="VEE26" s="178"/>
      <c r="VEF26" s="178"/>
      <c r="VEG26" s="178"/>
      <c r="VEH26" s="178"/>
      <c r="VEI26" s="178"/>
      <c r="VEJ26" s="178"/>
      <c r="VEK26" s="179"/>
      <c r="VEL26" s="166"/>
      <c r="VEM26" s="178"/>
      <c r="VEN26" s="178"/>
      <c r="VEO26" s="178"/>
      <c r="VEP26" s="178"/>
      <c r="VEQ26" s="178"/>
      <c r="VER26" s="178"/>
      <c r="VES26" s="179"/>
      <c r="VET26" s="166"/>
      <c r="VEU26" s="178"/>
      <c r="VEV26" s="178"/>
      <c r="VEW26" s="178"/>
      <c r="VEX26" s="178"/>
      <c r="VEY26" s="178"/>
      <c r="VEZ26" s="178"/>
      <c r="VFA26" s="179"/>
      <c r="VFB26" s="166"/>
      <c r="VFC26" s="178"/>
      <c r="VFD26" s="178"/>
      <c r="VFE26" s="178"/>
      <c r="VFF26" s="178"/>
      <c r="VFG26" s="178"/>
      <c r="VFH26" s="178"/>
      <c r="VFI26" s="179"/>
      <c r="VFJ26" s="166"/>
      <c r="VFK26" s="178"/>
      <c r="VFL26" s="178"/>
      <c r="VFM26" s="178"/>
      <c r="VFN26" s="178"/>
      <c r="VFO26" s="178"/>
      <c r="VFP26" s="178"/>
      <c r="VFQ26" s="179"/>
      <c r="VFR26" s="166"/>
      <c r="VFS26" s="178"/>
      <c r="VFT26" s="178"/>
      <c r="VFU26" s="178"/>
      <c r="VFV26" s="178"/>
      <c r="VFW26" s="178"/>
      <c r="VFX26" s="178"/>
      <c r="VFY26" s="179"/>
      <c r="VFZ26" s="166"/>
      <c r="VGA26" s="178"/>
      <c r="VGB26" s="178"/>
      <c r="VGC26" s="178"/>
      <c r="VGD26" s="178"/>
      <c r="VGE26" s="178"/>
      <c r="VGF26" s="178"/>
      <c r="VGG26" s="179"/>
      <c r="VGH26" s="166"/>
      <c r="VGI26" s="178"/>
      <c r="VGJ26" s="178"/>
      <c r="VGK26" s="178"/>
      <c r="VGL26" s="178"/>
      <c r="VGM26" s="178"/>
      <c r="VGN26" s="178"/>
      <c r="VGO26" s="179"/>
      <c r="VGP26" s="166"/>
      <c r="VGQ26" s="178"/>
      <c r="VGR26" s="178"/>
      <c r="VGS26" s="178"/>
      <c r="VGT26" s="178"/>
      <c r="VGU26" s="178"/>
      <c r="VGV26" s="178"/>
      <c r="VGW26" s="179"/>
      <c r="VGX26" s="166"/>
      <c r="VGY26" s="178"/>
      <c r="VGZ26" s="178"/>
      <c r="VHA26" s="178"/>
      <c r="VHB26" s="178"/>
      <c r="VHC26" s="178"/>
      <c r="VHD26" s="178"/>
      <c r="VHE26" s="179"/>
      <c r="VHF26" s="166"/>
      <c r="VHG26" s="178"/>
      <c r="VHH26" s="178"/>
      <c r="VHI26" s="178"/>
      <c r="VHJ26" s="178"/>
      <c r="VHK26" s="178"/>
      <c r="VHL26" s="178"/>
      <c r="VHM26" s="179"/>
      <c r="VHN26" s="166"/>
      <c r="VHO26" s="178"/>
      <c r="VHP26" s="178"/>
      <c r="VHQ26" s="178"/>
      <c r="VHR26" s="178"/>
      <c r="VHS26" s="178"/>
      <c r="VHT26" s="178"/>
      <c r="VHU26" s="179"/>
      <c r="VHV26" s="166"/>
      <c r="VHW26" s="178"/>
      <c r="VHX26" s="178"/>
      <c r="VHY26" s="178"/>
      <c r="VHZ26" s="178"/>
      <c r="VIA26" s="178"/>
      <c r="VIB26" s="178"/>
      <c r="VIC26" s="179"/>
      <c r="VID26" s="166"/>
      <c r="VIE26" s="178"/>
      <c r="VIF26" s="178"/>
      <c r="VIG26" s="178"/>
      <c r="VIH26" s="178"/>
      <c r="VII26" s="178"/>
      <c r="VIJ26" s="178"/>
      <c r="VIK26" s="179"/>
      <c r="VIL26" s="166"/>
      <c r="VIM26" s="178"/>
      <c r="VIN26" s="178"/>
      <c r="VIO26" s="178"/>
      <c r="VIP26" s="178"/>
      <c r="VIQ26" s="178"/>
      <c r="VIR26" s="178"/>
      <c r="VIS26" s="179"/>
      <c r="VIT26" s="166"/>
      <c r="VIU26" s="178"/>
      <c r="VIV26" s="178"/>
      <c r="VIW26" s="178"/>
      <c r="VIX26" s="178"/>
      <c r="VIY26" s="178"/>
      <c r="VIZ26" s="178"/>
      <c r="VJA26" s="179"/>
      <c r="VJB26" s="166"/>
      <c r="VJC26" s="178"/>
      <c r="VJD26" s="178"/>
      <c r="VJE26" s="178"/>
      <c r="VJF26" s="178"/>
      <c r="VJG26" s="178"/>
      <c r="VJH26" s="178"/>
      <c r="VJI26" s="179"/>
      <c r="VJJ26" s="166"/>
      <c r="VJK26" s="178"/>
      <c r="VJL26" s="178"/>
      <c r="VJM26" s="178"/>
      <c r="VJN26" s="178"/>
      <c r="VJO26" s="178"/>
      <c r="VJP26" s="178"/>
      <c r="VJQ26" s="179"/>
      <c r="VJR26" s="166"/>
      <c r="VJS26" s="178"/>
      <c r="VJT26" s="178"/>
      <c r="VJU26" s="178"/>
      <c r="VJV26" s="178"/>
      <c r="VJW26" s="178"/>
      <c r="VJX26" s="178"/>
      <c r="VJY26" s="179"/>
      <c r="VJZ26" s="166"/>
      <c r="VKA26" s="178"/>
      <c r="VKB26" s="178"/>
      <c r="VKC26" s="178"/>
      <c r="VKD26" s="178"/>
      <c r="VKE26" s="178"/>
      <c r="VKF26" s="178"/>
      <c r="VKG26" s="179"/>
      <c r="VKH26" s="166"/>
      <c r="VKI26" s="178"/>
      <c r="VKJ26" s="178"/>
      <c r="VKK26" s="178"/>
      <c r="VKL26" s="178"/>
      <c r="VKM26" s="178"/>
      <c r="VKN26" s="178"/>
      <c r="VKO26" s="179"/>
      <c r="VKP26" s="166"/>
      <c r="VKQ26" s="178"/>
      <c r="VKR26" s="178"/>
      <c r="VKS26" s="178"/>
      <c r="VKT26" s="178"/>
      <c r="VKU26" s="178"/>
      <c r="VKV26" s="178"/>
      <c r="VKW26" s="179"/>
      <c r="VKX26" s="166"/>
      <c r="VKY26" s="178"/>
      <c r="VKZ26" s="178"/>
      <c r="VLA26" s="178"/>
      <c r="VLB26" s="178"/>
      <c r="VLC26" s="178"/>
      <c r="VLD26" s="178"/>
      <c r="VLE26" s="179"/>
      <c r="VLF26" s="166"/>
      <c r="VLG26" s="178"/>
      <c r="VLH26" s="178"/>
      <c r="VLI26" s="178"/>
      <c r="VLJ26" s="178"/>
      <c r="VLK26" s="178"/>
      <c r="VLL26" s="178"/>
      <c r="VLM26" s="179"/>
      <c r="VLN26" s="166"/>
      <c r="VLO26" s="178"/>
      <c r="VLP26" s="178"/>
      <c r="VLQ26" s="178"/>
      <c r="VLR26" s="178"/>
      <c r="VLS26" s="178"/>
      <c r="VLT26" s="178"/>
      <c r="VLU26" s="179"/>
      <c r="VLV26" s="166"/>
      <c r="VLW26" s="178"/>
      <c r="VLX26" s="178"/>
      <c r="VLY26" s="178"/>
      <c r="VLZ26" s="178"/>
      <c r="VMA26" s="178"/>
      <c r="VMB26" s="178"/>
      <c r="VMC26" s="179"/>
      <c r="VMD26" s="166"/>
      <c r="VME26" s="178"/>
      <c r="VMF26" s="178"/>
      <c r="VMG26" s="178"/>
      <c r="VMH26" s="178"/>
      <c r="VMI26" s="178"/>
      <c r="VMJ26" s="178"/>
      <c r="VMK26" s="179"/>
      <c r="VML26" s="166"/>
      <c r="VMM26" s="178"/>
      <c r="VMN26" s="178"/>
      <c r="VMO26" s="178"/>
      <c r="VMP26" s="178"/>
      <c r="VMQ26" s="178"/>
      <c r="VMR26" s="178"/>
      <c r="VMS26" s="179"/>
      <c r="VMT26" s="166"/>
      <c r="VMU26" s="178"/>
      <c r="VMV26" s="178"/>
      <c r="VMW26" s="178"/>
      <c r="VMX26" s="178"/>
      <c r="VMY26" s="178"/>
      <c r="VMZ26" s="178"/>
      <c r="VNA26" s="179"/>
      <c r="VNB26" s="166"/>
      <c r="VNC26" s="178"/>
      <c r="VND26" s="178"/>
      <c r="VNE26" s="178"/>
      <c r="VNF26" s="178"/>
      <c r="VNG26" s="178"/>
      <c r="VNH26" s="178"/>
      <c r="VNI26" s="179"/>
      <c r="VNJ26" s="166"/>
      <c r="VNK26" s="178"/>
      <c r="VNL26" s="178"/>
      <c r="VNM26" s="178"/>
      <c r="VNN26" s="178"/>
      <c r="VNO26" s="178"/>
      <c r="VNP26" s="178"/>
      <c r="VNQ26" s="179"/>
      <c r="VNR26" s="166"/>
      <c r="VNS26" s="178"/>
      <c r="VNT26" s="178"/>
      <c r="VNU26" s="178"/>
      <c r="VNV26" s="178"/>
      <c r="VNW26" s="178"/>
      <c r="VNX26" s="178"/>
      <c r="VNY26" s="179"/>
      <c r="VNZ26" s="166"/>
      <c r="VOA26" s="178"/>
      <c r="VOB26" s="178"/>
      <c r="VOC26" s="178"/>
      <c r="VOD26" s="178"/>
      <c r="VOE26" s="178"/>
      <c r="VOF26" s="178"/>
      <c r="VOG26" s="179"/>
      <c r="VOH26" s="166"/>
      <c r="VOI26" s="178"/>
      <c r="VOJ26" s="178"/>
      <c r="VOK26" s="178"/>
      <c r="VOL26" s="178"/>
      <c r="VOM26" s="178"/>
      <c r="VON26" s="178"/>
      <c r="VOO26" s="179"/>
      <c r="VOP26" s="166"/>
      <c r="VOQ26" s="178"/>
      <c r="VOR26" s="178"/>
      <c r="VOS26" s="178"/>
      <c r="VOT26" s="178"/>
      <c r="VOU26" s="178"/>
      <c r="VOV26" s="178"/>
      <c r="VOW26" s="179"/>
      <c r="VOX26" s="166"/>
      <c r="VOY26" s="178"/>
      <c r="VOZ26" s="178"/>
      <c r="VPA26" s="178"/>
      <c r="VPB26" s="178"/>
      <c r="VPC26" s="178"/>
      <c r="VPD26" s="178"/>
      <c r="VPE26" s="179"/>
      <c r="VPF26" s="166"/>
      <c r="VPG26" s="178"/>
      <c r="VPH26" s="178"/>
      <c r="VPI26" s="178"/>
      <c r="VPJ26" s="178"/>
      <c r="VPK26" s="178"/>
      <c r="VPL26" s="178"/>
      <c r="VPM26" s="179"/>
      <c r="VPN26" s="166"/>
      <c r="VPO26" s="178"/>
      <c r="VPP26" s="178"/>
      <c r="VPQ26" s="178"/>
      <c r="VPR26" s="178"/>
      <c r="VPS26" s="178"/>
      <c r="VPT26" s="178"/>
      <c r="VPU26" s="179"/>
      <c r="VPV26" s="166"/>
      <c r="VPW26" s="178"/>
      <c r="VPX26" s="178"/>
      <c r="VPY26" s="178"/>
      <c r="VPZ26" s="178"/>
      <c r="VQA26" s="178"/>
      <c r="VQB26" s="178"/>
      <c r="VQC26" s="179"/>
      <c r="VQD26" s="166"/>
      <c r="VQE26" s="178"/>
      <c r="VQF26" s="178"/>
      <c r="VQG26" s="178"/>
      <c r="VQH26" s="178"/>
      <c r="VQI26" s="178"/>
      <c r="VQJ26" s="178"/>
      <c r="VQK26" s="179"/>
      <c r="VQL26" s="166"/>
      <c r="VQM26" s="178"/>
      <c r="VQN26" s="178"/>
      <c r="VQO26" s="178"/>
      <c r="VQP26" s="178"/>
      <c r="VQQ26" s="178"/>
      <c r="VQR26" s="178"/>
      <c r="VQS26" s="179"/>
      <c r="VQT26" s="166"/>
      <c r="VQU26" s="178"/>
      <c r="VQV26" s="178"/>
      <c r="VQW26" s="178"/>
      <c r="VQX26" s="178"/>
      <c r="VQY26" s="178"/>
      <c r="VQZ26" s="178"/>
      <c r="VRA26" s="179"/>
      <c r="VRB26" s="166"/>
      <c r="VRC26" s="178"/>
      <c r="VRD26" s="178"/>
      <c r="VRE26" s="178"/>
      <c r="VRF26" s="178"/>
      <c r="VRG26" s="178"/>
      <c r="VRH26" s="178"/>
      <c r="VRI26" s="179"/>
      <c r="VRJ26" s="166"/>
      <c r="VRK26" s="178"/>
      <c r="VRL26" s="178"/>
      <c r="VRM26" s="178"/>
      <c r="VRN26" s="178"/>
      <c r="VRO26" s="178"/>
      <c r="VRP26" s="178"/>
      <c r="VRQ26" s="179"/>
      <c r="VRR26" s="166"/>
      <c r="VRS26" s="178"/>
      <c r="VRT26" s="178"/>
      <c r="VRU26" s="178"/>
      <c r="VRV26" s="178"/>
      <c r="VRW26" s="178"/>
      <c r="VRX26" s="178"/>
      <c r="VRY26" s="179"/>
      <c r="VRZ26" s="166"/>
      <c r="VSA26" s="178"/>
      <c r="VSB26" s="178"/>
      <c r="VSC26" s="178"/>
      <c r="VSD26" s="178"/>
      <c r="VSE26" s="178"/>
      <c r="VSF26" s="178"/>
      <c r="VSG26" s="179"/>
      <c r="VSH26" s="166"/>
      <c r="VSI26" s="178"/>
      <c r="VSJ26" s="178"/>
      <c r="VSK26" s="178"/>
      <c r="VSL26" s="178"/>
      <c r="VSM26" s="178"/>
      <c r="VSN26" s="178"/>
      <c r="VSO26" s="179"/>
      <c r="VSP26" s="166"/>
      <c r="VSQ26" s="178"/>
      <c r="VSR26" s="178"/>
      <c r="VSS26" s="178"/>
      <c r="VST26" s="178"/>
      <c r="VSU26" s="178"/>
      <c r="VSV26" s="178"/>
      <c r="VSW26" s="179"/>
      <c r="VSX26" s="166"/>
      <c r="VSY26" s="178"/>
      <c r="VSZ26" s="178"/>
      <c r="VTA26" s="178"/>
      <c r="VTB26" s="178"/>
      <c r="VTC26" s="178"/>
      <c r="VTD26" s="178"/>
      <c r="VTE26" s="179"/>
      <c r="VTF26" s="166"/>
      <c r="VTG26" s="178"/>
      <c r="VTH26" s="178"/>
      <c r="VTI26" s="178"/>
      <c r="VTJ26" s="178"/>
      <c r="VTK26" s="178"/>
      <c r="VTL26" s="178"/>
      <c r="VTM26" s="179"/>
      <c r="VTN26" s="166"/>
      <c r="VTO26" s="178"/>
      <c r="VTP26" s="178"/>
      <c r="VTQ26" s="178"/>
      <c r="VTR26" s="178"/>
      <c r="VTS26" s="178"/>
      <c r="VTT26" s="178"/>
      <c r="VTU26" s="179"/>
      <c r="VTV26" s="166"/>
      <c r="VTW26" s="178"/>
      <c r="VTX26" s="178"/>
      <c r="VTY26" s="178"/>
      <c r="VTZ26" s="178"/>
      <c r="VUA26" s="178"/>
      <c r="VUB26" s="178"/>
      <c r="VUC26" s="179"/>
      <c r="VUD26" s="166"/>
      <c r="VUE26" s="178"/>
      <c r="VUF26" s="178"/>
      <c r="VUG26" s="178"/>
      <c r="VUH26" s="178"/>
      <c r="VUI26" s="178"/>
      <c r="VUJ26" s="178"/>
      <c r="VUK26" s="179"/>
      <c r="VUL26" s="166"/>
      <c r="VUM26" s="178"/>
      <c r="VUN26" s="178"/>
      <c r="VUO26" s="178"/>
      <c r="VUP26" s="178"/>
      <c r="VUQ26" s="178"/>
      <c r="VUR26" s="178"/>
      <c r="VUS26" s="179"/>
      <c r="VUT26" s="166"/>
      <c r="VUU26" s="178"/>
      <c r="VUV26" s="178"/>
      <c r="VUW26" s="178"/>
      <c r="VUX26" s="178"/>
      <c r="VUY26" s="178"/>
      <c r="VUZ26" s="178"/>
      <c r="VVA26" s="179"/>
      <c r="VVB26" s="166"/>
      <c r="VVC26" s="178"/>
      <c r="VVD26" s="178"/>
      <c r="VVE26" s="178"/>
      <c r="VVF26" s="178"/>
      <c r="VVG26" s="178"/>
      <c r="VVH26" s="178"/>
      <c r="VVI26" s="179"/>
      <c r="VVJ26" s="166"/>
      <c r="VVK26" s="178"/>
      <c r="VVL26" s="178"/>
      <c r="VVM26" s="178"/>
      <c r="VVN26" s="178"/>
      <c r="VVO26" s="178"/>
      <c r="VVP26" s="178"/>
      <c r="VVQ26" s="179"/>
      <c r="VVR26" s="166"/>
      <c r="VVS26" s="178"/>
      <c r="VVT26" s="178"/>
      <c r="VVU26" s="178"/>
      <c r="VVV26" s="178"/>
      <c r="VVW26" s="178"/>
      <c r="VVX26" s="178"/>
      <c r="VVY26" s="179"/>
      <c r="VVZ26" s="166"/>
      <c r="VWA26" s="178"/>
      <c r="VWB26" s="178"/>
      <c r="VWC26" s="178"/>
      <c r="VWD26" s="178"/>
      <c r="VWE26" s="178"/>
      <c r="VWF26" s="178"/>
      <c r="VWG26" s="179"/>
      <c r="VWH26" s="166"/>
      <c r="VWI26" s="178"/>
      <c r="VWJ26" s="178"/>
      <c r="VWK26" s="178"/>
      <c r="VWL26" s="178"/>
      <c r="VWM26" s="178"/>
      <c r="VWN26" s="178"/>
      <c r="VWO26" s="179"/>
      <c r="VWP26" s="166"/>
      <c r="VWQ26" s="178"/>
      <c r="VWR26" s="178"/>
      <c r="VWS26" s="178"/>
      <c r="VWT26" s="178"/>
      <c r="VWU26" s="178"/>
      <c r="VWV26" s="178"/>
      <c r="VWW26" s="179"/>
      <c r="VWX26" s="166"/>
      <c r="VWY26" s="178"/>
      <c r="VWZ26" s="178"/>
      <c r="VXA26" s="178"/>
      <c r="VXB26" s="178"/>
      <c r="VXC26" s="178"/>
      <c r="VXD26" s="178"/>
      <c r="VXE26" s="179"/>
      <c r="VXF26" s="166"/>
      <c r="VXG26" s="178"/>
      <c r="VXH26" s="178"/>
      <c r="VXI26" s="178"/>
      <c r="VXJ26" s="178"/>
      <c r="VXK26" s="178"/>
      <c r="VXL26" s="178"/>
      <c r="VXM26" s="179"/>
      <c r="VXN26" s="166"/>
      <c r="VXO26" s="178"/>
      <c r="VXP26" s="178"/>
      <c r="VXQ26" s="178"/>
      <c r="VXR26" s="178"/>
      <c r="VXS26" s="178"/>
      <c r="VXT26" s="178"/>
      <c r="VXU26" s="179"/>
      <c r="VXV26" s="166"/>
      <c r="VXW26" s="178"/>
      <c r="VXX26" s="178"/>
      <c r="VXY26" s="178"/>
      <c r="VXZ26" s="178"/>
      <c r="VYA26" s="178"/>
      <c r="VYB26" s="178"/>
      <c r="VYC26" s="179"/>
      <c r="VYD26" s="166"/>
      <c r="VYE26" s="178"/>
      <c r="VYF26" s="178"/>
      <c r="VYG26" s="178"/>
      <c r="VYH26" s="178"/>
      <c r="VYI26" s="178"/>
      <c r="VYJ26" s="178"/>
      <c r="VYK26" s="179"/>
      <c r="VYL26" s="166"/>
      <c r="VYM26" s="178"/>
      <c r="VYN26" s="178"/>
      <c r="VYO26" s="178"/>
      <c r="VYP26" s="178"/>
      <c r="VYQ26" s="178"/>
      <c r="VYR26" s="178"/>
      <c r="VYS26" s="179"/>
      <c r="VYT26" s="166"/>
      <c r="VYU26" s="178"/>
      <c r="VYV26" s="178"/>
      <c r="VYW26" s="178"/>
      <c r="VYX26" s="178"/>
      <c r="VYY26" s="178"/>
      <c r="VYZ26" s="178"/>
      <c r="VZA26" s="179"/>
      <c r="VZB26" s="166"/>
      <c r="VZC26" s="178"/>
      <c r="VZD26" s="178"/>
      <c r="VZE26" s="178"/>
      <c r="VZF26" s="178"/>
      <c r="VZG26" s="178"/>
      <c r="VZH26" s="178"/>
      <c r="VZI26" s="179"/>
      <c r="VZJ26" s="166"/>
      <c r="VZK26" s="178"/>
      <c r="VZL26" s="178"/>
      <c r="VZM26" s="178"/>
      <c r="VZN26" s="178"/>
      <c r="VZO26" s="178"/>
      <c r="VZP26" s="178"/>
      <c r="VZQ26" s="179"/>
      <c r="VZR26" s="166"/>
      <c r="VZS26" s="178"/>
      <c r="VZT26" s="178"/>
      <c r="VZU26" s="178"/>
      <c r="VZV26" s="178"/>
      <c r="VZW26" s="178"/>
      <c r="VZX26" s="178"/>
      <c r="VZY26" s="179"/>
      <c r="VZZ26" s="166"/>
      <c r="WAA26" s="178"/>
      <c r="WAB26" s="178"/>
      <c r="WAC26" s="178"/>
      <c r="WAD26" s="178"/>
      <c r="WAE26" s="178"/>
      <c r="WAF26" s="178"/>
      <c r="WAG26" s="179"/>
      <c r="WAH26" s="166"/>
      <c r="WAI26" s="178"/>
      <c r="WAJ26" s="178"/>
      <c r="WAK26" s="178"/>
      <c r="WAL26" s="178"/>
      <c r="WAM26" s="178"/>
      <c r="WAN26" s="178"/>
      <c r="WAO26" s="179"/>
      <c r="WAP26" s="166"/>
      <c r="WAQ26" s="178"/>
      <c r="WAR26" s="178"/>
      <c r="WAS26" s="178"/>
      <c r="WAT26" s="178"/>
      <c r="WAU26" s="178"/>
      <c r="WAV26" s="178"/>
      <c r="WAW26" s="179"/>
      <c r="WAX26" s="166"/>
      <c r="WAY26" s="178"/>
      <c r="WAZ26" s="178"/>
      <c r="WBA26" s="178"/>
      <c r="WBB26" s="178"/>
      <c r="WBC26" s="178"/>
      <c r="WBD26" s="178"/>
      <c r="WBE26" s="179"/>
      <c r="WBF26" s="166"/>
      <c r="WBG26" s="178"/>
      <c r="WBH26" s="178"/>
      <c r="WBI26" s="178"/>
      <c r="WBJ26" s="178"/>
      <c r="WBK26" s="178"/>
      <c r="WBL26" s="178"/>
      <c r="WBM26" s="179"/>
      <c r="WBN26" s="166"/>
      <c r="WBO26" s="178"/>
      <c r="WBP26" s="178"/>
      <c r="WBQ26" s="178"/>
      <c r="WBR26" s="178"/>
      <c r="WBS26" s="178"/>
      <c r="WBT26" s="178"/>
      <c r="WBU26" s="179"/>
      <c r="WBV26" s="166"/>
      <c r="WBW26" s="178"/>
      <c r="WBX26" s="178"/>
      <c r="WBY26" s="178"/>
      <c r="WBZ26" s="178"/>
      <c r="WCA26" s="178"/>
      <c r="WCB26" s="178"/>
      <c r="WCC26" s="179"/>
      <c r="WCD26" s="166"/>
      <c r="WCE26" s="178"/>
      <c r="WCF26" s="178"/>
      <c r="WCG26" s="178"/>
      <c r="WCH26" s="178"/>
      <c r="WCI26" s="178"/>
      <c r="WCJ26" s="178"/>
      <c r="WCK26" s="179"/>
      <c r="WCL26" s="166"/>
      <c r="WCM26" s="178"/>
      <c r="WCN26" s="178"/>
      <c r="WCO26" s="178"/>
      <c r="WCP26" s="178"/>
      <c r="WCQ26" s="178"/>
      <c r="WCR26" s="178"/>
      <c r="WCS26" s="179"/>
      <c r="WCT26" s="166"/>
      <c r="WCU26" s="178"/>
      <c r="WCV26" s="178"/>
      <c r="WCW26" s="178"/>
      <c r="WCX26" s="178"/>
      <c r="WCY26" s="178"/>
      <c r="WCZ26" s="178"/>
      <c r="WDA26" s="179"/>
      <c r="WDB26" s="166"/>
      <c r="WDC26" s="178"/>
      <c r="WDD26" s="178"/>
      <c r="WDE26" s="178"/>
      <c r="WDF26" s="178"/>
      <c r="WDG26" s="178"/>
      <c r="WDH26" s="178"/>
      <c r="WDI26" s="179"/>
      <c r="WDJ26" s="166"/>
      <c r="WDK26" s="178"/>
      <c r="WDL26" s="178"/>
      <c r="WDM26" s="178"/>
      <c r="WDN26" s="178"/>
      <c r="WDO26" s="178"/>
      <c r="WDP26" s="178"/>
      <c r="WDQ26" s="179"/>
      <c r="WDR26" s="166"/>
      <c r="WDS26" s="178"/>
      <c r="WDT26" s="178"/>
      <c r="WDU26" s="178"/>
      <c r="WDV26" s="178"/>
      <c r="WDW26" s="178"/>
      <c r="WDX26" s="178"/>
      <c r="WDY26" s="179"/>
      <c r="WDZ26" s="166"/>
      <c r="WEA26" s="178"/>
      <c r="WEB26" s="178"/>
      <c r="WEC26" s="178"/>
      <c r="WED26" s="178"/>
      <c r="WEE26" s="178"/>
      <c r="WEF26" s="178"/>
      <c r="WEG26" s="179"/>
      <c r="WEH26" s="166"/>
      <c r="WEI26" s="178"/>
      <c r="WEJ26" s="178"/>
      <c r="WEK26" s="178"/>
      <c r="WEL26" s="178"/>
      <c r="WEM26" s="178"/>
      <c r="WEN26" s="178"/>
      <c r="WEO26" s="179"/>
      <c r="WEP26" s="166"/>
      <c r="WEQ26" s="178"/>
      <c r="WER26" s="178"/>
      <c r="WES26" s="178"/>
      <c r="WET26" s="178"/>
      <c r="WEU26" s="178"/>
      <c r="WEV26" s="178"/>
      <c r="WEW26" s="179"/>
      <c r="WEX26" s="166"/>
      <c r="WEY26" s="178"/>
      <c r="WEZ26" s="178"/>
      <c r="WFA26" s="178"/>
      <c r="WFB26" s="178"/>
      <c r="WFC26" s="178"/>
      <c r="WFD26" s="178"/>
      <c r="WFE26" s="179"/>
      <c r="WFF26" s="166"/>
      <c r="WFG26" s="178"/>
      <c r="WFH26" s="178"/>
      <c r="WFI26" s="178"/>
      <c r="WFJ26" s="178"/>
      <c r="WFK26" s="178"/>
      <c r="WFL26" s="178"/>
      <c r="WFM26" s="179"/>
      <c r="WFN26" s="166"/>
      <c r="WFO26" s="178"/>
      <c r="WFP26" s="178"/>
      <c r="WFQ26" s="178"/>
      <c r="WFR26" s="178"/>
      <c r="WFS26" s="178"/>
      <c r="WFT26" s="178"/>
      <c r="WFU26" s="179"/>
      <c r="WFV26" s="166"/>
      <c r="WFW26" s="178"/>
      <c r="WFX26" s="178"/>
      <c r="WFY26" s="178"/>
      <c r="WFZ26" s="178"/>
      <c r="WGA26" s="178"/>
      <c r="WGB26" s="178"/>
      <c r="WGC26" s="179"/>
      <c r="WGD26" s="166"/>
      <c r="WGE26" s="178"/>
      <c r="WGF26" s="178"/>
      <c r="WGG26" s="178"/>
      <c r="WGH26" s="178"/>
      <c r="WGI26" s="178"/>
      <c r="WGJ26" s="178"/>
      <c r="WGK26" s="179"/>
      <c r="WGL26" s="166"/>
      <c r="WGM26" s="178"/>
      <c r="WGN26" s="178"/>
      <c r="WGO26" s="178"/>
      <c r="WGP26" s="178"/>
      <c r="WGQ26" s="178"/>
      <c r="WGR26" s="178"/>
      <c r="WGS26" s="179"/>
      <c r="WGT26" s="166"/>
      <c r="WGU26" s="178"/>
      <c r="WGV26" s="178"/>
      <c r="WGW26" s="178"/>
      <c r="WGX26" s="178"/>
      <c r="WGY26" s="178"/>
      <c r="WGZ26" s="178"/>
      <c r="WHA26" s="179"/>
      <c r="WHB26" s="166"/>
      <c r="WHC26" s="178"/>
      <c r="WHD26" s="178"/>
      <c r="WHE26" s="178"/>
      <c r="WHF26" s="178"/>
      <c r="WHG26" s="178"/>
      <c r="WHH26" s="178"/>
      <c r="WHI26" s="179"/>
      <c r="WHJ26" s="166"/>
      <c r="WHK26" s="178"/>
      <c r="WHL26" s="178"/>
      <c r="WHM26" s="178"/>
      <c r="WHN26" s="178"/>
      <c r="WHO26" s="178"/>
      <c r="WHP26" s="178"/>
      <c r="WHQ26" s="179"/>
      <c r="WHR26" s="166"/>
      <c r="WHS26" s="178"/>
      <c r="WHT26" s="178"/>
      <c r="WHU26" s="178"/>
      <c r="WHV26" s="178"/>
      <c r="WHW26" s="178"/>
      <c r="WHX26" s="178"/>
      <c r="WHY26" s="179"/>
      <c r="WHZ26" s="166"/>
      <c r="WIA26" s="178"/>
      <c r="WIB26" s="178"/>
      <c r="WIC26" s="178"/>
      <c r="WID26" s="178"/>
      <c r="WIE26" s="178"/>
      <c r="WIF26" s="178"/>
      <c r="WIG26" s="179"/>
      <c r="WIH26" s="166"/>
      <c r="WII26" s="178"/>
      <c r="WIJ26" s="178"/>
      <c r="WIK26" s="178"/>
      <c r="WIL26" s="178"/>
      <c r="WIM26" s="178"/>
      <c r="WIN26" s="178"/>
      <c r="WIO26" s="179"/>
      <c r="WIP26" s="166"/>
      <c r="WIQ26" s="178"/>
      <c r="WIR26" s="178"/>
      <c r="WIS26" s="178"/>
      <c r="WIT26" s="178"/>
      <c r="WIU26" s="178"/>
      <c r="WIV26" s="178"/>
      <c r="WIW26" s="179"/>
      <c r="WIX26" s="166"/>
      <c r="WIY26" s="178"/>
      <c r="WIZ26" s="178"/>
      <c r="WJA26" s="178"/>
      <c r="WJB26" s="178"/>
      <c r="WJC26" s="178"/>
      <c r="WJD26" s="178"/>
      <c r="WJE26" s="179"/>
      <c r="WJF26" s="166"/>
      <c r="WJG26" s="178"/>
      <c r="WJH26" s="178"/>
      <c r="WJI26" s="178"/>
      <c r="WJJ26" s="178"/>
      <c r="WJK26" s="178"/>
      <c r="WJL26" s="178"/>
      <c r="WJM26" s="179"/>
      <c r="WJN26" s="166"/>
      <c r="WJO26" s="178"/>
      <c r="WJP26" s="178"/>
      <c r="WJQ26" s="178"/>
      <c r="WJR26" s="178"/>
      <c r="WJS26" s="178"/>
      <c r="WJT26" s="178"/>
      <c r="WJU26" s="179"/>
      <c r="WJV26" s="166"/>
      <c r="WJW26" s="178"/>
      <c r="WJX26" s="178"/>
      <c r="WJY26" s="178"/>
      <c r="WJZ26" s="178"/>
      <c r="WKA26" s="178"/>
      <c r="WKB26" s="178"/>
      <c r="WKC26" s="179"/>
      <c r="WKD26" s="166"/>
      <c r="WKE26" s="178"/>
      <c r="WKF26" s="178"/>
      <c r="WKG26" s="178"/>
      <c r="WKH26" s="178"/>
      <c r="WKI26" s="178"/>
      <c r="WKJ26" s="178"/>
      <c r="WKK26" s="179"/>
      <c r="WKL26" s="166"/>
      <c r="WKM26" s="178"/>
      <c r="WKN26" s="178"/>
      <c r="WKO26" s="178"/>
      <c r="WKP26" s="178"/>
      <c r="WKQ26" s="178"/>
      <c r="WKR26" s="178"/>
      <c r="WKS26" s="179"/>
      <c r="WKT26" s="166"/>
      <c r="WKU26" s="178"/>
      <c r="WKV26" s="178"/>
      <c r="WKW26" s="178"/>
      <c r="WKX26" s="178"/>
      <c r="WKY26" s="178"/>
      <c r="WKZ26" s="178"/>
      <c r="WLA26" s="179"/>
      <c r="WLB26" s="166"/>
      <c r="WLC26" s="178"/>
      <c r="WLD26" s="178"/>
      <c r="WLE26" s="178"/>
      <c r="WLF26" s="178"/>
      <c r="WLG26" s="178"/>
      <c r="WLH26" s="178"/>
      <c r="WLI26" s="179"/>
      <c r="WLJ26" s="166"/>
      <c r="WLK26" s="178"/>
      <c r="WLL26" s="178"/>
      <c r="WLM26" s="178"/>
      <c r="WLN26" s="178"/>
      <c r="WLO26" s="178"/>
      <c r="WLP26" s="178"/>
      <c r="WLQ26" s="179"/>
      <c r="WLR26" s="166"/>
      <c r="WLS26" s="178"/>
      <c r="WLT26" s="178"/>
      <c r="WLU26" s="178"/>
      <c r="WLV26" s="178"/>
      <c r="WLW26" s="178"/>
      <c r="WLX26" s="178"/>
      <c r="WLY26" s="179"/>
      <c r="WLZ26" s="166"/>
      <c r="WMA26" s="178"/>
      <c r="WMB26" s="178"/>
      <c r="WMC26" s="178"/>
      <c r="WMD26" s="178"/>
      <c r="WME26" s="178"/>
      <c r="WMF26" s="178"/>
      <c r="WMG26" s="179"/>
      <c r="WMH26" s="166"/>
      <c r="WMI26" s="178"/>
      <c r="WMJ26" s="178"/>
      <c r="WMK26" s="178"/>
      <c r="WML26" s="178"/>
      <c r="WMM26" s="178"/>
      <c r="WMN26" s="178"/>
      <c r="WMO26" s="179"/>
      <c r="WMP26" s="166"/>
      <c r="WMQ26" s="178"/>
      <c r="WMR26" s="178"/>
      <c r="WMS26" s="178"/>
      <c r="WMT26" s="178"/>
      <c r="WMU26" s="178"/>
      <c r="WMV26" s="178"/>
      <c r="WMW26" s="179"/>
      <c r="WMX26" s="166"/>
      <c r="WMY26" s="178"/>
      <c r="WMZ26" s="178"/>
      <c r="WNA26" s="178"/>
      <c r="WNB26" s="178"/>
      <c r="WNC26" s="178"/>
      <c r="WND26" s="178"/>
      <c r="WNE26" s="179"/>
      <c r="WNF26" s="166"/>
      <c r="WNG26" s="178"/>
      <c r="WNH26" s="178"/>
      <c r="WNI26" s="178"/>
      <c r="WNJ26" s="178"/>
      <c r="WNK26" s="178"/>
      <c r="WNL26" s="178"/>
      <c r="WNM26" s="179"/>
      <c r="WNN26" s="166"/>
      <c r="WNO26" s="178"/>
      <c r="WNP26" s="178"/>
      <c r="WNQ26" s="178"/>
      <c r="WNR26" s="178"/>
      <c r="WNS26" s="178"/>
      <c r="WNT26" s="178"/>
      <c r="WNU26" s="179"/>
      <c r="WNV26" s="166"/>
      <c r="WNW26" s="178"/>
      <c r="WNX26" s="178"/>
      <c r="WNY26" s="178"/>
      <c r="WNZ26" s="178"/>
      <c r="WOA26" s="178"/>
      <c r="WOB26" s="178"/>
      <c r="WOC26" s="179"/>
      <c r="WOD26" s="166"/>
      <c r="WOE26" s="178"/>
      <c r="WOF26" s="178"/>
      <c r="WOG26" s="178"/>
      <c r="WOH26" s="178"/>
      <c r="WOI26" s="178"/>
      <c r="WOJ26" s="178"/>
      <c r="WOK26" s="179"/>
      <c r="WOL26" s="166"/>
      <c r="WOM26" s="178"/>
      <c r="WON26" s="178"/>
      <c r="WOO26" s="178"/>
      <c r="WOP26" s="178"/>
      <c r="WOQ26" s="178"/>
      <c r="WOR26" s="178"/>
      <c r="WOS26" s="179"/>
      <c r="WOT26" s="166"/>
      <c r="WOU26" s="178"/>
      <c r="WOV26" s="178"/>
      <c r="WOW26" s="178"/>
      <c r="WOX26" s="178"/>
      <c r="WOY26" s="178"/>
      <c r="WOZ26" s="178"/>
      <c r="WPA26" s="179"/>
      <c r="WPB26" s="166"/>
      <c r="WPC26" s="178"/>
      <c r="WPD26" s="178"/>
      <c r="WPE26" s="178"/>
      <c r="WPF26" s="178"/>
      <c r="WPG26" s="178"/>
      <c r="WPH26" s="178"/>
      <c r="WPI26" s="179"/>
      <c r="WPJ26" s="166"/>
      <c r="WPK26" s="178"/>
      <c r="WPL26" s="178"/>
      <c r="WPM26" s="178"/>
      <c r="WPN26" s="178"/>
      <c r="WPO26" s="178"/>
      <c r="WPP26" s="178"/>
      <c r="WPQ26" s="179"/>
      <c r="WPR26" s="166"/>
      <c r="WPS26" s="178"/>
      <c r="WPT26" s="178"/>
      <c r="WPU26" s="178"/>
      <c r="WPV26" s="178"/>
      <c r="WPW26" s="178"/>
      <c r="WPX26" s="178"/>
      <c r="WPY26" s="179"/>
      <c r="WPZ26" s="166"/>
      <c r="WQA26" s="178"/>
      <c r="WQB26" s="178"/>
      <c r="WQC26" s="178"/>
      <c r="WQD26" s="178"/>
      <c r="WQE26" s="178"/>
      <c r="WQF26" s="178"/>
      <c r="WQG26" s="179"/>
      <c r="WQH26" s="166"/>
      <c r="WQI26" s="178"/>
      <c r="WQJ26" s="178"/>
      <c r="WQK26" s="178"/>
      <c r="WQL26" s="178"/>
      <c r="WQM26" s="178"/>
      <c r="WQN26" s="178"/>
      <c r="WQO26" s="179"/>
      <c r="WQP26" s="166"/>
      <c r="WQQ26" s="178"/>
      <c r="WQR26" s="178"/>
      <c r="WQS26" s="178"/>
      <c r="WQT26" s="178"/>
      <c r="WQU26" s="178"/>
      <c r="WQV26" s="178"/>
      <c r="WQW26" s="179"/>
      <c r="WQX26" s="166"/>
      <c r="WQY26" s="178"/>
      <c r="WQZ26" s="178"/>
      <c r="WRA26" s="178"/>
      <c r="WRB26" s="178"/>
      <c r="WRC26" s="178"/>
      <c r="WRD26" s="178"/>
      <c r="WRE26" s="179"/>
      <c r="WRF26" s="166"/>
      <c r="WRG26" s="178"/>
      <c r="WRH26" s="178"/>
      <c r="WRI26" s="178"/>
      <c r="WRJ26" s="178"/>
      <c r="WRK26" s="178"/>
      <c r="WRL26" s="178"/>
      <c r="WRM26" s="179"/>
      <c r="WRN26" s="166"/>
      <c r="WRO26" s="178"/>
      <c r="WRP26" s="178"/>
      <c r="WRQ26" s="178"/>
      <c r="WRR26" s="178"/>
      <c r="WRS26" s="178"/>
      <c r="WRT26" s="178"/>
      <c r="WRU26" s="179"/>
      <c r="WRV26" s="166"/>
      <c r="WRW26" s="178"/>
      <c r="WRX26" s="178"/>
      <c r="WRY26" s="178"/>
      <c r="WRZ26" s="178"/>
      <c r="WSA26" s="178"/>
      <c r="WSB26" s="178"/>
      <c r="WSC26" s="179"/>
      <c r="WSD26" s="166"/>
      <c r="WSE26" s="178"/>
      <c r="WSF26" s="178"/>
      <c r="WSG26" s="178"/>
      <c r="WSH26" s="178"/>
      <c r="WSI26" s="178"/>
      <c r="WSJ26" s="178"/>
      <c r="WSK26" s="179"/>
      <c r="WSL26" s="166"/>
      <c r="WSM26" s="178"/>
      <c r="WSN26" s="178"/>
      <c r="WSO26" s="178"/>
      <c r="WSP26" s="178"/>
      <c r="WSQ26" s="178"/>
      <c r="WSR26" s="178"/>
      <c r="WSS26" s="179"/>
      <c r="WST26" s="166"/>
      <c r="WSU26" s="178"/>
      <c r="WSV26" s="178"/>
      <c r="WSW26" s="178"/>
      <c r="WSX26" s="178"/>
      <c r="WSY26" s="178"/>
      <c r="WSZ26" s="178"/>
      <c r="WTA26" s="179"/>
      <c r="WTB26" s="166"/>
      <c r="WTC26" s="178"/>
      <c r="WTD26" s="178"/>
      <c r="WTE26" s="178"/>
      <c r="WTF26" s="178"/>
      <c r="WTG26" s="178"/>
      <c r="WTH26" s="178"/>
      <c r="WTI26" s="179"/>
      <c r="WTJ26" s="166"/>
      <c r="WTK26" s="178"/>
      <c r="WTL26" s="178"/>
      <c r="WTM26" s="178"/>
      <c r="WTN26" s="178"/>
      <c r="WTO26" s="178"/>
      <c r="WTP26" s="178"/>
      <c r="WTQ26" s="179"/>
      <c r="WTR26" s="166"/>
      <c r="WTS26" s="178"/>
      <c r="WTT26" s="178"/>
      <c r="WTU26" s="178"/>
      <c r="WTV26" s="178"/>
      <c r="WTW26" s="178"/>
      <c r="WTX26" s="178"/>
      <c r="WTY26" s="179"/>
      <c r="WTZ26" s="166"/>
      <c r="WUA26" s="178"/>
      <c r="WUB26" s="178"/>
      <c r="WUC26" s="178"/>
      <c r="WUD26" s="178"/>
      <c r="WUE26" s="178"/>
      <c r="WUF26" s="178"/>
      <c r="WUG26" s="179"/>
      <c r="WUH26" s="166"/>
      <c r="WUI26" s="178"/>
      <c r="WUJ26" s="178"/>
      <c r="WUK26" s="178"/>
      <c r="WUL26" s="178"/>
      <c r="WUM26" s="178"/>
      <c r="WUN26" s="178"/>
      <c r="WUO26" s="179"/>
      <c r="WUP26" s="166"/>
      <c r="WUQ26" s="178"/>
      <c r="WUR26" s="178"/>
      <c r="WUS26" s="178"/>
      <c r="WUT26" s="178"/>
      <c r="WUU26" s="178"/>
      <c r="WUV26" s="178"/>
      <c r="WUW26" s="179"/>
      <c r="WUX26" s="166"/>
      <c r="WUY26" s="178"/>
      <c r="WUZ26" s="178"/>
      <c r="WVA26" s="178"/>
      <c r="WVB26" s="178"/>
      <c r="WVC26" s="178"/>
      <c r="WVD26" s="178"/>
      <c r="WVE26" s="179"/>
      <c r="WVF26" s="166"/>
      <c r="WVG26" s="178"/>
      <c r="WVH26" s="178"/>
      <c r="WVI26" s="178"/>
      <c r="WVJ26" s="178"/>
      <c r="WVK26" s="178"/>
      <c r="WVL26" s="178"/>
      <c r="WVM26" s="179"/>
      <c r="WVN26" s="166"/>
      <c r="WVO26" s="178"/>
      <c r="WVP26" s="178"/>
      <c r="WVQ26" s="178"/>
      <c r="WVR26" s="178"/>
      <c r="WVS26" s="178"/>
      <c r="WVT26" s="178"/>
      <c r="WVU26" s="179"/>
      <c r="WVV26" s="166"/>
      <c r="WVW26" s="178"/>
      <c r="WVX26" s="178"/>
      <c r="WVY26" s="178"/>
      <c r="WVZ26" s="178"/>
      <c r="WWA26" s="178"/>
      <c r="WWB26" s="178"/>
      <c r="WWC26" s="179"/>
      <c r="WWD26" s="166"/>
      <c r="WWE26" s="178"/>
      <c r="WWF26" s="178"/>
      <c r="WWG26" s="178"/>
      <c r="WWH26" s="178"/>
      <c r="WWI26" s="178"/>
      <c r="WWJ26" s="178"/>
      <c r="WWK26" s="179"/>
      <c r="WWL26" s="166"/>
      <c r="WWM26" s="178"/>
      <c r="WWN26" s="178"/>
      <c r="WWO26" s="178"/>
      <c r="WWP26" s="178"/>
      <c r="WWQ26" s="178"/>
      <c r="WWR26" s="178"/>
      <c r="WWS26" s="179"/>
      <c r="WWT26" s="166"/>
      <c r="WWU26" s="178"/>
      <c r="WWV26" s="178"/>
      <c r="WWW26" s="178"/>
      <c r="WWX26" s="178"/>
      <c r="WWY26" s="178"/>
      <c r="WWZ26" s="178"/>
      <c r="WXA26" s="179"/>
      <c r="WXB26" s="166"/>
      <c r="WXC26" s="178"/>
      <c r="WXD26" s="178"/>
      <c r="WXE26" s="178"/>
      <c r="WXF26" s="178"/>
      <c r="WXG26" s="178"/>
      <c r="WXH26" s="178"/>
      <c r="WXI26" s="179"/>
      <c r="WXJ26" s="166"/>
      <c r="WXK26" s="178"/>
      <c r="WXL26" s="178"/>
      <c r="WXM26" s="178"/>
      <c r="WXN26" s="178"/>
      <c r="WXO26" s="178"/>
      <c r="WXP26" s="178"/>
      <c r="WXQ26" s="179"/>
      <c r="WXR26" s="166"/>
      <c r="WXS26" s="178"/>
      <c r="WXT26" s="178"/>
      <c r="WXU26" s="178"/>
      <c r="WXV26" s="178"/>
      <c r="WXW26" s="178"/>
      <c r="WXX26" s="178"/>
      <c r="WXY26" s="179"/>
      <c r="WXZ26" s="166"/>
      <c r="WYA26" s="178"/>
      <c r="WYB26" s="178"/>
      <c r="WYC26" s="178"/>
      <c r="WYD26" s="178"/>
      <c r="WYE26" s="178"/>
      <c r="WYF26" s="178"/>
      <c r="WYG26" s="179"/>
      <c r="WYH26" s="166"/>
      <c r="WYI26" s="178"/>
      <c r="WYJ26" s="178"/>
      <c r="WYK26" s="178"/>
      <c r="WYL26" s="178"/>
      <c r="WYM26" s="178"/>
      <c r="WYN26" s="178"/>
      <c r="WYO26" s="179"/>
      <c r="WYP26" s="166"/>
      <c r="WYQ26" s="178"/>
      <c r="WYR26" s="178"/>
      <c r="WYS26" s="178"/>
      <c r="WYT26" s="178"/>
      <c r="WYU26" s="178"/>
      <c r="WYV26" s="178"/>
      <c r="WYW26" s="179"/>
      <c r="WYX26" s="166"/>
      <c r="WYY26" s="178"/>
      <c r="WYZ26" s="178"/>
      <c r="WZA26" s="178"/>
      <c r="WZB26" s="178"/>
      <c r="WZC26" s="178"/>
      <c r="WZD26" s="178"/>
      <c r="WZE26" s="179"/>
      <c r="WZF26" s="166"/>
      <c r="WZG26" s="178"/>
      <c r="WZH26" s="178"/>
      <c r="WZI26" s="178"/>
      <c r="WZJ26" s="178"/>
      <c r="WZK26" s="178"/>
      <c r="WZL26" s="178"/>
      <c r="WZM26" s="179"/>
      <c r="WZN26" s="166"/>
      <c r="WZO26" s="178"/>
      <c r="WZP26" s="178"/>
      <c r="WZQ26" s="178"/>
      <c r="WZR26" s="178"/>
      <c r="WZS26" s="178"/>
      <c r="WZT26" s="178"/>
      <c r="WZU26" s="179"/>
      <c r="WZV26" s="166"/>
      <c r="WZW26" s="178"/>
      <c r="WZX26" s="178"/>
      <c r="WZY26" s="178"/>
      <c r="WZZ26" s="178"/>
      <c r="XAA26" s="178"/>
      <c r="XAB26" s="178"/>
      <c r="XAC26" s="179"/>
      <c r="XAD26" s="166"/>
      <c r="XAE26" s="178"/>
      <c r="XAF26" s="178"/>
      <c r="XAG26" s="178"/>
      <c r="XAH26" s="178"/>
      <c r="XAI26" s="178"/>
      <c r="XAJ26" s="178"/>
      <c r="XAK26" s="179"/>
      <c r="XAL26" s="166"/>
      <c r="XAM26" s="178"/>
      <c r="XAN26" s="178"/>
      <c r="XAO26" s="178"/>
      <c r="XAP26" s="178"/>
      <c r="XAQ26" s="178"/>
      <c r="XAR26" s="178"/>
      <c r="XAS26" s="179"/>
      <c r="XAT26" s="166"/>
      <c r="XAU26" s="178"/>
      <c r="XAV26" s="178"/>
      <c r="XAW26" s="178"/>
      <c r="XAX26" s="178"/>
      <c r="XAY26" s="178"/>
      <c r="XAZ26" s="178"/>
      <c r="XBA26" s="179"/>
      <c r="XBB26" s="166"/>
      <c r="XBC26" s="178"/>
      <c r="XBD26" s="178"/>
      <c r="XBE26" s="178"/>
      <c r="XBF26" s="178"/>
      <c r="XBG26" s="178"/>
      <c r="XBH26" s="178"/>
      <c r="XBI26" s="179"/>
      <c r="XBJ26" s="166"/>
      <c r="XBK26" s="178"/>
      <c r="XBL26" s="178"/>
      <c r="XBM26" s="178"/>
      <c r="XBN26" s="178"/>
      <c r="XBO26" s="178"/>
      <c r="XBP26" s="178"/>
      <c r="XBQ26" s="179"/>
      <c r="XBR26" s="166"/>
      <c r="XBS26" s="178"/>
      <c r="XBT26" s="178"/>
      <c r="XBU26" s="178"/>
      <c r="XBV26" s="178"/>
      <c r="XBW26" s="178"/>
      <c r="XBX26" s="178"/>
      <c r="XBY26" s="179"/>
      <c r="XBZ26" s="166"/>
      <c r="XCA26" s="178"/>
      <c r="XCB26" s="178"/>
      <c r="XCC26" s="178"/>
      <c r="XCD26" s="178"/>
      <c r="XCE26" s="178"/>
      <c r="XCF26" s="178"/>
      <c r="XCG26" s="179"/>
      <c r="XCH26" s="166"/>
      <c r="XCI26" s="178"/>
      <c r="XCJ26" s="178"/>
      <c r="XCK26" s="178"/>
      <c r="XCL26" s="178"/>
      <c r="XCM26" s="178"/>
      <c r="XCN26" s="178"/>
      <c r="XCO26" s="179"/>
      <c r="XCP26" s="166"/>
      <c r="XCQ26" s="178"/>
      <c r="XCR26" s="178"/>
      <c r="XCS26" s="178"/>
      <c r="XCT26" s="178"/>
      <c r="XCU26" s="178"/>
      <c r="XCV26" s="178"/>
      <c r="XCW26" s="179"/>
      <c r="XCX26" s="166"/>
      <c r="XCY26" s="178"/>
      <c r="XCZ26" s="178"/>
      <c r="XDA26" s="178"/>
      <c r="XDB26" s="178"/>
      <c r="XDC26" s="178"/>
      <c r="XDD26" s="178"/>
      <c r="XDE26" s="179"/>
      <c r="XDF26" s="166"/>
      <c r="XDG26" s="178"/>
      <c r="XDH26" s="178"/>
      <c r="XDI26" s="178"/>
      <c r="XDJ26" s="178"/>
      <c r="XDK26" s="178"/>
      <c r="XDL26" s="178"/>
      <c r="XDM26" s="179"/>
      <c r="XDN26" s="166"/>
      <c r="XDO26" s="178"/>
      <c r="XDP26" s="178"/>
      <c r="XDQ26" s="178"/>
      <c r="XDR26" s="178"/>
      <c r="XDS26" s="178"/>
      <c r="XDT26" s="178"/>
    </row>
    <row r="27" spans="1:16348" s="227" customFormat="1">
      <c r="A27" s="177"/>
      <c r="B27" s="152" t="s">
        <v>1722</v>
      </c>
      <c r="D27" s="150"/>
      <c r="E27" s="150"/>
      <c r="F27" s="150"/>
      <c r="G27" s="150"/>
    </row>
    <row r="28" spans="1:16348" ht="24" customHeight="1">
      <c r="B28" s="155"/>
      <c r="C28" s="155"/>
      <c r="D28" s="156" t="s">
        <v>1693</v>
      </c>
      <c r="E28" s="157" t="s">
        <v>1723</v>
      </c>
      <c r="F28" s="157" t="s">
        <v>1699</v>
      </c>
      <c r="G28" s="158" t="s">
        <v>1700</v>
      </c>
    </row>
    <row r="29" spans="1:16348">
      <c r="B29" s="159" t="s">
        <v>1582</v>
      </c>
      <c r="C29" s="220" t="s">
        <v>1701</v>
      </c>
      <c r="D29" s="161">
        <v>42588</v>
      </c>
      <c r="E29" s="161">
        <v>40500</v>
      </c>
      <c r="F29" s="161">
        <v>2088</v>
      </c>
      <c r="G29" s="162">
        <v>5.1555555555555577E-2</v>
      </c>
    </row>
    <row r="30" spans="1:16348">
      <c r="B30" s="163" t="s">
        <v>1583</v>
      </c>
      <c r="C30" s="221" t="s">
        <v>1702</v>
      </c>
      <c r="D30" s="161">
        <v>-7941</v>
      </c>
      <c r="E30" s="161">
        <v>-11549</v>
      </c>
      <c r="F30" s="161">
        <v>3608</v>
      </c>
      <c r="G30" s="162">
        <v>-0.31240800069270069</v>
      </c>
    </row>
    <row r="31" spans="1:16348" s="223" customFormat="1">
      <c r="A31" s="148"/>
      <c r="B31" s="165" t="s">
        <v>1596</v>
      </c>
      <c r="C31" s="222" t="s">
        <v>1703</v>
      </c>
      <c r="D31" s="167">
        <v>34647</v>
      </c>
      <c r="E31" s="167">
        <v>28951</v>
      </c>
      <c r="F31" s="167">
        <v>5696</v>
      </c>
      <c r="G31" s="168">
        <v>0.19674622638250838</v>
      </c>
    </row>
    <row r="32" spans="1:16348">
      <c r="B32" s="169" t="s">
        <v>1668</v>
      </c>
      <c r="C32" s="172" t="s">
        <v>1704</v>
      </c>
      <c r="D32" s="161">
        <v>4415</v>
      </c>
      <c r="E32" s="161">
        <v>5853</v>
      </c>
      <c r="F32" s="161">
        <v>-1438</v>
      </c>
      <c r="G32" s="162">
        <v>-0.24568597300529638</v>
      </c>
    </row>
    <row r="33" spans="1:16348">
      <c r="B33" s="169" t="s">
        <v>1587</v>
      </c>
      <c r="C33" s="172" t="s">
        <v>1705</v>
      </c>
      <c r="D33" s="161">
        <v>227</v>
      </c>
      <c r="E33" s="161">
        <v>0</v>
      </c>
      <c r="F33" s="161">
        <v>227</v>
      </c>
      <c r="G33" s="162">
        <v>0</v>
      </c>
    </row>
    <row r="34" spans="1:16348" s="224" customFormat="1" ht="24">
      <c r="A34" s="173"/>
      <c r="B34" s="171" t="s">
        <v>1669</v>
      </c>
      <c r="C34" s="172" t="s">
        <v>1706</v>
      </c>
      <c r="D34" s="161">
        <v>803</v>
      </c>
      <c r="E34" s="161">
        <v>2060</v>
      </c>
      <c r="F34" s="161">
        <v>-1257</v>
      </c>
      <c r="G34" s="162">
        <v>-0.61019417475728155</v>
      </c>
    </row>
    <row r="35" spans="1:16348" s="223" customFormat="1">
      <c r="A35" s="148"/>
      <c r="B35" s="174" t="s">
        <v>1588</v>
      </c>
      <c r="C35" s="222" t="s">
        <v>1707</v>
      </c>
      <c r="D35" s="167">
        <v>40092</v>
      </c>
      <c r="E35" s="167">
        <v>36864</v>
      </c>
      <c r="F35" s="167">
        <v>3228</v>
      </c>
      <c r="G35" s="168">
        <v>8.7565104166666741E-2</v>
      </c>
    </row>
    <row r="36" spans="1:16348">
      <c r="B36" s="169" t="s">
        <v>1590</v>
      </c>
      <c r="C36" s="225" t="s">
        <v>1708</v>
      </c>
      <c r="D36" s="161">
        <v>-3130</v>
      </c>
      <c r="E36" s="161">
        <v>-2091</v>
      </c>
      <c r="F36" s="161">
        <v>-1039</v>
      </c>
      <c r="G36" s="162">
        <v>0.49689143950263026</v>
      </c>
    </row>
    <row r="37" spans="1:16348" s="223" customFormat="1">
      <c r="A37" s="148"/>
      <c r="B37" s="174" t="s">
        <v>1592</v>
      </c>
      <c r="C37" s="222" t="s">
        <v>1709</v>
      </c>
      <c r="D37" s="167">
        <v>36962</v>
      </c>
      <c r="E37" s="167">
        <v>34773</v>
      </c>
      <c r="F37" s="167">
        <v>2189</v>
      </c>
      <c r="G37" s="168">
        <v>6.2951140252494708E-2</v>
      </c>
    </row>
    <row r="38" spans="1:16348">
      <c r="B38" s="226" t="s">
        <v>1673</v>
      </c>
      <c r="C38" s="225" t="s">
        <v>1710</v>
      </c>
      <c r="D38" s="161">
        <v>-7466</v>
      </c>
      <c r="E38" s="161">
        <v>-6528</v>
      </c>
      <c r="F38" s="161">
        <v>-938</v>
      </c>
      <c r="G38" s="162">
        <v>0.14368872549019618</v>
      </c>
    </row>
    <row r="39" spans="1:16348">
      <c r="B39" s="226" t="s">
        <v>1674</v>
      </c>
      <c r="C39" s="225" t="s">
        <v>1711</v>
      </c>
      <c r="D39" s="161">
        <v>-10239</v>
      </c>
      <c r="E39" s="161">
        <v>-9042</v>
      </c>
      <c r="F39" s="161">
        <v>-1197</v>
      </c>
      <c r="G39" s="162">
        <v>0.13238221632382219</v>
      </c>
    </row>
    <row r="40" spans="1:16348">
      <c r="B40" s="226" t="s">
        <v>1604</v>
      </c>
      <c r="C40" s="227" t="s">
        <v>1712</v>
      </c>
      <c r="D40" s="161">
        <v>69</v>
      </c>
      <c r="E40" s="161">
        <v>-10</v>
      </c>
      <c r="F40" s="161">
        <v>79</v>
      </c>
      <c r="G40" s="162">
        <v>1</v>
      </c>
    </row>
    <row r="41" spans="1:16348">
      <c r="B41" s="169" t="s">
        <v>1675</v>
      </c>
      <c r="C41" s="172" t="s">
        <v>1713</v>
      </c>
      <c r="D41" s="161">
        <v>-151</v>
      </c>
      <c r="E41" s="161">
        <v>-154</v>
      </c>
      <c r="F41" s="161">
        <v>3</v>
      </c>
      <c r="G41" s="162">
        <v>-1.9480519480519431E-2</v>
      </c>
    </row>
    <row r="42" spans="1:16348" s="227" customFormat="1">
      <c r="A42" s="177"/>
      <c r="B42" s="169" t="s">
        <v>1606</v>
      </c>
      <c r="C42" s="172" t="s">
        <v>1714</v>
      </c>
      <c r="D42" s="161">
        <v>321</v>
      </c>
      <c r="E42" s="161">
        <v>128</v>
      </c>
      <c r="F42" s="161">
        <v>193</v>
      </c>
      <c r="G42" s="162">
        <v>1.5078125</v>
      </c>
    </row>
    <row r="43" spans="1:16348" s="228" customFormat="1">
      <c r="A43" s="149"/>
      <c r="B43" s="174" t="s">
        <v>1565</v>
      </c>
      <c r="C43" s="222" t="s">
        <v>1715</v>
      </c>
      <c r="D43" s="167">
        <v>-17466</v>
      </c>
      <c r="E43" s="167">
        <v>-15606</v>
      </c>
      <c r="F43" s="167">
        <v>-1860</v>
      </c>
      <c r="G43" s="168">
        <v>0.11918492887351029</v>
      </c>
      <c r="H43" s="178"/>
      <c r="I43" s="178"/>
      <c r="J43" s="178"/>
      <c r="K43" s="178"/>
      <c r="L43" s="178"/>
      <c r="M43" s="179"/>
      <c r="N43" s="166"/>
      <c r="O43" s="178"/>
      <c r="P43" s="178"/>
      <c r="Q43" s="178"/>
      <c r="R43" s="178"/>
      <c r="S43" s="178"/>
      <c r="T43" s="178"/>
      <c r="U43" s="179"/>
      <c r="V43" s="166"/>
      <c r="W43" s="178"/>
      <c r="X43" s="178"/>
      <c r="Y43" s="178"/>
      <c r="Z43" s="178"/>
      <c r="AA43" s="178"/>
      <c r="AB43" s="178"/>
      <c r="AC43" s="179"/>
      <c r="AD43" s="166"/>
      <c r="AE43" s="178"/>
      <c r="AF43" s="178"/>
      <c r="AG43" s="178"/>
      <c r="AH43" s="178"/>
      <c r="AI43" s="178"/>
      <c r="AJ43" s="178"/>
      <c r="AK43" s="179"/>
      <c r="AL43" s="166"/>
      <c r="AM43" s="178"/>
      <c r="AN43" s="178"/>
      <c r="AO43" s="178"/>
      <c r="AP43" s="178"/>
      <c r="AQ43" s="178"/>
      <c r="AR43" s="178"/>
      <c r="AS43" s="179"/>
      <c r="AT43" s="166"/>
      <c r="AU43" s="178"/>
      <c r="AV43" s="178"/>
      <c r="AW43" s="178"/>
      <c r="AX43" s="178"/>
      <c r="AY43" s="178"/>
      <c r="AZ43" s="178"/>
      <c r="BA43" s="179"/>
      <c r="BB43" s="166"/>
      <c r="BC43" s="178"/>
      <c r="BD43" s="178"/>
      <c r="BE43" s="178"/>
      <c r="BF43" s="178"/>
      <c r="BG43" s="178"/>
      <c r="BH43" s="178"/>
      <c r="BI43" s="179"/>
      <c r="BJ43" s="166"/>
      <c r="BK43" s="178"/>
      <c r="BL43" s="178"/>
      <c r="BM43" s="178"/>
      <c r="BN43" s="178"/>
      <c r="BO43" s="178"/>
      <c r="BP43" s="178"/>
      <c r="BQ43" s="179"/>
      <c r="BR43" s="166"/>
      <c r="BS43" s="178"/>
      <c r="BT43" s="178"/>
      <c r="BU43" s="178"/>
      <c r="BV43" s="178"/>
      <c r="BW43" s="178"/>
      <c r="BX43" s="178"/>
      <c r="BY43" s="179"/>
      <c r="BZ43" s="166"/>
      <c r="CA43" s="178"/>
      <c r="CB43" s="178"/>
      <c r="CC43" s="178"/>
      <c r="CD43" s="178"/>
      <c r="CE43" s="178"/>
      <c r="CF43" s="178"/>
      <c r="CG43" s="179"/>
      <c r="CH43" s="166"/>
      <c r="CI43" s="178"/>
      <c r="CJ43" s="178"/>
      <c r="CK43" s="178"/>
      <c r="CL43" s="178"/>
      <c r="CM43" s="178"/>
      <c r="CN43" s="178"/>
      <c r="CO43" s="179"/>
      <c r="CP43" s="166"/>
      <c r="CQ43" s="178"/>
      <c r="CR43" s="178"/>
      <c r="CS43" s="178"/>
      <c r="CT43" s="178"/>
      <c r="CU43" s="178"/>
      <c r="CV43" s="178"/>
      <c r="CW43" s="179"/>
      <c r="CX43" s="166"/>
      <c r="CY43" s="178"/>
      <c r="CZ43" s="178"/>
      <c r="DA43" s="178"/>
      <c r="DB43" s="178"/>
      <c r="DC43" s="178"/>
      <c r="DD43" s="178"/>
      <c r="DE43" s="179"/>
      <c r="DF43" s="166"/>
      <c r="DG43" s="178"/>
      <c r="DH43" s="178"/>
      <c r="DI43" s="178"/>
      <c r="DJ43" s="178"/>
      <c r="DK43" s="178"/>
      <c r="DL43" s="178"/>
      <c r="DM43" s="179"/>
      <c r="DN43" s="166"/>
      <c r="DO43" s="178"/>
      <c r="DP43" s="178"/>
      <c r="DQ43" s="178"/>
      <c r="DR43" s="178"/>
      <c r="DS43" s="178"/>
      <c r="DT43" s="178"/>
      <c r="DU43" s="179"/>
      <c r="DV43" s="166"/>
      <c r="DW43" s="178"/>
      <c r="DX43" s="178"/>
      <c r="DY43" s="178"/>
      <c r="DZ43" s="178"/>
      <c r="EA43" s="178"/>
      <c r="EB43" s="178"/>
      <c r="EC43" s="179"/>
      <c r="ED43" s="166"/>
      <c r="EE43" s="178"/>
      <c r="EF43" s="178"/>
      <c r="EG43" s="178"/>
      <c r="EH43" s="178"/>
      <c r="EI43" s="178"/>
      <c r="EJ43" s="178"/>
      <c r="EK43" s="179"/>
      <c r="EL43" s="166"/>
      <c r="EM43" s="178"/>
      <c r="EN43" s="178"/>
      <c r="EO43" s="178"/>
      <c r="EP43" s="178"/>
      <c r="EQ43" s="178"/>
      <c r="ER43" s="178"/>
      <c r="ES43" s="179"/>
      <c r="ET43" s="166"/>
      <c r="EU43" s="178"/>
      <c r="EV43" s="178"/>
      <c r="EW43" s="178"/>
      <c r="EX43" s="178"/>
      <c r="EY43" s="178"/>
      <c r="EZ43" s="178"/>
      <c r="FA43" s="179"/>
      <c r="FB43" s="166"/>
      <c r="FC43" s="178"/>
      <c r="FD43" s="178"/>
      <c r="FE43" s="178"/>
      <c r="FF43" s="178"/>
      <c r="FG43" s="178"/>
      <c r="FH43" s="178"/>
      <c r="FI43" s="179"/>
      <c r="FJ43" s="166"/>
      <c r="FK43" s="178"/>
      <c r="FL43" s="178"/>
      <c r="FM43" s="178"/>
      <c r="FN43" s="178"/>
      <c r="FO43" s="178"/>
      <c r="FP43" s="178"/>
      <c r="FQ43" s="179"/>
      <c r="FR43" s="166"/>
      <c r="FS43" s="178"/>
      <c r="FT43" s="178"/>
      <c r="FU43" s="178"/>
      <c r="FV43" s="178"/>
      <c r="FW43" s="178"/>
      <c r="FX43" s="178"/>
      <c r="FY43" s="179"/>
      <c r="FZ43" s="166"/>
      <c r="GA43" s="178"/>
      <c r="GB43" s="178"/>
      <c r="GC43" s="178"/>
      <c r="GD43" s="178"/>
      <c r="GE43" s="178"/>
      <c r="GF43" s="178"/>
      <c r="GG43" s="179"/>
      <c r="GH43" s="166"/>
      <c r="GI43" s="178"/>
      <c r="GJ43" s="178"/>
      <c r="GK43" s="178"/>
      <c r="GL43" s="178"/>
      <c r="GM43" s="178"/>
      <c r="GN43" s="178"/>
      <c r="GO43" s="179"/>
      <c r="GP43" s="166"/>
      <c r="GQ43" s="178"/>
      <c r="GR43" s="178"/>
      <c r="GS43" s="178"/>
      <c r="GT43" s="178"/>
      <c r="GU43" s="178"/>
      <c r="GV43" s="178"/>
      <c r="GW43" s="179"/>
      <c r="GX43" s="166"/>
      <c r="GY43" s="178"/>
      <c r="GZ43" s="178"/>
      <c r="HA43" s="178"/>
      <c r="HB43" s="178"/>
      <c r="HC43" s="178"/>
      <c r="HD43" s="178"/>
      <c r="HE43" s="179"/>
      <c r="HF43" s="166"/>
      <c r="HG43" s="178"/>
      <c r="HH43" s="178"/>
      <c r="HI43" s="178"/>
      <c r="HJ43" s="178"/>
      <c r="HK43" s="178"/>
      <c r="HL43" s="178"/>
      <c r="HM43" s="179"/>
      <c r="HN43" s="166"/>
      <c r="HO43" s="178"/>
      <c r="HP43" s="178"/>
      <c r="HQ43" s="178"/>
      <c r="HR43" s="178"/>
      <c r="HS43" s="178"/>
      <c r="HT43" s="178"/>
      <c r="HU43" s="179"/>
      <c r="HV43" s="166"/>
      <c r="HW43" s="178"/>
      <c r="HX43" s="178"/>
      <c r="HY43" s="178"/>
      <c r="HZ43" s="178"/>
      <c r="IA43" s="178"/>
      <c r="IB43" s="178"/>
      <c r="IC43" s="179"/>
      <c r="ID43" s="166"/>
      <c r="IE43" s="178"/>
      <c r="IF43" s="178"/>
      <c r="IG43" s="178"/>
      <c r="IH43" s="178"/>
      <c r="II43" s="178"/>
      <c r="IJ43" s="178"/>
      <c r="IK43" s="179"/>
      <c r="IL43" s="166"/>
      <c r="IM43" s="178"/>
      <c r="IN43" s="178"/>
      <c r="IO43" s="178"/>
      <c r="IP43" s="178"/>
      <c r="IQ43" s="178"/>
      <c r="IR43" s="178"/>
      <c r="IS43" s="179"/>
      <c r="IT43" s="166"/>
      <c r="IU43" s="178"/>
      <c r="IV43" s="178"/>
      <c r="IW43" s="178"/>
      <c r="IX43" s="178"/>
      <c r="IY43" s="178"/>
      <c r="IZ43" s="178"/>
      <c r="JA43" s="179"/>
      <c r="JB43" s="166"/>
      <c r="JC43" s="178"/>
      <c r="JD43" s="178"/>
      <c r="JE43" s="178"/>
      <c r="JF43" s="178"/>
      <c r="JG43" s="178"/>
      <c r="JH43" s="178"/>
      <c r="JI43" s="179"/>
      <c r="JJ43" s="166"/>
      <c r="JK43" s="178"/>
      <c r="JL43" s="178"/>
      <c r="JM43" s="178"/>
      <c r="JN43" s="178"/>
      <c r="JO43" s="178"/>
      <c r="JP43" s="178"/>
      <c r="JQ43" s="179"/>
      <c r="JR43" s="166"/>
      <c r="JS43" s="178"/>
      <c r="JT43" s="178"/>
      <c r="JU43" s="178"/>
      <c r="JV43" s="178"/>
      <c r="JW43" s="178"/>
      <c r="JX43" s="178"/>
      <c r="JY43" s="179"/>
      <c r="JZ43" s="166"/>
      <c r="KA43" s="178"/>
      <c r="KB43" s="178"/>
      <c r="KC43" s="178"/>
      <c r="KD43" s="178"/>
      <c r="KE43" s="178"/>
      <c r="KF43" s="178"/>
      <c r="KG43" s="179"/>
      <c r="KH43" s="166"/>
      <c r="KI43" s="178"/>
      <c r="KJ43" s="178"/>
      <c r="KK43" s="178"/>
      <c r="KL43" s="178"/>
      <c r="KM43" s="178"/>
      <c r="KN43" s="178"/>
      <c r="KO43" s="179"/>
      <c r="KP43" s="166"/>
      <c r="KQ43" s="178"/>
      <c r="KR43" s="178"/>
      <c r="KS43" s="178"/>
      <c r="KT43" s="178"/>
      <c r="KU43" s="178"/>
      <c r="KV43" s="178"/>
      <c r="KW43" s="179"/>
      <c r="KX43" s="166"/>
      <c r="KY43" s="178"/>
      <c r="KZ43" s="178"/>
      <c r="LA43" s="178"/>
      <c r="LB43" s="178"/>
      <c r="LC43" s="178"/>
      <c r="LD43" s="178"/>
      <c r="LE43" s="179"/>
      <c r="LF43" s="166"/>
      <c r="LG43" s="178"/>
      <c r="LH43" s="178"/>
      <c r="LI43" s="178"/>
      <c r="LJ43" s="178"/>
      <c r="LK43" s="178"/>
      <c r="LL43" s="178"/>
      <c r="LM43" s="179"/>
      <c r="LN43" s="166"/>
      <c r="LO43" s="178"/>
      <c r="LP43" s="178"/>
      <c r="LQ43" s="178"/>
      <c r="LR43" s="178"/>
      <c r="LS43" s="178"/>
      <c r="LT43" s="178"/>
      <c r="LU43" s="179"/>
      <c r="LV43" s="166"/>
      <c r="LW43" s="178"/>
      <c r="LX43" s="178"/>
      <c r="LY43" s="178"/>
      <c r="LZ43" s="178"/>
      <c r="MA43" s="178"/>
      <c r="MB43" s="178"/>
      <c r="MC43" s="179"/>
      <c r="MD43" s="166"/>
      <c r="ME43" s="178"/>
      <c r="MF43" s="178"/>
      <c r="MG43" s="178"/>
      <c r="MH43" s="178"/>
      <c r="MI43" s="178"/>
      <c r="MJ43" s="178"/>
      <c r="MK43" s="179"/>
      <c r="ML43" s="166"/>
      <c r="MM43" s="178"/>
      <c r="MN43" s="178"/>
      <c r="MO43" s="178"/>
      <c r="MP43" s="178"/>
      <c r="MQ43" s="178"/>
      <c r="MR43" s="178"/>
      <c r="MS43" s="179"/>
      <c r="MT43" s="166"/>
      <c r="MU43" s="178"/>
      <c r="MV43" s="178"/>
      <c r="MW43" s="178"/>
      <c r="MX43" s="178"/>
      <c r="MY43" s="178"/>
      <c r="MZ43" s="178"/>
      <c r="NA43" s="179"/>
      <c r="NB43" s="166"/>
      <c r="NC43" s="178"/>
      <c r="ND43" s="178"/>
      <c r="NE43" s="178"/>
      <c r="NF43" s="178"/>
      <c r="NG43" s="178"/>
      <c r="NH43" s="178"/>
      <c r="NI43" s="179"/>
      <c r="NJ43" s="166"/>
      <c r="NK43" s="178"/>
      <c r="NL43" s="178"/>
      <c r="NM43" s="178"/>
      <c r="NN43" s="178"/>
      <c r="NO43" s="178"/>
      <c r="NP43" s="178"/>
      <c r="NQ43" s="179"/>
      <c r="NR43" s="166"/>
      <c r="NS43" s="178"/>
      <c r="NT43" s="178"/>
      <c r="NU43" s="178"/>
      <c r="NV43" s="178"/>
      <c r="NW43" s="178"/>
      <c r="NX43" s="178"/>
      <c r="NY43" s="179"/>
      <c r="NZ43" s="166"/>
      <c r="OA43" s="178"/>
      <c r="OB43" s="178"/>
      <c r="OC43" s="178"/>
      <c r="OD43" s="178"/>
      <c r="OE43" s="178"/>
      <c r="OF43" s="178"/>
      <c r="OG43" s="179"/>
      <c r="OH43" s="166"/>
      <c r="OI43" s="178"/>
      <c r="OJ43" s="178"/>
      <c r="OK43" s="178"/>
      <c r="OL43" s="178"/>
      <c r="OM43" s="178"/>
      <c r="ON43" s="178"/>
      <c r="OO43" s="179"/>
      <c r="OP43" s="166"/>
      <c r="OQ43" s="178"/>
      <c r="OR43" s="178"/>
      <c r="OS43" s="178"/>
      <c r="OT43" s="178"/>
      <c r="OU43" s="178"/>
      <c r="OV43" s="178"/>
      <c r="OW43" s="179"/>
      <c r="OX43" s="166"/>
      <c r="OY43" s="178"/>
      <c r="OZ43" s="178"/>
      <c r="PA43" s="178"/>
      <c r="PB43" s="178"/>
      <c r="PC43" s="178"/>
      <c r="PD43" s="178"/>
      <c r="PE43" s="179"/>
      <c r="PF43" s="166"/>
      <c r="PG43" s="178"/>
      <c r="PH43" s="178"/>
      <c r="PI43" s="178"/>
      <c r="PJ43" s="178"/>
      <c r="PK43" s="178"/>
      <c r="PL43" s="178"/>
      <c r="PM43" s="179"/>
      <c r="PN43" s="166"/>
      <c r="PO43" s="178"/>
      <c r="PP43" s="178"/>
      <c r="PQ43" s="178"/>
      <c r="PR43" s="178"/>
      <c r="PS43" s="178"/>
      <c r="PT43" s="178"/>
      <c r="PU43" s="179"/>
      <c r="PV43" s="166"/>
      <c r="PW43" s="178"/>
      <c r="PX43" s="178"/>
      <c r="PY43" s="178"/>
      <c r="PZ43" s="178"/>
      <c r="QA43" s="178"/>
      <c r="QB43" s="178"/>
      <c r="QC43" s="179"/>
      <c r="QD43" s="166"/>
      <c r="QE43" s="178"/>
      <c r="QF43" s="178"/>
      <c r="QG43" s="178"/>
      <c r="QH43" s="178"/>
      <c r="QI43" s="178"/>
      <c r="QJ43" s="178"/>
      <c r="QK43" s="179"/>
      <c r="QL43" s="166"/>
      <c r="QM43" s="178"/>
      <c r="QN43" s="178"/>
      <c r="QO43" s="178"/>
      <c r="QP43" s="178"/>
      <c r="QQ43" s="178"/>
      <c r="QR43" s="178"/>
      <c r="QS43" s="179"/>
      <c r="QT43" s="166"/>
      <c r="QU43" s="178"/>
      <c r="QV43" s="178"/>
      <c r="QW43" s="178"/>
      <c r="QX43" s="178"/>
      <c r="QY43" s="178"/>
      <c r="QZ43" s="178"/>
      <c r="RA43" s="179"/>
      <c r="RB43" s="166"/>
      <c r="RC43" s="178"/>
      <c r="RD43" s="178"/>
      <c r="RE43" s="178"/>
      <c r="RF43" s="178"/>
      <c r="RG43" s="178"/>
      <c r="RH43" s="178"/>
      <c r="RI43" s="179"/>
      <c r="RJ43" s="166"/>
      <c r="RK43" s="178"/>
      <c r="RL43" s="178"/>
      <c r="RM43" s="178"/>
      <c r="RN43" s="178"/>
      <c r="RO43" s="178"/>
      <c r="RP43" s="178"/>
      <c r="RQ43" s="179"/>
      <c r="RR43" s="166"/>
      <c r="RS43" s="178"/>
      <c r="RT43" s="178"/>
      <c r="RU43" s="178"/>
      <c r="RV43" s="178"/>
      <c r="RW43" s="178"/>
      <c r="RX43" s="178"/>
      <c r="RY43" s="179"/>
      <c r="RZ43" s="166"/>
      <c r="SA43" s="178"/>
      <c r="SB43" s="178"/>
      <c r="SC43" s="178"/>
      <c r="SD43" s="178"/>
      <c r="SE43" s="178"/>
      <c r="SF43" s="178"/>
      <c r="SG43" s="179"/>
      <c r="SH43" s="166"/>
      <c r="SI43" s="178"/>
      <c r="SJ43" s="178"/>
      <c r="SK43" s="178"/>
      <c r="SL43" s="178"/>
      <c r="SM43" s="178"/>
      <c r="SN43" s="178"/>
      <c r="SO43" s="179"/>
      <c r="SP43" s="166"/>
      <c r="SQ43" s="178"/>
      <c r="SR43" s="178"/>
      <c r="SS43" s="178"/>
      <c r="ST43" s="178"/>
      <c r="SU43" s="178"/>
      <c r="SV43" s="178"/>
      <c r="SW43" s="179"/>
      <c r="SX43" s="166"/>
      <c r="SY43" s="178"/>
      <c r="SZ43" s="178"/>
      <c r="TA43" s="178"/>
      <c r="TB43" s="178"/>
      <c r="TC43" s="178"/>
      <c r="TD43" s="178"/>
      <c r="TE43" s="179"/>
      <c r="TF43" s="166"/>
      <c r="TG43" s="178"/>
      <c r="TH43" s="178"/>
      <c r="TI43" s="178"/>
      <c r="TJ43" s="178"/>
      <c r="TK43" s="178"/>
      <c r="TL43" s="178"/>
      <c r="TM43" s="179"/>
      <c r="TN43" s="166"/>
      <c r="TO43" s="178"/>
      <c r="TP43" s="178"/>
      <c r="TQ43" s="178"/>
      <c r="TR43" s="178"/>
      <c r="TS43" s="178"/>
      <c r="TT43" s="178"/>
      <c r="TU43" s="179"/>
      <c r="TV43" s="166"/>
      <c r="TW43" s="178"/>
      <c r="TX43" s="178"/>
      <c r="TY43" s="178"/>
      <c r="TZ43" s="178"/>
      <c r="UA43" s="178"/>
      <c r="UB43" s="178"/>
      <c r="UC43" s="179"/>
      <c r="UD43" s="166"/>
      <c r="UE43" s="178"/>
      <c r="UF43" s="178"/>
      <c r="UG43" s="178"/>
      <c r="UH43" s="178"/>
      <c r="UI43" s="178"/>
      <c r="UJ43" s="178"/>
      <c r="UK43" s="179"/>
      <c r="UL43" s="166"/>
      <c r="UM43" s="178"/>
      <c r="UN43" s="178"/>
      <c r="UO43" s="178"/>
      <c r="UP43" s="178"/>
      <c r="UQ43" s="178"/>
      <c r="UR43" s="178"/>
      <c r="US43" s="179"/>
      <c r="UT43" s="166"/>
      <c r="UU43" s="178"/>
      <c r="UV43" s="178"/>
      <c r="UW43" s="178"/>
      <c r="UX43" s="178"/>
      <c r="UY43" s="178"/>
      <c r="UZ43" s="178"/>
      <c r="VA43" s="179"/>
      <c r="VB43" s="166"/>
      <c r="VC43" s="178"/>
      <c r="VD43" s="178"/>
      <c r="VE43" s="178"/>
      <c r="VF43" s="178"/>
      <c r="VG43" s="178"/>
      <c r="VH43" s="178"/>
      <c r="VI43" s="179"/>
      <c r="VJ43" s="166"/>
      <c r="VK43" s="178"/>
      <c r="VL43" s="178"/>
      <c r="VM43" s="178"/>
      <c r="VN43" s="178"/>
      <c r="VO43" s="178"/>
      <c r="VP43" s="178"/>
      <c r="VQ43" s="179"/>
      <c r="VR43" s="166"/>
      <c r="VS43" s="178"/>
      <c r="VT43" s="178"/>
      <c r="VU43" s="178"/>
      <c r="VV43" s="178"/>
      <c r="VW43" s="178"/>
      <c r="VX43" s="178"/>
      <c r="VY43" s="179"/>
      <c r="VZ43" s="166"/>
      <c r="WA43" s="178"/>
      <c r="WB43" s="178"/>
      <c r="WC43" s="178"/>
      <c r="WD43" s="178"/>
      <c r="WE43" s="178"/>
      <c r="WF43" s="178"/>
      <c r="WG43" s="179"/>
      <c r="WH43" s="166"/>
      <c r="WI43" s="178"/>
      <c r="WJ43" s="178"/>
      <c r="WK43" s="178"/>
      <c r="WL43" s="178"/>
      <c r="WM43" s="178"/>
      <c r="WN43" s="178"/>
      <c r="WO43" s="179"/>
      <c r="WP43" s="166"/>
      <c r="WQ43" s="178"/>
      <c r="WR43" s="178"/>
      <c r="WS43" s="178"/>
      <c r="WT43" s="178"/>
      <c r="WU43" s="178"/>
      <c r="WV43" s="178"/>
      <c r="WW43" s="179"/>
      <c r="WX43" s="166"/>
      <c r="WY43" s="178"/>
      <c r="WZ43" s="178"/>
      <c r="XA43" s="178"/>
      <c r="XB43" s="178"/>
      <c r="XC43" s="178"/>
      <c r="XD43" s="178"/>
      <c r="XE43" s="179"/>
      <c r="XF43" s="166"/>
      <c r="XG43" s="178"/>
      <c r="XH43" s="178"/>
      <c r="XI43" s="178"/>
      <c r="XJ43" s="178"/>
      <c r="XK43" s="178"/>
      <c r="XL43" s="178"/>
      <c r="XM43" s="179"/>
      <c r="XN43" s="166"/>
      <c r="XO43" s="178"/>
      <c r="XP43" s="178"/>
      <c r="XQ43" s="178"/>
      <c r="XR43" s="178"/>
      <c r="XS43" s="178"/>
      <c r="XT43" s="178"/>
      <c r="XU43" s="179"/>
      <c r="XV43" s="166"/>
      <c r="XW43" s="178"/>
      <c r="XX43" s="178"/>
      <c r="XY43" s="178"/>
      <c r="XZ43" s="178"/>
      <c r="YA43" s="178"/>
      <c r="YB43" s="178"/>
      <c r="YC43" s="179"/>
      <c r="YD43" s="166"/>
      <c r="YE43" s="178"/>
      <c r="YF43" s="178"/>
      <c r="YG43" s="178"/>
      <c r="YH43" s="178"/>
      <c r="YI43" s="178"/>
      <c r="YJ43" s="178"/>
      <c r="YK43" s="179"/>
      <c r="YL43" s="166"/>
      <c r="YM43" s="178"/>
      <c r="YN43" s="178"/>
      <c r="YO43" s="178"/>
      <c r="YP43" s="178"/>
      <c r="YQ43" s="178"/>
      <c r="YR43" s="178"/>
      <c r="YS43" s="179"/>
      <c r="YT43" s="166"/>
      <c r="YU43" s="178"/>
      <c r="YV43" s="178"/>
      <c r="YW43" s="178"/>
      <c r="YX43" s="178"/>
      <c r="YY43" s="178"/>
      <c r="YZ43" s="178"/>
      <c r="ZA43" s="179"/>
      <c r="ZB43" s="166"/>
      <c r="ZC43" s="178"/>
      <c r="ZD43" s="178"/>
      <c r="ZE43" s="178"/>
      <c r="ZF43" s="178"/>
      <c r="ZG43" s="178"/>
      <c r="ZH43" s="178"/>
      <c r="ZI43" s="179"/>
      <c r="ZJ43" s="166"/>
      <c r="ZK43" s="178"/>
      <c r="ZL43" s="178"/>
      <c r="ZM43" s="178"/>
      <c r="ZN43" s="178"/>
      <c r="ZO43" s="178"/>
      <c r="ZP43" s="178"/>
      <c r="ZQ43" s="179"/>
      <c r="ZR43" s="166"/>
      <c r="ZS43" s="178"/>
      <c r="ZT43" s="178"/>
      <c r="ZU43" s="178"/>
      <c r="ZV43" s="178"/>
      <c r="ZW43" s="178"/>
      <c r="ZX43" s="178"/>
      <c r="ZY43" s="179"/>
      <c r="ZZ43" s="166"/>
      <c r="AAA43" s="178"/>
      <c r="AAB43" s="178"/>
      <c r="AAC43" s="178"/>
      <c r="AAD43" s="178"/>
      <c r="AAE43" s="178"/>
      <c r="AAF43" s="178"/>
      <c r="AAG43" s="179"/>
      <c r="AAH43" s="166"/>
      <c r="AAI43" s="178"/>
      <c r="AAJ43" s="178"/>
      <c r="AAK43" s="178"/>
      <c r="AAL43" s="178"/>
      <c r="AAM43" s="178"/>
      <c r="AAN43" s="178"/>
      <c r="AAO43" s="179"/>
      <c r="AAP43" s="166"/>
      <c r="AAQ43" s="178"/>
      <c r="AAR43" s="178"/>
      <c r="AAS43" s="178"/>
      <c r="AAT43" s="178"/>
      <c r="AAU43" s="178"/>
      <c r="AAV43" s="178"/>
      <c r="AAW43" s="179"/>
      <c r="AAX43" s="166"/>
      <c r="AAY43" s="178"/>
      <c r="AAZ43" s="178"/>
      <c r="ABA43" s="178"/>
      <c r="ABB43" s="178"/>
      <c r="ABC43" s="178"/>
      <c r="ABD43" s="178"/>
      <c r="ABE43" s="179"/>
      <c r="ABF43" s="166"/>
      <c r="ABG43" s="178"/>
      <c r="ABH43" s="178"/>
      <c r="ABI43" s="178"/>
      <c r="ABJ43" s="178"/>
      <c r="ABK43" s="178"/>
      <c r="ABL43" s="178"/>
      <c r="ABM43" s="179"/>
      <c r="ABN43" s="166"/>
      <c r="ABO43" s="178"/>
      <c r="ABP43" s="178"/>
      <c r="ABQ43" s="178"/>
      <c r="ABR43" s="178"/>
      <c r="ABS43" s="178"/>
      <c r="ABT43" s="178"/>
      <c r="ABU43" s="179"/>
      <c r="ABV43" s="166"/>
      <c r="ABW43" s="178"/>
      <c r="ABX43" s="178"/>
      <c r="ABY43" s="178"/>
      <c r="ABZ43" s="178"/>
      <c r="ACA43" s="178"/>
      <c r="ACB43" s="178"/>
      <c r="ACC43" s="179"/>
      <c r="ACD43" s="166"/>
      <c r="ACE43" s="178"/>
      <c r="ACF43" s="178"/>
      <c r="ACG43" s="178"/>
      <c r="ACH43" s="178"/>
      <c r="ACI43" s="178"/>
      <c r="ACJ43" s="178"/>
      <c r="ACK43" s="179"/>
      <c r="ACL43" s="166"/>
      <c r="ACM43" s="178"/>
      <c r="ACN43" s="178"/>
      <c r="ACO43" s="178"/>
      <c r="ACP43" s="178"/>
      <c r="ACQ43" s="178"/>
      <c r="ACR43" s="178"/>
      <c r="ACS43" s="179"/>
      <c r="ACT43" s="166"/>
      <c r="ACU43" s="178"/>
      <c r="ACV43" s="178"/>
      <c r="ACW43" s="178"/>
      <c r="ACX43" s="178"/>
      <c r="ACY43" s="178"/>
      <c r="ACZ43" s="178"/>
      <c r="ADA43" s="179"/>
      <c r="ADB43" s="166"/>
      <c r="ADC43" s="178"/>
      <c r="ADD43" s="178"/>
      <c r="ADE43" s="178"/>
      <c r="ADF43" s="178"/>
      <c r="ADG43" s="178"/>
      <c r="ADH43" s="178"/>
      <c r="ADI43" s="179"/>
      <c r="ADJ43" s="166"/>
      <c r="ADK43" s="178"/>
      <c r="ADL43" s="178"/>
      <c r="ADM43" s="178"/>
      <c r="ADN43" s="178"/>
      <c r="ADO43" s="178"/>
      <c r="ADP43" s="178"/>
      <c r="ADQ43" s="179"/>
      <c r="ADR43" s="166"/>
      <c r="ADS43" s="178"/>
      <c r="ADT43" s="178"/>
      <c r="ADU43" s="178"/>
      <c r="ADV43" s="178"/>
      <c r="ADW43" s="178"/>
      <c r="ADX43" s="178"/>
      <c r="ADY43" s="179"/>
      <c r="ADZ43" s="166"/>
      <c r="AEA43" s="178"/>
      <c r="AEB43" s="178"/>
      <c r="AEC43" s="178"/>
      <c r="AED43" s="178"/>
      <c r="AEE43" s="178"/>
      <c r="AEF43" s="178"/>
      <c r="AEG43" s="179"/>
      <c r="AEH43" s="166"/>
      <c r="AEI43" s="178"/>
      <c r="AEJ43" s="178"/>
      <c r="AEK43" s="178"/>
      <c r="AEL43" s="178"/>
      <c r="AEM43" s="178"/>
      <c r="AEN43" s="178"/>
      <c r="AEO43" s="179"/>
      <c r="AEP43" s="166"/>
      <c r="AEQ43" s="178"/>
      <c r="AER43" s="178"/>
      <c r="AES43" s="178"/>
      <c r="AET43" s="178"/>
      <c r="AEU43" s="178"/>
      <c r="AEV43" s="178"/>
      <c r="AEW43" s="179"/>
      <c r="AEX43" s="166"/>
      <c r="AEY43" s="178"/>
      <c r="AEZ43" s="178"/>
      <c r="AFA43" s="178"/>
      <c r="AFB43" s="178"/>
      <c r="AFC43" s="178"/>
      <c r="AFD43" s="178"/>
      <c r="AFE43" s="179"/>
      <c r="AFF43" s="166"/>
      <c r="AFG43" s="178"/>
      <c r="AFH43" s="178"/>
      <c r="AFI43" s="178"/>
      <c r="AFJ43" s="178"/>
      <c r="AFK43" s="178"/>
      <c r="AFL43" s="178"/>
      <c r="AFM43" s="179"/>
      <c r="AFN43" s="166"/>
      <c r="AFO43" s="178"/>
      <c r="AFP43" s="178"/>
      <c r="AFQ43" s="178"/>
      <c r="AFR43" s="178"/>
      <c r="AFS43" s="178"/>
      <c r="AFT43" s="178"/>
      <c r="AFU43" s="179"/>
      <c r="AFV43" s="166"/>
      <c r="AFW43" s="178"/>
      <c r="AFX43" s="178"/>
      <c r="AFY43" s="178"/>
      <c r="AFZ43" s="178"/>
      <c r="AGA43" s="178"/>
      <c r="AGB43" s="178"/>
      <c r="AGC43" s="179"/>
      <c r="AGD43" s="166"/>
      <c r="AGE43" s="178"/>
      <c r="AGF43" s="178"/>
      <c r="AGG43" s="178"/>
      <c r="AGH43" s="178"/>
      <c r="AGI43" s="178"/>
      <c r="AGJ43" s="178"/>
      <c r="AGK43" s="179"/>
      <c r="AGL43" s="166"/>
      <c r="AGM43" s="178"/>
      <c r="AGN43" s="178"/>
      <c r="AGO43" s="178"/>
      <c r="AGP43" s="178"/>
      <c r="AGQ43" s="178"/>
      <c r="AGR43" s="178"/>
      <c r="AGS43" s="179"/>
      <c r="AGT43" s="166"/>
      <c r="AGU43" s="178"/>
      <c r="AGV43" s="178"/>
      <c r="AGW43" s="178"/>
      <c r="AGX43" s="178"/>
      <c r="AGY43" s="178"/>
      <c r="AGZ43" s="178"/>
      <c r="AHA43" s="179"/>
      <c r="AHB43" s="166"/>
      <c r="AHC43" s="178"/>
      <c r="AHD43" s="178"/>
      <c r="AHE43" s="178"/>
      <c r="AHF43" s="178"/>
      <c r="AHG43" s="178"/>
      <c r="AHH43" s="178"/>
      <c r="AHI43" s="179"/>
      <c r="AHJ43" s="166"/>
      <c r="AHK43" s="178"/>
      <c r="AHL43" s="178"/>
      <c r="AHM43" s="178"/>
      <c r="AHN43" s="178"/>
      <c r="AHO43" s="178"/>
      <c r="AHP43" s="178"/>
      <c r="AHQ43" s="179"/>
      <c r="AHR43" s="166"/>
      <c r="AHS43" s="178"/>
      <c r="AHT43" s="178"/>
      <c r="AHU43" s="178"/>
      <c r="AHV43" s="178"/>
      <c r="AHW43" s="178"/>
      <c r="AHX43" s="178"/>
      <c r="AHY43" s="179"/>
      <c r="AHZ43" s="166"/>
      <c r="AIA43" s="178"/>
      <c r="AIB43" s="178"/>
      <c r="AIC43" s="178"/>
      <c r="AID43" s="178"/>
      <c r="AIE43" s="178"/>
      <c r="AIF43" s="178"/>
      <c r="AIG43" s="179"/>
      <c r="AIH43" s="166"/>
      <c r="AII43" s="178"/>
      <c r="AIJ43" s="178"/>
      <c r="AIK43" s="178"/>
      <c r="AIL43" s="178"/>
      <c r="AIM43" s="178"/>
      <c r="AIN43" s="178"/>
      <c r="AIO43" s="179"/>
      <c r="AIP43" s="166"/>
      <c r="AIQ43" s="178"/>
      <c r="AIR43" s="178"/>
      <c r="AIS43" s="178"/>
      <c r="AIT43" s="178"/>
      <c r="AIU43" s="178"/>
      <c r="AIV43" s="178"/>
      <c r="AIW43" s="179"/>
      <c r="AIX43" s="166"/>
      <c r="AIY43" s="178"/>
      <c r="AIZ43" s="178"/>
      <c r="AJA43" s="178"/>
      <c r="AJB43" s="178"/>
      <c r="AJC43" s="178"/>
      <c r="AJD43" s="178"/>
      <c r="AJE43" s="179"/>
      <c r="AJF43" s="166"/>
      <c r="AJG43" s="178"/>
      <c r="AJH43" s="178"/>
      <c r="AJI43" s="178"/>
      <c r="AJJ43" s="178"/>
      <c r="AJK43" s="178"/>
      <c r="AJL43" s="178"/>
      <c r="AJM43" s="179"/>
      <c r="AJN43" s="166"/>
      <c r="AJO43" s="178"/>
      <c r="AJP43" s="178"/>
      <c r="AJQ43" s="178"/>
      <c r="AJR43" s="178"/>
      <c r="AJS43" s="178"/>
      <c r="AJT43" s="178"/>
      <c r="AJU43" s="179"/>
      <c r="AJV43" s="166"/>
      <c r="AJW43" s="178"/>
      <c r="AJX43" s="178"/>
      <c r="AJY43" s="178"/>
      <c r="AJZ43" s="178"/>
      <c r="AKA43" s="178"/>
      <c r="AKB43" s="178"/>
      <c r="AKC43" s="179"/>
      <c r="AKD43" s="166"/>
      <c r="AKE43" s="178"/>
      <c r="AKF43" s="178"/>
      <c r="AKG43" s="178"/>
      <c r="AKH43" s="178"/>
      <c r="AKI43" s="178"/>
      <c r="AKJ43" s="178"/>
      <c r="AKK43" s="179"/>
      <c r="AKL43" s="166"/>
      <c r="AKM43" s="178"/>
      <c r="AKN43" s="178"/>
      <c r="AKO43" s="178"/>
      <c r="AKP43" s="178"/>
      <c r="AKQ43" s="178"/>
      <c r="AKR43" s="178"/>
      <c r="AKS43" s="179"/>
      <c r="AKT43" s="166"/>
      <c r="AKU43" s="178"/>
      <c r="AKV43" s="178"/>
      <c r="AKW43" s="178"/>
      <c r="AKX43" s="178"/>
      <c r="AKY43" s="178"/>
      <c r="AKZ43" s="178"/>
      <c r="ALA43" s="179"/>
      <c r="ALB43" s="166"/>
      <c r="ALC43" s="178"/>
      <c r="ALD43" s="178"/>
      <c r="ALE43" s="178"/>
      <c r="ALF43" s="178"/>
      <c r="ALG43" s="178"/>
      <c r="ALH43" s="178"/>
      <c r="ALI43" s="179"/>
      <c r="ALJ43" s="166"/>
      <c r="ALK43" s="178"/>
      <c r="ALL43" s="178"/>
      <c r="ALM43" s="178"/>
      <c r="ALN43" s="178"/>
      <c r="ALO43" s="178"/>
      <c r="ALP43" s="178"/>
      <c r="ALQ43" s="179"/>
      <c r="ALR43" s="166"/>
      <c r="ALS43" s="178"/>
      <c r="ALT43" s="178"/>
      <c r="ALU43" s="178"/>
      <c r="ALV43" s="178"/>
      <c r="ALW43" s="178"/>
      <c r="ALX43" s="178"/>
      <c r="ALY43" s="179"/>
      <c r="ALZ43" s="166"/>
      <c r="AMA43" s="178"/>
      <c r="AMB43" s="178"/>
      <c r="AMC43" s="178"/>
      <c r="AMD43" s="178"/>
      <c r="AME43" s="178"/>
      <c r="AMF43" s="178"/>
      <c r="AMG43" s="179"/>
      <c r="AMH43" s="166"/>
      <c r="AMI43" s="178"/>
      <c r="AMJ43" s="178"/>
      <c r="AMK43" s="178"/>
      <c r="AML43" s="178"/>
      <c r="AMM43" s="178"/>
      <c r="AMN43" s="178"/>
      <c r="AMO43" s="179"/>
      <c r="AMP43" s="166"/>
      <c r="AMQ43" s="178"/>
      <c r="AMR43" s="178"/>
      <c r="AMS43" s="178"/>
      <c r="AMT43" s="178"/>
      <c r="AMU43" s="178"/>
      <c r="AMV43" s="178"/>
      <c r="AMW43" s="179"/>
      <c r="AMX43" s="166"/>
      <c r="AMY43" s="178"/>
      <c r="AMZ43" s="178"/>
      <c r="ANA43" s="178"/>
      <c r="ANB43" s="178"/>
      <c r="ANC43" s="178"/>
      <c r="AND43" s="178"/>
      <c r="ANE43" s="179"/>
      <c r="ANF43" s="166"/>
      <c r="ANG43" s="178"/>
      <c r="ANH43" s="178"/>
      <c r="ANI43" s="178"/>
      <c r="ANJ43" s="178"/>
      <c r="ANK43" s="178"/>
      <c r="ANL43" s="178"/>
      <c r="ANM43" s="179"/>
      <c r="ANN43" s="166"/>
      <c r="ANO43" s="178"/>
      <c r="ANP43" s="178"/>
      <c r="ANQ43" s="178"/>
      <c r="ANR43" s="178"/>
      <c r="ANS43" s="178"/>
      <c r="ANT43" s="178"/>
      <c r="ANU43" s="179"/>
      <c r="ANV43" s="166"/>
      <c r="ANW43" s="178"/>
      <c r="ANX43" s="178"/>
      <c r="ANY43" s="178"/>
      <c r="ANZ43" s="178"/>
      <c r="AOA43" s="178"/>
      <c r="AOB43" s="178"/>
      <c r="AOC43" s="179"/>
      <c r="AOD43" s="166"/>
      <c r="AOE43" s="178"/>
      <c r="AOF43" s="178"/>
      <c r="AOG43" s="178"/>
      <c r="AOH43" s="178"/>
      <c r="AOI43" s="178"/>
      <c r="AOJ43" s="178"/>
      <c r="AOK43" s="179"/>
      <c r="AOL43" s="166"/>
      <c r="AOM43" s="178"/>
      <c r="AON43" s="178"/>
      <c r="AOO43" s="178"/>
      <c r="AOP43" s="178"/>
      <c r="AOQ43" s="178"/>
      <c r="AOR43" s="178"/>
      <c r="AOS43" s="179"/>
      <c r="AOT43" s="166"/>
      <c r="AOU43" s="178"/>
      <c r="AOV43" s="178"/>
      <c r="AOW43" s="178"/>
      <c r="AOX43" s="178"/>
      <c r="AOY43" s="178"/>
      <c r="AOZ43" s="178"/>
      <c r="APA43" s="179"/>
      <c r="APB43" s="166"/>
      <c r="APC43" s="178"/>
      <c r="APD43" s="178"/>
      <c r="APE43" s="178"/>
      <c r="APF43" s="178"/>
      <c r="APG43" s="178"/>
      <c r="APH43" s="178"/>
      <c r="API43" s="179"/>
      <c r="APJ43" s="166"/>
      <c r="APK43" s="178"/>
      <c r="APL43" s="178"/>
      <c r="APM43" s="178"/>
      <c r="APN43" s="178"/>
      <c r="APO43" s="178"/>
      <c r="APP43" s="178"/>
      <c r="APQ43" s="179"/>
      <c r="APR43" s="166"/>
      <c r="APS43" s="178"/>
      <c r="APT43" s="178"/>
      <c r="APU43" s="178"/>
      <c r="APV43" s="178"/>
      <c r="APW43" s="178"/>
      <c r="APX43" s="178"/>
      <c r="APY43" s="179"/>
      <c r="APZ43" s="166"/>
      <c r="AQA43" s="178"/>
      <c r="AQB43" s="178"/>
      <c r="AQC43" s="178"/>
      <c r="AQD43" s="178"/>
      <c r="AQE43" s="178"/>
      <c r="AQF43" s="178"/>
      <c r="AQG43" s="179"/>
      <c r="AQH43" s="166"/>
      <c r="AQI43" s="178"/>
      <c r="AQJ43" s="178"/>
      <c r="AQK43" s="178"/>
      <c r="AQL43" s="178"/>
      <c r="AQM43" s="178"/>
      <c r="AQN43" s="178"/>
      <c r="AQO43" s="179"/>
      <c r="AQP43" s="166"/>
      <c r="AQQ43" s="178"/>
      <c r="AQR43" s="178"/>
      <c r="AQS43" s="178"/>
      <c r="AQT43" s="178"/>
      <c r="AQU43" s="178"/>
      <c r="AQV43" s="178"/>
      <c r="AQW43" s="179"/>
      <c r="AQX43" s="166"/>
      <c r="AQY43" s="178"/>
      <c r="AQZ43" s="178"/>
      <c r="ARA43" s="178"/>
      <c r="ARB43" s="178"/>
      <c r="ARC43" s="178"/>
      <c r="ARD43" s="178"/>
      <c r="ARE43" s="179"/>
      <c r="ARF43" s="166"/>
      <c r="ARG43" s="178"/>
      <c r="ARH43" s="178"/>
      <c r="ARI43" s="178"/>
      <c r="ARJ43" s="178"/>
      <c r="ARK43" s="178"/>
      <c r="ARL43" s="178"/>
      <c r="ARM43" s="179"/>
      <c r="ARN43" s="166"/>
      <c r="ARO43" s="178"/>
      <c r="ARP43" s="178"/>
      <c r="ARQ43" s="178"/>
      <c r="ARR43" s="178"/>
      <c r="ARS43" s="178"/>
      <c r="ART43" s="178"/>
      <c r="ARU43" s="179"/>
      <c r="ARV43" s="166"/>
      <c r="ARW43" s="178"/>
      <c r="ARX43" s="178"/>
      <c r="ARY43" s="178"/>
      <c r="ARZ43" s="178"/>
      <c r="ASA43" s="178"/>
      <c r="ASB43" s="178"/>
      <c r="ASC43" s="179"/>
      <c r="ASD43" s="166"/>
      <c r="ASE43" s="178"/>
      <c r="ASF43" s="178"/>
      <c r="ASG43" s="178"/>
      <c r="ASH43" s="178"/>
      <c r="ASI43" s="178"/>
      <c r="ASJ43" s="178"/>
      <c r="ASK43" s="179"/>
      <c r="ASL43" s="166"/>
      <c r="ASM43" s="178"/>
      <c r="ASN43" s="178"/>
      <c r="ASO43" s="178"/>
      <c r="ASP43" s="178"/>
      <c r="ASQ43" s="178"/>
      <c r="ASR43" s="178"/>
      <c r="ASS43" s="179"/>
      <c r="AST43" s="166"/>
      <c r="ASU43" s="178"/>
      <c r="ASV43" s="178"/>
      <c r="ASW43" s="178"/>
      <c r="ASX43" s="178"/>
      <c r="ASY43" s="178"/>
      <c r="ASZ43" s="178"/>
      <c r="ATA43" s="179"/>
      <c r="ATB43" s="166"/>
      <c r="ATC43" s="178"/>
      <c r="ATD43" s="178"/>
      <c r="ATE43" s="178"/>
      <c r="ATF43" s="178"/>
      <c r="ATG43" s="178"/>
      <c r="ATH43" s="178"/>
      <c r="ATI43" s="179"/>
      <c r="ATJ43" s="166"/>
      <c r="ATK43" s="178"/>
      <c r="ATL43" s="178"/>
      <c r="ATM43" s="178"/>
      <c r="ATN43" s="178"/>
      <c r="ATO43" s="178"/>
      <c r="ATP43" s="178"/>
      <c r="ATQ43" s="179"/>
      <c r="ATR43" s="166"/>
      <c r="ATS43" s="178"/>
      <c r="ATT43" s="178"/>
      <c r="ATU43" s="178"/>
      <c r="ATV43" s="178"/>
      <c r="ATW43" s="178"/>
      <c r="ATX43" s="178"/>
      <c r="ATY43" s="179"/>
      <c r="ATZ43" s="166"/>
      <c r="AUA43" s="178"/>
      <c r="AUB43" s="178"/>
      <c r="AUC43" s="178"/>
      <c r="AUD43" s="178"/>
      <c r="AUE43" s="178"/>
      <c r="AUF43" s="178"/>
      <c r="AUG43" s="179"/>
      <c r="AUH43" s="166"/>
      <c r="AUI43" s="178"/>
      <c r="AUJ43" s="178"/>
      <c r="AUK43" s="178"/>
      <c r="AUL43" s="178"/>
      <c r="AUM43" s="178"/>
      <c r="AUN43" s="178"/>
      <c r="AUO43" s="179"/>
      <c r="AUP43" s="166"/>
      <c r="AUQ43" s="178"/>
      <c r="AUR43" s="178"/>
      <c r="AUS43" s="178"/>
      <c r="AUT43" s="178"/>
      <c r="AUU43" s="178"/>
      <c r="AUV43" s="178"/>
      <c r="AUW43" s="179"/>
      <c r="AUX43" s="166"/>
      <c r="AUY43" s="178"/>
      <c r="AUZ43" s="178"/>
      <c r="AVA43" s="178"/>
      <c r="AVB43" s="178"/>
      <c r="AVC43" s="178"/>
      <c r="AVD43" s="178"/>
      <c r="AVE43" s="179"/>
      <c r="AVF43" s="166"/>
      <c r="AVG43" s="178"/>
      <c r="AVH43" s="178"/>
      <c r="AVI43" s="178"/>
      <c r="AVJ43" s="178"/>
      <c r="AVK43" s="178"/>
      <c r="AVL43" s="178"/>
      <c r="AVM43" s="179"/>
      <c r="AVN43" s="166"/>
      <c r="AVO43" s="178"/>
      <c r="AVP43" s="178"/>
      <c r="AVQ43" s="178"/>
      <c r="AVR43" s="178"/>
      <c r="AVS43" s="178"/>
      <c r="AVT43" s="178"/>
      <c r="AVU43" s="179"/>
      <c r="AVV43" s="166"/>
      <c r="AVW43" s="178"/>
      <c r="AVX43" s="178"/>
      <c r="AVY43" s="178"/>
      <c r="AVZ43" s="178"/>
      <c r="AWA43" s="178"/>
      <c r="AWB43" s="178"/>
      <c r="AWC43" s="179"/>
      <c r="AWD43" s="166"/>
      <c r="AWE43" s="178"/>
      <c r="AWF43" s="178"/>
      <c r="AWG43" s="178"/>
      <c r="AWH43" s="178"/>
      <c r="AWI43" s="178"/>
      <c r="AWJ43" s="178"/>
      <c r="AWK43" s="179"/>
      <c r="AWL43" s="166"/>
      <c r="AWM43" s="178"/>
      <c r="AWN43" s="178"/>
      <c r="AWO43" s="178"/>
      <c r="AWP43" s="178"/>
      <c r="AWQ43" s="178"/>
      <c r="AWR43" s="178"/>
      <c r="AWS43" s="179"/>
      <c r="AWT43" s="166"/>
      <c r="AWU43" s="178"/>
      <c r="AWV43" s="178"/>
      <c r="AWW43" s="178"/>
      <c r="AWX43" s="178"/>
      <c r="AWY43" s="178"/>
      <c r="AWZ43" s="178"/>
      <c r="AXA43" s="179"/>
      <c r="AXB43" s="166"/>
      <c r="AXC43" s="178"/>
      <c r="AXD43" s="178"/>
      <c r="AXE43" s="178"/>
      <c r="AXF43" s="178"/>
      <c r="AXG43" s="178"/>
      <c r="AXH43" s="178"/>
      <c r="AXI43" s="179"/>
      <c r="AXJ43" s="166"/>
      <c r="AXK43" s="178"/>
      <c r="AXL43" s="178"/>
      <c r="AXM43" s="178"/>
      <c r="AXN43" s="178"/>
      <c r="AXO43" s="178"/>
      <c r="AXP43" s="178"/>
      <c r="AXQ43" s="179"/>
      <c r="AXR43" s="166"/>
      <c r="AXS43" s="178"/>
      <c r="AXT43" s="178"/>
      <c r="AXU43" s="178"/>
      <c r="AXV43" s="178"/>
      <c r="AXW43" s="178"/>
      <c r="AXX43" s="178"/>
      <c r="AXY43" s="179"/>
      <c r="AXZ43" s="166"/>
      <c r="AYA43" s="178"/>
      <c r="AYB43" s="178"/>
      <c r="AYC43" s="178"/>
      <c r="AYD43" s="178"/>
      <c r="AYE43" s="178"/>
      <c r="AYF43" s="178"/>
      <c r="AYG43" s="179"/>
      <c r="AYH43" s="166"/>
      <c r="AYI43" s="178"/>
      <c r="AYJ43" s="178"/>
      <c r="AYK43" s="178"/>
      <c r="AYL43" s="178"/>
      <c r="AYM43" s="178"/>
      <c r="AYN43" s="178"/>
      <c r="AYO43" s="179"/>
      <c r="AYP43" s="166"/>
      <c r="AYQ43" s="178"/>
      <c r="AYR43" s="178"/>
      <c r="AYS43" s="178"/>
      <c r="AYT43" s="178"/>
      <c r="AYU43" s="178"/>
      <c r="AYV43" s="178"/>
      <c r="AYW43" s="179"/>
      <c r="AYX43" s="166"/>
      <c r="AYY43" s="178"/>
      <c r="AYZ43" s="178"/>
      <c r="AZA43" s="178"/>
      <c r="AZB43" s="178"/>
      <c r="AZC43" s="178"/>
      <c r="AZD43" s="178"/>
      <c r="AZE43" s="179"/>
      <c r="AZF43" s="166"/>
      <c r="AZG43" s="178"/>
      <c r="AZH43" s="178"/>
      <c r="AZI43" s="178"/>
      <c r="AZJ43" s="178"/>
      <c r="AZK43" s="178"/>
      <c r="AZL43" s="178"/>
      <c r="AZM43" s="179"/>
      <c r="AZN43" s="166"/>
      <c r="AZO43" s="178"/>
      <c r="AZP43" s="178"/>
      <c r="AZQ43" s="178"/>
      <c r="AZR43" s="178"/>
      <c r="AZS43" s="178"/>
      <c r="AZT43" s="178"/>
      <c r="AZU43" s="179"/>
      <c r="AZV43" s="166"/>
      <c r="AZW43" s="178"/>
      <c r="AZX43" s="178"/>
      <c r="AZY43" s="178"/>
      <c r="AZZ43" s="178"/>
      <c r="BAA43" s="178"/>
      <c r="BAB43" s="178"/>
      <c r="BAC43" s="179"/>
      <c r="BAD43" s="166"/>
      <c r="BAE43" s="178"/>
      <c r="BAF43" s="178"/>
      <c r="BAG43" s="178"/>
      <c r="BAH43" s="178"/>
      <c r="BAI43" s="178"/>
      <c r="BAJ43" s="178"/>
      <c r="BAK43" s="179"/>
      <c r="BAL43" s="166"/>
      <c r="BAM43" s="178"/>
      <c r="BAN43" s="178"/>
      <c r="BAO43" s="178"/>
      <c r="BAP43" s="178"/>
      <c r="BAQ43" s="178"/>
      <c r="BAR43" s="178"/>
      <c r="BAS43" s="179"/>
      <c r="BAT43" s="166"/>
      <c r="BAU43" s="178"/>
      <c r="BAV43" s="178"/>
      <c r="BAW43" s="178"/>
      <c r="BAX43" s="178"/>
      <c r="BAY43" s="178"/>
      <c r="BAZ43" s="178"/>
      <c r="BBA43" s="179"/>
      <c r="BBB43" s="166"/>
      <c r="BBC43" s="178"/>
      <c r="BBD43" s="178"/>
      <c r="BBE43" s="178"/>
      <c r="BBF43" s="178"/>
      <c r="BBG43" s="178"/>
      <c r="BBH43" s="178"/>
      <c r="BBI43" s="179"/>
      <c r="BBJ43" s="166"/>
      <c r="BBK43" s="178"/>
      <c r="BBL43" s="178"/>
      <c r="BBM43" s="178"/>
      <c r="BBN43" s="178"/>
      <c r="BBO43" s="178"/>
      <c r="BBP43" s="178"/>
      <c r="BBQ43" s="179"/>
      <c r="BBR43" s="166"/>
      <c r="BBS43" s="178"/>
      <c r="BBT43" s="178"/>
      <c r="BBU43" s="178"/>
      <c r="BBV43" s="178"/>
      <c r="BBW43" s="178"/>
      <c r="BBX43" s="178"/>
      <c r="BBY43" s="179"/>
      <c r="BBZ43" s="166"/>
      <c r="BCA43" s="178"/>
      <c r="BCB43" s="178"/>
      <c r="BCC43" s="178"/>
      <c r="BCD43" s="178"/>
      <c r="BCE43" s="178"/>
      <c r="BCF43" s="178"/>
      <c r="BCG43" s="179"/>
      <c r="BCH43" s="166"/>
      <c r="BCI43" s="178"/>
      <c r="BCJ43" s="178"/>
      <c r="BCK43" s="178"/>
      <c r="BCL43" s="178"/>
      <c r="BCM43" s="178"/>
      <c r="BCN43" s="178"/>
      <c r="BCO43" s="179"/>
      <c r="BCP43" s="166"/>
      <c r="BCQ43" s="178"/>
      <c r="BCR43" s="178"/>
      <c r="BCS43" s="178"/>
      <c r="BCT43" s="178"/>
      <c r="BCU43" s="178"/>
      <c r="BCV43" s="178"/>
      <c r="BCW43" s="179"/>
      <c r="BCX43" s="166"/>
      <c r="BCY43" s="178"/>
      <c r="BCZ43" s="178"/>
      <c r="BDA43" s="178"/>
      <c r="BDB43" s="178"/>
      <c r="BDC43" s="178"/>
      <c r="BDD43" s="178"/>
      <c r="BDE43" s="179"/>
      <c r="BDF43" s="166"/>
      <c r="BDG43" s="178"/>
      <c r="BDH43" s="178"/>
      <c r="BDI43" s="178"/>
      <c r="BDJ43" s="178"/>
      <c r="BDK43" s="178"/>
      <c r="BDL43" s="178"/>
      <c r="BDM43" s="179"/>
      <c r="BDN43" s="166"/>
      <c r="BDO43" s="178"/>
      <c r="BDP43" s="178"/>
      <c r="BDQ43" s="178"/>
      <c r="BDR43" s="178"/>
      <c r="BDS43" s="178"/>
      <c r="BDT43" s="178"/>
      <c r="BDU43" s="179"/>
      <c r="BDV43" s="166"/>
      <c r="BDW43" s="178"/>
      <c r="BDX43" s="178"/>
      <c r="BDY43" s="178"/>
      <c r="BDZ43" s="178"/>
      <c r="BEA43" s="178"/>
      <c r="BEB43" s="178"/>
      <c r="BEC43" s="179"/>
      <c r="BED43" s="166"/>
      <c r="BEE43" s="178"/>
      <c r="BEF43" s="178"/>
      <c r="BEG43" s="178"/>
      <c r="BEH43" s="178"/>
      <c r="BEI43" s="178"/>
      <c r="BEJ43" s="178"/>
      <c r="BEK43" s="179"/>
      <c r="BEL43" s="166"/>
      <c r="BEM43" s="178"/>
      <c r="BEN43" s="178"/>
      <c r="BEO43" s="178"/>
      <c r="BEP43" s="178"/>
      <c r="BEQ43" s="178"/>
      <c r="BER43" s="178"/>
      <c r="BES43" s="179"/>
      <c r="BET43" s="166"/>
      <c r="BEU43" s="178"/>
      <c r="BEV43" s="178"/>
      <c r="BEW43" s="178"/>
      <c r="BEX43" s="178"/>
      <c r="BEY43" s="178"/>
      <c r="BEZ43" s="178"/>
      <c r="BFA43" s="179"/>
      <c r="BFB43" s="166"/>
      <c r="BFC43" s="178"/>
      <c r="BFD43" s="178"/>
      <c r="BFE43" s="178"/>
      <c r="BFF43" s="178"/>
      <c r="BFG43" s="178"/>
      <c r="BFH43" s="178"/>
      <c r="BFI43" s="179"/>
      <c r="BFJ43" s="166"/>
      <c r="BFK43" s="178"/>
      <c r="BFL43" s="178"/>
      <c r="BFM43" s="178"/>
      <c r="BFN43" s="178"/>
      <c r="BFO43" s="178"/>
      <c r="BFP43" s="178"/>
      <c r="BFQ43" s="179"/>
      <c r="BFR43" s="166"/>
      <c r="BFS43" s="178"/>
      <c r="BFT43" s="178"/>
      <c r="BFU43" s="178"/>
      <c r="BFV43" s="178"/>
      <c r="BFW43" s="178"/>
      <c r="BFX43" s="178"/>
      <c r="BFY43" s="179"/>
      <c r="BFZ43" s="166"/>
      <c r="BGA43" s="178"/>
      <c r="BGB43" s="178"/>
      <c r="BGC43" s="178"/>
      <c r="BGD43" s="178"/>
      <c r="BGE43" s="178"/>
      <c r="BGF43" s="178"/>
      <c r="BGG43" s="179"/>
      <c r="BGH43" s="166"/>
      <c r="BGI43" s="178"/>
      <c r="BGJ43" s="178"/>
      <c r="BGK43" s="178"/>
      <c r="BGL43" s="178"/>
      <c r="BGM43" s="178"/>
      <c r="BGN43" s="178"/>
      <c r="BGO43" s="179"/>
      <c r="BGP43" s="166"/>
      <c r="BGQ43" s="178"/>
      <c r="BGR43" s="178"/>
      <c r="BGS43" s="178"/>
      <c r="BGT43" s="178"/>
      <c r="BGU43" s="178"/>
      <c r="BGV43" s="178"/>
      <c r="BGW43" s="179"/>
      <c r="BGX43" s="166"/>
      <c r="BGY43" s="178"/>
      <c r="BGZ43" s="178"/>
      <c r="BHA43" s="178"/>
      <c r="BHB43" s="178"/>
      <c r="BHC43" s="178"/>
      <c r="BHD43" s="178"/>
      <c r="BHE43" s="179"/>
      <c r="BHF43" s="166"/>
      <c r="BHG43" s="178"/>
      <c r="BHH43" s="178"/>
      <c r="BHI43" s="178"/>
      <c r="BHJ43" s="178"/>
      <c r="BHK43" s="178"/>
      <c r="BHL43" s="178"/>
      <c r="BHM43" s="179"/>
      <c r="BHN43" s="166"/>
      <c r="BHO43" s="178"/>
      <c r="BHP43" s="178"/>
      <c r="BHQ43" s="178"/>
      <c r="BHR43" s="178"/>
      <c r="BHS43" s="178"/>
      <c r="BHT43" s="178"/>
      <c r="BHU43" s="179"/>
      <c r="BHV43" s="166"/>
      <c r="BHW43" s="178"/>
      <c r="BHX43" s="178"/>
      <c r="BHY43" s="178"/>
      <c r="BHZ43" s="178"/>
      <c r="BIA43" s="178"/>
      <c r="BIB43" s="178"/>
      <c r="BIC43" s="179"/>
      <c r="BID43" s="166"/>
      <c r="BIE43" s="178"/>
      <c r="BIF43" s="178"/>
      <c r="BIG43" s="178"/>
      <c r="BIH43" s="178"/>
      <c r="BII43" s="178"/>
      <c r="BIJ43" s="178"/>
      <c r="BIK43" s="179"/>
      <c r="BIL43" s="166"/>
      <c r="BIM43" s="178"/>
      <c r="BIN43" s="178"/>
      <c r="BIO43" s="178"/>
      <c r="BIP43" s="178"/>
      <c r="BIQ43" s="178"/>
      <c r="BIR43" s="178"/>
      <c r="BIS43" s="179"/>
      <c r="BIT43" s="166"/>
      <c r="BIU43" s="178"/>
      <c r="BIV43" s="178"/>
      <c r="BIW43" s="178"/>
      <c r="BIX43" s="178"/>
      <c r="BIY43" s="178"/>
      <c r="BIZ43" s="178"/>
      <c r="BJA43" s="179"/>
      <c r="BJB43" s="166"/>
      <c r="BJC43" s="178"/>
      <c r="BJD43" s="178"/>
      <c r="BJE43" s="178"/>
      <c r="BJF43" s="178"/>
      <c r="BJG43" s="178"/>
      <c r="BJH43" s="178"/>
      <c r="BJI43" s="179"/>
      <c r="BJJ43" s="166"/>
      <c r="BJK43" s="178"/>
      <c r="BJL43" s="178"/>
      <c r="BJM43" s="178"/>
      <c r="BJN43" s="178"/>
      <c r="BJO43" s="178"/>
      <c r="BJP43" s="178"/>
      <c r="BJQ43" s="179"/>
      <c r="BJR43" s="166"/>
      <c r="BJS43" s="178"/>
      <c r="BJT43" s="178"/>
      <c r="BJU43" s="178"/>
      <c r="BJV43" s="178"/>
      <c r="BJW43" s="178"/>
      <c r="BJX43" s="178"/>
      <c r="BJY43" s="179"/>
      <c r="BJZ43" s="166"/>
      <c r="BKA43" s="178"/>
      <c r="BKB43" s="178"/>
      <c r="BKC43" s="178"/>
      <c r="BKD43" s="178"/>
      <c r="BKE43" s="178"/>
      <c r="BKF43" s="178"/>
      <c r="BKG43" s="179"/>
      <c r="BKH43" s="166"/>
      <c r="BKI43" s="178"/>
      <c r="BKJ43" s="178"/>
      <c r="BKK43" s="178"/>
      <c r="BKL43" s="178"/>
      <c r="BKM43" s="178"/>
      <c r="BKN43" s="178"/>
      <c r="BKO43" s="179"/>
      <c r="BKP43" s="166"/>
      <c r="BKQ43" s="178"/>
      <c r="BKR43" s="178"/>
      <c r="BKS43" s="178"/>
      <c r="BKT43" s="178"/>
      <c r="BKU43" s="178"/>
      <c r="BKV43" s="178"/>
      <c r="BKW43" s="179"/>
      <c r="BKX43" s="166"/>
      <c r="BKY43" s="178"/>
      <c r="BKZ43" s="178"/>
      <c r="BLA43" s="178"/>
      <c r="BLB43" s="178"/>
      <c r="BLC43" s="178"/>
      <c r="BLD43" s="178"/>
      <c r="BLE43" s="179"/>
      <c r="BLF43" s="166"/>
      <c r="BLG43" s="178"/>
      <c r="BLH43" s="178"/>
      <c r="BLI43" s="178"/>
      <c r="BLJ43" s="178"/>
      <c r="BLK43" s="178"/>
      <c r="BLL43" s="178"/>
      <c r="BLM43" s="179"/>
      <c r="BLN43" s="166"/>
      <c r="BLO43" s="178"/>
      <c r="BLP43" s="178"/>
      <c r="BLQ43" s="178"/>
      <c r="BLR43" s="178"/>
      <c r="BLS43" s="178"/>
      <c r="BLT43" s="178"/>
      <c r="BLU43" s="179"/>
      <c r="BLV43" s="166"/>
      <c r="BLW43" s="178"/>
      <c r="BLX43" s="178"/>
      <c r="BLY43" s="178"/>
      <c r="BLZ43" s="178"/>
      <c r="BMA43" s="178"/>
      <c r="BMB43" s="178"/>
      <c r="BMC43" s="179"/>
      <c r="BMD43" s="166"/>
      <c r="BME43" s="178"/>
      <c r="BMF43" s="178"/>
      <c r="BMG43" s="178"/>
      <c r="BMH43" s="178"/>
      <c r="BMI43" s="178"/>
      <c r="BMJ43" s="178"/>
      <c r="BMK43" s="179"/>
      <c r="BML43" s="166"/>
      <c r="BMM43" s="178"/>
      <c r="BMN43" s="178"/>
      <c r="BMO43" s="178"/>
      <c r="BMP43" s="178"/>
      <c r="BMQ43" s="178"/>
      <c r="BMR43" s="178"/>
      <c r="BMS43" s="179"/>
      <c r="BMT43" s="166"/>
      <c r="BMU43" s="178"/>
      <c r="BMV43" s="178"/>
      <c r="BMW43" s="178"/>
      <c r="BMX43" s="178"/>
      <c r="BMY43" s="178"/>
      <c r="BMZ43" s="178"/>
      <c r="BNA43" s="179"/>
      <c r="BNB43" s="166"/>
      <c r="BNC43" s="178"/>
      <c r="BND43" s="178"/>
      <c r="BNE43" s="178"/>
      <c r="BNF43" s="178"/>
      <c r="BNG43" s="178"/>
      <c r="BNH43" s="178"/>
      <c r="BNI43" s="179"/>
      <c r="BNJ43" s="166"/>
      <c r="BNK43" s="178"/>
      <c r="BNL43" s="178"/>
      <c r="BNM43" s="178"/>
      <c r="BNN43" s="178"/>
      <c r="BNO43" s="178"/>
      <c r="BNP43" s="178"/>
      <c r="BNQ43" s="179"/>
      <c r="BNR43" s="166"/>
      <c r="BNS43" s="178"/>
      <c r="BNT43" s="178"/>
      <c r="BNU43" s="178"/>
      <c r="BNV43" s="178"/>
      <c r="BNW43" s="178"/>
      <c r="BNX43" s="178"/>
      <c r="BNY43" s="179"/>
      <c r="BNZ43" s="166"/>
      <c r="BOA43" s="178"/>
      <c r="BOB43" s="178"/>
      <c r="BOC43" s="178"/>
      <c r="BOD43" s="178"/>
      <c r="BOE43" s="178"/>
      <c r="BOF43" s="178"/>
      <c r="BOG43" s="179"/>
      <c r="BOH43" s="166"/>
      <c r="BOI43" s="178"/>
      <c r="BOJ43" s="178"/>
      <c r="BOK43" s="178"/>
      <c r="BOL43" s="178"/>
      <c r="BOM43" s="178"/>
      <c r="BON43" s="178"/>
      <c r="BOO43" s="179"/>
      <c r="BOP43" s="166"/>
      <c r="BOQ43" s="178"/>
      <c r="BOR43" s="178"/>
      <c r="BOS43" s="178"/>
      <c r="BOT43" s="178"/>
      <c r="BOU43" s="178"/>
      <c r="BOV43" s="178"/>
      <c r="BOW43" s="179"/>
      <c r="BOX43" s="166"/>
      <c r="BOY43" s="178"/>
      <c r="BOZ43" s="178"/>
      <c r="BPA43" s="178"/>
      <c r="BPB43" s="178"/>
      <c r="BPC43" s="178"/>
      <c r="BPD43" s="178"/>
      <c r="BPE43" s="179"/>
      <c r="BPF43" s="166"/>
      <c r="BPG43" s="178"/>
      <c r="BPH43" s="178"/>
      <c r="BPI43" s="178"/>
      <c r="BPJ43" s="178"/>
      <c r="BPK43" s="178"/>
      <c r="BPL43" s="178"/>
      <c r="BPM43" s="179"/>
      <c r="BPN43" s="166"/>
      <c r="BPO43" s="178"/>
      <c r="BPP43" s="178"/>
      <c r="BPQ43" s="178"/>
      <c r="BPR43" s="178"/>
      <c r="BPS43" s="178"/>
      <c r="BPT43" s="178"/>
      <c r="BPU43" s="179"/>
      <c r="BPV43" s="166"/>
      <c r="BPW43" s="178"/>
      <c r="BPX43" s="178"/>
      <c r="BPY43" s="178"/>
      <c r="BPZ43" s="178"/>
      <c r="BQA43" s="178"/>
      <c r="BQB43" s="178"/>
      <c r="BQC43" s="179"/>
      <c r="BQD43" s="166"/>
      <c r="BQE43" s="178"/>
      <c r="BQF43" s="178"/>
      <c r="BQG43" s="178"/>
      <c r="BQH43" s="178"/>
      <c r="BQI43" s="178"/>
      <c r="BQJ43" s="178"/>
      <c r="BQK43" s="179"/>
      <c r="BQL43" s="166"/>
      <c r="BQM43" s="178"/>
      <c r="BQN43" s="178"/>
      <c r="BQO43" s="178"/>
      <c r="BQP43" s="178"/>
      <c r="BQQ43" s="178"/>
      <c r="BQR43" s="178"/>
      <c r="BQS43" s="179"/>
      <c r="BQT43" s="166"/>
      <c r="BQU43" s="178"/>
      <c r="BQV43" s="178"/>
      <c r="BQW43" s="178"/>
      <c r="BQX43" s="178"/>
      <c r="BQY43" s="178"/>
      <c r="BQZ43" s="178"/>
      <c r="BRA43" s="179"/>
      <c r="BRB43" s="166"/>
      <c r="BRC43" s="178"/>
      <c r="BRD43" s="178"/>
      <c r="BRE43" s="178"/>
      <c r="BRF43" s="178"/>
      <c r="BRG43" s="178"/>
      <c r="BRH43" s="178"/>
      <c r="BRI43" s="179"/>
      <c r="BRJ43" s="166"/>
      <c r="BRK43" s="178"/>
      <c r="BRL43" s="178"/>
      <c r="BRM43" s="178"/>
      <c r="BRN43" s="178"/>
      <c r="BRO43" s="178"/>
      <c r="BRP43" s="178"/>
      <c r="BRQ43" s="179"/>
      <c r="BRR43" s="166"/>
      <c r="BRS43" s="178"/>
      <c r="BRT43" s="178"/>
      <c r="BRU43" s="178"/>
      <c r="BRV43" s="178"/>
      <c r="BRW43" s="178"/>
      <c r="BRX43" s="178"/>
      <c r="BRY43" s="179"/>
      <c r="BRZ43" s="166"/>
      <c r="BSA43" s="178"/>
      <c r="BSB43" s="178"/>
      <c r="BSC43" s="178"/>
      <c r="BSD43" s="178"/>
      <c r="BSE43" s="178"/>
      <c r="BSF43" s="178"/>
      <c r="BSG43" s="179"/>
      <c r="BSH43" s="166"/>
      <c r="BSI43" s="178"/>
      <c r="BSJ43" s="178"/>
      <c r="BSK43" s="178"/>
      <c r="BSL43" s="178"/>
      <c r="BSM43" s="178"/>
      <c r="BSN43" s="178"/>
      <c r="BSO43" s="179"/>
      <c r="BSP43" s="166"/>
      <c r="BSQ43" s="178"/>
      <c r="BSR43" s="178"/>
      <c r="BSS43" s="178"/>
      <c r="BST43" s="178"/>
      <c r="BSU43" s="178"/>
      <c r="BSV43" s="178"/>
      <c r="BSW43" s="179"/>
      <c r="BSX43" s="166"/>
      <c r="BSY43" s="178"/>
      <c r="BSZ43" s="178"/>
      <c r="BTA43" s="178"/>
      <c r="BTB43" s="178"/>
      <c r="BTC43" s="178"/>
      <c r="BTD43" s="178"/>
      <c r="BTE43" s="179"/>
      <c r="BTF43" s="166"/>
      <c r="BTG43" s="178"/>
      <c r="BTH43" s="178"/>
      <c r="BTI43" s="178"/>
      <c r="BTJ43" s="178"/>
      <c r="BTK43" s="178"/>
      <c r="BTL43" s="178"/>
      <c r="BTM43" s="179"/>
      <c r="BTN43" s="166"/>
      <c r="BTO43" s="178"/>
      <c r="BTP43" s="178"/>
      <c r="BTQ43" s="178"/>
      <c r="BTR43" s="178"/>
      <c r="BTS43" s="178"/>
      <c r="BTT43" s="178"/>
      <c r="BTU43" s="179"/>
      <c r="BTV43" s="166"/>
      <c r="BTW43" s="178"/>
      <c r="BTX43" s="178"/>
      <c r="BTY43" s="178"/>
      <c r="BTZ43" s="178"/>
      <c r="BUA43" s="178"/>
      <c r="BUB43" s="178"/>
      <c r="BUC43" s="179"/>
      <c r="BUD43" s="166"/>
      <c r="BUE43" s="178"/>
      <c r="BUF43" s="178"/>
      <c r="BUG43" s="178"/>
      <c r="BUH43" s="178"/>
      <c r="BUI43" s="178"/>
      <c r="BUJ43" s="178"/>
      <c r="BUK43" s="179"/>
      <c r="BUL43" s="166"/>
      <c r="BUM43" s="178"/>
      <c r="BUN43" s="178"/>
      <c r="BUO43" s="178"/>
      <c r="BUP43" s="178"/>
      <c r="BUQ43" s="178"/>
      <c r="BUR43" s="178"/>
      <c r="BUS43" s="179"/>
      <c r="BUT43" s="166"/>
      <c r="BUU43" s="178"/>
      <c r="BUV43" s="178"/>
      <c r="BUW43" s="178"/>
      <c r="BUX43" s="178"/>
      <c r="BUY43" s="178"/>
      <c r="BUZ43" s="178"/>
      <c r="BVA43" s="179"/>
      <c r="BVB43" s="166"/>
      <c r="BVC43" s="178"/>
      <c r="BVD43" s="178"/>
      <c r="BVE43" s="178"/>
      <c r="BVF43" s="178"/>
      <c r="BVG43" s="178"/>
      <c r="BVH43" s="178"/>
      <c r="BVI43" s="179"/>
      <c r="BVJ43" s="166"/>
      <c r="BVK43" s="178"/>
      <c r="BVL43" s="178"/>
      <c r="BVM43" s="178"/>
      <c r="BVN43" s="178"/>
      <c r="BVO43" s="178"/>
      <c r="BVP43" s="178"/>
      <c r="BVQ43" s="179"/>
      <c r="BVR43" s="166"/>
      <c r="BVS43" s="178"/>
      <c r="BVT43" s="178"/>
      <c r="BVU43" s="178"/>
      <c r="BVV43" s="178"/>
      <c r="BVW43" s="178"/>
      <c r="BVX43" s="178"/>
      <c r="BVY43" s="179"/>
      <c r="BVZ43" s="166"/>
      <c r="BWA43" s="178"/>
      <c r="BWB43" s="178"/>
      <c r="BWC43" s="178"/>
      <c r="BWD43" s="178"/>
      <c r="BWE43" s="178"/>
      <c r="BWF43" s="178"/>
      <c r="BWG43" s="179"/>
      <c r="BWH43" s="166"/>
      <c r="BWI43" s="178"/>
      <c r="BWJ43" s="178"/>
      <c r="BWK43" s="178"/>
      <c r="BWL43" s="178"/>
      <c r="BWM43" s="178"/>
      <c r="BWN43" s="178"/>
      <c r="BWO43" s="179"/>
      <c r="BWP43" s="166"/>
      <c r="BWQ43" s="178"/>
      <c r="BWR43" s="178"/>
      <c r="BWS43" s="178"/>
      <c r="BWT43" s="178"/>
      <c r="BWU43" s="178"/>
      <c r="BWV43" s="178"/>
      <c r="BWW43" s="179"/>
      <c r="BWX43" s="166"/>
      <c r="BWY43" s="178"/>
      <c r="BWZ43" s="178"/>
      <c r="BXA43" s="178"/>
      <c r="BXB43" s="178"/>
      <c r="BXC43" s="178"/>
      <c r="BXD43" s="178"/>
      <c r="BXE43" s="179"/>
      <c r="BXF43" s="166"/>
      <c r="BXG43" s="178"/>
      <c r="BXH43" s="178"/>
      <c r="BXI43" s="178"/>
      <c r="BXJ43" s="178"/>
      <c r="BXK43" s="178"/>
      <c r="BXL43" s="178"/>
      <c r="BXM43" s="179"/>
      <c r="BXN43" s="166"/>
      <c r="BXO43" s="178"/>
      <c r="BXP43" s="178"/>
      <c r="BXQ43" s="178"/>
      <c r="BXR43" s="178"/>
      <c r="BXS43" s="178"/>
      <c r="BXT43" s="178"/>
      <c r="BXU43" s="179"/>
      <c r="BXV43" s="166"/>
      <c r="BXW43" s="178"/>
      <c r="BXX43" s="178"/>
      <c r="BXY43" s="178"/>
      <c r="BXZ43" s="178"/>
      <c r="BYA43" s="178"/>
      <c r="BYB43" s="178"/>
      <c r="BYC43" s="179"/>
      <c r="BYD43" s="166"/>
      <c r="BYE43" s="178"/>
      <c r="BYF43" s="178"/>
      <c r="BYG43" s="178"/>
      <c r="BYH43" s="178"/>
      <c r="BYI43" s="178"/>
      <c r="BYJ43" s="178"/>
      <c r="BYK43" s="179"/>
      <c r="BYL43" s="166"/>
      <c r="BYM43" s="178"/>
      <c r="BYN43" s="178"/>
      <c r="BYO43" s="178"/>
      <c r="BYP43" s="178"/>
      <c r="BYQ43" s="178"/>
      <c r="BYR43" s="178"/>
      <c r="BYS43" s="179"/>
      <c r="BYT43" s="166"/>
      <c r="BYU43" s="178"/>
      <c r="BYV43" s="178"/>
      <c r="BYW43" s="178"/>
      <c r="BYX43" s="178"/>
      <c r="BYY43" s="178"/>
      <c r="BYZ43" s="178"/>
      <c r="BZA43" s="179"/>
      <c r="BZB43" s="166"/>
      <c r="BZC43" s="178"/>
      <c r="BZD43" s="178"/>
      <c r="BZE43" s="178"/>
      <c r="BZF43" s="178"/>
      <c r="BZG43" s="178"/>
      <c r="BZH43" s="178"/>
      <c r="BZI43" s="179"/>
      <c r="BZJ43" s="166"/>
      <c r="BZK43" s="178"/>
      <c r="BZL43" s="178"/>
      <c r="BZM43" s="178"/>
      <c r="BZN43" s="178"/>
      <c r="BZO43" s="178"/>
      <c r="BZP43" s="178"/>
      <c r="BZQ43" s="179"/>
      <c r="BZR43" s="166"/>
      <c r="BZS43" s="178"/>
      <c r="BZT43" s="178"/>
      <c r="BZU43" s="178"/>
      <c r="BZV43" s="178"/>
      <c r="BZW43" s="178"/>
      <c r="BZX43" s="178"/>
      <c r="BZY43" s="179"/>
      <c r="BZZ43" s="166"/>
      <c r="CAA43" s="178"/>
      <c r="CAB43" s="178"/>
      <c r="CAC43" s="178"/>
      <c r="CAD43" s="178"/>
      <c r="CAE43" s="178"/>
      <c r="CAF43" s="178"/>
      <c r="CAG43" s="179"/>
      <c r="CAH43" s="166"/>
      <c r="CAI43" s="178"/>
      <c r="CAJ43" s="178"/>
      <c r="CAK43" s="178"/>
      <c r="CAL43" s="178"/>
      <c r="CAM43" s="178"/>
      <c r="CAN43" s="178"/>
      <c r="CAO43" s="179"/>
      <c r="CAP43" s="166"/>
      <c r="CAQ43" s="178"/>
      <c r="CAR43" s="178"/>
      <c r="CAS43" s="178"/>
      <c r="CAT43" s="178"/>
      <c r="CAU43" s="178"/>
      <c r="CAV43" s="178"/>
      <c r="CAW43" s="179"/>
      <c r="CAX43" s="166"/>
      <c r="CAY43" s="178"/>
      <c r="CAZ43" s="178"/>
      <c r="CBA43" s="178"/>
      <c r="CBB43" s="178"/>
      <c r="CBC43" s="178"/>
      <c r="CBD43" s="178"/>
      <c r="CBE43" s="179"/>
      <c r="CBF43" s="166"/>
      <c r="CBG43" s="178"/>
      <c r="CBH43" s="178"/>
      <c r="CBI43" s="178"/>
      <c r="CBJ43" s="178"/>
      <c r="CBK43" s="178"/>
      <c r="CBL43" s="178"/>
      <c r="CBM43" s="179"/>
      <c r="CBN43" s="166"/>
      <c r="CBO43" s="178"/>
      <c r="CBP43" s="178"/>
      <c r="CBQ43" s="178"/>
      <c r="CBR43" s="178"/>
      <c r="CBS43" s="178"/>
      <c r="CBT43" s="178"/>
      <c r="CBU43" s="179"/>
      <c r="CBV43" s="166"/>
      <c r="CBW43" s="178"/>
      <c r="CBX43" s="178"/>
      <c r="CBY43" s="178"/>
      <c r="CBZ43" s="178"/>
      <c r="CCA43" s="178"/>
      <c r="CCB43" s="178"/>
      <c r="CCC43" s="179"/>
      <c r="CCD43" s="166"/>
      <c r="CCE43" s="178"/>
      <c r="CCF43" s="178"/>
      <c r="CCG43" s="178"/>
      <c r="CCH43" s="178"/>
      <c r="CCI43" s="178"/>
      <c r="CCJ43" s="178"/>
      <c r="CCK43" s="179"/>
      <c r="CCL43" s="166"/>
      <c r="CCM43" s="178"/>
      <c r="CCN43" s="178"/>
      <c r="CCO43" s="178"/>
      <c r="CCP43" s="178"/>
      <c r="CCQ43" s="178"/>
      <c r="CCR43" s="178"/>
      <c r="CCS43" s="179"/>
      <c r="CCT43" s="166"/>
      <c r="CCU43" s="178"/>
      <c r="CCV43" s="178"/>
      <c r="CCW43" s="178"/>
      <c r="CCX43" s="178"/>
      <c r="CCY43" s="178"/>
      <c r="CCZ43" s="178"/>
      <c r="CDA43" s="179"/>
      <c r="CDB43" s="166"/>
      <c r="CDC43" s="178"/>
      <c r="CDD43" s="178"/>
      <c r="CDE43" s="178"/>
      <c r="CDF43" s="178"/>
      <c r="CDG43" s="178"/>
      <c r="CDH43" s="178"/>
      <c r="CDI43" s="179"/>
      <c r="CDJ43" s="166"/>
      <c r="CDK43" s="178"/>
      <c r="CDL43" s="178"/>
      <c r="CDM43" s="178"/>
      <c r="CDN43" s="178"/>
      <c r="CDO43" s="178"/>
      <c r="CDP43" s="178"/>
      <c r="CDQ43" s="179"/>
      <c r="CDR43" s="166"/>
      <c r="CDS43" s="178"/>
      <c r="CDT43" s="178"/>
      <c r="CDU43" s="178"/>
      <c r="CDV43" s="178"/>
      <c r="CDW43" s="178"/>
      <c r="CDX43" s="178"/>
      <c r="CDY43" s="179"/>
      <c r="CDZ43" s="166"/>
      <c r="CEA43" s="178"/>
      <c r="CEB43" s="178"/>
      <c r="CEC43" s="178"/>
      <c r="CED43" s="178"/>
      <c r="CEE43" s="178"/>
      <c r="CEF43" s="178"/>
      <c r="CEG43" s="179"/>
      <c r="CEH43" s="166"/>
      <c r="CEI43" s="178"/>
      <c r="CEJ43" s="178"/>
      <c r="CEK43" s="178"/>
      <c r="CEL43" s="178"/>
      <c r="CEM43" s="178"/>
      <c r="CEN43" s="178"/>
      <c r="CEO43" s="179"/>
      <c r="CEP43" s="166"/>
      <c r="CEQ43" s="178"/>
      <c r="CER43" s="178"/>
      <c r="CES43" s="178"/>
      <c r="CET43" s="178"/>
      <c r="CEU43" s="178"/>
      <c r="CEV43" s="178"/>
      <c r="CEW43" s="179"/>
      <c r="CEX43" s="166"/>
      <c r="CEY43" s="178"/>
      <c r="CEZ43" s="178"/>
      <c r="CFA43" s="178"/>
      <c r="CFB43" s="178"/>
      <c r="CFC43" s="178"/>
      <c r="CFD43" s="178"/>
      <c r="CFE43" s="179"/>
      <c r="CFF43" s="166"/>
      <c r="CFG43" s="178"/>
      <c r="CFH43" s="178"/>
      <c r="CFI43" s="178"/>
      <c r="CFJ43" s="178"/>
      <c r="CFK43" s="178"/>
      <c r="CFL43" s="178"/>
      <c r="CFM43" s="179"/>
      <c r="CFN43" s="166"/>
      <c r="CFO43" s="178"/>
      <c r="CFP43" s="178"/>
      <c r="CFQ43" s="178"/>
      <c r="CFR43" s="178"/>
      <c r="CFS43" s="178"/>
      <c r="CFT43" s="178"/>
      <c r="CFU43" s="179"/>
      <c r="CFV43" s="166"/>
      <c r="CFW43" s="178"/>
      <c r="CFX43" s="178"/>
      <c r="CFY43" s="178"/>
      <c r="CFZ43" s="178"/>
      <c r="CGA43" s="178"/>
      <c r="CGB43" s="178"/>
      <c r="CGC43" s="179"/>
      <c r="CGD43" s="166"/>
      <c r="CGE43" s="178"/>
      <c r="CGF43" s="178"/>
      <c r="CGG43" s="178"/>
      <c r="CGH43" s="178"/>
      <c r="CGI43" s="178"/>
      <c r="CGJ43" s="178"/>
      <c r="CGK43" s="179"/>
      <c r="CGL43" s="166"/>
      <c r="CGM43" s="178"/>
      <c r="CGN43" s="178"/>
      <c r="CGO43" s="178"/>
      <c r="CGP43" s="178"/>
      <c r="CGQ43" s="178"/>
      <c r="CGR43" s="178"/>
      <c r="CGS43" s="179"/>
      <c r="CGT43" s="166"/>
      <c r="CGU43" s="178"/>
      <c r="CGV43" s="178"/>
      <c r="CGW43" s="178"/>
      <c r="CGX43" s="178"/>
      <c r="CGY43" s="178"/>
      <c r="CGZ43" s="178"/>
      <c r="CHA43" s="179"/>
      <c r="CHB43" s="166"/>
      <c r="CHC43" s="178"/>
      <c r="CHD43" s="178"/>
      <c r="CHE43" s="178"/>
      <c r="CHF43" s="178"/>
      <c r="CHG43" s="178"/>
      <c r="CHH43" s="178"/>
      <c r="CHI43" s="179"/>
      <c r="CHJ43" s="166"/>
      <c r="CHK43" s="178"/>
      <c r="CHL43" s="178"/>
      <c r="CHM43" s="178"/>
      <c r="CHN43" s="178"/>
      <c r="CHO43" s="178"/>
      <c r="CHP43" s="178"/>
      <c r="CHQ43" s="179"/>
      <c r="CHR43" s="166"/>
      <c r="CHS43" s="178"/>
      <c r="CHT43" s="178"/>
      <c r="CHU43" s="178"/>
      <c r="CHV43" s="178"/>
      <c r="CHW43" s="178"/>
      <c r="CHX43" s="178"/>
      <c r="CHY43" s="179"/>
      <c r="CHZ43" s="166"/>
      <c r="CIA43" s="178"/>
      <c r="CIB43" s="178"/>
      <c r="CIC43" s="178"/>
      <c r="CID43" s="178"/>
      <c r="CIE43" s="178"/>
      <c r="CIF43" s="178"/>
      <c r="CIG43" s="179"/>
      <c r="CIH43" s="166"/>
      <c r="CII43" s="178"/>
      <c r="CIJ43" s="178"/>
      <c r="CIK43" s="178"/>
      <c r="CIL43" s="178"/>
      <c r="CIM43" s="178"/>
      <c r="CIN43" s="178"/>
      <c r="CIO43" s="179"/>
      <c r="CIP43" s="166"/>
      <c r="CIQ43" s="178"/>
      <c r="CIR43" s="178"/>
      <c r="CIS43" s="178"/>
      <c r="CIT43" s="178"/>
      <c r="CIU43" s="178"/>
      <c r="CIV43" s="178"/>
      <c r="CIW43" s="179"/>
      <c r="CIX43" s="166"/>
      <c r="CIY43" s="178"/>
      <c r="CIZ43" s="178"/>
      <c r="CJA43" s="178"/>
      <c r="CJB43" s="178"/>
      <c r="CJC43" s="178"/>
      <c r="CJD43" s="178"/>
      <c r="CJE43" s="179"/>
      <c r="CJF43" s="166"/>
      <c r="CJG43" s="178"/>
      <c r="CJH43" s="178"/>
      <c r="CJI43" s="178"/>
      <c r="CJJ43" s="178"/>
      <c r="CJK43" s="178"/>
      <c r="CJL43" s="178"/>
      <c r="CJM43" s="179"/>
      <c r="CJN43" s="166"/>
      <c r="CJO43" s="178"/>
      <c r="CJP43" s="178"/>
      <c r="CJQ43" s="178"/>
      <c r="CJR43" s="178"/>
      <c r="CJS43" s="178"/>
      <c r="CJT43" s="178"/>
      <c r="CJU43" s="179"/>
      <c r="CJV43" s="166"/>
      <c r="CJW43" s="178"/>
      <c r="CJX43" s="178"/>
      <c r="CJY43" s="178"/>
      <c r="CJZ43" s="178"/>
      <c r="CKA43" s="178"/>
      <c r="CKB43" s="178"/>
      <c r="CKC43" s="179"/>
      <c r="CKD43" s="166"/>
      <c r="CKE43" s="178"/>
      <c r="CKF43" s="178"/>
      <c r="CKG43" s="178"/>
      <c r="CKH43" s="178"/>
      <c r="CKI43" s="178"/>
      <c r="CKJ43" s="178"/>
      <c r="CKK43" s="179"/>
      <c r="CKL43" s="166"/>
      <c r="CKM43" s="178"/>
      <c r="CKN43" s="178"/>
      <c r="CKO43" s="178"/>
      <c r="CKP43" s="178"/>
      <c r="CKQ43" s="178"/>
      <c r="CKR43" s="178"/>
      <c r="CKS43" s="179"/>
      <c r="CKT43" s="166"/>
      <c r="CKU43" s="178"/>
      <c r="CKV43" s="178"/>
      <c r="CKW43" s="178"/>
      <c r="CKX43" s="178"/>
      <c r="CKY43" s="178"/>
      <c r="CKZ43" s="178"/>
      <c r="CLA43" s="179"/>
      <c r="CLB43" s="166"/>
      <c r="CLC43" s="178"/>
      <c r="CLD43" s="178"/>
      <c r="CLE43" s="178"/>
      <c r="CLF43" s="178"/>
      <c r="CLG43" s="178"/>
      <c r="CLH43" s="178"/>
      <c r="CLI43" s="179"/>
      <c r="CLJ43" s="166"/>
      <c r="CLK43" s="178"/>
      <c r="CLL43" s="178"/>
      <c r="CLM43" s="178"/>
      <c r="CLN43" s="178"/>
      <c r="CLO43" s="178"/>
      <c r="CLP43" s="178"/>
      <c r="CLQ43" s="179"/>
      <c r="CLR43" s="166"/>
      <c r="CLS43" s="178"/>
      <c r="CLT43" s="178"/>
      <c r="CLU43" s="178"/>
      <c r="CLV43" s="178"/>
      <c r="CLW43" s="178"/>
      <c r="CLX43" s="178"/>
      <c r="CLY43" s="179"/>
      <c r="CLZ43" s="166"/>
      <c r="CMA43" s="178"/>
      <c r="CMB43" s="178"/>
      <c r="CMC43" s="178"/>
      <c r="CMD43" s="178"/>
      <c r="CME43" s="178"/>
      <c r="CMF43" s="178"/>
      <c r="CMG43" s="179"/>
      <c r="CMH43" s="166"/>
      <c r="CMI43" s="178"/>
      <c r="CMJ43" s="178"/>
      <c r="CMK43" s="178"/>
      <c r="CML43" s="178"/>
      <c r="CMM43" s="178"/>
      <c r="CMN43" s="178"/>
      <c r="CMO43" s="179"/>
      <c r="CMP43" s="166"/>
      <c r="CMQ43" s="178"/>
      <c r="CMR43" s="178"/>
      <c r="CMS43" s="178"/>
      <c r="CMT43" s="178"/>
      <c r="CMU43" s="178"/>
      <c r="CMV43" s="178"/>
      <c r="CMW43" s="179"/>
      <c r="CMX43" s="166"/>
      <c r="CMY43" s="178"/>
      <c r="CMZ43" s="178"/>
      <c r="CNA43" s="178"/>
      <c r="CNB43" s="178"/>
      <c r="CNC43" s="178"/>
      <c r="CND43" s="178"/>
      <c r="CNE43" s="179"/>
      <c r="CNF43" s="166"/>
      <c r="CNG43" s="178"/>
      <c r="CNH43" s="178"/>
      <c r="CNI43" s="178"/>
      <c r="CNJ43" s="178"/>
      <c r="CNK43" s="178"/>
      <c r="CNL43" s="178"/>
      <c r="CNM43" s="179"/>
      <c r="CNN43" s="166"/>
      <c r="CNO43" s="178"/>
      <c r="CNP43" s="178"/>
      <c r="CNQ43" s="178"/>
      <c r="CNR43" s="178"/>
      <c r="CNS43" s="178"/>
      <c r="CNT43" s="178"/>
      <c r="CNU43" s="179"/>
      <c r="CNV43" s="166"/>
      <c r="CNW43" s="178"/>
      <c r="CNX43" s="178"/>
      <c r="CNY43" s="178"/>
      <c r="CNZ43" s="178"/>
      <c r="COA43" s="178"/>
      <c r="COB43" s="178"/>
      <c r="COC43" s="179"/>
      <c r="COD43" s="166"/>
      <c r="COE43" s="178"/>
      <c r="COF43" s="178"/>
      <c r="COG43" s="178"/>
      <c r="COH43" s="178"/>
      <c r="COI43" s="178"/>
      <c r="COJ43" s="178"/>
      <c r="COK43" s="179"/>
      <c r="COL43" s="166"/>
      <c r="COM43" s="178"/>
      <c r="CON43" s="178"/>
      <c r="COO43" s="178"/>
      <c r="COP43" s="178"/>
      <c r="COQ43" s="178"/>
      <c r="COR43" s="178"/>
      <c r="COS43" s="179"/>
      <c r="COT43" s="166"/>
      <c r="COU43" s="178"/>
      <c r="COV43" s="178"/>
      <c r="COW43" s="178"/>
      <c r="COX43" s="178"/>
      <c r="COY43" s="178"/>
      <c r="COZ43" s="178"/>
      <c r="CPA43" s="179"/>
      <c r="CPB43" s="166"/>
      <c r="CPC43" s="178"/>
      <c r="CPD43" s="178"/>
      <c r="CPE43" s="178"/>
      <c r="CPF43" s="178"/>
      <c r="CPG43" s="178"/>
      <c r="CPH43" s="178"/>
      <c r="CPI43" s="179"/>
      <c r="CPJ43" s="166"/>
      <c r="CPK43" s="178"/>
      <c r="CPL43" s="178"/>
      <c r="CPM43" s="178"/>
      <c r="CPN43" s="178"/>
      <c r="CPO43" s="178"/>
      <c r="CPP43" s="178"/>
      <c r="CPQ43" s="179"/>
      <c r="CPR43" s="166"/>
      <c r="CPS43" s="178"/>
      <c r="CPT43" s="178"/>
      <c r="CPU43" s="178"/>
      <c r="CPV43" s="178"/>
      <c r="CPW43" s="178"/>
      <c r="CPX43" s="178"/>
      <c r="CPY43" s="179"/>
      <c r="CPZ43" s="166"/>
      <c r="CQA43" s="178"/>
      <c r="CQB43" s="178"/>
      <c r="CQC43" s="178"/>
      <c r="CQD43" s="178"/>
      <c r="CQE43" s="178"/>
      <c r="CQF43" s="178"/>
      <c r="CQG43" s="179"/>
      <c r="CQH43" s="166"/>
      <c r="CQI43" s="178"/>
      <c r="CQJ43" s="178"/>
      <c r="CQK43" s="178"/>
      <c r="CQL43" s="178"/>
      <c r="CQM43" s="178"/>
      <c r="CQN43" s="178"/>
      <c r="CQO43" s="179"/>
      <c r="CQP43" s="166"/>
      <c r="CQQ43" s="178"/>
      <c r="CQR43" s="178"/>
      <c r="CQS43" s="178"/>
      <c r="CQT43" s="178"/>
      <c r="CQU43" s="178"/>
      <c r="CQV43" s="178"/>
      <c r="CQW43" s="179"/>
      <c r="CQX43" s="166"/>
      <c r="CQY43" s="178"/>
      <c r="CQZ43" s="178"/>
      <c r="CRA43" s="178"/>
      <c r="CRB43" s="178"/>
      <c r="CRC43" s="178"/>
      <c r="CRD43" s="178"/>
      <c r="CRE43" s="179"/>
      <c r="CRF43" s="166"/>
      <c r="CRG43" s="178"/>
      <c r="CRH43" s="178"/>
      <c r="CRI43" s="178"/>
      <c r="CRJ43" s="178"/>
      <c r="CRK43" s="178"/>
      <c r="CRL43" s="178"/>
      <c r="CRM43" s="179"/>
      <c r="CRN43" s="166"/>
      <c r="CRO43" s="178"/>
      <c r="CRP43" s="178"/>
      <c r="CRQ43" s="178"/>
      <c r="CRR43" s="178"/>
      <c r="CRS43" s="178"/>
      <c r="CRT43" s="178"/>
      <c r="CRU43" s="179"/>
      <c r="CRV43" s="166"/>
      <c r="CRW43" s="178"/>
      <c r="CRX43" s="178"/>
      <c r="CRY43" s="178"/>
      <c r="CRZ43" s="178"/>
      <c r="CSA43" s="178"/>
      <c r="CSB43" s="178"/>
      <c r="CSC43" s="179"/>
      <c r="CSD43" s="166"/>
      <c r="CSE43" s="178"/>
      <c r="CSF43" s="178"/>
      <c r="CSG43" s="178"/>
      <c r="CSH43" s="178"/>
      <c r="CSI43" s="178"/>
      <c r="CSJ43" s="178"/>
      <c r="CSK43" s="179"/>
      <c r="CSL43" s="166"/>
      <c r="CSM43" s="178"/>
      <c r="CSN43" s="178"/>
      <c r="CSO43" s="178"/>
      <c r="CSP43" s="178"/>
      <c r="CSQ43" s="178"/>
      <c r="CSR43" s="178"/>
      <c r="CSS43" s="179"/>
      <c r="CST43" s="166"/>
      <c r="CSU43" s="178"/>
      <c r="CSV43" s="178"/>
      <c r="CSW43" s="178"/>
      <c r="CSX43" s="178"/>
      <c r="CSY43" s="178"/>
      <c r="CSZ43" s="178"/>
      <c r="CTA43" s="179"/>
      <c r="CTB43" s="166"/>
      <c r="CTC43" s="178"/>
      <c r="CTD43" s="178"/>
      <c r="CTE43" s="178"/>
      <c r="CTF43" s="178"/>
      <c r="CTG43" s="178"/>
      <c r="CTH43" s="178"/>
      <c r="CTI43" s="179"/>
      <c r="CTJ43" s="166"/>
      <c r="CTK43" s="178"/>
      <c r="CTL43" s="178"/>
      <c r="CTM43" s="178"/>
      <c r="CTN43" s="178"/>
      <c r="CTO43" s="178"/>
      <c r="CTP43" s="178"/>
      <c r="CTQ43" s="179"/>
      <c r="CTR43" s="166"/>
      <c r="CTS43" s="178"/>
      <c r="CTT43" s="178"/>
      <c r="CTU43" s="178"/>
      <c r="CTV43" s="178"/>
      <c r="CTW43" s="178"/>
      <c r="CTX43" s="178"/>
      <c r="CTY43" s="179"/>
      <c r="CTZ43" s="166"/>
      <c r="CUA43" s="178"/>
      <c r="CUB43" s="178"/>
      <c r="CUC43" s="178"/>
      <c r="CUD43" s="178"/>
      <c r="CUE43" s="178"/>
      <c r="CUF43" s="178"/>
      <c r="CUG43" s="179"/>
      <c r="CUH43" s="166"/>
      <c r="CUI43" s="178"/>
      <c r="CUJ43" s="178"/>
      <c r="CUK43" s="178"/>
      <c r="CUL43" s="178"/>
      <c r="CUM43" s="178"/>
      <c r="CUN43" s="178"/>
      <c r="CUO43" s="179"/>
      <c r="CUP43" s="166"/>
      <c r="CUQ43" s="178"/>
      <c r="CUR43" s="178"/>
      <c r="CUS43" s="178"/>
      <c r="CUT43" s="178"/>
      <c r="CUU43" s="178"/>
      <c r="CUV43" s="178"/>
      <c r="CUW43" s="179"/>
      <c r="CUX43" s="166"/>
      <c r="CUY43" s="178"/>
      <c r="CUZ43" s="178"/>
      <c r="CVA43" s="178"/>
      <c r="CVB43" s="178"/>
      <c r="CVC43" s="178"/>
      <c r="CVD43" s="178"/>
      <c r="CVE43" s="179"/>
      <c r="CVF43" s="166"/>
      <c r="CVG43" s="178"/>
      <c r="CVH43" s="178"/>
      <c r="CVI43" s="178"/>
      <c r="CVJ43" s="178"/>
      <c r="CVK43" s="178"/>
      <c r="CVL43" s="178"/>
      <c r="CVM43" s="179"/>
      <c r="CVN43" s="166"/>
      <c r="CVO43" s="178"/>
      <c r="CVP43" s="178"/>
      <c r="CVQ43" s="178"/>
      <c r="CVR43" s="178"/>
      <c r="CVS43" s="178"/>
      <c r="CVT43" s="178"/>
      <c r="CVU43" s="179"/>
      <c r="CVV43" s="166"/>
      <c r="CVW43" s="178"/>
      <c r="CVX43" s="178"/>
      <c r="CVY43" s="178"/>
      <c r="CVZ43" s="178"/>
      <c r="CWA43" s="178"/>
      <c r="CWB43" s="178"/>
      <c r="CWC43" s="179"/>
      <c r="CWD43" s="166"/>
      <c r="CWE43" s="178"/>
      <c r="CWF43" s="178"/>
      <c r="CWG43" s="178"/>
      <c r="CWH43" s="178"/>
      <c r="CWI43" s="178"/>
      <c r="CWJ43" s="178"/>
      <c r="CWK43" s="179"/>
      <c r="CWL43" s="166"/>
      <c r="CWM43" s="178"/>
      <c r="CWN43" s="178"/>
      <c r="CWO43" s="178"/>
      <c r="CWP43" s="178"/>
      <c r="CWQ43" s="178"/>
      <c r="CWR43" s="178"/>
      <c r="CWS43" s="179"/>
      <c r="CWT43" s="166"/>
      <c r="CWU43" s="178"/>
      <c r="CWV43" s="178"/>
      <c r="CWW43" s="178"/>
      <c r="CWX43" s="178"/>
      <c r="CWY43" s="178"/>
      <c r="CWZ43" s="178"/>
      <c r="CXA43" s="179"/>
      <c r="CXB43" s="166"/>
      <c r="CXC43" s="178"/>
      <c r="CXD43" s="178"/>
      <c r="CXE43" s="178"/>
      <c r="CXF43" s="178"/>
      <c r="CXG43" s="178"/>
      <c r="CXH43" s="178"/>
      <c r="CXI43" s="179"/>
      <c r="CXJ43" s="166"/>
      <c r="CXK43" s="178"/>
      <c r="CXL43" s="178"/>
      <c r="CXM43" s="178"/>
      <c r="CXN43" s="178"/>
      <c r="CXO43" s="178"/>
      <c r="CXP43" s="178"/>
      <c r="CXQ43" s="179"/>
      <c r="CXR43" s="166"/>
      <c r="CXS43" s="178"/>
      <c r="CXT43" s="178"/>
      <c r="CXU43" s="178"/>
      <c r="CXV43" s="178"/>
      <c r="CXW43" s="178"/>
      <c r="CXX43" s="178"/>
      <c r="CXY43" s="179"/>
      <c r="CXZ43" s="166"/>
      <c r="CYA43" s="178"/>
      <c r="CYB43" s="178"/>
      <c r="CYC43" s="178"/>
      <c r="CYD43" s="178"/>
      <c r="CYE43" s="178"/>
      <c r="CYF43" s="178"/>
      <c r="CYG43" s="179"/>
      <c r="CYH43" s="166"/>
      <c r="CYI43" s="178"/>
      <c r="CYJ43" s="178"/>
      <c r="CYK43" s="178"/>
      <c r="CYL43" s="178"/>
      <c r="CYM43" s="178"/>
      <c r="CYN43" s="178"/>
      <c r="CYO43" s="179"/>
      <c r="CYP43" s="166"/>
      <c r="CYQ43" s="178"/>
      <c r="CYR43" s="178"/>
      <c r="CYS43" s="178"/>
      <c r="CYT43" s="178"/>
      <c r="CYU43" s="178"/>
      <c r="CYV43" s="178"/>
      <c r="CYW43" s="179"/>
      <c r="CYX43" s="166"/>
      <c r="CYY43" s="178"/>
      <c r="CYZ43" s="178"/>
      <c r="CZA43" s="178"/>
      <c r="CZB43" s="178"/>
      <c r="CZC43" s="178"/>
      <c r="CZD43" s="178"/>
      <c r="CZE43" s="179"/>
      <c r="CZF43" s="166"/>
      <c r="CZG43" s="178"/>
      <c r="CZH43" s="178"/>
      <c r="CZI43" s="178"/>
      <c r="CZJ43" s="178"/>
      <c r="CZK43" s="178"/>
      <c r="CZL43" s="178"/>
      <c r="CZM43" s="179"/>
      <c r="CZN43" s="166"/>
      <c r="CZO43" s="178"/>
      <c r="CZP43" s="178"/>
      <c r="CZQ43" s="178"/>
      <c r="CZR43" s="178"/>
      <c r="CZS43" s="178"/>
      <c r="CZT43" s="178"/>
      <c r="CZU43" s="179"/>
      <c r="CZV43" s="166"/>
      <c r="CZW43" s="178"/>
      <c r="CZX43" s="178"/>
      <c r="CZY43" s="178"/>
      <c r="CZZ43" s="178"/>
      <c r="DAA43" s="178"/>
      <c r="DAB43" s="178"/>
      <c r="DAC43" s="179"/>
      <c r="DAD43" s="166"/>
      <c r="DAE43" s="178"/>
      <c r="DAF43" s="178"/>
      <c r="DAG43" s="178"/>
      <c r="DAH43" s="178"/>
      <c r="DAI43" s="178"/>
      <c r="DAJ43" s="178"/>
      <c r="DAK43" s="179"/>
      <c r="DAL43" s="166"/>
      <c r="DAM43" s="178"/>
      <c r="DAN43" s="178"/>
      <c r="DAO43" s="178"/>
      <c r="DAP43" s="178"/>
      <c r="DAQ43" s="178"/>
      <c r="DAR43" s="178"/>
      <c r="DAS43" s="179"/>
      <c r="DAT43" s="166"/>
      <c r="DAU43" s="178"/>
      <c r="DAV43" s="178"/>
      <c r="DAW43" s="178"/>
      <c r="DAX43" s="178"/>
      <c r="DAY43" s="178"/>
      <c r="DAZ43" s="178"/>
      <c r="DBA43" s="179"/>
      <c r="DBB43" s="166"/>
      <c r="DBC43" s="178"/>
      <c r="DBD43" s="178"/>
      <c r="DBE43" s="178"/>
      <c r="DBF43" s="178"/>
      <c r="DBG43" s="178"/>
      <c r="DBH43" s="178"/>
      <c r="DBI43" s="179"/>
      <c r="DBJ43" s="166"/>
      <c r="DBK43" s="178"/>
      <c r="DBL43" s="178"/>
      <c r="DBM43" s="178"/>
      <c r="DBN43" s="178"/>
      <c r="DBO43" s="178"/>
      <c r="DBP43" s="178"/>
      <c r="DBQ43" s="179"/>
      <c r="DBR43" s="166"/>
      <c r="DBS43" s="178"/>
      <c r="DBT43" s="178"/>
      <c r="DBU43" s="178"/>
      <c r="DBV43" s="178"/>
      <c r="DBW43" s="178"/>
      <c r="DBX43" s="178"/>
      <c r="DBY43" s="179"/>
      <c r="DBZ43" s="166"/>
      <c r="DCA43" s="178"/>
      <c r="DCB43" s="178"/>
      <c r="DCC43" s="178"/>
      <c r="DCD43" s="178"/>
      <c r="DCE43" s="178"/>
      <c r="DCF43" s="178"/>
      <c r="DCG43" s="179"/>
      <c r="DCH43" s="166"/>
      <c r="DCI43" s="178"/>
      <c r="DCJ43" s="178"/>
      <c r="DCK43" s="178"/>
      <c r="DCL43" s="178"/>
      <c r="DCM43" s="178"/>
      <c r="DCN43" s="178"/>
      <c r="DCO43" s="179"/>
      <c r="DCP43" s="166"/>
      <c r="DCQ43" s="178"/>
      <c r="DCR43" s="178"/>
      <c r="DCS43" s="178"/>
      <c r="DCT43" s="178"/>
      <c r="DCU43" s="178"/>
      <c r="DCV43" s="178"/>
      <c r="DCW43" s="179"/>
      <c r="DCX43" s="166"/>
      <c r="DCY43" s="178"/>
      <c r="DCZ43" s="178"/>
      <c r="DDA43" s="178"/>
      <c r="DDB43" s="178"/>
      <c r="DDC43" s="178"/>
      <c r="DDD43" s="178"/>
      <c r="DDE43" s="179"/>
      <c r="DDF43" s="166"/>
      <c r="DDG43" s="178"/>
      <c r="DDH43" s="178"/>
      <c r="DDI43" s="178"/>
      <c r="DDJ43" s="178"/>
      <c r="DDK43" s="178"/>
      <c r="DDL43" s="178"/>
      <c r="DDM43" s="179"/>
      <c r="DDN43" s="166"/>
      <c r="DDO43" s="178"/>
      <c r="DDP43" s="178"/>
      <c r="DDQ43" s="178"/>
      <c r="DDR43" s="178"/>
      <c r="DDS43" s="178"/>
      <c r="DDT43" s="178"/>
      <c r="DDU43" s="179"/>
      <c r="DDV43" s="166"/>
      <c r="DDW43" s="178"/>
      <c r="DDX43" s="178"/>
      <c r="DDY43" s="178"/>
      <c r="DDZ43" s="178"/>
      <c r="DEA43" s="178"/>
      <c r="DEB43" s="178"/>
      <c r="DEC43" s="179"/>
      <c r="DED43" s="166"/>
      <c r="DEE43" s="178"/>
      <c r="DEF43" s="178"/>
      <c r="DEG43" s="178"/>
      <c r="DEH43" s="178"/>
      <c r="DEI43" s="178"/>
      <c r="DEJ43" s="178"/>
      <c r="DEK43" s="179"/>
      <c r="DEL43" s="166"/>
      <c r="DEM43" s="178"/>
      <c r="DEN43" s="178"/>
      <c r="DEO43" s="178"/>
      <c r="DEP43" s="178"/>
      <c r="DEQ43" s="178"/>
      <c r="DER43" s="178"/>
      <c r="DES43" s="179"/>
      <c r="DET43" s="166"/>
      <c r="DEU43" s="178"/>
      <c r="DEV43" s="178"/>
      <c r="DEW43" s="178"/>
      <c r="DEX43" s="178"/>
      <c r="DEY43" s="178"/>
      <c r="DEZ43" s="178"/>
      <c r="DFA43" s="179"/>
      <c r="DFB43" s="166"/>
      <c r="DFC43" s="178"/>
      <c r="DFD43" s="178"/>
      <c r="DFE43" s="178"/>
      <c r="DFF43" s="178"/>
      <c r="DFG43" s="178"/>
      <c r="DFH43" s="178"/>
      <c r="DFI43" s="179"/>
      <c r="DFJ43" s="166"/>
      <c r="DFK43" s="178"/>
      <c r="DFL43" s="178"/>
      <c r="DFM43" s="178"/>
      <c r="DFN43" s="178"/>
      <c r="DFO43" s="178"/>
      <c r="DFP43" s="178"/>
      <c r="DFQ43" s="179"/>
      <c r="DFR43" s="166"/>
      <c r="DFS43" s="178"/>
      <c r="DFT43" s="178"/>
      <c r="DFU43" s="178"/>
      <c r="DFV43" s="178"/>
      <c r="DFW43" s="178"/>
      <c r="DFX43" s="178"/>
      <c r="DFY43" s="179"/>
      <c r="DFZ43" s="166"/>
      <c r="DGA43" s="178"/>
      <c r="DGB43" s="178"/>
      <c r="DGC43" s="178"/>
      <c r="DGD43" s="178"/>
      <c r="DGE43" s="178"/>
      <c r="DGF43" s="178"/>
      <c r="DGG43" s="179"/>
      <c r="DGH43" s="166"/>
      <c r="DGI43" s="178"/>
      <c r="DGJ43" s="178"/>
      <c r="DGK43" s="178"/>
      <c r="DGL43" s="178"/>
      <c r="DGM43" s="178"/>
      <c r="DGN43" s="178"/>
      <c r="DGO43" s="179"/>
      <c r="DGP43" s="166"/>
      <c r="DGQ43" s="178"/>
      <c r="DGR43" s="178"/>
      <c r="DGS43" s="178"/>
      <c r="DGT43" s="178"/>
      <c r="DGU43" s="178"/>
      <c r="DGV43" s="178"/>
      <c r="DGW43" s="179"/>
      <c r="DGX43" s="166"/>
      <c r="DGY43" s="178"/>
      <c r="DGZ43" s="178"/>
      <c r="DHA43" s="178"/>
      <c r="DHB43" s="178"/>
      <c r="DHC43" s="178"/>
      <c r="DHD43" s="178"/>
      <c r="DHE43" s="179"/>
      <c r="DHF43" s="166"/>
      <c r="DHG43" s="178"/>
      <c r="DHH43" s="178"/>
      <c r="DHI43" s="178"/>
      <c r="DHJ43" s="178"/>
      <c r="DHK43" s="178"/>
      <c r="DHL43" s="178"/>
      <c r="DHM43" s="179"/>
      <c r="DHN43" s="166"/>
      <c r="DHO43" s="178"/>
      <c r="DHP43" s="178"/>
      <c r="DHQ43" s="178"/>
      <c r="DHR43" s="178"/>
      <c r="DHS43" s="178"/>
      <c r="DHT43" s="178"/>
      <c r="DHU43" s="179"/>
      <c r="DHV43" s="166"/>
      <c r="DHW43" s="178"/>
      <c r="DHX43" s="178"/>
      <c r="DHY43" s="178"/>
      <c r="DHZ43" s="178"/>
      <c r="DIA43" s="178"/>
      <c r="DIB43" s="178"/>
      <c r="DIC43" s="179"/>
      <c r="DID43" s="166"/>
      <c r="DIE43" s="178"/>
      <c r="DIF43" s="178"/>
      <c r="DIG43" s="178"/>
      <c r="DIH43" s="178"/>
      <c r="DII43" s="178"/>
      <c r="DIJ43" s="178"/>
      <c r="DIK43" s="179"/>
      <c r="DIL43" s="166"/>
      <c r="DIM43" s="178"/>
      <c r="DIN43" s="178"/>
      <c r="DIO43" s="178"/>
      <c r="DIP43" s="178"/>
      <c r="DIQ43" s="178"/>
      <c r="DIR43" s="178"/>
      <c r="DIS43" s="179"/>
      <c r="DIT43" s="166"/>
      <c r="DIU43" s="178"/>
      <c r="DIV43" s="178"/>
      <c r="DIW43" s="178"/>
      <c r="DIX43" s="178"/>
      <c r="DIY43" s="178"/>
      <c r="DIZ43" s="178"/>
      <c r="DJA43" s="179"/>
      <c r="DJB43" s="166"/>
      <c r="DJC43" s="178"/>
      <c r="DJD43" s="178"/>
      <c r="DJE43" s="178"/>
      <c r="DJF43" s="178"/>
      <c r="DJG43" s="178"/>
      <c r="DJH43" s="178"/>
      <c r="DJI43" s="179"/>
      <c r="DJJ43" s="166"/>
      <c r="DJK43" s="178"/>
      <c r="DJL43" s="178"/>
      <c r="DJM43" s="178"/>
      <c r="DJN43" s="178"/>
      <c r="DJO43" s="178"/>
      <c r="DJP43" s="178"/>
      <c r="DJQ43" s="179"/>
      <c r="DJR43" s="166"/>
      <c r="DJS43" s="178"/>
      <c r="DJT43" s="178"/>
      <c r="DJU43" s="178"/>
      <c r="DJV43" s="178"/>
      <c r="DJW43" s="178"/>
      <c r="DJX43" s="178"/>
      <c r="DJY43" s="179"/>
      <c r="DJZ43" s="166"/>
      <c r="DKA43" s="178"/>
      <c r="DKB43" s="178"/>
      <c r="DKC43" s="178"/>
      <c r="DKD43" s="178"/>
      <c r="DKE43" s="178"/>
      <c r="DKF43" s="178"/>
      <c r="DKG43" s="179"/>
      <c r="DKH43" s="166"/>
      <c r="DKI43" s="178"/>
      <c r="DKJ43" s="178"/>
      <c r="DKK43" s="178"/>
      <c r="DKL43" s="178"/>
      <c r="DKM43" s="178"/>
      <c r="DKN43" s="178"/>
      <c r="DKO43" s="179"/>
      <c r="DKP43" s="166"/>
      <c r="DKQ43" s="178"/>
      <c r="DKR43" s="178"/>
      <c r="DKS43" s="178"/>
      <c r="DKT43" s="178"/>
      <c r="DKU43" s="178"/>
      <c r="DKV43" s="178"/>
      <c r="DKW43" s="179"/>
      <c r="DKX43" s="166"/>
      <c r="DKY43" s="178"/>
      <c r="DKZ43" s="178"/>
      <c r="DLA43" s="178"/>
      <c r="DLB43" s="178"/>
      <c r="DLC43" s="178"/>
      <c r="DLD43" s="178"/>
      <c r="DLE43" s="179"/>
      <c r="DLF43" s="166"/>
      <c r="DLG43" s="178"/>
      <c r="DLH43" s="178"/>
      <c r="DLI43" s="178"/>
      <c r="DLJ43" s="178"/>
      <c r="DLK43" s="178"/>
      <c r="DLL43" s="178"/>
      <c r="DLM43" s="179"/>
      <c r="DLN43" s="166"/>
      <c r="DLO43" s="178"/>
      <c r="DLP43" s="178"/>
      <c r="DLQ43" s="178"/>
      <c r="DLR43" s="178"/>
      <c r="DLS43" s="178"/>
      <c r="DLT43" s="178"/>
      <c r="DLU43" s="179"/>
      <c r="DLV43" s="166"/>
      <c r="DLW43" s="178"/>
      <c r="DLX43" s="178"/>
      <c r="DLY43" s="178"/>
      <c r="DLZ43" s="178"/>
      <c r="DMA43" s="178"/>
      <c r="DMB43" s="178"/>
      <c r="DMC43" s="179"/>
      <c r="DMD43" s="166"/>
      <c r="DME43" s="178"/>
      <c r="DMF43" s="178"/>
      <c r="DMG43" s="178"/>
      <c r="DMH43" s="178"/>
      <c r="DMI43" s="178"/>
      <c r="DMJ43" s="178"/>
      <c r="DMK43" s="179"/>
      <c r="DML43" s="166"/>
      <c r="DMM43" s="178"/>
      <c r="DMN43" s="178"/>
      <c r="DMO43" s="178"/>
      <c r="DMP43" s="178"/>
      <c r="DMQ43" s="178"/>
      <c r="DMR43" s="178"/>
      <c r="DMS43" s="179"/>
      <c r="DMT43" s="166"/>
      <c r="DMU43" s="178"/>
      <c r="DMV43" s="178"/>
      <c r="DMW43" s="178"/>
      <c r="DMX43" s="178"/>
      <c r="DMY43" s="178"/>
      <c r="DMZ43" s="178"/>
      <c r="DNA43" s="179"/>
      <c r="DNB43" s="166"/>
      <c r="DNC43" s="178"/>
      <c r="DND43" s="178"/>
      <c r="DNE43" s="178"/>
      <c r="DNF43" s="178"/>
      <c r="DNG43" s="178"/>
      <c r="DNH43" s="178"/>
      <c r="DNI43" s="179"/>
      <c r="DNJ43" s="166"/>
      <c r="DNK43" s="178"/>
      <c r="DNL43" s="178"/>
      <c r="DNM43" s="178"/>
      <c r="DNN43" s="178"/>
      <c r="DNO43" s="178"/>
      <c r="DNP43" s="178"/>
      <c r="DNQ43" s="179"/>
      <c r="DNR43" s="166"/>
      <c r="DNS43" s="178"/>
      <c r="DNT43" s="178"/>
      <c r="DNU43" s="178"/>
      <c r="DNV43" s="178"/>
      <c r="DNW43" s="178"/>
      <c r="DNX43" s="178"/>
      <c r="DNY43" s="179"/>
      <c r="DNZ43" s="166"/>
      <c r="DOA43" s="178"/>
      <c r="DOB43" s="178"/>
      <c r="DOC43" s="178"/>
      <c r="DOD43" s="178"/>
      <c r="DOE43" s="178"/>
      <c r="DOF43" s="178"/>
      <c r="DOG43" s="179"/>
      <c r="DOH43" s="166"/>
      <c r="DOI43" s="178"/>
      <c r="DOJ43" s="178"/>
      <c r="DOK43" s="178"/>
      <c r="DOL43" s="178"/>
      <c r="DOM43" s="178"/>
      <c r="DON43" s="178"/>
      <c r="DOO43" s="179"/>
      <c r="DOP43" s="166"/>
      <c r="DOQ43" s="178"/>
      <c r="DOR43" s="178"/>
      <c r="DOS43" s="178"/>
      <c r="DOT43" s="178"/>
      <c r="DOU43" s="178"/>
      <c r="DOV43" s="178"/>
      <c r="DOW43" s="179"/>
      <c r="DOX43" s="166"/>
      <c r="DOY43" s="178"/>
      <c r="DOZ43" s="178"/>
      <c r="DPA43" s="178"/>
      <c r="DPB43" s="178"/>
      <c r="DPC43" s="178"/>
      <c r="DPD43" s="178"/>
      <c r="DPE43" s="179"/>
      <c r="DPF43" s="166"/>
      <c r="DPG43" s="178"/>
      <c r="DPH43" s="178"/>
      <c r="DPI43" s="178"/>
      <c r="DPJ43" s="178"/>
      <c r="DPK43" s="178"/>
      <c r="DPL43" s="178"/>
      <c r="DPM43" s="179"/>
      <c r="DPN43" s="166"/>
      <c r="DPO43" s="178"/>
      <c r="DPP43" s="178"/>
      <c r="DPQ43" s="178"/>
      <c r="DPR43" s="178"/>
      <c r="DPS43" s="178"/>
      <c r="DPT43" s="178"/>
      <c r="DPU43" s="179"/>
      <c r="DPV43" s="166"/>
      <c r="DPW43" s="178"/>
      <c r="DPX43" s="178"/>
      <c r="DPY43" s="178"/>
      <c r="DPZ43" s="178"/>
      <c r="DQA43" s="178"/>
      <c r="DQB43" s="178"/>
      <c r="DQC43" s="179"/>
      <c r="DQD43" s="166"/>
      <c r="DQE43" s="178"/>
      <c r="DQF43" s="178"/>
      <c r="DQG43" s="178"/>
      <c r="DQH43" s="178"/>
      <c r="DQI43" s="178"/>
      <c r="DQJ43" s="178"/>
      <c r="DQK43" s="179"/>
      <c r="DQL43" s="166"/>
      <c r="DQM43" s="178"/>
      <c r="DQN43" s="178"/>
      <c r="DQO43" s="178"/>
      <c r="DQP43" s="178"/>
      <c r="DQQ43" s="178"/>
      <c r="DQR43" s="178"/>
      <c r="DQS43" s="179"/>
      <c r="DQT43" s="166"/>
      <c r="DQU43" s="178"/>
      <c r="DQV43" s="178"/>
      <c r="DQW43" s="178"/>
      <c r="DQX43" s="178"/>
      <c r="DQY43" s="178"/>
      <c r="DQZ43" s="178"/>
      <c r="DRA43" s="179"/>
      <c r="DRB43" s="166"/>
      <c r="DRC43" s="178"/>
      <c r="DRD43" s="178"/>
      <c r="DRE43" s="178"/>
      <c r="DRF43" s="178"/>
      <c r="DRG43" s="178"/>
      <c r="DRH43" s="178"/>
      <c r="DRI43" s="179"/>
      <c r="DRJ43" s="166"/>
      <c r="DRK43" s="178"/>
      <c r="DRL43" s="178"/>
      <c r="DRM43" s="178"/>
      <c r="DRN43" s="178"/>
      <c r="DRO43" s="178"/>
      <c r="DRP43" s="178"/>
      <c r="DRQ43" s="179"/>
      <c r="DRR43" s="166"/>
      <c r="DRS43" s="178"/>
      <c r="DRT43" s="178"/>
      <c r="DRU43" s="178"/>
      <c r="DRV43" s="178"/>
      <c r="DRW43" s="178"/>
      <c r="DRX43" s="178"/>
      <c r="DRY43" s="179"/>
      <c r="DRZ43" s="166"/>
      <c r="DSA43" s="178"/>
      <c r="DSB43" s="178"/>
      <c r="DSC43" s="178"/>
      <c r="DSD43" s="178"/>
      <c r="DSE43" s="178"/>
      <c r="DSF43" s="178"/>
      <c r="DSG43" s="179"/>
      <c r="DSH43" s="166"/>
      <c r="DSI43" s="178"/>
      <c r="DSJ43" s="178"/>
      <c r="DSK43" s="178"/>
      <c r="DSL43" s="178"/>
      <c r="DSM43" s="178"/>
      <c r="DSN43" s="178"/>
      <c r="DSO43" s="179"/>
      <c r="DSP43" s="166"/>
      <c r="DSQ43" s="178"/>
      <c r="DSR43" s="178"/>
      <c r="DSS43" s="178"/>
      <c r="DST43" s="178"/>
      <c r="DSU43" s="178"/>
      <c r="DSV43" s="178"/>
      <c r="DSW43" s="179"/>
      <c r="DSX43" s="166"/>
      <c r="DSY43" s="178"/>
      <c r="DSZ43" s="178"/>
      <c r="DTA43" s="178"/>
      <c r="DTB43" s="178"/>
      <c r="DTC43" s="178"/>
      <c r="DTD43" s="178"/>
      <c r="DTE43" s="179"/>
      <c r="DTF43" s="166"/>
      <c r="DTG43" s="178"/>
      <c r="DTH43" s="178"/>
      <c r="DTI43" s="178"/>
      <c r="DTJ43" s="178"/>
      <c r="DTK43" s="178"/>
      <c r="DTL43" s="178"/>
      <c r="DTM43" s="179"/>
      <c r="DTN43" s="166"/>
      <c r="DTO43" s="178"/>
      <c r="DTP43" s="178"/>
      <c r="DTQ43" s="178"/>
      <c r="DTR43" s="178"/>
      <c r="DTS43" s="178"/>
      <c r="DTT43" s="178"/>
      <c r="DTU43" s="179"/>
      <c r="DTV43" s="166"/>
      <c r="DTW43" s="178"/>
      <c r="DTX43" s="178"/>
      <c r="DTY43" s="178"/>
      <c r="DTZ43" s="178"/>
      <c r="DUA43" s="178"/>
      <c r="DUB43" s="178"/>
      <c r="DUC43" s="179"/>
      <c r="DUD43" s="166"/>
      <c r="DUE43" s="178"/>
      <c r="DUF43" s="178"/>
      <c r="DUG43" s="178"/>
      <c r="DUH43" s="178"/>
      <c r="DUI43" s="178"/>
      <c r="DUJ43" s="178"/>
      <c r="DUK43" s="179"/>
      <c r="DUL43" s="166"/>
      <c r="DUM43" s="178"/>
      <c r="DUN43" s="178"/>
      <c r="DUO43" s="178"/>
      <c r="DUP43" s="178"/>
      <c r="DUQ43" s="178"/>
      <c r="DUR43" s="178"/>
      <c r="DUS43" s="179"/>
      <c r="DUT43" s="166"/>
      <c r="DUU43" s="178"/>
      <c r="DUV43" s="178"/>
      <c r="DUW43" s="178"/>
      <c r="DUX43" s="178"/>
      <c r="DUY43" s="178"/>
      <c r="DUZ43" s="178"/>
      <c r="DVA43" s="179"/>
      <c r="DVB43" s="166"/>
      <c r="DVC43" s="178"/>
      <c r="DVD43" s="178"/>
      <c r="DVE43" s="178"/>
      <c r="DVF43" s="178"/>
      <c r="DVG43" s="178"/>
      <c r="DVH43" s="178"/>
      <c r="DVI43" s="179"/>
      <c r="DVJ43" s="166"/>
      <c r="DVK43" s="178"/>
      <c r="DVL43" s="178"/>
      <c r="DVM43" s="178"/>
      <c r="DVN43" s="178"/>
      <c r="DVO43" s="178"/>
      <c r="DVP43" s="178"/>
      <c r="DVQ43" s="179"/>
      <c r="DVR43" s="166"/>
      <c r="DVS43" s="178"/>
      <c r="DVT43" s="178"/>
      <c r="DVU43" s="178"/>
      <c r="DVV43" s="178"/>
      <c r="DVW43" s="178"/>
      <c r="DVX43" s="178"/>
      <c r="DVY43" s="179"/>
      <c r="DVZ43" s="166"/>
      <c r="DWA43" s="178"/>
      <c r="DWB43" s="178"/>
      <c r="DWC43" s="178"/>
      <c r="DWD43" s="178"/>
      <c r="DWE43" s="178"/>
      <c r="DWF43" s="178"/>
      <c r="DWG43" s="179"/>
      <c r="DWH43" s="166"/>
      <c r="DWI43" s="178"/>
      <c r="DWJ43" s="178"/>
      <c r="DWK43" s="178"/>
      <c r="DWL43" s="178"/>
      <c r="DWM43" s="178"/>
      <c r="DWN43" s="178"/>
      <c r="DWO43" s="179"/>
      <c r="DWP43" s="166"/>
      <c r="DWQ43" s="178"/>
      <c r="DWR43" s="178"/>
      <c r="DWS43" s="178"/>
      <c r="DWT43" s="178"/>
      <c r="DWU43" s="178"/>
      <c r="DWV43" s="178"/>
      <c r="DWW43" s="179"/>
      <c r="DWX43" s="166"/>
      <c r="DWY43" s="178"/>
      <c r="DWZ43" s="178"/>
      <c r="DXA43" s="178"/>
      <c r="DXB43" s="178"/>
      <c r="DXC43" s="178"/>
      <c r="DXD43" s="178"/>
      <c r="DXE43" s="179"/>
      <c r="DXF43" s="166"/>
      <c r="DXG43" s="178"/>
      <c r="DXH43" s="178"/>
      <c r="DXI43" s="178"/>
      <c r="DXJ43" s="178"/>
      <c r="DXK43" s="178"/>
      <c r="DXL43" s="178"/>
      <c r="DXM43" s="179"/>
      <c r="DXN43" s="166"/>
      <c r="DXO43" s="178"/>
      <c r="DXP43" s="178"/>
      <c r="DXQ43" s="178"/>
      <c r="DXR43" s="178"/>
      <c r="DXS43" s="178"/>
      <c r="DXT43" s="178"/>
      <c r="DXU43" s="179"/>
      <c r="DXV43" s="166"/>
      <c r="DXW43" s="178"/>
      <c r="DXX43" s="178"/>
      <c r="DXY43" s="178"/>
      <c r="DXZ43" s="178"/>
      <c r="DYA43" s="178"/>
      <c r="DYB43" s="178"/>
      <c r="DYC43" s="179"/>
      <c r="DYD43" s="166"/>
      <c r="DYE43" s="178"/>
      <c r="DYF43" s="178"/>
      <c r="DYG43" s="178"/>
      <c r="DYH43" s="178"/>
      <c r="DYI43" s="178"/>
      <c r="DYJ43" s="178"/>
      <c r="DYK43" s="179"/>
      <c r="DYL43" s="166"/>
      <c r="DYM43" s="178"/>
      <c r="DYN43" s="178"/>
      <c r="DYO43" s="178"/>
      <c r="DYP43" s="178"/>
      <c r="DYQ43" s="178"/>
      <c r="DYR43" s="178"/>
      <c r="DYS43" s="179"/>
      <c r="DYT43" s="166"/>
      <c r="DYU43" s="178"/>
      <c r="DYV43" s="178"/>
      <c r="DYW43" s="178"/>
      <c r="DYX43" s="178"/>
      <c r="DYY43" s="178"/>
      <c r="DYZ43" s="178"/>
      <c r="DZA43" s="179"/>
      <c r="DZB43" s="166"/>
      <c r="DZC43" s="178"/>
      <c r="DZD43" s="178"/>
      <c r="DZE43" s="178"/>
      <c r="DZF43" s="178"/>
      <c r="DZG43" s="178"/>
      <c r="DZH43" s="178"/>
      <c r="DZI43" s="179"/>
      <c r="DZJ43" s="166"/>
      <c r="DZK43" s="178"/>
      <c r="DZL43" s="178"/>
      <c r="DZM43" s="178"/>
      <c r="DZN43" s="178"/>
      <c r="DZO43" s="178"/>
      <c r="DZP43" s="178"/>
      <c r="DZQ43" s="179"/>
      <c r="DZR43" s="166"/>
      <c r="DZS43" s="178"/>
      <c r="DZT43" s="178"/>
      <c r="DZU43" s="178"/>
      <c r="DZV43" s="178"/>
      <c r="DZW43" s="178"/>
      <c r="DZX43" s="178"/>
      <c r="DZY43" s="179"/>
      <c r="DZZ43" s="166"/>
      <c r="EAA43" s="178"/>
      <c r="EAB43" s="178"/>
      <c r="EAC43" s="178"/>
      <c r="EAD43" s="178"/>
      <c r="EAE43" s="178"/>
      <c r="EAF43" s="178"/>
      <c r="EAG43" s="179"/>
      <c r="EAH43" s="166"/>
      <c r="EAI43" s="178"/>
      <c r="EAJ43" s="178"/>
      <c r="EAK43" s="178"/>
      <c r="EAL43" s="178"/>
      <c r="EAM43" s="178"/>
      <c r="EAN43" s="178"/>
      <c r="EAO43" s="179"/>
      <c r="EAP43" s="166"/>
      <c r="EAQ43" s="178"/>
      <c r="EAR43" s="178"/>
      <c r="EAS43" s="178"/>
      <c r="EAT43" s="178"/>
      <c r="EAU43" s="178"/>
      <c r="EAV43" s="178"/>
      <c r="EAW43" s="179"/>
      <c r="EAX43" s="166"/>
      <c r="EAY43" s="178"/>
      <c r="EAZ43" s="178"/>
      <c r="EBA43" s="178"/>
      <c r="EBB43" s="178"/>
      <c r="EBC43" s="178"/>
      <c r="EBD43" s="178"/>
      <c r="EBE43" s="179"/>
      <c r="EBF43" s="166"/>
      <c r="EBG43" s="178"/>
      <c r="EBH43" s="178"/>
      <c r="EBI43" s="178"/>
      <c r="EBJ43" s="178"/>
      <c r="EBK43" s="178"/>
      <c r="EBL43" s="178"/>
      <c r="EBM43" s="179"/>
      <c r="EBN43" s="166"/>
      <c r="EBO43" s="178"/>
      <c r="EBP43" s="178"/>
      <c r="EBQ43" s="178"/>
      <c r="EBR43" s="178"/>
      <c r="EBS43" s="178"/>
      <c r="EBT43" s="178"/>
      <c r="EBU43" s="179"/>
      <c r="EBV43" s="166"/>
      <c r="EBW43" s="178"/>
      <c r="EBX43" s="178"/>
      <c r="EBY43" s="178"/>
      <c r="EBZ43" s="178"/>
      <c r="ECA43" s="178"/>
      <c r="ECB43" s="178"/>
      <c r="ECC43" s="179"/>
      <c r="ECD43" s="166"/>
      <c r="ECE43" s="178"/>
      <c r="ECF43" s="178"/>
      <c r="ECG43" s="178"/>
      <c r="ECH43" s="178"/>
      <c r="ECI43" s="178"/>
      <c r="ECJ43" s="178"/>
      <c r="ECK43" s="179"/>
      <c r="ECL43" s="166"/>
      <c r="ECM43" s="178"/>
      <c r="ECN43" s="178"/>
      <c r="ECO43" s="178"/>
      <c r="ECP43" s="178"/>
      <c r="ECQ43" s="178"/>
      <c r="ECR43" s="178"/>
      <c r="ECS43" s="179"/>
      <c r="ECT43" s="166"/>
      <c r="ECU43" s="178"/>
      <c r="ECV43" s="178"/>
      <c r="ECW43" s="178"/>
      <c r="ECX43" s="178"/>
      <c r="ECY43" s="178"/>
      <c r="ECZ43" s="178"/>
      <c r="EDA43" s="179"/>
      <c r="EDB43" s="166"/>
      <c r="EDC43" s="178"/>
      <c r="EDD43" s="178"/>
      <c r="EDE43" s="178"/>
      <c r="EDF43" s="178"/>
      <c r="EDG43" s="178"/>
      <c r="EDH43" s="178"/>
      <c r="EDI43" s="179"/>
      <c r="EDJ43" s="166"/>
      <c r="EDK43" s="178"/>
      <c r="EDL43" s="178"/>
      <c r="EDM43" s="178"/>
      <c r="EDN43" s="178"/>
      <c r="EDO43" s="178"/>
      <c r="EDP43" s="178"/>
      <c r="EDQ43" s="179"/>
      <c r="EDR43" s="166"/>
      <c r="EDS43" s="178"/>
      <c r="EDT43" s="178"/>
      <c r="EDU43" s="178"/>
      <c r="EDV43" s="178"/>
      <c r="EDW43" s="178"/>
      <c r="EDX43" s="178"/>
      <c r="EDY43" s="179"/>
      <c r="EDZ43" s="166"/>
      <c r="EEA43" s="178"/>
      <c r="EEB43" s="178"/>
      <c r="EEC43" s="178"/>
      <c r="EED43" s="178"/>
      <c r="EEE43" s="178"/>
      <c r="EEF43" s="178"/>
      <c r="EEG43" s="179"/>
      <c r="EEH43" s="166"/>
      <c r="EEI43" s="178"/>
      <c r="EEJ43" s="178"/>
      <c r="EEK43" s="178"/>
      <c r="EEL43" s="178"/>
      <c r="EEM43" s="178"/>
      <c r="EEN43" s="178"/>
      <c r="EEO43" s="179"/>
      <c r="EEP43" s="166"/>
      <c r="EEQ43" s="178"/>
      <c r="EER43" s="178"/>
      <c r="EES43" s="178"/>
      <c r="EET43" s="178"/>
      <c r="EEU43" s="178"/>
      <c r="EEV43" s="178"/>
      <c r="EEW43" s="179"/>
      <c r="EEX43" s="166"/>
      <c r="EEY43" s="178"/>
      <c r="EEZ43" s="178"/>
      <c r="EFA43" s="178"/>
      <c r="EFB43" s="178"/>
      <c r="EFC43" s="178"/>
      <c r="EFD43" s="178"/>
      <c r="EFE43" s="179"/>
      <c r="EFF43" s="166"/>
      <c r="EFG43" s="178"/>
      <c r="EFH43" s="178"/>
      <c r="EFI43" s="178"/>
      <c r="EFJ43" s="178"/>
      <c r="EFK43" s="178"/>
      <c r="EFL43" s="178"/>
      <c r="EFM43" s="179"/>
      <c r="EFN43" s="166"/>
      <c r="EFO43" s="178"/>
      <c r="EFP43" s="178"/>
      <c r="EFQ43" s="178"/>
      <c r="EFR43" s="178"/>
      <c r="EFS43" s="178"/>
      <c r="EFT43" s="178"/>
      <c r="EFU43" s="179"/>
      <c r="EFV43" s="166"/>
      <c r="EFW43" s="178"/>
      <c r="EFX43" s="178"/>
      <c r="EFY43" s="178"/>
      <c r="EFZ43" s="178"/>
      <c r="EGA43" s="178"/>
      <c r="EGB43" s="178"/>
      <c r="EGC43" s="179"/>
      <c r="EGD43" s="166"/>
      <c r="EGE43" s="178"/>
      <c r="EGF43" s="178"/>
      <c r="EGG43" s="178"/>
      <c r="EGH43" s="178"/>
      <c r="EGI43" s="178"/>
      <c r="EGJ43" s="178"/>
      <c r="EGK43" s="179"/>
      <c r="EGL43" s="166"/>
      <c r="EGM43" s="178"/>
      <c r="EGN43" s="178"/>
      <c r="EGO43" s="178"/>
      <c r="EGP43" s="178"/>
      <c r="EGQ43" s="178"/>
      <c r="EGR43" s="178"/>
      <c r="EGS43" s="179"/>
      <c r="EGT43" s="166"/>
      <c r="EGU43" s="178"/>
      <c r="EGV43" s="178"/>
      <c r="EGW43" s="178"/>
      <c r="EGX43" s="178"/>
      <c r="EGY43" s="178"/>
      <c r="EGZ43" s="178"/>
      <c r="EHA43" s="179"/>
      <c r="EHB43" s="166"/>
      <c r="EHC43" s="178"/>
      <c r="EHD43" s="178"/>
      <c r="EHE43" s="178"/>
      <c r="EHF43" s="178"/>
      <c r="EHG43" s="178"/>
      <c r="EHH43" s="178"/>
      <c r="EHI43" s="179"/>
      <c r="EHJ43" s="166"/>
      <c r="EHK43" s="178"/>
      <c r="EHL43" s="178"/>
      <c r="EHM43" s="178"/>
      <c r="EHN43" s="178"/>
      <c r="EHO43" s="178"/>
      <c r="EHP43" s="178"/>
      <c r="EHQ43" s="179"/>
      <c r="EHR43" s="166"/>
      <c r="EHS43" s="178"/>
      <c r="EHT43" s="178"/>
      <c r="EHU43" s="178"/>
      <c r="EHV43" s="178"/>
      <c r="EHW43" s="178"/>
      <c r="EHX43" s="178"/>
      <c r="EHY43" s="179"/>
      <c r="EHZ43" s="166"/>
      <c r="EIA43" s="178"/>
      <c r="EIB43" s="178"/>
      <c r="EIC43" s="178"/>
      <c r="EID43" s="178"/>
      <c r="EIE43" s="178"/>
      <c r="EIF43" s="178"/>
      <c r="EIG43" s="179"/>
      <c r="EIH43" s="166"/>
      <c r="EII43" s="178"/>
      <c r="EIJ43" s="178"/>
      <c r="EIK43" s="178"/>
      <c r="EIL43" s="178"/>
      <c r="EIM43" s="178"/>
      <c r="EIN43" s="178"/>
      <c r="EIO43" s="179"/>
      <c r="EIP43" s="166"/>
      <c r="EIQ43" s="178"/>
      <c r="EIR43" s="178"/>
      <c r="EIS43" s="178"/>
      <c r="EIT43" s="178"/>
      <c r="EIU43" s="178"/>
      <c r="EIV43" s="178"/>
      <c r="EIW43" s="179"/>
      <c r="EIX43" s="166"/>
      <c r="EIY43" s="178"/>
      <c r="EIZ43" s="178"/>
      <c r="EJA43" s="178"/>
      <c r="EJB43" s="178"/>
      <c r="EJC43" s="178"/>
      <c r="EJD43" s="178"/>
      <c r="EJE43" s="179"/>
      <c r="EJF43" s="166"/>
      <c r="EJG43" s="178"/>
      <c r="EJH43" s="178"/>
      <c r="EJI43" s="178"/>
      <c r="EJJ43" s="178"/>
      <c r="EJK43" s="178"/>
      <c r="EJL43" s="178"/>
      <c r="EJM43" s="179"/>
      <c r="EJN43" s="166"/>
      <c r="EJO43" s="178"/>
      <c r="EJP43" s="178"/>
      <c r="EJQ43" s="178"/>
      <c r="EJR43" s="178"/>
      <c r="EJS43" s="178"/>
      <c r="EJT43" s="178"/>
      <c r="EJU43" s="179"/>
      <c r="EJV43" s="166"/>
      <c r="EJW43" s="178"/>
      <c r="EJX43" s="178"/>
      <c r="EJY43" s="178"/>
      <c r="EJZ43" s="178"/>
      <c r="EKA43" s="178"/>
      <c r="EKB43" s="178"/>
      <c r="EKC43" s="179"/>
      <c r="EKD43" s="166"/>
      <c r="EKE43" s="178"/>
      <c r="EKF43" s="178"/>
      <c r="EKG43" s="178"/>
      <c r="EKH43" s="178"/>
      <c r="EKI43" s="178"/>
      <c r="EKJ43" s="178"/>
      <c r="EKK43" s="179"/>
      <c r="EKL43" s="166"/>
      <c r="EKM43" s="178"/>
      <c r="EKN43" s="178"/>
      <c r="EKO43" s="178"/>
      <c r="EKP43" s="178"/>
      <c r="EKQ43" s="178"/>
      <c r="EKR43" s="178"/>
      <c r="EKS43" s="179"/>
      <c r="EKT43" s="166"/>
      <c r="EKU43" s="178"/>
      <c r="EKV43" s="178"/>
      <c r="EKW43" s="178"/>
      <c r="EKX43" s="178"/>
      <c r="EKY43" s="178"/>
      <c r="EKZ43" s="178"/>
      <c r="ELA43" s="179"/>
      <c r="ELB43" s="166"/>
      <c r="ELC43" s="178"/>
      <c r="ELD43" s="178"/>
      <c r="ELE43" s="178"/>
      <c r="ELF43" s="178"/>
      <c r="ELG43" s="178"/>
      <c r="ELH43" s="178"/>
      <c r="ELI43" s="179"/>
      <c r="ELJ43" s="166"/>
      <c r="ELK43" s="178"/>
      <c r="ELL43" s="178"/>
      <c r="ELM43" s="178"/>
      <c r="ELN43" s="178"/>
      <c r="ELO43" s="178"/>
      <c r="ELP43" s="178"/>
      <c r="ELQ43" s="179"/>
      <c r="ELR43" s="166"/>
      <c r="ELS43" s="178"/>
      <c r="ELT43" s="178"/>
      <c r="ELU43" s="178"/>
      <c r="ELV43" s="178"/>
      <c r="ELW43" s="178"/>
      <c r="ELX43" s="178"/>
      <c r="ELY43" s="179"/>
      <c r="ELZ43" s="166"/>
      <c r="EMA43" s="178"/>
      <c r="EMB43" s="178"/>
      <c r="EMC43" s="178"/>
      <c r="EMD43" s="178"/>
      <c r="EME43" s="178"/>
      <c r="EMF43" s="178"/>
      <c r="EMG43" s="179"/>
      <c r="EMH43" s="166"/>
      <c r="EMI43" s="178"/>
      <c r="EMJ43" s="178"/>
      <c r="EMK43" s="178"/>
      <c r="EML43" s="178"/>
      <c r="EMM43" s="178"/>
      <c r="EMN43" s="178"/>
      <c r="EMO43" s="179"/>
      <c r="EMP43" s="166"/>
      <c r="EMQ43" s="178"/>
      <c r="EMR43" s="178"/>
      <c r="EMS43" s="178"/>
      <c r="EMT43" s="178"/>
      <c r="EMU43" s="178"/>
      <c r="EMV43" s="178"/>
      <c r="EMW43" s="179"/>
      <c r="EMX43" s="166"/>
      <c r="EMY43" s="178"/>
      <c r="EMZ43" s="178"/>
      <c r="ENA43" s="178"/>
      <c r="ENB43" s="178"/>
      <c r="ENC43" s="178"/>
      <c r="END43" s="178"/>
      <c r="ENE43" s="179"/>
      <c r="ENF43" s="166"/>
      <c r="ENG43" s="178"/>
      <c r="ENH43" s="178"/>
      <c r="ENI43" s="178"/>
      <c r="ENJ43" s="178"/>
      <c r="ENK43" s="178"/>
      <c r="ENL43" s="178"/>
      <c r="ENM43" s="179"/>
      <c r="ENN43" s="166"/>
      <c r="ENO43" s="178"/>
      <c r="ENP43" s="178"/>
      <c r="ENQ43" s="178"/>
      <c r="ENR43" s="178"/>
      <c r="ENS43" s="178"/>
      <c r="ENT43" s="178"/>
      <c r="ENU43" s="179"/>
      <c r="ENV43" s="166"/>
      <c r="ENW43" s="178"/>
      <c r="ENX43" s="178"/>
      <c r="ENY43" s="178"/>
      <c r="ENZ43" s="178"/>
      <c r="EOA43" s="178"/>
      <c r="EOB43" s="178"/>
      <c r="EOC43" s="179"/>
      <c r="EOD43" s="166"/>
      <c r="EOE43" s="178"/>
      <c r="EOF43" s="178"/>
      <c r="EOG43" s="178"/>
      <c r="EOH43" s="178"/>
      <c r="EOI43" s="178"/>
      <c r="EOJ43" s="178"/>
      <c r="EOK43" s="179"/>
      <c r="EOL43" s="166"/>
      <c r="EOM43" s="178"/>
      <c r="EON43" s="178"/>
      <c r="EOO43" s="178"/>
      <c r="EOP43" s="178"/>
      <c r="EOQ43" s="178"/>
      <c r="EOR43" s="178"/>
      <c r="EOS43" s="179"/>
      <c r="EOT43" s="166"/>
      <c r="EOU43" s="178"/>
      <c r="EOV43" s="178"/>
      <c r="EOW43" s="178"/>
      <c r="EOX43" s="178"/>
      <c r="EOY43" s="178"/>
      <c r="EOZ43" s="178"/>
      <c r="EPA43" s="179"/>
      <c r="EPB43" s="166"/>
      <c r="EPC43" s="178"/>
      <c r="EPD43" s="178"/>
      <c r="EPE43" s="178"/>
      <c r="EPF43" s="178"/>
      <c r="EPG43" s="178"/>
      <c r="EPH43" s="178"/>
      <c r="EPI43" s="179"/>
      <c r="EPJ43" s="166"/>
      <c r="EPK43" s="178"/>
      <c r="EPL43" s="178"/>
      <c r="EPM43" s="178"/>
      <c r="EPN43" s="178"/>
      <c r="EPO43" s="178"/>
      <c r="EPP43" s="178"/>
      <c r="EPQ43" s="179"/>
      <c r="EPR43" s="166"/>
      <c r="EPS43" s="178"/>
      <c r="EPT43" s="178"/>
      <c r="EPU43" s="178"/>
      <c r="EPV43" s="178"/>
      <c r="EPW43" s="178"/>
      <c r="EPX43" s="178"/>
      <c r="EPY43" s="179"/>
      <c r="EPZ43" s="166"/>
      <c r="EQA43" s="178"/>
      <c r="EQB43" s="178"/>
      <c r="EQC43" s="178"/>
      <c r="EQD43" s="178"/>
      <c r="EQE43" s="178"/>
      <c r="EQF43" s="178"/>
      <c r="EQG43" s="179"/>
      <c r="EQH43" s="166"/>
      <c r="EQI43" s="178"/>
      <c r="EQJ43" s="178"/>
      <c r="EQK43" s="178"/>
      <c r="EQL43" s="178"/>
      <c r="EQM43" s="178"/>
      <c r="EQN43" s="178"/>
      <c r="EQO43" s="179"/>
      <c r="EQP43" s="166"/>
      <c r="EQQ43" s="178"/>
      <c r="EQR43" s="178"/>
      <c r="EQS43" s="178"/>
      <c r="EQT43" s="178"/>
      <c r="EQU43" s="178"/>
      <c r="EQV43" s="178"/>
      <c r="EQW43" s="179"/>
      <c r="EQX43" s="166"/>
      <c r="EQY43" s="178"/>
      <c r="EQZ43" s="178"/>
      <c r="ERA43" s="178"/>
      <c r="ERB43" s="178"/>
      <c r="ERC43" s="178"/>
      <c r="ERD43" s="178"/>
      <c r="ERE43" s="179"/>
      <c r="ERF43" s="166"/>
      <c r="ERG43" s="178"/>
      <c r="ERH43" s="178"/>
      <c r="ERI43" s="178"/>
      <c r="ERJ43" s="178"/>
      <c r="ERK43" s="178"/>
      <c r="ERL43" s="178"/>
      <c r="ERM43" s="179"/>
      <c r="ERN43" s="166"/>
      <c r="ERO43" s="178"/>
      <c r="ERP43" s="178"/>
      <c r="ERQ43" s="178"/>
      <c r="ERR43" s="178"/>
      <c r="ERS43" s="178"/>
      <c r="ERT43" s="178"/>
      <c r="ERU43" s="179"/>
      <c r="ERV43" s="166"/>
      <c r="ERW43" s="178"/>
      <c r="ERX43" s="178"/>
      <c r="ERY43" s="178"/>
      <c r="ERZ43" s="178"/>
      <c r="ESA43" s="178"/>
      <c r="ESB43" s="178"/>
      <c r="ESC43" s="179"/>
      <c r="ESD43" s="166"/>
      <c r="ESE43" s="178"/>
      <c r="ESF43" s="178"/>
      <c r="ESG43" s="178"/>
      <c r="ESH43" s="178"/>
      <c r="ESI43" s="178"/>
      <c r="ESJ43" s="178"/>
      <c r="ESK43" s="179"/>
      <c r="ESL43" s="166"/>
      <c r="ESM43" s="178"/>
      <c r="ESN43" s="178"/>
      <c r="ESO43" s="178"/>
      <c r="ESP43" s="178"/>
      <c r="ESQ43" s="178"/>
      <c r="ESR43" s="178"/>
      <c r="ESS43" s="179"/>
      <c r="EST43" s="166"/>
      <c r="ESU43" s="178"/>
      <c r="ESV43" s="178"/>
      <c r="ESW43" s="178"/>
      <c r="ESX43" s="178"/>
      <c r="ESY43" s="178"/>
      <c r="ESZ43" s="178"/>
      <c r="ETA43" s="179"/>
      <c r="ETB43" s="166"/>
      <c r="ETC43" s="178"/>
      <c r="ETD43" s="178"/>
      <c r="ETE43" s="178"/>
      <c r="ETF43" s="178"/>
      <c r="ETG43" s="178"/>
      <c r="ETH43" s="178"/>
      <c r="ETI43" s="179"/>
      <c r="ETJ43" s="166"/>
      <c r="ETK43" s="178"/>
      <c r="ETL43" s="178"/>
      <c r="ETM43" s="178"/>
      <c r="ETN43" s="178"/>
      <c r="ETO43" s="178"/>
      <c r="ETP43" s="178"/>
      <c r="ETQ43" s="179"/>
      <c r="ETR43" s="166"/>
      <c r="ETS43" s="178"/>
      <c r="ETT43" s="178"/>
      <c r="ETU43" s="178"/>
      <c r="ETV43" s="178"/>
      <c r="ETW43" s="178"/>
      <c r="ETX43" s="178"/>
      <c r="ETY43" s="179"/>
      <c r="ETZ43" s="166"/>
      <c r="EUA43" s="178"/>
      <c r="EUB43" s="178"/>
      <c r="EUC43" s="178"/>
      <c r="EUD43" s="178"/>
      <c r="EUE43" s="178"/>
      <c r="EUF43" s="178"/>
      <c r="EUG43" s="179"/>
      <c r="EUH43" s="166"/>
      <c r="EUI43" s="178"/>
      <c r="EUJ43" s="178"/>
      <c r="EUK43" s="178"/>
      <c r="EUL43" s="178"/>
      <c r="EUM43" s="178"/>
      <c r="EUN43" s="178"/>
      <c r="EUO43" s="179"/>
      <c r="EUP43" s="166"/>
      <c r="EUQ43" s="178"/>
      <c r="EUR43" s="178"/>
      <c r="EUS43" s="178"/>
      <c r="EUT43" s="178"/>
      <c r="EUU43" s="178"/>
      <c r="EUV43" s="178"/>
      <c r="EUW43" s="179"/>
      <c r="EUX43" s="166"/>
      <c r="EUY43" s="178"/>
      <c r="EUZ43" s="178"/>
      <c r="EVA43" s="178"/>
      <c r="EVB43" s="178"/>
      <c r="EVC43" s="178"/>
      <c r="EVD43" s="178"/>
      <c r="EVE43" s="179"/>
      <c r="EVF43" s="166"/>
      <c r="EVG43" s="178"/>
      <c r="EVH43" s="178"/>
      <c r="EVI43" s="178"/>
      <c r="EVJ43" s="178"/>
      <c r="EVK43" s="178"/>
      <c r="EVL43" s="178"/>
      <c r="EVM43" s="179"/>
      <c r="EVN43" s="166"/>
      <c r="EVO43" s="178"/>
      <c r="EVP43" s="178"/>
      <c r="EVQ43" s="178"/>
      <c r="EVR43" s="178"/>
      <c r="EVS43" s="178"/>
      <c r="EVT43" s="178"/>
      <c r="EVU43" s="179"/>
      <c r="EVV43" s="166"/>
      <c r="EVW43" s="178"/>
      <c r="EVX43" s="178"/>
      <c r="EVY43" s="178"/>
      <c r="EVZ43" s="178"/>
      <c r="EWA43" s="178"/>
      <c r="EWB43" s="178"/>
      <c r="EWC43" s="179"/>
      <c r="EWD43" s="166"/>
      <c r="EWE43" s="178"/>
      <c r="EWF43" s="178"/>
      <c r="EWG43" s="178"/>
      <c r="EWH43" s="178"/>
      <c r="EWI43" s="178"/>
      <c r="EWJ43" s="178"/>
      <c r="EWK43" s="179"/>
      <c r="EWL43" s="166"/>
      <c r="EWM43" s="178"/>
      <c r="EWN43" s="178"/>
      <c r="EWO43" s="178"/>
      <c r="EWP43" s="178"/>
      <c r="EWQ43" s="178"/>
      <c r="EWR43" s="178"/>
      <c r="EWS43" s="179"/>
      <c r="EWT43" s="166"/>
      <c r="EWU43" s="178"/>
      <c r="EWV43" s="178"/>
      <c r="EWW43" s="178"/>
      <c r="EWX43" s="178"/>
      <c r="EWY43" s="178"/>
      <c r="EWZ43" s="178"/>
      <c r="EXA43" s="179"/>
      <c r="EXB43" s="166"/>
      <c r="EXC43" s="178"/>
      <c r="EXD43" s="178"/>
      <c r="EXE43" s="178"/>
      <c r="EXF43" s="178"/>
      <c r="EXG43" s="178"/>
      <c r="EXH43" s="178"/>
      <c r="EXI43" s="179"/>
      <c r="EXJ43" s="166"/>
      <c r="EXK43" s="178"/>
      <c r="EXL43" s="178"/>
      <c r="EXM43" s="178"/>
      <c r="EXN43" s="178"/>
      <c r="EXO43" s="178"/>
      <c r="EXP43" s="178"/>
      <c r="EXQ43" s="179"/>
      <c r="EXR43" s="166"/>
      <c r="EXS43" s="178"/>
      <c r="EXT43" s="178"/>
      <c r="EXU43" s="178"/>
      <c r="EXV43" s="178"/>
      <c r="EXW43" s="178"/>
      <c r="EXX43" s="178"/>
      <c r="EXY43" s="179"/>
      <c r="EXZ43" s="166"/>
      <c r="EYA43" s="178"/>
      <c r="EYB43" s="178"/>
      <c r="EYC43" s="178"/>
      <c r="EYD43" s="178"/>
      <c r="EYE43" s="178"/>
      <c r="EYF43" s="178"/>
      <c r="EYG43" s="179"/>
      <c r="EYH43" s="166"/>
      <c r="EYI43" s="178"/>
      <c r="EYJ43" s="178"/>
      <c r="EYK43" s="178"/>
      <c r="EYL43" s="178"/>
      <c r="EYM43" s="178"/>
      <c r="EYN43" s="178"/>
      <c r="EYO43" s="179"/>
      <c r="EYP43" s="166"/>
      <c r="EYQ43" s="178"/>
      <c r="EYR43" s="178"/>
      <c r="EYS43" s="178"/>
      <c r="EYT43" s="178"/>
      <c r="EYU43" s="178"/>
      <c r="EYV43" s="178"/>
      <c r="EYW43" s="179"/>
      <c r="EYX43" s="166"/>
      <c r="EYY43" s="178"/>
      <c r="EYZ43" s="178"/>
      <c r="EZA43" s="178"/>
      <c r="EZB43" s="178"/>
      <c r="EZC43" s="178"/>
      <c r="EZD43" s="178"/>
      <c r="EZE43" s="179"/>
      <c r="EZF43" s="166"/>
      <c r="EZG43" s="178"/>
      <c r="EZH43" s="178"/>
      <c r="EZI43" s="178"/>
      <c r="EZJ43" s="178"/>
      <c r="EZK43" s="178"/>
      <c r="EZL43" s="178"/>
      <c r="EZM43" s="179"/>
      <c r="EZN43" s="166"/>
      <c r="EZO43" s="178"/>
      <c r="EZP43" s="178"/>
      <c r="EZQ43" s="178"/>
      <c r="EZR43" s="178"/>
      <c r="EZS43" s="178"/>
      <c r="EZT43" s="178"/>
      <c r="EZU43" s="179"/>
      <c r="EZV43" s="166"/>
      <c r="EZW43" s="178"/>
      <c r="EZX43" s="178"/>
      <c r="EZY43" s="178"/>
      <c r="EZZ43" s="178"/>
      <c r="FAA43" s="178"/>
      <c r="FAB43" s="178"/>
      <c r="FAC43" s="179"/>
      <c r="FAD43" s="166"/>
      <c r="FAE43" s="178"/>
      <c r="FAF43" s="178"/>
      <c r="FAG43" s="178"/>
      <c r="FAH43" s="178"/>
      <c r="FAI43" s="178"/>
      <c r="FAJ43" s="178"/>
      <c r="FAK43" s="179"/>
      <c r="FAL43" s="166"/>
      <c r="FAM43" s="178"/>
      <c r="FAN43" s="178"/>
      <c r="FAO43" s="178"/>
      <c r="FAP43" s="178"/>
      <c r="FAQ43" s="178"/>
      <c r="FAR43" s="178"/>
      <c r="FAS43" s="179"/>
      <c r="FAT43" s="166"/>
      <c r="FAU43" s="178"/>
      <c r="FAV43" s="178"/>
      <c r="FAW43" s="178"/>
      <c r="FAX43" s="178"/>
      <c r="FAY43" s="178"/>
      <c r="FAZ43" s="178"/>
      <c r="FBA43" s="179"/>
      <c r="FBB43" s="166"/>
      <c r="FBC43" s="178"/>
      <c r="FBD43" s="178"/>
      <c r="FBE43" s="178"/>
      <c r="FBF43" s="178"/>
      <c r="FBG43" s="178"/>
      <c r="FBH43" s="178"/>
      <c r="FBI43" s="179"/>
      <c r="FBJ43" s="166"/>
      <c r="FBK43" s="178"/>
      <c r="FBL43" s="178"/>
      <c r="FBM43" s="178"/>
      <c r="FBN43" s="178"/>
      <c r="FBO43" s="178"/>
      <c r="FBP43" s="178"/>
      <c r="FBQ43" s="179"/>
      <c r="FBR43" s="166"/>
      <c r="FBS43" s="178"/>
      <c r="FBT43" s="178"/>
      <c r="FBU43" s="178"/>
      <c r="FBV43" s="178"/>
      <c r="FBW43" s="178"/>
      <c r="FBX43" s="178"/>
      <c r="FBY43" s="179"/>
      <c r="FBZ43" s="166"/>
      <c r="FCA43" s="178"/>
      <c r="FCB43" s="178"/>
      <c r="FCC43" s="178"/>
      <c r="FCD43" s="178"/>
      <c r="FCE43" s="178"/>
      <c r="FCF43" s="178"/>
      <c r="FCG43" s="179"/>
      <c r="FCH43" s="166"/>
      <c r="FCI43" s="178"/>
      <c r="FCJ43" s="178"/>
      <c r="FCK43" s="178"/>
      <c r="FCL43" s="178"/>
      <c r="FCM43" s="178"/>
      <c r="FCN43" s="178"/>
      <c r="FCO43" s="179"/>
      <c r="FCP43" s="166"/>
      <c r="FCQ43" s="178"/>
      <c r="FCR43" s="178"/>
      <c r="FCS43" s="178"/>
      <c r="FCT43" s="178"/>
      <c r="FCU43" s="178"/>
      <c r="FCV43" s="178"/>
      <c r="FCW43" s="179"/>
      <c r="FCX43" s="166"/>
      <c r="FCY43" s="178"/>
      <c r="FCZ43" s="178"/>
      <c r="FDA43" s="178"/>
      <c r="FDB43" s="178"/>
      <c r="FDC43" s="178"/>
      <c r="FDD43" s="178"/>
      <c r="FDE43" s="179"/>
      <c r="FDF43" s="166"/>
      <c r="FDG43" s="178"/>
      <c r="FDH43" s="178"/>
      <c r="FDI43" s="178"/>
      <c r="FDJ43" s="178"/>
      <c r="FDK43" s="178"/>
      <c r="FDL43" s="178"/>
      <c r="FDM43" s="179"/>
      <c r="FDN43" s="166"/>
      <c r="FDO43" s="178"/>
      <c r="FDP43" s="178"/>
      <c r="FDQ43" s="178"/>
      <c r="FDR43" s="178"/>
      <c r="FDS43" s="178"/>
      <c r="FDT43" s="178"/>
      <c r="FDU43" s="179"/>
      <c r="FDV43" s="166"/>
      <c r="FDW43" s="178"/>
      <c r="FDX43" s="178"/>
      <c r="FDY43" s="178"/>
      <c r="FDZ43" s="178"/>
      <c r="FEA43" s="178"/>
      <c r="FEB43" s="178"/>
      <c r="FEC43" s="179"/>
      <c r="FED43" s="166"/>
      <c r="FEE43" s="178"/>
      <c r="FEF43" s="178"/>
      <c r="FEG43" s="178"/>
      <c r="FEH43" s="178"/>
      <c r="FEI43" s="178"/>
      <c r="FEJ43" s="178"/>
      <c r="FEK43" s="179"/>
      <c r="FEL43" s="166"/>
      <c r="FEM43" s="178"/>
      <c r="FEN43" s="178"/>
      <c r="FEO43" s="178"/>
      <c r="FEP43" s="178"/>
      <c r="FEQ43" s="178"/>
      <c r="FER43" s="178"/>
      <c r="FES43" s="179"/>
      <c r="FET43" s="166"/>
      <c r="FEU43" s="178"/>
      <c r="FEV43" s="178"/>
      <c r="FEW43" s="178"/>
      <c r="FEX43" s="178"/>
      <c r="FEY43" s="178"/>
      <c r="FEZ43" s="178"/>
      <c r="FFA43" s="179"/>
      <c r="FFB43" s="166"/>
      <c r="FFC43" s="178"/>
      <c r="FFD43" s="178"/>
      <c r="FFE43" s="178"/>
      <c r="FFF43" s="178"/>
      <c r="FFG43" s="178"/>
      <c r="FFH43" s="178"/>
      <c r="FFI43" s="179"/>
      <c r="FFJ43" s="166"/>
      <c r="FFK43" s="178"/>
      <c r="FFL43" s="178"/>
      <c r="FFM43" s="178"/>
      <c r="FFN43" s="178"/>
      <c r="FFO43" s="178"/>
      <c r="FFP43" s="178"/>
      <c r="FFQ43" s="179"/>
      <c r="FFR43" s="166"/>
      <c r="FFS43" s="178"/>
      <c r="FFT43" s="178"/>
      <c r="FFU43" s="178"/>
      <c r="FFV43" s="178"/>
      <c r="FFW43" s="178"/>
      <c r="FFX43" s="178"/>
      <c r="FFY43" s="179"/>
      <c r="FFZ43" s="166"/>
      <c r="FGA43" s="178"/>
      <c r="FGB43" s="178"/>
      <c r="FGC43" s="178"/>
      <c r="FGD43" s="178"/>
      <c r="FGE43" s="178"/>
      <c r="FGF43" s="178"/>
      <c r="FGG43" s="179"/>
      <c r="FGH43" s="166"/>
      <c r="FGI43" s="178"/>
      <c r="FGJ43" s="178"/>
      <c r="FGK43" s="178"/>
      <c r="FGL43" s="178"/>
      <c r="FGM43" s="178"/>
      <c r="FGN43" s="178"/>
      <c r="FGO43" s="179"/>
      <c r="FGP43" s="166"/>
      <c r="FGQ43" s="178"/>
      <c r="FGR43" s="178"/>
      <c r="FGS43" s="178"/>
      <c r="FGT43" s="178"/>
      <c r="FGU43" s="178"/>
      <c r="FGV43" s="178"/>
      <c r="FGW43" s="179"/>
      <c r="FGX43" s="166"/>
      <c r="FGY43" s="178"/>
      <c r="FGZ43" s="178"/>
      <c r="FHA43" s="178"/>
      <c r="FHB43" s="178"/>
      <c r="FHC43" s="178"/>
      <c r="FHD43" s="178"/>
      <c r="FHE43" s="179"/>
      <c r="FHF43" s="166"/>
      <c r="FHG43" s="178"/>
      <c r="FHH43" s="178"/>
      <c r="FHI43" s="178"/>
      <c r="FHJ43" s="178"/>
      <c r="FHK43" s="178"/>
      <c r="FHL43" s="178"/>
      <c r="FHM43" s="179"/>
      <c r="FHN43" s="166"/>
      <c r="FHO43" s="178"/>
      <c r="FHP43" s="178"/>
      <c r="FHQ43" s="178"/>
      <c r="FHR43" s="178"/>
      <c r="FHS43" s="178"/>
      <c r="FHT43" s="178"/>
      <c r="FHU43" s="179"/>
      <c r="FHV43" s="166"/>
      <c r="FHW43" s="178"/>
      <c r="FHX43" s="178"/>
      <c r="FHY43" s="178"/>
      <c r="FHZ43" s="178"/>
      <c r="FIA43" s="178"/>
      <c r="FIB43" s="178"/>
      <c r="FIC43" s="179"/>
      <c r="FID43" s="166"/>
      <c r="FIE43" s="178"/>
      <c r="FIF43" s="178"/>
      <c r="FIG43" s="178"/>
      <c r="FIH43" s="178"/>
      <c r="FII43" s="178"/>
      <c r="FIJ43" s="178"/>
      <c r="FIK43" s="179"/>
      <c r="FIL43" s="166"/>
      <c r="FIM43" s="178"/>
      <c r="FIN43" s="178"/>
      <c r="FIO43" s="178"/>
      <c r="FIP43" s="178"/>
      <c r="FIQ43" s="178"/>
      <c r="FIR43" s="178"/>
      <c r="FIS43" s="179"/>
      <c r="FIT43" s="166"/>
      <c r="FIU43" s="178"/>
      <c r="FIV43" s="178"/>
      <c r="FIW43" s="178"/>
      <c r="FIX43" s="178"/>
      <c r="FIY43" s="178"/>
      <c r="FIZ43" s="178"/>
      <c r="FJA43" s="179"/>
      <c r="FJB43" s="166"/>
      <c r="FJC43" s="178"/>
      <c r="FJD43" s="178"/>
      <c r="FJE43" s="178"/>
      <c r="FJF43" s="178"/>
      <c r="FJG43" s="178"/>
      <c r="FJH43" s="178"/>
      <c r="FJI43" s="179"/>
      <c r="FJJ43" s="166"/>
      <c r="FJK43" s="178"/>
      <c r="FJL43" s="178"/>
      <c r="FJM43" s="178"/>
      <c r="FJN43" s="178"/>
      <c r="FJO43" s="178"/>
      <c r="FJP43" s="178"/>
      <c r="FJQ43" s="179"/>
      <c r="FJR43" s="166"/>
      <c r="FJS43" s="178"/>
      <c r="FJT43" s="178"/>
      <c r="FJU43" s="178"/>
      <c r="FJV43" s="178"/>
      <c r="FJW43" s="178"/>
      <c r="FJX43" s="178"/>
      <c r="FJY43" s="179"/>
      <c r="FJZ43" s="166"/>
      <c r="FKA43" s="178"/>
      <c r="FKB43" s="178"/>
      <c r="FKC43" s="178"/>
      <c r="FKD43" s="178"/>
      <c r="FKE43" s="178"/>
      <c r="FKF43" s="178"/>
      <c r="FKG43" s="179"/>
      <c r="FKH43" s="166"/>
      <c r="FKI43" s="178"/>
      <c r="FKJ43" s="178"/>
      <c r="FKK43" s="178"/>
      <c r="FKL43" s="178"/>
      <c r="FKM43" s="178"/>
      <c r="FKN43" s="178"/>
      <c r="FKO43" s="179"/>
      <c r="FKP43" s="166"/>
      <c r="FKQ43" s="178"/>
      <c r="FKR43" s="178"/>
      <c r="FKS43" s="178"/>
      <c r="FKT43" s="178"/>
      <c r="FKU43" s="178"/>
      <c r="FKV43" s="178"/>
      <c r="FKW43" s="179"/>
      <c r="FKX43" s="166"/>
      <c r="FKY43" s="178"/>
      <c r="FKZ43" s="178"/>
      <c r="FLA43" s="178"/>
      <c r="FLB43" s="178"/>
      <c r="FLC43" s="178"/>
      <c r="FLD43" s="178"/>
      <c r="FLE43" s="179"/>
      <c r="FLF43" s="166"/>
      <c r="FLG43" s="178"/>
      <c r="FLH43" s="178"/>
      <c r="FLI43" s="178"/>
      <c r="FLJ43" s="178"/>
      <c r="FLK43" s="178"/>
      <c r="FLL43" s="178"/>
      <c r="FLM43" s="179"/>
      <c r="FLN43" s="166"/>
      <c r="FLO43" s="178"/>
      <c r="FLP43" s="178"/>
      <c r="FLQ43" s="178"/>
      <c r="FLR43" s="178"/>
      <c r="FLS43" s="178"/>
      <c r="FLT43" s="178"/>
      <c r="FLU43" s="179"/>
      <c r="FLV43" s="166"/>
      <c r="FLW43" s="178"/>
      <c r="FLX43" s="178"/>
      <c r="FLY43" s="178"/>
      <c r="FLZ43" s="178"/>
      <c r="FMA43" s="178"/>
      <c r="FMB43" s="178"/>
      <c r="FMC43" s="179"/>
      <c r="FMD43" s="166"/>
      <c r="FME43" s="178"/>
      <c r="FMF43" s="178"/>
      <c r="FMG43" s="178"/>
      <c r="FMH43" s="178"/>
      <c r="FMI43" s="178"/>
      <c r="FMJ43" s="178"/>
      <c r="FMK43" s="179"/>
      <c r="FML43" s="166"/>
      <c r="FMM43" s="178"/>
      <c r="FMN43" s="178"/>
      <c r="FMO43" s="178"/>
      <c r="FMP43" s="178"/>
      <c r="FMQ43" s="178"/>
      <c r="FMR43" s="178"/>
      <c r="FMS43" s="179"/>
      <c r="FMT43" s="166"/>
      <c r="FMU43" s="178"/>
      <c r="FMV43" s="178"/>
      <c r="FMW43" s="178"/>
      <c r="FMX43" s="178"/>
      <c r="FMY43" s="178"/>
      <c r="FMZ43" s="178"/>
      <c r="FNA43" s="179"/>
      <c r="FNB43" s="166"/>
      <c r="FNC43" s="178"/>
      <c r="FND43" s="178"/>
      <c r="FNE43" s="178"/>
      <c r="FNF43" s="178"/>
      <c r="FNG43" s="178"/>
      <c r="FNH43" s="178"/>
      <c r="FNI43" s="179"/>
      <c r="FNJ43" s="166"/>
      <c r="FNK43" s="178"/>
      <c r="FNL43" s="178"/>
      <c r="FNM43" s="178"/>
      <c r="FNN43" s="178"/>
      <c r="FNO43" s="178"/>
      <c r="FNP43" s="178"/>
      <c r="FNQ43" s="179"/>
      <c r="FNR43" s="166"/>
      <c r="FNS43" s="178"/>
      <c r="FNT43" s="178"/>
      <c r="FNU43" s="178"/>
      <c r="FNV43" s="178"/>
      <c r="FNW43" s="178"/>
      <c r="FNX43" s="178"/>
      <c r="FNY43" s="179"/>
      <c r="FNZ43" s="166"/>
      <c r="FOA43" s="178"/>
      <c r="FOB43" s="178"/>
      <c r="FOC43" s="178"/>
      <c r="FOD43" s="178"/>
      <c r="FOE43" s="178"/>
      <c r="FOF43" s="178"/>
      <c r="FOG43" s="179"/>
      <c r="FOH43" s="166"/>
      <c r="FOI43" s="178"/>
      <c r="FOJ43" s="178"/>
      <c r="FOK43" s="178"/>
      <c r="FOL43" s="178"/>
      <c r="FOM43" s="178"/>
      <c r="FON43" s="178"/>
      <c r="FOO43" s="179"/>
      <c r="FOP43" s="166"/>
      <c r="FOQ43" s="178"/>
      <c r="FOR43" s="178"/>
      <c r="FOS43" s="178"/>
      <c r="FOT43" s="178"/>
      <c r="FOU43" s="178"/>
      <c r="FOV43" s="178"/>
      <c r="FOW43" s="179"/>
      <c r="FOX43" s="166"/>
      <c r="FOY43" s="178"/>
      <c r="FOZ43" s="178"/>
      <c r="FPA43" s="178"/>
      <c r="FPB43" s="178"/>
      <c r="FPC43" s="178"/>
      <c r="FPD43" s="178"/>
      <c r="FPE43" s="179"/>
      <c r="FPF43" s="166"/>
      <c r="FPG43" s="178"/>
      <c r="FPH43" s="178"/>
      <c r="FPI43" s="178"/>
      <c r="FPJ43" s="178"/>
      <c r="FPK43" s="178"/>
      <c r="FPL43" s="178"/>
      <c r="FPM43" s="179"/>
      <c r="FPN43" s="166"/>
      <c r="FPO43" s="178"/>
      <c r="FPP43" s="178"/>
      <c r="FPQ43" s="178"/>
      <c r="FPR43" s="178"/>
      <c r="FPS43" s="178"/>
      <c r="FPT43" s="178"/>
      <c r="FPU43" s="179"/>
      <c r="FPV43" s="166"/>
      <c r="FPW43" s="178"/>
      <c r="FPX43" s="178"/>
      <c r="FPY43" s="178"/>
      <c r="FPZ43" s="178"/>
      <c r="FQA43" s="178"/>
      <c r="FQB43" s="178"/>
      <c r="FQC43" s="179"/>
      <c r="FQD43" s="166"/>
      <c r="FQE43" s="178"/>
      <c r="FQF43" s="178"/>
      <c r="FQG43" s="178"/>
      <c r="FQH43" s="178"/>
      <c r="FQI43" s="178"/>
      <c r="FQJ43" s="178"/>
      <c r="FQK43" s="179"/>
      <c r="FQL43" s="166"/>
      <c r="FQM43" s="178"/>
      <c r="FQN43" s="178"/>
      <c r="FQO43" s="178"/>
      <c r="FQP43" s="178"/>
      <c r="FQQ43" s="178"/>
      <c r="FQR43" s="178"/>
      <c r="FQS43" s="179"/>
      <c r="FQT43" s="166"/>
      <c r="FQU43" s="178"/>
      <c r="FQV43" s="178"/>
      <c r="FQW43" s="178"/>
      <c r="FQX43" s="178"/>
      <c r="FQY43" s="178"/>
      <c r="FQZ43" s="178"/>
      <c r="FRA43" s="179"/>
      <c r="FRB43" s="166"/>
      <c r="FRC43" s="178"/>
      <c r="FRD43" s="178"/>
      <c r="FRE43" s="178"/>
      <c r="FRF43" s="178"/>
      <c r="FRG43" s="178"/>
      <c r="FRH43" s="178"/>
      <c r="FRI43" s="179"/>
      <c r="FRJ43" s="166"/>
      <c r="FRK43" s="178"/>
      <c r="FRL43" s="178"/>
      <c r="FRM43" s="178"/>
      <c r="FRN43" s="178"/>
      <c r="FRO43" s="178"/>
      <c r="FRP43" s="178"/>
      <c r="FRQ43" s="179"/>
      <c r="FRR43" s="166"/>
      <c r="FRS43" s="178"/>
      <c r="FRT43" s="178"/>
      <c r="FRU43" s="178"/>
      <c r="FRV43" s="178"/>
      <c r="FRW43" s="178"/>
      <c r="FRX43" s="178"/>
      <c r="FRY43" s="179"/>
      <c r="FRZ43" s="166"/>
      <c r="FSA43" s="178"/>
      <c r="FSB43" s="178"/>
      <c r="FSC43" s="178"/>
      <c r="FSD43" s="178"/>
      <c r="FSE43" s="178"/>
      <c r="FSF43" s="178"/>
      <c r="FSG43" s="179"/>
      <c r="FSH43" s="166"/>
      <c r="FSI43" s="178"/>
      <c r="FSJ43" s="178"/>
      <c r="FSK43" s="178"/>
      <c r="FSL43" s="178"/>
      <c r="FSM43" s="178"/>
      <c r="FSN43" s="178"/>
      <c r="FSO43" s="179"/>
      <c r="FSP43" s="166"/>
      <c r="FSQ43" s="178"/>
      <c r="FSR43" s="178"/>
      <c r="FSS43" s="178"/>
      <c r="FST43" s="178"/>
      <c r="FSU43" s="178"/>
      <c r="FSV43" s="178"/>
      <c r="FSW43" s="179"/>
      <c r="FSX43" s="166"/>
      <c r="FSY43" s="178"/>
      <c r="FSZ43" s="178"/>
      <c r="FTA43" s="178"/>
      <c r="FTB43" s="178"/>
      <c r="FTC43" s="178"/>
      <c r="FTD43" s="178"/>
      <c r="FTE43" s="179"/>
      <c r="FTF43" s="166"/>
      <c r="FTG43" s="178"/>
      <c r="FTH43" s="178"/>
      <c r="FTI43" s="178"/>
      <c r="FTJ43" s="178"/>
      <c r="FTK43" s="178"/>
      <c r="FTL43" s="178"/>
      <c r="FTM43" s="179"/>
      <c r="FTN43" s="166"/>
      <c r="FTO43" s="178"/>
      <c r="FTP43" s="178"/>
      <c r="FTQ43" s="178"/>
      <c r="FTR43" s="178"/>
      <c r="FTS43" s="178"/>
      <c r="FTT43" s="178"/>
      <c r="FTU43" s="179"/>
      <c r="FTV43" s="166"/>
      <c r="FTW43" s="178"/>
      <c r="FTX43" s="178"/>
      <c r="FTY43" s="178"/>
      <c r="FTZ43" s="178"/>
      <c r="FUA43" s="178"/>
      <c r="FUB43" s="178"/>
      <c r="FUC43" s="179"/>
      <c r="FUD43" s="166"/>
      <c r="FUE43" s="178"/>
      <c r="FUF43" s="178"/>
      <c r="FUG43" s="178"/>
      <c r="FUH43" s="178"/>
      <c r="FUI43" s="178"/>
      <c r="FUJ43" s="178"/>
      <c r="FUK43" s="179"/>
      <c r="FUL43" s="166"/>
      <c r="FUM43" s="178"/>
      <c r="FUN43" s="178"/>
      <c r="FUO43" s="178"/>
      <c r="FUP43" s="178"/>
      <c r="FUQ43" s="178"/>
      <c r="FUR43" s="178"/>
      <c r="FUS43" s="179"/>
      <c r="FUT43" s="166"/>
      <c r="FUU43" s="178"/>
      <c r="FUV43" s="178"/>
      <c r="FUW43" s="178"/>
      <c r="FUX43" s="178"/>
      <c r="FUY43" s="178"/>
      <c r="FUZ43" s="178"/>
      <c r="FVA43" s="179"/>
      <c r="FVB43" s="166"/>
      <c r="FVC43" s="178"/>
      <c r="FVD43" s="178"/>
      <c r="FVE43" s="178"/>
      <c r="FVF43" s="178"/>
      <c r="FVG43" s="178"/>
      <c r="FVH43" s="178"/>
      <c r="FVI43" s="179"/>
      <c r="FVJ43" s="166"/>
      <c r="FVK43" s="178"/>
      <c r="FVL43" s="178"/>
      <c r="FVM43" s="178"/>
      <c r="FVN43" s="178"/>
      <c r="FVO43" s="178"/>
      <c r="FVP43" s="178"/>
      <c r="FVQ43" s="179"/>
      <c r="FVR43" s="166"/>
      <c r="FVS43" s="178"/>
      <c r="FVT43" s="178"/>
      <c r="FVU43" s="178"/>
      <c r="FVV43" s="178"/>
      <c r="FVW43" s="178"/>
      <c r="FVX43" s="178"/>
      <c r="FVY43" s="179"/>
      <c r="FVZ43" s="166"/>
      <c r="FWA43" s="178"/>
      <c r="FWB43" s="178"/>
      <c r="FWC43" s="178"/>
      <c r="FWD43" s="178"/>
      <c r="FWE43" s="178"/>
      <c r="FWF43" s="178"/>
      <c r="FWG43" s="179"/>
      <c r="FWH43" s="166"/>
      <c r="FWI43" s="178"/>
      <c r="FWJ43" s="178"/>
      <c r="FWK43" s="178"/>
      <c r="FWL43" s="178"/>
      <c r="FWM43" s="178"/>
      <c r="FWN43" s="178"/>
      <c r="FWO43" s="179"/>
      <c r="FWP43" s="166"/>
      <c r="FWQ43" s="178"/>
      <c r="FWR43" s="178"/>
      <c r="FWS43" s="178"/>
      <c r="FWT43" s="178"/>
      <c r="FWU43" s="178"/>
      <c r="FWV43" s="178"/>
      <c r="FWW43" s="179"/>
      <c r="FWX43" s="166"/>
      <c r="FWY43" s="178"/>
      <c r="FWZ43" s="178"/>
      <c r="FXA43" s="178"/>
      <c r="FXB43" s="178"/>
      <c r="FXC43" s="178"/>
      <c r="FXD43" s="178"/>
      <c r="FXE43" s="179"/>
      <c r="FXF43" s="166"/>
      <c r="FXG43" s="178"/>
      <c r="FXH43" s="178"/>
      <c r="FXI43" s="178"/>
      <c r="FXJ43" s="178"/>
      <c r="FXK43" s="178"/>
      <c r="FXL43" s="178"/>
      <c r="FXM43" s="179"/>
      <c r="FXN43" s="166"/>
      <c r="FXO43" s="178"/>
      <c r="FXP43" s="178"/>
      <c r="FXQ43" s="178"/>
      <c r="FXR43" s="178"/>
      <c r="FXS43" s="178"/>
      <c r="FXT43" s="178"/>
      <c r="FXU43" s="179"/>
      <c r="FXV43" s="166"/>
      <c r="FXW43" s="178"/>
      <c r="FXX43" s="178"/>
      <c r="FXY43" s="178"/>
      <c r="FXZ43" s="178"/>
      <c r="FYA43" s="178"/>
      <c r="FYB43" s="178"/>
      <c r="FYC43" s="179"/>
      <c r="FYD43" s="166"/>
      <c r="FYE43" s="178"/>
      <c r="FYF43" s="178"/>
      <c r="FYG43" s="178"/>
      <c r="FYH43" s="178"/>
      <c r="FYI43" s="178"/>
      <c r="FYJ43" s="178"/>
      <c r="FYK43" s="179"/>
      <c r="FYL43" s="166"/>
      <c r="FYM43" s="178"/>
      <c r="FYN43" s="178"/>
      <c r="FYO43" s="178"/>
      <c r="FYP43" s="178"/>
      <c r="FYQ43" s="178"/>
      <c r="FYR43" s="178"/>
      <c r="FYS43" s="179"/>
      <c r="FYT43" s="166"/>
      <c r="FYU43" s="178"/>
      <c r="FYV43" s="178"/>
      <c r="FYW43" s="178"/>
      <c r="FYX43" s="178"/>
      <c r="FYY43" s="178"/>
      <c r="FYZ43" s="178"/>
      <c r="FZA43" s="179"/>
      <c r="FZB43" s="166"/>
      <c r="FZC43" s="178"/>
      <c r="FZD43" s="178"/>
      <c r="FZE43" s="178"/>
      <c r="FZF43" s="178"/>
      <c r="FZG43" s="178"/>
      <c r="FZH43" s="178"/>
      <c r="FZI43" s="179"/>
      <c r="FZJ43" s="166"/>
      <c r="FZK43" s="178"/>
      <c r="FZL43" s="178"/>
      <c r="FZM43" s="178"/>
      <c r="FZN43" s="178"/>
      <c r="FZO43" s="178"/>
      <c r="FZP43" s="178"/>
      <c r="FZQ43" s="179"/>
      <c r="FZR43" s="166"/>
      <c r="FZS43" s="178"/>
      <c r="FZT43" s="178"/>
      <c r="FZU43" s="178"/>
      <c r="FZV43" s="178"/>
      <c r="FZW43" s="178"/>
      <c r="FZX43" s="178"/>
      <c r="FZY43" s="179"/>
      <c r="FZZ43" s="166"/>
      <c r="GAA43" s="178"/>
      <c r="GAB43" s="178"/>
      <c r="GAC43" s="178"/>
      <c r="GAD43" s="178"/>
      <c r="GAE43" s="178"/>
      <c r="GAF43" s="178"/>
      <c r="GAG43" s="179"/>
      <c r="GAH43" s="166"/>
      <c r="GAI43" s="178"/>
      <c r="GAJ43" s="178"/>
      <c r="GAK43" s="178"/>
      <c r="GAL43" s="178"/>
      <c r="GAM43" s="178"/>
      <c r="GAN43" s="178"/>
      <c r="GAO43" s="179"/>
      <c r="GAP43" s="166"/>
      <c r="GAQ43" s="178"/>
      <c r="GAR43" s="178"/>
      <c r="GAS43" s="178"/>
      <c r="GAT43" s="178"/>
      <c r="GAU43" s="178"/>
      <c r="GAV43" s="178"/>
      <c r="GAW43" s="179"/>
      <c r="GAX43" s="166"/>
      <c r="GAY43" s="178"/>
      <c r="GAZ43" s="178"/>
      <c r="GBA43" s="178"/>
      <c r="GBB43" s="178"/>
      <c r="GBC43" s="178"/>
      <c r="GBD43" s="178"/>
      <c r="GBE43" s="179"/>
      <c r="GBF43" s="166"/>
      <c r="GBG43" s="178"/>
      <c r="GBH43" s="178"/>
      <c r="GBI43" s="178"/>
      <c r="GBJ43" s="178"/>
      <c r="GBK43" s="178"/>
      <c r="GBL43" s="178"/>
      <c r="GBM43" s="179"/>
      <c r="GBN43" s="166"/>
      <c r="GBO43" s="178"/>
      <c r="GBP43" s="178"/>
      <c r="GBQ43" s="178"/>
      <c r="GBR43" s="178"/>
      <c r="GBS43" s="178"/>
      <c r="GBT43" s="178"/>
      <c r="GBU43" s="179"/>
      <c r="GBV43" s="166"/>
      <c r="GBW43" s="178"/>
      <c r="GBX43" s="178"/>
      <c r="GBY43" s="178"/>
      <c r="GBZ43" s="178"/>
      <c r="GCA43" s="178"/>
      <c r="GCB43" s="178"/>
      <c r="GCC43" s="179"/>
      <c r="GCD43" s="166"/>
      <c r="GCE43" s="178"/>
      <c r="GCF43" s="178"/>
      <c r="GCG43" s="178"/>
      <c r="GCH43" s="178"/>
      <c r="GCI43" s="178"/>
      <c r="GCJ43" s="178"/>
      <c r="GCK43" s="179"/>
      <c r="GCL43" s="166"/>
      <c r="GCM43" s="178"/>
      <c r="GCN43" s="178"/>
      <c r="GCO43" s="178"/>
      <c r="GCP43" s="178"/>
      <c r="GCQ43" s="178"/>
      <c r="GCR43" s="178"/>
      <c r="GCS43" s="179"/>
      <c r="GCT43" s="166"/>
      <c r="GCU43" s="178"/>
      <c r="GCV43" s="178"/>
      <c r="GCW43" s="178"/>
      <c r="GCX43" s="178"/>
      <c r="GCY43" s="178"/>
      <c r="GCZ43" s="178"/>
      <c r="GDA43" s="179"/>
      <c r="GDB43" s="166"/>
      <c r="GDC43" s="178"/>
      <c r="GDD43" s="178"/>
      <c r="GDE43" s="178"/>
      <c r="GDF43" s="178"/>
      <c r="GDG43" s="178"/>
      <c r="GDH43" s="178"/>
      <c r="GDI43" s="179"/>
      <c r="GDJ43" s="166"/>
      <c r="GDK43" s="178"/>
      <c r="GDL43" s="178"/>
      <c r="GDM43" s="178"/>
      <c r="GDN43" s="178"/>
      <c r="GDO43" s="178"/>
      <c r="GDP43" s="178"/>
      <c r="GDQ43" s="179"/>
      <c r="GDR43" s="166"/>
      <c r="GDS43" s="178"/>
      <c r="GDT43" s="178"/>
      <c r="GDU43" s="178"/>
      <c r="GDV43" s="178"/>
      <c r="GDW43" s="178"/>
      <c r="GDX43" s="178"/>
      <c r="GDY43" s="179"/>
      <c r="GDZ43" s="166"/>
      <c r="GEA43" s="178"/>
      <c r="GEB43" s="178"/>
      <c r="GEC43" s="178"/>
      <c r="GED43" s="178"/>
      <c r="GEE43" s="178"/>
      <c r="GEF43" s="178"/>
      <c r="GEG43" s="179"/>
      <c r="GEH43" s="166"/>
      <c r="GEI43" s="178"/>
      <c r="GEJ43" s="178"/>
      <c r="GEK43" s="178"/>
      <c r="GEL43" s="178"/>
      <c r="GEM43" s="178"/>
      <c r="GEN43" s="178"/>
      <c r="GEO43" s="179"/>
      <c r="GEP43" s="166"/>
      <c r="GEQ43" s="178"/>
      <c r="GER43" s="178"/>
      <c r="GES43" s="178"/>
      <c r="GET43" s="178"/>
      <c r="GEU43" s="178"/>
      <c r="GEV43" s="178"/>
      <c r="GEW43" s="179"/>
      <c r="GEX43" s="166"/>
      <c r="GEY43" s="178"/>
      <c r="GEZ43" s="178"/>
      <c r="GFA43" s="178"/>
      <c r="GFB43" s="178"/>
      <c r="GFC43" s="178"/>
      <c r="GFD43" s="178"/>
      <c r="GFE43" s="179"/>
      <c r="GFF43" s="166"/>
      <c r="GFG43" s="178"/>
      <c r="GFH43" s="178"/>
      <c r="GFI43" s="178"/>
      <c r="GFJ43" s="178"/>
      <c r="GFK43" s="178"/>
      <c r="GFL43" s="178"/>
      <c r="GFM43" s="179"/>
      <c r="GFN43" s="166"/>
      <c r="GFO43" s="178"/>
      <c r="GFP43" s="178"/>
      <c r="GFQ43" s="178"/>
      <c r="GFR43" s="178"/>
      <c r="GFS43" s="178"/>
      <c r="GFT43" s="178"/>
      <c r="GFU43" s="179"/>
      <c r="GFV43" s="166"/>
      <c r="GFW43" s="178"/>
      <c r="GFX43" s="178"/>
      <c r="GFY43" s="178"/>
      <c r="GFZ43" s="178"/>
      <c r="GGA43" s="178"/>
      <c r="GGB43" s="178"/>
      <c r="GGC43" s="179"/>
      <c r="GGD43" s="166"/>
      <c r="GGE43" s="178"/>
      <c r="GGF43" s="178"/>
      <c r="GGG43" s="178"/>
      <c r="GGH43" s="178"/>
      <c r="GGI43" s="178"/>
      <c r="GGJ43" s="178"/>
      <c r="GGK43" s="179"/>
      <c r="GGL43" s="166"/>
      <c r="GGM43" s="178"/>
      <c r="GGN43" s="178"/>
      <c r="GGO43" s="178"/>
      <c r="GGP43" s="178"/>
      <c r="GGQ43" s="178"/>
      <c r="GGR43" s="178"/>
      <c r="GGS43" s="179"/>
      <c r="GGT43" s="166"/>
      <c r="GGU43" s="178"/>
      <c r="GGV43" s="178"/>
      <c r="GGW43" s="178"/>
      <c r="GGX43" s="178"/>
      <c r="GGY43" s="178"/>
      <c r="GGZ43" s="178"/>
      <c r="GHA43" s="179"/>
      <c r="GHB43" s="166"/>
      <c r="GHC43" s="178"/>
      <c r="GHD43" s="178"/>
      <c r="GHE43" s="178"/>
      <c r="GHF43" s="178"/>
      <c r="GHG43" s="178"/>
      <c r="GHH43" s="178"/>
      <c r="GHI43" s="179"/>
      <c r="GHJ43" s="166"/>
      <c r="GHK43" s="178"/>
      <c r="GHL43" s="178"/>
      <c r="GHM43" s="178"/>
      <c r="GHN43" s="178"/>
      <c r="GHO43" s="178"/>
      <c r="GHP43" s="178"/>
      <c r="GHQ43" s="179"/>
      <c r="GHR43" s="166"/>
      <c r="GHS43" s="178"/>
      <c r="GHT43" s="178"/>
      <c r="GHU43" s="178"/>
      <c r="GHV43" s="178"/>
      <c r="GHW43" s="178"/>
      <c r="GHX43" s="178"/>
      <c r="GHY43" s="179"/>
      <c r="GHZ43" s="166"/>
      <c r="GIA43" s="178"/>
      <c r="GIB43" s="178"/>
      <c r="GIC43" s="178"/>
      <c r="GID43" s="178"/>
      <c r="GIE43" s="178"/>
      <c r="GIF43" s="178"/>
      <c r="GIG43" s="179"/>
      <c r="GIH43" s="166"/>
      <c r="GII43" s="178"/>
      <c r="GIJ43" s="178"/>
      <c r="GIK43" s="178"/>
      <c r="GIL43" s="178"/>
      <c r="GIM43" s="178"/>
      <c r="GIN43" s="178"/>
      <c r="GIO43" s="179"/>
      <c r="GIP43" s="166"/>
      <c r="GIQ43" s="178"/>
      <c r="GIR43" s="178"/>
      <c r="GIS43" s="178"/>
      <c r="GIT43" s="178"/>
      <c r="GIU43" s="178"/>
      <c r="GIV43" s="178"/>
      <c r="GIW43" s="179"/>
      <c r="GIX43" s="166"/>
      <c r="GIY43" s="178"/>
      <c r="GIZ43" s="178"/>
      <c r="GJA43" s="178"/>
      <c r="GJB43" s="178"/>
      <c r="GJC43" s="178"/>
      <c r="GJD43" s="178"/>
      <c r="GJE43" s="179"/>
      <c r="GJF43" s="166"/>
      <c r="GJG43" s="178"/>
      <c r="GJH43" s="178"/>
      <c r="GJI43" s="178"/>
      <c r="GJJ43" s="178"/>
      <c r="GJK43" s="178"/>
      <c r="GJL43" s="178"/>
      <c r="GJM43" s="179"/>
      <c r="GJN43" s="166"/>
      <c r="GJO43" s="178"/>
      <c r="GJP43" s="178"/>
      <c r="GJQ43" s="178"/>
      <c r="GJR43" s="178"/>
      <c r="GJS43" s="178"/>
      <c r="GJT43" s="178"/>
      <c r="GJU43" s="179"/>
      <c r="GJV43" s="166"/>
      <c r="GJW43" s="178"/>
      <c r="GJX43" s="178"/>
      <c r="GJY43" s="178"/>
      <c r="GJZ43" s="178"/>
      <c r="GKA43" s="178"/>
      <c r="GKB43" s="178"/>
      <c r="GKC43" s="179"/>
      <c r="GKD43" s="166"/>
      <c r="GKE43" s="178"/>
      <c r="GKF43" s="178"/>
      <c r="GKG43" s="178"/>
      <c r="GKH43" s="178"/>
      <c r="GKI43" s="178"/>
      <c r="GKJ43" s="178"/>
      <c r="GKK43" s="179"/>
      <c r="GKL43" s="166"/>
      <c r="GKM43" s="178"/>
      <c r="GKN43" s="178"/>
      <c r="GKO43" s="178"/>
      <c r="GKP43" s="178"/>
      <c r="GKQ43" s="178"/>
      <c r="GKR43" s="178"/>
      <c r="GKS43" s="179"/>
      <c r="GKT43" s="166"/>
      <c r="GKU43" s="178"/>
      <c r="GKV43" s="178"/>
      <c r="GKW43" s="178"/>
      <c r="GKX43" s="178"/>
      <c r="GKY43" s="178"/>
      <c r="GKZ43" s="178"/>
      <c r="GLA43" s="179"/>
      <c r="GLB43" s="166"/>
      <c r="GLC43" s="178"/>
      <c r="GLD43" s="178"/>
      <c r="GLE43" s="178"/>
      <c r="GLF43" s="178"/>
      <c r="GLG43" s="178"/>
      <c r="GLH43" s="178"/>
      <c r="GLI43" s="179"/>
      <c r="GLJ43" s="166"/>
      <c r="GLK43" s="178"/>
      <c r="GLL43" s="178"/>
      <c r="GLM43" s="178"/>
      <c r="GLN43" s="178"/>
      <c r="GLO43" s="178"/>
      <c r="GLP43" s="178"/>
      <c r="GLQ43" s="179"/>
      <c r="GLR43" s="166"/>
      <c r="GLS43" s="178"/>
      <c r="GLT43" s="178"/>
      <c r="GLU43" s="178"/>
      <c r="GLV43" s="178"/>
      <c r="GLW43" s="178"/>
      <c r="GLX43" s="178"/>
      <c r="GLY43" s="179"/>
      <c r="GLZ43" s="166"/>
      <c r="GMA43" s="178"/>
      <c r="GMB43" s="178"/>
      <c r="GMC43" s="178"/>
      <c r="GMD43" s="178"/>
      <c r="GME43" s="178"/>
      <c r="GMF43" s="178"/>
      <c r="GMG43" s="179"/>
      <c r="GMH43" s="166"/>
      <c r="GMI43" s="178"/>
      <c r="GMJ43" s="178"/>
      <c r="GMK43" s="178"/>
      <c r="GML43" s="178"/>
      <c r="GMM43" s="178"/>
      <c r="GMN43" s="178"/>
      <c r="GMO43" s="179"/>
      <c r="GMP43" s="166"/>
      <c r="GMQ43" s="178"/>
      <c r="GMR43" s="178"/>
      <c r="GMS43" s="178"/>
      <c r="GMT43" s="178"/>
      <c r="GMU43" s="178"/>
      <c r="GMV43" s="178"/>
      <c r="GMW43" s="179"/>
      <c r="GMX43" s="166"/>
      <c r="GMY43" s="178"/>
      <c r="GMZ43" s="178"/>
      <c r="GNA43" s="178"/>
      <c r="GNB43" s="178"/>
      <c r="GNC43" s="178"/>
      <c r="GND43" s="178"/>
      <c r="GNE43" s="179"/>
      <c r="GNF43" s="166"/>
      <c r="GNG43" s="178"/>
      <c r="GNH43" s="178"/>
      <c r="GNI43" s="178"/>
      <c r="GNJ43" s="178"/>
      <c r="GNK43" s="178"/>
      <c r="GNL43" s="178"/>
      <c r="GNM43" s="179"/>
      <c r="GNN43" s="166"/>
      <c r="GNO43" s="178"/>
      <c r="GNP43" s="178"/>
      <c r="GNQ43" s="178"/>
      <c r="GNR43" s="178"/>
      <c r="GNS43" s="178"/>
      <c r="GNT43" s="178"/>
      <c r="GNU43" s="179"/>
      <c r="GNV43" s="166"/>
      <c r="GNW43" s="178"/>
      <c r="GNX43" s="178"/>
      <c r="GNY43" s="178"/>
      <c r="GNZ43" s="178"/>
      <c r="GOA43" s="178"/>
      <c r="GOB43" s="178"/>
      <c r="GOC43" s="179"/>
      <c r="GOD43" s="166"/>
      <c r="GOE43" s="178"/>
      <c r="GOF43" s="178"/>
      <c r="GOG43" s="178"/>
      <c r="GOH43" s="178"/>
      <c r="GOI43" s="178"/>
      <c r="GOJ43" s="178"/>
      <c r="GOK43" s="179"/>
      <c r="GOL43" s="166"/>
      <c r="GOM43" s="178"/>
      <c r="GON43" s="178"/>
      <c r="GOO43" s="178"/>
      <c r="GOP43" s="178"/>
      <c r="GOQ43" s="178"/>
      <c r="GOR43" s="178"/>
      <c r="GOS43" s="179"/>
      <c r="GOT43" s="166"/>
      <c r="GOU43" s="178"/>
      <c r="GOV43" s="178"/>
      <c r="GOW43" s="178"/>
      <c r="GOX43" s="178"/>
      <c r="GOY43" s="178"/>
      <c r="GOZ43" s="178"/>
      <c r="GPA43" s="179"/>
      <c r="GPB43" s="166"/>
      <c r="GPC43" s="178"/>
      <c r="GPD43" s="178"/>
      <c r="GPE43" s="178"/>
      <c r="GPF43" s="178"/>
      <c r="GPG43" s="178"/>
      <c r="GPH43" s="178"/>
      <c r="GPI43" s="179"/>
      <c r="GPJ43" s="166"/>
      <c r="GPK43" s="178"/>
      <c r="GPL43" s="178"/>
      <c r="GPM43" s="178"/>
      <c r="GPN43" s="178"/>
      <c r="GPO43" s="178"/>
      <c r="GPP43" s="178"/>
      <c r="GPQ43" s="179"/>
      <c r="GPR43" s="166"/>
      <c r="GPS43" s="178"/>
      <c r="GPT43" s="178"/>
      <c r="GPU43" s="178"/>
      <c r="GPV43" s="178"/>
      <c r="GPW43" s="178"/>
      <c r="GPX43" s="178"/>
      <c r="GPY43" s="179"/>
      <c r="GPZ43" s="166"/>
      <c r="GQA43" s="178"/>
      <c r="GQB43" s="178"/>
      <c r="GQC43" s="178"/>
      <c r="GQD43" s="178"/>
      <c r="GQE43" s="178"/>
      <c r="GQF43" s="178"/>
      <c r="GQG43" s="179"/>
      <c r="GQH43" s="166"/>
      <c r="GQI43" s="178"/>
      <c r="GQJ43" s="178"/>
      <c r="GQK43" s="178"/>
      <c r="GQL43" s="178"/>
      <c r="GQM43" s="178"/>
      <c r="GQN43" s="178"/>
      <c r="GQO43" s="179"/>
      <c r="GQP43" s="166"/>
      <c r="GQQ43" s="178"/>
      <c r="GQR43" s="178"/>
      <c r="GQS43" s="178"/>
      <c r="GQT43" s="178"/>
      <c r="GQU43" s="178"/>
      <c r="GQV43" s="178"/>
      <c r="GQW43" s="179"/>
      <c r="GQX43" s="166"/>
      <c r="GQY43" s="178"/>
      <c r="GQZ43" s="178"/>
      <c r="GRA43" s="178"/>
      <c r="GRB43" s="178"/>
      <c r="GRC43" s="178"/>
      <c r="GRD43" s="178"/>
      <c r="GRE43" s="179"/>
      <c r="GRF43" s="166"/>
      <c r="GRG43" s="178"/>
      <c r="GRH43" s="178"/>
      <c r="GRI43" s="178"/>
      <c r="GRJ43" s="178"/>
      <c r="GRK43" s="178"/>
      <c r="GRL43" s="178"/>
      <c r="GRM43" s="179"/>
      <c r="GRN43" s="166"/>
      <c r="GRO43" s="178"/>
      <c r="GRP43" s="178"/>
      <c r="GRQ43" s="178"/>
      <c r="GRR43" s="178"/>
      <c r="GRS43" s="178"/>
      <c r="GRT43" s="178"/>
      <c r="GRU43" s="179"/>
      <c r="GRV43" s="166"/>
      <c r="GRW43" s="178"/>
      <c r="GRX43" s="178"/>
      <c r="GRY43" s="178"/>
      <c r="GRZ43" s="178"/>
      <c r="GSA43" s="178"/>
      <c r="GSB43" s="178"/>
      <c r="GSC43" s="179"/>
      <c r="GSD43" s="166"/>
      <c r="GSE43" s="178"/>
      <c r="GSF43" s="178"/>
      <c r="GSG43" s="178"/>
      <c r="GSH43" s="178"/>
      <c r="GSI43" s="178"/>
      <c r="GSJ43" s="178"/>
      <c r="GSK43" s="179"/>
      <c r="GSL43" s="166"/>
      <c r="GSM43" s="178"/>
      <c r="GSN43" s="178"/>
      <c r="GSO43" s="178"/>
      <c r="GSP43" s="178"/>
      <c r="GSQ43" s="178"/>
      <c r="GSR43" s="178"/>
      <c r="GSS43" s="179"/>
      <c r="GST43" s="166"/>
      <c r="GSU43" s="178"/>
      <c r="GSV43" s="178"/>
      <c r="GSW43" s="178"/>
      <c r="GSX43" s="178"/>
      <c r="GSY43" s="178"/>
      <c r="GSZ43" s="178"/>
      <c r="GTA43" s="179"/>
      <c r="GTB43" s="166"/>
      <c r="GTC43" s="178"/>
      <c r="GTD43" s="178"/>
      <c r="GTE43" s="178"/>
      <c r="GTF43" s="178"/>
      <c r="GTG43" s="178"/>
      <c r="GTH43" s="178"/>
      <c r="GTI43" s="179"/>
      <c r="GTJ43" s="166"/>
      <c r="GTK43" s="178"/>
      <c r="GTL43" s="178"/>
      <c r="GTM43" s="178"/>
      <c r="GTN43" s="178"/>
      <c r="GTO43" s="178"/>
      <c r="GTP43" s="178"/>
      <c r="GTQ43" s="179"/>
      <c r="GTR43" s="166"/>
      <c r="GTS43" s="178"/>
      <c r="GTT43" s="178"/>
      <c r="GTU43" s="178"/>
      <c r="GTV43" s="178"/>
      <c r="GTW43" s="178"/>
      <c r="GTX43" s="178"/>
      <c r="GTY43" s="179"/>
      <c r="GTZ43" s="166"/>
      <c r="GUA43" s="178"/>
      <c r="GUB43" s="178"/>
      <c r="GUC43" s="178"/>
      <c r="GUD43" s="178"/>
      <c r="GUE43" s="178"/>
      <c r="GUF43" s="178"/>
      <c r="GUG43" s="179"/>
      <c r="GUH43" s="166"/>
      <c r="GUI43" s="178"/>
      <c r="GUJ43" s="178"/>
      <c r="GUK43" s="178"/>
      <c r="GUL43" s="178"/>
      <c r="GUM43" s="178"/>
      <c r="GUN43" s="178"/>
      <c r="GUO43" s="179"/>
      <c r="GUP43" s="166"/>
      <c r="GUQ43" s="178"/>
      <c r="GUR43" s="178"/>
      <c r="GUS43" s="178"/>
      <c r="GUT43" s="178"/>
      <c r="GUU43" s="178"/>
      <c r="GUV43" s="178"/>
      <c r="GUW43" s="179"/>
      <c r="GUX43" s="166"/>
      <c r="GUY43" s="178"/>
      <c r="GUZ43" s="178"/>
      <c r="GVA43" s="178"/>
      <c r="GVB43" s="178"/>
      <c r="GVC43" s="178"/>
      <c r="GVD43" s="178"/>
      <c r="GVE43" s="179"/>
      <c r="GVF43" s="166"/>
      <c r="GVG43" s="178"/>
      <c r="GVH43" s="178"/>
      <c r="GVI43" s="178"/>
      <c r="GVJ43" s="178"/>
      <c r="GVK43" s="178"/>
      <c r="GVL43" s="178"/>
      <c r="GVM43" s="179"/>
      <c r="GVN43" s="166"/>
      <c r="GVO43" s="178"/>
      <c r="GVP43" s="178"/>
      <c r="GVQ43" s="178"/>
      <c r="GVR43" s="178"/>
      <c r="GVS43" s="178"/>
      <c r="GVT43" s="178"/>
      <c r="GVU43" s="179"/>
      <c r="GVV43" s="166"/>
      <c r="GVW43" s="178"/>
      <c r="GVX43" s="178"/>
      <c r="GVY43" s="178"/>
      <c r="GVZ43" s="178"/>
      <c r="GWA43" s="178"/>
      <c r="GWB43" s="178"/>
      <c r="GWC43" s="179"/>
      <c r="GWD43" s="166"/>
      <c r="GWE43" s="178"/>
      <c r="GWF43" s="178"/>
      <c r="GWG43" s="178"/>
      <c r="GWH43" s="178"/>
      <c r="GWI43" s="178"/>
      <c r="GWJ43" s="178"/>
      <c r="GWK43" s="179"/>
      <c r="GWL43" s="166"/>
      <c r="GWM43" s="178"/>
      <c r="GWN43" s="178"/>
      <c r="GWO43" s="178"/>
      <c r="GWP43" s="178"/>
      <c r="GWQ43" s="178"/>
      <c r="GWR43" s="178"/>
      <c r="GWS43" s="179"/>
      <c r="GWT43" s="166"/>
      <c r="GWU43" s="178"/>
      <c r="GWV43" s="178"/>
      <c r="GWW43" s="178"/>
      <c r="GWX43" s="178"/>
      <c r="GWY43" s="178"/>
      <c r="GWZ43" s="178"/>
      <c r="GXA43" s="179"/>
      <c r="GXB43" s="166"/>
      <c r="GXC43" s="178"/>
      <c r="GXD43" s="178"/>
      <c r="GXE43" s="178"/>
      <c r="GXF43" s="178"/>
      <c r="GXG43" s="178"/>
      <c r="GXH43" s="178"/>
      <c r="GXI43" s="179"/>
      <c r="GXJ43" s="166"/>
      <c r="GXK43" s="178"/>
      <c r="GXL43" s="178"/>
      <c r="GXM43" s="178"/>
      <c r="GXN43" s="178"/>
      <c r="GXO43" s="178"/>
      <c r="GXP43" s="178"/>
      <c r="GXQ43" s="179"/>
      <c r="GXR43" s="166"/>
      <c r="GXS43" s="178"/>
      <c r="GXT43" s="178"/>
      <c r="GXU43" s="178"/>
      <c r="GXV43" s="178"/>
      <c r="GXW43" s="178"/>
      <c r="GXX43" s="178"/>
      <c r="GXY43" s="179"/>
      <c r="GXZ43" s="166"/>
      <c r="GYA43" s="178"/>
      <c r="GYB43" s="178"/>
      <c r="GYC43" s="178"/>
      <c r="GYD43" s="178"/>
      <c r="GYE43" s="178"/>
      <c r="GYF43" s="178"/>
      <c r="GYG43" s="179"/>
      <c r="GYH43" s="166"/>
      <c r="GYI43" s="178"/>
      <c r="GYJ43" s="178"/>
      <c r="GYK43" s="178"/>
      <c r="GYL43" s="178"/>
      <c r="GYM43" s="178"/>
      <c r="GYN43" s="178"/>
      <c r="GYO43" s="179"/>
      <c r="GYP43" s="166"/>
      <c r="GYQ43" s="178"/>
      <c r="GYR43" s="178"/>
      <c r="GYS43" s="178"/>
      <c r="GYT43" s="178"/>
      <c r="GYU43" s="178"/>
      <c r="GYV43" s="178"/>
      <c r="GYW43" s="179"/>
      <c r="GYX43" s="166"/>
      <c r="GYY43" s="178"/>
      <c r="GYZ43" s="178"/>
      <c r="GZA43" s="178"/>
      <c r="GZB43" s="178"/>
      <c r="GZC43" s="178"/>
      <c r="GZD43" s="178"/>
      <c r="GZE43" s="179"/>
      <c r="GZF43" s="166"/>
      <c r="GZG43" s="178"/>
      <c r="GZH43" s="178"/>
      <c r="GZI43" s="178"/>
      <c r="GZJ43" s="178"/>
      <c r="GZK43" s="178"/>
      <c r="GZL43" s="178"/>
      <c r="GZM43" s="179"/>
      <c r="GZN43" s="166"/>
      <c r="GZO43" s="178"/>
      <c r="GZP43" s="178"/>
      <c r="GZQ43" s="178"/>
      <c r="GZR43" s="178"/>
      <c r="GZS43" s="178"/>
      <c r="GZT43" s="178"/>
      <c r="GZU43" s="179"/>
      <c r="GZV43" s="166"/>
      <c r="GZW43" s="178"/>
      <c r="GZX43" s="178"/>
      <c r="GZY43" s="178"/>
      <c r="GZZ43" s="178"/>
      <c r="HAA43" s="178"/>
      <c r="HAB43" s="178"/>
      <c r="HAC43" s="179"/>
      <c r="HAD43" s="166"/>
      <c r="HAE43" s="178"/>
      <c r="HAF43" s="178"/>
      <c r="HAG43" s="178"/>
      <c r="HAH43" s="178"/>
      <c r="HAI43" s="178"/>
      <c r="HAJ43" s="178"/>
      <c r="HAK43" s="179"/>
      <c r="HAL43" s="166"/>
      <c r="HAM43" s="178"/>
      <c r="HAN43" s="178"/>
      <c r="HAO43" s="178"/>
      <c r="HAP43" s="178"/>
      <c r="HAQ43" s="178"/>
      <c r="HAR43" s="178"/>
      <c r="HAS43" s="179"/>
      <c r="HAT43" s="166"/>
      <c r="HAU43" s="178"/>
      <c r="HAV43" s="178"/>
      <c r="HAW43" s="178"/>
      <c r="HAX43" s="178"/>
      <c r="HAY43" s="178"/>
      <c r="HAZ43" s="178"/>
      <c r="HBA43" s="179"/>
      <c r="HBB43" s="166"/>
      <c r="HBC43" s="178"/>
      <c r="HBD43" s="178"/>
      <c r="HBE43" s="178"/>
      <c r="HBF43" s="178"/>
      <c r="HBG43" s="178"/>
      <c r="HBH43" s="178"/>
      <c r="HBI43" s="179"/>
      <c r="HBJ43" s="166"/>
      <c r="HBK43" s="178"/>
      <c r="HBL43" s="178"/>
      <c r="HBM43" s="178"/>
      <c r="HBN43" s="178"/>
      <c r="HBO43" s="178"/>
      <c r="HBP43" s="178"/>
      <c r="HBQ43" s="179"/>
      <c r="HBR43" s="166"/>
      <c r="HBS43" s="178"/>
      <c r="HBT43" s="178"/>
      <c r="HBU43" s="178"/>
      <c r="HBV43" s="178"/>
      <c r="HBW43" s="178"/>
      <c r="HBX43" s="178"/>
      <c r="HBY43" s="179"/>
      <c r="HBZ43" s="166"/>
      <c r="HCA43" s="178"/>
      <c r="HCB43" s="178"/>
      <c r="HCC43" s="178"/>
      <c r="HCD43" s="178"/>
      <c r="HCE43" s="178"/>
      <c r="HCF43" s="178"/>
      <c r="HCG43" s="179"/>
      <c r="HCH43" s="166"/>
      <c r="HCI43" s="178"/>
      <c r="HCJ43" s="178"/>
      <c r="HCK43" s="178"/>
      <c r="HCL43" s="178"/>
      <c r="HCM43" s="178"/>
      <c r="HCN43" s="178"/>
      <c r="HCO43" s="179"/>
      <c r="HCP43" s="166"/>
      <c r="HCQ43" s="178"/>
      <c r="HCR43" s="178"/>
      <c r="HCS43" s="178"/>
      <c r="HCT43" s="178"/>
      <c r="HCU43" s="178"/>
      <c r="HCV43" s="178"/>
      <c r="HCW43" s="179"/>
      <c r="HCX43" s="166"/>
      <c r="HCY43" s="178"/>
      <c r="HCZ43" s="178"/>
      <c r="HDA43" s="178"/>
      <c r="HDB43" s="178"/>
      <c r="HDC43" s="178"/>
      <c r="HDD43" s="178"/>
      <c r="HDE43" s="179"/>
      <c r="HDF43" s="166"/>
      <c r="HDG43" s="178"/>
      <c r="HDH43" s="178"/>
      <c r="HDI43" s="178"/>
      <c r="HDJ43" s="178"/>
      <c r="HDK43" s="178"/>
      <c r="HDL43" s="178"/>
      <c r="HDM43" s="179"/>
      <c r="HDN43" s="166"/>
      <c r="HDO43" s="178"/>
      <c r="HDP43" s="178"/>
      <c r="HDQ43" s="178"/>
      <c r="HDR43" s="178"/>
      <c r="HDS43" s="178"/>
      <c r="HDT43" s="178"/>
      <c r="HDU43" s="179"/>
      <c r="HDV43" s="166"/>
      <c r="HDW43" s="178"/>
      <c r="HDX43" s="178"/>
      <c r="HDY43" s="178"/>
      <c r="HDZ43" s="178"/>
      <c r="HEA43" s="178"/>
      <c r="HEB43" s="178"/>
      <c r="HEC43" s="179"/>
      <c r="HED43" s="166"/>
      <c r="HEE43" s="178"/>
      <c r="HEF43" s="178"/>
      <c r="HEG43" s="178"/>
      <c r="HEH43" s="178"/>
      <c r="HEI43" s="178"/>
      <c r="HEJ43" s="178"/>
      <c r="HEK43" s="179"/>
      <c r="HEL43" s="166"/>
      <c r="HEM43" s="178"/>
      <c r="HEN43" s="178"/>
      <c r="HEO43" s="178"/>
      <c r="HEP43" s="178"/>
      <c r="HEQ43" s="178"/>
      <c r="HER43" s="178"/>
      <c r="HES43" s="179"/>
      <c r="HET43" s="166"/>
      <c r="HEU43" s="178"/>
      <c r="HEV43" s="178"/>
      <c r="HEW43" s="178"/>
      <c r="HEX43" s="178"/>
      <c r="HEY43" s="178"/>
      <c r="HEZ43" s="178"/>
      <c r="HFA43" s="179"/>
      <c r="HFB43" s="166"/>
      <c r="HFC43" s="178"/>
      <c r="HFD43" s="178"/>
      <c r="HFE43" s="178"/>
      <c r="HFF43" s="178"/>
      <c r="HFG43" s="178"/>
      <c r="HFH43" s="178"/>
      <c r="HFI43" s="179"/>
      <c r="HFJ43" s="166"/>
      <c r="HFK43" s="178"/>
      <c r="HFL43" s="178"/>
      <c r="HFM43" s="178"/>
      <c r="HFN43" s="178"/>
      <c r="HFO43" s="178"/>
      <c r="HFP43" s="178"/>
      <c r="HFQ43" s="179"/>
      <c r="HFR43" s="166"/>
      <c r="HFS43" s="178"/>
      <c r="HFT43" s="178"/>
      <c r="HFU43" s="178"/>
      <c r="HFV43" s="178"/>
      <c r="HFW43" s="178"/>
      <c r="HFX43" s="178"/>
      <c r="HFY43" s="179"/>
      <c r="HFZ43" s="166"/>
      <c r="HGA43" s="178"/>
      <c r="HGB43" s="178"/>
      <c r="HGC43" s="178"/>
      <c r="HGD43" s="178"/>
      <c r="HGE43" s="178"/>
      <c r="HGF43" s="178"/>
      <c r="HGG43" s="179"/>
      <c r="HGH43" s="166"/>
      <c r="HGI43" s="178"/>
      <c r="HGJ43" s="178"/>
      <c r="HGK43" s="178"/>
      <c r="HGL43" s="178"/>
      <c r="HGM43" s="178"/>
      <c r="HGN43" s="178"/>
      <c r="HGO43" s="179"/>
      <c r="HGP43" s="166"/>
      <c r="HGQ43" s="178"/>
      <c r="HGR43" s="178"/>
      <c r="HGS43" s="178"/>
      <c r="HGT43" s="178"/>
      <c r="HGU43" s="178"/>
      <c r="HGV43" s="178"/>
      <c r="HGW43" s="179"/>
      <c r="HGX43" s="166"/>
      <c r="HGY43" s="178"/>
      <c r="HGZ43" s="178"/>
      <c r="HHA43" s="178"/>
      <c r="HHB43" s="178"/>
      <c r="HHC43" s="178"/>
      <c r="HHD43" s="178"/>
      <c r="HHE43" s="179"/>
      <c r="HHF43" s="166"/>
      <c r="HHG43" s="178"/>
      <c r="HHH43" s="178"/>
      <c r="HHI43" s="178"/>
      <c r="HHJ43" s="178"/>
      <c r="HHK43" s="178"/>
      <c r="HHL43" s="178"/>
      <c r="HHM43" s="179"/>
      <c r="HHN43" s="166"/>
      <c r="HHO43" s="178"/>
      <c r="HHP43" s="178"/>
      <c r="HHQ43" s="178"/>
      <c r="HHR43" s="178"/>
      <c r="HHS43" s="178"/>
      <c r="HHT43" s="178"/>
      <c r="HHU43" s="179"/>
      <c r="HHV43" s="166"/>
      <c r="HHW43" s="178"/>
      <c r="HHX43" s="178"/>
      <c r="HHY43" s="178"/>
      <c r="HHZ43" s="178"/>
      <c r="HIA43" s="178"/>
      <c r="HIB43" s="178"/>
      <c r="HIC43" s="179"/>
      <c r="HID43" s="166"/>
      <c r="HIE43" s="178"/>
      <c r="HIF43" s="178"/>
      <c r="HIG43" s="178"/>
      <c r="HIH43" s="178"/>
      <c r="HII43" s="178"/>
      <c r="HIJ43" s="178"/>
      <c r="HIK43" s="179"/>
      <c r="HIL43" s="166"/>
      <c r="HIM43" s="178"/>
      <c r="HIN43" s="178"/>
      <c r="HIO43" s="178"/>
      <c r="HIP43" s="178"/>
      <c r="HIQ43" s="178"/>
      <c r="HIR43" s="178"/>
      <c r="HIS43" s="179"/>
      <c r="HIT43" s="166"/>
      <c r="HIU43" s="178"/>
      <c r="HIV43" s="178"/>
      <c r="HIW43" s="178"/>
      <c r="HIX43" s="178"/>
      <c r="HIY43" s="178"/>
      <c r="HIZ43" s="178"/>
      <c r="HJA43" s="179"/>
      <c r="HJB43" s="166"/>
      <c r="HJC43" s="178"/>
      <c r="HJD43" s="178"/>
      <c r="HJE43" s="178"/>
      <c r="HJF43" s="178"/>
      <c r="HJG43" s="178"/>
      <c r="HJH43" s="178"/>
      <c r="HJI43" s="179"/>
      <c r="HJJ43" s="166"/>
      <c r="HJK43" s="178"/>
      <c r="HJL43" s="178"/>
      <c r="HJM43" s="178"/>
      <c r="HJN43" s="178"/>
      <c r="HJO43" s="178"/>
      <c r="HJP43" s="178"/>
      <c r="HJQ43" s="179"/>
      <c r="HJR43" s="166"/>
      <c r="HJS43" s="178"/>
      <c r="HJT43" s="178"/>
      <c r="HJU43" s="178"/>
      <c r="HJV43" s="178"/>
      <c r="HJW43" s="178"/>
      <c r="HJX43" s="178"/>
      <c r="HJY43" s="179"/>
      <c r="HJZ43" s="166"/>
      <c r="HKA43" s="178"/>
      <c r="HKB43" s="178"/>
      <c r="HKC43" s="178"/>
      <c r="HKD43" s="178"/>
      <c r="HKE43" s="178"/>
      <c r="HKF43" s="178"/>
      <c r="HKG43" s="179"/>
      <c r="HKH43" s="166"/>
      <c r="HKI43" s="178"/>
      <c r="HKJ43" s="178"/>
      <c r="HKK43" s="178"/>
      <c r="HKL43" s="178"/>
      <c r="HKM43" s="178"/>
      <c r="HKN43" s="178"/>
      <c r="HKO43" s="179"/>
      <c r="HKP43" s="166"/>
      <c r="HKQ43" s="178"/>
      <c r="HKR43" s="178"/>
      <c r="HKS43" s="178"/>
      <c r="HKT43" s="178"/>
      <c r="HKU43" s="178"/>
      <c r="HKV43" s="178"/>
      <c r="HKW43" s="179"/>
      <c r="HKX43" s="166"/>
      <c r="HKY43" s="178"/>
      <c r="HKZ43" s="178"/>
      <c r="HLA43" s="178"/>
      <c r="HLB43" s="178"/>
      <c r="HLC43" s="178"/>
      <c r="HLD43" s="178"/>
      <c r="HLE43" s="179"/>
      <c r="HLF43" s="166"/>
      <c r="HLG43" s="178"/>
      <c r="HLH43" s="178"/>
      <c r="HLI43" s="178"/>
      <c r="HLJ43" s="178"/>
      <c r="HLK43" s="178"/>
      <c r="HLL43" s="178"/>
      <c r="HLM43" s="179"/>
      <c r="HLN43" s="166"/>
      <c r="HLO43" s="178"/>
      <c r="HLP43" s="178"/>
      <c r="HLQ43" s="178"/>
      <c r="HLR43" s="178"/>
      <c r="HLS43" s="178"/>
      <c r="HLT43" s="178"/>
      <c r="HLU43" s="179"/>
      <c r="HLV43" s="166"/>
      <c r="HLW43" s="178"/>
      <c r="HLX43" s="178"/>
      <c r="HLY43" s="178"/>
      <c r="HLZ43" s="178"/>
      <c r="HMA43" s="178"/>
      <c r="HMB43" s="178"/>
      <c r="HMC43" s="179"/>
      <c r="HMD43" s="166"/>
      <c r="HME43" s="178"/>
      <c r="HMF43" s="178"/>
      <c r="HMG43" s="178"/>
      <c r="HMH43" s="178"/>
      <c r="HMI43" s="178"/>
      <c r="HMJ43" s="178"/>
      <c r="HMK43" s="179"/>
      <c r="HML43" s="166"/>
      <c r="HMM43" s="178"/>
      <c r="HMN43" s="178"/>
      <c r="HMO43" s="178"/>
      <c r="HMP43" s="178"/>
      <c r="HMQ43" s="178"/>
      <c r="HMR43" s="178"/>
      <c r="HMS43" s="179"/>
      <c r="HMT43" s="166"/>
      <c r="HMU43" s="178"/>
      <c r="HMV43" s="178"/>
      <c r="HMW43" s="178"/>
      <c r="HMX43" s="178"/>
      <c r="HMY43" s="178"/>
      <c r="HMZ43" s="178"/>
      <c r="HNA43" s="179"/>
      <c r="HNB43" s="166"/>
      <c r="HNC43" s="178"/>
      <c r="HND43" s="178"/>
      <c r="HNE43" s="178"/>
      <c r="HNF43" s="178"/>
      <c r="HNG43" s="178"/>
      <c r="HNH43" s="178"/>
      <c r="HNI43" s="179"/>
      <c r="HNJ43" s="166"/>
      <c r="HNK43" s="178"/>
      <c r="HNL43" s="178"/>
      <c r="HNM43" s="178"/>
      <c r="HNN43" s="178"/>
      <c r="HNO43" s="178"/>
      <c r="HNP43" s="178"/>
      <c r="HNQ43" s="179"/>
      <c r="HNR43" s="166"/>
      <c r="HNS43" s="178"/>
      <c r="HNT43" s="178"/>
      <c r="HNU43" s="178"/>
      <c r="HNV43" s="178"/>
      <c r="HNW43" s="178"/>
      <c r="HNX43" s="178"/>
      <c r="HNY43" s="179"/>
      <c r="HNZ43" s="166"/>
      <c r="HOA43" s="178"/>
      <c r="HOB43" s="178"/>
      <c r="HOC43" s="178"/>
      <c r="HOD43" s="178"/>
      <c r="HOE43" s="178"/>
      <c r="HOF43" s="178"/>
      <c r="HOG43" s="179"/>
      <c r="HOH43" s="166"/>
      <c r="HOI43" s="178"/>
      <c r="HOJ43" s="178"/>
      <c r="HOK43" s="178"/>
      <c r="HOL43" s="178"/>
      <c r="HOM43" s="178"/>
      <c r="HON43" s="178"/>
      <c r="HOO43" s="179"/>
      <c r="HOP43" s="166"/>
      <c r="HOQ43" s="178"/>
      <c r="HOR43" s="178"/>
      <c r="HOS43" s="178"/>
      <c r="HOT43" s="178"/>
      <c r="HOU43" s="178"/>
      <c r="HOV43" s="178"/>
      <c r="HOW43" s="179"/>
      <c r="HOX43" s="166"/>
      <c r="HOY43" s="178"/>
      <c r="HOZ43" s="178"/>
      <c r="HPA43" s="178"/>
      <c r="HPB43" s="178"/>
      <c r="HPC43" s="178"/>
      <c r="HPD43" s="178"/>
      <c r="HPE43" s="179"/>
      <c r="HPF43" s="166"/>
      <c r="HPG43" s="178"/>
      <c r="HPH43" s="178"/>
      <c r="HPI43" s="178"/>
      <c r="HPJ43" s="178"/>
      <c r="HPK43" s="178"/>
      <c r="HPL43" s="178"/>
      <c r="HPM43" s="179"/>
      <c r="HPN43" s="166"/>
      <c r="HPO43" s="178"/>
      <c r="HPP43" s="178"/>
      <c r="HPQ43" s="178"/>
      <c r="HPR43" s="178"/>
      <c r="HPS43" s="178"/>
      <c r="HPT43" s="178"/>
      <c r="HPU43" s="179"/>
      <c r="HPV43" s="166"/>
      <c r="HPW43" s="178"/>
      <c r="HPX43" s="178"/>
      <c r="HPY43" s="178"/>
      <c r="HPZ43" s="178"/>
      <c r="HQA43" s="178"/>
      <c r="HQB43" s="178"/>
      <c r="HQC43" s="179"/>
      <c r="HQD43" s="166"/>
      <c r="HQE43" s="178"/>
      <c r="HQF43" s="178"/>
      <c r="HQG43" s="178"/>
      <c r="HQH43" s="178"/>
      <c r="HQI43" s="178"/>
      <c r="HQJ43" s="178"/>
      <c r="HQK43" s="179"/>
      <c r="HQL43" s="166"/>
      <c r="HQM43" s="178"/>
      <c r="HQN43" s="178"/>
      <c r="HQO43" s="178"/>
      <c r="HQP43" s="178"/>
      <c r="HQQ43" s="178"/>
      <c r="HQR43" s="178"/>
      <c r="HQS43" s="179"/>
      <c r="HQT43" s="166"/>
      <c r="HQU43" s="178"/>
      <c r="HQV43" s="178"/>
      <c r="HQW43" s="178"/>
      <c r="HQX43" s="178"/>
      <c r="HQY43" s="178"/>
      <c r="HQZ43" s="178"/>
      <c r="HRA43" s="179"/>
      <c r="HRB43" s="166"/>
      <c r="HRC43" s="178"/>
      <c r="HRD43" s="178"/>
      <c r="HRE43" s="178"/>
      <c r="HRF43" s="178"/>
      <c r="HRG43" s="178"/>
      <c r="HRH43" s="178"/>
      <c r="HRI43" s="179"/>
      <c r="HRJ43" s="166"/>
      <c r="HRK43" s="178"/>
      <c r="HRL43" s="178"/>
      <c r="HRM43" s="178"/>
      <c r="HRN43" s="178"/>
      <c r="HRO43" s="178"/>
      <c r="HRP43" s="178"/>
      <c r="HRQ43" s="179"/>
      <c r="HRR43" s="166"/>
      <c r="HRS43" s="178"/>
      <c r="HRT43" s="178"/>
      <c r="HRU43" s="178"/>
      <c r="HRV43" s="178"/>
      <c r="HRW43" s="178"/>
      <c r="HRX43" s="178"/>
      <c r="HRY43" s="179"/>
      <c r="HRZ43" s="166"/>
      <c r="HSA43" s="178"/>
      <c r="HSB43" s="178"/>
      <c r="HSC43" s="178"/>
      <c r="HSD43" s="178"/>
      <c r="HSE43" s="178"/>
      <c r="HSF43" s="178"/>
      <c r="HSG43" s="179"/>
      <c r="HSH43" s="166"/>
      <c r="HSI43" s="178"/>
      <c r="HSJ43" s="178"/>
      <c r="HSK43" s="178"/>
      <c r="HSL43" s="178"/>
      <c r="HSM43" s="178"/>
      <c r="HSN43" s="178"/>
      <c r="HSO43" s="179"/>
      <c r="HSP43" s="166"/>
      <c r="HSQ43" s="178"/>
      <c r="HSR43" s="178"/>
      <c r="HSS43" s="178"/>
      <c r="HST43" s="178"/>
      <c r="HSU43" s="178"/>
      <c r="HSV43" s="178"/>
      <c r="HSW43" s="179"/>
      <c r="HSX43" s="166"/>
      <c r="HSY43" s="178"/>
      <c r="HSZ43" s="178"/>
      <c r="HTA43" s="178"/>
      <c r="HTB43" s="178"/>
      <c r="HTC43" s="178"/>
      <c r="HTD43" s="178"/>
      <c r="HTE43" s="179"/>
      <c r="HTF43" s="166"/>
      <c r="HTG43" s="178"/>
      <c r="HTH43" s="178"/>
      <c r="HTI43" s="178"/>
      <c r="HTJ43" s="178"/>
      <c r="HTK43" s="178"/>
      <c r="HTL43" s="178"/>
      <c r="HTM43" s="179"/>
      <c r="HTN43" s="166"/>
      <c r="HTO43" s="178"/>
      <c r="HTP43" s="178"/>
      <c r="HTQ43" s="178"/>
      <c r="HTR43" s="178"/>
      <c r="HTS43" s="178"/>
      <c r="HTT43" s="178"/>
      <c r="HTU43" s="179"/>
      <c r="HTV43" s="166"/>
      <c r="HTW43" s="178"/>
      <c r="HTX43" s="178"/>
      <c r="HTY43" s="178"/>
      <c r="HTZ43" s="178"/>
      <c r="HUA43" s="178"/>
      <c r="HUB43" s="178"/>
      <c r="HUC43" s="179"/>
      <c r="HUD43" s="166"/>
      <c r="HUE43" s="178"/>
      <c r="HUF43" s="178"/>
      <c r="HUG43" s="178"/>
      <c r="HUH43" s="178"/>
      <c r="HUI43" s="178"/>
      <c r="HUJ43" s="178"/>
      <c r="HUK43" s="179"/>
      <c r="HUL43" s="166"/>
      <c r="HUM43" s="178"/>
      <c r="HUN43" s="178"/>
      <c r="HUO43" s="178"/>
      <c r="HUP43" s="178"/>
      <c r="HUQ43" s="178"/>
      <c r="HUR43" s="178"/>
      <c r="HUS43" s="179"/>
      <c r="HUT43" s="166"/>
      <c r="HUU43" s="178"/>
      <c r="HUV43" s="178"/>
      <c r="HUW43" s="178"/>
      <c r="HUX43" s="178"/>
      <c r="HUY43" s="178"/>
      <c r="HUZ43" s="178"/>
      <c r="HVA43" s="179"/>
      <c r="HVB43" s="166"/>
      <c r="HVC43" s="178"/>
      <c r="HVD43" s="178"/>
      <c r="HVE43" s="178"/>
      <c r="HVF43" s="178"/>
      <c r="HVG43" s="178"/>
      <c r="HVH43" s="178"/>
      <c r="HVI43" s="179"/>
      <c r="HVJ43" s="166"/>
      <c r="HVK43" s="178"/>
      <c r="HVL43" s="178"/>
      <c r="HVM43" s="178"/>
      <c r="HVN43" s="178"/>
      <c r="HVO43" s="178"/>
      <c r="HVP43" s="178"/>
      <c r="HVQ43" s="179"/>
      <c r="HVR43" s="166"/>
      <c r="HVS43" s="178"/>
      <c r="HVT43" s="178"/>
      <c r="HVU43" s="178"/>
      <c r="HVV43" s="178"/>
      <c r="HVW43" s="178"/>
      <c r="HVX43" s="178"/>
      <c r="HVY43" s="179"/>
      <c r="HVZ43" s="166"/>
      <c r="HWA43" s="178"/>
      <c r="HWB43" s="178"/>
      <c r="HWC43" s="178"/>
      <c r="HWD43" s="178"/>
      <c r="HWE43" s="178"/>
      <c r="HWF43" s="178"/>
      <c r="HWG43" s="179"/>
      <c r="HWH43" s="166"/>
      <c r="HWI43" s="178"/>
      <c r="HWJ43" s="178"/>
      <c r="HWK43" s="178"/>
      <c r="HWL43" s="178"/>
      <c r="HWM43" s="178"/>
      <c r="HWN43" s="178"/>
      <c r="HWO43" s="179"/>
      <c r="HWP43" s="166"/>
      <c r="HWQ43" s="178"/>
      <c r="HWR43" s="178"/>
      <c r="HWS43" s="178"/>
      <c r="HWT43" s="178"/>
      <c r="HWU43" s="178"/>
      <c r="HWV43" s="178"/>
      <c r="HWW43" s="179"/>
      <c r="HWX43" s="166"/>
      <c r="HWY43" s="178"/>
      <c r="HWZ43" s="178"/>
      <c r="HXA43" s="178"/>
      <c r="HXB43" s="178"/>
      <c r="HXC43" s="178"/>
      <c r="HXD43" s="178"/>
      <c r="HXE43" s="179"/>
      <c r="HXF43" s="166"/>
      <c r="HXG43" s="178"/>
      <c r="HXH43" s="178"/>
      <c r="HXI43" s="178"/>
      <c r="HXJ43" s="178"/>
      <c r="HXK43" s="178"/>
      <c r="HXL43" s="178"/>
      <c r="HXM43" s="179"/>
      <c r="HXN43" s="166"/>
      <c r="HXO43" s="178"/>
      <c r="HXP43" s="178"/>
      <c r="HXQ43" s="178"/>
      <c r="HXR43" s="178"/>
      <c r="HXS43" s="178"/>
      <c r="HXT43" s="178"/>
      <c r="HXU43" s="179"/>
      <c r="HXV43" s="166"/>
      <c r="HXW43" s="178"/>
      <c r="HXX43" s="178"/>
      <c r="HXY43" s="178"/>
      <c r="HXZ43" s="178"/>
      <c r="HYA43" s="178"/>
      <c r="HYB43" s="178"/>
      <c r="HYC43" s="179"/>
      <c r="HYD43" s="166"/>
      <c r="HYE43" s="178"/>
      <c r="HYF43" s="178"/>
      <c r="HYG43" s="178"/>
      <c r="HYH43" s="178"/>
      <c r="HYI43" s="178"/>
      <c r="HYJ43" s="178"/>
      <c r="HYK43" s="179"/>
      <c r="HYL43" s="166"/>
      <c r="HYM43" s="178"/>
      <c r="HYN43" s="178"/>
      <c r="HYO43" s="178"/>
      <c r="HYP43" s="178"/>
      <c r="HYQ43" s="178"/>
      <c r="HYR43" s="178"/>
      <c r="HYS43" s="179"/>
      <c r="HYT43" s="166"/>
      <c r="HYU43" s="178"/>
      <c r="HYV43" s="178"/>
      <c r="HYW43" s="178"/>
      <c r="HYX43" s="178"/>
      <c r="HYY43" s="178"/>
      <c r="HYZ43" s="178"/>
      <c r="HZA43" s="179"/>
      <c r="HZB43" s="166"/>
      <c r="HZC43" s="178"/>
      <c r="HZD43" s="178"/>
      <c r="HZE43" s="178"/>
      <c r="HZF43" s="178"/>
      <c r="HZG43" s="178"/>
      <c r="HZH43" s="178"/>
      <c r="HZI43" s="179"/>
      <c r="HZJ43" s="166"/>
      <c r="HZK43" s="178"/>
      <c r="HZL43" s="178"/>
      <c r="HZM43" s="178"/>
      <c r="HZN43" s="178"/>
      <c r="HZO43" s="178"/>
      <c r="HZP43" s="178"/>
      <c r="HZQ43" s="179"/>
      <c r="HZR43" s="166"/>
      <c r="HZS43" s="178"/>
      <c r="HZT43" s="178"/>
      <c r="HZU43" s="178"/>
      <c r="HZV43" s="178"/>
      <c r="HZW43" s="178"/>
      <c r="HZX43" s="178"/>
      <c r="HZY43" s="179"/>
      <c r="HZZ43" s="166"/>
      <c r="IAA43" s="178"/>
      <c r="IAB43" s="178"/>
      <c r="IAC43" s="178"/>
      <c r="IAD43" s="178"/>
      <c r="IAE43" s="178"/>
      <c r="IAF43" s="178"/>
      <c r="IAG43" s="179"/>
      <c r="IAH43" s="166"/>
      <c r="IAI43" s="178"/>
      <c r="IAJ43" s="178"/>
      <c r="IAK43" s="178"/>
      <c r="IAL43" s="178"/>
      <c r="IAM43" s="178"/>
      <c r="IAN43" s="178"/>
      <c r="IAO43" s="179"/>
      <c r="IAP43" s="166"/>
      <c r="IAQ43" s="178"/>
      <c r="IAR43" s="178"/>
      <c r="IAS43" s="178"/>
      <c r="IAT43" s="178"/>
      <c r="IAU43" s="178"/>
      <c r="IAV43" s="178"/>
      <c r="IAW43" s="179"/>
      <c r="IAX43" s="166"/>
      <c r="IAY43" s="178"/>
      <c r="IAZ43" s="178"/>
      <c r="IBA43" s="178"/>
      <c r="IBB43" s="178"/>
      <c r="IBC43" s="178"/>
      <c r="IBD43" s="178"/>
      <c r="IBE43" s="179"/>
      <c r="IBF43" s="166"/>
      <c r="IBG43" s="178"/>
      <c r="IBH43" s="178"/>
      <c r="IBI43" s="178"/>
      <c r="IBJ43" s="178"/>
      <c r="IBK43" s="178"/>
      <c r="IBL43" s="178"/>
      <c r="IBM43" s="179"/>
      <c r="IBN43" s="166"/>
      <c r="IBO43" s="178"/>
      <c r="IBP43" s="178"/>
      <c r="IBQ43" s="178"/>
      <c r="IBR43" s="178"/>
      <c r="IBS43" s="178"/>
      <c r="IBT43" s="178"/>
      <c r="IBU43" s="179"/>
      <c r="IBV43" s="166"/>
      <c r="IBW43" s="178"/>
      <c r="IBX43" s="178"/>
      <c r="IBY43" s="178"/>
      <c r="IBZ43" s="178"/>
      <c r="ICA43" s="178"/>
      <c r="ICB43" s="178"/>
      <c r="ICC43" s="179"/>
      <c r="ICD43" s="166"/>
      <c r="ICE43" s="178"/>
      <c r="ICF43" s="178"/>
      <c r="ICG43" s="178"/>
      <c r="ICH43" s="178"/>
      <c r="ICI43" s="178"/>
      <c r="ICJ43" s="178"/>
      <c r="ICK43" s="179"/>
      <c r="ICL43" s="166"/>
      <c r="ICM43" s="178"/>
      <c r="ICN43" s="178"/>
      <c r="ICO43" s="178"/>
      <c r="ICP43" s="178"/>
      <c r="ICQ43" s="178"/>
      <c r="ICR43" s="178"/>
      <c r="ICS43" s="179"/>
      <c r="ICT43" s="166"/>
      <c r="ICU43" s="178"/>
      <c r="ICV43" s="178"/>
      <c r="ICW43" s="178"/>
      <c r="ICX43" s="178"/>
      <c r="ICY43" s="178"/>
      <c r="ICZ43" s="178"/>
      <c r="IDA43" s="179"/>
      <c r="IDB43" s="166"/>
      <c r="IDC43" s="178"/>
      <c r="IDD43" s="178"/>
      <c r="IDE43" s="178"/>
      <c r="IDF43" s="178"/>
      <c r="IDG43" s="178"/>
      <c r="IDH43" s="178"/>
      <c r="IDI43" s="179"/>
      <c r="IDJ43" s="166"/>
      <c r="IDK43" s="178"/>
      <c r="IDL43" s="178"/>
      <c r="IDM43" s="178"/>
      <c r="IDN43" s="178"/>
      <c r="IDO43" s="178"/>
      <c r="IDP43" s="178"/>
      <c r="IDQ43" s="179"/>
      <c r="IDR43" s="166"/>
      <c r="IDS43" s="178"/>
      <c r="IDT43" s="178"/>
      <c r="IDU43" s="178"/>
      <c r="IDV43" s="178"/>
      <c r="IDW43" s="178"/>
      <c r="IDX43" s="178"/>
      <c r="IDY43" s="179"/>
      <c r="IDZ43" s="166"/>
      <c r="IEA43" s="178"/>
      <c r="IEB43" s="178"/>
      <c r="IEC43" s="178"/>
      <c r="IED43" s="178"/>
      <c r="IEE43" s="178"/>
      <c r="IEF43" s="178"/>
      <c r="IEG43" s="179"/>
      <c r="IEH43" s="166"/>
      <c r="IEI43" s="178"/>
      <c r="IEJ43" s="178"/>
      <c r="IEK43" s="178"/>
      <c r="IEL43" s="178"/>
      <c r="IEM43" s="178"/>
      <c r="IEN43" s="178"/>
      <c r="IEO43" s="179"/>
      <c r="IEP43" s="166"/>
      <c r="IEQ43" s="178"/>
      <c r="IER43" s="178"/>
      <c r="IES43" s="178"/>
      <c r="IET43" s="178"/>
      <c r="IEU43" s="178"/>
      <c r="IEV43" s="178"/>
      <c r="IEW43" s="179"/>
      <c r="IEX43" s="166"/>
      <c r="IEY43" s="178"/>
      <c r="IEZ43" s="178"/>
      <c r="IFA43" s="178"/>
      <c r="IFB43" s="178"/>
      <c r="IFC43" s="178"/>
      <c r="IFD43" s="178"/>
      <c r="IFE43" s="179"/>
      <c r="IFF43" s="166"/>
      <c r="IFG43" s="178"/>
      <c r="IFH43" s="178"/>
      <c r="IFI43" s="178"/>
      <c r="IFJ43" s="178"/>
      <c r="IFK43" s="178"/>
      <c r="IFL43" s="178"/>
      <c r="IFM43" s="179"/>
      <c r="IFN43" s="166"/>
      <c r="IFO43" s="178"/>
      <c r="IFP43" s="178"/>
      <c r="IFQ43" s="178"/>
      <c r="IFR43" s="178"/>
      <c r="IFS43" s="178"/>
      <c r="IFT43" s="178"/>
      <c r="IFU43" s="179"/>
      <c r="IFV43" s="166"/>
      <c r="IFW43" s="178"/>
      <c r="IFX43" s="178"/>
      <c r="IFY43" s="178"/>
      <c r="IFZ43" s="178"/>
      <c r="IGA43" s="178"/>
      <c r="IGB43" s="178"/>
      <c r="IGC43" s="179"/>
      <c r="IGD43" s="166"/>
      <c r="IGE43" s="178"/>
      <c r="IGF43" s="178"/>
      <c r="IGG43" s="178"/>
      <c r="IGH43" s="178"/>
      <c r="IGI43" s="178"/>
      <c r="IGJ43" s="178"/>
      <c r="IGK43" s="179"/>
      <c r="IGL43" s="166"/>
      <c r="IGM43" s="178"/>
      <c r="IGN43" s="178"/>
      <c r="IGO43" s="178"/>
      <c r="IGP43" s="178"/>
      <c r="IGQ43" s="178"/>
      <c r="IGR43" s="178"/>
      <c r="IGS43" s="179"/>
      <c r="IGT43" s="166"/>
      <c r="IGU43" s="178"/>
      <c r="IGV43" s="178"/>
      <c r="IGW43" s="178"/>
      <c r="IGX43" s="178"/>
      <c r="IGY43" s="178"/>
      <c r="IGZ43" s="178"/>
      <c r="IHA43" s="179"/>
      <c r="IHB43" s="166"/>
      <c r="IHC43" s="178"/>
      <c r="IHD43" s="178"/>
      <c r="IHE43" s="178"/>
      <c r="IHF43" s="178"/>
      <c r="IHG43" s="178"/>
      <c r="IHH43" s="178"/>
      <c r="IHI43" s="179"/>
      <c r="IHJ43" s="166"/>
      <c r="IHK43" s="178"/>
      <c r="IHL43" s="178"/>
      <c r="IHM43" s="178"/>
      <c r="IHN43" s="178"/>
      <c r="IHO43" s="178"/>
      <c r="IHP43" s="178"/>
      <c r="IHQ43" s="179"/>
      <c r="IHR43" s="166"/>
      <c r="IHS43" s="178"/>
      <c r="IHT43" s="178"/>
      <c r="IHU43" s="178"/>
      <c r="IHV43" s="178"/>
      <c r="IHW43" s="178"/>
      <c r="IHX43" s="178"/>
      <c r="IHY43" s="179"/>
      <c r="IHZ43" s="166"/>
      <c r="IIA43" s="178"/>
      <c r="IIB43" s="178"/>
      <c r="IIC43" s="178"/>
      <c r="IID43" s="178"/>
      <c r="IIE43" s="178"/>
      <c r="IIF43" s="178"/>
      <c r="IIG43" s="179"/>
      <c r="IIH43" s="166"/>
      <c r="III43" s="178"/>
      <c r="IIJ43" s="178"/>
      <c r="IIK43" s="178"/>
      <c r="IIL43" s="178"/>
      <c r="IIM43" s="178"/>
      <c r="IIN43" s="178"/>
      <c r="IIO43" s="179"/>
      <c r="IIP43" s="166"/>
      <c r="IIQ43" s="178"/>
      <c r="IIR43" s="178"/>
      <c r="IIS43" s="178"/>
      <c r="IIT43" s="178"/>
      <c r="IIU43" s="178"/>
      <c r="IIV43" s="178"/>
      <c r="IIW43" s="179"/>
      <c r="IIX43" s="166"/>
      <c r="IIY43" s="178"/>
      <c r="IIZ43" s="178"/>
      <c r="IJA43" s="178"/>
      <c r="IJB43" s="178"/>
      <c r="IJC43" s="178"/>
      <c r="IJD43" s="178"/>
      <c r="IJE43" s="179"/>
      <c r="IJF43" s="166"/>
      <c r="IJG43" s="178"/>
      <c r="IJH43" s="178"/>
      <c r="IJI43" s="178"/>
      <c r="IJJ43" s="178"/>
      <c r="IJK43" s="178"/>
      <c r="IJL43" s="178"/>
      <c r="IJM43" s="179"/>
      <c r="IJN43" s="166"/>
      <c r="IJO43" s="178"/>
      <c r="IJP43" s="178"/>
      <c r="IJQ43" s="178"/>
      <c r="IJR43" s="178"/>
      <c r="IJS43" s="178"/>
      <c r="IJT43" s="178"/>
      <c r="IJU43" s="179"/>
      <c r="IJV43" s="166"/>
      <c r="IJW43" s="178"/>
      <c r="IJX43" s="178"/>
      <c r="IJY43" s="178"/>
      <c r="IJZ43" s="178"/>
      <c r="IKA43" s="178"/>
      <c r="IKB43" s="178"/>
      <c r="IKC43" s="179"/>
      <c r="IKD43" s="166"/>
      <c r="IKE43" s="178"/>
      <c r="IKF43" s="178"/>
      <c r="IKG43" s="178"/>
      <c r="IKH43" s="178"/>
      <c r="IKI43" s="178"/>
      <c r="IKJ43" s="178"/>
      <c r="IKK43" s="179"/>
      <c r="IKL43" s="166"/>
      <c r="IKM43" s="178"/>
      <c r="IKN43" s="178"/>
      <c r="IKO43" s="178"/>
      <c r="IKP43" s="178"/>
      <c r="IKQ43" s="178"/>
      <c r="IKR43" s="178"/>
      <c r="IKS43" s="179"/>
      <c r="IKT43" s="166"/>
      <c r="IKU43" s="178"/>
      <c r="IKV43" s="178"/>
      <c r="IKW43" s="178"/>
      <c r="IKX43" s="178"/>
      <c r="IKY43" s="178"/>
      <c r="IKZ43" s="178"/>
      <c r="ILA43" s="179"/>
      <c r="ILB43" s="166"/>
      <c r="ILC43" s="178"/>
      <c r="ILD43" s="178"/>
      <c r="ILE43" s="178"/>
      <c r="ILF43" s="178"/>
      <c r="ILG43" s="178"/>
      <c r="ILH43" s="178"/>
      <c r="ILI43" s="179"/>
      <c r="ILJ43" s="166"/>
      <c r="ILK43" s="178"/>
      <c r="ILL43" s="178"/>
      <c r="ILM43" s="178"/>
      <c r="ILN43" s="178"/>
      <c r="ILO43" s="178"/>
      <c r="ILP43" s="178"/>
      <c r="ILQ43" s="179"/>
      <c r="ILR43" s="166"/>
      <c r="ILS43" s="178"/>
      <c r="ILT43" s="178"/>
      <c r="ILU43" s="178"/>
      <c r="ILV43" s="178"/>
      <c r="ILW43" s="178"/>
      <c r="ILX43" s="178"/>
      <c r="ILY43" s="179"/>
      <c r="ILZ43" s="166"/>
      <c r="IMA43" s="178"/>
      <c r="IMB43" s="178"/>
      <c r="IMC43" s="178"/>
      <c r="IMD43" s="178"/>
      <c r="IME43" s="178"/>
      <c r="IMF43" s="178"/>
      <c r="IMG43" s="179"/>
      <c r="IMH43" s="166"/>
      <c r="IMI43" s="178"/>
      <c r="IMJ43" s="178"/>
      <c r="IMK43" s="178"/>
      <c r="IML43" s="178"/>
      <c r="IMM43" s="178"/>
      <c r="IMN43" s="178"/>
      <c r="IMO43" s="179"/>
      <c r="IMP43" s="166"/>
      <c r="IMQ43" s="178"/>
      <c r="IMR43" s="178"/>
      <c r="IMS43" s="178"/>
      <c r="IMT43" s="178"/>
      <c r="IMU43" s="178"/>
      <c r="IMV43" s="178"/>
      <c r="IMW43" s="179"/>
      <c r="IMX43" s="166"/>
      <c r="IMY43" s="178"/>
      <c r="IMZ43" s="178"/>
      <c r="INA43" s="178"/>
      <c r="INB43" s="178"/>
      <c r="INC43" s="178"/>
      <c r="IND43" s="178"/>
      <c r="INE43" s="179"/>
      <c r="INF43" s="166"/>
      <c r="ING43" s="178"/>
      <c r="INH43" s="178"/>
      <c r="INI43" s="178"/>
      <c r="INJ43" s="178"/>
      <c r="INK43" s="178"/>
      <c r="INL43" s="178"/>
      <c r="INM43" s="179"/>
      <c r="INN43" s="166"/>
      <c r="INO43" s="178"/>
      <c r="INP43" s="178"/>
      <c r="INQ43" s="178"/>
      <c r="INR43" s="178"/>
      <c r="INS43" s="178"/>
      <c r="INT43" s="178"/>
      <c r="INU43" s="179"/>
      <c r="INV43" s="166"/>
      <c r="INW43" s="178"/>
      <c r="INX43" s="178"/>
      <c r="INY43" s="178"/>
      <c r="INZ43" s="178"/>
      <c r="IOA43" s="178"/>
      <c r="IOB43" s="178"/>
      <c r="IOC43" s="179"/>
      <c r="IOD43" s="166"/>
      <c r="IOE43" s="178"/>
      <c r="IOF43" s="178"/>
      <c r="IOG43" s="178"/>
      <c r="IOH43" s="178"/>
      <c r="IOI43" s="178"/>
      <c r="IOJ43" s="178"/>
      <c r="IOK43" s="179"/>
      <c r="IOL43" s="166"/>
      <c r="IOM43" s="178"/>
      <c r="ION43" s="178"/>
      <c r="IOO43" s="178"/>
      <c r="IOP43" s="178"/>
      <c r="IOQ43" s="178"/>
      <c r="IOR43" s="178"/>
      <c r="IOS43" s="179"/>
      <c r="IOT43" s="166"/>
      <c r="IOU43" s="178"/>
      <c r="IOV43" s="178"/>
      <c r="IOW43" s="178"/>
      <c r="IOX43" s="178"/>
      <c r="IOY43" s="178"/>
      <c r="IOZ43" s="178"/>
      <c r="IPA43" s="179"/>
      <c r="IPB43" s="166"/>
      <c r="IPC43" s="178"/>
      <c r="IPD43" s="178"/>
      <c r="IPE43" s="178"/>
      <c r="IPF43" s="178"/>
      <c r="IPG43" s="178"/>
      <c r="IPH43" s="178"/>
      <c r="IPI43" s="179"/>
      <c r="IPJ43" s="166"/>
      <c r="IPK43" s="178"/>
      <c r="IPL43" s="178"/>
      <c r="IPM43" s="178"/>
      <c r="IPN43" s="178"/>
      <c r="IPO43" s="178"/>
      <c r="IPP43" s="178"/>
      <c r="IPQ43" s="179"/>
      <c r="IPR43" s="166"/>
      <c r="IPS43" s="178"/>
      <c r="IPT43" s="178"/>
      <c r="IPU43" s="178"/>
      <c r="IPV43" s="178"/>
      <c r="IPW43" s="178"/>
      <c r="IPX43" s="178"/>
      <c r="IPY43" s="179"/>
      <c r="IPZ43" s="166"/>
      <c r="IQA43" s="178"/>
      <c r="IQB43" s="178"/>
      <c r="IQC43" s="178"/>
      <c r="IQD43" s="178"/>
      <c r="IQE43" s="178"/>
      <c r="IQF43" s="178"/>
      <c r="IQG43" s="179"/>
      <c r="IQH43" s="166"/>
      <c r="IQI43" s="178"/>
      <c r="IQJ43" s="178"/>
      <c r="IQK43" s="178"/>
      <c r="IQL43" s="178"/>
      <c r="IQM43" s="178"/>
      <c r="IQN43" s="178"/>
      <c r="IQO43" s="179"/>
      <c r="IQP43" s="166"/>
      <c r="IQQ43" s="178"/>
      <c r="IQR43" s="178"/>
      <c r="IQS43" s="178"/>
      <c r="IQT43" s="178"/>
      <c r="IQU43" s="178"/>
      <c r="IQV43" s="178"/>
      <c r="IQW43" s="179"/>
      <c r="IQX43" s="166"/>
      <c r="IQY43" s="178"/>
      <c r="IQZ43" s="178"/>
      <c r="IRA43" s="178"/>
      <c r="IRB43" s="178"/>
      <c r="IRC43" s="178"/>
      <c r="IRD43" s="178"/>
      <c r="IRE43" s="179"/>
      <c r="IRF43" s="166"/>
      <c r="IRG43" s="178"/>
      <c r="IRH43" s="178"/>
      <c r="IRI43" s="178"/>
      <c r="IRJ43" s="178"/>
      <c r="IRK43" s="178"/>
      <c r="IRL43" s="178"/>
      <c r="IRM43" s="179"/>
      <c r="IRN43" s="166"/>
      <c r="IRO43" s="178"/>
      <c r="IRP43" s="178"/>
      <c r="IRQ43" s="178"/>
      <c r="IRR43" s="178"/>
      <c r="IRS43" s="178"/>
      <c r="IRT43" s="178"/>
      <c r="IRU43" s="179"/>
      <c r="IRV43" s="166"/>
      <c r="IRW43" s="178"/>
      <c r="IRX43" s="178"/>
      <c r="IRY43" s="178"/>
      <c r="IRZ43" s="178"/>
      <c r="ISA43" s="178"/>
      <c r="ISB43" s="178"/>
      <c r="ISC43" s="179"/>
      <c r="ISD43" s="166"/>
      <c r="ISE43" s="178"/>
      <c r="ISF43" s="178"/>
      <c r="ISG43" s="178"/>
      <c r="ISH43" s="178"/>
      <c r="ISI43" s="178"/>
      <c r="ISJ43" s="178"/>
      <c r="ISK43" s="179"/>
      <c r="ISL43" s="166"/>
      <c r="ISM43" s="178"/>
      <c r="ISN43" s="178"/>
      <c r="ISO43" s="178"/>
      <c r="ISP43" s="178"/>
      <c r="ISQ43" s="178"/>
      <c r="ISR43" s="178"/>
      <c r="ISS43" s="179"/>
      <c r="IST43" s="166"/>
      <c r="ISU43" s="178"/>
      <c r="ISV43" s="178"/>
      <c r="ISW43" s="178"/>
      <c r="ISX43" s="178"/>
      <c r="ISY43" s="178"/>
      <c r="ISZ43" s="178"/>
      <c r="ITA43" s="179"/>
      <c r="ITB43" s="166"/>
      <c r="ITC43" s="178"/>
      <c r="ITD43" s="178"/>
      <c r="ITE43" s="178"/>
      <c r="ITF43" s="178"/>
      <c r="ITG43" s="178"/>
      <c r="ITH43" s="178"/>
      <c r="ITI43" s="179"/>
      <c r="ITJ43" s="166"/>
      <c r="ITK43" s="178"/>
      <c r="ITL43" s="178"/>
      <c r="ITM43" s="178"/>
      <c r="ITN43" s="178"/>
      <c r="ITO43" s="178"/>
      <c r="ITP43" s="178"/>
      <c r="ITQ43" s="179"/>
      <c r="ITR43" s="166"/>
      <c r="ITS43" s="178"/>
      <c r="ITT43" s="178"/>
      <c r="ITU43" s="178"/>
      <c r="ITV43" s="178"/>
      <c r="ITW43" s="178"/>
      <c r="ITX43" s="178"/>
      <c r="ITY43" s="179"/>
      <c r="ITZ43" s="166"/>
      <c r="IUA43" s="178"/>
      <c r="IUB43" s="178"/>
      <c r="IUC43" s="178"/>
      <c r="IUD43" s="178"/>
      <c r="IUE43" s="178"/>
      <c r="IUF43" s="178"/>
      <c r="IUG43" s="179"/>
      <c r="IUH43" s="166"/>
      <c r="IUI43" s="178"/>
      <c r="IUJ43" s="178"/>
      <c r="IUK43" s="178"/>
      <c r="IUL43" s="178"/>
      <c r="IUM43" s="178"/>
      <c r="IUN43" s="178"/>
      <c r="IUO43" s="179"/>
      <c r="IUP43" s="166"/>
      <c r="IUQ43" s="178"/>
      <c r="IUR43" s="178"/>
      <c r="IUS43" s="178"/>
      <c r="IUT43" s="178"/>
      <c r="IUU43" s="178"/>
      <c r="IUV43" s="178"/>
      <c r="IUW43" s="179"/>
      <c r="IUX43" s="166"/>
      <c r="IUY43" s="178"/>
      <c r="IUZ43" s="178"/>
      <c r="IVA43" s="178"/>
      <c r="IVB43" s="178"/>
      <c r="IVC43" s="178"/>
      <c r="IVD43" s="178"/>
      <c r="IVE43" s="179"/>
      <c r="IVF43" s="166"/>
      <c r="IVG43" s="178"/>
      <c r="IVH43" s="178"/>
      <c r="IVI43" s="178"/>
      <c r="IVJ43" s="178"/>
      <c r="IVK43" s="178"/>
      <c r="IVL43" s="178"/>
      <c r="IVM43" s="179"/>
      <c r="IVN43" s="166"/>
      <c r="IVO43" s="178"/>
      <c r="IVP43" s="178"/>
      <c r="IVQ43" s="178"/>
      <c r="IVR43" s="178"/>
      <c r="IVS43" s="178"/>
      <c r="IVT43" s="178"/>
      <c r="IVU43" s="179"/>
      <c r="IVV43" s="166"/>
      <c r="IVW43" s="178"/>
      <c r="IVX43" s="178"/>
      <c r="IVY43" s="178"/>
      <c r="IVZ43" s="178"/>
      <c r="IWA43" s="178"/>
      <c r="IWB43" s="178"/>
      <c r="IWC43" s="179"/>
      <c r="IWD43" s="166"/>
      <c r="IWE43" s="178"/>
      <c r="IWF43" s="178"/>
      <c r="IWG43" s="178"/>
      <c r="IWH43" s="178"/>
      <c r="IWI43" s="178"/>
      <c r="IWJ43" s="178"/>
      <c r="IWK43" s="179"/>
      <c r="IWL43" s="166"/>
      <c r="IWM43" s="178"/>
      <c r="IWN43" s="178"/>
      <c r="IWO43" s="178"/>
      <c r="IWP43" s="178"/>
      <c r="IWQ43" s="178"/>
      <c r="IWR43" s="178"/>
      <c r="IWS43" s="179"/>
      <c r="IWT43" s="166"/>
      <c r="IWU43" s="178"/>
      <c r="IWV43" s="178"/>
      <c r="IWW43" s="178"/>
      <c r="IWX43" s="178"/>
      <c r="IWY43" s="178"/>
      <c r="IWZ43" s="178"/>
      <c r="IXA43" s="179"/>
      <c r="IXB43" s="166"/>
      <c r="IXC43" s="178"/>
      <c r="IXD43" s="178"/>
      <c r="IXE43" s="178"/>
      <c r="IXF43" s="178"/>
      <c r="IXG43" s="178"/>
      <c r="IXH43" s="178"/>
      <c r="IXI43" s="179"/>
      <c r="IXJ43" s="166"/>
      <c r="IXK43" s="178"/>
      <c r="IXL43" s="178"/>
      <c r="IXM43" s="178"/>
      <c r="IXN43" s="178"/>
      <c r="IXO43" s="178"/>
      <c r="IXP43" s="178"/>
      <c r="IXQ43" s="179"/>
      <c r="IXR43" s="166"/>
      <c r="IXS43" s="178"/>
      <c r="IXT43" s="178"/>
      <c r="IXU43" s="178"/>
      <c r="IXV43" s="178"/>
      <c r="IXW43" s="178"/>
      <c r="IXX43" s="178"/>
      <c r="IXY43" s="179"/>
      <c r="IXZ43" s="166"/>
      <c r="IYA43" s="178"/>
      <c r="IYB43" s="178"/>
      <c r="IYC43" s="178"/>
      <c r="IYD43" s="178"/>
      <c r="IYE43" s="178"/>
      <c r="IYF43" s="178"/>
      <c r="IYG43" s="179"/>
      <c r="IYH43" s="166"/>
      <c r="IYI43" s="178"/>
      <c r="IYJ43" s="178"/>
      <c r="IYK43" s="178"/>
      <c r="IYL43" s="178"/>
      <c r="IYM43" s="178"/>
      <c r="IYN43" s="178"/>
      <c r="IYO43" s="179"/>
      <c r="IYP43" s="166"/>
      <c r="IYQ43" s="178"/>
      <c r="IYR43" s="178"/>
      <c r="IYS43" s="178"/>
      <c r="IYT43" s="178"/>
      <c r="IYU43" s="178"/>
      <c r="IYV43" s="178"/>
      <c r="IYW43" s="179"/>
      <c r="IYX43" s="166"/>
      <c r="IYY43" s="178"/>
      <c r="IYZ43" s="178"/>
      <c r="IZA43" s="178"/>
      <c r="IZB43" s="178"/>
      <c r="IZC43" s="178"/>
      <c r="IZD43" s="178"/>
      <c r="IZE43" s="179"/>
      <c r="IZF43" s="166"/>
      <c r="IZG43" s="178"/>
      <c r="IZH43" s="178"/>
      <c r="IZI43" s="178"/>
      <c r="IZJ43" s="178"/>
      <c r="IZK43" s="178"/>
      <c r="IZL43" s="178"/>
      <c r="IZM43" s="179"/>
      <c r="IZN43" s="166"/>
      <c r="IZO43" s="178"/>
      <c r="IZP43" s="178"/>
      <c r="IZQ43" s="178"/>
      <c r="IZR43" s="178"/>
      <c r="IZS43" s="178"/>
      <c r="IZT43" s="178"/>
      <c r="IZU43" s="179"/>
      <c r="IZV43" s="166"/>
      <c r="IZW43" s="178"/>
      <c r="IZX43" s="178"/>
      <c r="IZY43" s="178"/>
      <c r="IZZ43" s="178"/>
      <c r="JAA43" s="178"/>
      <c r="JAB43" s="178"/>
      <c r="JAC43" s="179"/>
      <c r="JAD43" s="166"/>
      <c r="JAE43" s="178"/>
      <c r="JAF43" s="178"/>
      <c r="JAG43" s="178"/>
      <c r="JAH43" s="178"/>
      <c r="JAI43" s="178"/>
      <c r="JAJ43" s="178"/>
      <c r="JAK43" s="179"/>
      <c r="JAL43" s="166"/>
      <c r="JAM43" s="178"/>
      <c r="JAN43" s="178"/>
      <c r="JAO43" s="178"/>
      <c r="JAP43" s="178"/>
      <c r="JAQ43" s="178"/>
      <c r="JAR43" s="178"/>
      <c r="JAS43" s="179"/>
      <c r="JAT43" s="166"/>
      <c r="JAU43" s="178"/>
      <c r="JAV43" s="178"/>
      <c r="JAW43" s="178"/>
      <c r="JAX43" s="178"/>
      <c r="JAY43" s="178"/>
      <c r="JAZ43" s="178"/>
      <c r="JBA43" s="179"/>
      <c r="JBB43" s="166"/>
      <c r="JBC43" s="178"/>
      <c r="JBD43" s="178"/>
      <c r="JBE43" s="178"/>
      <c r="JBF43" s="178"/>
      <c r="JBG43" s="178"/>
      <c r="JBH43" s="178"/>
      <c r="JBI43" s="179"/>
      <c r="JBJ43" s="166"/>
      <c r="JBK43" s="178"/>
      <c r="JBL43" s="178"/>
      <c r="JBM43" s="178"/>
      <c r="JBN43" s="178"/>
      <c r="JBO43" s="178"/>
      <c r="JBP43" s="178"/>
      <c r="JBQ43" s="179"/>
      <c r="JBR43" s="166"/>
      <c r="JBS43" s="178"/>
      <c r="JBT43" s="178"/>
      <c r="JBU43" s="178"/>
      <c r="JBV43" s="178"/>
      <c r="JBW43" s="178"/>
      <c r="JBX43" s="178"/>
      <c r="JBY43" s="179"/>
      <c r="JBZ43" s="166"/>
      <c r="JCA43" s="178"/>
      <c r="JCB43" s="178"/>
      <c r="JCC43" s="178"/>
      <c r="JCD43" s="178"/>
      <c r="JCE43" s="178"/>
      <c r="JCF43" s="178"/>
      <c r="JCG43" s="179"/>
      <c r="JCH43" s="166"/>
      <c r="JCI43" s="178"/>
      <c r="JCJ43" s="178"/>
      <c r="JCK43" s="178"/>
      <c r="JCL43" s="178"/>
      <c r="JCM43" s="178"/>
      <c r="JCN43" s="178"/>
      <c r="JCO43" s="179"/>
      <c r="JCP43" s="166"/>
      <c r="JCQ43" s="178"/>
      <c r="JCR43" s="178"/>
      <c r="JCS43" s="178"/>
      <c r="JCT43" s="178"/>
      <c r="JCU43" s="178"/>
      <c r="JCV43" s="178"/>
      <c r="JCW43" s="179"/>
      <c r="JCX43" s="166"/>
      <c r="JCY43" s="178"/>
      <c r="JCZ43" s="178"/>
      <c r="JDA43" s="178"/>
      <c r="JDB43" s="178"/>
      <c r="JDC43" s="178"/>
      <c r="JDD43" s="178"/>
      <c r="JDE43" s="179"/>
      <c r="JDF43" s="166"/>
      <c r="JDG43" s="178"/>
      <c r="JDH43" s="178"/>
      <c r="JDI43" s="178"/>
      <c r="JDJ43" s="178"/>
      <c r="JDK43" s="178"/>
      <c r="JDL43" s="178"/>
      <c r="JDM43" s="179"/>
      <c r="JDN43" s="166"/>
      <c r="JDO43" s="178"/>
      <c r="JDP43" s="178"/>
      <c r="JDQ43" s="178"/>
      <c r="JDR43" s="178"/>
      <c r="JDS43" s="178"/>
      <c r="JDT43" s="178"/>
      <c r="JDU43" s="179"/>
      <c r="JDV43" s="166"/>
      <c r="JDW43" s="178"/>
      <c r="JDX43" s="178"/>
      <c r="JDY43" s="178"/>
      <c r="JDZ43" s="178"/>
      <c r="JEA43" s="178"/>
      <c r="JEB43" s="178"/>
      <c r="JEC43" s="179"/>
      <c r="JED43" s="166"/>
      <c r="JEE43" s="178"/>
      <c r="JEF43" s="178"/>
      <c r="JEG43" s="178"/>
      <c r="JEH43" s="178"/>
      <c r="JEI43" s="178"/>
      <c r="JEJ43" s="178"/>
      <c r="JEK43" s="179"/>
      <c r="JEL43" s="166"/>
      <c r="JEM43" s="178"/>
      <c r="JEN43" s="178"/>
      <c r="JEO43" s="178"/>
      <c r="JEP43" s="178"/>
      <c r="JEQ43" s="178"/>
      <c r="JER43" s="178"/>
      <c r="JES43" s="179"/>
      <c r="JET43" s="166"/>
      <c r="JEU43" s="178"/>
      <c r="JEV43" s="178"/>
      <c r="JEW43" s="178"/>
      <c r="JEX43" s="178"/>
      <c r="JEY43" s="178"/>
      <c r="JEZ43" s="178"/>
      <c r="JFA43" s="179"/>
      <c r="JFB43" s="166"/>
      <c r="JFC43" s="178"/>
      <c r="JFD43" s="178"/>
      <c r="JFE43" s="178"/>
      <c r="JFF43" s="178"/>
      <c r="JFG43" s="178"/>
      <c r="JFH43" s="178"/>
      <c r="JFI43" s="179"/>
      <c r="JFJ43" s="166"/>
      <c r="JFK43" s="178"/>
      <c r="JFL43" s="178"/>
      <c r="JFM43" s="178"/>
      <c r="JFN43" s="178"/>
      <c r="JFO43" s="178"/>
      <c r="JFP43" s="178"/>
      <c r="JFQ43" s="179"/>
      <c r="JFR43" s="166"/>
      <c r="JFS43" s="178"/>
      <c r="JFT43" s="178"/>
      <c r="JFU43" s="178"/>
      <c r="JFV43" s="178"/>
      <c r="JFW43" s="178"/>
      <c r="JFX43" s="178"/>
      <c r="JFY43" s="179"/>
      <c r="JFZ43" s="166"/>
      <c r="JGA43" s="178"/>
      <c r="JGB43" s="178"/>
      <c r="JGC43" s="178"/>
      <c r="JGD43" s="178"/>
      <c r="JGE43" s="178"/>
      <c r="JGF43" s="178"/>
      <c r="JGG43" s="179"/>
      <c r="JGH43" s="166"/>
      <c r="JGI43" s="178"/>
      <c r="JGJ43" s="178"/>
      <c r="JGK43" s="178"/>
      <c r="JGL43" s="178"/>
      <c r="JGM43" s="178"/>
      <c r="JGN43" s="178"/>
      <c r="JGO43" s="179"/>
      <c r="JGP43" s="166"/>
      <c r="JGQ43" s="178"/>
      <c r="JGR43" s="178"/>
      <c r="JGS43" s="178"/>
      <c r="JGT43" s="178"/>
      <c r="JGU43" s="178"/>
      <c r="JGV43" s="178"/>
      <c r="JGW43" s="179"/>
      <c r="JGX43" s="166"/>
      <c r="JGY43" s="178"/>
      <c r="JGZ43" s="178"/>
      <c r="JHA43" s="178"/>
      <c r="JHB43" s="178"/>
      <c r="JHC43" s="178"/>
      <c r="JHD43" s="178"/>
      <c r="JHE43" s="179"/>
      <c r="JHF43" s="166"/>
      <c r="JHG43" s="178"/>
      <c r="JHH43" s="178"/>
      <c r="JHI43" s="178"/>
      <c r="JHJ43" s="178"/>
      <c r="JHK43" s="178"/>
      <c r="JHL43" s="178"/>
      <c r="JHM43" s="179"/>
      <c r="JHN43" s="166"/>
      <c r="JHO43" s="178"/>
      <c r="JHP43" s="178"/>
      <c r="JHQ43" s="178"/>
      <c r="JHR43" s="178"/>
      <c r="JHS43" s="178"/>
      <c r="JHT43" s="178"/>
      <c r="JHU43" s="179"/>
      <c r="JHV43" s="166"/>
      <c r="JHW43" s="178"/>
      <c r="JHX43" s="178"/>
      <c r="JHY43" s="178"/>
      <c r="JHZ43" s="178"/>
      <c r="JIA43" s="178"/>
      <c r="JIB43" s="178"/>
      <c r="JIC43" s="179"/>
      <c r="JID43" s="166"/>
      <c r="JIE43" s="178"/>
      <c r="JIF43" s="178"/>
      <c r="JIG43" s="178"/>
      <c r="JIH43" s="178"/>
      <c r="JII43" s="178"/>
      <c r="JIJ43" s="178"/>
      <c r="JIK43" s="179"/>
      <c r="JIL43" s="166"/>
      <c r="JIM43" s="178"/>
      <c r="JIN43" s="178"/>
      <c r="JIO43" s="178"/>
      <c r="JIP43" s="178"/>
      <c r="JIQ43" s="178"/>
      <c r="JIR43" s="178"/>
      <c r="JIS43" s="179"/>
      <c r="JIT43" s="166"/>
      <c r="JIU43" s="178"/>
      <c r="JIV43" s="178"/>
      <c r="JIW43" s="178"/>
      <c r="JIX43" s="178"/>
      <c r="JIY43" s="178"/>
      <c r="JIZ43" s="178"/>
      <c r="JJA43" s="179"/>
      <c r="JJB43" s="166"/>
      <c r="JJC43" s="178"/>
      <c r="JJD43" s="178"/>
      <c r="JJE43" s="178"/>
      <c r="JJF43" s="178"/>
      <c r="JJG43" s="178"/>
      <c r="JJH43" s="178"/>
      <c r="JJI43" s="179"/>
      <c r="JJJ43" s="166"/>
      <c r="JJK43" s="178"/>
      <c r="JJL43" s="178"/>
      <c r="JJM43" s="178"/>
      <c r="JJN43" s="178"/>
      <c r="JJO43" s="178"/>
      <c r="JJP43" s="178"/>
      <c r="JJQ43" s="179"/>
      <c r="JJR43" s="166"/>
      <c r="JJS43" s="178"/>
      <c r="JJT43" s="178"/>
      <c r="JJU43" s="178"/>
      <c r="JJV43" s="178"/>
      <c r="JJW43" s="178"/>
      <c r="JJX43" s="178"/>
      <c r="JJY43" s="179"/>
      <c r="JJZ43" s="166"/>
      <c r="JKA43" s="178"/>
      <c r="JKB43" s="178"/>
      <c r="JKC43" s="178"/>
      <c r="JKD43" s="178"/>
      <c r="JKE43" s="178"/>
      <c r="JKF43" s="178"/>
      <c r="JKG43" s="179"/>
      <c r="JKH43" s="166"/>
      <c r="JKI43" s="178"/>
      <c r="JKJ43" s="178"/>
      <c r="JKK43" s="178"/>
      <c r="JKL43" s="178"/>
      <c r="JKM43" s="178"/>
      <c r="JKN43" s="178"/>
      <c r="JKO43" s="179"/>
      <c r="JKP43" s="166"/>
      <c r="JKQ43" s="178"/>
      <c r="JKR43" s="178"/>
      <c r="JKS43" s="178"/>
      <c r="JKT43" s="178"/>
      <c r="JKU43" s="178"/>
      <c r="JKV43" s="178"/>
      <c r="JKW43" s="179"/>
      <c r="JKX43" s="166"/>
      <c r="JKY43" s="178"/>
      <c r="JKZ43" s="178"/>
      <c r="JLA43" s="178"/>
      <c r="JLB43" s="178"/>
      <c r="JLC43" s="178"/>
      <c r="JLD43" s="178"/>
      <c r="JLE43" s="179"/>
      <c r="JLF43" s="166"/>
      <c r="JLG43" s="178"/>
      <c r="JLH43" s="178"/>
      <c r="JLI43" s="178"/>
      <c r="JLJ43" s="178"/>
      <c r="JLK43" s="178"/>
      <c r="JLL43" s="178"/>
      <c r="JLM43" s="179"/>
      <c r="JLN43" s="166"/>
      <c r="JLO43" s="178"/>
      <c r="JLP43" s="178"/>
      <c r="JLQ43" s="178"/>
      <c r="JLR43" s="178"/>
      <c r="JLS43" s="178"/>
      <c r="JLT43" s="178"/>
      <c r="JLU43" s="179"/>
      <c r="JLV43" s="166"/>
      <c r="JLW43" s="178"/>
      <c r="JLX43" s="178"/>
      <c r="JLY43" s="178"/>
      <c r="JLZ43" s="178"/>
      <c r="JMA43" s="178"/>
      <c r="JMB43" s="178"/>
      <c r="JMC43" s="179"/>
      <c r="JMD43" s="166"/>
      <c r="JME43" s="178"/>
      <c r="JMF43" s="178"/>
      <c r="JMG43" s="178"/>
      <c r="JMH43" s="178"/>
      <c r="JMI43" s="178"/>
      <c r="JMJ43" s="178"/>
      <c r="JMK43" s="179"/>
      <c r="JML43" s="166"/>
      <c r="JMM43" s="178"/>
      <c r="JMN43" s="178"/>
      <c r="JMO43" s="178"/>
      <c r="JMP43" s="178"/>
      <c r="JMQ43" s="178"/>
      <c r="JMR43" s="178"/>
      <c r="JMS43" s="179"/>
      <c r="JMT43" s="166"/>
      <c r="JMU43" s="178"/>
      <c r="JMV43" s="178"/>
      <c r="JMW43" s="178"/>
      <c r="JMX43" s="178"/>
      <c r="JMY43" s="178"/>
      <c r="JMZ43" s="178"/>
      <c r="JNA43" s="179"/>
      <c r="JNB43" s="166"/>
      <c r="JNC43" s="178"/>
      <c r="JND43" s="178"/>
      <c r="JNE43" s="178"/>
      <c r="JNF43" s="178"/>
      <c r="JNG43" s="178"/>
      <c r="JNH43" s="178"/>
      <c r="JNI43" s="179"/>
      <c r="JNJ43" s="166"/>
      <c r="JNK43" s="178"/>
      <c r="JNL43" s="178"/>
      <c r="JNM43" s="178"/>
      <c r="JNN43" s="178"/>
      <c r="JNO43" s="178"/>
      <c r="JNP43" s="178"/>
      <c r="JNQ43" s="179"/>
      <c r="JNR43" s="166"/>
      <c r="JNS43" s="178"/>
      <c r="JNT43" s="178"/>
      <c r="JNU43" s="178"/>
      <c r="JNV43" s="178"/>
      <c r="JNW43" s="178"/>
      <c r="JNX43" s="178"/>
      <c r="JNY43" s="179"/>
      <c r="JNZ43" s="166"/>
      <c r="JOA43" s="178"/>
      <c r="JOB43" s="178"/>
      <c r="JOC43" s="178"/>
      <c r="JOD43" s="178"/>
      <c r="JOE43" s="178"/>
      <c r="JOF43" s="178"/>
      <c r="JOG43" s="179"/>
      <c r="JOH43" s="166"/>
      <c r="JOI43" s="178"/>
      <c r="JOJ43" s="178"/>
      <c r="JOK43" s="178"/>
      <c r="JOL43" s="178"/>
      <c r="JOM43" s="178"/>
      <c r="JON43" s="178"/>
      <c r="JOO43" s="179"/>
      <c r="JOP43" s="166"/>
      <c r="JOQ43" s="178"/>
      <c r="JOR43" s="178"/>
      <c r="JOS43" s="178"/>
      <c r="JOT43" s="178"/>
      <c r="JOU43" s="178"/>
      <c r="JOV43" s="178"/>
      <c r="JOW43" s="179"/>
      <c r="JOX43" s="166"/>
      <c r="JOY43" s="178"/>
      <c r="JOZ43" s="178"/>
      <c r="JPA43" s="178"/>
      <c r="JPB43" s="178"/>
      <c r="JPC43" s="178"/>
      <c r="JPD43" s="178"/>
      <c r="JPE43" s="179"/>
      <c r="JPF43" s="166"/>
      <c r="JPG43" s="178"/>
      <c r="JPH43" s="178"/>
      <c r="JPI43" s="178"/>
      <c r="JPJ43" s="178"/>
      <c r="JPK43" s="178"/>
      <c r="JPL43" s="178"/>
      <c r="JPM43" s="179"/>
      <c r="JPN43" s="166"/>
      <c r="JPO43" s="178"/>
      <c r="JPP43" s="178"/>
      <c r="JPQ43" s="178"/>
      <c r="JPR43" s="178"/>
      <c r="JPS43" s="178"/>
      <c r="JPT43" s="178"/>
      <c r="JPU43" s="179"/>
      <c r="JPV43" s="166"/>
      <c r="JPW43" s="178"/>
      <c r="JPX43" s="178"/>
      <c r="JPY43" s="178"/>
      <c r="JPZ43" s="178"/>
      <c r="JQA43" s="178"/>
      <c r="JQB43" s="178"/>
      <c r="JQC43" s="179"/>
      <c r="JQD43" s="166"/>
      <c r="JQE43" s="178"/>
      <c r="JQF43" s="178"/>
      <c r="JQG43" s="178"/>
      <c r="JQH43" s="178"/>
      <c r="JQI43" s="178"/>
      <c r="JQJ43" s="178"/>
      <c r="JQK43" s="179"/>
      <c r="JQL43" s="166"/>
      <c r="JQM43" s="178"/>
      <c r="JQN43" s="178"/>
      <c r="JQO43" s="178"/>
      <c r="JQP43" s="178"/>
      <c r="JQQ43" s="178"/>
      <c r="JQR43" s="178"/>
      <c r="JQS43" s="179"/>
      <c r="JQT43" s="166"/>
      <c r="JQU43" s="178"/>
      <c r="JQV43" s="178"/>
      <c r="JQW43" s="178"/>
      <c r="JQX43" s="178"/>
      <c r="JQY43" s="178"/>
      <c r="JQZ43" s="178"/>
      <c r="JRA43" s="179"/>
      <c r="JRB43" s="166"/>
      <c r="JRC43" s="178"/>
      <c r="JRD43" s="178"/>
      <c r="JRE43" s="178"/>
      <c r="JRF43" s="178"/>
      <c r="JRG43" s="178"/>
      <c r="JRH43" s="178"/>
      <c r="JRI43" s="179"/>
      <c r="JRJ43" s="166"/>
      <c r="JRK43" s="178"/>
      <c r="JRL43" s="178"/>
      <c r="JRM43" s="178"/>
      <c r="JRN43" s="178"/>
      <c r="JRO43" s="178"/>
      <c r="JRP43" s="178"/>
      <c r="JRQ43" s="179"/>
      <c r="JRR43" s="166"/>
      <c r="JRS43" s="178"/>
      <c r="JRT43" s="178"/>
      <c r="JRU43" s="178"/>
      <c r="JRV43" s="178"/>
      <c r="JRW43" s="178"/>
      <c r="JRX43" s="178"/>
      <c r="JRY43" s="179"/>
      <c r="JRZ43" s="166"/>
      <c r="JSA43" s="178"/>
      <c r="JSB43" s="178"/>
      <c r="JSC43" s="178"/>
      <c r="JSD43" s="178"/>
      <c r="JSE43" s="178"/>
      <c r="JSF43" s="178"/>
      <c r="JSG43" s="179"/>
      <c r="JSH43" s="166"/>
      <c r="JSI43" s="178"/>
      <c r="JSJ43" s="178"/>
      <c r="JSK43" s="178"/>
      <c r="JSL43" s="178"/>
      <c r="JSM43" s="178"/>
      <c r="JSN43" s="178"/>
      <c r="JSO43" s="179"/>
      <c r="JSP43" s="166"/>
      <c r="JSQ43" s="178"/>
      <c r="JSR43" s="178"/>
      <c r="JSS43" s="178"/>
      <c r="JST43" s="178"/>
      <c r="JSU43" s="178"/>
      <c r="JSV43" s="178"/>
      <c r="JSW43" s="179"/>
      <c r="JSX43" s="166"/>
      <c r="JSY43" s="178"/>
      <c r="JSZ43" s="178"/>
      <c r="JTA43" s="178"/>
      <c r="JTB43" s="178"/>
      <c r="JTC43" s="178"/>
      <c r="JTD43" s="178"/>
      <c r="JTE43" s="179"/>
      <c r="JTF43" s="166"/>
      <c r="JTG43" s="178"/>
      <c r="JTH43" s="178"/>
      <c r="JTI43" s="178"/>
      <c r="JTJ43" s="178"/>
      <c r="JTK43" s="178"/>
      <c r="JTL43" s="178"/>
      <c r="JTM43" s="179"/>
      <c r="JTN43" s="166"/>
      <c r="JTO43" s="178"/>
      <c r="JTP43" s="178"/>
      <c r="JTQ43" s="178"/>
      <c r="JTR43" s="178"/>
      <c r="JTS43" s="178"/>
      <c r="JTT43" s="178"/>
      <c r="JTU43" s="179"/>
      <c r="JTV43" s="166"/>
      <c r="JTW43" s="178"/>
      <c r="JTX43" s="178"/>
      <c r="JTY43" s="178"/>
      <c r="JTZ43" s="178"/>
      <c r="JUA43" s="178"/>
      <c r="JUB43" s="178"/>
      <c r="JUC43" s="179"/>
      <c r="JUD43" s="166"/>
      <c r="JUE43" s="178"/>
      <c r="JUF43" s="178"/>
      <c r="JUG43" s="178"/>
      <c r="JUH43" s="178"/>
      <c r="JUI43" s="178"/>
      <c r="JUJ43" s="178"/>
      <c r="JUK43" s="179"/>
      <c r="JUL43" s="166"/>
      <c r="JUM43" s="178"/>
      <c r="JUN43" s="178"/>
      <c r="JUO43" s="178"/>
      <c r="JUP43" s="178"/>
      <c r="JUQ43" s="178"/>
      <c r="JUR43" s="178"/>
      <c r="JUS43" s="179"/>
      <c r="JUT43" s="166"/>
      <c r="JUU43" s="178"/>
      <c r="JUV43" s="178"/>
      <c r="JUW43" s="178"/>
      <c r="JUX43" s="178"/>
      <c r="JUY43" s="178"/>
      <c r="JUZ43" s="178"/>
      <c r="JVA43" s="179"/>
      <c r="JVB43" s="166"/>
      <c r="JVC43" s="178"/>
      <c r="JVD43" s="178"/>
      <c r="JVE43" s="178"/>
      <c r="JVF43" s="178"/>
      <c r="JVG43" s="178"/>
      <c r="JVH43" s="178"/>
      <c r="JVI43" s="179"/>
      <c r="JVJ43" s="166"/>
      <c r="JVK43" s="178"/>
      <c r="JVL43" s="178"/>
      <c r="JVM43" s="178"/>
      <c r="JVN43" s="178"/>
      <c r="JVO43" s="178"/>
      <c r="JVP43" s="178"/>
      <c r="JVQ43" s="179"/>
      <c r="JVR43" s="166"/>
      <c r="JVS43" s="178"/>
      <c r="JVT43" s="178"/>
      <c r="JVU43" s="178"/>
      <c r="JVV43" s="178"/>
      <c r="JVW43" s="178"/>
      <c r="JVX43" s="178"/>
      <c r="JVY43" s="179"/>
      <c r="JVZ43" s="166"/>
      <c r="JWA43" s="178"/>
      <c r="JWB43" s="178"/>
      <c r="JWC43" s="178"/>
      <c r="JWD43" s="178"/>
      <c r="JWE43" s="178"/>
      <c r="JWF43" s="178"/>
      <c r="JWG43" s="179"/>
      <c r="JWH43" s="166"/>
      <c r="JWI43" s="178"/>
      <c r="JWJ43" s="178"/>
      <c r="JWK43" s="178"/>
      <c r="JWL43" s="178"/>
      <c r="JWM43" s="178"/>
      <c r="JWN43" s="178"/>
      <c r="JWO43" s="179"/>
      <c r="JWP43" s="166"/>
      <c r="JWQ43" s="178"/>
      <c r="JWR43" s="178"/>
      <c r="JWS43" s="178"/>
      <c r="JWT43" s="178"/>
      <c r="JWU43" s="178"/>
      <c r="JWV43" s="178"/>
      <c r="JWW43" s="179"/>
      <c r="JWX43" s="166"/>
      <c r="JWY43" s="178"/>
      <c r="JWZ43" s="178"/>
      <c r="JXA43" s="178"/>
      <c r="JXB43" s="178"/>
      <c r="JXC43" s="178"/>
      <c r="JXD43" s="178"/>
      <c r="JXE43" s="179"/>
      <c r="JXF43" s="166"/>
      <c r="JXG43" s="178"/>
      <c r="JXH43" s="178"/>
      <c r="JXI43" s="178"/>
      <c r="JXJ43" s="178"/>
      <c r="JXK43" s="178"/>
      <c r="JXL43" s="178"/>
      <c r="JXM43" s="179"/>
      <c r="JXN43" s="166"/>
      <c r="JXO43" s="178"/>
      <c r="JXP43" s="178"/>
      <c r="JXQ43" s="178"/>
      <c r="JXR43" s="178"/>
      <c r="JXS43" s="178"/>
      <c r="JXT43" s="178"/>
      <c r="JXU43" s="179"/>
      <c r="JXV43" s="166"/>
      <c r="JXW43" s="178"/>
      <c r="JXX43" s="178"/>
      <c r="JXY43" s="178"/>
      <c r="JXZ43" s="178"/>
      <c r="JYA43" s="178"/>
      <c r="JYB43" s="178"/>
      <c r="JYC43" s="179"/>
      <c r="JYD43" s="166"/>
      <c r="JYE43" s="178"/>
      <c r="JYF43" s="178"/>
      <c r="JYG43" s="178"/>
      <c r="JYH43" s="178"/>
      <c r="JYI43" s="178"/>
      <c r="JYJ43" s="178"/>
      <c r="JYK43" s="179"/>
      <c r="JYL43" s="166"/>
      <c r="JYM43" s="178"/>
      <c r="JYN43" s="178"/>
      <c r="JYO43" s="178"/>
      <c r="JYP43" s="178"/>
      <c r="JYQ43" s="178"/>
      <c r="JYR43" s="178"/>
      <c r="JYS43" s="179"/>
      <c r="JYT43" s="166"/>
      <c r="JYU43" s="178"/>
      <c r="JYV43" s="178"/>
      <c r="JYW43" s="178"/>
      <c r="JYX43" s="178"/>
      <c r="JYY43" s="178"/>
      <c r="JYZ43" s="178"/>
      <c r="JZA43" s="179"/>
      <c r="JZB43" s="166"/>
      <c r="JZC43" s="178"/>
      <c r="JZD43" s="178"/>
      <c r="JZE43" s="178"/>
      <c r="JZF43" s="178"/>
      <c r="JZG43" s="178"/>
      <c r="JZH43" s="178"/>
      <c r="JZI43" s="179"/>
      <c r="JZJ43" s="166"/>
      <c r="JZK43" s="178"/>
      <c r="JZL43" s="178"/>
      <c r="JZM43" s="178"/>
      <c r="JZN43" s="178"/>
      <c r="JZO43" s="178"/>
      <c r="JZP43" s="178"/>
      <c r="JZQ43" s="179"/>
      <c r="JZR43" s="166"/>
      <c r="JZS43" s="178"/>
      <c r="JZT43" s="178"/>
      <c r="JZU43" s="178"/>
      <c r="JZV43" s="178"/>
      <c r="JZW43" s="178"/>
      <c r="JZX43" s="178"/>
      <c r="JZY43" s="179"/>
      <c r="JZZ43" s="166"/>
      <c r="KAA43" s="178"/>
      <c r="KAB43" s="178"/>
      <c r="KAC43" s="178"/>
      <c r="KAD43" s="178"/>
      <c r="KAE43" s="178"/>
      <c r="KAF43" s="178"/>
      <c r="KAG43" s="179"/>
      <c r="KAH43" s="166"/>
      <c r="KAI43" s="178"/>
      <c r="KAJ43" s="178"/>
      <c r="KAK43" s="178"/>
      <c r="KAL43" s="178"/>
      <c r="KAM43" s="178"/>
      <c r="KAN43" s="178"/>
      <c r="KAO43" s="179"/>
      <c r="KAP43" s="166"/>
      <c r="KAQ43" s="178"/>
      <c r="KAR43" s="178"/>
      <c r="KAS43" s="178"/>
      <c r="KAT43" s="178"/>
      <c r="KAU43" s="178"/>
      <c r="KAV43" s="178"/>
      <c r="KAW43" s="179"/>
      <c r="KAX43" s="166"/>
      <c r="KAY43" s="178"/>
      <c r="KAZ43" s="178"/>
      <c r="KBA43" s="178"/>
      <c r="KBB43" s="178"/>
      <c r="KBC43" s="178"/>
      <c r="KBD43" s="178"/>
      <c r="KBE43" s="179"/>
      <c r="KBF43" s="166"/>
      <c r="KBG43" s="178"/>
      <c r="KBH43" s="178"/>
      <c r="KBI43" s="178"/>
      <c r="KBJ43" s="178"/>
      <c r="KBK43" s="178"/>
      <c r="KBL43" s="178"/>
      <c r="KBM43" s="179"/>
      <c r="KBN43" s="166"/>
      <c r="KBO43" s="178"/>
      <c r="KBP43" s="178"/>
      <c r="KBQ43" s="178"/>
      <c r="KBR43" s="178"/>
      <c r="KBS43" s="178"/>
      <c r="KBT43" s="178"/>
      <c r="KBU43" s="179"/>
      <c r="KBV43" s="166"/>
      <c r="KBW43" s="178"/>
      <c r="KBX43" s="178"/>
      <c r="KBY43" s="178"/>
      <c r="KBZ43" s="178"/>
      <c r="KCA43" s="178"/>
      <c r="KCB43" s="178"/>
      <c r="KCC43" s="179"/>
      <c r="KCD43" s="166"/>
      <c r="KCE43" s="178"/>
      <c r="KCF43" s="178"/>
      <c r="KCG43" s="178"/>
      <c r="KCH43" s="178"/>
      <c r="KCI43" s="178"/>
      <c r="KCJ43" s="178"/>
      <c r="KCK43" s="179"/>
      <c r="KCL43" s="166"/>
      <c r="KCM43" s="178"/>
      <c r="KCN43" s="178"/>
      <c r="KCO43" s="178"/>
      <c r="KCP43" s="178"/>
      <c r="KCQ43" s="178"/>
      <c r="KCR43" s="178"/>
      <c r="KCS43" s="179"/>
      <c r="KCT43" s="166"/>
      <c r="KCU43" s="178"/>
      <c r="KCV43" s="178"/>
      <c r="KCW43" s="178"/>
      <c r="KCX43" s="178"/>
      <c r="KCY43" s="178"/>
      <c r="KCZ43" s="178"/>
      <c r="KDA43" s="179"/>
      <c r="KDB43" s="166"/>
      <c r="KDC43" s="178"/>
      <c r="KDD43" s="178"/>
      <c r="KDE43" s="178"/>
      <c r="KDF43" s="178"/>
      <c r="KDG43" s="178"/>
      <c r="KDH43" s="178"/>
      <c r="KDI43" s="179"/>
      <c r="KDJ43" s="166"/>
      <c r="KDK43" s="178"/>
      <c r="KDL43" s="178"/>
      <c r="KDM43" s="178"/>
      <c r="KDN43" s="178"/>
      <c r="KDO43" s="178"/>
      <c r="KDP43" s="178"/>
      <c r="KDQ43" s="179"/>
      <c r="KDR43" s="166"/>
      <c r="KDS43" s="178"/>
      <c r="KDT43" s="178"/>
      <c r="KDU43" s="178"/>
      <c r="KDV43" s="178"/>
      <c r="KDW43" s="178"/>
      <c r="KDX43" s="178"/>
      <c r="KDY43" s="179"/>
      <c r="KDZ43" s="166"/>
      <c r="KEA43" s="178"/>
      <c r="KEB43" s="178"/>
      <c r="KEC43" s="178"/>
      <c r="KED43" s="178"/>
      <c r="KEE43" s="178"/>
      <c r="KEF43" s="178"/>
      <c r="KEG43" s="179"/>
      <c r="KEH43" s="166"/>
      <c r="KEI43" s="178"/>
      <c r="KEJ43" s="178"/>
      <c r="KEK43" s="178"/>
      <c r="KEL43" s="178"/>
      <c r="KEM43" s="178"/>
      <c r="KEN43" s="178"/>
      <c r="KEO43" s="179"/>
      <c r="KEP43" s="166"/>
      <c r="KEQ43" s="178"/>
      <c r="KER43" s="178"/>
      <c r="KES43" s="178"/>
      <c r="KET43" s="178"/>
      <c r="KEU43" s="178"/>
      <c r="KEV43" s="178"/>
      <c r="KEW43" s="179"/>
      <c r="KEX43" s="166"/>
      <c r="KEY43" s="178"/>
      <c r="KEZ43" s="178"/>
      <c r="KFA43" s="178"/>
      <c r="KFB43" s="178"/>
      <c r="KFC43" s="178"/>
      <c r="KFD43" s="178"/>
      <c r="KFE43" s="179"/>
      <c r="KFF43" s="166"/>
      <c r="KFG43" s="178"/>
      <c r="KFH43" s="178"/>
      <c r="KFI43" s="178"/>
      <c r="KFJ43" s="178"/>
      <c r="KFK43" s="178"/>
      <c r="KFL43" s="178"/>
      <c r="KFM43" s="179"/>
      <c r="KFN43" s="166"/>
      <c r="KFO43" s="178"/>
      <c r="KFP43" s="178"/>
      <c r="KFQ43" s="178"/>
      <c r="KFR43" s="178"/>
      <c r="KFS43" s="178"/>
      <c r="KFT43" s="178"/>
      <c r="KFU43" s="179"/>
      <c r="KFV43" s="166"/>
      <c r="KFW43" s="178"/>
      <c r="KFX43" s="178"/>
      <c r="KFY43" s="178"/>
      <c r="KFZ43" s="178"/>
      <c r="KGA43" s="178"/>
      <c r="KGB43" s="178"/>
      <c r="KGC43" s="179"/>
      <c r="KGD43" s="166"/>
      <c r="KGE43" s="178"/>
      <c r="KGF43" s="178"/>
      <c r="KGG43" s="178"/>
      <c r="KGH43" s="178"/>
      <c r="KGI43" s="178"/>
      <c r="KGJ43" s="178"/>
      <c r="KGK43" s="179"/>
      <c r="KGL43" s="166"/>
      <c r="KGM43" s="178"/>
      <c r="KGN43" s="178"/>
      <c r="KGO43" s="178"/>
      <c r="KGP43" s="178"/>
      <c r="KGQ43" s="178"/>
      <c r="KGR43" s="178"/>
      <c r="KGS43" s="179"/>
      <c r="KGT43" s="166"/>
      <c r="KGU43" s="178"/>
      <c r="KGV43" s="178"/>
      <c r="KGW43" s="178"/>
      <c r="KGX43" s="178"/>
      <c r="KGY43" s="178"/>
      <c r="KGZ43" s="178"/>
      <c r="KHA43" s="179"/>
      <c r="KHB43" s="166"/>
      <c r="KHC43" s="178"/>
      <c r="KHD43" s="178"/>
      <c r="KHE43" s="178"/>
      <c r="KHF43" s="178"/>
      <c r="KHG43" s="178"/>
      <c r="KHH43" s="178"/>
      <c r="KHI43" s="179"/>
      <c r="KHJ43" s="166"/>
      <c r="KHK43" s="178"/>
      <c r="KHL43" s="178"/>
      <c r="KHM43" s="178"/>
      <c r="KHN43" s="178"/>
      <c r="KHO43" s="178"/>
      <c r="KHP43" s="178"/>
      <c r="KHQ43" s="179"/>
      <c r="KHR43" s="166"/>
      <c r="KHS43" s="178"/>
      <c r="KHT43" s="178"/>
      <c r="KHU43" s="178"/>
      <c r="KHV43" s="178"/>
      <c r="KHW43" s="178"/>
      <c r="KHX43" s="178"/>
      <c r="KHY43" s="179"/>
      <c r="KHZ43" s="166"/>
      <c r="KIA43" s="178"/>
      <c r="KIB43" s="178"/>
      <c r="KIC43" s="178"/>
      <c r="KID43" s="178"/>
      <c r="KIE43" s="178"/>
      <c r="KIF43" s="178"/>
      <c r="KIG43" s="179"/>
      <c r="KIH43" s="166"/>
      <c r="KII43" s="178"/>
      <c r="KIJ43" s="178"/>
      <c r="KIK43" s="178"/>
      <c r="KIL43" s="178"/>
      <c r="KIM43" s="178"/>
      <c r="KIN43" s="178"/>
      <c r="KIO43" s="179"/>
      <c r="KIP43" s="166"/>
      <c r="KIQ43" s="178"/>
      <c r="KIR43" s="178"/>
      <c r="KIS43" s="178"/>
      <c r="KIT43" s="178"/>
      <c r="KIU43" s="178"/>
      <c r="KIV43" s="178"/>
      <c r="KIW43" s="179"/>
      <c r="KIX43" s="166"/>
      <c r="KIY43" s="178"/>
      <c r="KIZ43" s="178"/>
      <c r="KJA43" s="178"/>
      <c r="KJB43" s="178"/>
      <c r="KJC43" s="178"/>
      <c r="KJD43" s="178"/>
      <c r="KJE43" s="179"/>
      <c r="KJF43" s="166"/>
      <c r="KJG43" s="178"/>
      <c r="KJH43" s="178"/>
      <c r="KJI43" s="178"/>
      <c r="KJJ43" s="178"/>
      <c r="KJK43" s="178"/>
      <c r="KJL43" s="178"/>
      <c r="KJM43" s="179"/>
      <c r="KJN43" s="166"/>
      <c r="KJO43" s="178"/>
      <c r="KJP43" s="178"/>
      <c r="KJQ43" s="178"/>
      <c r="KJR43" s="178"/>
      <c r="KJS43" s="178"/>
      <c r="KJT43" s="178"/>
      <c r="KJU43" s="179"/>
      <c r="KJV43" s="166"/>
      <c r="KJW43" s="178"/>
      <c r="KJX43" s="178"/>
      <c r="KJY43" s="178"/>
      <c r="KJZ43" s="178"/>
      <c r="KKA43" s="178"/>
      <c r="KKB43" s="178"/>
      <c r="KKC43" s="179"/>
      <c r="KKD43" s="166"/>
      <c r="KKE43" s="178"/>
      <c r="KKF43" s="178"/>
      <c r="KKG43" s="178"/>
      <c r="KKH43" s="178"/>
      <c r="KKI43" s="178"/>
      <c r="KKJ43" s="178"/>
      <c r="KKK43" s="179"/>
      <c r="KKL43" s="166"/>
      <c r="KKM43" s="178"/>
      <c r="KKN43" s="178"/>
      <c r="KKO43" s="178"/>
      <c r="KKP43" s="178"/>
      <c r="KKQ43" s="178"/>
      <c r="KKR43" s="178"/>
      <c r="KKS43" s="179"/>
      <c r="KKT43" s="166"/>
      <c r="KKU43" s="178"/>
      <c r="KKV43" s="178"/>
      <c r="KKW43" s="178"/>
      <c r="KKX43" s="178"/>
      <c r="KKY43" s="178"/>
      <c r="KKZ43" s="178"/>
      <c r="KLA43" s="179"/>
      <c r="KLB43" s="166"/>
      <c r="KLC43" s="178"/>
      <c r="KLD43" s="178"/>
      <c r="KLE43" s="178"/>
      <c r="KLF43" s="178"/>
      <c r="KLG43" s="178"/>
      <c r="KLH43" s="178"/>
      <c r="KLI43" s="179"/>
      <c r="KLJ43" s="166"/>
      <c r="KLK43" s="178"/>
      <c r="KLL43" s="178"/>
      <c r="KLM43" s="178"/>
      <c r="KLN43" s="178"/>
      <c r="KLO43" s="178"/>
      <c r="KLP43" s="178"/>
      <c r="KLQ43" s="179"/>
      <c r="KLR43" s="166"/>
      <c r="KLS43" s="178"/>
      <c r="KLT43" s="178"/>
      <c r="KLU43" s="178"/>
      <c r="KLV43" s="178"/>
      <c r="KLW43" s="178"/>
      <c r="KLX43" s="178"/>
      <c r="KLY43" s="179"/>
      <c r="KLZ43" s="166"/>
      <c r="KMA43" s="178"/>
      <c r="KMB43" s="178"/>
      <c r="KMC43" s="178"/>
      <c r="KMD43" s="178"/>
      <c r="KME43" s="178"/>
      <c r="KMF43" s="178"/>
      <c r="KMG43" s="179"/>
      <c r="KMH43" s="166"/>
      <c r="KMI43" s="178"/>
      <c r="KMJ43" s="178"/>
      <c r="KMK43" s="178"/>
      <c r="KML43" s="178"/>
      <c r="KMM43" s="178"/>
      <c r="KMN43" s="178"/>
      <c r="KMO43" s="179"/>
      <c r="KMP43" s="166"/>
      <c r="KMQ43" s="178"/>
      <c r="KMR43" s="178"/>
      <c r="KMS43" s="178"/>
      <c r="KMT43" s="178"/>
      <c r="KMU43" s="178"/>
      <c r="KMV43" s="178"/>
      <c r="KMW43" s="179"/>
      <c r="KMX43" s="166"/>
      <c r="KMY43" s="178"/>
      <c r="KMZ43" s="178"/>
      <c r="KNA43" s="178"/>
      <c r="KNB43" s="178"/>
      <c r="KNC43" s="178"/>
      <c r="KND43" s="178"/>
      <c r="KNE43" s="179"/>
      <c r="KNF43" s="166"/>
      <c r="KNG43" s="178"/>
      <c r="KNH43" s="178"/>
      <c r="KNI43" s="178"/>
      <c r="KNJ43" s="178"/>
      <c r="KNK43" s="178"/>
      <c r="KNL43" s="178"/>
      <c r="KNM43" s="179"/>
      <c r="KNN43" s="166"/>
      <c r="KNO43" s="178"/>
      <c r="KNP43" s="178"/>
      <c r="KNQ43" s="178"/>
      <c r="KNR43" s="178"/>
      <c r="KNS43" s="178"/>
      <c r="KNT43" s="178"/>
      <c r="KNU43" s="179"/>
      <c r="KNV43" s="166"/>
      <c r="KNW43" s="178"/>
      <c r="KNX43" s="178"/>
      <c r="KNY43" s="178"/>
      <c r="KNZ43" s="178"/>
      <c r="KOA43" s="178"/>
      <c r="KOB43" s="178"/>
      <c r="KOC43" s="179"/>
      <c r="KOD43" s="166"/>
      <c r="KOE43" s="178"/>
      <c r="KOF43" s="178"/>
      <c r="KOG43" s="178"/>
      <c r="KOH43" s="178"/>
      <c r="KOI43" s="178"/>
      <c r="KOJ43" s="178"/>
      <c r="KOK43" s="179"/>
      <c r="KOL43" s="166"/>
      <c r="KOM43" s="178"/>
      <c r="KON43" s="178"/>
      <c r="KOO43" s="178"/>
      <c r="KOP43" s="178"/>
      <c r="KOQ43" s="178"/>
      <c r="KOR43" s="178"/>
      <c r="KOS43" s="179"/>
      <c r="KOT43" s="166"/>
      <c r="KOU43" s="178"/>
      <c r="KOV43" s="178"/>
      <c r="KOW43" s="178"/>
      <c r="KOX43" s="178"/>
      <c r="KOY43" s="178"/>
      <c r="KOZ43" s="178"/>
      <c r="KPA43" s="179"/>
      <c r="KPB43" s="166"/>
      <c r="KPC43" s="178"/>
      <c r="KPD43" s="178"/>
      <c r="KPE43" s="178"/>
      <c r="KPF43" s="178"/>
      <c r="KPG43" s="178"/>
      <c r="KPH43" s="178"/>
      <c r="KPI43" s="179"/>
      <c r="KPJ43" s="166"/>
      <c r="KPK43" s="178"/>
      <c r="KPL43" s="178"/>
      <c r="KPM43" s="178"/>
      <c r="KPN43" s="178"/>
      <c r="KPO43" s="178"/>
      <c r="KPP43" s="178"/>
      <c r="KPQ43" s="179"/>
      <c r="KPR43" s="166"/>
      <c r="KPS43" s="178"/>
      <c r="KPT43" s="178"/>
      <c r="KPU43" s="178"/>
      <c r="KPV43" s="178"/>
      <c r="KPW43" s="178"/>
      <c r="KPX43" s="178"/>
      <c r="KPY43" s="179"/>
      <c r="KPZ43" s="166"/>
      <c r="KQA43" s="178"/>
      <c r="KQB43" s="178"/>
      <c r="KQC43" s="178"/>
      <c r="KQD43" s="178"/>
      <c r="KQE43" s="178"/>
      <c r="KQF43" s="178"/>
      <c r="KQG43" s="179"/>
      <c r="KQH43" s="166"/>
      <c r="KQI43" s="178"/>
      <c r="KQJ43" s="178"/>
      <c r="KQK43" s="178"/>
      <c r="KQL43" s="178"/>
      <c r="KQM43" s="178"/>
      <c r="KQN43" s="178"/>
      <c r="KQO43" s="179"/>
      <c r="KQP43" s="166"/>
      <c r="KQQ43" s="178"/>
      <c r="KQR43" s="178"/>
      <c r="KQS43" s="178"/>
      <c r="KQT43" s="178"/>
      <c r="KQU43" s="178"/>
      <c r="KQV43" s="178"/>
      <c r="KQW43" s="179"/>
      <c r="KQX43" s="166"/>
      <c r="KQY43" s="178"/>
      <c r="KQZ43" s="178"/>
      <c r="KRA43" s="178"/>
      <c r="KRB43" s="178"/>
      <c r="KRC43" s="178"/>
      <c r="KRD43" s="178"/>
      <c r="KRE43" s="179"/>
      <c r="KRF43" s="166"/>
      <c r="KRG43" s="178"/>
      <c r="KRH43" s="178"/>
      <c r="KRI43" s="178"/>
      <c r="KRJ43" s="178"/>
      <c r="KRK43" s="178"/>
      <c r="KRL43" s="178"/>
      <c r="KRM43" s="179"/>
      <c r="KRN43" s="166"/>
      <c r="KRO43" s="178"/>
      <c r="KRP43" s="178"/>
      <c r="KRQ43" s="178"/>
      <c r="KRR43" s="178"/>
      <c r="KRS43" s="178"/>
      <c r="KRT43" s="178"/>
      <c r="KRU43" s="179"/>
      <c r="KRV43" s="166"/>
      <c r="KRW43" s="178"/>
      <c r="KRX43" s="178"/>
      <c r="KRY43" s="178"/>
      <c r="KRZ43" s="178"/>
      <c r="KSA43" s="178"/>
      <c r="KSB43" s="178"/>
      <c r="KSC43" s="179"/>
      <c r="KSD43" s="166"/>
      <c r="KSE43" s="178"/>
      <c r="KSF43" s="178"/>
      <c r="KSG43" s="178"/>
      <c r="KSH43" s="178"/>
      <c r="KSI43" s="178"/>
      <c r="KSJ43" s="178"/>
      <c r="KSK43" s="179"/>
      <c r="KSL43" s="166"/>
      <c r="KSM43" s="178"/>
      <c r="KSN43" s="178"/>
      <c r="KSO43" s="178"/>
      <c r="KSP43" s="178"/>
      <c r="KSQ43" s="178"/>
      <c r="KSR43" s="178"/>
      <c r="KSS43" s="179"/>
      <c r="KST43" s="166"/>
      <c r="KSU43" s="178"/>
      <c r="KSV43" s="178"/>
      <c r="KSW43" s="178"/>
      <c r="KSX43" s="178"/>
      <c r="KSY43" s="178"/>
      <c r="KSZ43" s="178"/>
      <c r="KTA43" s="179"/>
      <c r="KTB43" s="166"/>
      <c r="KTC43" s="178"/>
      <c r="KTD43" s="178"/>
      <c r="KTE43" s="178"/>
      <c r="KTF43" s="178"/>
      <c r="KTG43" s="178"/>
      <c r="KTH43" s="178"/>
      <c r="KTI43" s="179"/>
      <c r="KTJ43" s="166"/>
      <c r="KTK43" s="178"/>
      <c r="KTL43" s="178"/>
      <c r="KTM43" s="178"/>
      <c r="KTN43" s="178"/>
      <c r="KTO43" s="178"/>
      <c r="KTP43" s="178"/>
      <c r="KTQ43" s="179"/>
      <c r="KTR43" s="166"/>
      <c r="KTS43" s="178"/>
      <c r="KTT43" s="178"/>
      <c r="KTU43" s="178"/>
      <c r="KTV43" s="178"/>
      <c r="KTW43" s="178"/>
      <c r="KTX43" s="178"/>
      <c r="KTY43" s="179"/>
      <c r="KTZ43" s="166"/>
      <c r="KUA43" s="178"/>
      <c r="KUB43" s="178"/>
      <c r="KUC43" s="178"/>
      <c r="KUD43" s="178"/>
      <c r="KUE43" s="178"/>
      <c r="KUF43" s="178"/>
      <c r="KUG43" s="179"/>
      <c r="KUH43" s="166"/>
      <c r="KUI43" s="178"/>
      <c r="KUJ43" s="178"/>
      <c r="KUK43" s="178"/>
      <c r="KUL43" s="178"/>
      <c r="KUM43" s="178"/>
      <c r="KUN43" s="178"/>
      <c r="KUO43" s="179"/>
      <c r="KUP43" s="166"/>
      <c r="KUQ43" s="178"/>
      <c r="KUR43" s="178"/>
      <c r="KUS43" s="178"/>
      <c r="KUT43" s="178"/>
      <c r="KUU43" s="178"/>
      <c r="KUV43" s="178"/>
      <c r="KUW43" s="179"/>
      <c r="KUX43" s="166"/>
      <c r="KUY43" s="178"/>
      <c r="KUZ43" s="178"/>
      <c r="KVA43" s="178"/>
      <c r="KVB43" s="178"/>
      <c r="KVC43" s="178"/>
      <c r="KVD43" s="178"/>
      <c r="KVE43" s="179"/>
      <c r="KVF43" s="166"/>
      <c r="KVG43" s="178"/>
      <c r="KVH43" s="178"/>
      <c r="KVI43" s="178"/>
      <c r="KVJ43" s="178"/>
      <c r="KVK43" s="178"/>
      <c r="KVL43" s="178"/>
      <c r="KVM43" s="179"/>
      <c r="KVN43" s="166"/>
      <c r="KVO43" s="178"/>
      <c r="KVP43" s="178"/>
      <c r="KVQ43" s="178"/>
      <c r="KVR43" s="178"/>
      <c r="KVS43" s="178"/>
      <c r="KVT43" s="178"/>
      <c r="KVU43" s="179"/>
      <c r="KVV43" s="166"/>
      <c r="KVW43" s="178"/>
      <c r="KVX43" s="178"/>
      <c r="KVY43" s="178"/>
      <c r="KVZ43" s="178"/>
      <c r="KWA43" s="178"/>
      <c r="KWB43" s="178"/>
      <c r="KWC43" s="179"/>
      <c r="KWD43" s="166"/>
      <c r="KWE43" s="178"/>
      <c r="KWF43" s="178"/>
      <c r="KWG43" s="178"/>
      <c r="KWH43" s="178"/>
      <c r="KWI43" s="178"/>
      <c r="KWJ43" s="178"/>
      <c r="KWK43" s="179"/>
      <c r="KWL43" s="166"/>
      <c r="KWM43" s="178"/>
      <c r="KWN43" s="178"/>
      <c r="KWO43" s="178"/>
      <c r="KWP43" s="178"/>
      <c r="KWQ43" s="178"/>
      <c r="KWR43" s="178"/>
      <c r="KWS43" s="179"/>
      <c r="KWT43" s="166"/>
      <c r="KWU43" s="178"/>
      <c r="KWV43" s="178"/>
      <c r="KWW43" s="178"/>
      <c r="KWX43" s="178"/>
      <c r="KWY43" s="178"/>
      <c r="KWZ43" s="178"/>
      <c r="KXA43" s="179"/>
      <c r="KXB43" s="166"/>
      <c r="KXC43" s="178"/>
      <c r="KXD43" s="178"/>
      <c r="KXE43" s="178"/>
      <c r="KXF43" s="178"/>
      <c r="KXG43" s="178"/>
      <c r="KXH43" s="178"/>
      <c r="KXI43" s="179"/>
      <c r="KXJ43" s="166"/>
      <c r="KXK43" s="178"/>
      <c r="KXL43" s="178"/>
      <c r="KXM43" s="178"/>
      <c r="KXN43" s="178"/>
      <c r="KXO43" s="178"/>
      <c r="KXP43" s="178"/>
      <c r="KXQ43" s="179"/>
      <c r="KXR43" s="166"/>
      <c r="KXS43" s="178"/>
      <c r="KXT43" s="178"/>
      <c r="KXU43" s="178"/>
      <c r="KXV43" s="178"/>
      <c r="KXW43" s="178"/>
      <c r="KXX43" s="178"/>
      <c r="KXY43" s="179"/>
      <c r="KXZ43" s="166"/>
      <c r="KYA43" s="178"/>
      <c r="KYB43" s="178"/>
      <c r="KYC43" s="178"/>
      <c r="KYD43" s="178"/>
      <c r="KYE43" s="178"/>
      <c r="KYF43" s="178"/>
      <c r="KYG43" s="179"/>
      <c r="KYH43" s="166"/>
      <c r="KYI43" s="178"/>
      <c r="KYJ43" s="178"/>
      <c r="KYK43" s="178"/>
      <c r="KYL43" s="178"/>
      <c r="KYM43" s="178"/>
      <c r="KYN43" s="178"/>
      <c r="KYO43" s="179"/>
      <c r="KYP43" s="166"/>
      <c r="KYQ43" s="178"/>
      <c r="KYR43" s="178"/>
      <c r="KYS43" s="178"/>
      <c r="KYT43" s="178"/>
      <c r="KYU43" s="178"/>
      <c r="KYV43" s="178"/>
      <c r="KYW43" s="179"/>
      <c r="KYX43" s="166"/>
      <c r="KYY43" s="178"/>
      <c r="KYZ43" s="178"/>
      <c r="KZA43" s="178"/>
      <c r="KZB43" s="178"/>
      <c r="KZC43" s="178"/>
      <c r="KZD43" s="178"/>
      <c r="KZE43" s="179"/>
      <c r="KZF43" s="166"/>
      <c r="KZG43" s="178"/>
      <c r="KZH43" s="178"/>
      <c r="KZI43" s="178"/>
      <c r="KZJ43" s="178"/>
      <c r="KZK43" s="178"/>
      <c r="KZL43" s="178"/>
      <c r="KZM43" s="179"/>
      <c r="KZN43" s="166"/>
      <c r="KZO43" s="178"/>
      <c r="KZP43" s="178"/>
      <c r="KZQ43" s="178"/>
      <c r="KZR43" s="178"/>
      <c r="KZS43" s="178"/>
      <c r="KZT43" s="178"/>
      <c r="KZU43" s="179"/>
      <c r="KZV43" s="166"/>
      <c r="KZW43" s="178"/>
      <c r="KZX43" s="178"/>
      <c r="KZY43" s="178"/>
      <c r="KZZ43" s="178"/>
      <c r="LAA43" s="178"/>
      <c r="LAB43" s="178"/>
      <c r="LAC43" s="179"/>
      <c r="LAD43" s="166"/>
      <c r="LAE43" s="178"/>
      <c r="LAF43" s="178"/>
      <c r="LAG43" s="178"/>
      <c r="LAH43" s="178"/>
      <c r="LAI43" s="178"/>
      <c r="LAJ43" s="178"/>
      <c r="LAK43" s="179"/>
      <c r="LAL43" s="166"/>
      <c r="LAM43" s="178"/>
      <c r="LAN43" s="178"/>
      <c r="LAO43" s="178"/>
      <c r="LAP43" s="178"/>
      <c r="LAQ43" s="178"/>
      <c r="LAR43" s="178"/>
      <c r="LAS43" s="179"/>
      <c r="LAT43" s="166"/>
      <c r="LAU43" s="178"/>
      <c r="LAV43" s="178"/>
      <c r="LAW43" s="178"/>
      <c r="LAX43" s="178"/>
      <c r="LAY43" s="178"/>
      <c r="LAZ43" s="178"/>
      <c r="LBA43" s="179"/>
      <c r="LBB43" s="166"/>
      <c r="LBC43" s="178"/>
      <c r="LBD43" s="178"/>
      <c r="LBE43" s="178"/>
      <c r="LBF43" s="178"/>
      <c r="LBG43" s="178"/>
      <c r="LBH43" s="178"/>
      <c r="LBI43" s="179"/>
      <c r="LBJ43" s="166"/>
      <c r="LBK43" s="178"/>
      <c r="LBL43" s="178"/>
      <c r="LBM43" s="178"/>
      <c r="LBN43" s="178"/>
      <c r="LBO43" s="178"/>
      <c r="LBP43" s="178"/>
      <c r="LBQ43" s="179"/>
      <c r="LBR43" s="166"/>
      <c r="LBS43" s="178"/>
      <c r="LBT43" s="178"/>
      <c r="LBU43" s="178"/>
      <c r="LBV43" s="178"/>
      <c r="LBW43" s="178"/>
      <c r="LBX43" s="178"/>
      <c r="LBY43" s="179"/>
      <c r="LBZ43" s="166"/>
      <c r="LCA43" s="178"/>
      <c r="LCB43" s="178"/>
      <c r="LCC43" s="178"/>
      <c r="LCD43" s="178"/>
      <c r="LCE43" s="178"/>
      <c r="LCF43" s="178"/>
      <c r="LCG43" s="179"/>
      <c r="LCH43" s="166"/>
      <c r="LCI43" s="178"/>
      <c r="LCJ43" s="178"/>
      <c r="LCK43" s="178"/>
      <c r="LCL43" s="178"/>
      <c r="LCM43" s="178"/>
      <c r="LCN43" s="178"/>
      <c r="LCO43" s="179"/>
      <c r="LCP43" s="166"/>
      <c r="LCQ43" s="178"/>
      <c r="LCR43" s="178"/>
      <c r="LCS43" s="178"/>
      <c r="LCT43" s="178"/>
      <c r="LCU43" s="178"/>
      <c r="LCV43" s="178"/>
      <c r="LCW43" s="179"/>
      <c r="LCX43" s="166"/>
      <c r="LCY43" s="178"/>
      <c r="LCZ43" s="178"/>
      <c r="LDA43" s="178"/>
      <c r="LDB43" s="178"/>
      <c r="LDC43" s="178"/>
      <c r="LDD43" s="178"/>
      <c r="LDE43" s="179"/>
      <c r="LDF43" s="166"/>
      <c r="LDG43" s="178"/>
      <c r="LDH43" s="178"/>
      <c r="LDI43" s="178"/>
      <c r="LDJ43" s="178"/>
      <c r="LDK43" s="178"/>
      <c r="LDL43" s="178"/>
      <c r="LDM43" s="179"/>
      <c r="LDN43" s="166"/>
      <c r="LDO43" s="178"/>
      <c r="LDP43" s="178"/>
      <c r="LDQ43" s="178"/>
      <c r="LDR43" s="178"/>
      <c r="LDS43" s="178"/>
      <c r="LDT43" s="178"/>
      <c r="LDU43" s="179"/>
      <c r="LDV43" s="166"/>
      <c r="LDW43" s="178"/>
      <c r="LDX43" s="178"/>
      <c r="LDY43" s="178"/>
      <c r="LDZ43" s="178"/>
      <c r="LEA43" s="178"/>
      <c r="LEB43" s="178"/>
      <c r="LEC43" s="179"/>
      <c r="LED43" s="166"/>
      <c r="LEE43" s="178"/>
      <c r="LEF43" s="178"/>
      <c r="LEG43" s="178"/>
      <c r="LEH43" s="178"/>
      <c r="LEI43" s="178"/>
      <c r="LEJ43" s="178"/>
      <c r="LEK43" s="179"/>
      <c r="LEL43" s="166"/>
      <c r="LEM43" s="178"/>
      <c r="LEN43" s="178"/>
      <c r="LEO43" s="178"/>
      <c r="LEP43" s="178"/>
      <c r="LEQ43" s="178"/>
      <c r="LER43" s="178"/>
      <c r="LES43" s="179"/>
      <c r="LET43" s="166"/>
      <c r="LEU43" s="178"/>
      <c r="LEV43" s="178"/>
      <c r="LEW43" s="178"/>
      <c r="LEX43" s="178"/>
      <c r="LEY43" s="178"/>
      <c r="LEZ43" s="178"/>
      <c r="LFA43" s="179"/>
      <c r="LFB43" s="166"/>
      <c r="LFC43" s="178"/>
      <c r="LFD43" s="178"/>
      <c r="LFE43" s="178"/>
      <c r="LFF43" s="178"/>
      <c r="LFG43" s="178"/>
      <c r="LFH43" s="178"/>
      <c r="LFI43" s="179"/>
      <c r="LFJ43" s="166"/>
      <c r="LFK43" s="178"/>
      <c r="LFL43" s="178"/>
      <c r="LFM43" s="178"/>
      <c r="LFN43" s="178"/>
      <c r="LFO43" s="178"/>
      <c r="LFP43" s="178"/>
      <c r="LFQ43" s="179"/>
      <c r="LFR43" s="166"/>
      <c r="LFS43" s="178"/>
      <c r="LFT43" s="178"/>
      <c r="LFU43" s="178"/>
      <c r="LFV43" s="178"/>
      <c r="LFW43" s="178"/>
      <c r="LFX43" s="178"/>
      <c r="LFY43" s="179"/>
      <c r="LFZ43" s="166"/>
      <c r="LGA43" s="178"/>
      <c r="LGB43" s="178"/>
      <c r="LGC43" s="178"/>
      <c r="LGD43" s="178"/>
      <c r="LGE43" s="178"/>
      <c r="LGF43" s="178"/>
      <c r="LGG43" s="179"/>
      <c r="LGH43" s="166"/>
      <c r="LGI43" s="178"/>
      <c r="LGJ43" s="178"/>
      <c r="LGK43" s="178"/>
      <c r="LGL43" s="178"/>
      <c r="LGM43" s="178"/>
      <c r="LGN43" s="178"/>
      <c r="LGO43" s="179"/>
      <c r="LGP43" s="166"/>
      <c r="LGQ43" s="178"/>
      <c r="LGR43" s="178"/>
      <c r="LGS43" s="178"/>
      <c r="LGT43" s="178"/>
      <c r="LGU43" s="178"/>
      <c r="LGV43" s="178"/>
      <c r="LGW43" s="179"/>
      <c r="LGX43" s="166"/>
      <c r="LGY43" s="178"/>
      <c r="LGZ43" s="178"/>
      <c r="LHA43" s="178"/>
      <c r="LHB43" s="178"/>
      <c r="LHC43" s="178"/>
      <c r="LHD43" s="178"/>
      <c r="LHE43" s="179"/>
      <c r="LHF43" s="166"/>
      <c r="LHG43" s="178"/>
      <c r="LHH43" s="178"/>
      <c r="LHI43" s="178"/>
      <c r="LHJ43" s="178"/>
      <c r="LHK43" s="178"/>
      <c r="LHL43" s="178"/>
      <c r="LHM43" s="179"/>
      <c r="LHN43" s="166"/>
      <c r="LHO43" s="178"/>
      <c r="LHP43" s="178"/>
      <c r="LHQ43" s="178"/>
      <c r="LHR43" s="178"/>
      <c r="LHS43" s="178"/>
      <c r="LHT43" s="178"/>
      <c r="LHU43" s="179"/>
      <c r="LHV43" s="166"/>
      <c r="LHW43" s="178"/>
      <c r="LHX43" s="178"/>
      <c r="LHY43" s="178"/>
      <c r="LHZ43" s="178"/>
      <c r="LIA43" s="178"/>
      <c r="LIB43" s="178"/>
      <c r="LIC43" s="179"/>
      <c r="LID43" s="166"/>
      <c r="LIE43" s="178"/>
      <c r="LIF43" s="178"/>
      <c r="LIG43" s="178"/>
      <c r="LIH43" s="178"/>
      <c r="LII43" s="178"/>
      <c r="LIJ43" s="178"/>
      <c r="LIK43" s="179"/>
      <c r="LIL43" s="166"/>
      <c r="LIM43" s="178"/>
      <c r="LIN43" s="178"/>
      <c r="LIO43" s="178"/>
      <c r="LIP43" s="178"/>
      <c r="LIQ43" s="178"/>
      <c r="LIR43" s="178"/>
      <c r="LIS43" s="179"/>
      <c r="LIT43" s="166"/>
      <c r="LIU43" s="178"/>
      <c r="LIV43" s="178"/>
      <c r="LIW43" s="178"/>
      <c r="LIX43" s="178"/>
      <c r="LIY43" s="178"/>
      <c r="LIZ43" s="178"/>
      <c r="LJA43" s="179"/>
      <c r="LJB43" s="166"/>
      <c r="LJC43" s="178"/>
      <c r="LJD43" s="178"/>
      <c r="LJE43" s="178"/>
      <c r="LJF43" s="178"/>
      <c r="LJG43" s="178"/>
      <c r="LJH43" s="178"/>
      <c r="LJI43" s="179"/>
      <c r="LJJ43" s="166"/>
      <c r="LJK43" s="178"/>
      <c r="LJL43" s="178"/>
      <c r="LJM43" s="178"/>
      <c r="LJN43" s="178"/>
      <c r="LJO43" s="178"/>
      <c r="LJP43" s="178"/>
      <c r="LJQ43" s="179"/>
      <c r="LJR43" s="166"/>
      <c r="LJS43" s="178"/>
      <c r="LJT43" s="178"/>
      <c r="LJU43" s="178"/>
      <c r="LJV43" s="178"/>
      <c r="LJW43" s="178"/>
      <c r="LJX43" s="178"/>
      <c r="LJY43" s="179"/>
      <c r="LJZ43" s="166"/>
      <c r="LKA43" s="178"/>
      <c r="LKB43" s="178"/>
      <c r="LKC43" s="178"/>
      <c r="LKD43" s="178"/>
      <c r="LKE43" s="178"/>
      <c r="LKF43" s="178"/>
      <c r="LKG43" s="179"/>
      <c r="LKH43" s="166"/>
      <c r="LKI43" s="178"/>
      <c r="LKJ43" s="178"/>
      <c r="LKK43" s="178"/>
      <c r="LKL43" s="178"/>
      <c r="LKM43" s="178"/>
      <c r="LKN43" s="178"/>
      <c r="LKO43" s="179"/>
      <c r="LKP43" s="166"/>
      <c r="LKQ43" s="178"/>
      <c r="LKR43" s="178"/>
      <c r="LKS43" s="178"/>
      <c r="LKT43" s="178"/>
      <c r="LKU43" s="178"/>
      <c r="LKV43" s="178"/>
      <c r="LKW43" s="179"/>
      <c r="LKX43" s="166"/>
      <c r="LKY43" s="178"/>
      <c r="LKZ43" s="178"/>
      <c r="LLA43" s="178"/>
      <c r="LLB43" s="178"/>
      <c r="LLC43" s="178"/>
      <c r="LLD43" s="178"/>
      <c r="LLE43" s="179"/>
      <c r="LLF43" s="166"/>
      <c r="LLG43" s="178"/>
      <c r="LLH43" s="178"/>
      <c r="LLI43" s="178"/>
      <c r="LLJ43" s="178"/>
      <c r="LLK43" s="178"/>
      <c r="LLL43" s="178"/>
      <c r="LLM43" s="179"/>
      <c r="LLN43" s="166"/>
      <c r="LLO43" s="178"/>
      <c r="LLP43" s="178"/>
      <c r="LLQ43" s="178"/>
      <c r="LLR43" s="178"/>
      <c r="LLS43" s="178"/>
      <c r="LLT43" s="178"/>
      <c r="LLU43" s="179"/>
      <c r="LLV43" s="166"/>
      <c r="LLW43" s="178"/>
      <c r="LLX43" s="178"/>
      <c r="LLY43" s="178"/>
      <c r="LLZ43" s="178"/>
      <c r="LMA43" s="178"/>
      <c r="LMB43" s="178"/>
      <c r="LMC43" s="179"/>
      <c r="LMD43" s="166"/>
      <c r="LME43" s="178"/>
      <c r="LMF43" s="178"/>
      <c r="LMG43" s="178"/>
      <c r="LMH43" s="178"/>
      <c r="LMI43" s="178"/>
      <c r="LMJ43" s="178"/>
      <c r="LMK43" s="179"/>
      <c r="LML43" s="166"/>
      <c r="LMM43" s="178"/>
      <c r="LMN43" s="178"/>
      <c r="LMO43" s="178"/>
      <c r="LMP43" s="178"/>
      <c r="LMQ43" s="178"/>
      <c r="LMR43" s="178"/>
      <c r="LMS43" s="179"/>
      <c r="LMT43" s="166"/>
      <c r="LMU43" s="178"/>
      <c r="LMV43" s="178"/>
      <c r="LMW43" s="178"/>
      <c r="LMX43" s="178"/>
      <c r="LMY43" s="178"/>
      <c r="LMZ43" s="178"/>
      <c r="LNA43" s="179"/>
      <c r="LNB43" s="166"/>
      <c r="LNC43" s="178"/>
      <c r="LND43" s="178"/>
      <c r="LNE43" s="178"/>
      <c r="LNF43" s="178"/>
      <c r="LNG43" s="178"/>
      <c r="LNH43" s="178"/>
      <c r="LNI43" s="179"/>
      <c r="LNJ43" s="166"/>
      <c r="LNK43" s="178"/>
      <c r="LNL43" s="178"/>
      <c r="LNM43" s="178"/>
      <c r="LNN43" s="178"/>
      <c r="LNO43" s="178"/>
      <c r="LNP43" s="178"/>
      <c r="LNQ43" s="179"/>
      <c r="LNR43" s="166"/>
      <c r="LNS43" s="178"/>
      <c r="LNT43" s="178"/>
      <c r="LNU43" s="178"/>
      <c r="LNV43" s="178"/>
      <c r="LNW43" s="178"/>
      <c r="LNX43" s="178"/>
      <c r="LNY43" s="179"/>
      <c r="LNZ43" s="166"/>
      <c r="LOA43" s="178"/>
      <c r="LOB43" s="178"/>
      <c r="LOC43" s="178"/>
      <c r="LOD43" s="178"/>
      <c r="LOE43" s="178"/>
      <c r="LOF43" s="178"/>
      <c r="LOG43" s="179"/>
      <c r="LOH43" s="166"/>
      <c r="LOI43" s="178"/>
      <c r="LOJ43" s="178"/>
      <c r="LOK43" s="178"/>
      <c r="LOL43" s="178"/>
      <c r="LOM43" s="178"/>
      <c r="LON43" s="178"/>
      <c r="LOO43" s="179"/>
      <c r="LOP43" s="166"/>
      <c r="LOQ43" s="178"/>
      <c r="LOR43" s="178"/>
      <c r="LOS43" s="178"/>
      <c r="LOT43" s="178"/>
      <c r="LOU43" s="178"/>
      <c r="LOV43" s="178"/>
      <c r="LOW43" s="179"/>
      <c r="LOX43" s="166"/>
      <c r="LOY43" s="178"/>
      <c r="LOZ43" s="178"/>
      <c r="LPA43" s="178"/>
      <c r="LPB43" s="178"/>
      <c r="LPC43" s="178"/>
      <c r="LPD43" s="178"/>
      <c r="LPE43" s="179"/>
      <c r="LPF43" s="166"/>
      <c r="LPG43" s="178"/>
      <c r="LPH43" s="178"/>
      <c r="LPI43" s="178"/>
      <c r="LPJ43" s="178"/>
      <c r="LPK43" s="178"/>
      <c r="LPL43" s="178"/>
      <c r="LPM43" s="179"/>
      <c r="LPN43" s="166"/>
      <c r="LPO43" s="178"/>
      <c r="LPP43" s="178"/>
      <c r="LPQ43" s="178"/>
      <c r="LPR43" s="178"/>
      <c r="LPS43" s="178"/>
      <c r="LPT43" s="178"/>
      <c r="LPU43" s="179"/>
      <c r="LPV43" s="166"/>
      <c r="LPW43" s="178"/>
      <c r="LPX43" s="178"/>
      <c r="LPY43" s="178"/>
      <c r="LPZ43" s="178"/>
      <c r="LQA43" s="178"/>
      <c r="LQB43" s="178"/>
      <c r="LQC43" s="179"/>
      <c r="LQD43" s="166"/>
      <c r="LQE43" s="178"/>
      <c r="LQF43" s="178"/>
      <c r="LQG43" s="178"/>
      <c r="LQH43" s="178"/>
      <c r="LQI43" s="178"/>
      <c r="LQJ43" s="178"/>
      <c r="LQK43" s="179"/>
      <c r="LQL43" s="166"/>
      <c r="LQM43" s="178"/>
      <c r="LQN43" s="178"/>
      <c r="LQO43" s="178"/>
      <c r="LQP43" s="178"/>
      <c r="LQQ43" s="178"/>
      <c r="LQR43" s="178"/>
      <c r="LQS43" s="179"/>
      <c r="LQT43" s="166"/>
      <c r="LQU43" s="178"/>
      <c r="LQV43" s="178"/>
      <c r="LQW43" s="178"/>
      <c r="LQX43" s="178"/>
      <c r="LQY43" s="178"/>
      <c r="LQZ43" s="178"/>
      <c r="LRA43" s="179"/>
      <c r="LRB43" s="166"/>
      <c r="LRC43" s="178"/>
      <c r="LRD43" s="178"/>
      <c r="LRE43" s="178"/>
      <c r="LRF43" s="178"/>
      <c r="LRG43" s="178"/>
      <c r="LRH43" s="178"/>
      <c r="LRI43" s="179"/>
      <c r="LRJ43" s="166"/>
      <c r="LRK43" s="178"/>
      <c r="LRL43" s="178"/>
      <c r="LRM43" s="178"/>
      <c r="LRN43" s="178"/>
      <c r="LRO43" s="178"/>
      <c r="LRP43" s="178"/>
      <c r="LRQ43" s="179"/>
      <c r="LRR43" s="166"/>
      <c r="LRS43" s="178"/>
      <c r="LRT43" s="178"/>
      <c r="LRU43" s="178"/>
      <c r="LRV43" s="178"/>
      <c r="LRW43" s="178"/>
      <c r="LRX43" s="178"/>
      <c r="LRY43" s="179"/>
      <c r="LRZ43" s="166"/>
      <c r="LSA43" s="178"/>
      <c r="LSB43" s="178"/>
      <c r="LSC43" s="178"/>
      <c r="LSD43" s="178"/>
      <c r="LSE43" s="178"/>
      <c r="LSF43" s="178"/>
      <c r="LSG43" s="179"/>
      <c r="LSH43" s="166"/>
      <c r="LSI43" s="178"/>
      <c r="LSJ43" s="178"/>
      <c r="LSK43" s="178"/>
      <c r="LSL43" s="178"/>
      <c r="LSM43" s="178"/>
      <c r="LSN43" s="178"/>
      <c r="LSO43" s="179"/>
      <c r="LSP43" s="166"/>
      <c r="LSQ43" s="178"/>
      <c r="LSR43" s="178"/>
      <c r="LSS43" s="178"/>
      <c r="LST43" s="178"/>
      <c r="LSU43" s="178"/>
      <c r="LSV43" s="178"/>
      <c r="LSW43" s="179"/>
      <c r="LSX43" s="166"/>
      <c r="LSY43" s="178"/>
      <c r="LSZ43" s="178"/>
      <c r="LTA43" s="178"/>
      <c r="LTB43" s="178"/>
      <c r="LTC43" s="178"/>
      <c r="LTD43" s="178"/>
      <c r="LTE43" s="179"/>
      <c r="LTF43" s="166"/>
      <c r="LTG43" s="178"/>
      <c r="LTH43" s="178"/>
      <c r="LTI43" s="178"/>
      <c r="LTJ43" s="178"/>
      <c r="LTK43" s="178"/>
      <c r="LTL43" s="178"/>
      <c r="LTM43" s="179"/>
      <c r="LTN43" s="166"/>
      <c r="LTO43" s="178"/>
      <c r="LTP43" s="178"/>
      <c r="LTQ43" s="178"/>
      <c r="LTR43" s="178"/>
      <c r="LTS43" s="178"/>
      <c r="LTT43" s="178"/>
      <c r="LTU43" s="179"/>
      <c r="LTV43" s="166"/>
      <c r="LTW43" s="178"/>
      <c r="LTX43" s="178"/>
      <c r="LTY43" s="178"/>
      <c r="LTZ43" s="178"/>
      <c r="LUA43" s="178"/>
      <c r="LUB43" s="178"/>
      <c r="LUC43" s="179"/>
      <c r="LUD43" s="166"/>
      <c r="LUE43" s="178"/>
      <c r="LUF43" s="178"/>
      <c r="LUG43" s="178"/>
      <c r="LUH43" s="178"/>
      <c r="LUI43" s="178"/>
      <c r="LUJ43" s="178"/>
      <c r="LUK43" s="179"/>
      <c r="LUL43" s="166"/>
      <c r="LUM43" s="178"/>
      <c r="LUN43" s="178"/>
      <c r="LUO43" s="178"/>
      <c r="LUP43" s="178"/>
      <c r="LUQ43" s="178"/>
      <c r="LUR43" s="178"/>
      <c r="LUS43" s="179"/>
      <c r="LUT43" s="166"/>
      <c r="LUU43" s="178"/>
      <c r="LUV43" s="178"/>
      <c r="LUW43" s="178"/>
      <c r="LUX43" s="178"/>
      <c r="LUY43" s="178"/>
      <c r="LUZ43" s="178"/>
      <c r="LVA43" s="179"/>
      <c r="LVB43" s="166"/>
      <c r="LVC43" s="178"/>
      <c r="LVD43" s="178"/>
      <c r="LVE43" s="178"/>
      <c r="LVF43" s="178"/>
      <c r="LVG43" s="178"/>
      <c r="LVH43" s="178"/>
      <c r="LVI43" s="179"/>
      <c r="LVJ43" s="166"/>
      <c r="LVK43" s="178"/>
      <c r="LVL43" s="178"/>
      <c r="LVM43" s="178"/>
      <c r="LVN43" s="178"/>
      <c r="LVO43" s="178"/>
      <c r="LVP43" s="178"/>
      <c r="LVQ43" s="179"/>
      <c r="LVR43" s="166"/>
      <c r="LVS43" s="178"/>
      <c r="LVT43" s="178"/>
      <c r="LVU43" s="178"/>
      <c r="LVV43" s="178"/>
      <c r="LVW43" s="178"/>
      <c r="LVX43" s="178"/>
      <c r="LVY43" s="179"/>
      <c r="LVZ43" s="166"/>
      <c r="LWA43" s="178"/>
      <c r="LWB43" s="178"/>
      <c r="LWC43" s="178"/>
      <c r="LWD43" s="178"/>
      <c r="LWE43" s="178"/>
      <c r="LWF43" s="178"/>
      <c r="LWG43" s="179"/>
      <c r="LWH43" s="166"/>
      <c r="LWI43" s="178"/>
      <c r="LWJ43" s="178"/>
      <c r="LWK43" s="178"/>
      <c r="LWL43" s="178"/>
      <c r="LWM43" s="178"/>
      <c r="LWN43" s="178"/>
      <c r="LWO43" s="179"/>
      <c r="LWP43" s="166"/>
      <c r="LWQ43" s="178"/>
      <c r="LWR43" s="178"/>
      <c r="LWS43" s="178"/>
      <c r="LWT43" s="178"/>
      <c r="LWU43" s="178"/>
      <c r="LWV43" s="178"/>
      <c r="LWW43" s="179"/>
      <c r="LWX43" s="166"/>
      <c r="LWY43" s="178"/>
      <c r="LWZ43" s="178"/>
      <c r="LXA43" s="178"/>
      <c r="LXB43" s="178"/>
      <c r="LXC43" s="178"/>
      <c r="LXD43" s="178"/>
      <c r="LXE43" s="179"/>
      <c r="LXF43" s="166"/>
      <c r="LXG43" s="178"/>
      <c r="LXH43" s="178"/>
      <c r="LXI43" s="178"/>
      <c r="LXJ43" s="178"/>
      <c r="LXK43" s="178"/>
      <c r="LXL43" s="178"/>
      <c r="LXM43" s="179"/>
      <c r="LXN43" s="166"/>
      <c r="LXO43" s="178"/>
      <c r="LXP43" s="178"/>
      <c r="LXQ43" s="178"/>
      <c r="LXR43" s="178"/>
      <c r="LXS43" s="178"/>
      <c r="LXT43" s="178"/>
      <c r="LXU43" s="179"/>
      <c r="LXV43" s="166"/>
      <c r="LXW43" s="178"/>
      <c r="LXX43" s="178"/>
      <c r="LXY43" s="178"/>
      <c r="LXZ43" s="178"/>
      <c r="LYA43" s="178"/>
      <c r="LYB43" s="178"/>
      <c r="LYC43" s="179"/>
      <c r="LYD43" s="166"/>
      <c r="LYE43" s="178"/>
      <c r="LYF43" s="178"/>
      <c r="LYG43" s="178"/>
      <c r="LYH43" s="178"/>
      <c r="LYI43" s="178"/>
      <c r="LYJ43" s="178"/>
      <c r="LYK43" s="179"/>
      <c r="LYL43" s="166"/>
      <c r="LYM43" s="178"/>
      <c r="LYN43" s="178"/>
      <c r="LYO43" s="178"/>
      <c r="LYP43" s="178"/>
      <c r="LYQ43" s="178"/>
      <c r="LYR43" s="178"/>
      <c r="LYS43" s="179"/>
      <c r="LYT43" s="166"/>
      <c r="LYU43" s="178"/>
      <c r="LYV43" s="178"/>
      <c r="LYW43" s="178"/>
      <c r="LYX43" s="178"/>
      <c r="LYY43" s="178"/>
      <c r="LYZ43" s="178"/>
      <c r="LZA43" s="179"/>
      <c r="LZB43" s="166"/>
      <c r="LZC43" s="178"/>
      <c r="LZD43" s="178"/>
      <c r="LZE43" s="178"/>
      <c r="LZF43" s="178"/>
      <c r="LZG43" s="178"/>
      <c r="LZH43" s="178"/>
      <c r="LZI43" s="179"/>
      <c r="LZJ43" s="166"/>
      <c r="LZK43" s="178"/>
      <c r="LZL43" s="178"/>
      <c r="LZM43" s="178"/>
      <c r="LZN43" s="178"/>
      <c r="LZO43" s="178"/>
      <c r="LZP43" s="178"/>
      <c r="LZQ43" s="179"/>
      <c r="LZR43" s="166"/>
      <c r="LZS43" s="178"/>
      <c r="LZT43" s="178"/>
      <c r="LZU43" s="178"/>
      <c r="LZV43" s="178"/>
      <c r="LZW43" s="178"/>
      <c r="LZX43" s="178"/>
      <c r="LZY43" s="179"/>
      <c r="LZZ43" s="166"/>
      <c r="MAA43" s="178"/>
      <c r="MAB43" s="178"/>
      <c r="MAC43" s="178"/>
      <c r="MAD43" s="178"/>
      <c r="MAE43" s="178"/>
      <c r="MAF43" s="178"/>
      <c r="MAG43" s="179"/>
      <c r="MAH43" s="166"/>
      <c r="MAI43" s="178"/>
      <c r="MAJ43" s="178"/>
      <c r="MAK43" s="178"/>
      <c r="MAL43" s="178"/>
      <c r="MAM43" s="178"/>
      <c r="MAN43" s="178"/>
      <c r="MAO43" s="179"/>
      <c r="MAP43" s="166"/>
      <c r="MAQ43" s="178"/>
      <c r="MAR43" s="178"/>
      <c r="MAS43" s="178"/>
      <c r="MAT43" s="178"/>
      <c r="MAU43" s="178"/>
      <c r="MAV43" s="178"/>
      <c r="MAW43" s="179"/>
      <c r="MAX43" s="166"/>
      <c r="MAY43" s="178"/>
      <c r="MAZ43" s="178"/>
      <c r="MBA43" s="178"/>
      <c r="MBB43" s="178"/>
      <c r="MBC43" s="178"/>
      <c r="MBD43" s="178"/>
      <c r="MBE43" s="179"/>
      <c r="MBF43" s="166"/>
      <c r="MBG43" s="178"/>
      <c r="MBH43" s="178"/>
      <c r="MBI43" s="178"/>
      <c r="MBJ43" s="178"/>
      <c r="MBK43" s="178"/>
      <c r="MBL43" s="178"/>
      <c r="MBM43" s="179"/>
      <c r="MBN43" s="166"/>
      <c r="MBO43" s="178"/>
      <c r="MBP43" s="178"/>
      <c r="MBQ43" s="178"/>
      <c r="MBR43" s="178"/>
      <c r="MBS43" s="178"/>
      <c r="MBT43" s="178"/>
      <c r="MBU43" s="179"/>
      <c r="MBV43" s="166"/>
      <c r="MBW43" s="178"/>
      <c r="MBX43" s="178"/>
      <c r="MBY43" s="178"/>
      <c r="MBZ43" s="178"/>
      <c r="MCA43" s="178"/>
      <c r="MCB43" s="178"/>
      <c r="MCC43" s="179"/>
      <c r="MCD43" s="166"/>
      <c r="MCE43" s="178"/>
      <c r="MCF43" s="178"/>
      <c r="MCG43" s="178"/>
      <c r="MCH43" s="178"/>
      <c r="MCI43" s="178"/>
      <c r="MCJ43" s="178"/>
      <c r="MCK43" s="179"/>
      <c r="MCL43" s="166"/>
      <c r="MCM43" s="178"/>
      <c r="MCN43" s="178"/>
      <c r="MCO43" s="178"/>
      <c r="MCP43" s="178"/>
      <c r="MCQ43" s="178"/>
      <c r="MCR43" s="178"/>
      <c r="MCS43" s="179"/>
      <c r="MCT43" s="166"/>
      <c r="MCU43" s="178"/>
      <c r="MCV43" s="178"/>
      <c r="MCW43" s="178"/>
      <c r="MCX43" s="178"/>
      <c r="MCY43" s="178"/>
      <c r="MCZ43" s="178"/>
      <c r="MDA43" s="179"/>
      <c r="MDB43" s="166"/>
      <c r="MDC43" s="178"/>
      <c r="MDD43" s="178"/>
      <c r="MDE43" s="178"/>
      <c r="MDF43" s="178"/>
      <c r="MDG43" s="178"/>
      <c r="MDH43" s="178"/>
      <c r="MDI43" s="179"/>
      <c r="MDJ43" s="166"/>
      <c r="MDK43" s="178"/>
      <c r="MDL43" s="178"/>
      <c r="MDM43" s="178"/>
      <c r="MDN43" s="178"/>
      <c r="MDO43" s="178"/>
      <c r="MDP43" s="178"/>
      <c r="MDQ43" s="179"/>
      <c r="MDR43" s="166"/>
      <c r="MDS43" s="178"/>
      <c r="MDT43" s="178"/>
      <c r="MDU43" s="178"/>
      <c r="MDV43" s="178"/>
      <c r="MDW43" s="178"/>
      <c r="MDX43" s="178"/>
      <c r="MDY43" s="179"/>
      <c r="MDZ43" s="166"/>
      <c r="MEA43" s="178"/>
      <c r="MEB43" s="178"/>
      <c r="MEC43" s="178"/>
      <c r="MED43" s="178"/>
      <c r="MEE43" s="178"/>
      <c r="MEF43" s="178"/>
      <c r="MEG43" s="179"/>
      <c r="MEH43" s="166"/>
      <c r="MEI43" s="178"/>
      <c r="MEJ43" s="178"/>
      <c r="MEK43" s="178"/>
      <c r="MEL43" s="178"/>
      <c r="MEM43" s="178"/>
      <c r="MEN43" s="178"/>
      <c r="MEO43" s="179"/>
      <c r="MEP43" s="166"/>
      <c r="MEQ43" s="178"/>
      <c r="MER43" s="178"/>
      <c r="MES43" s="178"/>
      <c r="MET43" s="178"/>
      <c r="MEU43" s="178"/>
      <c r="MEV43" s="178"/>
      <c r="MEW43" s="179"/>
      <c r="MEX43" s="166"/>
      <c r="MEY43" s="178"/>
      <c r="MEZ43" s="178"/>
      <c r="MFA43" s="178"/>
      <c r="MFB43" s="178"/>
      <c r="MFC43" s="178"/>
      <c r="MFD43" s="178"/>
      <c r="MFE43" s="179"/>
      <c r="MFF43" s="166"/>
      <c r="MFG43" s="178"/>
      <c r="MFH43" s="178"/>
      <c r="MFI43" s="178"/>
      <c r="MFJ43" s="178"/>
      <c r="MFK43" s="178"/>
      <c r="MFL43" s="178"/>
      <c r="MFM43" s="179"/>
      <c r="MFN43" s="166"/>
      <c r="MFO43" s="178"/>
      <c r="MFP43" s="178"/>
      <c r="MFQ43" s="178"/>
      <c r="MFR43" s="178"/>
      <c r="MFS43" s="178"/>
      <c r="MFT43" s="178"/>
      <c r="MFU43" s="179"/>
      <c r="MFV43" s="166"/>
      <c r="MFW43" s="178"/>
      <c r="MFX43" s="178"/>
      <c r="MFY43" s="178"/>
      <c r="MFZ43" s="178"/>
      <c r="MGA43" s="178"/>
      <c r="MGB43" s="178"/>
      <c r="MGC43" s="179"/>
      <c r="MGD43" s="166"/>
      <c r="MGE43" s="178"/>
      <c r="MGF43" s="178"/>
      <c r="MGG43" s="178"/>
      <c r="MGH43" s="178"/>
      <c r="MGI43" s="178"/>
      <c r="MGJ43" s="178"/>
      <c r="MGK43" s="179"/>
      <c r="MGL43" s="166"/>
      <c r="MGM43" s="178"/>
      <c r="MGN43" s="178"/>
      <c r="MGO43" s="178"/>
      <c r="MGP43" s="178"/>
      <c r="MGQ43" s="178"/>
      <c r="MGR43" s="178"/>
      <c r="MGS43" s="179"/>
      <c r="MGT43" s="166"/>
      <c r="MGU43" s="178"/>
      <c r="MGV43" s="178"/>
      <c r="MGW43" s="178"/>
      <c r="MGX43" s="178"/>
      <c r="MGY43" s="178"/>
      <c r="MGZ43" s="178"/>
      <c r="MHA43" s="179"/>
      <c r="MHB43" s="166"/>
      <c r="MHC43" s="178"/>
      <c r="MHD43" s="178"/>
      <c r="MHE43" s="178"/>
      <c r="MHF43" s="178"/>
      <c r="MHG43" s="178"/>
      <c r="MHH43" s="178"/>
      <c r="MHI43" s="179"/>
      <c r="MHJ43" s="166"/>
      <c r="MHK43" s="178"/>
      <c r="MHL43" s="178"/>
      <c r="MHM43" s="178"/>
      <c r="MHN43" s="178"/>
      <c r="MHO43" s="178"/>
      <c r="MHP43" s="178"/>
      <c r="MHQ43" s="179"/>
      <c r="MHR43" s="166"/>
      <c r="MHS43" s="178"/>
      <c r="MHT43" s="178"/>
      <c r="MHU43" s="178"/>
      <c r="MHV43" s="178"/>
      <c r="MHW43" s="178"/>
      <c r="MHX43" s="178"/>
      <c r="MHY43" s="179"/>
      <c r="MHZ43" s="166"/>
      <c r="MIA43" s="178"/>
      <c r="MIB43" s="178"/>
      <c r="MIC43" s="178"/>
      <c r="MID43" s="178"/>
      <c r="MIE43" s="178"/>
      <c r="MIF43" s="178"/>
      <c r="MIG43" s="179"/>
      <c r="MIH43" s="166"/>
      <c r="MII43" s="178"/>
      <c r="MIJ43" s="178"/>
      <c r="MIK43" s="178"/>
      <c r="MIL43" s="178"/>
      <c r="MIM43" s="178"/>
      <c r="MIN43" s="178"/>
      <c r="MIO43" s="179"/>
      <c r="MIP43" s="166"/>
      <c r="MIQ43" s="178"/>
      <c r="MIR43" s="178"/>
      <c r="MIS43" s="178"/>
      <c r="MIT43" s="178"/>
      <c r="MIU43" s="178"/>
      <c r="MIV43" s="178"/>
      <c r="MIW43" s="179"/>
      <c r="MIX43" s="166"/>
      <c r="MIY43" s="178"/>
      <c r="MIZ43" s="178"/>
      <c r="MJA43" s="178"/>
      <c r="MJB43" s="178"/>
      <c r="MJC43" s="178"/>
      <c r="MJD43" s="178"/>
      <c r="MJE43" s="179"/>
      <c r="MJF43" s="166"/>
      <c r="MJG43" s="178"/>
      <c r="MJH43" s="178"/>
      <c r="MJI43" s="178"/>
      <c r="MJJ43" s="178"/>
      <c r="MJK43" s="178"/>
      <c r="MJL43" s="178"/>
      <c r="MJM43" s="179"/>
      <c r="MJN43" s="166"/>
      <c r="MJO43" s="178"/>
      <c r="MJP43" s="178"/>
      <c r="MJQ43" s="178"/>
      <c r="MJR43" s="178"/>
      <c r="MJS43" s="178"/>
      <c r="MJT43" s="178"/>
      <c r="MJU43" s="179"/>
      <c r="MJV43" s="166"/>
      <c r="MJW43" s="178"/>
      <c r="MJX43" s="178"/>
      <c r="MJY43" s="178"/>
      <c r="MJZ43" s="178"/>
      <c r="MKA43" s="178"/>
      <c r="MKB43" s="178"/>
      <c r="MKC43" s="179"/>
      <c r="MKD43" s="166"/>
      <c r="MKE43" s="178"/>
      <c r="MKF43" s="178"/>
      <c r="MKG43" s="178"/>
      <c r="MKH43" s="178"/>
      <c r="MKI43" s="178"/>
      <c r="MKJ43" s="178"/>
      <c r="MKK43" s="179"/>
      <c r="MKL43" s="166"/>
      <c r="MKM43" s="178"/>
      <c r="MKN43" s="178"/>
      <c r="MKO43" s="178"/>
      <c r="MKP43" s="178"/>
      <c r="MKQ43" s="178"/>
      <c r="MKR43" s="178"/>
      <c r="MKS43" s="179"/>
      <c r="MKT43" s="166"/>
      <c r="MKU43" s="178"/>
      <c r="MKV43" s="178"/>
      <c r="MKW43" s="178"/>
      <c r="MKX43" s="178"/>
      <c r="MKY43" s="178"/>
      <c r="MKZ43" s="178"/>
      <c r="MLA43" s="179"/>
      <c r="MLB43" s="166"/>
      <c r="MLC43" s="178"/>
      <c r="MLD43" s="178"/>
      <c r="MLE43" s="178"/>
      <c r="MLF43" s="178"/>
      <c r="MLG43" s="178"/>
      <c r="MLH43" s="178"/>
      <c r="MLI43" s="179"/>
      <c r="MLJ43" s="166"/>
      <c r="MLK43" s="178"/>
      <c r="MLL43" s="178"/>
      <c r="MLM43" s="178"/>
      <c r="MLN43" s="178"/>
      <c r="MLO43" s="178"/>
      <c r="MLP43" s="178"/>
      <c r="MLQ43" s="179"/>
      <c r="MLR43" s="166"/>
      <c r="MLS43" s="178"/>
      <c r="MLT43" s="178"/>
      <c r="MLU43" s="178"/>
      <c r="MLV43" s="178"/>
      <c r="MLW43" s="178"/>
      <c r="MLX43" s="178"/>
      <c r="MLY43" s="179"/>
      <c r="MLZ43" s="166"/>
      <c r="MMA43" s="178"/>
      <c r="MMB43" s="178"/>
      <c r="MMC43" s="178"/>
      <c r="MMD43" s="178"/>
      <c r="MME43" s="178"/>
      <c r="MMF43" s="178"/>
      <c r="MMG43" s="179"/>
      <c r="MMH43" s="166"/>
      <c r="MMI43" s="178"/>
      <c r="MMJ43" s="178"/>
      <c r="MMK43" s="178"/>
      <c r="MML43" s="178"/>
      <c r="MMM43" s="178"/>
      <c r="MMN43" s="178"/>
      <c r="MMO43" s="179"/>
      <c r="MMP43" s="166"/>
      <c r="MMQ43" s="178"/>
      <c r="MMR43" s="178"/>
      <c r="MMS43" s="178"/>
      <c r="MMT43" s="178"/>
      <c r="MMU43" s="178"/>
      <c r="MMV43" s="178"/>
      <c r="MMW43" s="179"/>
      <c r="MMX43" s="166"/>
      <c r="MMY43" s="178"/>
      <c r="MMZ43" s="178"/>
      <c r="MNA43" s="178"/>
      <c r="MNB43" s="178"/>
      <c r="MNC43" s="178"/>
      <c r="MND43" s="178"/>
      <c r="MNE43" s="179"/>
      <c r="MNF43" s="166"/>
      <c r="MNG43" s="178"/>
      <c r="MNH43" s="178"/>
      <c r="MNI43" s="178"/>
      <c r="MNJ43" s="178"/>
      <c r="MNK43" s="178"/>
      <c r="MNL43" s="178"/>
      <c r="MNM43" s="179"/>
      <c r="MNN43" s="166"/>
      <c r="MNO43" s="178"/>
      <c r="MNP43" s="178"/>
      <c r="MNQ43" s="178"/>
      <c r="MNR43" s="178"/>
      <c r="MNS43" s="178"/>
      <c r="MNT43" s="178"/>
      <c r="MNU43" s="179"/>
      <c r="MNV43" s="166"/>
      <c r="MNW43" s="178"/>
      <c r="MNX43" s="178"/>
      <c r="MNY43" s="178"/>
      <c r="MNZ43" s="178"/>
      <c r="MOA43" s="178"/>
      <c r="MOB43" s="178"/>
      <c r="MOC43" s="179"/>
      <c r="MOD43" s="166"/>
      <c r="MOE43" s="178"/>
      <c r="MOF43" s="178"/>
      <c r="MOG43" s="178"/>
      <c r="MOH43" s="178"/>
      <c r="MOI43" s="178"/>
      <c r="MOJ43" s="178"/>
      <c r="MOK43" s="179"/>
      <c r="MOL43" s="166"/>
      <c r="MOM43" s="178"/>
      <c r="MON43" s="178"/>
      <c r="MOO43" s="178"/>
      <c r="MOP43" s="178"/>
      <c r="MOQ43" s="178"/>
      <c r="MOR43" s="178"/>
      <c r="MOS43" s="179"/>
      <c r="MOT43" s="166"/>
      <c r="MOU43" s="178"/>
      <c r="MOV43" s="178"/>
      <c r="MOW43" s="178"/>
      <c r="MOX43" s="178"/>
      <c r="MOY43" s="178"/>
      <c r="MOZ43" s="178"/>
      <c r="MPA43" s="179"/>
      <c r="MPB43" s="166"/>
      <c r="MPC43" s="178"/>
      <c r="MPD43" s="178"/>
      <c r="MPE43" s="178"/>
      <c r="MPF43" s="178"/>
      <c r="MPG43" s="178"/>
      <c r="MPH43" s="178"/>
      <c r="MPI43" s="179"/>
      <c r="MPJ43" s="166"/>
      <c r="MPK43" s="178"/>
      <c r="MPL43" s="178"/>
      <c r="MPM43" s="178"/>
      <c r="MPN43" s="178"/>
      <c r="MPO43" s="178"/>
      <c r="MPP43" s="178"/>
      <c r="MPQ43" s="179"/>
      <c r="MPR43" s="166"/>
      <c r="MPS43" s="178"/>
      <c r="MPT43" s="178"/>
      <c r="MPU43" s="178"/>
      <c r="MPV43" s="178"/>
      <c r="MPW43" s="178"/>
      <c r="MPX43" s="178"/>
      <c r="MPY43" s="179"/>
      <c r="MPZ43" s="166"/>
      <c r="MQA43" s="178"/>
      <c r="MQB43" s="178"/>
      <c r="MQC43" s="178"/>
      <c r="MQD43" s="178"/>
      <c r="MQE43" s="178"/>
      <c r="MQF43" s="178"/>
      <c r="MQG43" s="179"/>
      <c r="MQH43" s="166"/>
      <c r="MQI43" s="178"/>
      <c r="MQJ43" s="178"/>
      <c r="MQK43" s="178"/>
      <c r="MQL43" s="178"/>
      <c r="MQM43" s="178"/>
      <c r="MQN43" s="178"/>
      <c r="MQO43" s="179"/>
      <c r="MQP43" s="166"/>
      <c r="MQQ43" s="178"/>
      <c r="MQR43" s="178"/>
      <c r="MQS43" s="178"/>
      <c r="MQT43" s="178"/>
      <c r="MQU43" s="178"/>
      <c r="MQV43" s="178"/>
      <c r="MQW43" s="179"/>
      <c r="MQX43" s="166"/>
      <c r="MQY43" s="178"/>
      <c r="MQZ43" s="178"/>
      <c r="MRA43" s="178"/>
      <c r="MRB43" s="178"/>
      <c r="MRC43" s="178"/>
      <c r="MRD43" s="178"/>
      <c r="MRE43" s="179"/>
      <c r="MRF43" s="166"/>
      <c r="MRG43" s="178"/>
      <c r="MRH43" s="178"/>
      <c r="MRI43" s="178"/>
      <c r="MRJ43" s="178"/>
      <c r="MRK43" s="178"/>
      <c r="MRL43" s="178"/>
      <c r="MRM43" s="179"/>
      <c r="MRN43" s="166"/>
      <c r="MRO43" s="178"/>
      <c r="MRP43" s="178"/>
      <c r="MRQ43" s="178"/>
      <c r="MRR43" s="178"/>
      <c r="MRS43" s="178"/>
      <c r="MRT43" s="178"/>
      <c r="MRU43" s="179"/>
      <c r="MRV43" s="166"/>
      <c r="MRW43" s="178"/>
      <c r="MRX43" s="178"/>
      <c r="MRY43" s="178"/>
      <c r="MRZ43" s="178"/>
      <c r="MSA43" s="178"/>
      <c r="MSB43" s="178"/>
      <c r="MSC43" s="179"/>
      <c r="MSD43" s="166"/>
      <c r="MSE43" s="178"/>
      <c r="MSF43" s="178"/>
      <c r="MSG43" s="178"/>
      <c r="MSH43" s="178"/>
      <c r="MSI43" s="178"/>
      <c r="MSJ43" s="178"/>
      <c r="MSK43" s="179"/>
      <c r="MSL43" s="166"/>
      <c r="MSM43" s="178"/>
      <c r="MSN43" s="178"/>
      <c r="MSO43" s="178"/>
      <c r="MSP43" s="178"/>
      <c r="MSQ43" s="178"/>
      <c r="MSR43" s="178"/>
      <c r="MSS43" s="179"/>
      <c r="MST43" s="166"/>
      <c r="MSU43" s="178"/>
      <c r="MSV43" s="178"/>
      <c r="MSW43" s="178"/>
      <c r="MSX43" s="178"/>
      <c r="MSY43" s="178"/>
      <c r="MSZ43" s="178"/>
      <c r="MTA43" s="179"/>
      <c r="MTB43" s="166"/>
      <c r="MTC43" s="178"/>
      <c r="MTD43" s="178"/>
      <c r="MTE43" s="178"/>
      <c r="MTF43" s="178"/>
      <c r="MTG43" s="178"/>
      <c r="MTH43" s="178"/>
      <c r="MTI43" s="179"/>
      <c r="MTJ43" s="166"/>
      <c r="MTK43" s="178"/>
      <c r="MTL43" s="178"/>
      <c r="MTM43" s="178"/>
      <c r="MTN43" s="178"/>
      <c r="MTO43" s="178"/>
      <c r="MTP43" s="178"/>
      <c r="MTQ43" s="179"/>
      <c r="MTR43" s="166"/>
      <c r="MTS43" s="178"/>
      <c r="MTT43" s="178"/>
      <c r="MTU43" s="178"/>
      <c r="MTV43" s="178"/>
      <c r="MTW43" s="178"/>
      <c r="MTX43" s="178"/>
      <c r="MTY43" s="179"/>
      <c r="MTZ43" s="166"/>
      <c r="MUA43" s="178"/>
      <c r="MUB43" s="178"/>
      <c r="MUC43" s="178"/>
      <c r="MUD43" s="178"/>
      <c r="MUE43" s="178"/>
      <c r="MUF43" s="178"/>
      <c r="MUG43" s="179"/>
      <c r="MUH43" s="166"/>
      <c r="MUI43" s="178"/>
      <c r="MUJ43" s="178"/>
      <c r="MUK43" s="178"/>
      <c r="MUL43" s="178"/>
      <c r="MUM43" s="178"/>
      <c r="MUN43" s="178"/>
      <c r="MUO43" s="179"/>
      <c r="MUP43" s="166"/>
      <c r="MUQ43" s="178"/>
      <c r="MUR43" s="178"/>
      <c r="MUS43" s="178"/>
      <c r="MUT43" s="178"/>
      <c r="MUU43" s="178"/>
      <c r="MUV43" s="178"/>
      <c r="MUW43" s="179"/>
      <c r="MUX43" s="166"/>
      <c r="MUY43" s="178"/>
      <c r="MUZ43" s="178"/>
      <c r="MVA43" s="178"/>
      <c r="MVB43" s="178"/>
      <c r="MVC43" s="178"/>
      <c r="MVD43" s="178"/>
      <c r="MVE43" s="179"/>
      <c r="MVF43" s="166"/>
      <c r="MVG43" s="178"/>
      <c r="MVH43" s="178"/>
      <c r="MVI43" s="178"/>
      <c r="MVJ43" s="178"/>
      <c r="MVK43" s="178"/>
      <c r="MVL43" s="178"/>
      <c r="MVM43" s="179"/>
      <c r="MVN43" s="166"/>
      <c r="MVO43" s="178"/>
      <c r="MVP43" s="178"/>
      <c r="MVQ43" s="178"/>
      <c r="MVR43" s="178"/>
      <c r="MVS43" s="178"/>
      <c r="MVT43" s="178"/>
      <c r="MVU43" s="179"/>
      <c r="MVV43" s="166"/>
      <c r="MVW43" s="178"/>
      <c r="MVX43" s="178"/>
      <c r="MVY43" s="178"/>
      <c r="MVZ43" s="178"/>
      <c r="MWA43" s="178"/>
      <c r="MWB43" s="178"/>
      <c r="MWC43" s="179"/>
      <c r="MWD43" s="166"/>
      <c r="MWE43" s="178"/>
      <c r="MWF43" s="178"/>
      <c r="MWG43" s="178"/>
      <c r="MWH43" s="178"/>
      <c r="MWI43" s="178"/>
      <c r="MWJ43" s="178"/>
      <c r="MWK43" s="179"/>
      <c r="MWL43" s="166"/>
      <c r="MWM43" s="178"/>
      <c r="MWN43" s="178"/>
      <c r="MWO43" s="178"/>
      <c r="MWP43" s="178"/>
      <c r="MWQ43" s="178"/>
      <c r="MWR43" s="178"/>
      <c r="MWS43" s="179"/>
      <c r="MWT43" s="166"/>
      <c r="MWU43" s="178"/>
      <c r="MWV43" s="178"/>
      <c r="MWW43" s="178"/>
      <c r="MWX43" s="178"/>
      <c r="MWY43" s="178"/>
      <c r="MWZ43" s="178"/>
      <c r="MXA43" s="179"/>
      <c r="MXB43" s="166"/>
      <c r="MXC43" s="178"/>
      <c r="MXD43" s="178"/>
      <c r="MXE43" s="178"/>
      <c r="MXF43" s="178"/>
      <c r="MXG43" s="178"/>
      <c r="MXH43" s="178"/>
      <c r="MXI43" s="179"/>
      <c r="MXJ43" s="166"/>
      <c r="MXK43" s="178"/>
      <c r="MXL43" s="178"/>
      <c r="MXM43" s="178"/>
      <c r="MXN43" s="178"/>
      <c r="MXO43" s="178"/>
      <c r="MXP43" s="178"/>
      <c r="MXQ43" s="179"/>
      <c r="MXR43" s="166"/>
      <c r="MXS43" s="178"/>
      <c r="MXT43" s="178"/>
      <c r="MXU43" s="178"/>
      <c r="MXV43" s="178"/>
      <c r="MXW43" s="178"/>
      <c r="MXX43" s="178"/>
      <c r="MXY43" s="179"/>
      <c r="MXZ43" s="166"/>
      <c r="MYA43" s="178"/>
      <c r="MYB43" s="178"/>
      <c r="MYC43" s="178"/>
      <c r="MYD43" s="178"/>
      <c r="MYE43" s="178"/>
      <c r="MYF43" s="178"/>
      <c r="MYG43" s="179"/>
      <c r="MYH43" s="166"/>
      <c r="MYI43" s="178"/>
      <c r="MYJ43" s="178"/>
      <c r="MYK43" s="178"/>
      <c r="MYL43" s="178"/>
      <c r="MYM43" s="178"/>
      <c r="MYN43" s="178"/>
      <c r="MYO43" s="179"/>
      <c r="MYP43" s="166"/>
      <c r="MYQ43" s="178"/>
      <c r="MYR43" s="178"/>
      <c r="MYS43" s="178"/>
      <c r="MYT43" s="178"/>
      <c r="MYU43" s="178"/>
      <c r="MYV43" s="178"/>
      <c r="MYW43" s="179"/>
      <c r="MYX43" s="166"/>
      <c r="MYY43" s="178"/>
      <c r="MYZ43" s="178"/>
      <c r="MZA43" s="178"/>
      <c r="MZB43" s="178"/>
      <c r="MZC43" s="178"/>
      <c r="MZD43" s="178"/>
      <c r="MZE43" s="179"/>
      <c r="MZF43" s="166"/>
      <c r="MZG43" s="178"/>
      <c r="MZH43" s="178"/>
      <c r="MZI43" s="178"/>
      <c r="MZJ43" s="178"/>
      <c r="MZK43" s="178"/>
      <c r="MZL43" s="178"/>
      <c r="MZM43" s="179"/>
      <c r="MZN43" s="166"/>
      <c r="MZO43" s="178"/>
      <c r="MZP43" s="178"/>
      <c r="MZQ43" s="178"/>
      <c r="MZR43" s="178"/>
      <c r="MZS43" s="178"/>
      <c r="MZT43" s="178"/>
      <c r="MZU43" s="179"/>
      <c r="MZV43" s="166"/>
      <c r="MZW43" s="178"/>
      <c r="MZX43" s="178"/>
      <c r="MZY43" s="178"/>
      <c r="MZZ43" s="178"/>
      <c r="NAA43" s="178"/>
      <c r="NAB43" s="178"/>
      <c r="NAC43" s="179"/>
      <c r="NAD43" s="166"/>
      <c r="NAE43" s="178"/>
      <c r="NAF43" s="178"/>
      <c r="NAG43" s="178"/>
      <c r="NAH43" s="178"/>
      <c r="NAI43" s="178"/>
      <c r="NAJ43" s="178"/>
      <c r="NAK43" s="179"/>
      <c r="NAL43" s="166"/>
      <c r="NAM43" s="178"/>
      <c r="NAN43" s="178"/>
      <c r="NAO43" s="178"/>
      <c r="NAP43" s="178"/>
      <c r="NAQ43" s="178"/>
      <c r="NAR43" s="178"/>
      <c r="NAS43" s="179"/>
      <c r="NAT43" s="166"/>
      <c r="NAU43" s="178"/>
      <c r="NAV43" s="178"/>
      <c r="NAW43" s="178"/>
      <c r="NAX43" s="178"/>
      <c r="NAY43" s="178"/>
      <c r="NAZ43" s="178"/>
      <c r="NBA43" s="179"/>
      <c r="NBB43" s="166"/>
      <c r="NBC43" s="178"/>
      <c r="NBD43" s="178"/>
      <c r="NBE43" s="178"/>
      <c r="NBF43" s="178"/>
      <c r="NBG43" s="178"/>
      <c r="NBH43" s="178"/>
      <c r="NBI43" s="179"/>
      <c r="NBJ43" s="166"/>
      <c r="NBK43" s="178"/>
      <c r="NBL43" s="178"/>
      <c r="NBM43" s="178"/>
      <c r="NBN43" s="178"/>
      <c r="NBO43" s="178"/>
      <c r="NBP43" s="178"/>
      <c r="NBQ43" s="179"/>
      <c r="NBR43" s="166"/>
      <c r="NBS43" s="178"/>
      <c r="NBT43" s="178"/>
      <c r="NBU43" s="178"/>
      <c r="NBV43" s="178"/>
      <c r="NBW43" s="178"/>
      <c r="NBX43" s="178"/>
      <c r="NBY43" s="179"/>
      <c r="NBZ43" s="166"/>
      <c r="NCA43" s="178"/>
      <c r="NCB43" s="178"/>
      <c r="NCC43" s="178"/>
      <c r="NCD43" s="178"/>
      <c r="NCE43" s="178"/>
      <c r="NCF43" s="178"/>
      <c r="NCG43" s="179"/>
      <c r="NCH43" s="166"/>
      <c r="NCI43" s="178"/>
      <c r="NCJ43" s="178"/>
      <c r="NCK43" s="178"/>
      <c r="NCL43" s="178"/>
      <c r="NCM43" s="178"/>
      <c r="NCN43" s="178"/>
      <c r="NCO43" s="179"/>
      <c r="NCP43" s="166"/>
      <c r="NCQ43" s="178"/>
      <c r="NCR43" s="178"/>
      <c r="NCS43" s="178"/>
      <c r="NCT43" s="178"/>
      <c r="NCU43" s="178"/>
      <c r="NCV43" s="178"/>
      <c r="NCW43" s="179"/>
      <c r="NCX43" s="166"/>
      <c r="NCY43" s="178"/>
      <c r="NCZ43" s="178"/>
      <c r="NDA43" s="178"/>
      <c r="NDB43" s="178"/>
      <c r="NDC43" s="178"/>
      <c r="NDD43" s="178"/>
      <c r="NDE43" s="179"/>
      <c r="NDF43" s="166"/>
      <c r="NDG43" s="178"/>
      <c r="NDH43" s="178"/>
      <c r="NDI43" s="178"/>
      <c r="NDJ43" s="178"/>
      <c r="NDK43" s="178"/>
      <c r="NDL43" s="178"/>
      <c r="NDM43" s="179"/>
      <c r="NDN43" s="166"/>
      <c r="NDO43" s="178"/>
      <c r="NDP43" s="178"/>
      <c r="NDQ43" s="178"/>
      <c r="NDR43" s="178"/>
      <c r="NDS43" s="178"/>
      <c r="NDT43" s="178"/>
      <c r="NDU43" s="179"/>
      <c r="NDV43" s="166"/>
      <c r="NDW43" s="178"/>
      <c r="NDX43" s="178"/>
      <c r="NDY43" s="178"/>
      <c r="NDZ43" s="178"/>
      <c r="NEA43" s="178"/>
      <c r="NEB43" s="178"/>
      <c r="NEC43" s="179"/>
      <c r="NED43" s="166"/>
      <c r="NEE43" s="178"/>
      <c r="NEF43" s="178"/>
      <c r="NEG43" s="178"/>
      <c r="NEH43" s="178"/>
      <c r="NEI43" s="178"/>
      <c r="NEJ43" s="178"/>
      <c r="NEK43" s="179"/>
      <c r="NEL43" s="166"/>
      <c r="NEM43" s="178"/>
      <c r="NEN43" s="178"/>
      <c r="NEO43" s="178"/>
      <c r="NEP43" s="178"/>
      <c r="NEQ43" s="178"/>
      <c r="NER43" s="178"/>
      <c r="NES43" s="179"/>
      <c r="NET43" s="166"/>
      <c r="NEU43" s="178"/>
      <c r="NEV43" s="178"/>
      <c r="NEW43" s="178"/>
      <c r="NEX43" s="178"/>
      <c r="NEY43" s="178"/>
      <c r="NEZ43" s="178"/>
      <c r="NFA43" s="179"/>
      <c r="NFB43" s="166"/>
      <c r="NFC43" s="178"/>
      <c r="NFD43" s="178"/>
      <c r="NFE43" s="178"/>
      <c r="NFF43" s="178"/>
      <c r="NFG43" s="178"/>
      <c r="NFH43" s="178"/>
      <c r="NFI43" s="179"/>
      <c r="NFJ43" s="166"/>
      <c r="NFK43" s="178"/>
      <c r="NFL43" s="178"/>
      <c r="NFM43" s="178"/>
      <c r="NFN43" s="178"/>
      <c r="NFO43" s="178"/>
      <c r="NFP43" s="178"/>
      <c r="NFQ43" s="179"/>
      <c r="NFR43" s="166"/>
      <c r="NFS43" s="178"/>
      <c r="NFT43" s="178"/>
      <c r="NFU43" s="178"/>
      <c r="NFV43" s="178"/>
      <c r="NFW43" s="178"/>
      <c r="NFX43" s="178"/>
      <c r="NFY43" s="179"/>
      <c r="NFZ43" s="166"/>
      <c r="NGA43" s="178"/>
      <c r="NGB43" s="178"/>
      <c r="NGC43" s="178"/>
      <c r="NGD43" s="178"/>
      <c r="NGE43" s="178"/>
      <c r="NGF43" s="178"/>
      <c r="NGG43" s="179"/>
      <c r="NGH43" s="166"/>
      <c r="NGI43" s="178"/>
      <c r="NGJ43" s="178"/>
      <c r="NGK43" s="178"/>
      <c r="NGL43" s="178"/>
      <c r="NGM43" s="178"/>
      <c r="NGN43" s="178"/>
      <c r="NGO43" s="179"/>
      <c r="NGP43" s="166"/>
      <c r="NGQ43" s="178"/>
      <c r="NGR43" s="178"/>
      <c r="NGS43" s="178"/>
      <c r="NGT43" s="178"/>
      <c r="NGU43" s="178"/>
      <c r="NGV43" s="178"/>
      <c r="NGW43" s="179"/>
      <c r="NGX43" s="166"/>
      <c r="NGY43" s="178"/>
      <c r="NGZ43" s="178"/>
      <c r="NHA43" s="178"/>
      <c r="NHB43" s="178"/>
      <c r="NHC43" s="178"/>
      <c r="NHD43" s="178"/>
      <c r="NHE43" s="179"/>
      <c r="NHF43" s="166"/>
      <c r="NHG43" s="178"/>
      <c r="NHH43" s="178"/>
      <c r="NHI43" s="178"/>
      <c r="NHJ43" s="178"/>
      <c r="NHK43" s="178"/>
      <c r="NHL43" s="178"/>
      <c r="NHM43" s="179"/>
      <c r="NHN43" s="166"/>
      <c r="NHO43" s="178"/>
      <c r="NHP43" s="178"/>
      <c r="NHQ43" s="178"/>
      <c r="NHR43" s="178"/>
      <c r="NHS43" s="178"/>
      <c r="NHT43" s="178"/>
      <c r="NHU43" s="179"/>
      <c r="NHV43" s="166"/>
      <c r="NHW43" s="178"/>
      <c r="NHX43" s="178"/>
      <c r="NHY43" s="178"/>
      <c r="NHZ43" s="178"/>
      <c r="NIA43" s="178"/>
      <c r="NIB43" s="178"/>
      <c r="NIC43" s="179"/>
      <c r="NID43" s="166"/>
      <c r="NIE43" s="178"/>
      <c r="NIF43" s="178"/>
      <c r="NIG43" s="178"/>
      <c r="NIH43" s="178"/>
      <c r="NII43" s="178"/>
      <c r="NIJ43" s="178"/>
      <c r="NIK43" s="179"/>
      <c r="NIL43" s="166"/>
      <c r="NIM43" s="178"/>
      <c r="NIN43" s="178"/>
      <c r="NIO43" s="178"/>
      <c r="NIP43" s="178"/>
      <c r="NIQ43" s="178"/>
      <c r="NIR43" s="178"/>
      <c r="NIS43" s="179"/>
      <c r="NIT43" s="166"/>
      <c r="NIU43" s="178"/>
      <c r="NIV43" s="178"/>
      <c r="NIW43" s="178"/>
      <c r="NIX43" s="178"/>
      <c r="NIY43" s="178"/>
      <c r="NIZ43" s="178"/>
      <c r="NJA43" s="179"/>
      <c r="NJB43" s="166"/>
      <c r="NJC43" s="178"/>
      <c r="NJD43" s="178"/>
      <c r="NJE43" s="178"/>
      <c r="NJF43" s="178"/>
      <c r="NJG43" s="178"/>
      <c r="NJH43" s="178"/>
      <c r="NJI43" s="179"/>
      <c r="NJJ43" s="166"/>
      <c r="NJK43" s="178"/>
      <c r="NJL43" s="178"/>
      <c r="NJM43" s="178"/>
      <c r="NJN43" s="178"/>
      <c r="NJO43" s="178"/>
      <c r="NJP43" s="178"/>
      <c r="NJQ43" s="179"/>
      <c r="NJR43" s="166"/>
      <c r="NJS43" s="178"/>
      <c r="NJT43" s="178"/>
      <c r="NJU43" s="178"/>
      <c r="NJV43" s="178"/>
      <c r="NJW43" s="178"/>
      <c r="NJX43" s="178"/>
      <c r="NJY43" s="179"/>
      <c r="NJZ43" s="166"/>
      <c r="NKA43" s="178"/>
      <c r="NKB43" s="178"/>
      <c r="NKC43" s="178"/>
      <c r="NKD43" s="178"/>
      <c r="NKE43" s="178"/>
      <c r="NKF43" s="178"/>
      <c r="NKG43" s="179"/>
      <c r="NKH43" s="166"/>
      <c r="NKI43" s="178"/>
      <c r="NKJ43" s="178"/>
      <c r="NKK43" s="178"/>
      <c r="NKL43" s="178"/>
      <c r="NKM43" s="178"/>
      <c r="NKN43" s="178"/>
      <c r="NKO43" s="179"/>
      <c r="NKP43" s="166"/>
      <c r="NKQ43" s="178"/>
      <c r="NKR43" s="178"/>
      <c r="NKS43" s="178"/>
      <c r="NKT43" s="178"/>
      <c r="NKU43" s="178"/>
      <c r="NKV43" s="178"/>
      <c r="NKW43" s="179"/>
      <c r="NKX43" s="166"/>
      <c r="NKY43" s="178"/>
      <c r="NKZ43" s="178"/>
      <c r="NLA43" s="178"/>
      <c r="NLB43" s="178"/>
      <c r="NLC43" s="178"/>
      <c r="NLD43" s="178"/>
      <c r="NLE43" s="179"/>
      <c r="NLF43" s="166"/>
      <c r="NLG43" s="178"/>
      <c r="NLH43" s="178"/>
      <c r="NLI43" s="178"/>
      <c r="NLJ43" s="178"/>
      <c r="NLK43" s="178"/>
      <c r="NLL43" s="178"/>
      <c r="NLM43" s="179"/>
      <c r="NLN43" s="166"/>
      <c r="NLO43" s="178"/>
      <c r="NLP43" s="178"/>
      <c r="NLQ43" s="178"/>
      <c r="NLR43" s="178"/>
      <c r="NLS43" s="178"/>
      <c r="NLT43" s="178"/>
      <c r="NLU43" s="179"/>
      <c r="NLV43" s="166"/>
      <c r="NLW43" s="178"/>
      <c r="NLX43" s="178"/>
      <c r="NLY43" s="178"/>
      <c r="NLZ43" s="178"/>
      <c r="NMA43" s="178"/>
      <c r="NMB43" s="178"/>
      <c r="NMC43" s="179"/>
      <c r="NMD43" s="166"/>
      <c r="NME43" s="178"/>
      <c r="NMF43" s="178"/>
      <c r="NMG43" s="178"/>
      <c r="NMH43" s="178"/>
      <c r="NMI43" s="178"/>
      <c r="NMJ43" s="178"/>
      <c r="NMK43" s="179"/>
      <c r="NML43" s="166"/>
      <c r="NMM43" s="178"/>
      <c r="NMN43" s="178"/>
      <c r="NMO43" s="178"/>
      <c r="NMP43" s="178"/>
      <c r="NMQ43" s="178"/>
      <c r="NMR43" s="178"/>
      <c r="NMS43" s="179"/>
      <c r="NMT43" s="166"/>
      <c r="NMU43" s="178"/>
      <c r="NMV43" s="178"/>
      <c r="NMW43" s="178"/>
      <c r="NMX43" s="178"/>
      <c r="NMY43" s="178"/>
      <c r="NMZ43" s="178"/>
      <c r="NNA43" s="179"/>
      <c r="NNB43" s="166"/>
      <c r="NNC43" s="178"/>
      <c r="NND43" s="178"/>
      <c r="NNE43" s="178"/>
      <c r="NNF43" s="178"/>
      <c r="NNG43" s="178"/>
      <c r="NNH43" s="178"/>
      <c r="NNI43" s="179"/>
      <c r="NNJ43" s="166"/>
      <c r="NNK43" s="178"/>
      <c r="NNL43" s="178"/>
      <c r="NNM43" s="178"/>
      <c r="NNN43" s="178"/>
      <c r="NNO43" s="178"/>
      <c r="NNP43" s="178"/>
      <c r="NNQ43" s="179"/>
      <c r="NNR43" s="166"/>
      <c r="NNS43" s="178"/>
      <c r="NNT43" s="178"/>
      <c r="NNU43" s="178"/>
      <c r="NNV43" s="178"/>
      <c r="NNW43" s="178"/>
      <c r="NNX43" s="178"/>
      <c r="NNY43" s="179"/>
      <c r="NNZ43" s="166"/>
      <c r="NOA43" s="178"/>
      <c r="NOB43" s="178"/>
      <c r="NOC43" s="178"/>
      <c r="NOD43" s="178"/>
      <c r="NOE43" s="178"/>
      <c r="NOF43" s="178"/>
      <c r="NOG43" s="179"/>
      <c r="NOH43" s="166"/>
      <c r="NOI43" s="178"/>
      <c r="NOJ43" s="178"/>
      <c r="NOK43" s="178"/>
      <c r="NOL43" s="178"/>
      <c r="NOM43" s="178"/>
      <c r="NON43" s="178"/>
      <c r="NOO43" s="179"/>
      <c r="NOP43" s="166"/>
      <c r="NOQ43" s="178"/>
      <c r="NOR43" s="178"/>
      <c r="NOS43" s="178"/>
      <c r="NOT43" s="178"/>
      <c r="NOU43" s="178"/>
      <c r="NOV43" s="178"/>
      <c r="NOW43" s="179"/>
      <c r="NOX43" s="166"/>
      <c r="NOY43" s="178"/>
      <c r="NOZ43" s="178"/>
      <c r="NPA43" s="178"/>
      <c r="NPB43" s="178"/>
      <c r="NPC43" s="178"/>
      <c r="NPD43" s="178"/>
      <c r="NPE43" s="179"/>
      <c r="NPF43" s="166"/>
      <c r="NPG43" s="178"/>
      <c r="NPH43" s="178"/>
      <c r="NPI43" s="178"/>
      <c r="NPJ43" s="178"/>
      <c r="NPK43" s="178"/>
      <c r="NPL43" s="178"/>
      <c r="NPM43" s="179"/>
      <c r="NPN43" s="166"/>
      <c r="NPO43" s="178"/>
      <c r="NPP43" s="178"/>
      <c r="NPQ43" s="178"/>
      <c r="NPR43" s="178"/>
      <c r="NPS43" s="178"/>
      <c r="NPT43" s="178"/>
      <c r="NPU43" s="179"/>
      <c r="NPV43" s="166"/>
      <c r="NPW43" s="178"/>
      <c r="NPX43" s="178"/>
      <c r="NPY43" s="178"/>
      <c r="NPZ43" s="178"/>
      <c r="NQA43" s="178"/>
      <c r="NQB43" s="178"/>
      <c r="NQC43" s="179"/>
      <c r="NQD43" s="166"/>
      <c r="NQE43" s="178"/>
      <c r="NQF43" s="178"/>
      <c r="NQG43" s="178"/>
      <c r="NQH43" s="178"/>
      <c r="NQI43" s="178"/>
      <c r="NQJ43" s="178"/>
      <c r="NQK43" s="179"/>
      <c r="NQL43" s="166"/>
      <c r="NQM43" s="178"/>
      <c r="NQN43" s="178"/>
      <c r="NQO43" s="178"/>
      <c r="NQP43" s="178"/>
      <c r="NQQ43" s="178"/>
      <c r="NQR43" s="178"/>
      <c r="NQS43" s="179"/>
      <c r="NQT43" s="166"/>
      <c r="NQU43" s="178"/>
      <c r="NQV43" s="178"/>
      <c r="NQW43" s="178"/>
      <c r="NQX43" s="178"/>
      <c r="NQY43" s="178"/>
      <c r="NQZ43" s="178"/>
      <c r="NRA43" s="179"/>
      <c r="NRB43" s="166"/>
      <c r="NRC43" s="178"/>
      <c r="NRD43" s="178"/>
      <c r="NRE43" s="178"/>
      <c r="NRF43" s="178"/>
      <c r="NRG43" s="178"/>
      <c r="NRH43" s="178"/>
      <c r="NRI43" s="179"/>
      <c r="NRJ43" s="166"/>
      <c r="NRK43" s="178"/>
      <c r="NRL43" s="178"/>
      <c r="NRM43" s="178"/>
      <c r="NRN43" s="178"/>
      <c r="NRO43" s="178"/>
      <c r="NRP43" s="178"/>
      <c r="NRQ43" s="179"/>
      <c r="NRR43" s="166"/>
      <c r="NRS43" s="178"/>
      <c r="NRT43" s="178"/>
      <c r="NRU43" s="178"/>
      <c r="NRV43" s="178"/>
      <c r="NRW43" s="178"/>
      <c r="NRX43" s="178"/>
      <c r="NRY43" s="179"/>
      <c r="NRZ43" s="166"/>
      <c r="NSA43" s="178"/>
      <c r="NSB43" s="178"/>
      <c r="NSC43" s="178"/>
      <c r="NSD43" s="178"/>
      <c r="NSE43" s="178"/>
      <c r="NSF43" s="178"/>
      <c r="NSG43" s="179"/>
      <c r="NSH43" s="166"/>
      <c r="NSI43" s="178"/>
      <c r="NSJ43" s="178"/>
      <c r="NSK43" s="178"/>
      <c r="NSL43" s="178"/>
      <c r="NSM43" s="178"/>
      <c r="NSN43" s="178"/>
      <c r="NSO43" s="179"/>
      <c r="NSP43" s="166"/>
      <c r="NSQ43" s="178"/>
      <c r="NSR43" s="178"/>
      <c r="NSS43" s="178"/>
      <c r="NST43" s="178"/>
      <c r="NSU43" s="178"/>
      <c r="NSV43" s="178"/>
      <c r="NSW43" s="179"/>
      <c r="NSX43" s="166"/>
      <c r="NSY43" s="178"/>
      <c r="NSZ43" s="178"/>
      <c r="NTA43" s="178"/>
      <c r="NTB43" s="178"/>
      <c r="NTC43" s="178"/>
      <c r="NTD43" s="178"/>
      <c r="NTE43" s="179"/>
      <c r="NTF43" s="166"/>
      <c r="NTG43" s="178"/>
      <c r="NTH43" s="178"/>
      <c r="NTI43" s="178"/>
      <c r="NTJ43" s="178"/>
      <c r="NTK43" s="178"/>
      <c r="NTL43" s="178"/>
      <c r="NTM43" s="179"/>
      <c r="NTN43" s="166"/>
      <c r="NTO43" s="178"/>
      <c r="NTP43" s="178"/>
      <c r="NTQ43" s="178"/>
      <c r="NTR43" s="178"/>
      <c r="NTS43" s="178"/>
      <c r="NTT43" s="178"/>
      <c r="NTU43" s="179"/>
      <c r="NTV43" s="166"/>
      <c r="NTW43" s="178"/>
      <c r="NTX43" s="178"/>
      <c r="NTY43" s="178"/>
      <c r="NTZ43" s="178"/>
      <c r="NUA43" s="178"/>
      <c r="NUB43" s="178"/>
      <c r="NUC43" s="179"/>
      <c r="NUD43" s="166"/>
      <c r="NUE43" s="178"/>
      <c r="NUF43" s="178"/>
      <c r="NUG43" s="178"/>
      <c r="NUH43" s="178"/>
      <c r="NUI43" s="178"/>
      <c r="NUJ43" s="178"/>
      <c r="NUK43" s="179"/>
      <c r="NUL43" s="166"/>
      <c r="NUM43" s="178"/>
      <c r="NUN43" s="178"/>
      <c r="NUO43" s="178"/>
      <c r="NUP43" s="178"/>
      <c r="NUQ43" s="178"/>
      <c r="NUR43" s="178"/>
      <c r="NUS43" s="179"/>
      <c r="NUT43" s="166"/>
      <c r="NUU43" s="178"/>
      <c r="NUV43" s="178"/>
      <c r="NUW43" s="178"/>
      <c r="NUX43" s="178"/>
      <c r="NUY43" s="178"/>
      <c r="NUZ43" s="178"/>
      <c r="NVA43" s="179"/>
      <c r="NVB43" s="166"/>
      <c r="NVC43" s="178"/>
      <c r="NVD43" s="178"/>
      <c r="NVE43" s="178"/>
      <c r="NVF43" s="178"/>
      <c r="NVG43" s="178"/>
      <c r="NVH43" s="178"/>
      <c r="NVI43" s="179"/>
      <c r="NVJ43" s="166"/>
      <c r="NVK43" s="178"/>
      <c r="NVL43" s="178"/>
      <c r="NVM43" s="178"/>
      <c r="NVN43" s="178"/>
      <c r="NVO43" s="178"/>
      <c r="NVP43" s="178"/>
      <c r="NVQ43" s="179"/>
      <c r="NVR43" s="166"/>
      <c r="NVS43" s="178"/>
      <c r="NVT43" s="178"/>
      <c r="NVU43" s="178"/>
      <c r="NVV43" s="178"/>
      <c r="NVW43" s="178"/>
      <c r="NVX43" s="178"/>
      <c r="NVY43" s="179"/>
      <c r="NVZ43" s="166"/>
      <c r="NWA43" s="178"/>
      <c r="NWB43" s="178"/>
      <c r="NWC43" s="178"/>
      <c r="NWD43" s="178"/>
      <c r="NWE43" s="178"/>
      <c r="NWF43" s="178"/>
      <c r="NWG43" s="179"/>
      <c r="NWH43" s="166"/>
      <c r="NWI43" s="178"/>
      <c r="NWJ43" s="178"/>
      <c r="NWK43" s="178"/>
      <c r="NWL43" s="178"/>
      <c r="NWM43" s="178"/>
      <c r="NWN43" s="178"/>
      <c r="NWO43" s="179"/>
      <c r="NWP43" s="166"/>
      <c r="NWQ43" s="178"/>
      <c r="NWR43" s="178"/>
      <c r="NWS43" s="178"/>
      <c r="NWT43" s="178"/>
      <c r="NWU43" s="178"/>
      <c r="NWV43" s="178"/>
      <c r="NWW43" s="179"/>
      <c r="NWX43" s="166"/>
      <c r="NWY43" s="178"/>
      <c r="NWZ43" s="178"/>
      <c r="NXA43" s="178"/>
      <c r="NXB43" s="178"/>
      <c r="NXC43" s="178"/>
      <c r="NXD43" s="178"/>
      <c r="NXE43" s="179"/>
      <c r="NXF43" s="166"/>
      <c r="NXG43" s="178"/>
      <c r="NXH43" s="178"/>
      <c r="NXI43" s="178"/>
      <c r="NXJ43" s="178"/>
      <c r="NXK43" s="178"/>
      <c r="NXL43" s="178"/>
      <c r="NXM43" s="179"/>
      <c r="NXN43" s="166"/>
      <c r="NXO43" s="178"/>
      <c r="NXP43" s="178"/>
      <c r="NXQ43" s="178"/>
      <c r="NXR43" s="178"/>
      <c r="NXS43" s="178"/>
      <c r="NXT43" s="178"/>
      <c r="NXU43" s="179"/>
      <c r="NXV43" s="166"/>
      <c r="NXW43" s="178"/>
      <c r="NXX43" s="178"/>
      <c r="NXY43" s="178"/>
      <c r="NXZ43" s="178"/>
      <c r="NYA43" s="178"/>
      <c r="NYB43" s="178"/>
      <c r="NYC43" s="179"/>
      <c r="NYD43" s="166"/>
      <c r="NYE43" s="178"/>
      <c r="NYF43" s="178"/>
      <c r="NYG43" s="178"/>
      <c r="NYH43" s="178"/>
      <c r="NYI43" s="178"/>
      <c r="NYJ43" s="178"/>
      <c r="NYK43" s="179"/>
      <c r="NYL43" s="166"/>
      <c r="NYM43" s="178"/>
      <c r="NYN43" s="178"/>
      <c r="NYO43" s="178"/>
      <c r="NYP43" s="178"/>
      <c r="NYQ43" s="178"/>
      <c r="NYR43" s="178"/>
      <c r="NYS43" s="179"/>
      <c r="NYT43" s="166"/>
      <c r="NYU43" s="178"/>
      <c r="NYV43" s="178"/>
      <c r="NYW43" s="178"/>
      <c r="NYX43" s="178"/>
      <c r="NYY43" s="178"/>
      <c r="NYZ43" s="178"/>
      <c r="NZA43" s="179"/>
      <c r="NZB43" s="166"/>
      <c r="NZC43" s="178"/>
      <c r="NZD43" s="178"/>
      <c r="NZE43" s="178"/>
      <c r="NZF43" s="178"/>
      <c r="NZG43" s="178"/>
      <c r="NZH43" s="178"/>
      <c r="NZI43" s="179"/>
      <c r="NZJ43" s="166"/>
      <c r="NZK43" s="178"/>
      <c r="NZL43" s="178"/>
      <c r="NZM43" s="178"/>
      <c r="NZN43" s="178"/>
      <c r="NZO43" s="178"/>
      <c r="NZP43" s="178"/>
      <c r="NZQ43" s="179"/>
      <c r="NZR43" s="166"/>
      <c r="NZS43" s="178"/>
      <c r="NZT43" s="178"/>
      <c r="NZU43" s="178"/>
      <c r="NZV43" s="178"/>
      <c r="NZW43" s="178"/>
      <c r="NZX43" s="178"/>
      <c r="NZY43" s="179"/>
      <c r="NZZ43" s="166"/>
      <c r="OAA43" s="178"/>
      <c r="OAB43" s="178"/>
      <c r="OAC43" s="178"/>
      <c r="OAD43" s="178"/>
      <c r="OAE43" s="178"/>
      <c r="OAF43" s="178"/>
      <c r="OAG43" s="179"/>
      <c r="OAH43" s="166"/>
      <c r="OAI43" s="178"/>
      <c r="OAJ43" s="178"/>
      <c r="OAK43" s="178"/>
      <c r="OAL43" s="178"/>
      <c r="OAM43" s="178"/>
      <c r="OAN43" s="178"/>
      <c r="OAO43" s="179"/>
      <c r="OAP43" s="166"/>
      <c r="OAQ43" s="178"/>
      <c r="OAR43" s="178"/>
      <c r="OAS43" s="178"/>
      <c r="OAT43" s="178"/>
      <c r="OAU43" s="178"/>
      <c r="OAV43" s="178"/>
      <c r="OAW43" s="179"/>
      <c r="OAX43" s="166"/>
      <c r="OAY43" s="178"/>
      <c r="OAZ43" s="178"/>
      <c r="OBA43" s="178"/>
      <c r="OBB43" s="178"/>
      <c r="OBC43" s="178"/>
      <c r="OBD43" s="178"/>
      <c r="OBE43" s="179"/>
      <c r="OBF43" s="166"/>
      <c r="OBG43" s="178"/>
      <c r="OBH43" s="178"/>
      <c r="OBI43" s="178"/>
      <c r="OBJ43" s="178"/>
      <c r="OBK43" s="178"/>
      <c r="OBL43" s="178"/>
      <c r="OBM43" s="179"/>
      <c r="OBN43" s="166"/>
      <c r="OBO43" s="178"/>
      <c r="OBP43" s="178"/>
      <c r="OBQ43" s="178"/>
      <c r="OBR43" s="178"/>
      <c r="OBS43" s="178"/>
      <c r="OBT43" s="178"/>
      <c r="OBU43" s="179"/>
      <c r="OBV43" s="166"/>
      <c r="OBW43" s="178"/>
      <c r="OBX43" s="178"/>
      <c r="OBY43" s="178"/>
      <c r="OBZ43" s="178"/>
      <c r="OCA43" s="178"/>
      <c r="OCB43" s="178"/>
      <c r="OCC43" s="179"/>
      <c r="OCD43" s="166"/>
      <c r="OCE43" s="178"/>
      <c r="OCF43" s="178"/>
      <c r="OCG43" s="178"/>
      <c r="OCH43" s="178"/>
      <c r="OCI43" s="178"/>
      <c r="OCJ43" s="178"/>
      <c r="OCK43" s="179"/>
      <c r="OCL43" s="166"/>
      <c r="OCM43" s="178"/>
      <c r="OCN43" s="178"/>
      <c r="OCO43" s="178"/>
      <c r="OCP43" s="178"/>
      <c r="OCQ43" s="178"/>
      <c r="OCR43" s="178"/>
      <c r="OCS43" s="179"/>
      <c r="OCT43" s="166"/>
      <c r="OCU43" s="178"/>
      <c r="OCV43" s="178"/>
      <c r="OCW43" s="178"/>
      <c r="OCX43" s="178"/>
      <c r="OCY43" s="178"/>
      <c r="OCZ43" s="178"/>
      <c r="ODA43" s="179"/>
      <c r="ODB43" s="166"/>
      <c r="ODC43" s="178"/>
      <c r="ODD43" s="178"/>
      <c r="ODE43" s="178"/>
      <c r="ODF43" s="178"/>
      <c r="ODG43" s="178"/>
      <c r="ODH43" s="178"/>
      <c r="ODI43" s="179"/>
      <c r="ODJ43" s="166"/>
      <c r="ODK43" s="178"/>
      <c r="ODL43" s="178"/>
      <c r="ODM43" s="178"/>
      <c r="ODN43" s="178"/>
      <c r="ODO43" s="178"/>
      <c r="ODP43" s="178"/>
      <c r="ODQ43" s="179"/>
      <c r="ODR43" s="166"/>
      <c r="ODS43" s="178"/>
      <c r="ODT43" s="178"/>
      <c r="ODU43" s="178"/>
      <c r="ODV43" s="178"/>
      <c r="ODW43" s="178"/>
      <c r="ODX43" s="178"/>
      <c r="ODY43" s="179"/>
      <c r="ODZ43" s="166"/>
      <c r="OEA43" s="178"/>
      <c r="OEB43" s="178"/>
      <c r="OEC43" s="178"/>
      <c r="OED43" s="178"/>
      <c r="OEE43" s="178"/>
      <c r="OEF43" s="178"/>
      <c r="OEG43" s="179"/>
      <c r="OEH43" s="166"/>
      <c r="OEI43" s="178"/>
      <c r="OEJ43" s="178"/>
      <c r="OEK43" s="178"/>
      <c r="OEL43" s="178"/>
      <c r="OEM43" s="178"/>
      <c r="OEN43" s="178"/>
      <c r="OEO43" s="179"/>
      <c r="OEP43" s="166"/>
      <c r="OEQ43" s="178"/>
      <c r="OER43" s="178"/>
      <c r="OES43" s="178"/>
      <c r="OET43" s="178"/>
      <c r="OEU43" s="178"/>
      <c r="OEV43" s="178"/>
      <c r="OEW43" s="179"/>
      <c r="OEX43" s="166"/>
      <c r="OEY43" s="178"/>
      <c r="OEZ43" s="178"/>
      <c r="OFA43" s="178"/>
      <c r="OFB43" s="178"/>
      <c r="OFC43" s="178"/>
      <c r="OFD43" s="178"/>
      <c r="OFE43" s="179"/>
      <c r="OFF43" s="166"/>
      <c r="OFG43" s="178"/>
      <c r="OFH43" s="178"/>
      <c r="OFI43" s="178"/>
      <c r="OFJ43" s="178"/>
      <c r="OFK43" s="178"/>
      <c r="OFL43" s="178"/>
      <c r="OFM43" s="179"/>
      <c r="OFN43" s="166"/>
      <c r="OFO43" s="178"/>
      <c r="OFP43" s="178"/>
      <c r="OFQ43" s="178"/>
      <c r="OFR43" s="178"/>
      <c r="OFS43" s="178"/>
      <c r="OFT43" s="178"/>
      <c r="OFU43" s="179"/>
      <c r="OFV43" s="166"/>
      <c r="OFW43" s="178"/>
      <c r="OFX43" s="178"/>
      <c r="OFY43" s="178"/>
      <c r="OFZ43" s="178"/>
      <c r="OGA43" s="178"/>
      <c r="OGB43" s="178"/>
      <c r="OGC43" s="179"/>
      <c r="OGD43" s="166"/>
      <c r="OGE43" s="178"/>
      <c r="OGF43" s="178"/>
      <c r="OGG43" s="178"/>
      <c r="OGH43" s="178"/>
      <c r="OGI43" s="178"/>
      <c r="OGJ43" s="178"/>
      <c r="OGK43" s="179"/>
      <c r="OGL43" s="166"/>
      <c r="OGM43" s="178"/>
      <c r="OGN43" s="178"/>
      <c r="OGO43" s="178"/>
      <c r="OGP43" s="178"/>
      <c r="OGQ43" s="178"/>
      <c r="OGR43" s="178"/>
      <c r="OGS43" s="179"/>
      <c r="OGT43" s="166"/>
      <c r="OGU43" s="178"/>
      <c r="OGV43" s="178"/>
      <c r="OGW43" s="178"/>
      <c r="OGX43" s="178"/>
      <c r="OGY43" s="178"/>
      <c r="OGZ43" s="178"/>
      <c r="OHA43" s="179"/>
      <c r="OHB43" s="166"/>
      <c r="OHC43" s="178"/>
      <c r="OHD43" s="178"/>
      <c r="OHE43" s="178"/>
      <c r="OHF43" s="178"/>
      <c r="OHG43" s="178"/>
      <c r="OHH43" s="178"/>
      <c r="OHI43" s="179"/>
      <c r="OHJ43" s="166"/>
      <c r="OHK43" s="178"/>
      <c r="OHL43" s="178"/>
      <c r="OHM43" s="178"/>
      <c r="OHN43" s="178"/>
      <c r="OHO43" s="178"/>
      <c r="OHP43" s="178"/>
      <c r="OHQ43" s="179"/>
      <c r="OHR43" s="166"/>
      <c r="OHS43" s="178"/>
      <c r="OHT43" s="178"/>
      <c r="OHU43" s="178"/>
      <c r="OHV43" s="178"/>
      <c r="OHW43" s="178"/>
      <c r="OHX43" s="178"/>
      <c r="OHY43" s="179"/>
      <c r="OHZ43" s="166"/>
      <c r="OIA43" s="178"/>
      <c r="OIB43" s="178"/>
      <c r="OIC43" s="178"/>
      <c r="OID43" s="178"/>
      <c r="OIE43" s="178"/>
      <c r="OIF43" s="178"/>
      <c r="OIG43" s="179"/>
      <c r="OIH43" s="166"/>
      <c r="OII43" s="178"/>
      <c r="OIJ43" s="178"/>
      <c r="OIK43" s="178"/>
      <c r="OIL43" s="178"/>
      <c r="OIM43" s="178"/>
      <c r="OIN43" s="178"/>
      <c r="OIO43" s="179"/>
      <c r="OIP43" s="166"/>
      <c r="OIQ43" s="178"/>
      <c r="OIR43" s="178"/>
      <c r="OIS43" s="178"/>
      <c r="OIT43" s="178"/>
      <c r="OIU43" s="178"/>
      <c r="OIV43" s="178"/>
      <c r="OIW43" s="179"/>
      <c r="OIX43" s="166"/>
      <c r="OIY43" s="178"/>
      <c r="OIZ43" s="178"/>
      <c r="OJA43" s="178"/>
      <c r="OJB43" s="178"/>
      <c r="OJC43" s="178"/>
      <c r="OJD43" s="178"/>
      <c r="OJE43" s="179"/>
      <c r="OJF43" s="166"/>
      <c r="OJG43" s="178"/>
      <c r="OJH43" s="178"/>
      <c r="OJI43" s="178"/>
      <c r="OJJ43" s="178"/>
      <c r="OJK43" s="178"/>
      <c r="OJL43" s="178"/>
      <c r="OJM43" s="179"/>
      <c r="OJN43" s="166"/>
      <c r="OJO43" s="178"/>
      <c r="OJP43" s="178"/>
      <c r="OJQ43" s="178"/>
      <c r="OJR43" s="178"/>
      <c r="OJS43" s="178"/>
      <c r="OJT43" s="178"/>
      <c r="OJU43" s="179"/>
      <c r="OJV43" s="166"/>
      <c r="OJW43" s="178"/>
      <c r="OJX43" s="178"/>
      <c r="OJY43" s="178"/>
      <c r="OJZ43" s="178"/>
      <c r="OKA43" s="178"/>
      <c r="OKB43" s="178"/>
      <c r="OKC43" s="179"/>
      <c r="OKD43" s="166"/>
      <c r="OKE43" s="178"/>
      <c r="OKF43" s="178"/>
      <c r="OKG43" s="178"/>
      <c r="OKH43" s="178"/>
      <c r="OKI43" s="178"/>
      <c r="OKJ43" s="178"/>
      <c r="OKK43" s="179"/>
      <c r="OKL43" s="166"/>
      <c r="OKM43" s="178"/>
      <c r="OKN43" s="178"/>
      <c r="OKO43" s="178"/>
      <c r="OKP43" s="178"/>
      <c r="OKQ43" s="178"/>
      <c r="OKR43" s="178"/>
      <c r="OKS43" s="179"/>
      <c r="OKT43" s="166"/>
      <c r="OKU43" s="178"/>
      <c r="OKV43" s="178"/>
      <c r="OKW43" s="178"/>
      <c r="OKX43" s="178"/>
      <c r="OKY43" s="178"/>
      <c r="OKZ43" s="178"/>
      <c r="OLA43" s="179"/>
      <c r="OLB43" s="166"/>
      <c r="OLC43" s="178"/>
      <c r="OLD43" s="178"/>
      <c r="OLE43" s="178"/>
      <c r="OLF43" s="178"/>
      <c r="OLG43" s="178"/>
      <c r="OLH43" s="178"/>
      <c r="OLI43" s="179"/>
      <c r="OLJ43" s="166"/>
      <c r="OLK43" s="178"/>
      <c r="OLL43" s="178"/>
      <c r="OLM43" s="178"/>
      <c r="OLN43" s="178"/>
      <c r="OLO43" s="178"/>
      <c r="OLP43" s="178"/>
      <c r="OLQ43" s="179"/>
      <c r="OLR43" s="166"/>
      <c r="OLS43" s="178"/>
      <c r="OLT43" s="178"/>
      <c r="OLU43" s="178"/>
      <c r="OLV43" s="178"/>
      <c r="OLW43" s="178"/>
      <c r="OLX43" s="178"/>
      <c r="OLY43" s="179"/>
      <c r="OLZ43" s="166"/>
      <c r="OMA43" s="178"/>
      <c r="OMB43" s="178"/>
      <c r="OMC43" s="178"/>
      <c r="OMD43" s="178"/>
      <c r="OME43" s="178"/>
      <c r="OMF43" s="178"/>
      <c r="OMG43" s="179"/>
      <c r="OMH43" s="166"/>
      <c r="OMI43" s="178"/>
      <c r="OMJ43" s="178"/>
      <c r="OMK43" s="178"/>
      <c r="OML43" s="178"/>
      <c r="OMM43" s="178"/>
      <c r="OMN43" s="178"/>
      <c r="OMO43" s="179"/>
      <c r="OMP43" s="166"/>
      <c r="OMQ43" s="178"/>
      <c r="OMR43" s="178"/>
      <c r="OMS43" s="178"/>
      <c r="OMT43" s="178"/>
      <c r="OMU43" s="178"/>
      <c r="OMV43" s="178"/>
      <c r="OMW43" s="179"/>
      <c r="OMX43" s="166"/>
      <c r="OMY43" s="178"/>
      <c r="OMZ43" s="178"/>
      <c r="ONA43" s="178"/>
      <c r="ONB43" s="178"/>
      <c r="ONC43" s="178"/>
      <c r="OND43" s="178"/>
      <c r="ONE43" s="179"/>
      <c r="ONF43" s="166"/>
      <c r="ONG43" s="178"/>
      <c r="ONH43" s="178"/>
      <c r="ONI43" s="178"/>
      <c r="ONJ43" s="178"/>
      <c r="ONK43" s="178"/>
      <c r="ONL43" s="178"/>
      <c r="ONM43" s="179"/>
      <c r="ONN43" s="166"/>
      <c r="ONO43" s="178"/>
      <c r="ONP43" s="178"/>
      <c r="ONQ43" s="178"/>
      <c r="ONR43" s="178"/>
      <c r="ONS43" s="178"/>
      <c r="ONT43" s="178"/>
      <c r="ONU43" s="179"/>
      <c r="ONV43" s="166"/>
      <c r="ONW43" s="178"/>
      <c r="ONX43" s="178"/>
      <c r="ONY43" s="178"/>
      <c r="ONZ43" s="178"/>
      <c r="OOA43" s="178"/>
      <c r="OOB43" s="178"/>
      <c r="OOC43" s="179"/>
      <c r="OOD43" s="166"/>
      <c r="OOE43" s="178"/>
      <c r="OOF43" s="178"/>
      <c r="OOG43" s="178"/>
      <c r="OOH43" s="178"/>
      <c r="OOI43" s="178"/>
      <c r="OOJ43" s="178"/>
      <c r="OOK43" s="179"/>
      <c r="OOL43" s="166"/>
      <c r="OOM43" s="178"/>
      <c r="OON43" s="178"/>
      <c r="OOO43" s="178"/>
      <c r="OOP43" s="178"/>
      <c r="OOQ43" s="178"/>
      <c r="OOR43" s="178"/>
      <c r="OOS43" s="179"/>
      <c r="OOT43" s="166"/>
      <c r="OOU43" s="178"/>
      <c r="OOV43" s="178"/>
      <c r="OOW43" s="178"/>
      <c r="OOX43" s="178"/>
      <c r="OOY43" s="178"/>
      <c r="OOZ43" s="178"/>
      <c r="OPA43" s="179"/>
      <c r="OPB43" s="166"/>
      <c r="OPC43" s="178"/>
      <c r="OPD43" s="178"/>
      <c r="OPE43" s="178"/>
      <c r="OPF43" s="178"/>
      <c r="OPG43" s="178"/>
      <c r="OPH43" s="178"/>
      <c r="OPI43" s="179"/>
      <c r="OPJ43" s="166"/>
      <c r="OPK43" s="178"/>
      <c r="OPL43" s="178"/>
      <c r="OPM43" s="178"/>
      <c r="OPN43" s="178"/>
      <c r="OPO43" s="178"/>
      <c r="OPP43" s="178"/>
      <c r="OPQ43" s="179"/>
      <c r="OPR43" s="166"/>
      <c r="OPS43" s="178"/>
      <c r="OPT43" s="178"/>
      <c r="OPU43" s="178"/>
      <c r="OPV43" s="178"/>
      <c r="OPW43" s="178"/>
      <c r="OPX43" s="178"/>
      <c r="OPY43" s="179"/>
      <c r="OPZ43" s="166"/>
      <c r="OQA43" s="178"/>
      <c r="OQB43" s="178"/>
      <c r="OQC43" s="178"/>
      <c r="OQD43" s="178"/>
      <c r="OQE43" s="178"/>
      <c r="OQF43" s="178"/>
      <c r="OQG43" s="179"/>
      <c r="OQH43" s="166"/>
      <c r="OQI43" s="178"/>
      <c r="OQJ43" s="178"/>
      <c r="OQK43" s="178"/>
      <c r="OQL43" s="178"/>
      <c r="OQM43" s="178"/>
      <c r="OQN43" s="178"/>
      <c r="OQO43" s="179"/>
      <c r="OQP43" s="166"/>
      <c r="OQQ43" s="178"/>
      <c r="OQR43" s="178"/>
      <c r="OQS43" s="178"/>
      <c r="OQT43" s="178"/>
      <c r="OQU43" s="178"/>
      <c r="OQV43" s="178"/>
      <c r="OQW43" s="179"/>
      <c r="OQX43" s="166"/>
      <c r="OQY43" s="178"/>
      <c r="OQZ43" s="178"/>
      <c r="ORA43" s="178"/>
      <c r="ORB43" s="178"/>
      <c r="ORC43" s="178"/>
      <c r="ORD43" s="178"/>
      <c r="ORE43" s="179"/>
      <c r="ORF43" s="166"/>
      <c r="ORG43" s="178"/>
      <c r="ORH43" s="178"/>
      <c r="ORI43" s="178"/>
      <c r="ORJ43" s="178"/>
      <c r="ORK43" s="178"/>
      <c r="ORL43" s="178"/>
      <c r="ORM43" s="179"/>
      <c r="ORN43" s="166"/>
      <c r="ORO43" s="178"/>
      <c r="ORP43" s="178"/>
      <c r="ORQ43" s="178"/>
      <c r="ORR43" s="178"/>
      <c r="ORS43" s="178"/>
      <c r="ORT43" s="178"/>
      <c r="ORU43" s="179"/>
      <c r="ORV43" s="166"/>
      <c r="ORW43" s="178"/>
      <c r="ORX43" s="178"/>
      <c r="ORY43" s="178"/>
      <c r="ORZ43" s="178"/>
      <c r="OSA43" s="178"/>
      <c r="OSB43" s="178"/>
      <c r="OSC43" s="179"/>
      <c r="OSD43" s="166"/>
      <c r="OSE43" s="178"/>
      <c r="OSF43" s="178"/>
      <c r="OSG43" s="178"/>
      <c r="OSH43" s="178"/>
      <c r="OSI43" s="178"/>
      <c r="OSJ43" s="178"/>
      <c r="OSK43" s="179"/>
      <c r="OSL43" s="166"/>
      <c r="OSM43" s="178"/>
      <c r="OSN43" s="178"/>
      <c r="OSO43" s="178"/>
      <c r="OSP43" s="178"/>
      <c r="OSQ43" s="178"/>
      <c r="OSR43" s="178"/>
      <c r="OSS43" s="179"/>
      <c r="OST43" s="166"/>
      <c r="OSU43" s="178"/>
      <c r="OSV43" s="178"/>
      <c r="OSW43" s="178"/>
      <c r="OSX43" s="178"/>
      <c r="OSY43" s="178"/>
      <c r="OSZ43" s="178"/>
      <c r="OTA43" s="179"/>
      <c r="OTB43" s="166"/>
      <c r="OTC43" s="178"/>
      <c r="OTD43" s="178"/>
      <c r="OTE43" s="178"/>
      <c r="OTF43" s="178"/>
      <c r="OTG43" s="178"/>
      <c r="OTH43" s="178"/>
      <c r="OTI43" s="179"/>
      <c r="OTJ43" s="166"/>
      <c r="OTK43" s="178"/>
      <c r="OTL43" s="178"/>
      <c r="OTM43" s="178"/>
      <c r="OTN43" s="178"/>
      <c r="OTO43" s="178"/>
      <c r="OTP43" s="178"/>
      <c r="OTQ43" s="179"/>
      <c r="OTR43" s="166"/>
      <c r="OTS43" s="178"/>
      <c r="OTT43" s="178"/>
      <c r="OTU43" s="178"/>
      <c r="OTV43" s="178"/>
      <c r="OTW43" s="178"/>
      <c r="OTX43" s="178"/>
      <c r="OTY43" s="179"/>
      <c r="OTZ43" s="166"/>
      <c r="OUA43" s="178"/>
      <c r="OUB43" s="178"/>
      <c r="OUC43" s="178"/>
      <c r="OUD43" s="178"/>
      <c r="OUE43" s="178"/>
      <c r="OUF43" s="178"/>
      <c r="OUG43" s="179"/>
      <c r="OUH43" s="166"/>
      <c r="OUI43" s="178"/>
      <c r="OUJ43" s="178"/>
      <c r="OUK43" s="178"/>
      <c r="OUL43" s="178"/>
      <c r="OUM43" s="178"/>
      <c r="OUN43" s="178"/>
      <c r="OUO43" s="179"/>
      <c r="OUP43" s="166"/>
      <c r="OUQ43" s="178"/>
      <c r="OUR43" s="178"/>
      <c r="OUS43" s="178"/>
      <c r="OUT43" s="178"/>
      <c r="OUU43" s="178"/>
      <c r="OUV43" s="178"/>
      <c r="OUW43" s="179"/>
      <c r="OUX43" s="166"/>
      <c r="OUY43" s="178"/>
      <c r="OUZ43" s="178"/>
      <c r="OVA43" s="178"/>
      <c r="OVB43" s="178"/>
      <c r="OVC43" s="178"/>
      <c r="OVD43" s="178"/>
      <c r="OVE43" s="179"/>
      <c r="OVF43" s="166"/>
      <c r="OVG43" s="178"/>
      <c r="OVH43" s="178"/>
      <c r="OVI43" s="178"/>
      <c r="OVJ43" s="178"/>
      <c r="OVK43" s="178"/>
      <c r="OVL43" s="178"/>
      <c r="OVM43" s="179"/>
      <c r="OVN43" s="166"/>
      <c r="OVO43" s="178"/>
      <c r="OVP43" s="178"/>
      <c r="OVQ43" s="178"/>
      <c r="OVR43" s="178"/>
      <c r="OVS43" s="178"/>
      <c r="OVT43" s="178"/>
      <c r="OVU43" s="179"/>
      <c r="OVV43" s="166"/>
      <c r="OVW43" s="178"/>
      <c r="OVX43" s="178"/>
      <c r="OVY43" s="178"/>
      <c r="OVZ43" s="178"/>
      <c r="OWA43" s="178"/>
      <c r="OWB43" s="178"/>
      <c r="OWC43" s="179"/>
      <c r="OWD43" s="166"/>
      <c r="OWE43" s="178"/>
      <c r="OWF43" s="178"/>
      <c r="OWG43" s="178"/>
      <c r="OWH43" s="178"/>
      <c r="OWI43" s="178"/>
      <c r="OWJ43" s="178"/>
      <c r="OWK43" s="179"/>
      <c r="OWL43" s="166"/>
      <c r="OWM43" s="178"/>
      <c r="OWN43" s="178"/>
      <c r="OWO43" s="178"/>
      <c r="OWP43" s="178"/>
      <c r="OWQ43" s="178"/>
      <c r="OWR43" s="178"/>
      <c r="OWS43" s="179"/>
      <c r="OWT43" s="166"/>
      <c r="OWU43" s="178"/>
      <c r="OWV43" s="178"/>
      <c r="OWW43" s="178"/>
      <c r="OWX43" s="178"/>
      <c r="OWY43" s="178"/>
      <c r="OWZ43" s="178"/>
      <c r="OXA43" s="179"/>
      <c r="OXB43" s="166"/>
      <c r="OXC43" s="178"/>
      <c r="OXD43" s="178"/>
      <c r="OXE43" s="178"/>
      <c r="OXF43" s="178"/>
      <c r="OXG43" s="178"/>
      <c r="OXH43" s="178"/>
      <c r="OXI43" s="179"/>
      <c r="OXJ43" s="166"/>
      <c r="OXK43" s="178"/>
      <c r="OXL43" s="178"/>
      <c r="OXM43" s="178"/>
      <c r="OXN43" s="178"/>
      <c r="OXO43" s="178"/>
      <c r="OXP43" s="178"/>
      <c r="OXQ43" s="179"/>
      <c r="OXR43" s="166"/>
      <c r="OXS43" s="178"/>
      <c r="OXT43" s="178"/>
      <c r="OXU43" s="178"/>
      <c r="OXV43" s="178"/>
      <c r="OXW43" s="178"/>
      <c r="OXX43" s="178"/>
      <c r="OXY43" s="179"/>
      <c r="OXZ43" s="166"/>
      <c r="OYA43" s="178"/>
      <c r="OYB43" s="178"/>
      <c r="OYC43" s="178"/>
      <c r="OYD43" s="178"/>
      <c r="OYE43" s="178"/>
      <c r="OYF43" s="178"/>
      <c r="OYG43" s="179"/>
      <c r="OYH43" s="166"/>
      <c r="OYI43" s="178"/>
      <c r="OYJ43" s="178"/>
      <c r="OYK43" s="178"/>
      <c r="OYL43" s="178"/>
      <c r="OYM43" s="178"/>
      <c r="OYN43" s="178"/>
      <c r="OYO43" s="179"/>
      <c r="OYP43" s="166"/>
      <c r="OYQ43" s="178"/>
      <c r="OYR43" s="178"/>
      <c r="OYS43" s="178"/>
      <c r="OYT43" s="178"/>
      <c r="OYU43" s="178"/>
      <c r="OYV43" s="178"/>
      <c r="OYW43" s="179"/>
      <c r="OYX43" s="166"/>
      <c r="OYY43" s="178"/>
      <c r="OYZ43" s="178"/>
      <c r="OZA43" s="178"/>
      <c r="OZB43" s="178"/>
      <c r="OZC43" s="178"/>
      <c r="OZD43" s="178"/>
      <c r="OZE43" s="179"/>
      <c r="OZF43" s="166"/>
      <c r="OZG43" s="178"/>
      <c r="OZH43" s="178"/>
      <c r="OZI43" s="178"/>
      <c r="OZJ43" s="178"/>
      <c r="OZK43" s="178"/>
      <c r="OZL43" s="178"/>
      <c r="OZM43" s="179"/>
      <c r="OZN43" s="166"/>
      <c r="OZO43" s="178"/>
      <c r="OZP43" s="178"/>
      <c r="OZQ43" s="178"/>
      <c r="OZR43" s="178"/>
      <c r="OZS43" s="178"/>
      <c r="OZT43" s="178"/>
      <c r="OZU43" s="179"/>
      <c r="OZV43" s="166"/>
      <c r="OZW43" s="178"/>
      <c r="OZX43" s="178"/>
      <c r="OZY43" s="178"/>
      <c r="OZZ43" s="178"/>
      <c r="PAA43" s="178"/>
      <c r="PAB43" s="178"/>
      <c r="PAC43" s="179"/>
      <c r="PAD43" s="166"/>
      <c r="PAE43" s="178"/>
      <c r="PAF43" s="178"/>
      <c r="PAG43" s="178"/>
      <c r="PAH43" s="178"/>
      <c r="PAI43" s="178"/>
      <c r="PAJ43" s="178"/>
      <c r="PAK43" s="179"/>
      <c r="PAL43" s="166"/>
      <c r="PAM43" s="178"/>
      <c r="PAN43" s="178"/>
      <c r="PAO43" s="178"/>
      <c r="PAP43" s="178"/>
      <c r="PAQ43" s="178"/>
      <c r="PAR43" s="178"/>
      <c r="PAS43" s="179"/>
      <c r="PAT43" s="166"/>
      <c r="PAU43" s="178"/>
      <c r="PAV43" s="178"/>
      <c r="PAW43" s="178"/>
      <c r="PAX43" s="178"/>
      <c r="PAY43" s="178"/>
      <c r="PAZ43" s="178"/>
      <c r="PBA43" s="179"/>
      <c r="PBB43" s="166"/>
      <c r="PBC43" s="178"/>
      <c r="PBD43" s="178"/>
      <c r="PBE43" s="178"/>
      <c r="PBF43" s="178"/>
      <c r="PBG43" s="178"/>
      <c r="PBH43" s="178"/>
      <c r="PBI43" s="179"/>
      <c r="PBJ43" s="166"/>
      <c r="PBK43" s="178"/>
      <c r="PBL43" s="178"/>
      <c r="PBM43" s="178"/>
      <c r="PBN43" s="178"/>
      <c r="PBO43" s="178"/>
      <c r="PBP43" s="178"/>
      <c r="PBQ43" s="179"/>
      <c r="PBR43" s="166"/>
      <c r="PBS43" s="178"/>
      <c r="PBT43" s="178"/>
      <c r="PBU43" s="178"/>
      <c r="PBV43" s="178"/>
      <c r="PBW43" s="178"/>
      <c r="PBX43" s="178"/>
      <c r="PBY43" s="179"/>
      <c r="PBZ43" s="166"/>
      <c r="PCA43" s="178"/>
      <c r="PCB43" s="178"/>
      <c r="PCC43" s="178"/>
      <c r="PCD43" s="178"/>
      <c r="PCE43" s="178"/>
      <c r="PCF43" s="178"/>
      <c r="PCG43" s="179"/>
      <c r="PCH43" s="166"/>
      <c r="PCI43" s="178"/>
      <c r="PCJ43" s="178"/>
      <c r="PCK43" s="178"/>
      <c r="PCL43" s="178"/>
      <c r="PCM43" s="178"/>
      <c r="PCN43" s="178"/>
      <c r="PCO43" s="179"/>
      <c r="PCP43" s="166"/>
      <c r="PCQ43" s="178"/>
      <c r="PCR43" s="178"/>
      <c r="PCS43" s="178"/>
      <c r="PCT43" s="178"/>
      <c r="PCU43" s="178"/>
      <c r="PCV43" s="178"/>
      <c r="PCW43" s="179"/>
      <c r="PCX43" s="166"/>
      <c r="PCY43" s="178"/>
      <c r="PCZ43" s="178"/>
      <c r="PDA43" s="178"/>
      <c r="PDB43" s="178"/>
      <c r="PDC43" s="178"/>
      <c r="PDD43" s="178"/>
      <c r="PDE43" s="179"/>
      <c r="PDF43" s="166"/>
      <c r="PDG43" s="178"/>
      <c r="PDH43" s="178"/>
      <c r="PDI43" s="178"/>
      <c r="PDJ43" s="178"/>
      <c r="PDK43" s="178"/>
      <c r="PDL43" s="178"/>
      <c r="PDM43" s="179"/>
      <c r="PDN43" s="166"/>
      <c r="PDO43" s="178"/>
      <c r="PDP43" s="178"/>
      <c r="PDQ43" s="178"/>
      <c r="PDR43" s="178"/>
      <c r="PDS43" s="178"/>
      <c r="PDT43" s="178"/>
      <c r="PDU43" s="179"/>
      <c r="PDV43" s="166"/>
      <c r="PDW43" s="178"/>
      <c r="PDX43" s="178"/>
      <c r="PDY43" s="178"/>
      <c r="PDZ43" s="178"/>
      <c r="PEA43" s="178"/>
      <c r="PEB43" s="178"/>
      <c r="PEC43" s="179"/>
      <c r="PED43" s="166"/>
      <c r="PEE43" s="178"/>
      <c r="PEF43" s="178"/>
      <c r="PEG43" s="178"/>
      <c r="PEH43" s="178"/>
      <c r="PEI43" s="178"/>
      <c r="PEJ43" s="178"/>
      <c r="PEK43" s="179"/>
      <c r="PEL43" s="166"/>
      <c r="PEM43" s="178"/>
      <c r="PEN43" s="178"/>
      <c r="PEO43" s="178"/>
      <c r="PEP43" s="178"/>
      <c r="PEQ43" s="178"/>
      <c r="PER43" s="178"/>
      <c r="PES43" s="179"/>
      <c r="PET43" s="166"/>
      <c r="PEU43" s="178"/>
      <c r="PEV43" s="178"/>
      <c r="PEW43" s="178"/>
      <c r="PEX43" s="178"/>
      <c r="PEY43" s="178"/>
      <c r="PEZ43" s="178"/>
      <c r="PFA43" s="179"/>
      <c r="PFB43" s="166"/>
      <c r="PFC43" s="178"/>
      <c r="PFD43" s="178"/>
      <c r="PFE43" s="178"/>
      <c r="PFF43" s="178"/>
      <c r="PFG43" s="178"/>
      <c r="PFH43" s="178"/>
      <c r="PFI43" s="179"/>
      <c r="PFJ43" s="166"/>
      <c r="PFK43" s="178"/>
      <c r="PFL43" s="178"/>
      <c r="PFM43" s="178"/>
      <c r="PFN43" s="178"/>
      <c r="PFO43" s="178"/>
      <c r="PFP43" s="178"/>
      <c r="PFQ43" s="179"/>
      <c r="PFR43" s="166"/>
      <c r="PFS43" s="178"/>
      <c r="PFT43" s="178"/>
      <c r="PFU43" s="178"/>
      <c r="PFV43" s="178"/>
      <c r="PFW43" s="178"/>
      <c r="PFX43" s="178"/>
      <c r="PFY43" s="179"/>
      <c r="PFZ43" s="166"/>
      <c r="PGA43" s="178"/>
      <c r="PGB43" s="178"/>
      <c r="PGC43" s="178"/>
      <c r="PGD43" s="178"/>
      <c r="PGE43" s="178"/>
      <c r="PGF43" s="178"/>
      <c r="PGG43" s="179"/>
      <c r="PGH43" s="166"/>
      <c r="PGI43" s="178"/>
      <c r="PGJ43" s="178"/>
      <c r="PGK43" s="178"/>
      <c r="PGL43" s="178"/>
      <c r="PGM43" s="178"/>
      <c r="PGN43" s="178"/>
      <c r="PGO43" s="179"/>
      <c r="PGP43" s="166"/>
      <c r="PGQ43" s="178"/>
      <c r="PGR43" s="178"/>
      <c r="PGS43" s="178"/>
      <c r="PGT43" s="178"/>
      <c r="PGU43" s="178"/>
      <c r="PGV43" s="178"/>
      <c r="PGW43" s="179"/>
      <c r="PGX43" s="166"/>
      <c r="PGY43" s="178"/>
      <c r="PGZ43" s="178"/>
      <c r="PHA43" s="178"/>
      <c r="PHB43" s="178"/>
      <c r="PHC43" s="178"/>
      <c r="PHD43" s="178"/>
      <c r="PHE43" s="179"/>
      <c r="PHF43" s="166"/>
      <c r="PHG43" s="178"/>
      <c r="PHH43" s="178"/>
      <c r="PHI43" s="178"/>
      <c r="PHJ43" s="178"/>
      <c r="PHK43" s="178"/>
      <c r="PHL43" s="178"/>
      <c r="PHM43" s="179"/>
      <c r="PHN43" s="166"/>
      <c r="PHO43" s="178"/>
      <c r="PHP43" s="178"/>
      <c r="PHQ43" s="178"/>
      <c r="PHR43" s="178"/>
      <c r="PHS43" s="178"/>
      <c r="PHT43" s="178"/>
      <c r="PHU43" s="179"/>
      <c r="PHV43" s="166"/>
      <c r="PHW43" s="178"/>
      <c r="PHX43" s="178"/>
      <c r="PHY43" s="178"/>
      <c r="PHZ43" s="178"/>
      <c r="PIA43" s="178"/>
      <c r="PIB43" s="178"/>
      <c r="PIC43" s="179"/>
      <c r="PID43" s="166"/>
      <c r="PIE43" s="178"/>
      <c r="PIF43" s="178"/>
      <c r="PIG43" s="178"/>
      <c r="PIH43" s="178"/>
      <c r="PII43" s="178"/>
      <c r="PIJ43" s="178"/>
      <c r="PIK43" s="179"/>
      <c r="PIL43" s="166"/>
      <c r="PIM43" s="178"/>
      <c r="PIN43" s="178"/>
      <c r="PIO43" s="178"/>
      <c r="PIP43" s="178"/>
      <c r="PIQ43" s="178"/>
      <c r="PIR43" s="178"/>
      <c r="PIS43" s="179"/>
      <c r="PIT43" s="166"/>
      <c r="PIU43" s="178"/>
      <c r="PIV43" s="178"/>
      <c r="PIW43" s="178"/>
      <c r="PIX43" s="178"/>
      <c r="PIY43" s="178"/>
      <c r="PIZ43" s="178"/>
      <c r="PJA43" s="179"/>
      <c r="PJB43" s="166"/>
      <c r="PJC43" s="178"/>
      <c r="PJD43" s="178"/>
      <c r="PJE43" s="178"/>
      <c r="PJF43" s="178"/>
      <c r="PJG43" s="178"/>
      <c r="PJH43" s="178"/>
      <c r="PJI43" s="179"/>
      <c r="PJJ43" s="166"/>
      <c r="PJK43" s="178"/>
      <c r="PJL43" s="178"/>
      <c r="PJM43" s="178"/>
      <c r="PJN43" s="178"/>
      <c r="PJO43" s="178"/>
      <c r="PJP43" s="178"/>
      <c r="PJQ43" s="179"/>
      <c r="PJR43" s="166"/>
      <c r="PJS43" s="178"/>
      <c r="PJT43" s="178"/>
      <c r="PJU43" s="178"/>
      <c r="PJV43" s="178"/>
      <c r="PJW43" s="178"/>
      <c r="PJX43" s="178"/>
      <c r="PJY43" s="179"/>
      <c r="PJZ43" s="166"/>
      <c r="PKA43" s="178"/>
      <c r="PKB43" s="178"/>
      <c r="PKC43" s="178"/>
      <c r="PKD43" s="178"/>
      <c r="PKE43" s="178"/>
      <c r="PKF43" s="178"/>
      <c r="PKG43" s="179"/>
      <c r="PKH43" s="166"/>
      <c r="PKI43" s="178"/>
      <c r="PKJ43" s="178"/>
      <c r="PKK43" s="178"/>
      <c r="PKL43" s="178"/>
      <c r="PKM43" s="178"/>
      <c r="PKN43" s="178"/>
      <c r="PKO43" s="179"/>
      <c r="PKP43" s="166"/>
      <c r="PKQ43" s="178"/>
      <c r="PKR43" s="178"/>
      <c r="PKS43" s="178"/>
      <c r="PKT43" s="178"/>
      <c r="PKU43" s="178"/>
      <c r="PKV43" s="178"/>
      <c r="PKW43" s="179"/>
      <c r="PKX43" s="166"/>
      <c r="PKY43" s="178"/>
      <c r="PKZ43" s="178"/>
      <c r="PLA43" s="178"/>
      <c r="PLB43" s="178"/>
      <c r="PLC43" s="178"/>
      <c r="PLD43" s="178"/>
      <c r="PLE43" s="179"/>
      <c r="PLF43" s="166"/>
      <c r="PLG43" s="178"/>
      <c r="PLH43" s="178"/>
      <c r="PLI43" s="178"/>
      <c r="PLJ43" s="178"/>
      <c r="PLK43" s="178"/>
      <c r="PLL43" s="178"/>
      <c r="PLM43" s="179"/>
      <c r="PLN43" s="166"/>
      <c r="PLO43" s="178"/>
      <c r="PLP43" s="178"/>
      <c r="PLQ43" s="178"/>
      <c r="PLR43" s="178"/>
      <c r="PLS43" s="178"/>
      <c r="PLT43" s="178"/>
      <c r="PLU43" s="179"/>
      <c r="PLV43" s="166"/>
      <c r="PLW43" s="178"/>
      <c r="PLX43" s="178"/>
      <c r="PLY43" s="178"/>
      <c r="PLZ43" s="178"/>
      <c r="PMA43" s="178"/>
      <c r="PMB43" s="178"/>
      <c r="PMC43" s="179"/>
      <c r="PMD43" s="166"/>
      <c r="PME43" s="178"/>
      <c r="PMF43" s="178"/>
      <c r="PMG43" s="178"/>
      <c r="PMH43" s="178"/>
      <c r="PMI43" s="178"/>
      <c r="PMJ43" s="178"/>
      <c r="PMK43" s="179"/>
      <c r="PML43" s="166"/>
      <c r="PMM43" s="178"/>
      <c r="PMN43" s="178"/>
      <c r="PMO43" s="178"/>
      <c r="PMP43" s="178"/>
      <c r="PMQ43" s="178"/>
      <c r="PMR43" s="178"/>
      <c r="PMS43" s="179"/>
      <c r="PMT43" s="166"/>
      <c r="PMU43" s="178"/>
      <c r="PMV43" s="178"/>
      <c r="PMW43" s="178"/>
      <c r="PMX43" s="178"/>
      <c r="PMY43" s="178"/>
      <c r="PMZ43" s="178"/>
      <c r="PNA43" s="179"/>
      <c r="PNB43" s="166"/>
      <c r="PNC43" s="178"/>
      <c r="PND43" s="178"/>
      <c r="PNE43" s="178"/>
      <c r="PNF43" s="178"/>
      <c r="PNG43" s="178"/>
      <c r="PNH43" s="178"/>
      <c r="PNI43" s="179"/>
      <c r="PNJ43" s="166"/>
      <c r="PNK43" s="178"/>
      <c r="PNL43" s="178"/>
      <c r="PNM43" s="178"/>
      <c r="PNN43" s="178"/>
      <c r="PNO43" s="178"/>
      <c r="PNP43" s="178"/>
      <c r="PNQ43" s="179"/>
      <c r="PNR43" s="166"/>
      <c r="PNS43" s="178"/>
      <c r="PNT43" s="178"/>
      <c r="PNU43" s="178"/>
      <c r="PNV43" s="178"/>
      <c r="PNW43" s="178"/>
      <c r="PNX43" s="178"/>
      <c r="PNY43" s="179"/>
      <c r="PNZ43" s="166"/>
      <c r="POA43" s="178"/>
      <c r="POB43" s="178"/>
      <c r="POC43" s="178"/>
      <c r="POD43" s="178"/>
      <c r="POE43" s="178"/>
      <c r="POF43" s="178"/>
      <c r="POG43" s="179"/>
      <c r="POH43" s="166"/>
      <c r="POI43" s="178"/>
      <c r="POJ43" s="178"/>
      <c r="POK43" s="178"/>
      <c r="POL43" s="178"/>
      <c r="POM43" s="178"/>
      <c r="PON43" s="178"/>
      <c r="POO43" s="179"/>
      <c r="POP43" s="166"/>
      <c r="POQ43" s="178"/>
      <c r="POR43" s="178"/>
      <c r="POS43" s="178"/>
      <c r="POT43" s="178"/>
      <c r="POU43" s="178"/>
      <c r="POV43" s="178"/>
      <c r="POW43" s="179"/>
      <c r="POX43" s="166"/>
      <c r="POY43" s="178"/>
      <c r="POZ43" s="178"/>
      <c r="PPA43" s="178"/>
      <c r="PPB43" s="178"/>
      <c r="PPC43" s="178"/>
      <c r="PPD43" s="178"/>
      <c r="PPE43" s="179"/>
      <c r="PPF43" s="166"/>
      <c r="PPG43" s="178"/>
      <c r="PPH43" s="178"/>
      <c r="PPI43" s="178"/>
      <c r="PPJ43" s="178"/>
      <c r="PPK43" s="178"/>
      <c r="PPL43" s="178"/>
      <c r="PPM43" s="179"/>
      <c r="PPN43" s="166"/>
      <c r="PPO43" s="178"/>
      <c r="PPP43" s="178"/>
      <c r="PPQ43" s="178"/>
      <c r="PPR43" s="178"/>
      <c r="PPS43" s="178"/>
      <c r="PPT43" s="178"/>
      <c r="PPU43" s="179"/>
      <c r="PPV43" s="166"/>
      <c r="PPW43" s="178"/>
      <c r="PPX43" s="178"/>
      <c r="PPY43" s="178"/>
      <c r="PPZ43" s="178"/>
      <c r="PQA43" s="178"/>
      <c r="PQB43" s="178"/>
      <c r="PQC43" s="179"/>
      <c r="PQD43" s="166"/>
      <c r="PQE43" s="178"/>
      <c r="PQF43" s="178"/>
      <c r="PQG43" s="178"/>
      <c r="PQH43" s="178"/>
      <c r="PQI43" s="178"/>
      <c r="PQJ43" s="178"/>
      <c r="PQK43" s="179"/>
      <c r="PQL43" s="166"/>
      <c r="PQM43" s="178"/>
      <c r="PQN43" s="178"/>
      <c r="PQO43" s="178"/>
      <c r="PQP43" s="178"/>
      <c r="PQQ43" s="178"/>
      <c r="PQR43" s="178"/>
      <c r="PQS43" s="179"/>
      <c r="PQT43" s="166"/>
      <c r="PQU43" s="178"/>
      <c r="PQV43" s="178"/>
      <c r="PQW43" s="178"/>
      <c r="PQX43" s="178"/>
      <c r="PQY43" s="178"/>
      <c r="PQZ43" s="178"/>
      <c r="PRA43" s="179"/>
      <c r="PRB43" s="166"/>
      <c r="PRC43" s="178"/>
      <c r="PRD43" s="178"/>
      <c r="PRE43" s="178"/>
      <c r="PRF43" s="178"/>
      <c r="PRG43" s="178"/>
      <c r="PRH43" s="178"/>
      <c r="PRI43" s="179"/>
      <c r="PRJ43" s="166"/>
      <c r="PRK43" s="178"/>
      <c r="PRL43" s="178"/>
      <c r="PRM43" s="178"/>
      <c r="PRN43" s="178"/>
      <c r="PRO43" s="178"/>
      <c r="PRP43" s="178"/>
      <c r="PRQ43" s="179"/>
      <c r="PRR43" s="166"/>
      <c r="PRS43" s="178"/>
      <c r="PRT43" s="178"/>
      <c r="PRU43" s="178"/>
      <c r="PRV43" s="178"/>
      <c r="PRW43" s="178"/>
      <c r="PRX43" s="178"/>
      <c r="PRY43" s="179"/>
      <c r="PRZ43" s="166"/>
      <c r="PSA43" s="178"/>
      <c r="PSB43" s="178"/>
      <c r="PSC43" s="178"/>
      <c r="PSD43" s="178"/>
      <c r="PSE43" s="178"/>
      <c r="PSF43" s="178"/>
      <c r="PSG43" s="179"/>
      <c r="PSH43" s="166"/>
      <c r="PSI43" s="178"/>
      <c r="PSJ43" s="178"/>
      <c r="PSK43" s="178"/>
      <c r="PSL43" s="178"/>
      <c r="PSM43" s="178"/>
      <c r="PSN43" s="178"/>
      <c r="PSO43" s="179"/>
      <c r="PSP43" s="166"/>
      <c r="PSQ43" s="178"/>
      <c r="PSR43" s="178"/>
      <c r="PSS43" s="178"/>
      <c r="PST43" s="178"/>
      <c r="PSU43" s="178"/>
      <c r="PSV43" s="178"/>
      <c r="PSW43" s="179"/>
      <c r="PSX43" s="166"/>
      <c r="PSY43" s="178"/>
      <c r="PSZ43" s="178"/>
      <c r="PTA43" s="178"/>
      <c r="PTB43" s="178"/>
      <c r="PTC43" s="178"/>
      <c r="PTD43" s="178"/>
      <c r="PTE43" s="179"/>
      <c r="PTF43" s="166"/>
      <c r="PTG43" s="178"/>
      <c r="PTH43" s="178"/>
      <c r="PTI43" s="178"/>
      <c r="PTJ43" s="178"/>
      <c r="PTK43" s="178"/>
      <c r="PTL43" s="178"/>
      <c r="PTM43" s="179"/>
      <c r="PTN43" s="166"/>
      <c r="PTO43" s="178"/>
      <c r="PTP43" s="178"/>
      <c r="PTQ43" s="178"/>
      <c r="PTR43" s="178"/>
      <c r="PTS43" s="178"/>
      <c r="PTT43" s="178"/>
      <c r="PTU43" s="179"/>
      <c r="PTV43" s="166"/>
      <c r="PTW43" s="178"/>
      <c r="PTX43" s="178"/>
      <c r="PTY43" s="178"/>
      <c r="PTZ43" s="178"/>
      <c r="PUA43" s="178"/>
      <c r="PUB43" s="178"/>
      <c r="PUC43" s="179"/>
      <c r="PUD43" s="166"/>
      <c r="PUE43" s="178"/>
      <c r="PUF43" s="178"/>
      <c r="PUG43" s="178"/>
      <c r="PUH43" s="178"/>
      <c r="PUI43" s="178"/>
      <c r="PUJ43" s="178"/>
      <c r="PUK43" s="179"/>
      <c r="PUL43" s="166"/>
      <c r="PUM43" s="178"/>
      <c r="PUN43" s="178"/>
      <c r="PUO43" s="178"/>
      <c r="PUP43" s="178"/>
      <c r="PUQ43" s="178"/>
      <c r="PUR43" s="178"/>
      <c r="PUS43" s="179"/>
      <c r="PUT43" s="166"/>
      <c r="PUU43" s="178"/>
      <c r="PUV43" s="178"/>
      <c r="PUW43" s="178"/>
      <c r="PUX43" s="178"/>
      <c r="PUY43" s="178"/>
      <c r="PUZ43" s="178"/>
      <c r="PVA43" s="179"/>
      <c r="PVB43" s="166"/>
      <c r="PVC43" s="178"/>
      <c r="PVD43" s="178"/>
      <c r="PVE43" s="178"/>
      <c r="PVF43" s="178"/>
      <c r="PVG43" s="178"/>
      <c r="PVH43" s="178"/>
      <c r="PVI43" s="179"/>
      <c r="PVJ43" s="166"/>
      <c r="PVK43" s="178"/>
      <c r="PVL43" s="178"/>
      <c r="PVM43" s="178"/>
      <c r="PVN43" s="178"/>
      <c r="PVO43" s="178"/>
      <c r="PVP43" s="178"/>
      <c r="PVQ43" s="179"/>
      <c r="PVR43" s="166"/>
      <c r="PVS43" s="178"/>
      <c r="PVT43" s="178"/>
      <c r="PVU43" s="178"/>
      <c r="PVV43" s="178"/>
      <c r="PVW43" s="178"/>
      <c r="PVX43" s="178"/>
      <c r="PVY43" s="179"/>
      <c r="PVZ43" s="166"/>
      <c r="PWA43" s="178"/>
      <c r="PWB43" s="178"/>
      <c r="PWC43" s="178"/>
      <c r="PWD43" s="178"/>
      <c r="PWE43" s="178"/>
      <c r="PWF43" s="178"/>
      <c r="PWG43" s="179"/>
      <c r="PWH43" s="166"/>
      <c r="PWI43" s="178"/>
      <c r="PWJ43" s="178"/>
      <c r="PWK43" s="178"/>
      <c r="PWL43" s="178"/>
      <c r="PWM43" s="178"/>
      <c r="PWN43" s="178"/>
      <c r="PWO43" s="179"/>
      <c r="PWP43" s="166"/>
      <c r="PWQ43" s="178"/>
      <c r="PWR43" s="178"/>
      <c r="PWS43" s="178"/>
      <c r="PWT43" s="178"/>
      <c r="PWU43" s="178"/>
      <c r="PWV43" s="178"/>
      <c r="PWW43" s="179"/>
      <c r="PWX43" s="166"/>
      <c r="PWY43" s="178"/>
      <c r="PWZ43" s="178"/>
      <c r="PXA43" s="178"/>
      <c r="PXB43" s="178"/>
      <c r="PXC43" s="178"/>
      <c r="PXD43" s="178"/>
      <c r="PXE43" s="179"/>
      <c r="PXF43" s="166"/>
      <c r="PXG43" s="178"/>
      <c r="PXH43" s="178"/>
      <c r="PXI43" s="178"/>
      <c r="PXJ43" s="178"/>
      <c r="PXK43" s="178"/>
      <c r="PXL43" s="178"/>
      <c r="PXM43" s="179"/>
      <c r="PXN43" s="166"/>
      <c r="PXO43" s="178"/>
      <c r="PXP43" s="178"/>
      <c r="PXQ43" s="178"/>
      <c r="PXR43" s="178"/>
      <c r="PXS43" s="178"/>
      <c r="PXT43" s="178"/>
      <c r="PXU43" s="179"/>
      <c r="PXV43" s="166"/>
      <c r="PXW43" s="178"/>
      <c r="PXX43" s="178"/>
      <c r="PXY43" s="178"/>
      <c r="PXZ43" s="178"/>
      <c r="PYA43" s="178"/>
      <c r="PYB43" s="178"/>
      <c r="PYC43" s="179"/>
      <c r="PYD43" s="166"/>
      <c r="PYE43" s="178"/>
      <c r="PYF43" s="178"/>
      <c r="PYG43" s="178"/>
      <c r="PYH43" s="178"/>
      <c r="PYI43" s="178"/>
      <c r="PYJ43" s="178"/>
      <c r="PYK43" s="179"/>
      <c r="PYL43" s="166"/>
      <c r="PYM43" s="178"/>
      <c r="PYN43" s="178"/>
      <c r="PYO43" s="178"/>
      <c r="PYP43" s="178"/>
      <c r="PYQ43" s="178"/>
      <c r="PYR43" s="178"/>
      <c r="PYS43" s="179"/>
      <c r="PYT43" s="166"/>
      <c r="PYU43" s="178"/>
      <c r="PYV43" s="178"/>
      <c r="PYW43" s="178"/>
      <c r="PYX43" s="178"/>
      <c r="PYY43" s="178"/>
      <c r="PYZ43" s="178"/>
      <c r="PZA43" s="179"/>
      <c r="PZB43" s="166"/>
      <c r="PZC43" s="178"/>
      <c r="PZD43" s="178"/>
      <c r="PZE43" s="178"/>
      <c r="PZF43" s="178"/>
      <c r="PZG43" s="178"/>
      <c r="PZH43" s="178"/>
      <c r="PZI43" s="179"/>
      <c r="PZJ43" s="166"/>
      <c r="PZK43" s="178"/>
      <c r="PZL43" s="178"/>
      <c r="PZM43" s="178"/>
      <c r="PZN43" s="178"/>
      <c r="PZO43" s="178"/>
      <c r="PZP43" s="178"/>
      <c r="PZQ43" s="179"/>
      <c r="PZR43" s="166"/>
      <c r="PZS43" s="178"/>
      <c r="PZT43" s="178"/>
      <c r="PZU43" s="178"/>
      <c r="PZV43" s="178"/>
      <c r="PZW43" s="178"/>
      <c r="PZX43" s="178"/>
      <c r="PZY43" s="179"/>
      <c r="PZZ43" s="166"/>
      <c r="QAA43" s="178"/>
      <c r="QAB43" s="178"/>
      <c r="QAC43" s="178"/>
      <c r="QAD43" s="178"/>
      <c r="QAE43" s="178"/>
      <c r="QAF43" s="178"/>
      <c r="QAG43" s="179"/>
      <c r="QAH43" s="166"/>
      <c r="QAI43" s="178"/>
      <c r="QAJ43" s="178"/>
      <c r="QAK43" s="178"/>
      <c r="QAL43" s="178"/>
      <c r="QAM43" s="178"/>
      <c r="QAN43" s="178"/>
      <c r="QAO43" s="179"/>
      <c r="QAP43" s="166"/>
      <c r="QAQ43" s="178"/>
      <c r="QAR43" s="178"/>
      <c r="QAS43" s="178"/>
      <c r="QAT43" s="178"/>
      <c r="QAU43" s="178"/>
      <c r="QAV43" s="178"/>
      <c r="QAW43" s="179"/>
      <c r="QAX43" s="166"/>
      <c r="QAY43" s="178"/>
      <c r="QAZ43" s="178"/>
      <c r="QBA43" s="178"/>
      <c r="QBB43" s="178"/>
      <c r="QBC43" s="178"/>
      <c r="QBD43" s="178"/>
      <c r="QBE43" s="179"/>
      <c r="QBF43" s="166"/>
      <c r="QBG43" s="178"/>
      <c r="QBH43" s="178"/>
      <c r="QBI43" s="178"/>
      <c r="QBJ43" s="178"/>
      <c r="QBK43" s="178"/>
      <c r="QBL43" s="178"/>
      <c r="QBM43" s="179"/>
      <c r="QBN43" s="166"/>
      <c r="QBO43" s="178"/>
      <c r="QBP43" s="178"/>
      <c r="QBQ43" s="178"/>
      <c r="QBR43" s="178"/>
      <c r="QBS43" s="178"/>
      <c r="QBT43" s="178"/>
      <c r="QBU43" s="179"/>
      <c r="QBV43" s="166"/>
      <c r="QBW43" s="178"/>
      <c r="QBX43" s="178"/>
      <c r="QBY43" s="178"/>
      <c r="QBZ43" s="178"/>
      <c r="QCA43" s="178"/>
      <c r="QCB43" s="178"/>
      <c r="QCC43" s="179"/>
      <c r="QCD43" s="166"/>
      <c r="QCE43" s="178"/>
      <c r="QCF43" s="178"/>
      <c r="QCG43" s="178"/>
      <c r="QCH43" s="178"/>
      <c r="QCI43" s="178"/>
      <c r="QCJ43" s="178"/>
      <c r="QCK43" s="179"/>
      <c r="QCL43" s="166"/>
      <c r="QCM43" s="178"/>
      <c r="QCN43" s="178"/>
      <c r="QCO43" s="178"/>
      <c r="QCP43" s="178"/>
      <c r="QCQ43" s="178"/>
      <c r="QCR43" s="178"/>
      <c r="QCS43" s="179"/>
      <c r="QCT43" s="166"/>
      <c r="QCU43" s="178"/>
      <c r="QCV43" s="178"/>
      <c r="QCW43" s="178"/>
      <c r="QCX43" s="178"/>
      <c r="QCY43" s="178"/>
      <c r="QCZ43" s="178"/>
      <c r="QDA43" s="179"/>
      <c r="QDB43" s="166"/>
      <c r="QDC43" s="178"/>
      <c r="QDD43" s="178"/>
      <c r="QDE43" s="178"/>
      <c r="QDF43" s="178"/>
      <c r="QDG43" s="178"/>
      <c r="QDH43" s="178"/>
      <c r="QDI43" s="179"/>
      <c r="QDJ43" s="166"/>
      <c r="QDK43" s="178"/>
      <c r="QDL43" s="178"/>
      <c r="QDM43" s="178"/>
      <c r="QDN43" s="178"/>
      <c r="QDO43" s="178"/>
      <c r="QDP43" s="178"/>
      <c r="QDQ43" s="179"/>
      <c r="QDR43" s="166"/>
      <c r="QDS43" s="178"/>
      <c r="QDT43" s="178"/>
      <c r="QDU43" s="178"/>
      <c r="QDV43" s="178"/>
      <c r="QDW43" s="178"/>
      <c r="QDX43" s="178"/>
      <c r="QDY43" s="179"/>
      <c r="QDZ43" s="166"/>
      <c r="QEA43" s="178"/>
      <c r="QEB43" s="178"/>
      <c r="QEC43" s="178"/>
      <c r="QED43" s="178"/>
      <c r="QEE43" s="178"/>
      <c r="QEF43" s="178"/>
      <c r="QEG43" s="179"/>
      <c r="QEH43" s="166"/>
      <c r="QEI43" s="178"/>
      <c r="QEJ43" s="178"/>
      <c r="QEK43" s="178"/>
      <c r="QEL43" s="178"/>
      <c r="QEM43" s="178"/>
      <c r="QEN43" s="178"/>
      <c r="QEO43" s="179"/>
      <c r="QEP43" s="166"/>
      <c r="QEQ43" s="178"/>
      <c r="QER43" s="178"/>
      <c r="QES43" s="178"/>
      <c r="QET43" s="178"/>
      <c r="QEU43" s="178"/>
      <c r="QEV43" s="178"/>
      <c r="QEW43" s="179"/>
      <c r="QEX43" s="166"/>
      <c r="QEY43" s="178"/>
      <c r="QEZ43" s="178"/>
      <c r="QFA43" s="178"/>
      <c r="QFB43" s="178"/>
      <c r="QFC43" s="178"/>
      <c r="QFD43" s="178"/>
      <c r="QFE43" s="179"/>
      <c r="QFF43" s="166"/>
      <c r="QFG43" s="178"/>
      <c r="QFH43" s="178"/>
      <c r="QFI43" s="178"/>
      <c r="QFJ43" s="178"/>
      <c r="QFK43" s="178"/>
      <c r="QFL43" s="178"/>
      <c r="QFM43" s="179"/>
      <c r="QFN43" s="166"/>
      <c r="QFO43" s="178"/>
      <c r="QFP43" s="178"/>
      <c r="QFQ43" s="178"/>
      <c r="QFR43" s="178"/>
      <c r="QFS43" s="178"/>
      <c r="QFT43" s="178"/>
      <c r="QFU43" s="179"/>
      <c r="QFV43" s="166"/>
      <c r="QFW43" s="178"/>
      <c r="QFX43" s="178"/>
      <c r="QFY43" s="178"/>
      <c r="QFZ43" s="178"/>
      <c r="QGA43" s="178"/>
      <c r="QGB43" s="178"/>
      <c r="QGC43" s="179"/>
      <c r="QGD43" s="166"/>
      <c r="QGE43" s="178"/>
      <c r="QGF43" s="178"/>
      <c r="QGG43" s="178"/>
      <c r="QGH43" s="178"/>
      <c r="QGI43" s="178"/>
      <c r="QGJ43" s="178"/>
      <c r="QGK43" s="179"/>
      <c r="QGL43" s="166"/>
      <c r="QGM43" s="178"/>
      <c r="QGN43" s="178"/>
      <c r="QGO43" s="178"/>
      <c r="QGP43" s="178"/>
      <c r="QGQ43" s="178"/>
      <c r="QGR43" s="178"/>
      <c r="QGS43" s="179"/>
      <c r="QGT43" s="166"/>
      <c r="QGU43" s="178"/>
      <c r="QGV43" s="178"/>
      <c r="QGW43" s="178"/>
      <c r="QGX43" s="178"/>
      <c r="QGY43" s="178"/>
      <c r="QGZ43" s="178"/>
      <c r="QHA43" s="179"/>
      <c r="QHB43" s="166"/>
      <c r="QHC43" s="178"/>
      <c r="QHD43" s="178"/>
      <c r="QHE43" s="178"/>
      <c r="QHF43" s="178"/>
      <c r="QHG43" s="178"/>
      <c r="QHH43" s="178"/>
      <c r="QHI43" s="179"/>
      <c r="QHJ43" s="166"/>
      <c r="QHK43" s="178"/>
      <c r="QHL43" s="178"/>
      <c r="QHM43" s="178"/>
      <c r="QHN43" s="178"/>
      <c r="QHO43" s="178"/>
      <c r="QHP43" s="178"/>
      <c r="QHQ43" s="179"/>
      <c r="QHR43" s="166"/>
      <c r="QHS43" s="178"/>
      <c r="QHT43" s="178"/>
      <c r="QHU43" s="178"/>
      <c r="QHV43" s="178"/>
      <c r="QHW43" s="178"/>
      <c r="QHX43" s="178"/>
      <c r="QHY43" s="179"/>
      <c r="QHZ43" s="166"/>
      <c r="QIA43" s="178"/>
      <c r="QIB43" s="178"/>
      <c r="QIC43" s="178"/>
      <c r="QID43" s="178"/>
      <c r="QIE43" s="178"/>
      <c r="QIF43" s="178"/>
      <c r="QIG43" s="179"/>
      <c r="QIH43" s="166"/>
      <c r="QII43" s="178"/>
      <c r="QIJ43" s="178"/>
      <c r="QIK43" s="178"/>
      <c r="QIL43" s="178"/>
      <c r="QIM43" s="178"/>
      <c r="QIN43" s="178"/>
      <c r="QIO43" s="179"/>
      <c r="QIP43" s="166"/>
      <c r="QIQ43" s="178"/>
      <c r="QIR43" s="178"/>
      <c r="QIS43" s="178"/>
      <c r="QIT43" s="178"/>
      <c r="QIU43" s="178"/>
      <c r="QIV43" s="178"/>
      <c r="QIW43" s="179"/>
      <c r="QIX43" s="166"/>
      <c r="QIY43" s="178"/>
      <c r="QIZ43" s="178"/>
      <c r="QJA43" s="178"/>
      <c r="QJB43" s="178"/>
      <c r="QJC43" s="178"/>
      <c r="QJD43" s="178"/>
      <c r="QJE43" s="179"/>
      <c r="QJF43" s="166"/>
      <c r="QJG43" s="178"/>
      <c r="QJH43" s="178"/>
      <c r="QJI43" s="178"/>
      <c r="QJJ43" s="178"/>
      <c r="QJK43" s="178"/>
      <c r="QJL43" s="178"/>
      <c r="QJM43" s="179"/>
      <c r="QJN43" s="166"/>
      <c r="QJO43" s="178"/>
      <c r="QJP43" s="178"/>
      <c r="QJQ43" s="178"/>
      <c r="QJR43" s="178"/>
      <c r="QJS43" s="178"/>
      <c r="QJT43" s="178"/>
      <c r="QJU43" s="179"/>
      <c r="QJV43" s="166"/>
      <c r="QJW43" s="178"/>
      <c r="QJX43" s="178"/>
      <c r="QJY43" s="178"/>
      <c r="QJZ43" s="178"/>
      <c r="QKA43" s="178"/>
      <c r="QKB43" s="178"/>
      <c r="QKC43" s="179"/>
      <c r="QKD43" s="166"/>
      <c r="QKE43" s="178"/>
      <c r="QKF43" s="178"/>
      <c r="QKG43" s="178"/>
      <c r="QKH43" s="178"/>
      <c r="QKI43" s="178"/>
      <c r="QKJ43" s="178"/>
      <c r="QKK43" s="179"/>
      <c r="QKL43" s="166"/>
      <c r="QKM43" s="178"/>
      <c r="QKN43" s="178"/>
      <c r="QKO43" s="178"/>
      <c r="QKP43" s="178"/>
      <c r="QKQ43" s="178"/>
      <c r="QKR43" s="178"/>
      <c r="QKS43" s="179"/>
      <c r="QKT43" s="166"/>
      <c r="QKU43" s="178"/>
      <c r="QKV43" s="178"/>
      <c r="QKW43" s="178"/>
      <c r="QKX43" s="178"/>
      <c r="QKY43" s="178"/>
      <c r="QKZ43" s="178"/>
      <c r="QLA43" s="179"/>
      <c r="QLB43" s="166"/>
      <c r="QLC43" s="178"/>
      <c r="QLD43" s="178"/>
      <c r="QLE43" s="178"/>
      <c r="QLF43" s="178"/>
      <c r="QLG43" s="178"/>
      <c r="QLH43" s="178"/>
      <c r="QLI43" s="179"/>
      <c r="QLJ43" s="166"/>
      <c r="QLK43" s="178"/>
      <c r="QLL43" s="178"/>
      <c r="QLM43" s="178"/>
      <c r="QLN43" s="178"/>
      <c r="QLO43" s="178"/>
      <c r="QLP43" s="178"/>
      <c r="QLQ43" s="179"/>
      <c r="QLR43" s="166"/>
      <c r="QLS43" s="178"/>
      <c r="QLT43" s="178"/>
      <c r="QLU43" s="178"/>
      <c r="QLV43" s="178"/>
      <c r="QLW43" s="178"/>
      <c r="QLX43" s="178"/>
      <c r="QLY43" s="179"/>
      <c r="QLZ43" s="166"/>
      <c r="QMA43" s="178"/>
      <c r="QMB43" s="178"/>
      <c r="QMC43" s="178"/>
      <c r="QMD43" s="178"/>
      <c r="QME43" s="178"/>
      <c r="QMF43" s="178"/>
      <c r="QMG43" s="179"/>
      <c r="QMH43" s="166"/>
      <c r="QMI43" s="178"/>
      <c r="QMJ43" s="178"/>
      <c r="QMK43" s="178"/>
      <c r="QML43" s="178"/>
      <c r="QMM43" s="178"/>
      <c r="QMN43" s="178"/>
      <c r="QMO43" s="179"/>
      <c r="QMP43" s="166"/>
      <c r="QMQ43" s="178"/>
      <c r="QMR43" s="178"/>
      <c r="QMS43" s="178"/>
      <c r="QMT43" s="178"/>
      <c r="QMU43" s="178"/>
      <c r="QMV43" s="178"/>
      <c r="QMW43" s="179"/>
      <c r="QMX43" s="166"/>
      <c r="QMY43" s="178"/>
      <c r="QMZ43" s="178"/>
      <c r="QNA43" s="178"/>
      <c r="QNB43" s="178"/>
      <c r="QNC43" s="178"/>
      <c r="QND43" s="178"/>
      <c r="QNE43" s="179"/>
      <c r="QNF43" s="166"/>
      <c r="QNG43" s="178"/>
      <c r="QNH43" s="178"/>
      <c r="QNI43" s="178"/>
      <c r="QNJ43" s="178"/>
      <c r="QNK43" s="178"/>
      <c r="QNL43" s="178"/>
      <c r="QNM43" s="179"/>
      <c r="QNN43" s="166"/>
      <c r="QNO43" s="178"/>
      <c r="QNP43" s="178"/>
      <c r="QNQ43" s="178"/>
      <c r="QNR43" s="178"/>
      <c r="QNS43" s="178"/>
      <c r="QNT43" s="178"/>
      <c r="QNU43" s="179"/>
      <c r="QNV43" s="166"/>
      <c r="QNW43" s="178"/>
      <c r="QNX43" s="178"/>
      <c r="QNY43" s="178"/>
      <c r="QNZ43" s="178"/>
      <c r="QOA43" s="178"/>
      <c r="QOB43" s="178"/>
      <c r="QOC43" s="179"/>
      <c r="QOD43" s="166"/>
      <c r="QOE43" s="178"/>
      <c r="QOF43" s="178"/>
      <c r="QOG43" s="178"/>
      <c r="QOH43" s="178"/>
      <c r="QOI43" s="178"/>
      <c r="QOJ43" s="178"/>
      <c r="QOK43" s="179"/>
      <c r="QOL43" s="166"/>
      <c r="QOM43" s="178"/>
      <c r="QON43" s="178"/>
      <c r="QOO43" s="178"/>
      <c r="QOP43" s="178"/>
      <c r="QOQ43" s="178"/>
      <c r="QOR43" s="178"/>
      <c r="QOS43" s="179"/>
      <c r="QOT43" s="166"/>
      <c r="QOU43" s="178"/>
      <c r="QOV43" s="178"/>
      <c r="QOW43" s="178"/>
      <c r="QOX43" s="178"/>
      <c r="QOY43" s="178"/>
      <c r="QOZ43" s="178"/>
      <c r="QPA43" s="179"/>
      <c r="QPB43" s="166"/>
      <c r="QPC43" s="178"/>
      <c r="QPD43" s="178"/>
      <c r="QPE43" s="178"/>
      <c r="QPF43" s="178"/>
      <c r="QPG43" s="178"/>
      <c r="QPH43" s="178"/>
      <c r="QPI43" s="179"/>
      <c r="QPJ43" s="166"/>
      <c r="QPK43" s="178"/>
      <c r="QPL43" s="178"/>
      <c r="QPM43" s="178"/>
      <c r="QPN43" s="178"/>
      <c r="QPO43" s="178"/>
      <c r="QPP43" s="178"/>
      <c r="QPQ43" s="179"/>
      <c r="QPR43" s="166"/>
      <c r="QPS43" s="178"/>
      <c r="QPT43" s="178"/>
      <c r="QPU43" s="178"/>
      <c r="QPV43" s="178"/>
      <c r="QPW43" s="178"/>
      <c r="QPX43" s="178"/>
      <c r="QPY43" s="179"/>
      <c r="QPZ43" s="166"/>
      <c r="QQA43" s="178"/>
      <c r="QQB43" s="178"/>
      <c r="QQC43" s="178"/>
      <c r="QQD43" s="178"/>
      <c r="QQE43" s="178"/>
      <c r="QQF43" s="178"/>
      <c r="QQG43" s="179"/>
      <c r="QQH43" s="166"/>
      <c r="QQI43" s="178"/>
      <c r="QQJ43" s="178"/>
      <c r="QQK43" s="178"/>
      <c r="QQL43" s="178"/>
      <c r="QQM43" s="178"/>
      <c r="QQN43" s="178"/>
      <c r="QQO43" s="179"/>
      <c r="QQP43" s="166"/>
      <c r="QQQ43" s="178"/>
      <c r="QQR43" s="178"/>
      <c r="QQS43" s="178"/>
      <c r="QQT43" s="178"/>
      <c r="QQU43" s="178"/>
      <c r="QQV43" s="178"/>
      <c r="QQW43" s="179"/>
      <c r="QQX43" s="166"/>
      <c r="QQY43" s="178"/>
      <c r="QQZ43" s="178"/>
      <c r="QRA43" s="178"/>
      <c r="QRB43" s="178"/>
      <c r="QRC43" s="178"/>
      <c r="QRD43" s="178"/>
      <c r="QRE43" s="179"/>
      <c r="QRF43" s="166"/>
      <c r="QRG43" s="178"/>
      <c r="QRH43" s="178"/>
      <c r="QRI43" s="178"/>
      <c r="QRJ43" s="178"/>
      <c r="QRK43" s="178"/>
      <c r="QRL43" s="178"/>
      <c r="QRM43" s="179"/>
      <c r="QRN43" s="166"/>
      <c r="QRO43" s="178"/>
      <c r="QRP43" s="178"/>
      <c r="QRQ43" s="178"/>
      <c r="QRR43" s="178"/>
      <c r="QRS43" s="178"/>
      <c r="QRT43" s="178"/>
      <c r="QRU43" s="179"/>
      <c r="QRV43" s="166"/>
      <c r="QRW43" s="178"/>
      <c r="QRX43" s="178"/>
      <c r="QRY43" s="178"/>
      <c r="QRZ43" s="178"/>
      <c r="QSA43" s="178"/>
      <c r="QSB43" s="178"/>
      <c r="QSC43" s="179"/>
      <c r="QSD43" s="166"/>
      <c r="QSE43" s="178"/>
      <c r="QSF43" s="178"/>
      <c r="QSG43" s="178"/>
      <c r="QSH43" s="178"/>
      <c r="QSI43" s="178"/>
      <c r="QSJ43" s="178"/>
      <c r="QSK43" s="179"/>
      <c r="QSL43" s="166"/>
      <c r="QSM43" s="178"/>
      <c r="QSN43" s="178"/>
      <c r="QSO43" s="178"/>
      <c r="QSP43" s="178"/>
      <c r="QSQ43" s="178"/>
      <c r="QSR43" s="178"/>
      <c r="QSS43" s="179"/>
      <c r="QST43" s="166"/>
      <c r="QSU43" s="178"/>
      <c r="QSV43" s="178"/>
      <c r="QSW43" s="178"/>
      <c r="QSX43" s="178"/>
      <c r="QSY43" s="178"/>
      <c r="QSZ43" s="178"/>
      <c r="QTA43" s="179"/>
      <c r="QTB43" s="166"/>
      <c r="QTC43" s="178"/>
      <c r="QTD43" s="178"/>
      <c r="QTE43" s="178"/>
      <c r="QTF43" s="178"/>
      <c r="QTG43" s="178"/>
      <c r="QTH43" s="178"/>
      <c r="QTI43" s="179"/>
      <c r="QTJ43" s="166"/>
      <c r="QTK43" s="178"/>
      <c r="QTL43" s="178"/>
      <c r="QTM43" s="178"/>
      <c r="QTN43" s="178"/>
      <c r="QTO43" s="178"/>
      <c r="QTP43" s="178"/>
      <c r="QTQ43" s="179"/>
      <c r="QTR43" s="166"/>
      <c r="QTS43" s="178"/>
      <c r="QTT43" s="178"/>
      <c r="QTU43" s="178"/>
      <c r="QTV43" s="178"/>
      <c r="QTW43" s="178"/>
      <c r="QTX43" s="178"/>
      <c r="QTY43" s="179"/>
      <c r="QTZ43" s="166"/>
      <c r="QUA43" s="178"/>
      <c r="QUB43" s="178"/>
      <c r="QUC43" s="178"/>
      <c r="QUD43" s="178"/>
      <c r="QUE43" s="178"/>
      <c r="QUF43" s="178"/>
      <c r="QUG43" s="179"/>
      <c r="QUH43" s="166"/>
      <c r="QUI43" s="178"/>
      <c r="QUJ43" s="178"/>
      <c r="QUK43" s="178"/>
      <c r="QUL43" s="178"/>
      <c r="QUM43" s="178"/>
      <c r="QUN43" s="178"/>
      <c r="QUO43" s="179"/>
      <c r="QUP43" s="166"/>
      <c r="QUQ43" s="178"/>
      <c r="QUR43" s="178"/>
      <c r="QUS43" s="178"/>
      <c r="QUT43" s="178"/>
      <c r="QUU43" s="178"/>
      <c r="QUV43" s="178"/>
      <c r="QUW43" s="179"/>
      <c r="QUX43" s="166"/>
      <c r="QUY43" s="178"/>
      <c r="QUZ43" s="178"/>
      <c r="QVA43" s="178"/>
      <c r="QVB43" s="178"/>
      <c r="QVC43" s="178"/>
      <c r="QVD43" s="178"/>
      <c r="QVE43" s="179"/>
      <c r="QVF43" s="166"/>
      <c r="QVG43" s="178"/>
      <c r="QVH43" s="178"/>
      <c r="QVI43" s="178"/>
      <c r="QVJ43" s="178"/>
      <c r="QVK43" s="178"/>
      <c r="QVL43" s="178"/>
      <c r="QVM43" s="179"/>
      <c r="QVN43" s="166"/>
      <c r="QVO43" s="178"/>
      <c r="QVP43" s="178"/>
      <c r="QVQ43" s="178"/>
      <c r="QVR43" s="178"/>
      <c r="QVS43" s="178"/>
      <c r="QVT43" s="178"/>
      <c r="QVU43" s="179"/>
      <c r="QVV43" s="166"/>
      <c r="QVW43" s="178"/>
      <c r="QVX43" s="178"/>
      <c r="QVY43" s="178"/>
      <c r="QVZ43" s="178"/>
      <c r="QWA43" s="178"/>
      <c r="QWB43" s="178"/>
      <c r="QWC43" s="179"/>
      <c r="QWD43" s="166"/>
      <c r="QWE43" s="178"/>
      <c r="QWF43" s="178"/>
      <c r="QWG43" s="178"/>
      <c r="QWH43" s="178"/>
      <c r="QWI43" s="178"/>
      <c r="QWJ43" s="178"/>
      <c r="QWK43" s="179"/>
      <c r="QWL43" s="166"/>
      <c r="QWM43" s="178"/>
      <c r="QWN43" s="178"/>
      <c r="QWO43" s="178"/>
      <c r="QWP43" s="178"/>
      <c r="QWQ43" s="178"/>
      <c r="QWR43" s="178"/>
      <c r="QWS43" s="179"/>
      <c r="QWT43" s="166"/>
      <c r="QWU43" s="178"/>
      <c r="QWV43" s="178"/>
      <c r="QWW43" s="178"/>
      <c r="QWX43" s="178"/>
      <c r="QWY43" s="178"/>
      <c r="QWZ43" s="178"/>
      <c r="QXA43" s="179"/>
      <c r="QXB43" s="166"/>
      <c r="QXC43" s="178"/>
      <c r="QXD43" s="178"/>
      <c r="QXE43" s="178"/>
      <c r="QXF43" s="178"/>
      <c r="QXG43" s="178"/>
      <c r="QXH43" s="178"/>
      <c r="QXI43" s="179"/>
      <c r="QXJ43" s="166"/>
      <c r="QXK43" s="178"/>
      <c r="QXL43" s="178"/>
      <c r="QXM43" s="178"/>
      <c r="QXN43" s="178"/>
      <c r="QXO43" s="178"/>
      <c r="QXP43" s="178"/>
      <c r="QXQ43" s="179"/>
      <c r="QXR43" s="166"/>
      <c r="QXS43" s="178"/>
      <c r="QXT43" s="178"/>
      <c r="QXU43" s="178"/>
      <c r="QXV43" s="178"/>
      <c r="QXW43" s="178"/>
      <c r="QXX43" s="178"/>
      <c r="QXY43" s="179"/>
      <c r="QXZ43" s="166"/>
      <c r="QYA43" s="178"/>
      <c r="QYB43" s="178"/>
      <c r="QYC43" s="178"/>
      <c r="QYD43" s="178"/>
      <c r="QYE43" s="178"/>
      <c r="QYF43" s="178"/>
      <c r="QYG43" s="179"/>
      <c r="QYH43" s="166"/>
      <c r="QYI43" s="178"/>
      <c r="QYJ43" s="178"/>
      <c r="QYK43" s="178"/>
      <c r="QYL43" s="178"/>
      <c r="QYM43" s="178"/>
      <c r="QYN43" s="178"/>
      <c r="QYO43" s="179"/>
      <c r="QYP43" s="166"/>
      <c r="QYQ43" s="178"/>
      <c r="QYR43" s="178"/>
      <c r="QYS43" s="178"/>
      <c r="QYT43" s="178"/>
      <c r="QYU43" s="178"/>
      <c r="QYV43" s="178"/>
      <c r="QYW43" s="179"/>
      <c r="QYX43" s="166"/>
      <c r="QYY43" s="178"/>
      <c r="QYZ43" s="178"/>
      <c r="QZA43" s="178"/>
      <c r="QZB43" s="178"/>
      <c r="QZC43" s="178"/>
      <c r="QZD43" s="178"/>
      <c r="QZE43" s="179"/>
      <c r="QZF43" s="166"/>
      <c r="QZG43" s="178"/>
      <c r="QZH43" s="178"/>
      <c r="QZI43" s="178"/>
      <c r="QZJ43" s="178"/>
      <c r="QZK43" s="178"/>
      <c r="QZL43" s="178"/>
      <c r="QZM43" s="179"/>
      <c r="QZN43" s="166"/>
      <c r="QZO43" s="178"/>
      <c r="QZP43" s="178"/>
      <c r="QZQ43" s="178"/>
      <c r="QZR43" s="178"/>
      <c r="QZS43" s="178"/>
      <c r="QZT43" s="178"/>
      <c r="QZU43" s="179"/>
      <c r="QZV43" s="166"/>
      <c r="QZW43" s="178"/>
      <c r="QZX43" s="178"/>
      <c r="QZY43" s="178"/>
      <c r="QZZ43" s="178"/>
      <c r="RAA43" s="178"/>
      <c r="RAB43" s="178"/>
      <c r="RAC43" s="179"/>
      <c r="RAD43" s="166"/>
      <c r="RAE43" s="178"/>
      <c r="RAF43" s="178"/>
      <c r="RAG43" s="178"/>
      <c r="RAH43" s="178"/>
      <c r="RAI43" s="178"/>
      <c r="RAJ43" s="178"/>
      <c r="RAK43" s="179"/>
      <c r="RAL43" s="166"/>
      <c r="RAM43" s="178"/>
      <c r="RAN43" s="178"/>
      <c r="RAO43" s="178"/>
      <c r="RAP43" s="178"/>
      <c r="RAQ43" s="178"/>
      <c r="RAR43" s="178"/>
      <c r="RAS43" s="179"/>
      <c r="RAT43" s="166"/>
      <c r="RAU43" s="178"/>
      <c r="RAV43" s="178"/>
      <c r="RAW43" s="178"/>
      <c r="RAX43" s="178"/>
      <c r="RAY43" s="178"/>
      <c r="RAZ43" s="178"/>
      <c r="RBA43" s="179"/>
      <c r="RBB43" s="166"/>
      <c r="RBC43" s="178"/>
      <c r="RBD43" s="178"/>
      <c r="RBE43" s="178"/>
      <c r="RBF43" s="178"/>
      <c r="RBG43" s="178"/>
      <c r="RBH43" s="178"/>
      <c r="RBI43" s="179"/>
      <c r="RBJ43" s="166"/>
      <c r="RBK43" s="178"/>
      <c r="RBL43" s="178"/>
      <c r="RBM43" s="178"/>
      <c r="RBN43" s="178"/>
      <c r="RBO43" s="178"/>
      <c r="RBP43" s="178"/>
      <c r="RBQ43" s="179"/>
      <c r="RBR43" s="166"/>
      <c r="RBS43" s="178"/>
      <c r="RBT43" s="178"/>
      <c r="RBU43" s="178"/>
      <c r="RBV43" s="178"/>
      <c r="RBW43" s="178"/>
      <c r="RBX43" s="178"/>
      <c r="RBY43" s="179"/>
      <c r="RBZ43" s="166"/>
      <c r="RCA43" s="178"/>
      <c r="RCB43" s="178"/>
      <c r="RCC43" s="178"/>
      <c r="RCD43" s="178"/>
      <c r="RCE43" s="178"/>
      <c r="RCF43" s="178"/>
      <c r="RCG43" s="179"/>
      <c r="RCH43" s="166"/>
      <c r="RCI43" s="178"/>
      <c r="RCJ43" s="178"/>
      <c r="RCK43" s="178"/>
      <c r="RCL43" s="178"/>
      <c r="RCM43" s="178"/>
      <c r="RCN43" s="178"/>
      <c r="RCO43" s="179"/>
      <c r="RCP43" s="166"/>
      <c r="RCQ43" s="178"/>
      <c r="RCR43" s="178"/>
      <c r="RCS43" s="178"/>
      <c r="RCT43" s="178"/>
      <c r="RCU43" s="178"/>
      <c r="RCV43" s="178"/>
      <c r="RCW43" s="179"/>
      <c r="RCX43" s="166"/>
      <c r="RCY43" s="178"/>
      <c r="RCZ43" s="178"/>
      <c r="RDA43" s="178"/>
      <c r="RDB43" s="178"/>
      <c r="RDC43" s="178"/>
      <c r="RDD43" s="178"/>
      <c r="RDE43" s="179"/>
      <c r="RDF43" s="166"/>
      <c r="RDG43" s="178"/>
      <c r="RDH43" s="178"/>
      <c r="RDI43" s="178"/>
      <c r="RDJ43" s="178"/>
      <c r="RDK43" s="178"/>
      <c r="RDL43" s="178"/>
      <c r="RDM43" s="179"/>
      <c r="RDN43" s="166"/>
      <c r="RDO43" s="178"/>
      <c r="RDP43" s="178"/>
      <c r="RDQ43" s="178"/>
      <c r="RDR43" s="178"/>
      <c r="RDS43" s="178"/>
      <c r="RDT43" s="178"/>
      <c r="RDU43" s="179"/>
      <c r="RDV43" s="166"/>
      <c r="RDW43" s="178"/>
      <c r="RDX43" s="178"/>
      <c r="RDY43" s="178"/>
      <c r="RDZ43" s="178"/>
      <c r="REA43" s="178"/>
      <c r="REB43" s="178"/>
      <c r="REC43" s="179"/>
      <c r="RED43" s="166"/>
      <c r="REE43" s="178"/>
      <c r="REF43" s="178"/>
      <c r="REG43" s="178"/>
      <c r="REH43" s="178"/>
      <c r="REI43" s="178"/>
      <c r="REJ43" s="178"/>
      <c r="REK43" s="179"/>
      <c r="REL43" s="166"/>
      <c r="REM43" s="178"/>
      <c r="REN43" s="178"/>
      <c r="REO43" s="178"/>
      <c r="REP43" s="178"/>
      <c r="REQ43" s="178"/>
      <c r="RER43" s="178"/>
      <c r="RES43" s="179"/>
      <c r="RET43" s="166"/>
      <c r="REU43" s="178"/>
      <c r="REV43" s="178"/>
      <c r="REW43" s="178"/>
      <c r="REX43" s="178"/>
      <c r="REY43" s="178"/>
      <c r="REZ43" s="178"/>
      <c r="RFA43" s="179"/>
      <c r="RFB43" s="166"/>
      <c r="RFC43" s="178"/>
      <c r="RFD43" s="178"/>
      <c r="RFE43" s="178"/>
      <c r="RFF43" s="178"/>
      <c r="RFG43" s="178"/>
      <c r="RFH43" s="178"/>
      <c r="RFI43" s="179"/>
      <c r="RFJ43" s="166"/>
      <c r="RFK43" s="178"/>
      <c r="RFL43" s="178"/>
      <c r="RFM43" s="178"/>
      <c r="RFN43" s="178"/>
      <c r="RFO43" s="178"/>
      <c r="RFP43" s="178"/>
      <c r="RFQ43" s="179"/>
      <c r="RFR43" s="166"/>
      <c r="RFS43" s="178"/>
      <c r="RFT43" s="178"/>
      <c r="RFU43" s="178"/>
      <c r="RFV43" s="178"/>
      <c r="RFW43" s="178"/>
      <c r="RFX43" s="178"/>
      <c r="RFY43" s="179"/>
      <c r="RFZ43" s="166"/>
      <c r="RGA43" s="178"/>
      <c r="RGB43" s="178"/>
      <c r="RGC43" s="178"/>
      <c r="RGD43" s="178"/>
      <c r="RGE43" s="178"/>
      <c r="RGF43" s="178"/>
      <c r="RGG43" s="179"/>
      <c r="RGH43" s="166"/>
      <c r="RGI43" s="178"/>
      <c r="RGJ43" s="178"/>
      <c r="RGK43" s="178"/>
      <c r="RGL43" s="178"/>
      <c r="RGM43" s="178"/>
      <c r="RGN43" s="178"/>
      <c r="RGO43" s="179"/>
      <c r="RGP43" s="166"/>
      <c r="RGQ43" s="178"/>
      <c r="RGR43" s="178"/>
      <c r="RGS43" s="178"/>
      <c r="RGT43" s="178"/>
      <c r="RGU43" s="178"/>
      <c r="RGV43" s="178"/>
      <c r="RGW43" s="179"/>
      <c r="RGX43" s="166"/>
      <c r="RGY43" s="178"/>
      <c r="RGZ43" s="178"/>
      <c r="RHA43" s="178"/>
      <c r="RHB43" s="178"/>
      <c r="RHC43" s="178"/>
      <c r="RHD43" s="178"/>
      <c r="RHE43" s="179"/>
      <c r="RHF43" s="166"/>
      <c r="RHG43" s="178"/>
      <c r="RHH43" s="178"/>
      <c r="RHI43" s="178"/>
      <c r="RHJ43" s="178"/>
      <c r="RHK43" s="178"/>
      <c r="RHL43" s="178"/>
      <c r="RHM43" s="179"/>
      <c r="RHN43" s="166"/>
      <c r="RHO43" s="178"/>
      <c r="RHP43" s="178"/>
      <c r="RHQ43" s="178"/>
      <c r="RHR43" s="178"/>
      <c r="RHS43" s="178"/>
      <c r="RHT43" s="178"/>
      <c r="RHU43" s="179"/>
      <c r="RHV43" s="166"/>
      <c r="RHW43" s="178"/>
      <c r="RHX43" s="178"/>
      <c r="RHY43" s="178"/>
      <c r="RHZ43" s="178"/>
      <c r="RIA43" s="178"/>
      <c r="RIB43" s="178"/>
      <c r="RIC43" s="179"/>
      <c r="RID43" s="166"/>
      <c r="RIE43" s="178"/>
      <c r="RIF43" s="178"/>
      <c r="RIG43" s="178"/>
      <c r="RIH43" s="178"/>
      <c r="RII43" s="178"/>
      <c r="RIJ43" s="178"/>
      <c r="RIK43" s="179"/>
      <c r="RIL43" s="166"/>
      <c r="RIM43" s="178"/>
      <c r="RIN43" s="178"/>
      <c r="RIO43" s="178"/>
      <c r="RIP43" s="178"/>
      <c r="RIQ43" s="178"/>
      <c r="RIR43" s="178"/>
      <c r="RIS43" s="179"/>
      <c r="RIT43" s="166"/>
      <c r="RIU43" s="178"/>
      <c r="RIV43" s="178"/>
      <c r="RIW43" s="178"/>
      <c r="RIX43" s="178"/>
      <c r="RIY43" s="178"/>
      <c r="RIZ43" s="178"/>
      <c r="RJA43" s="179"/>
      <c r="RJB43" s="166"/>
      <c r="RJC43" s="178"/>
      <c r="RJD43" s="178"/>
      <c r="RJE43" s="178"/>
      <c r="RJF43" s="178"/>
      <c r="RJG43" s="178"/>
      <c r="RJH43" s="178"/>
      <c r="RJI43" s="179"/>
      <c r="RJJ43" s="166"/>
      <c r="RJK43" s="178"/>
      <c r="RJL43" s="178"/>
      <c r="RJM43" s="178"/>
      <c r="RJN43" s="178"/>
      <c r="RJO43" s="178"/>
      <c r="RJP43" s="178"/>
      <c r="RJQ43" s="179"/>
      <c r="RJR43" s="166"/>
      <c r="RJS43" s="178"/>
      <c r="RJT43" s="178"/>
      <c r="RJU43" s="178"/>
      <c r="RJV43" s="178"/>
      <c r="RJW43" s="178"/>
      <c r="RJX43" s="178"/>
      <c r="RJY43" s="179"/>
      <c r="RJZ43" s="166"/>
      <c r="RKA43" s="178"/>
      <c r="RKB43" s="178"/>
      <c r="RKC43" s="178"/>
      <c r="RKD43" s="178"/>
      <c r="RKE43" s="178"/>
      <c r="RKF43" s="178"/>
      <c r="RKG43" s="179"/>
      <c r="RKH43" s="166"/>
      <c r="RKI43" s="178"/>
      <c r="RKJ43" s="178"/>
      <c r="RKK43" s="178"/>
      <c r="RKL43" s="178"/>
      <c r="RKM43" s="178"/>
      <c r="RKN43" s="178"/>
      <c r="RKO43" s="179"/>
      <c r="RKP43" s="166"/>
      <c r="RKQ43" s="178"/>
      <c r="RKR43" s="178"/>
      <c r="RKS43" s="178"/>
      <c r="RKT43" s="178"/>
      <c r="RKU43" s="178"/>
      <c r="RKV43" s="178"/>
      <c r="RKW43" s="179"/>
      <c r="RKX43" s="166"/>
      <c r="RKY43" s="178"/>
      <c r="RKZ43" s="178"/>
      <c r="RLA43" s="178"/>
      <c r="RLB43" s="178"/>
      <c r="RLC43" s="178"/>
      <c r="RLD43" s="178"/>
      <c r="RLE43" s="179"/>
      <c r="RLF43" s="166"/>
      <c r="RLG43" s="178"/>
      <c r="RLH43" s="178"/>
      <c r="RLI43" s="178"/>
      <c r="RLJ43" s="178"/>
      <c r="RLK43" s="178"/>
      <c r="RLL43" s="178"/>
      <c r="RLM43" s="179"/>
      <c r="RLN43" s="166"/>
      <c r="RLO43" s="178"/>
      <c r="RLP43" s="178"/>
      <c r="RLQ43" s="178"/>
      <c r="RLR43" s="178"/>
      <c r="RLS43" s="178"/>
      <c r="RLT43" s="178"/>
      <c r="RLU43" s="179"/>
      <c r="RLV43" s="166"/>
      <c r="RLW43" s="178"/>
      <c r="RLX43" s="178"/>
      <c r="RLY43" s="178"/>
      <c r="RLZ43" s="178"/>
      <c r="RMA43" s="178"/>
      <c r="RMB43" s="178"/>
      <c r="RMC43" s="179"/>
      <c r="RMD43" s="166"/>
      <c r="RME43" s="178"/>
      <c r="RMF43" s="178"/>
      <c r="RMG43" s="178"/>
      <c r="RMH43" s="178"/>
      <c r="RMI43" s="178"/>
      <c r="RMJ43" s="178"/>
      <c r="RMK43" s="179"/>
      <c r="RML43" s="166"/>
      <c r="RMM43" s="178"/>
      <c r="RMN43" s="178"/>
      <c r="RMO43" s="178"/>
      <c r="RMP43" s="178"/>
      <c r="RMQ43" s="178"/>
      <c r="RMR43" s="178"/>
      <c r="RMS43" s="179"/>
      <c r="RMT43" s="166"/>
      <c r="RMU43" s="178"/>
      <c r="RMV43" s="178"/>
      <c r="RMW43" s="178"/>
      <c r="RMX43" s="178"/>
      <c r="RMY43" s="178"/>
      <c r="RMZ43" s="178"/>
      <c r="RNA43" s="179"/>
      <c r="RNB43" s="166"/>
      <c r="RNC43" s="178"/>
      <c r="RND43" s="178"/>
      <c r="RNE43" s="178"/>
      <c r="RNF43" s="178"/>
      <c r="RNG43" s="178"/>
      <c r="RNH43" s="178"/>
      <c r="RNI43" s="179"/>
      <c r="RNJ43" s="166"/>
      <c r="RNK43" s="178"/>
      <c r="RNL43" s="178"/>
      <c r="RNM43" s="178"/>
      <c r="RNN43" s="178"/>
      <c r="RNO43" s="178"/>
      <c r="RNP43" s="178"/>
      <c r="RNQ43" s="179"/>
      <c r="RNR43" s="166"/>
      <c r="RNS43" s="178"/>
      <c r="RNT43" s="178"/>
      <c r="RNU43" s="178"/>
      <c r="RNV43" s="178"/>
      <c r="RNW43" s="178"/>
      <c r="RNX43" s="178"/>
      <c r="RNY43" s="179"/>
      <c r="RNZ43" s="166"/>
      <c r="ROA43" s="178"/>
      <c r="ROB43" s="178"/>
      <c r="ROC43" s="178"/>
      <c r="ROD43" s="178"/>
      <c r="ROE43" s="178"/>
      <c r="ROF43" s="178"/>
      <c r="ROG43" s="179"/>
      <c r="ROH43" s="166"/>
      <c r="ROI43" s="178"/>
      <c r="ROJ43" s="178"/>
      <c r="ROK43" s="178"/>
      <c r="ROL43" s="178"/>
      <c r="ROM43" s="178"/>
      <c r="RON43" s="178"/>
      <c r="ROO43" s="179"/>
      <c r="ROP43" s="166"/>
      <c r="ROQ43" s="178"/>
      <c r="ROR43" s="178"/>
      <c r="ROS43" s="178"/>
      <c r="ROT43" s="178"/>
      <c r="ROU43" s="178"/>
      <c r="ROV43" s="178"/>
      <c r="ROW43" s="179"/>
      <c r="ROX43" s="166"/>
      <c r="ROY43" s="178"/>
      <c r="ROZ43" s="178"/>
      <c r="RPA43" s="178"/>
      <c r="RPB43" s="178"/>
      <c r="RPC43" s="178"/>
      <c r="RPD43" s="178"/>
      <c r="RPE43" s="179"/>
      <c r="RPF43" s="166"/>
      <c r="RPG43" s="178"/>
      <c r="RPH43" s="178"/>
      <c r="RPI43" s="178"/>
      <c r="RPJ43" s="178"/>
      <c r="RPK43" s="178"/>
      <c r="RPL43" s="178"/>
      <c r="RPM43" s="179"/>
      <c r="RPN43" s="166"/>
      <c r="RPO43" s="178"/>
      <c r="RPP43" s="178"/>
      <c r="RPQ43" s="178"/>
      <c r="RPR43" s="178"/>
      <c r="RPS43" s="178"/>
      <c r="RPT43" s="178"/>
      <c r="RPU43" s="179"/>
      <c r="RPV43" s="166"/>
      <c r="RPW43" s="178"/>
      <c r="RPX43" s="178"/>
      <c r="RPY43" s="178"/>
      <c r="RPZ43" s="178"/>
      <c r="RQA43" s="178"/>
      <c r="RQB43" s="178"/>
      <c r="RQC43" s="179"/>
      <c r="RQD43" s="166"/>
      <c r="RQE43" s="178"/>
      <c r="RQF43" s="178"/>
      <c r="RQG43" s="178"/>
      <c r="RQH43" s="178"/>
      <c r="RQI43" s="178"/>
      <c r="RQJ43" s="178"/>
      <c r="RQK43" s="179"/>
      <c r="RQL43" s="166"/>
      <c r="RQM43" s="178"/>
      <c r="RQN43" s="178"/>
      <c r="RQO43" s="178"/>
      <c r="RQP43" s="178"/>
      <c r="RQQ43" s="178"/>
      <c r="RQR43" s="178"/>
      <c r="RQS43" s="179"/>
      <c r="RQT43" s="166"/>
      <c r="RQU43" s="178"/>
      <c r="RQV43" s="178"/>
      <c r="RQW43" s="178"/>
      <c r="RQX43" s="178"/>
      <c r="RQY43" s="178"/>
      <c r="RQZ43" s="178"/>
      <c r="RRA43" s="179"/>
      <c r="RRB43" s="166"/>
      <c r="RRC43" s="178"/>
      <c r="RRD43" s="178"/>
      <c r="RRE43" s="178"/>
      <c r="RRF43" s="178"/>
      <c r="RRG43" s="178"/>
      <c r="RRH43" s="178"/>
      <c r="RRI43" s="179"/>
      <c r="RRJ43" s="166"/>
      <c r="RRK43" s="178"/>
      <c r="RRL43" s="178"/>
      <c r="RRM43" s="178"/>
      <c r="RRN43" s="178"/>
      <c r="RRO43" s="178"/>
      <c r="RRP43" s="178"/>
      <c r="RRQ43" s="179"/>
      <c r="RRR43" s="166"/>
      <c r="RRS43" s="178"/>
      <c r="RRT43" s="178"/>
      <c r="RRU43" s="178"/>
      <c r="RRV43" s="178"/>
      <c r="RRW43" s="178"/>
      <c r="RRX43" s="178"/>
      <c r="RRY43" s="179"/>
      <c r="RRZ43" s="166"/>
      <c r="RSA43" s="178"/>
      <c r="RSB43" s="178"/>
      <c r="RSC43" s="178"/>
      <c r="RSD43" s="178"/>
      <c r="RSE43" s="178"/>
      <c r="RSF43" s="178"/>
      <c r="RSG43" s="179"/>
      <c r="RSH43" s="166"/>
      <c r="RSI43" s="178"/>
      <c r="RSJ43" s="178"/>
      <c r="RSK43" s="178"/>
      <c r="RSL43" s="178"/>
      <c r="RSM43" s="178"/>
      <c r="RSN43" s="178"/>
      <c r="RSO43" s="179"/>
      <c r="RSP43" s="166"/>
      <c r="RSQ43" s="178"/>
      <c r="RSR43" s="178"/>
      <c r="RSS43" s="178"/>
      <c r="RST43" s="178"/>
      <c r="RSU43" s="178"/>
      <c r="RSV43" s="178"/>
      <c r="RSW43" s="179"/>
      <c r="RSX43" s="166"/>
      <c r="RSY43" s="178"/>
      <c r="RSZ43" s="178"/>
      <c r="RTA43" s="178"/>
      <c r="RTB43" s="178"/>
      <c r="RTC43" s="178"/>
      <c r="RTD43" s="178"/>
      <c r="RTE43" s="179"/>
      <c r="RTF43" s="166"/>
      <c r="RTG43" s="178"/>
      <c r="RTH43" s="178"/>
      <c r="RTI43" s="178"/>
      <c r="RTJ43" s="178"/>
      <c r="RTK43" s="178"/>
      <c r="RTL43" s="178"/>
      <c r="RTM43" s="179"/>
      <c r="RTN43" s="166"/>
      <c r="RTO43" s="178"/>
      <c r="RTP43" s="178"/>
      <c r="RTQ43" s="178"/>
      <c r="RTR43" s="178"/>
      <c r="RTS43" s="178"/>
      <c r="RTT43" s="178"/>
      <c r="RTU43" s="179"/>
      <c r="RTV43" s="166"/>
      <c r="RTW43" s="178"/>
      <c r="RTX43" s="178"/>
      <c r="RTY43" s="178"/>
      <c r="RTZ43" s="178"/>
      <c r="RUA43" s="178"/>
      <c r="RUB43" s="178"/>
      <c r="RUC43" s="179"/>
      <c r="RUD43" s="166"/>
      <c r="RUE43" s="178"/>
      <c r="RUF43" s="178"/>
      <c r="RUG43" s="178"/>
      <c r="RUH43" s="178"/>
      <c r="RUI43" s="178"/>
      <c r="RUJ43" s="178"/>
      <c r="RUK43" s="179"/>
      <c r="RUL43" s="166"/>
      <c r="RUM43" s="178"/>
      <c r="RUN43" s="178"/>
      <c r="RUO43" s="178"/>
      <c r="RUP43" s="178"/>
      <c r="RUQ43" s="178"/>
      <c r="RUR43" s="178"/>
      <c r="RUS43" s="179"/>
      <c r="RUT43" s="166"/>
      <c r="RUU43" s="178"/>
      <c r="RUV43" s="178"/>
      <c r="RUW43" s="178"/>
      <c r="RUX43" s="178"/>
      <c r="RUY43" s="178"/>
      <c r="RUZ43" s="178"/>
      <c r="RVA43" s="179"/>
      <c r="RVB43" s="166"/>
      <c r="RVC43" s="178"/>
      <c r="RVD43" s="178"/>
      <c r="RVE43" s="178"/>
      <c r="RVF43" s="178"/>
      <c r="RVG43" s="178"/>
      <c r="RVH43" s="178"/>
      <c r="RVI43" s="179"/>
      <c r="RVJ43" s="166"/>
      <c r="RVK43" s="178"/>
      <c r="RVL43" s="178"/>
      <c r="RVM43" s="178"/>
      <c r="RVN43" s="178"/>
      <c r="RVO43" s="178"/>
      <c r="RVP43" s="178"/>
      <c r="RVQ43" s="179"/>
      <c r="RVR43" s="166"/>
      <c r="RVS43" s="178"/>
      <c r="RVT43" s="178"/>
      <c r="RVU43" s="178"/>
      <c r="RVV43" s="178"/>
      <c r="RVW43" s="178"/>
      <c r="RVX43" s="178"/>
      <c r="RVY43" s="179"/>
      <c r="RVZ43" s="166"/>
      <c r="RWA43" s="178"/>
      <c r="RWB43" s="178"/>
      <c r="RWC43" s="178"/>
      <c r="RWD43" s="178"/>
      <c r="RWE43" s="178"/>
      <c r="RWF43" s="178"/>
      <c r="RWG43" s="179"/>
      <c r="RWH43" s="166"/>
      <c r="RWI43" s="178"/>
      <c r="RWJ43" s="178"/>
      <c r="RWK43" s="178"/>
      <c r="RWL43" s="178"/>
      <c r="RWM43" s="178"/>
      <c r="RWN43" s="178"/>
      <c r="RWO43" s="179"/>
      <c r="RWP43" s="166"/>
      <c r="RWQ43" s="178"/>
      <c r="RWR43" s="178"/>
      <c r="RWS43" s="178"/>
      <c r="RWT43" s="178"/>
      <c r="RWU43" s="178"/>
      <c r="RWV43" s="178"/>
      <c r="RWW43" s="179"/>
      <c r="RWX43" s="166"/>
      <c r="RWY43" s="178"/>
      <c r="RWZ43" s="178"/>
      <c r="RXA43" s="178"/>
      <c r="RXB43" s="178"/>
      <c r="RXC43" s="178"/>
      <c r="RXD43" s="178"/>
      <c r="RXE43" s="179"/>
      <c r="RXF43" s="166"/>
      <c r="RXG43" s="178"/>
      <c r="RXH43" s="178"/>
      <c r="RXI43" s="178"/>
      <c r="RXJ43" s="178"/>
      <c r="RXK43" s="178"/>
      <c r="RXL43" s="178"/>
      <c r="RXM43" s="179"/>
      <c r="RXN43" s="166"/>
      <c r="RXO43" s="178"/>
      <c r="RXP43" s="178"/>
      <c r="RXQ43" s="178"/>
      <c r="RXR43" s="178"/>
      <c r="RXS43" s="178"/>
      <c r="RXT43" s="178"/>
      <c r="RXU43" s="179"/>
      <c r="RXV43" s="166"/>
      <c r="RXW43" s="178"/>
      <c r="RXX43" s="178"/>
      <c r="RXY43" s="178"/>
      <c r="RXZ43" s="178"/>
      <c r="RYA43" s="178"/>
      <c r="RYB43" s="178"/>
      <c r="RYC43" s="179"/>
      <c r="RYD43" s="166"/>
      <c r="RYE43" s="178"/>
      <c r="RYF43" s="178"/>
      <c r="RYG43" s="178"/>
      <c r="RYH43" s="178"/>
      <c r="RYI43" s="178"/>
      <c r="RYJ43" s="178"/>
      <c r="RYK43" s="179"/>
      <c r="RYL43" s="166"/>
      <c r="RYM43" s="178"/>
      <c r="RYN43" s="178"/>
      <c r="RYO43" s="178"/>
      <c r="RYP43" s="178"/>
      <c r="RYQ43" s="178"/>
      <c r="RYR43" s="178"/>
      <c r="RYS43" s="179"/>
      <c r="RYT43" s="166"/>
      <c r="RYU43" s="178"/>
      <c r="RYV43" s="178"/>
      <c r="RYW43" s="178"/>
      <c r="RYX43" s="178"/>
      <c r="RYY43" s="178"/>
      <c r="RYZ43" s="178"/>
      <c r="RZA43" s="179"/>
      <c r="RZB43" s="166"/>
      <c r="RZC43" s="178"/>
      <c r="RZD43" s="178"/>
      <c r="RZE43" s="178"/>
      <c r="RZF43" s="178"/>
      <c r="RZG43" s="178"/>
      <c r="RZH43" s="178"/>
      <c r="RZI43" s="179"/>
      <c r="RZJ43" s="166"/>
      <c r="RZK43" s="178"/>
      <c r="RZL43" s="178"/>
      <c r="RZM43" s="178"/>
      <c r="RZN43" s="178"/>
      <c r="RZO43" s="178"/>
      <c r="RZP43" s="178"/>
      <c r="RZQ43" s="179"/>
      <c r="RZR43" s="166"/>
      <c r="RZS43" s="178"/>
      <c r="RZT43" s="178"/>
      <c r="RZU43" s="178"/>
      <c r="RZV43" s="178"/>
      <c r="RZW43" s="178"/>
      <c r="RZX43" s="178"/>
      <c r="RZY43" s="179"/>
      <c r="RZZ43" s="166"/>
      <c r="SAA43" s="178"/>
      <c r="SAB43" s="178"/>
      <c r="SAC43" s="178"/>
      <c r="SAD43" s="178"/>
      <c r="SAE43" s="178"/>
      <c r="SAF43" s="178"/>
      <c r="SAG43" s="179"/>
      <c r="SAH43" s="166"/>
      <c r="SAI43" s="178"/>
      <c r="SAJ43" s="178"/>
      <c r="SAK43" s="178"/>
      <c r="SAL43" s="178"/>
      <c r="SAM43" s="178"/>
      <c r="SAN43" s="178"/>
      <c r="SAO43" s="179"/>
      <c r="SAP43" s="166"/>
      <c r="SAQ43" s="178"/>
      <c r="SAR43" s="178"/>
      <c r="SAS43" s="178"/>
      <c r="SAT43" s="178"/>
      <c r="SAU43" s="178"/>
      <c r="SAV43" s="178"/>
      <c r="SAW43" s="179"/>
      <c r="SAX43" s="166"/>
      <c r="SAY43" s="178"/>
      <c r="SAZ43" s="178"/>
      <c r="SBA43" s="178"/>
      <c r="SBB43" s="178"/>
      <c r="SBC43" s="178"/>
      <c r="SBD43" s="178"/>
      <c r="SBE43" s="179"/>
      <c r="SBF43" s="166"/>
      <c r="SBG43" s="178"/>
      <c r="SBH43" s="178"/>
      <c r="SBI43" s="178"/>
      <c r="SBJ43" s="178"/>
      <c r="SBK43" s="178"/>
      <c r="SBL43" s="178"/>
      <c r="SBM43" s="179"/>
      <c r="SBN43" s="166"/>
      <c r="SBO43" s="178"/>
      <c r="SBP43" s="178"/>
      <c r="SBQ43" s="178"/>
      <c r="SBR43" s="178"/>
      <c r="SBS43" s="178"/>
      <c r="SBT43" s="178"/>
      <c r="SBU43" s="179"/>
      <c r="SBV43" s="166"/>
      <c r="SBW43" s="178"/>
      <c r="SBX43" s="178"/>
      <c r="SBY43" s="178"/>
      <c r="SBZ43" s="178"/>
      <c r="SCA43" s="178"/>
      <c r="SCB43" s="178"/>
      <c r="SCC43" s="179"/>
      <c r="SCD43" s="166"/>
      <c r="SCE43" s="178"/>
      <c r="SCF43" s="178"/>
      <c r="SCG43" s="178"/>
      <c r="SCH43" s="178"/>
      <c r="SCI43" s="178"/>
      <c r="SCJ43" s="178"/>
      <c r="SCK43" s="179"/>
      <c r="SCL43" s="166"/>
      <c r="SCM43" s="178"/>
      <c r="SCN43" s="178"/>
      <c r="SCO43" s="178"/>
      <c r="SCP43" s="178"/>
      <c r="SCQ43" s="178"/>
      <c r="SCR43" s="178"/>
      <c r="SCS43" s="179"/>
      <c r="SCT43" s="166"/>
      <c r="SCU43" s="178"/>
      <c r="SCV43" s="178"/>
      <c r="SCW43" s="178"/>
      <c r="SCX43" s="178"/>
      <c r="SCY43" s="178"/>
      <c r="SCZ43" s="178"/>
      <c r="SDA43" s="179"/>
      <c r="SDB43" s="166"/>
      <c r="SDC43" s="178"/>
      <c r="SDD43" s="178"/>
      <c r="SDE43" s="178"/>
      <c r="SDF43" s="178"/>
      <c r="SDG43" s="178"/>
      <c r="SDH43" s="178"/>
      <c r="SDI43" s="179"/>
      <c r="SDJ43" s="166"/>
      <c r="SDK43" s="178"/>
      <c r="SDL43" s="178"/>
      <c r="SDM43" s="178"/>
      <c r="SDN43" s="178"/>
      <c r="SDO43" s="178"/>
      <c r="SDP43" s="178"/>
      <c r="SDQ43" s="179"/>
      <c r="SDR43" s="166"/>
      <c r="SDS43" s="178"/>
      <c r="SDT43" s="178"/>
      <c r="SDU43" s="178"/>
      <c r="SDV43" s="178"/>
      <c r="SDW43" s="178"/>
      <c r="SDX43" s="178"/>
      <c r="SDY43" s="179"/>
      <c r="SDZ43" s="166"/>
      <c r="SEA43" s="178"/>
      <c r="SEB43" s="178"/>
      <c r="SEC43" s="178"/>
      <c r="SED43" s="178"/>
      <c r="SEE43" s="178"/>
      <c r="SEF43" s="178"/>
      <c r="SEG43" s="179"/>
      <c r="SEH43" s="166"/>
      <c r="SEI43" s="178"/>
      <c r="SEJ43" s="178"/>
      <c r="SEK43" s="178"/>
      <c r="SEL43" s="178"/>
      <c r="SEM43" s="178"/>
      <c r="SEN43" s="178"/>
      <c r="SEO43" s="179"/>
      <c r="SEP43" s="166"/>
      <c r="SEQ43" s="178"/>
      <c r="SER43" s="178"/>
      <c r="SES43" s="178"/>
      <c r="SET43" s="178"/>
      <c r="SEU43" s="178"/>
      <c r="SEV43" s="178"/>
      <c r="SEW43" s="179"/>
      <c r="SEX43" s="166"/>
      <c r="SEY43" s="178"/>
      <c r="SEZ43" s="178"/>
      <c r="SFA43" s="178"/>
      <c r="SFB43" s="178"/>
      <c r="SFC43" s="178"/>
      <c r="SFD43" s="178"/>
      <c r="SFE43" s="179"/>
      <c r="SFF43" s="166"/>
      <c r="SFG43" s="178"/>
      <c r="SFH43" s="178"/>
      <c r="SFI43" s="178"/>
      <c r="SFJ43" s="178"/>
      <c r="SFK43" s="178"/>
      <c r="SFL43" s="178"/>
      <c r="SFM43" s="179"/>
      <c r="SFN43" s="166"/>
      <c r="SFO43" s="178"/>
      <c r="SFP43" s="178"/>
      <c r="SFQ43" s="178"/>
      <c r="SFR43" s="178"/>
      <c r="SFS43" s="178"/>
      <c r="SFT43" s="178"/>
      <c r="SFU43" s="179"/>
      <c r="SFV43" s="166"/>
      <c r="SFW43" s="178"/>
      <c r="SFX43" s="178"/>
      <c r="SFY43" s="178"/>
      <c r="SFZ43" s="178"/>
      <c r="SGA43" s="178"/>
      <c r="SGB43" s="178"/>
      <c r="SGC43" s="179"/>
      <c r="SGD43" s="166"/>
      <c r="SGE43" s="178"/>
      <c r="SGF43" s="178"/>
      <c r="SGG43" s="178"/>
      <c r="SGH43" s="178"/>
      <c r="SGI43" s="178"/>
      <c r="SGJ43" s="178"/>
      <c r="SGK43" s="179"/>
      <c r="SGL43" s="166"/>
      <c r="SGM43" s="178"/>
      <c r="SGN43" s="178"/>
      <c r="SGO43" s="178"/>
      <c r="SGP43" s="178"/>
      <c r="SGQ43" s="178"/>
      <c r="SGR43" s="178"/>
      <c r="SGS43" s="179"/>
      <c r="SGT43" s="166"/>
      <c r="SGU43" s="178"/>
      <c r="SGV43" s="178"/>
      <c r="SGW43" s="178"/>
      <c r="SGX43" s="178"/>
      <c r="SGY43" s="178"/>
      <c r="SGZ43" s="178"/>
      <c r="SHA43" s="179"/>
      <c r="SHB43" s="166"/>
      <c r="SHC43" s="178"/>
      <c r="SHD43" s="178"/>
      <c r="SHE43" s="178"/>
      <c r="SHF43" s="178"/>
      <c r="SHG43" s="178"/>
      <c r="SHH43" s="178"/>
      <c r="SHI43" s="179"/>
      <c r="SHJ43" s="166"/>
      <c r="SHK43" s="178"/>
      <c r="SHL43" s="178"/>
      <c r="SHM43" s="178"/>
      <c r="SHN43" s="178"/>
      <c r="SHO43" s="178"/>
      <c r="SHP43" s="178"/>
      <c r="SHQ43" s="179"/>
      <c r="SHR43" s="166"/>
      <c r="SHS43" s="178"/>
      <c r="SHT43" s="178"/>
      <c r="SHU43" s="178"/>
      <c r="SHV43" s="178"/>
      <c r="SHW43" s="178"/>
      <c r="SHX43" s="178"/>
      <c r="SHY43" s="179"/>
      <c r="SHZ43" s="166"/>
      <c r="SIA43" s="178"/>
      <c r="SIB43" s="178"/>
      <c r="SIC43" s="178"/>
      <c r="SID43" s="178"/>
      <c r="SIE43" s="178"/>
      <c r="SIF43" s="178"/>
      <c r="SIG43" s="179"/>
      <c r="SIH43" s="166"/>
      <c r="SII43" s="178"/>
      <c r="SIJ43" s="178"/>
      <c r="SIK43" s="178"/>
      <c r="SIL43" s="178"/>
      <c r="SIM43" s="178"/>
      <c r="SIN43" s="178"/>
      <c r="SIO43" s="179"/>
      <c r="SIP43" s="166"/>
      <c r="SIQ43" s="178"/>
      <c r="SIR43" s="178"/>
      <c r="SIS43" s="178"/>
      <c r="SIT43" s="178"/>
      <c r="SIU43" s="178"/>
      <c r="SIV43" s="178"/>
      <c r="SIW43" s="179"/>
      <c r="SIX43" s="166"/>
      <c r="SIY43" s="178"/>
      <c r="SIZ43" s="178"/>
      <c r="SJA43" s="178"/>
      <c r="SJB43" s="178"/>
      <c r="SJC43" s="178"/>
      <c r="SJD43" s="178"/>
      <c r="SJE43" s="179"/>
      <c r="SJF43" s="166"/>
      <c r="SJG43" s="178"/>
      <c r="SJH43" s="178"/>
      <c r="SJI43" s="178"/>
      <c r="SJJ43" s="178"/>
      <c r="SJK43" s="178"/>
      <c r="SJL43" s="178"/>
      <c r="SJM43" s="179"/>
      <c r="SJN43" s="166"/>
      <c r="SJO43" s="178"/>
      <c r="SJP43" s="178"/>
      <c r="SJQ43" s="178"/>
      <c r="SJR43" s="178"/>
      <c r="SJS43" s="178"/>
      <c r="SJT43" s="178"/>
      <c r="SJU43" s="179"/>
      <c r="SJV43" s="166"/>
      <c r="SJW43" s="178"/>
      <c r="SJX43" s="178"/>
      <c r="SJY43" s="178"/>
      <c r="SJZ43" s="178"/>
      <c r="SKA43" s="178"/>
      <c r="SKB43" s="178"/>
      <c r="SKC43" s="179"/>
      <c r="SKD43" s="166"/>
      <c r="SKE43" s="178"/>
      <c r="SKF43" s="178"/>
      <c r="SKG43" s="178"/>
      <c r="SKH43" s="178"/>
      <c r="SKI43" s="178"/>
      <c r="SKJ43" s="178"/>
      <c r="SKK43" s="179"/>
      <c r="SKL43" s="166"/>
      <c r="SKM43" s="178"/>
      <c r="SKN43" s="178"/>
      <c r="SKO43" s="178"/>
      <c r="SKP43" s="178"/>
      <c r="SKQ43" s="178"/>
      <c r="SKR43" s="178"/>
      <c r="SKS43" s="179"/>
      <c r="SKT43" s="166"/>
      <c r="SKU43" s="178"/>
      <c r="SKV43" s="178"/>
      <c r="SKW43" s="178"/>
      <c r="SKX43" s="178"/>
      <c r="SKY43" s="178"/>
      <c r="SKZ43" s="178"/>
      <c r="SLA43" s="179"/>
      <c r="SLB43" s="166"/>
      <c r="SLC43" s="178"/>
      <c r="SLD43" s="178"/>
      <c r="SLE43" s="178"/>
      <c r="SLF43" s="178"/>
      <c r="SLG43" s="178"/>
      <c r="SLH43" s="178"/>
      <c r="SLI43" s="179"/>
      <c r="SLJ43" s="166"/>
      <c r="SLK43" s="178"/>
      <c r="SLL43" s="178"/>
      <c r="SLM43" s="178"/>
      <c r="SLN43" s="178"/>
      <c r="SLO43" s="178"/>
      <c r="SLP43" s="178"/>
      <c r="SLQ43" s="179"/>
      <c r="SLR43" s="166"/>
      <c r="SLS43" s="178"/>
      <c r="SLT43" s="178"/>
      <c r="SLU43" s="178"/>
      <c r="SLV43" s="178"/>
      <c r="SLW43" s="178"/>
      <c r="SLX43" s="178"/>
      <c r="SLY43" s="179"/>
      <c r="SLZ43" s="166"/>
      <c r="SMA43" s="178"/>
      <c r="SMB43" s="178"/>
      <c r="SMC43" s="178"/>
      <c r="SMD43" s="178"/>
      <c r="SME43" s="178"/>
      <c r="SMF43" s="178"/>
      <c r="SMG43" s="179"/>
      <c r="SMH43" s="166"/>
      <c r="SMI43" s="178"/>
      <c r="SMJ43" s="178"/>
      <c r="SMK43" s="178"/>
      <c r="SML43" s="178"/>
      <c r="SMM43" s="178"/>
      <c r="SMN43" s="178"/>
      <c r="SMO43" s="179"/>
      <c r="SMP43" s="166"/>
      <c r="SMQ43" s="178"/>
      <c r="SMR43" s="178"/>
      <c r="SMS43" s="178"/>
      <c r="SMT43" s="178"/>
      <c r="SMU43" s="178"/>
      <c r="SMV43" s="178"/>
      <c r="SMW43" s="179"/>
      <c r="SMX43" s="166"/>
      <c r="SMY43" s="178"/>
      <c r="SMZ43" s="178"/>
      <c r="SNA43" s="178"/>
      <c r="SNB43" s="178"/>
      <c r="SNC43" s="178"/>
      <c r="SND43" s="178"/>
      <c r="SNE43" s="179"/>
      <c r="SNF43" s="166"/>
      <c r="SNG43" s="178"/>
      <c r="SNH43" s="178"/>
      <c r="SNI43" s="178"/>
      <c r="SNJ43" s="178"/>
      <c r="SNK43" s="178"/>
      <c r="SNL43" s="178"/>
      <c r="SNM43" s="179"/>
      <c r="SNN43" s="166"/>
      <c r="SNO43" s="178"/>
      <c r="SNP43" s="178"/>
      <c r="SNQ43" s="178"/>
      <c r="SNR43" s="178"/>
      <c r="SNS43" s="178"/>
      <c r="SNT43" s="178"/>
      <c r="SNU43" s="179"/>
      <c r="SNV43" s="166"/>
      <c r="SNW43" s="178"/>
      <c r="SNX43" s="178"/>
      <c r="SNY43" s="178"/>
      <c r="SNZ43" s="178"/>
      <c r="SOA43" s="178"/>
      <c r="SOB43" s="178"/>
      <c r="SOC43" s="179"/>
      <c r="SOD43" s="166"/>
      <c r="SOE43" s="178"/>
      <c r="SOF43" s="178"/>
      <c r="SOG43" s="178"/>
      <c r="SOH43" s="178"/>
      <c r="SOI43" s="178"/>
      <c r="SOJ43" s="178"/>
      <c r="SOK43" s="179"/>
      <c r="SOL43" s="166"/>
      <c r="SOM43" s="178"/>
      <c r="SON43" s="178"/>
      <c r="SOO43" s="178"/>
      <c r="SOP43" s="178"/>
      <c r="SOQ43" s="178"/>
      <c r="SOR43" s="178"/>
      <c r="SOS43" s="179"/>
      <c r="SOT43" s="166"/>
      <c r="SOU43" s="178"/>
      <c r="SOV43" s="178"/>
      <c r="SOW43" s="178"/>
      <c r="SOX43" s="178"/>
      <c r="SOY43" s="178"/>
      <c r="SOZ43" s="178"/>
      <c r="SPA43" s="179"/>
      <c r="SPB43" s="166"/>
      <c r="SPC43" s="178"/>
      <c r="SPD43" s="178"/>
      <c r="SPE43" s="178"/>
      <c r="SPF43" s="178"/>
      <c r="SPG43" s="178"/>
      <c r="SPH43" s="178"/>
      <c r="SPI43" s="179"/>
      <c r="SPJ43" s="166"/>
      <c r="SPK43" s="178"/>
      <c r="SPL43" s="178"/>
      <c r="SPM43" s="178"/>
      <c r="SPN43" s="178"/>
      <c r="SPO43" s="178"/>
      <c r="SPP43" s="178"/>
      <c r="SPQ43" s="179"/>
      <c r="SPR43" s="166"/>
      <c r="SPS43" s="178"/>
      <c r="SPT43" s="178"/>
      <c r="SPU43" s="178"/>
      <c r="SPV43" s="178"/>
      <c r="SPW43" s="178"/>
      <c r="SPX43" s="178"/>
      <c r="SPY43" s="179"/>
      <c r="SPZ43" s="166"/>
      <c r="SQA43" s="178"/>
      <c r="SQB43" s="178"/>
      <c r="SQC43" s="178"/>
      <c r="SQD43" s="178"/>
      <c r="SQE43" s="178"/>
      <c r="SQF43" s="178"/>
      <c r="SQG43" s="179"/>
      <c r="SQH43" s="166"/>
      <c r="SQI43" s="178"/>
      <c r="SQJ43" s="178"/>
      <c r="SQK43" s="178"/>
      <c r="SQL43" s="178"/>
      <c r="SQM43" s="178"/>
      <c r="SQN43" s="178"/>
      <c r="SQO43" s="179"/>
      <c r="SQP43" s="166"/>
      <c r="SQQ43" s="178"/>
      <c r="SQR43" s="178"/>
      <c r="SQS43" s="178"/>
      <c r="SQT43" s="178"/>
      <c r="SQU43" s="178"/>
      <c r="SQV43" s="178"/>
      <c r="SQW43" s="179"/>
      <c r="SQX43" s="166"/>
      <c r="SQY43" s="178"/>
      <c r="SQZ43" s="178"/>
      <c r="SRA43" s="178"/>
      <c r="SRB43" s="178"/>
      <c r="SRC43" s="178"/>
      <c r="SRD43" s="178"/>
      <c r="SRE43" s="179"/>
      <c r="SRF43" s="166"/>
      <c r="SRG43" s="178"/>
      <c r="SRH43" s="178"/>
      <c r="SRI43" s="178"/>
      <c r="SRJ43" s="178"/>
      <c r="SRK43" s="178"/>
      <c r="SRL43" s="178"/>
      <c r="SRM43" s="179"/>
      <c r="SRN43" s="166"/>
      <c r="SRO43" s="178"/>
      <c r="SRP43" s="178"/>
      <c r="SRQ43" s="178"/>
      <c r="SRR43" s="178"/>
      <c r="SRS43" s="178"/>
      <c r="SRT43" s="178"/>
      <c r="SRU43" s="179"/>
      <c r="SRV43" s="166"/>
      <c r="SRW43" s="178"/>
      <c r="SRX43" s="178"/>
      <c r="SRY43" s="178"/>
      <c r="SRZ43" s="178"/>
      <c r="SSA43" s="178"/>
      <c r="SSB43" s="178"/>
      <c r="SSC43" s="179"/>
      <c r="SSD43" s="166"/>
      <c r="SSE43" s="178"/>
      <c r="SSF43" s="178"/>
      <c r="SSG43" s="178"/>
      <c r="SSH43" s="178"/>
      <c r="SSI43" s="178"/>
      <c r="SSJ43" s="178"/>
      <c r="SSK43" s="179"/>
      <c r="SSL43" s="166"/>
      <c r="SSM43" s="178"/>
      <c r="SSN43" s="178"/>
      <c r="SSO43" s="178"/>
      <c r="SSP43" s="178"/>
      <c r="SSQ43" s="178"/>
      <c r="SSR43" s="178"/>
      <c r="SSS43" s="179"/>
      <c r="SST43" s="166"/>
      <c r="SSU43" s="178"/>
      <c r="SSV43" s="178"/>
      <c r="SSW43" s="178"/>
      <c r="SSX43" s="178"/>
      <c r="SSY43" s="178"/>
      <c r="SSZ43" s="178"/>
      <c r="STA43" s="179"/>
      <c r="STB43" s="166"/>
      <c r="STC43" s="178"/>
      <c r="STD43" s="178"/>
      <c r="STE43" s="178"/>
      <c r="STF43" s="178"/>
      <c r="STG43" s="178"/>
      <c r="STH43" s="178"/>
      <c r="STI43" s="179"/>
      <c r="STJ43" s="166"/>
      <c r="STK43" s="178"/>
      <c r="STL43" s="178"/>
      <c r="STM43" s="178"/>
      <c r="STN43" s="178"/>
      <c r="STO43" s="178"/>
      <c r="STP43" s="178"/>
      <c r="STQ43" s="179"/>
      <c r="STR43" s="166"/>
      <c r="STS43" s="178"/>
      <c r="STT43" s="178"/>
      <c r="STU43" s="178"/>
      <c r="STV43" s="178"/>
      <c r="STW43" s="178"/>
      <c r="STX43" s="178"/>
      <c r="STY43" s="179"/>
      <c r="STZ43" s="166"/>
      <c r="SUA43" s="178"/>
      <c r="SUB43" s="178"/>
      <c r="SUC43" s="178"/>
      <c r="SUD43" s="178"/>
      <c r="SUE43" s="178"/>
      <c r="SUF43" s="178"/>
      <c r="SUG43" s="179"/>
      <c r="SUH43" s="166"/>
      <c r="SUI43" s="178"/>
      <c r="SUJ43" s="178"/>
      <c r="SUK43" s="178"/>
      <c r="SUL43" s="178"/>
      <c r="SUM43" s="178"/>
      <c r="SUN43" s="178"/>
      <c r="SUO43" s="179"/>
      <c r="SUP43" s="166"/>
      <c r="SUQ43" s="178"/>
      <c r="SUR43" s="178"/>
      <c r="SUS43" s="178"/>
      <c r="SUT43" s="178"/>
      <c r="SUU43" s="178"/>
      <c r="SUV43" s="178"/>
      <c r="SUW43" s="179"/>
      <c r="SUX43" s="166"/>
      <c r="SUY43" s="178"/>
      <c r="SUZ43" s="178"/>
      <c r="SVA43" s="178"/>
      <c r="SVB43" s="178"/>
      <c r="SVC43" s="178"/>
      <c r="SVD43" s="178"/>
      <c r="SVE43" s="179"/>
      <c r="SVF43" s="166"/>
      <c r="SVG43" s="178"/>
      <c r="SVH43" s="178"/>
      <c r="SVI43" s="178"/>
      <c r="SVJ43" s="178"/>
      <c r="SVK43" s="178"/>
      <c r="SVL43" s="178"/>
      <c r="SVM43" s="179"/>
      <c r="SVN43" s="166"/>
      <c r="SVO43" s="178"/>
      <c r="SVP43" s="178"/>
      <c r="SVQ43" s="178"/>
      <c r="SVR43" s="178"/>
      <c r="SVS43" s="178"/>
      <c r="SVT43" s="178"/>
      <c r="SVU43" s="179"/>
      <c r="SVV43" s="166"/>
      <c r="SVW43" s="178"/>
      <c r="SVX43" s="178"/>
      <c r="SVY43" s="178"/>
      <c r="SVZ43" s="178"/>
      <c r="SWA43" s="178"/>
      <c r="SWB43" s="178"/>
      <c r="SWC43" s="179"/>
      <c r="SWD43" s="166"/>
      <c r="SWE43" s="178"/>
      <c r="SWF43" s="178"/>
      <c r="SWG43" s="178"/>
      <c r="SWH43" s="178"/>
      <c r="SWI43" s="178"/>
      <c r="SWJ43" s="178"/>
      <c r="SWK43" s="179"/>
      <c r="SWL43" s="166"/>
      <c r="SWM43" s="178"/>
      <c r="SWN43" s="178"/>
      <c r="SWO43" s="178"/>
      <c r="SWP43" s="178"/>
      <c r="SWQ43" s="178"/>
      <c r="SWR43" s="178"/>
      <c r="SWS43" s="179"/>
      <c r="SWT43" s="166"/>
      <c r="SWU43" s="178"/>
      <c r="SWV43" s="178"/>
      <c r="SWW43" s="178"/>
      <c r="SWX43" s="178"/>
      <c r="SWY43" s="178"/>
      <c r="SWZ43" s="178"/>
      <c r="SXA43" s="179"/>
      <c r="SXB43" s="166"/>
      <c r="SXC43" s="178"/>
      <c r="SXD43" s="178"/>
      <c r="SXE43" s="178"/>
      <c r="SXF43" s="178"/>
      <c r="SXG43" s="178"/>
      <c r="SXH43" s="178"/>
      <c r="SXI43" s="179"/>
      <c r="SXJ43" s="166"/>
      <c r="SXK43" s="178"/>
      <c r="SXL43" s="178"/>
      <c r="SXM43" s="178"/>
      <c r="SXN43" s="178"/>
      <c r="SXO43" s="178"/>
      <c r="SXP43" s="178"/>
      <c r="SXQ43" s="179"/>
      <c r="SXR43" s="166"/>
      <c r="SXS43" s="178"/>
      <c r="SXT43" s="178"/>
      <c r="SXU43" s="178"/>
      <c r="SXV43" s="178"/>
      <c r="SXW43" s="178"/>
      <c r="SXX43" s="178"/>
      <c r="SXY43" s="179"/>
      <c r="SXZ43" s="166"/>
      <c r="SYA43" s="178"/>
      <c r="SYB43" s="178"/>
      <c r="SYC43" s="178"/>
      <c r="SYD43" s="178"/>
      <c r="SYE43" s="178"/>
      <c r="SYF43" s="178"/>
      <c r="SYG43" s="179"/>
      <c r="SYH43" s="166"/>
      <c r="SYI43" s="178"/>
      <c r="SYJ43" s="178"/>
      <c r="SYK43" s="178"/>
      <c r="SYL43" s="178"/>
      <c r="SYM43" s="178"/>
      <c r="SYN43" s="178"/>
      <c r="SYO43" s="179"/>
      <c r="SYP43" s="166"/>
      <c r="SYQ43" s="178"/>
      <c r="SYR43" s="178"/>
      <c r="SYS43" s="178"/>
      <c r="SYT43" s="178"/>
      <c r="SYU43" s="178"/>
      <c r="SYV43" s="178"/>
      <c r="SYW43" s="179"/>
      <c r="SYX43" s="166"/>
      <c r="SYY43" s="178"/>
      <c r="SYZ43" s="178"/>
      <c r="SZA43" s="178"/>
      <c r="SZB43" s="178"/>
      <c r="SZC43" s="178"/>
      <c r="SZD43" s="178"/>
      <c r="SZE43" s="179"/>
      <c r="SZF43" s="166"/>
      <c r="SZG43" s="178"/>
      <c r="SZH43" s="178"/>
      <c r="SZI43" s="178"/>
      <c r="SZJ43" s="178"/>
      <c r="SZK43" s="178"/>
      <c r="SZL43" s="178"/>
      <c r="SZM43" s="179"/>
      <c r="SZN43" s="166"/>
      <c r="SZO43" s="178"/>
      <c r="SZP43" s="178"/>
      <c r="SZQ43" s="178"/>
      <c r="SZR43" s="178"/>
      <c r="SZS43" s="178"/>
      <c r="SZT43" s="178"/>
      <c r="SZU43" s="179"/>
      <c r="SZV43" s="166"/>
      <c r="SZW43" s="178"/>
      <c r="SZX43" s="178"/>
      <c r="SZY43" s="178"/>
      <c r="SZZ43" s="178"/>
      <c r="TAA43" s="178"/>
      <c r="TAB43" s="178"/>
      <c r="TAC43" s="179"/>
      <c r="TAD43" s="166"/>
      <c r="TAE43" s="178"/>
      <c r="TAF43" s="178"/>
      <c r="TAG43" s="178"/>
      <c r="TAH43" s="178"/>
      <c r="TAI43" s="178"/>
      <c r="TAJ43" s="178"/>
      <c r="TAK43" s="179"/>
      <c r="TAL43" s="166"/>
      <c r="TAM43" s="178"/>
      <c r="TAN43" s="178"/>
      <c r="TAO43" s="178"/>
      <c r="TAP43" s="178"/>
      <c r="TAQ43" s="178"/>
      <c r="TAR43" s="178"/>
      <c r="TAS43" s="179"/>
      <c r="TAT43" s="166"/>
      <c r="TAU43" s="178"/>
      <c r="TAV43" s="178"/>
      <c r="TAW43" s="178"/>
      <c r="TAX43" s="178"/>
      <c r="TAY43" s="178"/>
      <c r="TAZ43" s="178"/>
      <c r="TBA43" s="179"/>
      <c r="TBB43" s="166"/>
      <c r="TBC43" s="178"/>
      <c r="TBD43" s="178"/>
      <c r="TBE43" s="178"/>
      <c r="TBF43" s="178"/>
      <c r="TBG43" s="178"/>
      <c r="TBH43" s="178"/>
      <c r="TBI43" s="179"/>
      <c r="TBJ43" s="166"/>
      <c r="TBK43" s="178"/>
      <c r="TBL43" s="178"/>
      <c r="TBM43" s="178"/>
      <c r="TBN43" s="178"/>
      <c r="TBO43" s="178"/>
      <c r="TBP43" s="178"/>
      <c r="TBQ43" s="179"/>
      <c r="TBR43" s="166"/>
      <c r="TBS43" s="178"/>
      <c r="TBT43" s="178"/>
      <c r="TBU43" s="178"/>
      <c r="TBV43" s="178"/>
      <c r="TBW43" s="178"/>
      <c r="TBX43" s="178"/>
      <c r="TBY43" s="179"/>
      <c r="TBZ43" s="166"/>
      <c r="TCA43" s="178"/>
      <c r="TCB43" s="178"/>
      <c r="TCC43" s="178"/>
      <c r="TCD43" s="178"/>
      <c r="TCE43" s="178"/>
      <c r="TCF43" s="178"/>
      <c r="TCG43" s="179"/>
      <c r="TCH43" s="166"/>
      <c r="TCI43" s="178"/>
      <c r="TCJ43" s="178"/>
      <c r="TCK43" s="178"/>
      <c r="TCL43" s="178"/>
      <c r="TCM43" s="178"/>
      <c r="TCN43" s="178"/>
      <c r="TCO43" s="179"/>
      <c r="TCP43" s="166"/>
      <c r="TCQ43" s="178"/>
      <c r="TCR43" s="178"/>
      <c r="TCS43" s="178"/>
      <c r="TCT43" s="178"/>
      <c r="TCU43" s="178"/>
      <c r="TCV43" s="178"/>
      <c r="TCW43" s="179"/>
      <c r="TCX43" s="166"/>
      <c r="TCY43" s="178"/>
      <c r="TCZ43" s="178"/>
      <c r="TDA43" s="178"/>
      <c r="TDB43" s="178"/>
      <c r="TDC43" s="178"/>
      <c r="TDD43" s="178"/>
      <c r="TDE43" s="179"/>
      <c r="TDF43" s="166"/>
      <c r="TDG43" s="178"/>
      <c r="TDH43" s="178"/>
      <c r="TDI43" s="178"/>
      <c r="TDJ43" s="178"/>
      <c r="TDK43" s="178"/>
      <c r="TDL43" s="178"/>
      <c r="TDM43" s="179"/>
      <c r="TDN43" s="166"/>
      <c r="TDO43" s="178"/>
      <c r="TDP43" s="178"/>
      <c r="TDQ43" s="178"/>
      <c r="TDR43" s="178"/>
      <c r="TDS43" s="178"/>
      <c r="TDT43" s="178"/>
      <c r="TDU43" s="179"/>
      <c r="TDV43" s="166"/>
      <c r="TDW43" s="178"/>
      <c r="TDX43" s="178"/>
      <c r="TDY43" s="178"/>
      <c r="TDZ43" s="178"/>
      <c r="TEA43" s="178"/>
      <c r="TEB43" s="178"/>
      <c r="TEC43" s="179"/>
      <c r="TED43" s="166"/>
      <c r="TEE43" s="178"/>
      <c r="TEF43" s="178"/>
      <c r="TEG43" s="178"/>
      <c r="TEH43" s="178"/>
      <c r="TEI43" s="178"/>
      <c r="TEJ43" s="178"/>
      <c r="TEK43" s="179"/>
      <c r="TEL43" s="166"/>
      <c r="TEM43" s="178"/>
      <c r="TEN43" s="178"/>
      <c r="TEO43" s="178"/>
      <c r="TEP43" s="178"/>
      <c r="TEQ43" s="178"/>
      <c r="TER43" s="178"/>
      <c r="TES43" s="179"/>
      <c r="TET43" s="166"/>
      <c r="TEU43" s="178"/>
      <c r="TEV43" s="178"/>
      <c r="TEW43" s="178"/>
      <c r="TEX43" s="178"/>
      <c r="TEY43" s="178"/>
      <c r="TEZ43" s="178"/>
      <c r="TFA43" s="179"/>
      <c r="TFB43" s="166"/>
      <c r="TFC43" s="178"/>
      <c r="TFD43" s="178"/>
      <c r="TFE43" s="178"/>
      <c r="TFF43" s="178"/>
      <c r="TFG43" s="178"/>
      <c r="TFH43" s="178"/>
      <c r="TFI43" s="179"/>
      <c r="TFJ43" s="166"/>
      <c r="TFK43" s="178"/>
      <c r="TFL43" s="178"/>
      <c r="TFM43" s="178"/>
      <c r="TFN43" s="178"/>
      <c r="TFO43" s="178"/>
      <c r="TFP43" s="178"/>
      <c r="TFQ43" s="179"/>
      <c r="TFR43" s="166"/>
      <c r="TFS43" s="178"/>
      <c r="TFT43" s="178"/>
      <c r="TFU43" s="178"/>
      <c r="TFV43" s="178"/>
      <c r="TFW43" s="178"/>
      <c r="TFX43" s="178"/>
      <c r="TFY43" s="179"/>
      <c r="TFZ43" s="166"/>
      <c r="TGA43" s="178"/>
      <c r="TGB43" s="178"/>
      <c r="TGC43" s="178"/>
      <c r="TGD43" s="178"/>
      <c r="TGE43" s="178"/>
      <c r="TGF43" s="178"/>
      <c r="TGG43" s="179"/>
      <c r="TGH43" s="166"/>
      <c r="TGI43" s="178"/>
      <c r="TGJ43" s="178"/>
      <c r="TGK43" s="178"/>
      <c r="TGL43" s="178"/>
      <c r="TGM43" s="178"/>
      <c r="TGN43" s="178"/>
      <c r="TGO43" s="179"/>
      <c r="TGP43" s="166"/>
      <c r="TGQ43" s="178"/>
      <c r="TGR43" s="178"/>
      <c r="TGS43" s="178"/>
      <c r="TGT43" s="178"/>
      <c r="TGU43" s="178"/>
      <c r="TGV43" s="178"/>
      <c r="TGW43" s="179"/>
      <c r="TGX43" s="166"/>
      <c r="TGY43" s="178"/>
      <c r="TGZ43" s="178"/>
      <c r="THA43" s="178"/>
      <c r="THB43" s="178"/>
      <c r="THC43" s="178"/>
      <c r="THD43" s="178"/>
      <c r="THE43" s="179"/>
      <c r="THF43" s="166"/>
      <c r="THG43" s="178"/>
      <c r="THH43" s="178"/>
      <c r="THI43" s="178"/>
      <c r="THJ43" s="178"/>
      <c r="THK43" s="178"/>
      <c r="THL43" s="178"/>
      <c r="THM43" s="179"/>
      <c r="THN43" s="166"/>
      <c r="THO43" s="178"/>
      <c r="THP43" s="178"/>
      <c r="THQ43" s="178"/>
      <c r="THR43" s="178"/>
      <c r="THS43" s="178"/>
      <c r="THT43" s="178"/>
      <c r="THU43" s="179"/>
      <c r="THV43" s="166"/>
      <c r="THW43" s="178"/>
      <c r="THX43" s="178"/>
      <c r="THY43" s="178"/>
      <c r="THZ43" s="178"/>
      <c r="TIA43" s="178"/>
      <c r="TIB43" s="178"/>
      <c r="TIC43" s="179"/>
      <c r="TID43" s="166"/>
      <c r="TIE43" s="178"/>
      <c r="TIF43" s="178"/>
      <c r="TIG43" s="178"/>
      <c r="TIH43" s="178"/>
      <c r="TII43" s="178"/>
      <c r="TIJ43" s="178"/>
      <c r="TIK43" s="179"/>
      <c r="TIL43" s="166"/>
      <c r="TIM43" s="178"/>
      <c r="TIN43" s="178"/>
      <c r="TIO43" s="178"/>
      <c r="TIP43" s="178"/>
      <c r="TIQ43" s="178"/>
      <c r="TIR43" s="178"/>
      <c r="TIS43" s="179"/>
      <c r="TIT43" s="166"/>
      <c r="TIU43" s="178"/>
      <c r="TIV43" s="178"/>
      <c r="TIW43" s="178"/>
      <c r="TIX43" s="178"/>
      <c r="TIY43" s="178"/>
      <c r="TIZ43" s="178"/>
      <c r="TJA43" s="179"/>
      <c r="TJB43" s="166"/>
      <c r="TJC43" s="178"/>
      <c r="TJD43" s="178"/>
      <c r="TJE43" s="178"/>
      <c r="TJF43" s="178"/>
      <c r="TJG43" s="178"/>
      <c r="TJH43" s="178"/>
      <c r="TJI43" s="179"/>
      <c r="TJJ43" s="166"/>
      <c r="TJK43" s="178"/>
      <c r="TJL43" s="178"/>
      <c r="TJM43" s="178"/>
      <c r="TJN43" s="178"/>
      <c r="TJO43" s="178"/>
      <c r="TJP43" s="178"/>
      <c r="TJQ43" s="179"/>
      <c r="TJR43" s="166"/>
      <c r="TJS43" s="178"/>
      <c r="TJT43" s="178"/>
      <c r="TJU43" s="178"/>
      <c r="TJV43" s="178"/>
      <c r="TJW43" s="178"/>
      <c r="TJX43" s="178"/>
      <c r="TJY43" s="179"/>
      <c r="TJZ43" s="166"/>
      <c r="TKA43" s="178"/>
      <c r="TKB43" s="178"/>
      <c r="TKC43" s="178"/>
      <c r="TKD43" s="178"/>
      <c r="TKE43" s="178"/>
      <c r="TKF43" s="178"/>
      <c r="TKG43" s="179"/>
      <c r="TKH43" s="166"/>
      <c r="TKI43" s="178"/>
      <c r="TKJ43" s="178"/>
      <c r="TKK43" s="178"/>
      <c r="TKL43" s="178"/>
      <c r="TKM43" s="178"/>
      <c r="TKN43" s="178"/>
      <c r="TKO43" s="179"/>
      <c r="TKP43" s="166"/>
      <c r="TKQ43" s="178"/>
      <c r="TKR43" s="178"/>
      <c r="TKS43" s="178"/>
      <c r="TKT43" s="178"/>
      <c r="TKU43" s="178"/>
      <c r="TKV43" s="178"/>
      <c r="TKW43" s="179"/>
      <c r="TKX43" s="166"/>
      <c r="TKY43" s="178"/>
      <c r="TKZ43" s="178"/>
      <c r="TLA43" s="178"/>
      <c r="TLB43" s="178"/>
      <c r="TLC43" s="178"/>
      <c r="TLD43" s="178"/>
      <c r="TLE43" s="179"/>
      <c r="TLF43" s="166"/>
      <c r="TLG43" s="178"/>
      <c r="TLH43" s="178"/>
      <c r="TLI43" s="178"/>
      <c r="TLJ43" s="178"/>
      <c r="TLK43" s="178"/>
      <c r="TLL43" s="178"/>
      <c r="TLM43" s="179"/>
      <c r="TLN43" s="166"/>
      <c r="TLO43" s="178"/>
      <c r="TLP43" s="178"/>
      <c r="TLQ43" s="178"/>
      <c r="TLR43" s="178"/>
      <c r="TLS43" s="178"/>
      <c r="TLT43" s="178"/>
      <c r="TLU43" s="179"/>
      <c r="TLV43" s="166"/>
      <c r="TLW43" s="178"/>
      <c r="TLX43" s="178"/>
      <c r="TLY43" s="178"/>
      <c r="TLZ43" s="178"/>
      <c r="TMA43" s="178"/>
      <c r="TMB43" s="178"/>
      <c r="TMC43" s="179"/>
      <c r="TMD43" s="166"/>
      <c r="TME43" s="178"/>
      <c r="TMF43" s="178"/>
      <c r="TMG43" s="178"/>
      <c r="TMH43" s="178"/>
      <c r="TMI43" s="178"/>
      <c r="TMJ43" s="178"/>
      <c r="TMK43" s="179"/>
      <c r="TML43" s="166"/>
      <c r="TMM43" s="178"/>
      <c r="TMN43" s="178"/>
      <c r="TMO43" s="178"/>
      <c r="TMP43" s="178"/>
      <c r="TMQ43" s="178"/>
      <c r="TMR43" s="178"/>
      <c r="TMS43" s="179"/>
      <c r="TMT43" s="166"/>
      <c r="TMU43" s="178"/>
      <c r="TMV43" s="178"/>
      <c r="TMW43" s="178"/>
      <c r="TMX43" s="178"/>
      <c r="TMY43" s="178"/>
      <c r="TMZ43" s="178"/>
      <c r="TNA43" s="179"/>
      <c r="TNB43" s="166"/>
      <c r="TNC43" s="178"/>
      <c r="TND43" s="178"/>
      <c r="TNE43" s="178"/>
      <c r="TNF43" s="178"/>
      <c r="TNG43" s="178"/>
      <c r="TNH43" s="178"/>
      <c r="TNI43" s="179"/>
      <c r="TNJ43" s="166"/>
      <c r="TNK43" s="178"/>
      <c r="TNL43" s="178"/>
      <c r="TNM43" s="178"/>
      <c r="TNN43" s="178"/>
      <c r="TNO43" s="178"/>
      <c r="TNP43" s="178"/>
      <c r="TNQ43" s="179"/>
      <c r="TNR43" s="166"/>
      <c r="TNS43" s="178"/>
      <c r="TNT43" s="178"/>
      <c r="TNU43" s="178"/>
      <c r="TNV43" s="178"/>
      <c r="TNW43" s="178"/>
      <c r="TNX43" s="178"/>
      <c r="TNY43" s="179"/>
      <c r="TNZ43" s="166"/>
      <c r="TOA43" s="178"/>
      <c r="TOB43" s="178"/>
      <c r="TOC43" s="178"/>
      <c r="TOD43" s="178"/>
      <c r="TOE43" s="178"/>
      <c r="TOF43" s="178"/>
      <c r="TOG43" s="179"/>
      <c r="TOH43" s="166"/>
      <c r="TOI43" s="178"/>
      <c r="TOJ43" s="178"/>
      <c r="TOK43" s="178"/>
      <c r="TOL43" s="178"/>
      <c r="TOM43" s="178"/>
      <c r="TON43" s="178"/>
      <c r="TOO43" s="179"/>
      <c r="TOP43" s="166"/>
      <c r="TOQ43" s="178"/>
      <c r="TOR43" s="178"/>
      <c r="TOS43" s="178"/>
      <c r="TOT43" s="178"/>
      <c r="TOU43" s="178"/>
      <c r="TOV43" s="178"/>
      <c r="TOW43" s="179"/>
      <c r="TOX43" s="166"/>
      <c r="TOY43" s="178"/>
      <c r="TOZ43" s="178"/>
      <c r="TPA43" s="178"/>
      <c r="TPB43" s="178"/>
      <c r="TPC43" s="178"/>
      <c r="TPD43" s="178"/>
      <c r="TPE43" s="179"/>
      <c r="TPF43" s="166"/>
      <c r="TPG43" s="178"/>
      <c r="TPH43" s="178"/>
      <c r="TPI43" s="178"/>
      <c r="TPJ43" s="178"/>
      <c r="TPK43" s="178"/>
      <c r="TPL43" s="178"/>
      <c r="TPM43" s="179"/>
      <c r="TPN43" s="166"/>
      <c r="TPO43" s="178"/>
      <c r="TPP43" s="178"/>
      <c r="TPQ43" s="178"/>
      <c r="TPR43" s="178"/>
      <c r="TPS43" s="178"/>
      <c r="TPT43" s="178"/>
      <c r="TPU43" s="179"/>
      <c r="TPV43" s="166"/>
      <c r="TPW43" s="178"/>
      <c r="TPX43" s="178"/>
      <c r="TPY43" s="178"/>
      <c r="TPZ43" s="178"/>
      <c r="TQA43" s="178"/>
      <c r="TQB43" s="178"/>
      <c r="TQC43" s="179"/>
      <c r="TQD43" s="166"/>
      <c r="TQE43" s="178"/>
      <c r="TQF43" s="178"/>
      <c r="TQG43" s="178"/>
      <c r="TQH43" s="178"/>
      <c r="TQI43" s="178"/>
      <c r="TQJ43" s="178"/>
      <c r="TQK43" s="179"/>
      <c r="TQL43" s="166"/>
      <c r="TQM43" s="178"/>
      <c r="TQN43" s="178"/>
      <c r="TQO43" s="178"/>
      <c r="TQP43" s="178"/>
      <c r="TQQ43" s="178"/>
      <c r="TQR43" s="178"/>
      <c r="TQS43" s="179"/>
      <c r="TQT43" s="166"/>
      <c r="TQU43" s="178"/>
      <c r="TQV43" s="178"/>
      <c r="TQW43" s="178"/>
      <c r="TQX43" s="178"/>
      <c r="TQY43" s="178"/>
      <c r="TQZ43" s="178"/>
      <c r="TRA43" s="179"/>
      <c r="TRB43" s="166"/>
      <c r="TRC43" s="178"/>
      <c r="TRD43" s="178"/>
      <c r="TRE43" s="178"/>
      <c r="TRF43" s="178"/>
      <c r="TRG43" s="178"/>
      <c r="TRH43" s="178"/>
      <c r="TRI43" s="179"/>
      <c r="TRJ43" s="166"/>
      <c r="TRK43" s="178"/>
      <c r="TRL43" s="178"/>
      <c r="TRM43" s="178"/>
      <c r="TRN43" s="178"/>
      <c r="TRO43" s="178"/>
      <c r="TRP43" s="178"/>
      <c r="TRQ43" s="179"/>
      <c r="TRR43" s="166"/>
      <c r="TRS43" s="178"/>
      <c r="TRT43" s="178"/>
      <c r="TRU43" s="178"/>
      <c r="TRV43" s="178"/>
      <c r="TRW43" s="178"/>
      <c r="TRX43" s="178"/>
      <c r="TRY43" s="179"/>
      <c r="TRZ43" s="166"/>
      <c r="TSA43" s="178"/>
      <c r="TSB43" s="178"/>
      <c r="TSC43" s="178"/>
      <c r="TSD43" s="178"/>
      <c r="TSE43" s="178"/>
      <c r="TSF43" s="178"/>
      <c r="TSG43" s="179"/>
      <c r="TSH43" s="166"/>
      <c r="TSI43" s="178"/>
      <c r="TSJ43" s="178"/>
      <c r="TSK43" s="178"/>
      <c r="TSL43" s="178"/>
      <c r="TSM43" s="178"/>
      <c r="TSN43" s="178"/>
      <c r="TSO43" s="179"/>
      <c r="TSP43" s="166"/>
      <c r="TSQ43" s="178"/>
      <c r="TSR43" s="178"/>
      <c r="TSS43" s="178"/>
      <c r="TST43" s="178"/>
      <c r="TSU43" s="178"/>
      <c r="TSV43" s="178"/>
      <c r="TSW43" s="179"/>
      <c r="TSX43" s="166"/>
      <c r="TSY43" s="178"/>
      <c r="TSZ43" s="178"/>
      <c r="TTA43" s="178"/>
      <c r="TTB43" s="178"/>
      <c r="TTC43" s="178"/>
      <c r="TTD43" s="178"/>
      <c r="TTE43" s="179"/>
      <c r="TTF43" s="166"/>
      <c r="TTG43" s="178"/>
      <c r="TTH43" s="178"/>
      <c r="TTI43" s="178"/>
      <c r="TTJ43" s="178"/>
      <c r="TTK43" s="178"/>
      <c r="TTL43" s="178"/>
      <c r="TTM43" s="179"/>
      <c r="TTN43" s="166"/>
      <c r="TTO43" s="178"/>
      <c r="TTP43" s="178"/>
      <c r="TTQ43" s="178"/>
      <c r="TTR43" s="178"/>
      <c r="TTS43" s="178"/>
      <c r="TTT43" s="178"/>
      <c r="TTU43" s="179"/>
      <c r="TTV43" s="166"/>
      <c r="TTW43" s="178"/>
      <c r="TTX43" s="178"/>
      <c r="TTY43" s="178"/>
      <c r="TTZ43" s="178"/>
      <c r="TUA43" s="178"/>
      <c r="TUB43" s="178"/>
      <c r="TUC43" s="179"/>
      <c r="TUD43" s="166"/>
      <c r="TUE43" s="178"/>
      <c r="TUF43" s="178"/>
      <c r="TUG43" s="178"/>
      <c r="TUH43" s="178"/>
      <c r="TUI43" s="178"/>
      <c r="TUJ43" s="178"/>
      <c r="TUK43" s="179"/>
      <c r="TUL43" s="166"/>
      <c r="TUM43" s="178"/>
      <c r="TUN43" s="178"/>
      <c r="TUO43" s="178"/>
      <c r="TUP43" s="178"/>
      <c r="TUQ43" s="178"/>
      <c r="TUR43" s="178"/>
      <c r="TUS43" s="179"/>
      <c r="TUT43" s="166"/>
      <c r="TUU43" s="178"/>
      <c r="TUV43" s="178"/>
      <c r="TUW43" s="178"/>
      <c r="TUX43" s="178"/>
      <c r="TUY43" s="178"/>
      <c r="TUZ43" s="178"/>
      <c r="TVA43" s="179"/>
      <c r="TVB43" s="166"/>
      <c r="TVC43" s="178"/>
      <c r="TVD43" s="178"/>
      <c r="TVE43" s="178"/>
      <c r="TVF43" s="178"/>
      <c r="TVG43" s="178"/>
      <c r="TVH43" s="178"/>
      <c r="TVI43" s="179"/>
      <c r="TVJ43" s="166"/>
      <c r="TVK43" s="178"/>
      <c r="TVL43" s="178"/>
      <c r="TVM43" s="178"/>
      <c r="TVN43" s="178"/>
      <c r="TVO43" s="178"/>
      <c r="TVP43" s="178"/>
      <c r="TVQ43" s="179"/>
      <c r="TVR43" s="166"/>
      <c r="TVS43" s="178"/>
      <c r="TVT43" s="178"/>
      <c r="TVU43" s="178"/>
      <c r="TVV43" s="178"/>
      <c r="TVW43" s="178"/>
      <c r="TVX43" s="178"/>
      <c r="TVY43" s="179"/>
      <c r="TVZ43" s="166"/>
      <c r="TWA43" s="178"/>
      <c r="TWB43" s="178"/>
      <c r="TWC43" s="178"/>
      <c r="TWD43" s="178"/>
      <c r="TWE43" s="178"/>
      <c r="TWF43" s="178"/>
      <c r="TWG43" s="179"/>
      <c r="TWH43" s="166"/>
      <c r="TWI43" s="178"/>
      <c r="TWJ43" s="178"/>
      <c r="TWK43" s="178"/>
      <c r="TWL43" s="178"/>
      <c r="TWM43" s="178"/>
      <c r="TWN43" s="178"/>
      <c r="TWO43" s="179"/>
      <c r="TWP43" s="166"/>
      <c r="TWQ43" s="178"/>
      <c r="TWR43" s="178"/>
      <c r="TWS43" s="178"/>
      <c r="TWT43" s="178"/>
      <c r="TWU43" s="178"/>
      <c r="TWV43" s="178"/>
      <c r="TWW43" s="179"/>
      <c r="TWX43" s="166"/>
      <c r="TWY43" s="178"/>
      <c r="TWZ43" s="178"/>
      <c r="TXA43" s="178"/>
      <c r="TXB43" s="178"/>
      <c r="TXC43" s="178"/>
      <c r="TXD43" s="178"/>
      <c r="TXE43" s="179"/>
      <c r="TXF43" s="166"/>
      <c r="TXG43" s="178"/>
      <c r="TXH43" s="178"/>
      <c r="TXI43" s="178"/>
      <c r="TXJ43" s="178"/>
      <c r="TXK43" s="178"/>
      <c r="TXL43" s="178"/>
      <c r="TXM43" s="179"/>
      <c r="TXN43" s="166"/>
      <c r="TXO43" s="178"/>
      <c r="TXP43" s="178"/>
      <c r="TXQ43" s="178"/>
      <c r="TXR43" s="178"/>
      <c r="TXS43" s="178"/>
      <c r="TXT43" s="178"/>
      <c r="TXU43" s="179"/>
      <c r="TXV43" s="166"/>
      <c r="TXW43" s="178"/>
      <c r="TXX43" s="178"/>
      <c r="TXY43" s="178"/>
      <c r="TXZ43" s="178"/>
      <c r="TYA43" s="178"/>
      <c r="TYB43" s="178"/>
      <c r="TYC43" s="179"/>
      <c r="TYD43" s="166"/>
      <c r="TYE43" s="178"/>
      <c r="TYF43" s="178"/>
      <c r="TYG43" s="178"/>
      <c r="TYH43" s="178"/>
      <c r="TYI43" s="178"/>
      <c r="TYJ43" s="178"/>
      <c r="TYK43" s="179"/>
      <c r="TYL43" s="166"/>
      <c r="TYM43" s="178"/>
      <c r="TYN43" s="178"/>
      <c r="TYO43" s="178"/>
      <c r="TYP43" s="178"/>
      <c r="TYQ43" s="178"/>
      <c r="TYR43" s="178"/>
      <c r="TYS43" s="179"/>
      <c r="TYT43" s="166"/>
      <c r="TYU43" s="178"/>
      <c r="TYV43" s="178"/>
      <c r="TYW43" s="178"/>
      <c r="TYX43" s="178"/>
      <c r="TYY43" s="178"/>
      <c r="TYZ43" s="178"/>
      <c r="TZA43" s="179"/>
      <c r="TZB43" s="166"/>
      <c r="TZC43" s="178"/>
      <c r="TZD43" s="178"/>
      <c r="TZE43" s="178"/>
      <c r="TZF43" s="178"/>
      <c r="TZG43" s="178"/>
      <c r="TZH43" s="178"/>
      <c r="TZI43" s="179"/>
      <c r="TZJ43" s="166"/>
      <c r="TZK43" s="178"/>
      <c r="TZL43" s="178"/>
      <c r="TZM43" s="178"/>
      <c r="TZN43" s="178"/>
      <c r="TZO43" s="178"/>
      <c r="TZP43" s="178"/>
      <c r="TZQ43" s="179"/>
      <c r="TZR43" s="166"/>
      <c r="TZS43" s="178"/>
      <c r="TZT43" s="178"/>
      <c r="TZU43" s="178"/>
      <c r="TZV43" s="178"/>
      <c r="TZW43" s="178"/>
      <c r="TZX43" s="178"/>
      <c r="TZY43" s="179"/>
      <c r="TZZ43" s="166"/>
      <c r="UAA43" s="178"/>
      <c r="UAB43" s="178"/>
      <c r="UAC43" s="178"/>
      <c r="UAD43" s="178"/>
      <c r="UAE43" s="178"/>
      <c r="UAF43" s="178"/>
      <c r="UAG43" s="179"/>
      <c r="UAH43" s="166"/>
      <c r="UAI43" s="178"/>
      <c r="UAJ43" s="178"/>
      <c r="UAK43" s="178"/>
      <c r="UAL43" s="178"/>
      <c r="UAM43" s="178"/>
      <c r="UAN43" s="178"/>
      <c r="UAO43" s="179"/>
      <c r="UAP43" s="166"/>
      <c r="UAQ43" s="178"/>
      <c r="UAR43" s="178"/>
      <c r="UAS43" s="178"/>
      <c r="UAT43" s="178"/>
      <c r="UAU43" s="178"/>
      <c r="UAV43" s="178"/>
      <c r="UAW43" s="179"/>
      <c r="UAX43" s="166"/>
      <c r="UAY43" s="178"/>
      <c r="UAZ43" s="178"/>
      <c r="UBA43" s="178"/>
      <c r="UBB43" s="178"/>
      <c r="UBC43" s="178"/>
      <c r="UBD43" s="178"/>
      <c r="UBE43" s="179"/>
      <c r="UBF43" s="166"/>
      <c r="UBG43" s="178"/>
      <c r="UBH43" s="178"/>
      <c r="UBI43" s="178"/>
      <c r="UBJ43" s="178"/>
      <c r="UBK43" s="178"/>
      <c r="UBL43" s="178"/>
      <c r="UBM43" s="179"/>
      <c r="UBN43" s="166"/>
      <c r="UBO43" s="178"/>
      <c r="UBP43" s="178"/>
      <c r="UBQ43" s="178"/>
      <c r="UBR43" s="178"/>
      <c r="UBS43" s="178"/>
      <c r="UBT43" s="178"/>
      <c r="UBU43" s="179"/>
      <c r="UBV43" s="166"/>
      <c r="UBW43" s="178"/>
      <c r="UBX43" s="178"/>
      <c r="UBY43" s="178"/>
      <c r="UBZ43" s="178"/>
      <c r="UCA43" s="178"/>
      <c r="UCB43" s="178"/>
      <c r="UCC43" s="179"/>
      <c r="UCD43" s="166"/>
      <c r="UCE43" s="178"/>
      <c r="UCF43" s="178"/>
      <c r="UCG43" s="178"/>
      <c r="UCH43" s="178"/>
      <c r="UCI43" s="178"/>
      <c r="UCJ43" s="178"/>
      <c r="UCK43" s="179"/>
      <c r="UCL43" s="166"/>
      <c r="UCM43" s="178"/>
      <c r="UCN43" s="178"/>
      <c r="UCO43" s="178"/>
      <c r="UCP43" s="178"/>
      <c r="UCQ43" s="178"/>
      <c r="UCR43" s="178"/>
      <c r="UCS43" s="179"/>
      <c r="UCT43" s="166"/>
      <c r="UCU43" s="178"/>
      <c r="UCV43" s="178"/>
      <c r="UCW43" s="178"/>
      <c r="UCX43" s="178"/>
      <c r="UCY43" s="178"/>
      <c r="UCZ43" s="178"/>
      <c r="UDA43" s="179"/>
      <c r="UDB43" s="166"/>
      <c r="UDC43" s="178"/>
      <c r="UDD43" s="178"/>
      <c r="UDE43" s="178"/>
      <c r="UDF43" s="178"/>
      <c r="UDG43" s="178"/>
      <c r="UDH43" s="178"/>
      <c r="UDI43" s="179"/>
      <c r="UDJ43" s="166"/>
      <c r="UDK43" s="178"/>
      <c r="UDL43" s="178"/>
      <c r="UDM43" s="178"/>
      <c r="UDN43" s="178"/>
      <c r="UDO43" s="178"/>
      <c r="UDP43" s="178"/>
      <c r="UDQ43" s="179"/>
      <c r="UDR43" s="166"/>
      <c r="UDS43" s="178"/>
      <c r="UDT43" s="178"/>
      <c r="UDU43" s="178"/>
      <c r="UDV43" s="178"/>
      <c r="UDW43" s="178"/>
      <c r="UDX43" s="178"/>
      <c r="UDY43" s="179"/>
      <c r="UDZ43" s="166"/>
      <c r="UEA43" s="178"/>
      <c r="UEB43" s="178"/>
      <c r="UEC43" s="178"/>
      <c r="UED43" s="178"/>
      <c r="UEE43" s="178"/>
      <c r="UEF43" s="178"/>
      <c r="UEG43" s="179"/>
      <c r="UEH43" s="166"/>
      <c r="UEI43" s="178"/>
      <c r="UEJ43" s="178"/>
      <c r="UEK43" s="178"/>
      <c r="UEL43" s="178"/>
      <c r="UEM43" s="178"/>
      <c r="UEN43" s="178"/>
      <c r="UEO43" s="179"/>
      <c r="UEP43" s="166"/>
      <c r="UEQ43" s="178"/>
      <c r="UER43" s="178"/>
      <c r="UES43" s="178"/>
      <c r="UET43" s="178"/>
      <c r="UEU43" s="178"/>
      <c r="UEV43" s="178"/>
      <c r="UEW43" s="179"/>
      <c r="UEX43" s="166"/>
      <c r="UEY43" s="178"/>
      <c r="UEZ43" s="178"/>
      <c r="UFA43" s="178"/>
      <c r="UFB43" s="178"/>
      <c r="UFC43" s="178"/>
      <c r="UFD43" s="178"/>
      <c r="UFE43" s="179"/>
      <c r="UFF43" s="166"/>
      <c r="UFG43" s="178"/>
      <c r="UFH43" s="178"/>
      <c r="UFI43" s="178"/>
      <c r="UFJ43" s="178"/>
      <c r="UFK43" s="178"/>
      <c r="UFL43" s="178"/>
      <c r="UFM43" s="179"/>
      <c r="UFN43" s="166"/>
      <c r="UFO43" s="178"/>
      <c r="UFP43" s="178"/>
      <c r="UFQ43" s="178"/>
      <c r="UFR43" s="178"/>
      <c r="UFS43" s="178"/>
      <c r="UFT43" s="178"/>
      <c r="UFU43" s="179"/>
      <c r="UFV43" s="166"/>
      <c r="UFW43" s="178"/>
      <c r="UFX43" s="178"/>
      <c r="UFY43" s="178"/>
      <c r="UFZ43" s="178"/>
      <c r="UGA43" s="178"/>
      <c r="UGB43" s="178"/>
      <c r="UGC43" s="179"/>
      <c r="UGD43" s="166"/>
      <c r="UGE43" s="178"/>
      <c r="UGF43" s="178"/>
      <c r="UGG43" s="178"/>
      <c r="UGH43" s="178"/>
      <c r="UGI43" s="178"/>
      <c r="UGJ43" s="178"/>
      <c r="UGK43" s="179"/>
      <c r="UGL43" s="166"/>
      <c r="UGM43" s="178"/>
      <c r="UGN43" s="178"/>
      <c r="UGO43" s="178"/>
      <c r="UGP43" s="178"/>
      <c r="UGQ43" s="178"/>
      <c r="UGR43" s="178"/>
      <c r="UGS43" s="179"/>
      <c r="UGT43" s="166"/>
      <c r="UGU43" s="178"/>
      <c r="UGV43" s="178"/>
      <c r="UGW43" s="178"/>
      <c r="UGX43" s="178"/>
      <c r="UGY43" s="178"/>
      <c r="UGZ43" s="178"/>
      <c r="UHA43" s="179"/>
      <c r="UHB43" s="166"/>
      <c r="UHC43" s="178"/>
      <c r="UHD43" s="178"/>
      <c r="UHE43" s="178"/>
      <c r="UHF43" s="178"/>
      <c r="UHG43" s="178"/>
      <c r="UHH43" s="178"/>
      <c r="UHI43" s="179"/>
      <c r="UHJ43" s="166"/>
      <c r="UHK43" s="178"/>
      <c r="UHL43" s="178"/>
      <c r="UHM43" s="178"/>
      <c r="UHN43" s="178"/>
      <c r="UHO43" s="178"/>
      <c r="UHP43" s="178"/>
      <c r="UHQ43" s="179"/>
      <c r="UHR43" s="166"/>
      <c r="UHS43" s="178"/>
      <c r="UHT43" s="178"/>
      <c r="UHU43" s="178"/>
      <c r="UHV43" s="178"/>
      <c r="UHW43" s="178"/>
      <c r="UHX43" s="178"/>
      <c r="UHY43" s="179"/>
      <c r="UHZ43" s="166"/>
      <c r="UIA43" s="178"/>
      <c r="UIB43" s="178"/>
      <c r="UIC43" s="178"/>
      <c r="UID43" s="178"/>
      <c r="UIE43" s="178"/>
      <c r="UIF43" s="178"/>
      <c r="UIG43" s="179"/>
      <c r="UIH43" s="166"/>
      <c r="UII43" s="178"/>
      <c r="UIJ43" s="178"/>
      <c r="UIK43" s="178"/>
      <c r="UIL43" s="178"/>
      <c r="UIM43" s="178"/>
      <c r="UIN43" s="178"/>
      <c r="UIO43" s="179"/>
      <c r="UIP43" s="166"/>
      <c r="UIQ43" s="178"/>
      <c r="UIR43" s="178"/>
      <c r="UIS43" s="178"/>
      <c r="UIT43" s="178"/>
      <c r="UIU43" s="178"/>
      <c r="UIV43" s="178"/>
      <c r="UIW43" s="179"/>
      <c r="UIX43" s="166"/>
      <c r="UIY43" s="178"/>
      <c r="UIZ43" s="178"/>
      <c r="UJA43" s="178"/>
      <c r="UJB43" s="178"/>
      <c r="UJC43" s="178"/>
      <c r="UJD43" s="178"/>
      <c r="UJE43" s="179"/>
      <c r="UJF43" s="166"/>
      <c r="UJG43" s="178"/>
      <c r="UJH43" s="178"/>
      <c r="UJI43" s="178"/>
      <c r="UJJ43" s="178"/>
      <c r="UJK43" s="178"/>
      <c r="UJL43" s="178"/>
      <c r="UJM43" s="179"/>
      <c r="UJN43" s="166"/>
      <c r="UJO43" s="178"/>
      <c r="UJP43" s="178"/>
      <c r="UJQ43" s="178"/>
      <c r="UJR43" s="178"/>
      <c r="UJS43" s="178"/>
      <c r="UJT43" s="178"/>
      <c r="UJU43" s="179"/>
      <c r="UJV43" s="166"/>
      <c r="UJW43" s="178"/>
      <c r="UJX43" s="178"/>
      <c r="UJY43" s="178"/>
      <c r="UJZ43" s="178"/>
      <c r="UKA43" s="178"/>
      <c r="UKB43" s="178"/>
      <c r="UKC43" s="179"/>
      <c r="UKD43" s="166"/>
      <c r="UKE43" s="178"/>
      <c r="UKF43" s="178"/>
      <c r="UKG43" s="178"/>
      <c r="UKH43" s="178"/>
      <c r="UKI43" s="178"/>
      <c r="UKJ43" s="178"/>
      <c r="UKK43" s="179"/>
      <c r="UKL43" s="166"/>
      <c r="UKM43" s="178"/>
      <c r="UKN43" s="178"/>
      <c r="UKO43" s="178"/>
      <c r="UKP43" s="178"/>
      <c r="UKQ43" s="178"/>
      <c r="UKR43" s="178"/>
      <c r="UKS43" s="179"/>
      <c r="UKT43" s="166"/>
      <c r="UKU43" s="178"/>
      <c r="UKV43" s="178"/>
      <c r="UKW43" s="178"/>
      <c r="UKX43" s="178"/>
      <c r="UKY43" s="178"/>
      <c r="UKZ43" s="178"/>
      <c r="ULA43" s="179"/>
      <c r="ULB43" s="166"/>
      <c r="ULC43" s="178"/>
      <c r="ULD43" s="178"/>
      <c r="ULE43" s="178"/>
      <c r="ULF43" s="178"/>
      <c r="ULG43" s="178"/>
      <c r="ULH43" s="178"/>
      <c r="ULI43" s="179"/>
      <c r="ULJ43" s="166"/>
      <c r="ULK43" s="178"/>
      <c r="ULL43" s="178"/>
      <c r="ULM43" s="178"/>
      <c r="ULN43" s="178"/>
      <c r="ULO43" s="178"/>
      <c r="ULP43" s="178"/>
      <c r="ULQ43" s="179"/>
      <c r="ULR43" s="166"/>
      <c r="ULS43" s="178"/>
      <c r="ULT43" s="178"/>
      <c r="ULU43" s="178"/>
      <c r="ULV43" s="178"/>
      <c r="ULW43" s="178"/>
      <c r="ULX43" s="178"/>
      <c r="ULY43" s="179"/>
      <c r="ULZ43" s="166"/>
      <c r="UMA43" s="178"/>
      <c r="UMB43" s="178"/>
      <c r="UMC43" s="178"/>
      <c r="UMD43" s="178"/>
      <c r="UME43" s="178"/>
      <c r="UMF43" s="178"/>
      <c r="UMG43" s="179"/>
      <c r="UMH43" s="166"/>
      <c r="UMI43" s="178"/>
      <c r="UMJ43" s="178"/>
      <c r="UMK43" s="178"/>
      <c r="UML43" s="178"/>
      <c r="UMM43" s="178"/>
      <c r="UMN43" s="178"/>
      <c r="UMO43" s="179"/>
      <c r="UMP43" s="166"/>
      <c r="UMQ43" s="178"/>
      <c r="UMR43" s="178"/>
      <c r="UMS43" s="178"/>
      <c r="UMT43" s="178"/>
      <c r="UMU43" s="178"/>
      <c r="UMV43" s="178"/>
      <c r="UMW43" s="179"/>
      <c r="UMX43" s="166"/>
      <c r="UMY43" s="178"/>
      <c r="UMZ43" s="178"/>
      <c r="UNA43" s="178"/>
      <c r="UNB43" s="178"/>
      <c r="UNC43" s="178"/>
      <c r="UND43" s="178"/>
      <c r="UNE43" s="179"/>
      <c r="UNF43" s="166"/>
      <c r="UNG43" s="178"/>
      <c r="UNH43" s="178"/>
      <c r="UNI43" s="178"/>
      <c r="UNJ43" s="178"/>
      <c r="UNK43" s="178"/>
      <c r="UNL43" s="178"/>
      <c r="UNM43" s="179"/>
      <c r="UNN43" s="166"/>
      <c r="UNO43" s="178"/>
      <c r="UNP43" s="178"/>
      <c r="UNQ43" s="178"/>
      <c r="UNR43" s="178"/>
      <c r="UNS43" s="178"/>
      <c r="UNT43" s="178"/>
      <c r="UNU43" s="179"/>
      <c r="UNV43" s="166"/>
      <c r="UNW43" s="178"/>
      <c r="UNX43" s="178"/>
      <c r="UNY43" s="178"/>
      <c r="UNZ43" s="178"/>
      <c r="UOA43" s="178"/>
      <c r="UOB43" s="178"/>
      <c r="UOC43" s="179"/>
      <c r="UOD43" s="166"/>
      <c r="UOE43" s="178"/>
      <c r="UOF43" s="178"/>
      <c r="UOG43" s="178"/>
      <c r="UOH43" s="178"/>
      <c r="UOI43" s="178"/>
      <c r="UOJ43" s="178"/>
      <c r="UOK43" s="179"/>
      <c r="UOL43" s="166"/>
      <c r="UOM43" s="178"/>
      <c r="UON43" s="178"/>
      <c r="UOO43" s="178"/>
      <c r="UOP43" s="178"/>
      <c r="UOQ43" s="178"/>
      <c r="UOR43" s="178"/>
      <c r="UOS43" s="179"/>
      <c r="UOT43" s="166"/>
      <c r="UOU43" s="178"/>
      <c r="UOV43" s="178"/>
      <c r="UOW43" s="178"/>
      <c r="UOX43" s="178"/>
      <c r="UOY43" s="178"/>
      <c r="UOZ43" s="178"/>
      <c r="UPA43" s="179"/>
      <c r="UPB43" s="166"/>
      <c r="UPC43" s="178"/>
      <c r="UPD43" s="178"/>
      <c r="UPE43" s="178"/>
      <c r="UPF43" s="178"/>
      <c r="UPG43" s="178"/>
      <c r="UPH43" s="178"/>
      <c r="UPI43" s="179"/>
      <c r="UPJ43" s="166"/>
      <c r="UPK43" s="178"/>
      <c r="UPL43" s="178"/>
      <c r="UPM43" s="178"/>
      <c r="UPN43" s="178"/>
      <c r="UPO43" s="178"/>
      <c r="UPP43" s="178"/>
      <c r="UPQ43" s="179"/>
      <c r="UPR43" s="166"/>
      <c r="UPS43" s="178"/>
      <c r="UPT43" s="178"/>
      <c r="UPU43" s="178"/>
      <c r="UPV43" s="178"/>
      <c r="UPW43" s="178"/>
      <c r="UPX43" s="178"/>
      <c r="UPY43" s="179"/>
      <c r="UPZ43" s="166"/>
      <c r="UQA43" s="178"/>
      <c r="UQB43" s="178"/>
      <c r="UQC43" s="178"/>
      <c r="UQD43" s="178"/>
      <c r="UQE43" s="178"/>
      <c r="UQF43" s="178"/>
      <c r="UQG43" s="179"/>
      <c r="UQH43" s="166"/>
      <c r="UQI43" s="178"/>
      <c r="UQJ43" s="178"/>
      <c r="UQK43" s="178"/>
      <c r="UQL43" s="178"/>
      <c r="UQM43" s="178"/>
      <c r="UQN43" s="178"/>
      <c r="UQO43" s="179"/>
      <c r="UQP43" s="166"/>
      <c r="UQQ43" s="178"/>
      <c r="UQR43" s="178"/>
      <c r="UQS43" s="178"/>
      <c r="UQT43" s="178"/>
      <c r="UQU43" s="178"/>
      <c r="UQV43" s="178"/>
      <c r="UQW43" s="179"/>
      <c r="UQX43" s="166"/>
      <c r="UQY43" s="178"/>
      <c r="UQZ43" s="178"/>
      <c r="URA43" s="178"/>
      <c r="URB43" s="178"/>
      <c r="URC43" s="178"/>
      <c r="URD43" s="178"/>
      <c r="URE43" s="179"/>
      <c r="URF43" s="166"/>
      <c r="URG43" s="178"/>
      <c r="URH43" s="178"/>
      <c r="URI43" s="178"/>
      <c r="URJ43" s="178"/>
      <c r="URK43" s="178"/>
      <c r="URL43" s="178"/>
      <c r="URM43" s="179"/>
      <c r="URN43" s="166"/>
      <c r="URO43" s="178"/>
      <c r="URP43" s="178"/>
      <c r="URQ43" s="178"/>
      <c r="URR43" s="178"/>
      <c r="URS43" s="178"/>
      <c r="URT43" s="178"/>
      <c r="URU43" s="179"/>
      <c r="URV43" s="166"/>
      <c r="URW43" s="178"/>
      <c r="URX43" s="178"/>
      <c r="URY43" s="178"/>
      <c r="URZ43" s="178"/>
      <c r="USA43" s="178"/>
      <c r="USB43" s="178"/>
      <c r="USC43" s="179"/>
      <c r="USD43" s="166"/>
      <c r="USE43" s="178"/>
      <c r="USF43" s="178"/>
      <c r="USG43" s="178"/>
      <c r="USH43" s="178"/>
      <c r="USI43" s="178"/>
      <c r="USJ43" s="178"/>
      <c r="USK43" s="179"/>
      <c r="USL43" s="166"/>
      <c r="USM43" s="178"/>
      <c r="USN43" s="178"/>
      <c r="USO43" s="178"/>
      <c r="USP43" s="178"/>
      <c r="USQ43" s="178"/>
      <c r="USR43" s="178"/>
      <c r="USS43" s="179"/>
      <c r="UST43" s="166"/>
      <c r="USU43" s="178"/>
      <c r="USV43" s="178"/>
      <c r="USW43" s="178"/>
      <c r="USX43" s="178"/>
      <c r="USY43" s="178"/>
      <c r="USZ43" s="178"/>
      <c r="UTA43" s="179"/>
      <c r="UTB43" s="166"/>
      <c r="UTC43" s="178"/>
      <c r="UTD43" s="178"/>
      <c r="UTE43" s="178"/>
      <c r="UTF43" s="178"/>
      <c r="UTG43" s="178"/>
      <c r="UTH43" s="178"/>
      <c r="UTI43" s="179"/>
      <c r="UTJ43" s="166"/>
      <c r="UTK43" s="178"/>
      <c r="UTL43" s="178"/>
      <c r="UTM43" s="178"/>
      <c r="UTN43" s="178"/>
      <c r="UTO43" s="178"/>
      <c r="UTP43" s="178"/>
      <c r="UTQ43" s="179"/>
      <c r="UTR43" s="166"/>
      <c r="UTS43" s="178"/>
      <c r="UTT43" s="178"/>
      <c r="UTU43" s="178"/>
      <c r="UTV43" s="178"/>
      <c r="UTW43" s="178"/>
      <c r="UTX43" s="178"/>
      <c r="UTY43" s="179"/>
      <c r="UTZ43" s="166"/>
      <c r="UUA43" s="178"/>
      <c r="UUB43" s="178"/>
      <c r="UUC43" s="178"/>
      <c r="UUD43" s="178"/>
      <c r="UUE43" s="178"/>
      <c r="UUF43" s="178"/>
      <c r="UUG43" s="179"/>
      <c r="UUH43" s="166"/>
      <c r="UUI43" s="178"/>
      <c r="UUJ43" s="178"/>
      <c r="UUK43" s="178"/>
      <c r="UUL43" s="178"/>
      <c r="UUM43" s="178"/>
      <c r="UUN43" s="178"/>
      <c r="UUO43" s="179"/>
      <c r="UUP43" s="166"/>
      <c r="UUQ43" s="178"/>
      <c r="UUR43" s="178"/>
      <c r="UUS43" s="178"/>
      <c r="UUT43" s="178"/>
      <c r="UUU43" s="178"/>
      <c r="UUV43" s="178"/>
      <c r="UUW43" s="179"/>
      <c r="UUX43" s="166"/>
      <c r="UUY43" s="178"/>
      <c r="UUZ43" s="178"/>
      <c r="UVA43" s="178"/>
      <c r="UVB43" s="178"/>
      <c r="UVC43" s="178"/>
      <c r="UVD43" s="178"/>
      <c r="UVE43" s="179"/>
      <c r="UVF43" s="166"/>
      <c r="UVG43" s="178"/>
      <c r="UVH43" s="178"/>
      <c r="UVI43" s="178"/>
      <c r="UVJ43" s="178"/>
      <c r="UVK43" s="178"/>
      <c r="UVL43" s="178"/>
      <c r="UVM43" s="179"/>
      <c r="UVN43" s="166"/>
      <c r="UVO43" s="178"/>
      <c r="UVP43" s="178"/>
      <c r="UVQ43" s="178"/>
      <c r="UVR43" s="178"/>
      <c r="UVS43" s="178"/>
      <c r="UVT43" s="178"/>
      <c r="UVU43" s="179"/>
      <c r="UVV43" s="166"/>
      <c r="UVW43" s="178"/>
      <c r="UVX43" s="178"/>
      <c r="UVY43" s="178"/>
      <c r="UVZ43" s="178"/>
      <c r="UWA43" s="178"/>
      <c r="UWB43" s="178"/>
      <c r="UWC43" s="179"/>
      <c r="UWD43" s="166"/>
      <c r="UWE43" s="178"/>
      <c r="UWF43" s="178"/>
      <c r="UWG43" s="178"/>
      <c r="UWH43" s="178"/>
      <c r="UWI43" s="178"/>
      <c r="UWJ43" s="178"/>
      <c r="UWK43" s="179"/>
      <c r="UWL43" s="166"/>
      <c r="UWM43" s="178"/>
      <c r="UWN43" s="178"/>
      <c r="UWO43" s="178"/>
      <c r="UWP43" s="178"/>
      <c r="UWQ43" s="178"/>
      <c r="UWR43" s="178"/>
      <c r="UWS43" s="179"/>
      <c r="UWT43" s="166"/>
      <c r="UWU43" s="178"/>
      <c r="UWV43" s="178"/>
      <c r="UWW43" s="178"/>
      <c r="UWX43" s="178"/>
      <c r="UWY43" s="178"/>
      <c r="UWZ43" s="178"/>
      <c r="UXA43" s="179"/>
      <c r="UXB43" s="166"/>
      <c r="UXC43" s="178"/>
      <c r="UXD43" s="178"/>
      <c r="UXE43" s="178"/>
      <c r="UXF43" s="178"/>
      <c r="UXG43" s="178"/>
      <c r="UXH43" s="178"/>
      <c r="UXI43" s="179"/>
      <c r="UXJ43" s="166"/>
      <c r="UXK43" s="178"/>
      <c r="UXL43" s="178"/>
      <c r="UXM43" s="178"/>
      <c r="UXN43" s="178"/>
      <c r="UXO43" s="178"/>
      <c r="UXP43" s="178"/>
      <c r="UXQ43" s="179"/>
      <c r="UXR43" s="166"/>
      <c r="UXS43" s="178"/>
      <c r="UXT43" s="178"/>
      <c r="UXU43" s="178"/>
      <c r="UXV43" s="178"/>
      <c r="UXW43" s="178"/>
      <c r="UXX43" s="178"/>
      <c r="UXY43" s="179"/>
      <c r="UXZ43" s="166"/>
      <c r="UYA43" s="178"/>
      <c r="UYB43" s="178"/>
      <c r="UYC43" s="178"/>
      <c r="UYD43" s="178"/>
      <c r="UYE43" s="178"/>
      <c r="UYF43" s="178"/>
      <c r="UYG43" s="179"/>
      <c r="UYH43" s="166"/>
      <c r="UYI43" s="178"/>
      <c r="UYJ43" s="178"/>
      <c r="UYK43" s="178"/>
      <c r="UYL43" s="178"/>
      <c r="UYM43" s="178"/>
      <c r="UYN43" s="178"/>
      <c r="UYO43" s="179"/>
      <c r="UYP43" s="166"/>
      <c r="UYQ43" s="178"/>
      <c r="UYR43" s="178"/>
      <c r="UYS43" s="178"/>
      <c r="UYT43" s="178"/>
      <c r="UYU43" s="178"/>
      <c r="UYV43" s="178"/>
      <c r="UYW43" s="179"/>
      <c r="UYX43" s="166"/>
      <c r="UYY43" s="178"/>
      <c r="UYZ43" s="178"/>
      <c r="UZA43" s="178"/>
      <c r="UZB43" s="178"/>
      <c r="UZC43" s="178"/>
      <c r="UZD43" s="178"/>
      <c r="UZE43" s="179"/>
      <c r="UZF43" s="166"/>
      <c r="UZG43" s="178"/>
      <c r="UZH43" s="178"/>
      <c r="UZI43" s="178"/>
      <c r="UZJ43" s="178"/>
      <c r="UZK43" s="178"/>
      <c r="UZL43" s="178"/>
      <c r="UZM43" s="179"/>
      <c r="UZN43" s="166"/>
      <c r="UZO43" s="178"/>
      <c r="UZP43" s="178"/>
      <c r="UZQ43" s="178"/>
      <c r="UZR43" s="178"/>
      <c r="UZS43" s="178"/>
      <c r="UZT43" s="178"/>
      <c r="UZU43" s="179"/>
      <c r="UZV43" s="166"/>
      <c r="UZW43" s="178"/>
      <c r="UZX43" s="178"/>
      <c r="UZY43" s="178"/>
      <c r="UZZ43" s="178"/>
      <c r="VAA43" s="178"/>
      <c r="VAB43" s="178"/>
      <c r="VAC43" s="179"/>
      <c r="VAD43" s="166"/>
      <c r="VAE43" s="178"/>
      <c r="VAF43" s="178"/>
      <c r="VAG43" s="178"/>
      <c r="VAH43" s="178"/>
      <c r="VAI43" s="178"/>
      <c r="VAJ43" s="178"/>
      <c r="VAK43" s="179"/>
      <c r="VAL43" s="166"/>
      <c r="VAM43" s="178"/>
      <c r="VAN43" s="178"/>
      <c r="VAO43" s="178"/>
      <c r="VAP43" s="178"/>
      <c r="VAQ43" s="178"/>
      <c r="VAR43" s="178"/>
      <c r="VAS43" s="179"/>
      <c r="VAT43" s="166"/>
      <c r="VAU43" s="178"/>
      <c r="VAV43" s="178"/>
      <c r="VAW43" s="178"/>
      <c r="VAX43" s="178"/>
      <c r="VAY43" s="178"/>
      <c r="VAZ43" s="178"/>
      <c r="VBA43" s="179"/>
      <c r="VBB43" s="166"/>
      <c r="VBC43" s="178"/>
      <c r="VBD43" s="178"/>
      <c r="VBE43" s="178"/>
      <c r="VBF43" s="178"/>
      <c r="VBG43" s="178"/>
      <c r="VBH43" s="178"/>
      <c r="VBI43" s="179"/>
      <c r="VBJ43" s="166"/>
      <c r="VBK43" s="178"/>
      <c r="VBL43" s="178"/>
      <c r="VBM43" s="178"/>
      <c r="VBN43" s="178"/>
      <c r="VBO43" s="178"/>
      <c r="VBP43" s="178"/>
      <c r="VBQ43" s="179"/>
      <c r="VBR43" s="166"/>
      <c r="VBS43" s="178"/>
      <c r="VBT43" s="178"/>
      <c r="VBU43" s="178"/>
      <c r="VBV43" s="178"/>
      <c r="VBW43" s="178"/>
      <c r="VBX43" s="178"/>
      <c r="VBY43" s="179"/>
      <c r="VBZ43" s="166"/>
      <c r="VCA43" s="178"/>
      <c r="VCB43" s="178"/>
      <c r="VCC43" s="178"/>
      <c r="VCD43" s="178"/>
      <c r="VCE43" s="178"/>
      <c r="VCF43" s="178"/>
      <c r="VCG43" s="179"/>
      <c r="VCH43" s="166"/>
      <c r="VCI43" s="178"/>
      <c r="VCJ43" s="178"/>
      <c r="VCK43" s="178"/>
      <c r="VCL43" s="178"/>
      <c r="VCM43" s="178"/>
      <c r="VCN43" s="178"/>
      <c r="VCO43" s="179"/>
      <c r="VCP43" s="166"/>
      <c r="VCQ43" s="178"/>
      <c r="VCR43" s="178"/>
      <c r="VCS43" s="178"/>
      <c r="VCT43" s="178"/>
      <c r="VCU43" s="178"/>
      <c r="VCV43" s="178"/>
      <c r="VCW43" s="179"/>
      <c r="VCX43" s="166"/>
      <c r="VCY43" s="178"/>
      <c r="VCZ43" s="178"/>
      <c r="VDA43" s="178"/>
      <c r="VDB43" s="178"/>
      <c r="VDC43" s="178"/>
      <c r="VDD43" s="178"/>
      <c r="VDE43" s="179"/>
      <c r="VDF43" s="166"/>
      <c r="VDG43" s="178"/>
      <c r="VDH43" s="178"/>
      <c r="VDI43" s="178"/>
      <c r="VDJ43" s="178"/>
      <c r="VDK43" s="178"/>
      <c r="VDL43" s="178"/>
      <c r="VDM43" s="179"/>
      <c r="VDN43" s="166"/>
      <c r="VDO43" s="178"/>
      <c r="VDP43" s="178"/>
      <c r="VDQ43" s="178"/>
      <c r="VDR43" s="178"/>
      <c r="VDS43" s="178"/>
      <c r="VDT43" s="178"/>
      <c r="VDU43" s="179"/>
      <c r="VDV43" s="166"/>
      <c r="VDW43" s="178"/>
      <c r="VDX43" s="178"/>
      <c r="VDY43" s="178"/>
      <c r="VDZ43" s="178"/>
      <c r="VEA43" s="178"/>
      <c r="VEB43" s="178"/>
      <c r="VEC43" s="179"/>
      <c r="VED43" s="166"/>
      <c r="VEE43" s="178"/>
      <c r="VEF43" s="178"/>
      <c r="VEG43" s="178"/>
      <c r="VEH43" s="178"/>
      <c r="VEI43" s="178"/>
      <c r="VEJ43" s="178"/>
      <c r="VEK43" s="179"/>
      <c r="VEL43" s="166"/>
      <c r="VEM43" s="178"/>
      <c r="VEN43" s="178"/>
      <c r="VEO43" s="178"/>
      <c r="VEP43" s="178"/>
      <c r="VEQ43" s="178"/>
      <c r="VER43" s="178"/>
      <c r="VES43" s="179"/>
      <c r="VET43" s="166"/>
      <c r="VEU43" s="178"/>
      <c r="VEV43" s="178"/>
      <c r="VEW43" s="178"/>
      <c r="VEX43" s="178"/>
      <c r="VEY43" s="178"/>
      <c r="VEZ43" s="178"/>
      <c r="VFA43" s="179"/>
      <c r="VFB43" s="166"/>
      <c r="VFC43" s="178"/>
      <c r="VFD43" s="178"/>
      <c r="VFE43" s="178"/>
      <c r="VFF43" s="178"/>
      <c r="VFG43" s="178"/>
      <c r="VFH43" s="178"/>
      <c r="VFI43" s="179"/>
      <c r="VFJ43" s="166"/>
      <c r="VFK43" s="178"/>
      <c r="VFL43" s="178"/>
      <c r="VFM43" s="178"/>
      <c r="VFN43" s="178"/>
      <c r="VFO43" s="178"/>
      <c r="VFP43" s="178"/>
      <c r="VFQ43" s="179"/>
      <c r="VFR43" s="166"/>
      <c r="VFS43" s="178"/>
      <c r="VFT43" s="178"/>
      <c r="VFU43" s="178"/>
      <c r="VFV43" s="178"/>
      <c r="VFW43" s="178"/>
      <c r="VFX43" s="178"/>
      <c r="VFY43" s="179"/>
      <c r="VFZ43" s="166"/>
      <c r="VGA43" s="178"/>
      <c r="VGB43" s="178"/>
      <c r="VGC43" s="178"/>
      <c r="VGD43" s="178"/>
      <c r="VGE43" s="178"/>
      <c r="VGF43" s="178"/>
      <c r="VGG43" s="179"/>
      <c r="VGH43" s="166"/>
      <c r="VGI43" s="178"/>
      <c r="VGJ43" s="178"/>
      <c r="VGK43" s="178"/>
      <c r="VGL43" s="178"/>
      <c r="VGM43" s="178"/>
      <c r="VGN43" s="178"/>
      <c r="VGO43" s="179"/>
      <c r="VGP43" s="166"/>
      <c r="VGQ43" s="178"/>
      <c r="VGR43" s="178"/>
      <c r="VGS43" s="178"/>
      <c r="VGT43" s="178"/>
      <c r="VGU43" s="178"/>
      <c r="VGV43" s="178"/>
      <c r="VGW43" s="179"/>
      <c r="VGX43" s="166"/>
      <c r="VGY43" s="178"/>
      <c r="VGZ43" s="178"/>
      <c r="VHA43" s="178"/>
      <c r="VHB43" s="178"/>
      <c r="VHC43" s="178"/>
      <c r="VHD43" s="178"/>
      <c r="VHE43" s="179"/>
      <c r="VHF43" s="166"/>
      <c r="VHG43" s="178"/>
      <c r="VHH43" s="178"/>
      <c r="VHI43" s="178"/>
      <c r="VHJ43" s="178"/>
      <c r="VHK43" s="178"/>
      <c r="VHL43" s="178"/>
      <c r="VHM43" s="179"/>
      <c r="VHN43" s="166"/>
      <c r="VHO43" s="178"/>
      <c r="VHP43" s="178"/>
      <c r="VHQ43" s="178"/>
      <c r="VHR43" s="178"/>
      <c r="VHS43" s="178"/>
      <c r="VHT43" s="178"/>
      <c r="VHU43" s="179"/>
      <c r="VHV43" s="166"/>
      <c r="VHW43" s="178"/>
      <c r="VHX43" s="178"/>
      <c r="VHY43" s="178"/>
      <c r="VHZ43" s="178"/>
      <c r="VIA43" s="178"/>
      <c r="VIB43" s="178"/>
      <c r="VIC43" s="179"/>
      <c r="VID43" s="166"/>
      <c r="VIE43" s="178"/>
      <c r="VIF43" s="178"/>
      <c r="VIG43" s="178"/>
      <c r="VIH43" s="178"/>
      <c r="VII43" s="178"/>
      <c r="VIJ43" s="178"/>
      <c r="VIK43" s="179"/>
      <c r="VIL43" s="166"/>
      <c r="VIM43" s="178"/>
      <c r="VIN43" s="178"/>
      <c r="VIO43" s="178"/>
      <c r="VIP43" s="178"/>
      <c r="VIQ43" s="178"/>
      <c r="VIR43" s="178"/>
      <c r="VIS43" s="179"/>
      <c r="VIT43" s="166"/>
      <c r="VIU43" s="178"/>
      <c r="VIV43" s="178"/>
      <c r="VIW43" s="178"/>
      <c r="VIX43" s="178"/>
      <c r="VIY43" s="178"/>
      <c r="VIZ43" s="178"/>
      <c r="VJA43" s="179"/>
      <c r="VJB43" s="166"/>
      <c r="VJC43" s="178"/>
      <c r="VJD43" s="178"/>
      <c r="VJE43" s="178"/>
      <c r="VJF43" s="178"/>
      <c r="VJG43" s="178"/>
      <c r="VJH43" s="178"/>
      <c r="VJI43" s="179"/>
      <c r="VJJ43" s="166"/>
      <c r="VJK43" s="178"/>
      <c r="VJL43" s="178"/>
      <c r="VJM43" s="178"/>
      <c r="VJN43" s="178"/>
      <c r="VJO43" s="178"/>
      <c r="VJP43" s="178"/>
      <c r="VJQ43" s="179"/>
      <c r="VJR43" s="166"/>
      <c r="VJS43" s="178"/>
      <c r="VJT43" s="178"/>
      <c r="VJU43" s="178"/>
      <c r="VJV43" s="178"/>
      <c r="VJW43" s="178"/>
      <c r="VJX43" s="178"/>
      <c r="VJY43" s="179"/>
      <c r="VJZ43" s="166"/>
      <c r="VKA43" s="178"/>
      <c r="VKB43" s="178"/>
      <c r="VKC43" s="178"/>
      <c r="VKD43" s="178"/>
      <c r="VKE43" s="178"/>
      <c r="VKF43" s="178"/>
      <c r="VKG43" s="179"/>
      <c r="VKH43" s="166"/>
      <c r="VKI43" s="178"/>
      <c r="VKJ43" s="178"/>
      <c r="VKK43" s="178"/>
      <c r="VKL43" s="178"/>
      <c r="VKM43" s="178"/>
      <c r="VKN43" s="178"/>
      <c r="VKO43" s="179"/>
      <c r="VKP43" s="166"/>
      <c r="VKQ43" s="178"/>
      <c r="VKR43" s="178"/>
      <c r="VKS43" s="178"/>
      <c r="VKT43" s="178"/>
      <c r="VKU43" s="178"/>
      <c r="VKV43" s="178"/>
      <c r="VKW43" s="179"/>
      <c r="VKX43" s="166"/>
      <c r="VKY43" s="178"/>
      <c r="VKZ43" s="178"/>
      <c r="VLA43" s="178"/>
      <c r="VLB43" s="178"/>
      <c r="VLC43" s="178"/>
      <c r="VLD43" s="178"/>
      <c r="VLE43" s="179"/>
      <c r="VLF43" s="166"/>
      <c r="VLG43" s="178"/>
      <c r="VLH43" s="178"/>
      <c r="VLI43" s="178"/>
      <c r="VLJ43" s="178"/>
      <c r="VLK43" s="178"/>
      <c r="VLL43" s="178"/>
      <c r="VLM43" s="179"/>
      <c r="VLN43" s="166"/>
      <c r="VLO43" s="178"/>
      <c r="VLP43" s="178"/>
      <c r="VLQ43" s="178"/>
      <c r="VLR43" s="178"/>
      <c r="VLS43" s="178"/>
      <c r="VLT43" s="178"/>
      <c r="VLU43" s="179"/>
      <c r="VLV43" s="166"/>
      <c r="VLW43" s="178"/>
      <c r="VLX43" s="178"/>
      <c r="VLY43" s="178"/>
      <c r="VLZ43" s="178"/>
      <c r="VMA43" s="178"/>
      <c r="VMB43" s="178"/>
      <c r="VMC43" s="179"/>
      <c r="VMD43" s="166"/>
      <c r="VME43" s="178"/>
      <c r="VMF43" s="178"/>
      <c r="VMG43" s="178"/>
      <c r="VMH43" s="178"/>
      <c r="VMI43" s="178"/>
      <c r="VMJ43" s="178"/>
      <c r="VMK43" s="179"/>
      <c r="VML43" s="166"/>
      <c r="VMM43" s="178"/>
      <c r="VMN43" s="178"/>
      <c r="VMO43" s="178"/>
      <c r="VMP43" s="178"/>
      <c r="VMQ43" s="178"/>
      <c r="VMR43" s="178"/>
      <c r="VMS43" s="179"/>
      <c r="VMT43" s="166"/>
      <c r="VMU43" s="178"/>
      <c r="VMV43" s="178"/>
      <c r="VMW43" s="178"/>
      <c r="VMX43" s="178"/>
      <c r="VMY43" s="178"/>
      <c r="VMZ43" s="178"/>
      <c r="VNA43" s="179"/>
      <c r="VNB43" s="166"/>
      <c r="VNC43" s="178"/>
      <c r="VND43" s="178"/>
      <c r="VNE43" s="178"/>
      <c r="VNF43" s="178"/>
      <c r="VNG43" s="178"/>
      <c r="VNH43" s="178"/>
      <c r="VNI43" s="179"/>
      <c r="VNJ43" s="166"/>
      <c r="VNK43" s="178"/>
      <c r="VNL43" s="178"/>
      <c r="VNM43" s="178"/>
      <c r="VNN43" s="178"/>
      <c r="VNO43" s="178"/>
      <c r="VNP43" s="178"/>
      <c r="VNQ43" s="179"/>
      <c r="VNR43" s="166"/>
      <c r="VNS43" s="178"/>
      <c r="VNT43" s="178"/>
      <c r="VNU43" s="178"/>
      <c r="VNV43" s="178"/>
      <c r="VNW43" s="178"/>
      <c r="VNX43" s="178"/>
      <c r="VNY43" s="179"/>
      <c r="VNZ43" s="166"/>
      <c r="VOA43" s="178"/>
      <c r="VOB43" s="178"/>
      <c r="VOC43" s="178"/>
      <c r="VOD43" s="178"/>
      <c r="VOE43" s="178"/>
      <c r="VOF43" s="178"/>
      <c r="VOG43" s="179"/>
      <c r="VOH43" s="166"/>
      <c r="VOI43" s="178"/>
      <c r="VOJ43" s="178"/>
      <c r="VOK43" s="178"/>
      <c r="VOL43" s="178"/>
      <c r="VOM43" s="178"/>
      <c r="VON43" s="178"/>
      <c r="VOO43" s="179"/>
      <c r="VOP43" s="166"/>
      <c r="VOQ43" s="178"/>
      <c r="VOR43" s="178"/>
      <c r="VOS43" s="178"/>
      <c r="VOT43" s="178"/>
      <c r="VOU43" s="178"/>
      <c r="VOV43" s="178"/>
      <c r="VOW43" s="179"/>
      <c r="VOX43" s="166"/>
      <c r="VOY43" s="178"/>
      <c r="VOZ43" s="178"/>
      <c r="VPA43" s="178"/>
      <c r="VPB43" s="178"/>
      <c r="VPC43" s="178"/>
      <c r="VPD43" s="178"/>
      <c r="VPE43" s="179"/>
      <c r="VPF43" s="166"/>
      <c r="VPG43" s="178"/>
      <c r="VPH43" s="178"/>
      <c r="VPI43" s="178"/>
      <c r="VPJ43" s="178"/>
      <c r="VPK43" s="178"/>
      <c r="VPL43" s="178"/>
      <c r="VPM43" s="179"/>
      <c r="VPN43" s="166"/>
      <c r="VPO43" s="178"/>
      <c r="VPP43" s="178"/>
      <c r="VPQ43" s="178"/>
      <c r="VPR43" s="178"/>
      <c r="VPS43" s="178"/>
      <c r="VPT43" s="178"/>
      <c r="VPU43" s="179"/>
      <c r="VPV43" s="166"/>
      <c r="VPW43" s="178"/>
      <c r="VPX43" s="178"/>
      <c r="VPY43" s="178"/>
      <c r="VPZ43" s="178"/>
      <c r="VQA43" s="178"/>
      <c r="VQB43" s="178"/>
      <c r="VQC43" s="179"/>
      <c r="VQD43" s="166"/>
      <c r="VQE43" s="178"/>
      <c r="VQF43" s="178"/>
      <c r="VQG43" s="178"/>
      <c r="VQH43" s="178"/>
      <c r="VQI43" s="178"/>
      <c r="VQJ43" s="178"/>
      <c r="VQK43" s="179"/>
      <c r="VQL43" s="166"/>
      <c r="VQM43" s="178"/>
      <c r="VQN43" s="178"/>
      <c r="VQO43" s="178"/>
      <c r="VQP43" s="178"/>
      <c r="VQQ43" s="178"/>
      <c r="VQR43" s="178"/>
      <c r="VQS43" s="179"/>
      <c r="VQT43" s="166"/>
      <c r="VQU43" s="178"/>
      <c r="VQV43" s="178"/>
      <c r="VQW43" s="178"/>
      <c r="VQX43" s="178"/>
      <c r="VQY43" s="178"/>
      <c r="VQZ43" s="178"/>
      <c r="VRA43" s="179"/>
      <c r="VRB43" s="166"/>
      <c r="VRC43" s="178"/>
      <c r="VRD43" s="178"/>
      <c r="VRE43" s="178"/>
      <c r="VRF43" s="178"/>
      <c r="VRG43" s="178"/>
      <c r="VRH43" s="178"/>
      <c r="VRI43" s="179"/>
      <c r="VRJ43" s="166"/>
      <c r="VRK43" s="178"/>
      <c r="VRL43" s="178"/>
      <c r="VRM43" s="178"/>
      <c r="VRN43" s="178"/>
      <c r="VRO43" s="178"/>
      <c r="VRP43" s="178"/>
      <c r="VRQ43" s="179"/>
      <c r="VRR43" s="166"/>
      <c r="VRS43" s="178"/>
      <c r="VRT43" s="178"/>
      <c r="VRU43" s="178"/>
      <c r="VRV43" s="178"/>
      <c r="VRW43" s="178"/>
      <c r="VRX43" s="178"/>
      <c r="VRY43" s="179"/>
      <c r="VRZ43" s="166"/>
      <c r="VSA43" s="178"/>
      <c r="VSB43" s="178"/>
      <c r="VSC43" s="178"/>
      <c r="VSD43" s="178"/>
      <c r="VSE43" s="178"/>
      <c r="VSF43" s="178"/>
      <c r="VSG43" s="179"/>
      <c r="VSH43" s="166"/>
      <c r="VSI43" s="178"/>
      <c r="VSJ43" s="178"/>
      <c r="VSK43" s="178"/>
      <c r="VSL43" s="178"/>
      <c r="VSM43" s="178"/>
      <c r="VSN43" s="178"/>
      <c r="VSO43" s="179"/>
      <c r="VSP43" s="166"/>
      <c r="VSQ43" s="178"/>
      <c r="VSR43" s="178"/>
      <c r="VSS43" s="178"/>
      <c r="VST43" s="178"/>
      <c r="VSU43" s="178"/>
      <c r="VSV43" s="178"/>
      <c r="VSW43" s="179"/>
      <c r="VSX43" s="166"/>
      <c r="VSY43" s="178"/>
      <c r="VSZ43" s="178"/>
      <c r="VTA43" s="178"/>
      <c r="VTB43" s="178"/>
      <c r="VTC43" s="178"/>
      <c r="VTD43" s="178"/>
      <c r="VTE43" s="179"/>
      <c r="VTF43" s="166"/>
      <c r="VTG43" s="178"/>
      <c r="VTH43" s="178"/>
      <c r="VTI43" s="178"/>
      <c r="VTJ43" s="178"/>
      <c r="VTK43" s="178"/>
      <c r="VTL43" s="178"/>
      <c r="VTM43" s="179"/>
      <c r="VTN43" s="166"/>
      <c r="VTO43" s="178"/>
      <c r="VTP43" s="178"/>
      <c r="VTQ43" s="178"/>
      <c r="VTR43" s="178"/>
      <c r="VTS43" s="178"/>
      <c r="VTT43" s="178"/>
      <c r="VTU43" s="179"/>
      <c r="VTV43" s="166"/>
      <c r="VTW43" s="178"/>
      <c r="VTX43" s="178"/>
      <c r="VTY43" s="178"/>
      <c r="VTZ43" s="178"/>
      <c r="VUA43" s="178"/>
      <c r="VUB43" s="178"/>
      <c r="VUC43" s="179"/>
      <c r="VUD43" s="166"/>
      <c r="VUE43" s="178"/>
      <c r="VUF43" s="178"/>
      <c r="VUG43" s="178"/>
      <c r="VUH43" s="178"/>
      <c r="VUI43" s="178"/>
      <c r="VUJ43" s="178"/>
      <c r="VUK43" s="179"/>
      <c r="VUL43" s="166"/>
      <c r="VUM43" s="178"/>
      <c r="VUN43" s="178"/>
      <c r="VUO43" s="178"/>
      <c r="VUP43" s="178"/>
      <c r="VUQ43" s="178"/>
      <c r="VUR43" s="178"/>
      <c r="VUS43" s="179"/>
      <c r="VUT43" s="166"/>
      <c r="VUU43" s="178"/>
      <c r="VUV43" s="178"/>
      <c r="VUW43" s="178"/>
      <c r="VUX43" s="178"/>
      <c r="VUY43" s="178"/>
      <c r="VUZ43" s="178"/>
      <c r="VVA43" s="179"/>
      <c r="VVB43" s="166"/>
      <c r="VVC43" s="178"/>
      <c r="VVD43" s="178"/>
      <c r="VVE43" s="178"/>
      <c r="VVF43" s="178"/>
      <c r="VVG43" s="178"/>
      <c r="VVH43" s="178"/>
      <c r="VVI43" s="179"/>
      <c r="VVJ43" s="166"/>
      <c r="VVK43" s="178"/>
      <c r="VVL43" s="178"/>
      <c r="VVM43" s="178"/>
      <c r="VVN43" s="178"/>
      <c r="VVO43" s="178"/>
      <c r="VVP43" s="178"/>
      <c r="VVQ43" s="179"/>
      <c r="VVR43" s="166"/>
      <c r="VVS43" s="178"/>
      <c r="VVT43" s="178"/>
      <c r="VVU43" s="178"/>
      <c r="VVV43" s="178"/>
      <c r="VVW43" s="178"/>
      <c r="VVX43" s="178"/>
      <c r="VVY43" s="179"/>
      <c r="VVZ43" s="166"/>
      <c r="VWA43" s="178"/>
      <c r="VWB43" s="178"/>
      <c r="VWC43" s="178"/>
      <c r="VWD43" s="178"/>
      <c r="VWE43" s="178"/>
      <c r="VWF43" s="178"/>
      <c r="VWG43" s="179"/>
      <c r="VWH43" s="166"/>
      <c r="VWI43" s="178"/>
      <c r="VWJ43" s="178"/>
      <c r="VWK43" s="178"/>
      <c r="VWL43" s="178"/>
      <c r="VWM43" s="178"/>
      <c r="VWN43" s="178"/>
      <c r="VWO43" s="179"/>
      <c r="VWP43" s="166"/>
      <c r="VWQ43" s="178"/>
      <c r="VWR43" s="178"/>
      <c r="VWS43" s="178"/>
      <c r="VWT43" s="178"/>
      <c r="VWU43" s="178"/>
      <c r="VWV43" s="178"/>
      <c r="VWW43" s="179"/>
      <c r="VWX43" s="166"/>
      <c r="VWY43" s="178"/>
      <c r="VWZ43" s="178"/>
      <c r="VXA43" s="178"/>
      <c r="VXB43" s="178"/>
      <c r="VXC43" s="178"/>
      <c r="VXD43" s="178"/>
      <c r="VXE43" s="179"/>
      <c r="VXF43" s="166"/>
      <c r="VXG43" s="178"/>
      <c r="VXH43" s="178"/>
      <c r="VXI43" s="178"/>
      <c r="VXJ43" s="178"/>
      <c r="VXK43" s="178"/>
      <c r="VXL43" s="178"/>
      <c r="VXM43" s="179"/>
      <c r="VXN43" s="166"/>
      <c r="VXO43" s="178"/>
      <c r="VXP43" s="178"/>
      <c r="VXQ43" s="178"/>
      <c r="VXR43" s="178"/>
      <c r="VXS43" s="178"/>
      <c r="VXT43" s="178"/>
      <c r="VXU43" s="179"/>
      <c r="VXV43" s="166"/>
      <c r="VXW43" s="178"/>
      <c r="VXX43" s="178"/>
      <c r="VXY43" s="178"/>
      <c r="VXZ43" s="178"/>
      <c r="VYA43" s="178"/>
      <c r="VYB43" s="178"/>
      <c r="VYC43" s="179"/>
      <c r="VYD43" s="166"/>
      <c r="VYE43" s="178"/>
      <c r="VYF43" s="178"/>
      <c r="VYG43" s="178"/>
      <c r="VYH43" s="178"/>
      <c r="VYI43" s="178"/>
      <c r="VYJ43" s="178"/>
      <c r="VYK43" s="179"/>
      <c r="VYL43" s="166"/>
      <c r="VYM43" s="178"/>
      <c r="VYN43" s="178"/>
      <c r="VYO43" s="178"/>
      <c r="VYP43" s="178"/>
      <c r="VYQ43" s="178"/>
      <c r="VYR43" s="178"/>
      <c r="VYS43" s="179"/>
      <c r="VYT43" s="166"/>
      <c r="VYU43" s="178"/>
      <c r="VYV43" s="178"/>
      <c r="VYW43" s="178"/>
      <c r="VYX43" s="178"/>
      <c r="VYY43" s="178"/>
      <c r="VYZ43" s="178"/>
      <c r="VZA43" s="179"/>
      <c r="VZB43" s="166"/>
      <c r="VZC43" s="178"/>
      <c r="VZD43" s="178"/>
      <c r="VZE43" s="178"/>
      <c r="VZF43" s="178"/>
      <c r="VZG43" s="178"/>
      <c r="VZH43" s="178"/>
      <c r="VZI43" s="179"/>
      <c r="VZJ43" s="166"/>
      <c r="VZK43" s="178"/>
      <c r="VZL43" s="178"/>
      <c r="VZM43" s="178"/>
      <c r="VZN43" s="178"/>
      <c r="VZO43" s="178"/>
      <c r="VZP43" s="178"/>
      <c r="VZQ43" s="179"/>
      <c r="VZR43" s="166"/>
      <c r="VZS43" s="178"/>
      <c r="VZT43" s="178"/>
      <c r="VZU43" s="178"/>
      <c r="VZV43" s="178"/>
      <c r="VZW43" s="178"/>
      <c r="VZX43" s="178"/>
      <c r="VZY43" s="179"/>
      <c r="VZZ43" s="166"/>
      <c r="WAA43" s="178"/>
      <c r="WAB43" s="178"/>
      <c r="WAC43" s="178"/>
      <c r="WAD43" s="178"/>
      <c r="WAE43" s="178"/>
      <c r="WAF43" s="178"/>
      <c r="WAG43" s="179"/>
      <c r="WAH43" s="166"/>
      <c r="WAI43" s="178"/>
      <c r="WAJ43" s="178"/>
      <c r="WAK43" s="178"/>
      <c r="WAL43" s="178"/>
      <c r="WAM43" s="178"/>
      <c r="WAN43" s="178"/>
      <c r="WAO43" s="179"/>
      <c r="WAP43" s="166"/>
      <c r="WAQ43" s="178"/>
      <c r="WAR43" s="178"/>
      <c r="WAS43" s="178"/>
      <c r="WAT43" s="178"/>
      <c r="WAU43" s="178"/>
      <c r="WAV43" s="178"/>
      <c r="WAW43" s="179"/>
      <c r="WAX43" s="166"/>
      <c r="WAY43" s="178"/>
      <c r="WAZ43" s="178"/>
      <c r="WBA43" s="178"/>
      <c r="WBB43" s="178"/>
      <c r="WBC43" s="178"/>
      <c r="WBD43" s="178"/>
      <c r="WBE43" s="179"/>
      <c r="WBF43" s="166"/>
      <c r="WBG43" s="178"/>
      <c r="WBH43" s="178"/>
      <c r="WBI43" s="178"/>
      <c r="WBJ43" s="178"/>
      <c r="WBK43" s="178"/>
      <c r="WBL43" s="178"/>
      <c r="WBM43" s="179"/>
      <c r="WBN43" s="166"/>
      <c r="WBO43" s="178"/>
      <c r="WBP43" s="178"/>
      <c r="WBQ43" s="178"/>
      <c r="WBR43" s="178"/>
      <c r="WBS43" s="178"/>
      <c r="WBT43" s="178"/>
      <c r="WBU43" s="179"/>
      <c r="WBV43" s="166"/>
      <c r="WBW43" s="178"/>
      <c r="WBX43" s="178"/>
      <c r="WBY43" s="178"/>
      <c r="WBZ43" s="178"/>
      <c r="WCA43" s="178"/>
      <c r="WCB43" s="178"/>
      <c r="WCC43" s="179"/>
      <c r="WCD43" s="166"/>
      <c r="WCE43" s="178"/>
      <c r="WCF43" s="178"/>
      <c r="WCG43" s="178"/>
      <c r="WCH43" s="178"/>
      <c r="WCI43" s="178"/>
      <c r="WCJ43" s="178"/>
      <c r="WCK43" s="179"/>
      <c r="WCL43" s="166"/>
      <c r="WCM43" s="178"/>
      <c r="WCN43" s="178"/>
      <c r="WCO43" s="178"/>
      <c r="WCP43" s="178"/>
      <c r="WCQ43" s="178"/>
      <c r="WCR43" s="178"/>
      <c r="WCS43" s="179"/>
      <c r="WCT43" s="166"/>
      <c r="WCU43" s="178"/>
      <c r="WCV43" s="178"/>
      <c r="WCW43" s="178"/>
      <c r="WCX43" s="178"/>
      <c r="WCY43" s="178"/>
      <c r="WCZ43" s="178"/>
      <c r="WDA43" s="179"/>
      <c r="WDB43" s="166"/>
      <c r="WDC43" s="178"/>
      <c r="WDD43" s="178"/>
      <c r="WDE43" s="178"/>
      <c r="WDF43" s="178"/>
      <c r="WDG43" s="178"/>
      <c r="WDH43" s="178"/>
      <c r="WDI43" s="179"/>
      <c r="WDJ43" s="166"/>
      <c r="WDK43" s="178"/>
      <c r="WDL43" s="178"/>
      <c r="WDM43" s="178"/>
      <c r="WDN43" s="178"/>
      <c r="WDO43" s="178"/>
      <c r="WDP43" s="178"/>
      <c r="WDQ43" s="179"/>
      <c r="WDR43" s="166"/>
      <c r="WDS43" s="178"/>
      <c r="WDT43" s="178"/>
      <c r="WDU43" s="178"/>
      <c r="WDV43" s="178"/>
      <c r="WDW43" s="178"/>
      <c r="WDX43" s="178"/>
      <c r="WDY43" s="179"/>
      <c r="WDZ43" s="166"/>
      <c r="WEA43" s="178"/>
      <c r="WEB43" s="178"/>
      <c r="WEC43" s="178"/>
      <c r="WED43" s="178"/>
      <c r="WEE43" s="178"/>
      <c r="WEF43" s="178"/>
      <c r="WEG43" s="179"/>
      <c r="WEH43" s="166"/>
      <c r="WEI43" s="178"/>
      <c r="WEJ43" s="178"/>
      <c r="WEK43" s="178"/>
      <c r="WEL43" s="178"/>
      <c r="WEM43" s="178"/>
      <c r="WEN43" s="178"/>
      <c r="WEO43" s="179"/>
      <c r="WEP43" s="166"/>
      <c r="WEQ43" s="178"/>
      <c r="WER43" s="178"/>
      <c r="WES43" s="178"/>
      <c r="WET43" s="178"/>
      <c r="WEU43" s="178"/>
      <c r="WEV43" s="178"/>
      <c r="WEW43" s="179"/>
      <c r="WEX43" s="166"/>
      <c r="WEY43" s="178"/>
      <c r="WEZ43" s="178"/>
      <c r="WFA43" s="178"/>
      <c r="WFB43" s="178"/>
      <c r="WFC43" s="178"/>
      <c r="WFD43" s="178"/>
      <c r="WFE43" s="179"/>
      <c r="WFF43" s="166"/>
      <c r="WFG43" s="178"/>
      <c r="WFH43" s="178"/>
      <c r="WFI43" s="178"/>
      <c r="WFJ43" s="178"/>
      <c r="WFK43" s="178"/>
      <c r="WFL43" s="178"/>
      <c r="WFM43" s="179"/>
      <c r="WFN43" s="166"/>
      <c r="WFO43" s="178"/>
      <c r="WFP43" s="178"/>
      <c r="WFQ43" s="178"/>
      <c r="WFR43" s="178"/>
      <c r="WFS43" s="178"/>
      <c r="WFT43" s="178"/>
      <c r="WFU43" s="179"/>
      <c r="WFV43" s="166"/>
      <c r="WFW43" s="178"/>
      <c r="WFX43" s="178"/>
      <c r="WFY43" s="178"/>
      <c r="WFZ43" s="178"/>
      <c r="WGA43" s="178"/>
      <c r="WGB43" s="178"/>
      <c r="WGC43" s="179"/>
      <c r="WGD43" s="166"/>
      <c r="WGE43" s="178"/>
      <c r="WGF43" s="178"/>
      <c r="WGG43" s="178"/>
      <c r="WGH43" s="178"/>
      <c r="WGI43" s="178"/>
      <c r="WGJ43" s="178"/>
      <c r="WGK43" s="179"/>
      <c r="WGL43" s="166"/>
      <c r="WGM43" s="178"/>
      <c r="WGN43" s="178"/>
      <c r="WGO43" s="178"/>
      <c r="WGP43" s="178"/>
      <c r="WGQ43" s="178"/>
      <c r="WGR43" s="178"/>
      <c r="WGS43" s="179"/>
      <c r="WGT43" s="166"/>
      <c r="WGU43" s="178"/>
      <c r="WGV43" s="178"/>
      <c r="WGW43" s="178"/>
      <c r="WGX43" s="178"/>
      <c r="WGY43" s="178"/>
      <c r="WGZ43" s="178"/>
      <c r="WHA43" s="179"/>
      <c r="WHB43" s="166"/>
      <c r="WHC43" s="178"/>
      <c r="WHD43" s="178"/>
      <c r="WHE43" s="178"/>
      <c r="WHF43" s="178"/>
      <c r="WHG43" s="178"/>
      <c r="WHH43" s="178"/>
      <c r="WHI43" s="179"/>
      <c r="WHJ43" s="166"/>
      <c r="WHK43" s="178"/>
      <c r="WHL43" s="178"/>
      <c r="WHM43" s="178"/>
      <c r="WHN43" s="178"/>
      <c r="WHO43" s="178"/>
      <c r="WHP43" s="178"/>
      <c r="WHQ43" s="179"/>
      <c r="WHR43" s="166"/>
      <c r="WHS43" s="178"/>
      <c r="WHT43" s="178"/>
      <c r="WHU43" s="178"/>
      <c r="WHV43" s="178"/>
      <c r="WHW43" s="178"/>
      <c r="WHX43" s="178"/>
      <c r="WHY43" s="179"/>
      <c r="WHZ43" s="166"/>
      <c r="WIA43" s="178"/>
      <c r="WIB43" s="178"/>
      <c r="WIC43" s="178"/>
      <c r="WID43" s="178"/>
      <c r="WIE43" s="178"/>
      <c r="WIF43" s="178"/>
      <c r="WIG43" s="179"/>
      <c r="WIH43" s="166"/>
      <c r="WII43" s="178"/>
      <c r="WIJ43" s="178"/>
      <c r="WIK43" s="178"/>
      <c r="WIL43" s="178"/>
      <c r="WIM43" s="178"/>
      <c r="WIN43" s="178"/>
      <c r="WIO43" s="179"/>
      <c r="WIP43" s="166"/>
      <c r="WIQ43" s="178"/>
      <c r="WIR43" s="178"/>
      <c r="WIS43" s="178"/>
      <c r="WIT43" s="178"/>
      <c r="WIU43" s="178"/>
      <c r="WIV43" s="178"/>
      <c r="WIW43" s="179"/>
      <c r="WIX43" s="166"/>
      <c r="WIY43" s="178"/>
      <c r="WIZ43" s="178"/>
      <c r="WJA43" s="178"/>
      <c r="WJB43" s="178"/>
      <c r="WJC43" s="178"/>
      <c r="WJD43" s="178"/>
      <c r="WJE43" s="179"/>
      <c r="WJF43" s="166"/>
      <c r="WJG43" s="178"/>
      <c r="WJH43" s="178"/>
      <c r="WJI43" s="178"/>
      <c r="WJJ43" s="178"/>
      <c r="WJK43" s="178"/>
      <c r="WJL43" s="178"/>
      <c r="WJM43" s="179"/>
      <c r="WJN43" s="166"/>
      <c r="WJO43" s="178"/>
      <c r="WJP43" s="178"/>
      <c r="WJQ43" s="178"/>
      <c r="WJR43" s="178"/>
      <c r="WJS43" s="178"/>
      <c r="WJT43" s="178"/>
      <c r="WJU43" s="179"/>
      <c r="WJV43" s="166"/>
      <c r="WJW43" s="178"/>
      <c r="WJX43" s="178"/>
      <c r="WJY43" s="178"/>
      <c r="WJZ43" s="178"/>
      <c r="WKA43" s="178"/>
      <c r="WKB43" s="178"/>
      <c r="WKC43" s="179"/>
      <c r="WKD43" s="166"/>
      <c r="WKE43" s="178"/>
      <c r="WKF43" s="178"/>
      <c r="WKG43" s="178"/>
      <c r="WKH43" s="178"/>
      <c r="WKI43" s="178"/>
      <c r="WKJ43" s="178"/>
      <c r="WKK43" s="179"/>
      <c r="WKL43" s="166"/>
      <c r="WKM43" s="178"/>
      <c r="WKN43" s="178"/>
      <c r="WKO43" s="178"/>
      <c r="WKP43" s="178"/>
      <c r="WKQ43" s="178"/>
      <c r="WKR43" s="178"/>
      <c r="WKS43" s="179"/>
      <c r="WKT43" s="166"/>
      <c r="WKU43" s="178"/>
      <c r="WKV43" s="178"/>
      <c r="WKW43" s="178"/>
      <c r="WKX43" s="178"/>
      <c r="WKY43" s="178"/>
      <c r="WKZ43" s="178"/>
      <c r="WLA43" s="179"/>
      <c r="WLB43" s="166"/>
      <c r="WLC43" s="178"/>
      <c r="WLD43" s="178"/>
      <c r="WLE43" s="178"/>
      <c r="WLF43" s="178"/>
      <c r="WLG43" s="178"/>
      <c r="WLH43" s="178"/>
      <c r="WLI43" s="179"/>
      <c r="WLJ43" s="166"/>
      <c r="WLK43" s="178"/>
      <c r="WLL43" s="178"/>
      <c r="WLM43" s="178"/>
      <c r="WLN43" s="178"/>
      <c r="WLO43" s="178"/>
      <c r="WLP43" s="178"/>
      <c r="WLQ43" s="179"/>
      <c r="WLR43" s="166"/>
      <c r="WLS43" s="178"/>
      <c r="WLT43" s="178"/>
      <c r="WLU43" s="178"/>
      <c r="WLV43" s="178"/>
      <c r="WLW43" s="178"/>
      <c r="WLX43" s="178"/>
      <c r="WLY43" s="179"/>
      <c r="WLZ43" s="166"/>
      <c r="WMA43" s="178"/>
      <c r="WMB43" s="178"/>
      <c r="WMC43" s="178"/>
      <c r="WMD43" s="178"/>
      <c r="WME43" s="178"/>
      <c r="WMF43" s="178"/>
      <c r="WMG43" s="179"/>
      <c r="WMH43" s="166"/>
      <c r="WMI43" s="178"/>
      <c r="WMJ43" s="178"/>
      <c r="WMK43" s="178"/>
      <c r="WML43" s="178"/>
      <c r="WMM43" s="178"/>
      <c r="WMN43" s="178"/>
      <c r="WMO43" s="179"/>
      <c r="WMP43" s="166"/>
      <c r="WMQ43" s="178"/>
      <c r="WMR43" s="178"/>
      <c r="WMS43" s="178"/>
      <c r="WMT43" s="178"/>
      <c r="WMU43" s="178"/>
      <c r="WMV43" s="178"/>
      <c r="WMW43" s="179"/>
      <c r="WMX43" s="166"/>
      <c r="WMY43" s="178"/>
      <c r="WMZ43" s="178"/>
      <c r="WNA43" s="178"/>
      <c r="WNB43" s="178"/>
      <c r="WNC43" s="178"/>
      <c r="WND43" s="178"/>
      <c r="WNE43" s="179"/>
      <c r="WNF43" s="166"/>
      <c r="WNG43" s="178"/>
      <c r="WNH43" s="178"/>
      <c r="WNI43" s="178"/>
      <c r="WNJ43" s="178"/>
      <c r="WNK43" s="178"/>
      <c r="WNL43" s="178"/>
      <c r="WNM43" s="179"/>
      <c r="WNN43" s="166"/>
      <c r="WNO43" s="178"/>
      <c r="WNP43" s="178"/>
      <c r="WNQ43" s="178"/>
      <c r="WNR43" s="178"/>
      <c r="WNS43" s="178"/>
      <c r="WNT43" s="178"/>
      <c r="WNU43" s="179"/>
      <c r="WNV43" s="166"/>
      <c r="WNW43" s="178"/>
      <c r="WNX43" s="178"/>
      <c r="WNY43" s="178"/>
      <c r="WNZ43" s="178"/>
      <c r="WOA43" s="178"/>
      <c r="WOB43" s="178"/>
      <c r="WOC43" s="179"/>
      <c r="WOD43" s="166"/>
      <c r="WOE43" s="178"/>
      <c r="WOF43" s="178"/>
      <c r="WOG43" s="178"/>
      <c r="WOH43" s="178"/>
      <c r="WOI43" s="178"/>
      <c r="WOJ43" s="178"/>
      <c r="WOK43" s="179"/>
      <c r="WOL43" s="166"/>
      <c r="WOM43" s="178"/>
      <c r="WON43" s="178"/>
      <c r="WOO43" s="178"/>
      <c r="WOP43" s="178"/>
      <c r="WOQ43" s="178"/>
      <c r="WOR43" s="178"/>
      <c r="WOS43" s="179"/>
      <c r="WOT43" s="166"/>
      <c r="WOU43" s="178"/>
      <c r="WOV43" s="178"/>
      <c r="WOW43" s="178"/>
      <c r="WOX43" s="178"/>
      <c r="WOY43" s="178"/>
      <c r="WOZ43" s="178"/>
      <c r="WPA43" s="179"/>
      <c r="WPB43" s="166"/>
      <c r="WPC43" s="178"/>
      <c r="WPD43" s="178"/>
      <c r="WPE43" s="178"/>
      <c r="WPF43" s="178"/>
      <c r="WPG43" s="178"/>
      <c r="WPH43" s="178"/>
      <c r="WPI43" s="179"/>
      <c r="WPJ43" s="166"/>
      <c r="WPK43" s="178"/>
      <c r="WPL43" s="178"/>
      <c r="WPM43" s="178"/>
      <c r="WPN43" s="178"/>
      <c r="WPO43" s="178"/>
      <c r="WPP43" s="178"/>
      <c r="WPQ43" s="179"/>
      <c r="WPR43" s="166"/>
      <c r="WPS43" s="178"/>
      <c r="WPT43" s="178"/>
      <c r="WPU43" s="178"/>
      <c r="WPV43" s="178"/>
      <c r="WPW43" s="178"/>
      <c r="WPX43" s="178"/>
      <c r="WPY43" s="179"/>
      <c r="WPZ43" s="166"/>
      <c r="WQA43" s="178"/>
      <c r="WQB43" s="178"/>
      <c r="WQC43" s="178"/>
      <c r="WQD43" s="178"/>
      <c r="WQE43" s="178"/>
      <c r="WQF43" s="178"/>
      <c r="WQG43" s="179"/>
      <c r="WQH43" s="166"/>
      <c r="WQI43" s="178"/>
      <c r="WQJ43" s="178"/>
      <c r="WQK43" s="178"/>
      <c r="WQL43" s="178"/>
      <c r="WQM43" s="178"/>
      <c r="WQN43" s="178"/>
      <c r="WQO43" s="179"/>
      <c r="WQP43" s="166"/>
      <c r="WQQ43" s="178"/>
      <c r="WQR43" s="178"/>
      <c r="WQS43" s="178"/>
      <c r="WQT43" s="178"/>
      <c r="WQU43" s="178"/>
      <c r="WQV43" s="178"/>
      <c r="WQW43" s="179"/>
      <c r="WQX43" s="166"/>
      <c r="WQY43" s="178"/>
      <c r="WQZ43" s="178"/>
      <c r="WRA43" s="178"/>
      <c r="WRB43" s="178"/>
      <c r="WRC43" s="178"/>
      <c r="WRD43" s="178"/>
      <c r="WRE43" s="179"/>
      <c r="WRF43" s="166"/>
      <c r="WRG43" s="178"/>
      <c r="WRH43" s="178"/>
      <c r="WRI43" s="178"/>
      <c r="WRJ43" s="178"/>
      <c r="WRK43" s="178"/>
      <c r="WRL43" s="178"/>
      <c r="WRM43" s="179"/>
      <c r="WRN43" s="166"/>
      <c r="WRO43" s="178"/>
      <c r="WRP43" s="178"/>
      <c r="WRQ43" s="178"/>
      <c r="WRR43" s="178"/>
      <c r="WRS43" s="178"/>
      <c r="WRT43" s="178"/>
      <c r="WRU43" s="179"/>
      <c r="WRV43" s="166"/>
      <c r="WRW43" s="178"/>
      <c r="WRX43" s="178"/>
      <c r="WRY43" s="178"/>
      <c r="WRZ43" s="178"/>
      <c r="WSA43" s="178"/>
      <c r="WSB43" s="178"/>
      <c r="WSC43" s="179"/>
      <c r="WSD43" s="166"/>
      <c r="WSE43" s="178"/>
      <c r="WSF43" s="178"/>
      <c r="WSG43" s="178"/>
      <c r="WSH43" s="178"/>
      <c r="WSI43" s="178"/>
      <c r="WSJ43" s="178"/>
      <c r="WSK43" s="179"/>
      <c r="WSL43" s="166"/>
      <c r="WSM43" s="178"/>
      <c r="WSN43" s="178"/>
      <c r="WSO43" s="178"/>
      <c r="WSP43" s="178"/>
      <c r="WSQ43" s="178"/>
      <c r="WSR43" s="178"/>
      <c r="WSS43" s="179"/>
      <c r="WST43" s="166"/>
      <c r="WSU43" s="178"/>
      <c r="WSV43" s="178"/>
      <c r="WSW43" s="178"/>
      <c r="WSX43" s="178"/>
      <c r="WSY43" s="178"/>
      <c r="WSZ43" s="178"/>
      <c r="WTA43" s="179"/>
      <c r="WTB43" s="166"/>
      <c r="WTC43" s="178"/>
      <c r="WTD43" s="178"/>
      <c r="WTE43" s="178"/>
      <c r="WTF43" s="178"/>
      <c r="WTG43" s="178"/>
      <c r="WTH43" s="178"/>
      <c r="WTI43" s="179"/>
      <c r="WTJ43" s="166"/>
      <c r="WTK43" s="178"/>
      <c r="WTL43" s="178"/>
      <c r="WTM43" s="178"/>
      <c r="WTN43" s="178"/>
      <c r="WTO43" s="178"/>
      <c r="WTP43" s="178"/>
      <c r="WTQ43" s="179"/>
      <c r="WTR43" s="166"/>
      <c r="WTS43" s="178"/>
      <c r="WTT43" s="178"/>
      <c r="WTU43" s="178"/>
      <c r="WTV43" s="178"/>
      <c r="WTW43" s="178"/>
      <c r="WTX43" s="178"/>
      <c r="WTY43" s="179"/>
      <c r="WTZ43" s="166"/>
      <c r="WUA43" s="178"/>
      <c r="WUB43" s="178"/>
      <c r="WUC43" s="178"/>
      <c r="WUD43" s="178"/>
      <c r="WUE43" s="178"/>
      <c r="WUF43" s="178"/>
      <c r="WUG43" s="179"/>
      <c r="WUH43" s="166"/>
      <c r="WUI43" s="178"/>
      <c r="WUJ43" s="178"/>
      <c r="WUK43" s="178"/>
      <c r="WUL43" s="178"/>
      <c r="WUM43" s="178"/>
      <c r="WUN43" s="178"/>
      <c r="WUO43" s="179"/>
      <c r="WUP43" s="166"/>
      <c r="WUQ43" s="178"/>
      <c r="WUR43" s="178"/>
      <c r="WUS43" s="178"/>
      <c r="WUT43" s="178"/>
      <c r="WUU43" s="178"/>
      <c r="WUV43" s="178"/>
      <c r="WUW43" s="179"/>
      <c r="WUX43" s="166"/>
      <c r="WUY43" s="178"/>
      <c r="WUZ43" s="178"/>
      <c r="WVA43" s="178"/>
      <c r="WVB43" s="178"/>
      <c r="WVC43" s="178"/>
      <c r="WVD43" s="178"/>
      <c r="WVE43" s="179"/>
      <c r="WVF43" s="166"/>
      <c r="WVG43" s="178"/>
      <c r="WVH43" s="178"/>
      <c r="WVI43" s="178"/>
      <c r="WVJ43" s="178"/>
      <c r="WVK43" s="178"/>
      <c r="WVL43" s="178"/>
      <c r="WVM43" s="179"/>
      <c r="WVN43" s="166"/>
      <c r="WVO43" s="178"/>
      <c r="WVP43" s="178"/>
      <c r="WVQ43" s="178"/>
      <c r="WVR43" s="178"/>
      <c r="WVS43" s="178"/>
      <c r="WVT43" s="178"/>
      <c r="WVU43" s="179"/>
      <c r="WVV43" s="166"/>
      <c r="WVW43" s="178"/>
      <c r="WVX43" s="178"/>
      <c r="WVY43" s="178"/>
      <c r="WVZ43" s="178"/>
      <c r="WWA43" s="178"/>
      <c r="WWB43" s="178"/>
      <c r="WWC43" s="179"/>
      <c r="WWD43" s="166"/>
      <c r="WWE43" s="178"/>
      <c r="WWF43" s="178"/>
      <c r="WWG43" s="178"/>
      <c r="WWH43" s="178"/>
      <c r="WWI43" s="178"/>
      <c r="WWJ43" s="178"/>
      <c r="WWK43" s="179"/>
      <c r="WWL43" s="166"/>
      <c r="WWM43" s="178"/>
      <c r="WWN43" s="178"/>
      <c r="WWO43" s="178"/>
      <c r="WWP43" s="178"/>
      <c r="WWQ43" s="178"/>
      <c r="WWR43" s="178"/>
      <c r="WWS43" s="179"/>
      <c r="WWT43" s="166"/>
      <c r="WWU43" s="178"/>
      <c r="WWV43" s="178"/>
      <c r="WWW43" s="178"/>
      <c r="WWX43" s="178"/>
      <c r="WWY43" s="178"/>
      <c r="WWZ43" s="178"/>
      <c r="WXA43" s="179"/>
      <c r="WXB43" s="166"/>
      <c r="WXC43" s="178"/>
      <c r="WXD43" s="178"/>
      <c r="WXE43" s="178"/>
      <c r="WXF43" s="178"/>
      <c r="WXG43" s="178"/>
      <c r="WXH43" s="178"/>
      <c r="WXI43" s="179"/>
      <c r="WXJ43" s="166"/>
      <c r="WXK43" s="178"/>
      <c r="WXL43" s="178"/>
      <c r="WXM43" s="178"/>
      <c r="WXN43" s="178"/>
      <c r="WXO43" s="178"/>
      <c r="WXP43" s="178"/>
      <c r="WXQ43" s="179"/>
      <c r="WXR43" s="166"/>
      <c r="WXS43" s="178"/>
      <c r="WXT43" s="178"/>
      <c r="WXU43" s="178"/>
      <c r="WXV43" s="178"/>
      <c r="WXW43" s="178"/>
      <c r="WXX43" s="178"/>
      <c r="WXY43" s="179"/>
      <c r="WXZ43" s="166"/>
      <c r="WYA43" s="178"/>
      <c r="WYB43" s="178"/>
      <c r="WYC43" s="178"/>
      <c r="WYD43" s="178"/>
      <c r="WYE43" s="178"/>
      <c r="WYF43" s="178"/>
      <c r="WYG43" s="179"/>
      <c r="WYH43" s="166"/>
      <c r="WYI43" s="178"/>
      <c r="WYJ43" s="178"/>
      <c r="WYK43" s="178"/>
      <c r="WYL43" s="178"/>
      <c r="WYM43" s="178"/>
      <c r="WYN43" s="178"/>
      <c r="WYO43" s="179"/>
      <c r="WYP43" s="166"/>
      <c r="WYQ43" s="178"/>
      <c r="WYR43" s="178"/>
      <c r="WYS43" s="178"/>
      <c r="WYT43" s="178"/>
      <c r="WYU43" s="178"/>
      <c r="WYV43" s="178"/>
      <c r="WYW43" s="179"/>
      <c r="WYX43" s="166"/>
      <c r="WYY43" s="178"/>
      <c r="WYZ43" s="178"/>
      <c r="WZA43" s="178"/>
      <c r="WZB43" s="178"/>
      <c r="WZC43" s="178"/>
      <c r="WZD43" s="178"/>
      <c r="WZE43" s="179"/>
      <c r="WZF43" s="166"/>
      <c r="WZG43" s="178"/>
      <c r="WZH43" s="178"/>
      <c r="WZI43" s="178"/>
      <c r="WZJ43" s="178"/>
      <c r="WZK43" s="178"/>
      <c r="WZL43" s="178"/>
      <c r="WZM43" s="179"/>
      <c r="WZN43" s="166"/>
      <c r="WZO43" s="178"/>
      <c r="WZP43" s="178"/>
      <c r="WZQ43" s="178"/>
      <c r="WZR43" s="178"/>
      <c r="WZS43" s="178"/>
      <c r="WZT43" s="178"/>
      <c r="WZU43" s="179"/>
      <c r="WZV43" s="166"/>
      <c r="WZW43" s="178"/>
      <c r="WZX43" s="178"/>
      <c r="WZY43" s="178"/>
      <c r="WZZ43" s="178"/>
      <c r="XAA43" s="178"/>
      <c r="XAB43" s="178"/>
      <c r="XAC43" s="179"/>
      <c r="XAD43" s="166"/>
      <c r="XAE43" s="178"/>
      <c r="XAF43" s="178"/>
      <c r="XAG43" s="178"/>
      <c r="XAH43" s="178"/>
      <c r="XAI43" s="178"/>
      <c r="XAJ43" s="178"/>
      <c r="XAK43" s="179"/>
      <c r="XAL43" s="166"/>
      <c r="XAM43" s="178"/>
      <c r="XAN43" s="178"/>
      <c r="XAO43" s="178"/>
      <c r="XAP43" s="178"/>
      <c r="XAQ43" s="178"/>
      <c r="XAR43" s="178"/>
      <c r="XAS43" s="179"/>
      <c r="XAT43" s="166"/>
      <c r="XAU43" s="178"/>
      <c r="XAV43" s="178"/>
      <c r="XAW43" s="178"/>
      <c r="XAX43" s="178"/>
      <c r="XAY43" s="178"/>
      <c r="XAZ43" s="178"/>
      <c r="XBA43" s="179"/>
      <c r="XBB43" s="166"/>
      <c r="XBC43" s="178"/>
      <c r="XBD43" s="178"/>
      <c r="XBE43" s="178"/>
      <c r="XBF43" s="178"/>
      <c r="XBG43" s="178"/>
      <c r="XBH43" s="178"/>
      <c r="XBI43" s="179"/>
      <c r="XBJ43" s="166"/>
      <c r="XBK43" s="178"/>
      <c r="XBL43" s="178"/>
      <c r="XBM43" s="178"/>
      <c r="XBN43" s="178"/>
      <c r="XBO43" s="178"/>
      <c r="XBP43" s="178"/>
      <c r="XBQ43" s="179"/>
      <c r="XBR43" s="166"/>
      <c r="XBS43" s="178"/>
      <c r="XBT43" s="178"/>
      <c r="XBU43" s="178"/>
      <c r="XBV43" s="178"/>
      <c r="XBW43" s="178"/>
      <c r="XBX43" s="178"/>
      <c r="XBY43" s="179"/>
      <c r="XBZ43" s="166"/>
      <c r="XCA43" s="178"/>
      <c r="XCB43" s="178"/>
      <c r="XCC43" s="178"/>
      <c r="XCD43" s="178"/>
      <c r="XCE43" s="178"/>
      <c r="XCF43" s="178"/>
      <c r="XCG43" s="179"/>
      <c r="XCH43" s="166"/>
      <c r="XCI43" s="178"/>
      <c r="XCJ43" s="178"/>
      <c r="XCK43" s="178"/>
      <c r="XCL43" s="178"/>
      <c r="XCM43" s="178"/>
      <c r="XCN43" s="178"/>
      <c r="XCO43" s="179"/>
      <c r="XCP43" s="166"/>
      <c r="XCQ43" s="178"/>
      <c r="XCR43" s="178"/>
      <c r="XCS43" s="178"/>
      <c r="XCT43" s="178"/>
      <c r="XCU43" s="178"/>
      <c r="XCV43" s="178"/>
      <c r="XCW43" s="179"/>
      <c r="XCX43" s="166"/>
      <c r="XCY43" s="178"/>
      <c r="XCZ43" s="178"/>
      <c r="XDA43" s="178"/>
      <c r="XDB43" s="178"/>
      <c r="XDC43" s="178"/>
      <c r="XDD43" s="178"/>
      <c r="XDE43" s="179"/>
      <c r="XDF43" s="166"/>
      <c r="XDG43" s="178"/>
      <c r="XDH43" s="178"/>
      <c r="XDI43" s="178"/>
      <c r="XDJ43" s="178"/>
      <c r="XDK43" s="178"/>
      <c r="XDL43" s="178"/>
      <c r="XDM43" s="179"/>
      <c r="XDN43" s="166"/>
      <c r="XDO43" s="178"/>
      <c r="XDP43" s="178"/>
      <c r="XDQ43" s="178"/>
      <c r="XDR43" s="178"/>
      <c r="XDS43" s="178"/>
      <c r="XDT43" s="178"/>
    </row>
    <row r="44" spans="1:16348" s="227" customFormat="1">
      <c r="A44" s="177"/>
      <c r="B44" s="169" t="s">
        <v>1608</v>
      </c>
      <c r="C44" s="172" t="s">
        <v>1716</v>
      </c>
      <c r="D44" s="161">
        <v>2241</v>
      </c>
      <c r="E44" s="161">
        <v>221</v>
      </c>
      <c r="F44" s="161">
        <v>2020</v>
      </c>
      <c r="G44" s="162">
        <v>9.1402714932126692</v>
      </c>
    </row>
    <row r="45" spans="1:16348" s="227" customFormat="1" hidden="1" outlineLevel="1">
      <c r="A45" s="177"/>
      <c r="B45" s="169" t="s">
        <v>1235</v>
      </c>
      <c r="C45" s="172" t="s">
        <v>1717</v>
      </c>
      <c r="D45" s="161">
        <v>0</v>
      </c>
      <c r="E45" s="161">
        <v>0</v>
      </c>
      <c r="F45" s="161">
        <v>0</v>
      </c>
      <c r="G45" s="162">
        <v>0</v>
      </c>
    </row>
    <row r="46" spans="1:16348" s="228" customFormat="1" collapsed="1">
      <c r="A46" s="149"/>
      <c r="B46" s="174" t="s">
        <v>1679</v>
      </c>
      <c r="C46" s="222" t="s">
        <v>1718</v>
      </c>
      <c r="D46" s="167">
        <v>21737</v>
      </c>
      <c r="E46" s="167">
        <v>19388</v>
      </c>
      <c r="F46" s="167">
        <v>2349</v>
      </c>
      <c r="G46" s="168">
        <v>0.12115741695894378</v>
      </c>
      <c r="H46" s="178"/>
      <c r="I46" s="178"/>
      <c r="J46" s="178"/>
      <c r="K46" s="178"/>
      <c r="L46" s="178"/>
      <c r="M46" s="179"/>
      <c r="N46" s="166"/>
      <c r="O46" s="178"/>
      <c r="P46" s="178"/>
      <c r="Q46" s="178"/>
      <c r="R46" s="178"/>
      <c r="S46" s="178"/>
      <c r="T46" s="178"/>
      <c r="U46" s="179"/>
      <c r="V46" s="166"/>
      <c r="W46" s="178"/>
      <c r="X46" s="178"/>
      <c r="Y46" s="178"/>
      <c r="Z46" s="178"/>
      <c r="AA46" s="178"/>
      <c r="AB46" s="178"/>
      <c r="AC46" s="179"/>
      <c r="AD46" s="166"/>
      <c r="AE46" s="178"/>
      <c r="AF46" s="178"/>
      <c r="AG46" s="178"/>
      <c r="AH46" s="178"/>
      <c r="AI46" s="178"/>
      <c r="AJ46" s="178"/>
      <c r="AK46" s="179"/>
      <c r="AL46" s="166"/>
      <c r="AM46" s="178"/>
      <c r="AN46" s="178"/>
      <c r="AO46" s="178"/>
      <c r="AP46" s="178"/>
      <c r="AQ46" s="178"/>
      <c r="AR46" s="178"/>
      <c r="AS46" s="179"/>
      <c r="AT46" s="166"/>
      <c r="AU46" s="178"/>
      <c r="AV46" s="178"/>
      <c r="AW46" s="178"/>
      <c r="AX46" s="178"/>
      <c r="AY46" s="178"/>
      <c r="AZ46" s="178"/>
      <c r="BA46" s="179"/>
      <c r="BB46" s="166"/>
      <c r="BC46" s="178"/>
      <c r="BD46" s="178"/>
      <c r="BE46" s="178"/>
      <c r="BF46" s="178"/>
      <c r="BG46" s="178"/>
      <c r="BH46" s="178"/>
      <c r="BI46" s="179"/>
      <c r="BJ46" s="166"/>
      <c r="BK46" s="178"/>
      <c r="BL46" s="178"/>
      <c r="BM46" s="178"/>
      <c r="BN46" s="178"/>
      <c r="BO46" s="178"/>
      <c r="BP46" s="178"/>
      <c r="BQ46" s="179"/>
      <c r="BR46" s="166"/>
      <c r="BS46" s="178"/>
      <c r="BT46" s="178"/>
      <c r="BU46" s="178"/>
      <c r="BV46" s="178"/>
      <c r="BW46" s="178"/>
      <c r="BX46" s="178"/>
      <c r="BY46" s="179"/>
      <c r="BZ46" s="166"/>
      <c r="CA46" s="178"/>
      <c r="CB46" s="178"/>
      <c r="CC46" s="178"/>
      <c r="CD46" s="178"/>
      <c r="CE46" s="178"/>
      <c r="CF46" s="178"/>
      <c r="CG46" s="179"/>
      <c r="CH46" s="166"/>
      <c r="CI46" s="178"/>
      <c r="CJ46" s="178"/>
      <c r="CK46" s="178"/>
      <c r="CL46" s="178"/>
      <c r="CM46" s="178"/>
      <c r="CN46" s="178"/>
      <c r="CO46" s="179"/>
      <c r="CP46" s="166"/>
      <c r="CQ46" s="178"/>
      <c r="CR46" s="178"/>
      <c r="CS46" s="178"/>
      <c r="CT46" s="178"/>
      <c r="CU46" s="178"/>
      <c r="CV46" s="178"/>
      <c r="CW46" s="179"/>
      <c r="CX46" s="166"/>
      <c r="CY46" s="178"/>
      <c r="CZ46" s="178"/>
      <c r="DA46" s="178"/>
      <c r="DB46" s="178"/>
      <c r="DC46" s="178"/>
      <c r="DD46" s="178"/>
      <c r="DE46" s="179"/>
      <c r="DF46" s="166"/>
      <c r="DG46" s="178"/>
      <c r="DH46" s="178"/>
      <c r="DI46" s="178"/>
      <c r="DJ46" s="178"/>
      <c r="DK46" s="178"/>
      <c r="DL46" s="178"/>
      <c r="DM46" s="179"/>
      <c r="DN46" s="166"/>
      <c r="DO46" s="178"/>
      <c r="DP46" s="178"/>
      <c r="DQ46" s="178"/>
      <c r="DR46" s="178"/>
      <c r="DS46" s="178"/>
      <c r="DT46" s="178"/>
      <c r="DU46" s="179"/>
      <c r="DV46" s="166"/>
      <c r="DW46" s="178"/>
      <c r="DX46" s="178"/>
      <c r="DY46" s="178"/>
      <c r="DZ46" s="178"/>
      <c r="EA46" s="178"/>
      <c r="EB46" s="178"/>
      <c r="EC46" s="179"/>
      <c r="ED46" s="166"/>
      <c r="EE46" s="178"/>
      <c r="EF46" s="178"/>
      <c r="EG46" s="178"/>
      <c r="EH46" s="178"/>
      <c r="EI46" s="178"/>
      <c r="EJ46" s="178"/>
      <c r="EK46" s="179"/>
      <c r="EL46" s="166"/>
      <c r="EM46" s="178"/>
      <c r="EN46" s="178"/>
      <c r="EO46" s="178"/>
      <c r="EP46" s="178"/>
      <c r="EQ46" s="178"/>
      <c r="ER46" s="178"/>
      <c r="ES46" s="179"/>
      <c r="ET46" s="166"/>
      <c r="EU46" s="178"/>
      <c r="EV46" s="178"/>
      <c r="EW46" s="178"/>
      <c r="EX46" s="178"/>
      <c r="EY46" s="178"/>
      <c r="EZ46" s="178"/>
      <c r="FA46" s="179"/>
      <c r="FB46" s="166"/>
      <c r="FC46" s="178"/>
      <c r="FD46" s="178"/>
      <c r="FE46" s="178"/>
      <c r="FF46" s="178"/>
      <c r="FG46" s="178"/>
      <c r="FH46" s="178"/>
      <c r="FI46" s="179"/>
      <c r="FJ46" s="166"/>
      <c r="FK46" s="178"/>
      <c r="FL46" s="178"/>
      <c r="FM46" s="178"/>
      <c r="FN46" s="178"/>
      <c r="FO46" s="178"/>
      <c r="FP46" s="178"/>
      <c r="FQ46" s="179"/>
      <c r="FR46" s="166"/>
      <c r="FS46" s="178"/>
      <c r="FT46" s="178"/>
      <c r="FU46" s="178"/>
      <c r="FV46" s="178"/>
      <c r="FW46" s="178"/>
      <c r="FX46" s="178"/>
      <c r="FY46" s="179"/>
      <c r="FZ46" s="166"/>
      <c r="GA46" s="178"/>
      <c r="GB46" s="178"/>
      <c r="GC46" s="178"/>
      <c r="GD46" s="178"/>
      <c r="GE46" s="178"/>
      <c r="GF46" s="178"/>
      <c r="GG46" s="179"/>
      <c r="GH46" s="166"/>
      <c r="GI46" s="178"/>
      <c r="GJ46" s="178"/>
      <c r="GK46" s="178"/>
      <c r="GL46" s="178"/>
      <c r="GM46" s="178"/>
      <c r="GN46" s="178"/>
      <c r="GO46" s="179"/>
      <c r="GP46" s="166"/>
      <c r="GQ46" s="178"/>
      <c r="GR46" s="178"/>
      <c r="GS46" s="178"/>
      <c r="GT46" s="178"/>
      <c r="GU46" s="178"/>
      <c r="GV46" s="178"/>
      <c r="GW46" s="179"/>
      <c r="GX46" s="166"/>
      <c r="GY46" s="178"/>
      <c r="GZ46" s="178"/>
      <c r="HA46" s="178"/>
      <c r="HB46" s="178"/>
      <c r="HC46" s="178"/>
      <c r="HD46" s="178"/>
      <c r="HE46" s="179"/>
      <c r="HF46" s="166"/>
      <c r="HG46" s="178"/>
      <c r="HH46" s="178"/>
      <c r="HI46" s="178"/>
      <c r="HJ46" s="178"/>
      <c r="HK46" s="178"/>
      <c r="HL46" s="178"/>
      <c r="HM46" s="179"/>
      <c r="HN46" s="166"/>
      <c r="HO46" s="178"/>
      <c r="HP46" s="178"/>
      <c r="HQ46" s="178"/>
      <c r="HR46" s="178"/>
      <c r="HS46" s="178"/>
      <c r="HT46" s="178"/>
      <c r="HU46" s="179"/>
      <c r="HV46" s="166"/>
      <c r="HW46" s="178"/>
      <c r="HX46" s="178"/>
      <c r="HY46" s="178"/>
      <c r="HZ46" s="178"/>
      <c r="IA46" s="178"/>
      <c r="IB46" s="178"/>
      <c r="IC46" s="179"/>
      <c r="ID46" s="166"/>
      <c r="IE46" s="178"/>
      <c r="IF46" s="178"/>
      <c r="IG46" s="178"/>
      <c r="IH46" s="178"/>
      <c r="II46" s="178"/>
      <c r="IJ46" s="178"/>
      <c r="IK46" s="179"/>
      <c r="IL46" s="166"/>
      <c r="IM46" s="178"/>
      <c r="IN46" s="178"/>
      <c r="IO46" s="178"/>
      <c r="IP46" s="178"/>
      <c r="IQ46" s="178"/>
      <c r="IR46" s="178"/>
      <c r="IS46" s="179"/>
      <c r="IT46" s="166"/>
      <c r="IU46" s="178"/>
      <c r="IV46" s="178"/>
      <c r="IW46" s="178"/>
      <c r="IX46" s="178"/>
      <c r="IY46" s="178"/>
      <c r="IZ46" s="178"/>
      <c r="JA46" s="179"/>
      <c r="JB46" s="166"/>
      <c r="JC46" s="178"/>
      <c r="JD46" s="178"/>
      <c r="JE46" s="178"/>
      <c r="JF46" s="178"/>
      <c r="JG46" s="178"/>
      <c r="JH46" s="178"/>
      <c r="JI46" s="179"/>
      <c r="JJ46" s="166"/>
      <c r="JK46" s="178"/>
      <c r="JL46" s="178"/>
      <c r="JM46" s="178"/>
      <c r="JN46" s="178"/>
      <c r="JO46" s="178"/>
      <c r="JP46" s="178"/>
      <c r="JQ46" s="179"/>
      <c r="JR46" s="166"/>
      <c r="JS46" s="178"/>
      <c r="JT46" s="178"/>
      <c r="JU46" s="178"/>
      <c r="JV46" s="178"/>
      <c r="JW46" s="178"/>
      <c r="JX46" s="178"/>
      <c r="JY46" s="179"/>
      <c r="JZ46" s="166"/>
      <c r="KA46" s="178"/>
      <c r="KB46" s="178"/>
      <c r="KC46" s="178"/>
      <c r="KD46" s="178"/>
      <c r="KE46" s="178"/>
      <c r="KF46" s="178"/>
      <c r="KG46" s="179"/>
      <c r="KH46" s="166"/>
      <c r="KI46" s="178"/>
      <c r="KJ46" s="178"/>
      <c r="KK46" s="178"/>
      <c r="KL46" s="178"/>
      <c r="KM46" s="178"/>
      <c r="KN46" s="178"/>
      <c r="KO46" s="179"/>
      <c r="KP46" s="166"/>
      <c r="KQ46" s="178"/>
      <c r="KR46" s="178"/>
      <c r="KS46" s="178"/>
      <c r="KT46" s="178"/>
      <c r="KU46" s="178"/>
      <c r="KV46" s="178"/>
      <c r="KW46" s="179"/>
      <c r="KX46" s="166"/>
      <c r="KY46" s="178"/>
      <c r="KZ46" s="178"/>
      <c r="LA46" s="178"/>
      <c r="LB46" s="178"/>
      <c r="LC46" s="178"/>
      <c r="LD46" s="178"/>
      <c r="LE46" s="179"/>
      <c r="LF46" s="166"/>
      <c r="LG46" s="178"/>
      <c r="LH46" s="178"/>
      <c r="LI46" s="178"/>
      <c r="LJ46" s="178"/>
      <c r="LK46" s="178"/>
      <c r="LL46" s="178"/>
      <c r="LM46" s="179"/>
      <c r="LN46" s="166"/>
      <c r="LO46" s="178"/>
      <c r="LP46" s="178"/>
      <c r="LQ46" s="178"/>
      <c r="LR46" s="178"/>
      <c r="LS46" s="178"/>
      <c r="LT46" s="178"/>
      <c r="LU46" s="179"/>
      <c r="LV46" s="166"/>
      <c r="LW46" s="178"/>
      <c r="LX46" s="178"/>
      <c r="LY46" s="178"/>
      <c r="LZ46" s="178"/>
      <c r="MA46" s="178"/>
      <c r="MB46" s="178"/>
      <c r="MC46" s="179"/>
      <c r="MD46" s="166"/>
      <c r="ME46" s="178"/>
      <c r="MF46" s="178"/>
      <c r="MG46" s="178"/>
      <c r="MH46" s="178"/>
      <c r="MI46" s="178"/>
      <c r="MJ46" s="178"/>
      <c r="MK46" s="179"/>
      <c r="ML46" s="166"/>
      <c r="MM46" s="178"/>
      <c r="MN46" s="178"/>
      <c r="MO46" s="178"/>
      <c r="MP46" s="178"/>
      <c r="MQ46" s="178"/>
      <c r="MR46" s="178"/>
      <c r="MS46" s="179"/>
      <c r="MT46" s="166"/>
      <c r="MU46" s="178"/>
      <c r="MV46" s="178"/>
      <c r="MW46" s="178"/>
      <c r="MX46" s="178"/>
      <c r="MY46" s="178"/>
      <c r="MZ46" s="178"/>
      <c r="NA46" s="179"/>
      <c r="NB46" s="166"/>
      <c r="NC46" s="178"/>
      <c r="ND46" s="178"/>
      <c r="NE46" s="178"/>
      <c r="NF46" s="178"/>
      <c r="NG46" s="178"/>
      <c r="NH46" s="178"/>
      <c r="NI46" s="179"/>
      <c r="NJ46" s="166"/>
      <c r="NK46" s="178"/>
      <c r="NL46" s="178"/>
      <c r="NM46" s="178"/>
      <c r="NN46" s="178"/>
      <c r="NO46" s="178"/>
      <c r="NP46" s="178"/>
      <c r="NQ46" s="179"/>
      <c r="NR46" s="166"/>
      <c r="NS46" s="178"/>
      <c r="NT46" s="178"/>
      <c r="NU46" s="178"/>
      <c r="NV46" s="178"/>
      <c r="NW46" s="178"/>
      <c r="NX46" s="178"/>
      <c r="NY46" s="179"/>
      <c r="NZ46" s="166"/>
      <c r="OA46" s="178"/>
      <c r="OB46" s="178"/>
      <c r="OC46" s="178"/>
      <c r="OD46" s="178"/>
      <c r="OE46" s="178"/>
      <c r="OF46" s="178"/>
      <c r="OG46" s="179"/>
      <c r="OH46" s="166"/>
      <c r="OI46" s="178"/>
      <c r="OJ46" s="178"/>
      <c r="OK46" s="178"/>
      <c r="OL46" s="178"/>
      <c r="OM46" s="178"/>
      <c r="ON46" s="178"/>
      <c r="OO46" s="179"/>
      <c r="OP46" s="166"/>
      <c r="OQ46" s="178"/>
      <c r="OR46" s="178"/>
      <c r="OS46" s="178"/>
      <c r="OT46" s="178"/>
      <c r="OU46" s="178"/>
      <c r="OV46" s="178"/>
      <c r="OW46" s="179"/>
      <c r="OX46" s="166"/>
      <c r="OY46" s="178"/>
      <c r="OZ46" s="178"/>
      <c r="PA46" s="178"/>
      <c r="PB46" s="178"/>
      <c r="PC46" s="178"/>
      <c r="PD46" s="178"/>
      <c r="PE46" s="179"/>
      <c r="PF46" s="166"/>
      <c r="PG46" s="178"/>
      <c r="PH46" s="178"/>
      <c r="PI46" s="178"/>
      <c r="PJ46" s="178"/>
      <c r="PK46" s="178"/>
      <c r="PL46" s="178"/>
      <c r="PM46" s="179"/>
      <c r="PN46" s="166"/>
      <c r="PO46" s="178"/>
      <c r="PP46" s="178"/>
      <c r="PQ46" s="178"/>
      <c r="PR46" s="178"/>
      <c r="PS46" s="178"/>
      <c r="PT46" s="178"/>
      <c r="PU46" s="179"/>
      <c r="PV46" s="166"/>
      <c r="PW46" s="178"/>
      <c r="PX46" s="178"/>
      <c r="PY46" s="178"/>
      <c r="PZ46" s="178"/>
      <c r="QA46" s="178"/>
      <c r="QB46" s="178"/>
      <c r="QC46" s="179"/>
      <c r="QD46" s="166"/>
      <c r="QE46" s="178"/>
      <c r="QF46" s="178"/>
      <c r="QG46" s="178"/>
      <c r="QH46" s="178"/>
      <c r="QI46" s="178"/>
      <c r="QJ46" s="178"/>
      <c r="QK46" s="179"/>
      <c r="QL46" s="166"/>
      <c r="QM46" s="178"/>
      <c r="QN46" s="178"/>
      <c r="QO46" s="178"/>
      <c r="QP46" s="178"/>
      <c r="QQ46" s="178"/>
      <c r="QR46" s="178"/>
      <c r="QS46" s="179"/>
      <c r="QT46" s="166"/>
      <c r="QU46" s="178"/>
      <c r="QV46" s="178"/>
      <c r="QW46" s="178"/>
      <c r="QX46" s="178"/>
      <c r="QY46" s="178"/>
      <c r="QZ46" s="178"/>
      <c r="RA46" s="179"/>
      <c r="RB46" s="166"/>
      <c r="RC46" s="178"/>
      <c r="RD46" s="178"/>
      <c r="RE46" s="178"/>
      <c r="RF46" s="178"/>
      <c r="RG46" s="178"/>
      <c r="RH46" s="178"/>
      <c r="RI46" s="179"/>
      <c r="RJ46" s="166"/>
      <c r="RK46" s="178"/>
      <c r="RL46" s="178"/>
      <c r="RM46" s="178"/>
      <c r="RN46" s="178"/>
      <c r="RO46" s="178"/>
      <c r="RP46" s="178"/>
      <c r="RQ46" s="179"/>
      <c r="RR46" s="166"/>
      <c r="RS46" s="178"/>
      <c r="RT46" s="178"/>
      <c r="RU46" s="178"/>
      <c r="RV46" s="178"/>
      <c r="RW46" s="178"/>
      <c r="RX46" s="178"/>
      <c r="RY46" s="179"/>
      <c r="RZ46" s="166"/>
      <c r="SA46" s="178"/>
      <c r="SB46" s="178"/>
      <c r="SC46" s="178"/>
      <c r="SD46" s="178"/>
      <c r="SE46" s="178"/>
      <c r="SF46" s="178"/>
      <c r="SG46" s="179"/>
      <c r="SH46" s="166"/>
      <c r="SI46" s="178"/>
      <c r="SJ46" s="178"/>
      <c r="SK46" s="178"/>
      <c r="SL46" s="178"/>
      <c r="SM46" s="178"/>
      <c r="SN46" s="178"/>
      <c r="SO46" s="179"/>
      <c r="SP46" s="166"/>
      <c r="SQ46" s="178"/>
      <c r="SR46" s="178"/>
      <c r="SS46" s="178"/>
      <c r="ST46" s="178"/>
      <c r="SU46" s="178"/>
      <c r="SV46" s="178"/>
      <c r="SW46" s="179"/>
      <c r="SX46" s="166"/>
      <c r="SY46" s="178"/>
      <c r="SZ46" s="178"/>
      <c r="TA46" s="178"/>
      <c r="TB46" s="178"/>
      <c r="TC46" s="178"/>
      <c r="TD46" s="178"/>
      <c r="TE46" s="179"/>
      <c r="TF46" s="166"/>
      <c r="TG46" s="178"/>
      <c r="TH46" s="178"/>
      <c r="TI46" s="178"/>
      <c r="TJ46" s="178"/>
      <c r="TK46" s="178"/>
      <c r="TL46" s="178"/>
      <c r="TM46" s="179"/>
      <c r="TN46" s="166"/>
      <c r="TO46" s="178"/>
      <c r="TP46" s="178"/>
      <c r="TQ46" s="178"/>
      <c r="TR46" s="178"/>
      <c r="TS46" s="178"/>
      <c r="TT46" s="178"/>
      <c r="TU46" s="179"/>
      <c r="TV46" s="166"/>
      <c r="TW46" s="178"/>
      <c r="TX46" s="178"/>
      <c r="TY46" s="178"/>
      <c r="TZ46" s="178"/>
      <c r="UA46" s="178"/>
      <c r="UB46" s="178"/>
      <c r="UC46" s="179"/>
      <c r="UD46" s="166"/>
      <c r="UE46" s="178"/>
      <c r="UF46" s="178"/>
      <c r="UG46" s="178"/>
      <c r="UH46" s="178"/>
      <c r="UI46" s="178"/>
      <c r="UJ46" s="178"/>
      <c r="UK46" s="179"/>
      <c r="UL46" s="166"/>
      <c r="UM46" s="178"/>
      <c r="UN46" s="178"/>
      <c r="UO46" s="178"/>
      <c r="UP46" s="178"/>
      <c r="UQ46" s="178"/>
      <c r="UR46" s="178"/>
      <c r="US46" s="179"/>
      <c r="UT46" s="166"/>
      <c r="UU46" s="178"/>
      <c r="UV46" s="178"/>
      <c r="UW46" s="178"/>
      <c r="UX46" s="178"/>
      <c r="UY46" s="178"/>
      <c r="UZ46" s="178"/>
      <c r="VA46" s="179"/>
      <c r="VB46" s="166"/>
      <c r="VC46" s="178"/>
      <c r="VD46" s="178"/>
      <c r="VE46" s="178"/>
      <c r="VF46" s="178"/>
      <c r="VG46" s="178"/>
      <c r="VH46" s="178"/>
      <c r="VI46" s="179"/>
      <c r="VJ46" s="166"/>
      <c r="VK46" s="178"/>
      <c r="VL46" s="178"/>
      <c r="VM46" s="178"/>
      <c r="VN46" s="178"/>
      <c r="VO46" s="178"/>
      <c r="VP46" s="178"/>
      <c r="VQ46" s="179"/>
      <c r="VR46" s="166"/>
      <c r="VS46" s="178"/>
      <c r="VT46" s="178"/>
      <c r="VU46" s="178"/>
      <c r="VV46" s="178"/>
      <c r="VW46" s="178"/>
      <c r="VX46" s="178"/>
      <c r="VY46" s="179"/>
      <c r="VZ46" s="166"/>
      <c r="WA46" s="178"/>
      <c r="WB46" s="178"/>
      <c r="WC46" s="178"/>
      <c r="WD46" s="178"/>
      <c r="WE46" s="178"/>
      <c r="WF46" s="178"/>
      <c r="WG46" s="179"/>
      <c r="WH46" s="166"/>
      <c r="WI46" s="178"/>
      <c r="WJ46" s="178"/>
      <c r="WK46" s="178"/>
      <c r="WL46" s="178"/>
      <c r="WM46" s="178"/>
      <c r="WN46" s="178"/>
      <c r="WO46" s="179"/>
      <c r="WP46" s="166"/>
      <c r="WQ46" s="178"/>
      <c r="WR46" s="178"/>
      <c r="WS46" s="178"/>
      <c r="WT46" s="178"/>
      <c r="WU46" s="178"/>
      <c r="WV46" s="178"/>
      <c r="WW46" s="179"/>
      <c r="WX46" s="166"/>
      <c r="WY46" s="178"/>
      <c r="WZ46" s="178"/>
      <c r="XA46" s="178"/>
      <c r="XB46" s="178"/>
      <c r="XC46" s="178"/>
      <c r="XD46" s="178"/>
      <c r="XE46" s="179"/>
      <c r="XF46" s="166"/>
      <c r="XG46" s="178"/>
      <c r="XH46" s="178"/>
      <c r="XI46" s="178"/>
      <c r="XJ46" s="178"/>
      <c r="XK46" s="178"/>
      <c r="XL46" s="178"/>
      <c r="XM46" s="179"/>
      <c r="XN46" s="166"/>
      <c r="XO46" s="178"/>
      <c r="XP46" s="178"/>
      <c r="XQ46" s="178"/>
      <c r="XR46" s="178"/>
      <c r="XS46" s="178"/>
      <c r="XT46" s="178"/>
      <c r="XU46" s="179"/>
      <c r="XV46" s="166"/>
      <c r="XW46" s="178"/>
      <c r="XX46" s="178"/>
      <c r="XY46" s="178"/>
      <c r="XZ46" s="178"/>
      <c r="YA46" s="178"/>
      <c r="YB46" s="178"/>
      <c r="YC46" s="179"/>
      <c r="YD46" s="166"/>
      <c r="YE46" s="178"/>
      <c r="YF46" s="178"/>
      <c r="YG46" s="178"/>
      <c r="YH46" s="178"/>
      <c r="YI46" s="178"/>
      <c r="YJ46" s="178"/>
      <c r="YK46" s="179"/>
      <c r="YL46" s="166"/>
      <c r="YM46" s="178"/>
      <c r="YN46" s="178"/>
      <c r="YO46" s="178"/>
      <c r="YP46" s="178"/>
      <c r="YQ46" s="178"/>
      <c r="YR46" s="178"/>
      <c r="YS46" s="179"/>
      <c r="YT46" s="166"/>
      <c r="YU46" s="178"/>
      <c r="YV46" s="178"/>
      <c r="YW46" s="178"/>
      <c r="YX46" s="178"/>
      <c r="YY46" s="178"/>
      <c r="YZ46" s="178"/>
      <c r="ZA46" s="179"/>
      <c r="ZB46" s="166"/>
      <c r="ZC46" s="178"/>
      <c r="ZD46" s="178"/>
      <c r="ZE46" s="178"/>
      <c r="ZF46" s="178"/>
      <c r="ZG46" s="178"/>
      <c r="ZH46" s="178"/>
      <c r="ZI46" s="179"/>
      <c r="ZJ46" s="166"/>
      <c r="ZK46" s="178"/>
      <c r="ZL46" s="178"/>
      <c r="ZM46" s="178"/>
      <c r="ZN46" s="178"/>
      <c r="ZO46" s="178"/>
      <c r="ZP46" s="178"/>
      <c r="ZQ46" s="179"/>
      <c r="ZR46" s="166"/>
      <c r="ZS46" s="178"/>
      <c r="ZT46" s="178"/>
      <c r="ZU46" s="178"/>
      <c r="ZV46" s="178"/>
      <c r="ZW46" s="178"/>
      <c r="ZX46" s="178"/>
      <c r="ZY46" s="179"/>
      <c r="ZZ46" s="166"/>
      <c r="AAA46" s="178"/>
      <c r="AAB46" s="178"/>
      <c r="AAC46" s="178"/>
      <c r="AAD46" s="178"/>
      <c r="AAE46" s="178"/>
      <c r="AAF46" s="178"/>
      <c r="AAG46" s="179"/>
      <c r="AAH46" s="166"/>
      <c r="AAI46" s="178"/>
      <c r="AAJ46" s="178"/>
      <c r="AAK46" s="178"/>
      <c r="AAL46" s="178"/>
      <c r="AAM46" s="178"/>
      <c r="AAN46" s="178"/>
      <c r="AAO46" s="179"/>
      <c r="AAP46" s="166"/>
      <c r="AAQ46" s="178"/>
      <c r="AAR46" s="178"/>
      <c r="AAS46" s="178"/>
      <c r="AAT46" s="178"/>
      <c r="AAU46" s="178"/>
      <c r="AAV46" s="178"/>
      <c r="AAW46" s="179"/>
      <c r="AAX46" s="166"/>
      <c r="AAY46" s="178"/>
      <c r="AAZ46" s="178"/>
      <c r="ABA46" s="178"/>
      <c r="ABB46" s="178"/>
      <c r="ABC46" s="178"/>
      <c r="ABD46" s="178"/>
      <c r="ABE46" s="179"/>
      <c r="ABF46" s="166"/>
      <c r="ABG46" s="178"/>
      <c r="ABH46" s="178"/>
      <c r="ABI46" s="178"/>
      <c r="ABJ46" s="178"/>
      <c r="ABK46" s="178"/>
      <c r="ABL46" s="178"/>
      <c r="ABM46" s="179"/>
      <c r="ABN46" s="166"/>
      <c r="ABO46" s="178"/>
      <c r="ABP46" s="178"/>
      <c r="ABQ46" s="178"/>
      <c r="ABR46" s="178"/>
      <c r="ABS46" s="178"/>
      <c r="ABT46" s="178"/>
      <c r="ABU46" s="179"/>
      <c r="ABV46" s="166"/>
      <c r="ABW46" s="178"/>
      <c r="ABX46" s="178"/>
      <c r="ABY46" s="178"/>
      <c r="ABZ46" s="178"/>
      <c r="ACA46" s="178"/>
      <c r="ACB46" s="178"/>
      <c r="ACC46" s="179"/>
      <c r="ACD46" s="166"/>
      <c r="ACE46" s="178"/>
      <c r="ACF46" s="178"/>
      <c r="ACG46" s="178"/>
      <c r="ACH46" s="178"/>
      <c r="ACI46" s="178"/>
      <c r="ACJ46" s="178"/>
      <c r="ACK46" s="179"/>
      <c r="ACL46" s="166"/>
      <c r="ACM46" s="178"/>
      <c r="ACN46" s="178"/>
      <c r="ACO46" s="178"/>
      <c r="ACP46" s="178"/>
      <c r="ACQ46" s="178"/>
      <c r="ACR46" s="178"/>
      <c r="ACS46" s="179"/>
      <c r="ACT46" s="166"/>
      <c r="ACU46" s="178"/>
      <c r="ACV46" s="178"/>
      <c r="ACW46" s="178"/>
      <c r="ACX46" s="178"/>
      <c r="ACY46" s="178"/>
      <c r="ACZ46" s="178"/>
      <c r="ADA46" s="179"/>
      <c r="ADB46" s="166"/>
      <c r="ADC46" s="178"/>
      <c r="ADD46" s="178"/>
      <c r="ADE46" s="178"/>
      <c r="ADF46" s="178"/>
      <c r="ADG46" s="178"/>
      <c r="ADH46" s="178"/>
      <c r="ADI46" s="179"/>
      <c r="ADJ46" s="166"/>
      <c r="ADK46" s="178"/>
      <c r="ADL46" s="178"/>
      <c r="ADM46" s="178"/>
      <c r="ADN46" s="178"/>
      <c r="ADO46" s="178"/>
      <c r="ADP46" s="178"/>
      <c r="ADQ46" s="179"/>
      <c r="ADR46" s="166"/>
      <c r="ADS46" s="178"/>
      <c r="ADT46" s="178"/>
      <c r="ADU46" s="178"/>
      <c r="ADV46" s="178"/>
      <c r="ADW46" s="178"/>
      <c r="ADX46" s="178"/>
      <c r="ADY46" s="179"/>
      <c r="ADZ46" s="166"/>
      <c r="AEA46" s="178"/>
      <c r="AEB46" s="178"/>
      <c r="AEC46" s="178"/>
      <c r="AED46" s="178"/>
      <c r="AEE46" s="178"/>
      <c r="AEF46" s="178"/>
      <c r="AEG46" s="179"/>
      <c r="AEH46" s="166"/>
      <c r="AEI46" s="178"/>
      <c r="AEJ46" s="178"/>
      <c r="AEK46" s="178"/>
      <c r="AEL46" s="178"/>
      <c r="AEM46" s="178"/>
      <c r="AEN46" s="178"/>
      <c r="AEO46" s="179"/>
      <c r="AEP46" s="166"/>
      <c r="AEQ46" s="178"/>
      <c r="AER46" s="178"/>
      <c r="AES46" s="178"/>
      <c r="AET46" s="178"/>
      <c r="AEU46" s="178"/>
      <c r="AEV46" s="178"/>
      <c r="AEW46" s="179"/>
      <c r="AEX46" s="166"/>
      <c r="AEY46" s="178"/>
      <c r="AEZ46" s="178"/>
      <c r="AFA46" s="178"/>
      <c r="AFB46" s="178"/>
      <c r="AFC46" s="178"/>
      <c r="AFD46" s="178"/>
      <c r="AFE46" s="179"/>
      <c r="AFF46" s="166"/>
      <c r="AFG46" s="178"/>
      <c r="AFH46" s="178"/>
      <c r="AFI46" s="178"/>
      <c r="AFJ46" s="178"/>
      <c r="AFK46" s="178"/>
      <c r="AFL46" s="178"/>
      <c r="AFM46" s="179"/>
      <c r="AFN46" s="166"/>
      <c r="AFO46" s="178"/>
      <c r="AFP46" s="178"/>
      <c r="AFQ46" s="178"/>
      <c r="AFR46" s="178"/>
      <c r="AFS46" s="178"/>
      <c r="AFT46" s="178"/>
      <c r="AFU46" s="179"/>
      <c r="AFV46" s="166"/>
      <c r="AFW46" s="178"/>
      <c r="AFX46" s="178"/>
      <c r="AFY46" s="178"/>
      <c r="AFZ46" s="178"/>
      <c r="AGA46" s="178"/>
      <c r="AGB46" s="178"/>
      <c r="AGC46" s="179"/>
      <c r="AGD46" s="166"/>
      <c r="AGE46" s="178"/>
      <c r="AGF46" s="178"/>
      <c r="AGG46" s="178"/>
      <c r="AGH46" s="178"/>
      <c r="AGI46" s="178"/>
      <c r="AGJ46" s="178"/>
      <c r="AGK46" s="179"/>
      <c r="AGL46" s="166"/>
      <c r="AGM46" s="178"/>
      <c r="AGN46" s="178"/>
      <c r="AGO46" s="178"/>
      <c r="AGP46" s="178"/>
      <c r="AGQ46" s="178"/>
      <c r="AGR46" s="178"/>
      <c r="AGS46" s="179"/>
      <c r="AGT46" s="166"/>
      <c r="AGU46" s="178"/>
      <c r="AGV46" s="178"/>
      <c r="AGW46" s="178"/>
      <c r="AGX46" s="178"/>
      <c r="AGY46" s="178"/>
      <c r="AGZ46" s="178"/>
      <c r="AHA46" s="179"/>
      <c r="AHB46" s="166"/>
      <c r="AHC46" s="178"/>
      <c r="AHD46" s="178"/>
      <c r="AHE46" s="178"/>
      <c r="AHF46" s="178"/>
      <c r="AHG46" s="178"/>
      <c r="AHH46" s="178"/>
      <c r="AHI46" s="179"/>
      <c r="AHJ46" s="166"/>
      <c r="AHK46" s="178"/>
      <c r="AHL46" s="178"/>
      <c r="AHM46" s="178"/>
      <c r="AHN46" s="178"/>
      <c r="AHO46" s="178"/>
      <c r="AHP46" s="178"/>
      <c r="AHQ46" s="179"/>
      <c r="AHR46" s="166"/>
      <c r="AHS46" s="178"/>
      <c r="AHT46" s="178"/>
      <c r="AHU46" s="178"/>
      <c r="AHV46" s="178"/>
      <c r="AHW46" s="178"/>
      <c r="AHX46" s="178"/>
      <c r="AHY46" s="179"/>
      <c r="AHZ46" s="166"/>
      <c r="AIA46" s="178"/>
      <c r="AIB46" s="178"/>
      <c r="AIC46" s="178"/>
      <c r="AID46" s="178"/>
      <c r="AIE46" s="178"/>
      <c r="AIF46" s="178"/>
      <c r="AIG46" s="179"/>
      <c r="AIH46" s="166"/>
      <c r="AII46" s="178"/>
      <c r="AIJ46" s="178"/>
      <c r="AIK46" s="178"/>
      <c r="AIL46" s="178"/>
      <c r="AIM46" s="178"/>
      <c r="AIN46" s="178"/>
      <c r="AIO46" s="179"/>
      <c r="AIP46" s="166"/>
      <c r="AIQ46" s="178"/>
      <c r="AIR46" s="178"/>
      <c r="AIS46" s="178"/>
      <c r="AIT46" s="178"/>
      <c r="AIU46" s="178"/>
      <c r="AIV46" s="178"/>
      <c r="AIW46" s="179"/>
      <c r="AIX46" s="166"/>
      <c r="AIY46" s="178"/>
      <c r="AIZ46" s="178"/>
      <c r="AJA46" s="178"/>
      <c r="AJB46" s="178"/>
      <c r="AJC46" s="178"/>
      <c r="AJD46" s="178"/>
      <c r="AJE46" s="179"/>
      <c r="AJF46" s="166"/>
      <c r="AJG46" s="178"/>
      <c r="AJH46" s="178"/>
      <c r="AJI46" s="178"/>
      <c r="AJJ46" s="178"/>
      <c r="AJK46" s="178"/>
      <c r="AJL46" s="178"/>
      <c r="AJM46" s="179"/>
      <c r="AJN46" s="166"/>
      <c r="AJO46" s="178"/>
      <c r="AJP46" s="178"/>
      <c r="AJQ46" s="178"/>
      <c r="AJR46" s="178"/>
      <c r="AJS46" s="178"/>
      <c r="AJT46" s="178"/>
      <c r="AJU46" s="179"/>
      <c r="AJV46" s="166"/>
      <c r="AJW46" s="178"/>
      <c r="AJX46" s="178"/>
      <c r="AJY46" s="178"/>
      <c r="AJZ46" s="178"/>
      <c r="AKA46" s="178"/>
      <c r="AKB46" s="178"/>
      <c r="AKC46" s="179"/>
      <c r="AKD46" s="166"/>
      <c r="AKE46" s="178"/>
      <c r="AKF46" s="178"/>
      <c r="AKG46" s="178"/>
      <c r="AKH46" s="178"/>
      <c r="AKI46" s="178"/>
      <c r="AKJ46" s="178"/>
      <c r="AKK46" s="179"/>
      <c r="AKL46" s="166"/>
      <c r="AKM46" s="178"/>
      <c r="AKN46" s="178"/>
      <c r="AKO46" s="178"/>
      <c r="AKP46" s="178"/>
      <c r="AKQ46" s="178"/>
      <c r="AKR46" s="178"/>
      <c r="AKS46" s="179"/>
      <c r="AKT46" s="166"/>
      <c r="AKU46" s="178"/>
      <c r="AKV46" s="178"/>
      <c r="AKW46" s="178"/>
      <c r="AKX46" s="178"/>
      <c r="AKY46" s="178"/>
      <c r="AKZ46" s="178"/>
      <c r="ALA46" s="179"/>
      <c r="ALB46" s="166"/>
      <c r="ALC46" s="178"/>
      <c r="ALD46" s="178"/>
      <c r="ALE46" s="178"/>
      <c r="ALF46" s="178"/>
      <c r="ALG46" s="178"/>
      <c r="ALH46" s="178"/>
      <c r="ALI46" s="179"/>
      <c r="ALJ46" s="166"/>
      <c r="ALK46" s="178"/>
      <c r="ALL46" s="178"/>
      <c r="ALM46" s="178"/>
      <c r="ALN46" s="178"/>
      <c r="ALO46" s="178"/>
      <c r="ALP46" s="178"/>
      <c r="ALQ46" s="179"/>
      <c r="ALR46" s="166"/>
      <c r="ALS46" s="178"/>
      <c r="ALT46" s="178"/>
      <c r="ALU46" s="178"/>
      <c r="ALV46" s="178"/>
      <c r="ALW46" s="178"/>
      <c r="ALX46" s="178"/>
      <c r="ALY46" s="179"/>
      <c r="ALZ46" s="166"/>
      <c r="AMA46" s="178"/>
      <c r="AMB46" s="178"/>
      <c r="AMC46" s="178"/>
      <c r="AMD46" s="178"/>
      <c r="AME46" s="178"/>
      <c r="AMF46" s="178"/>
      <c r="AMG46" s="179"/>
      <c r="AMH46" s="166"/>
      <c r="AMI46" s="178"/>
      <c r="AMJ46" s="178"/>
      <c r="AMK46" s="178"/>
      <c r="AML46" s="178"/>
      <c r="AMM46" s="178"/>
      <c r="AMN46" s="178"/>
      <c r="AMO46" s="179"/>
      <c r="AMP46" s="166"/>
      <c r="AMQ46" s="178"/>
      <c r="AMR46" s="178"/>
      <c r="AMS46" s="178"/>
      <c r="AMT46" s="178"/>
      <c r="AMU46" s="178"/>
      <c r="AMV46" s="178"/>
      <c r="AMW46" s="179"/>
      <c r="AMX46" s="166"/>
      <c r="AMY46" s="178"/>
      <c r="AMZ46" s="178"/>
      <c r="ANA46" s="178"/>
      <c r="ANB46" s="178"/>
      <c r="ANC46" s="178"/>
      <c r="AND46" s="178"/>
      <c r="ANE46" s="179"/>
      <c r="ANF46" s="166"/>
      <c r="ANG46" s="178"/>
      <c r="ANH46" s="178"/>
      <c r="ANI46" s="178"/>
      <c r="ANJ46" s="178"/>
      <c r="ANK46" s="178"/>
      <c r="ANL46" s="178"/>
      <c r="ANM46" s="179"/>
      <c r="ANN46" s="166"/>
      <c r="ANO46" s="178"/>
      <c r="ANP46" s="178"/>
      <c r="ANQ46" s="178"/>
      <c r="ANR46" s="178"/>
      <c r="ANS46" s="178"/>
      <c r="ANT46" s="178"/>
      <c r="ANU46" s="179"/>
      <c r="ANV46" s="166"/>
      <c r="ANW46" s="178"/>
      <c r="ANX46" s="178"/>
      <c r="ANY46" s="178"/>
      <c r="ANZ46" s="178"/>
      <c r="AOA46" s="178"/>
      <c r="AOB46" s="178"/>
      <c r="AOC46" s="179"/>
      <c r="AOD46" s="166"/>
      <c r="AOE46" s="178"/>
      <c r="AOF46" s="178"/>
      <c r="AOG46" s="178"/>
      <c r="AOH46" s="178"/>
      <c r="AOI46" s="178"/>
      <c r="AOJ46" s="178"/>
      <c r="AOK46" s="179"/>
      <c r="AOL46" s="166"/>
      <c r="AOM46" s="178"/>
      <c r="AON46" s="178"/>
      <c r="AOO46" s="178"/>
      <c r="AOP46" s="178"/>
      <c r="AOQ46" s="178"/>
      <c r="AOR46" s="178"/>
      <c r="AOS46" s="179"/>
      <c r="AOT46" s="166"/>
      <c r="AOU46" s="178"/>
      <c r="AOV46" s="178"/>
      <c r="AOW46" s="178"/>
      <c r="AOX46" s="178"/>
      <c r="AOY46" s="178"/>
      <c r="AOZ46" s="178"/>
      <c r="APA46" s="179"/>
      <c r="APB46" s="166"/>
      <c r="APC46" s="178"/>
      <c r="APD46" s="178"/>
      <c r="APE46" s="178"/>
      <c r="APF46" s="178"/>
      <c r="APG46" s="178"/>
      <c r="APH46" s="178"/>
      <c r="API46" s="179"/>
      <c r="APJ46" s="166"/>
      <c r="APK46" s="178"/>
      <c r="APL46" s="178"/>
      <c r="APM46" s="178"/>
      <c r="APN46" s="178"/>
      <c r="APO46" s="178"/>
      <c r="APP46" s="178"/>
      <c r="APQ46" s="179"/>
      <c r="APR46" s="166"/>
      <c r="APS46" s="178"/>
      <c r="APT46" s="178"/>
      <c r="APU46" s="178"/>
      <c r="APV46" s="178"/>
      <c r="APW46" s="178"/>
      <c r="APX46" s="178"/>
      <c r="APY46" s="179"/>
      <c r="APZ46" s="166"/>
      <c r="AQA46" s="178"/>
      <c r="AQB46" s="178"/>
      <c r="AQC46" s="178"/>
      <c r="AQD46" s="178"/>
      <c r="AQE46" s="178"/>
      <c r="AQF46" s="178"/>
      <c r="AQG46" s="179"/>
      <c r="AQH46" s="166"/>
      <c r="AQI46" s="178"/>
      <c r="AQJ46" s="178"/>
      <c r="AQK46" s="178"/>
      <c r="AQL46" s="178"/>
      <c r="AQM46" s="178"/>
      <c r="AQN46" s="178"/>
      <c r="AQO46" s="179"/>
      <c r="AQP46" s="166"/>
      <c r="AQQ46" s="178"/>
      <c r="AQR46" s="178"/>
      <c r="AQS46" s="178"/>
      <c r="AQT46" s="178"/>
      <c r="AQU46" s="178"/>
      <c r="AQV46" s="178"/>
      <c r="AQW46" s="179"/>
      <c r="AQX46" s="166"/>
      <c r="AQY46" s="178"/>
      <c r="AQZ46" s="178"/>
      <c r="ARA46" s="178"/>
      <c r="ARB46" s="178"/>
      <c r="ARC46" s="178"/>
      <c r="ARD46" s="178"/>
      <c r="ARE46" s="179"/>
      <c r="ARF46" s="166"/>
      <c r="ARG46" s="178"/>
      <c r="ARH46" s="178"/>
      <c r="ARI46" s="178"/>
      <c r="ARJ46" s="178"/>
      <c r="ARK46" s="178"/>
      <c r="ARL46" s="178"/>
      <c r="ARM46" s="179"/>
      <c r="ARN46" s="166"/>
      <c r="ARO46" s="178"/>
      <c r="ARP46" s="178"/>
      <c r="ARQ46" s="178"/>
      <c r="ARR46" s="178"/>
      <c r="ARS46" s="178"/>
      <c r="ART46" s="178"/>
      <c r="ARU46" s="179"/>
      <c r="ARV46" s="166"/>
      <c r="ARW46" s="178"/>
      <c r="ARX46" s="178"/>
      <c r="ARY46" s="178"/>
      <c r="ARZ46" s="178"/>
      <c r="ASA46" s="178"/>
      <c r="ASB46" s="178"/>
      <c r="ASC46" s="179"/>
      <c r="ASD46" s="166"/>
      <c r="ASE46" s="178"/>
      <c r="ASF46" s="178"/>
      <c r="ASG46" s="178"/>
      <c r="ASH46" s="178"/>
      <c r="ASI46" s="178"/>
      <c r="ASJ46" s="178"/>
      <c r="ASK46" s="179"/>
      <c r="ASL46" s="166"/>
      <c r="ASM46" s="178"/>
      <c r="ASN46" s="178"/>
      <c r="ASO46" s="178"/>
      <c r="ASP46" s="178"/>
      <c r="ASQ46" s="178"/>
      <c r="ASR46" s="178"/>
      <c r="ASS46" s="179"/>
      <c r="AST46" s="166"/>
      <c r="ASU46" s="178"/>
      <c r="ASV46" s="178"/>
      <c r="ASW46" s="178"/>
      <c r="ASX46" s="178"/>
      <c r="ASY46" s="178"/>
      <c r="ASZ46" s="178"/>
      <c r="ATA46" s="179"/>
      <c r="ATB46" s="166"/>
      <c r="ATC46" s="178"/>
      <c r="ATD46" s="178"/>
      <c r="ATE46" s="178"/>
      <c r="ATF46" s="178"/>
      <c r="ATG46" s="178"/>
      <c r="ATH46" s="178"/>
      <c r="ATI46" s="179"/>
      <c r="ATJ46" s="166"/>
      <c r="ATK46" s="178"/>
      <c r="ATL46" s="178"/>
      <c r="ATM46" s="178"/>
      <c r="ATN46" s="178"/>
      <c r="ATO46" s="178"/>
      <c r="ATP46" s="178"/>
      <c r="ATQ46" s="179"/>
      <c r="ATR46" s="166"/>
      <c r="ATS46" s="178"/>
      <c r="ATT46" s="178"/>
      <c r="ATU46" s="178"/>
      <c r="ATV46" s="178"/>
      <c r="ATW46" s="178"/>
      <c r="ATX46" s="178"/>
      <c r="ATY46" s="179"/>
      <c r="ATZ46" s="166"/>
      <c r="AUA46" s="178"/>
      <c r="AUB46" s="178"/>
      <c r="AUC46" s="178"/>
      <c r="AUD46" s="178"/>
      <c r="AUE46" s="178"/>
      <c r="AUF46" s="178"/>
      <c r="AUG46" s="179"/>
      <c r="AUH46" s="166"/>
      <c r="AUI46" s="178"/>
      <c r="AUJ46" s="178"/>
      <c r="AUK46" s="178"/>
      <c r="AUL46" s="178"/>
      <c r="AUM46" s="178"/>
      <c r="AUN46" s="178"/>
      <c r="AUO46" s="179"/>
      <c r="AUP46" s="166"/>
      <c r="AUQ46" s="178"/>
      <c r="AUR46" s="178"/>
      <c r="AUS46" s="178"/>
      <c r="AUT46" s="178"/>
      <c r="AUU46" s="178"/>
      <c r="AUV46" s="178"/>
      <c r="AUW46" s="179"/>
      <c r="AUX46" s="166"/>
      <c r="AUY46" s="178"/>
      <c r="AUZ46" s="178"/>
      <c r="AVA46" s="178"/>
      <c r="AVB46" s="178"/>
      <c r="AVC46" s="178"/>
      <c r="AVD46" s="178"/>
      <c r="AVE46" s="179"/>
      <c r="AVF46" s="166"/>
      <c r="AVG46" s="178"/>
      <c r="AVH46" s="178"/>
      <c r="AVI46" s="178"/>
      <c r="AVJ46" s="178"/>
      <c r="AVK46" s="178"/>
      <c r="AVL46" s="178"/>
      <c r="AVM46" s="179"/>
      <c r="AVN46" s="166"/>
      <c r="AVO46" s="178"/>
      <c r="AVP46" s="178"/>
      <c r="AVQ46" s="178"/>
      <c r="AVR46" s="178"/>
      <c r="AVS46" s="178"/>
      <c r="AVT46" s="178"/>
      <c r="AVU46" s="179"/>
      <c r="AVV46" s="166"/>
      <c r="AVW46" s="178"/>
      <c r="AVX46" s="178"/>
      <c r="AVY46" s="178"/>
      <c r="AVZ46" s="178"/>
      <c r="AWA46" s="178"/>
      <c r="AWB46" s="178"/>
      <c r="AWC46" s="179"/>
      <c r="AWD46" s="166"/>
      <c r="AWE46" s="178"/>
      <c r="AWF46" s="178"/>
      <c r="AWG46" s="178"/>
      <c r="AWH46" s="178"/>
      <c r="AWI46" s="178"/>
      <c r="AWJ46" s="178"/>
      <c r="AWK46" s="179"/>
      <c r="AWL46" s="166"/>
      <c r="AWM46" s="178"/>
      <c r="AWN46" s="178"/>
      <c r="AWO46" s="178"/>
      <c r="AWP46" s="178"/>
      <c r="AWQ46" s="178"/>
      <c r="AWR46" s="178"/>
      <c r="AWS46" s="179"/>
      <c r="AWT46" s="166"/>
      <c r="AWU46" s="178"/>
      <c r="AWV46" s="178"/>
      <c r="AWW46" s="178"/>
      <c r="AWX46" s="178"/>
      <c r="AWY46" s="178"/>
      <c r="AWZ46" s="178"/>
      <c r="AXA46" s="179"/>
      <c r="AXB46" s="166"/>
      <c r="AXC46" s="178"/>
      <c r="AXD46" s="178"/>
      <c r="AXE46" s="178"/>
      <c r="AXF46" s="178"/>
      <c r="AXG46" s="178"/>
      <c r="AXH46" s="178"/>
      <c r="AXI46" s="179"/>
      <c r="AXJ46" s="166"/>
      <c r="AXK46" s="178"/>
      <c r="AXL46" s="178"/>
      <c r="AXM46" s="178"/>
      <c r="AXN46" s="178"/>
      <c r="AXO46" s="178"/>
      <c r="AXP46" s="178"/>
      <c r="AXQ46" s="179"/>
      <c r="AXR46" s="166"/>
      <c r="AXS46" s="178"/>
      <c r="AXT46" s="178"/>
      <c r="AXU46" s="178"/>
      <c r="AXV46" s="178"/>
      <c r="AXW46" s="178"/>
      <c r="AXX46" s="178"/>
      <c r="AXY46" s="179"/>
      <c r="AXZ46" s="166"/>
      <c r="AYA46" s="178"/>
      <c r="AYB46" s="178"/>
      <c r="AYC46" s="178"/>
      <c r="AYD46" s="178"/>
      <c r="AYE46" s="178"/>
      <c r="AYF46" s="178"/>
      <c r="AYG46" s="179"/>
      <c r="AYH46" s="166"/>
      <c r="AYI46" s="178"/>
      <c r="AYJ46" s="178"/>
      <c r="AYK46" s="178"/>
      <c r="AYL46" s="178"/>
      <c r="AYM46" s="178"/>
      <c r="AYN46" s="178"/>
      <c r="AYO46" s="179"/>
      <c r="AYP46" s="166"/>
      <c r="AYQ46" s="178"/>
      <c r="AYR46" s="178"/>
      <c r="AYS46" s="178"/>
      <c r="AYT46" s="178"/>
      <c r="AYU46" s="178"/>
      <c r="AYV46" s="178"/>
      <c r="AYW46" s="179"/>
      <c r="AYX46" s="166"/>
      <c r="AYY46" s="178"/>
      <c r="AYZ46" s="178"/>
      <c r="AZA46" s="178"/>
      <c r="AZB46" s="178"/>
      <c r="AZC46" s="178"/>
      <c r="AZD46" s="178"/>
      <c r="AZE46" s="179"/>
      <c r="AZF46" s="166"/>
      <c r="AZG46" s="178"/>
      <c r="AZH46" s="178"/>
      <c r="AZI46" s="178"/>
      <c r="AZJ46" s="178"/>
      <c r="AZK46" s="178"/>
      <c r="AZL46" s="178"/>
      <c r="AZM46" s="179"/>
      <c r="AZN46" s="166"/>
      <c r="AZO46" s="178"/>
      <c r="AZP46" s="178"/>
      <c r="AZQ46" s="178"/>
      <c r="AZR46" s="178"/>
      <c r="AZS46" s="178"/>
      <c r="AZT46" s="178"/>
      <c r="AZU46" s="179"/>
      <c r="AZV46" s="166"/>
      <c r="AZW46" s="178"/>
      <c r="AZX46" s="178"/>
      <c r="AZY46" s="178"/>
      <c r="AZZ46" s="178"/>
      <c r="BAA46" s="178"/>
      <c r="BAB46" s="178"/>
      <c r="BAC46" s="179"/>
      <c r="BAD46" s="166"/>
      <c r="BAE46" s="178"/>
      <c r="BAF46" s="178"/>
      <c r="BAG46" s="178"/>
      <c r="BAH46" s="178"/>
      <c r="BAI46" s="178"/>
      <c r="BAJ46" s="178"/>
      <c r="BAK46" s="179"/>
      <c r="BAL46" s="166"/>
      <c r="BAM46" s="178"/>
      <c r="BAN46" s="178"/>
      <c r="BAO46" s="178"/>
      <c r="BAP46" s="178"/>
      <c r="BAQ46" s="178"/>
      <c r="BAR46" s="178"/>
      <c r="BAS46" s="179"/>
      <c r="BAT46" s="166"/>
      <c r="BAU46" s="178"/>
      <c r="BAV46" s="178"/>
      <c r="BAW46" s="178"/>
      <c r="BAX46" s="178"/>
      <c r="BAY46" s="178"/>
      <c r="BAZ46" s="178"/>
      <c r="BBA46" s="179"/>
      <c r="BBB46" s="166"/>
      <c r="BBC46" s="178"/>
      <c r="BBD46" s="178"/>
      <c r="BBE46" s="178"/>
      <c r="BBF46" s="178"/>
      <c r="BBG46" s="178"/>
      <c r="BBH46" s="178"/>
      <c r="BBI46" s="179"/>
      <c r="BBJ46" s="166"/>
      <c r="BBK46" s="178"/>
      <c r="BBL46" s="178"/>
      <c r="BBM46" s="178"/>
      <c r="BBN46" s="178"/>
      <c r="BBO46" s="178"/>
      <c r="BBP46" s="178"/>
      <c r="BBQ46" s="179"/>
      <c r="BBR46" s="166"/>
      <c r="BBS46" s="178"/>
      <c r="BBT46" s="178"/>
      <c r="BBU46" s="178"/>
      <c r="BBV46" s="178"/>
      <c r="BBW46" s="178"/>
      <c r="BBX46" s="178"/>
      <c r="BBY46" s="179"/>
      <c r="BBZ46" s="166"/>
      <c r="BCA46" s="178"/>
      <c r="BCB46" s="178"/>
      <c r="BCC46" s="178"/>
      <c r="BCD46" s="178"/>
      <c r="BCE46" s="178"/>
      <c r="BCF46" s="178"/>
      <c r="BCG46" s="179"/>
      <c r="BCH46" s="166"/>
      <c r="BCI46" s="178"/>
      <c r="BCJ46" s="178"/>
      <c r="BCK46" s="178"/>
      <c r="BCL46" s="178"/>
      <c r="BCM46" s="178"/>
      <c r="BCN46" s="178"/>
      <c r="BCO46" s="179"/>
      <c r="BCP46" s="166"/>
      <c r="BCQ46" s="178"/>
      <c r="BCR46" s="178"/>
      <c r="BCS46" s="178"/>
      <c r="BCT46" s="178"/>
      <c r="BCU46" s="178"/>
      <c r="BCV46" s="178"/>
      <c r="BCW46" s="179"/>
      <c r="BCX46" s="166"/>
      <c r="BCY46" s="178"/>
      <c r="BCZ46" s="178"/>
      <c r="BDA46" s="178"/>
      <c r="BDB46" s="178"/>
      <c r="BDC46" s="178"/>
      <c r="BDD46" s="178"/>
      <c r="BDE46" s="179"/>
      <c r="BDF46" s="166"/>
      <c r="BDG46" s="178"/>
      <c r="BDH46" s="178"/>
      <c r="BDI46" s="178"/>
      <c r="BDJ46" s="178"/>
      <c r="BDK46" s="178"/>
      <c r="BDL46" s="178"/>
      <c r="BDM46" s="179"/>
      <c r="BDN46" s="166"/>
      <c r="BDO46" s="178"/>
      <c r="BDP46" s="178"/>
      <c r="BDQ46" s="178"/>
      <c r="BDR46" s="178"/>
      <c r="BDS46" s="178"/>
      <c r="BDT46" s="178"/>
      <c r="BDU46" s="179"/>
      <c r="BDV46" s="166"/>
      <c r="BDW46" s="178"/>
      <c r="BDX46" s="178"/>
      <c r="BDY46" s="178"/>
      <c r="BDZ46" s="178"/>
      <c r="BEA46" s="178"/>
      <c r="BEB46" s="178"/>
      <c r="BEC46" s="179"/>
      <c r="BED46" s="166"/>
      <c r="BEE46" s="178"/>
      <c r="BEF46" s="178"/>
      <c r="BEG46" s="178"/>
      <c r="BEH46" s="178"/>
      <c r="BEI46" s="178"/>
      <c r="BEJ46" s="178"/>
      <c r="BEK46" s="179"/>
      <c r="BEL46" s="166"/>
      <c r="BEM46" s="178"/>
      <c r="BEN46" s="178"/>
      <c r="BEO46" s="178"/>
      <c r="BEP46" s="178"/>
      <c r="BEQ46" s="178"/>
      <c r="BER46" s="178"/>
      <c r="BES46" s="179"/>
      <c r="BET46" s="166"/>
      <c r="BEU46" s="178"/>
      <c r="BEV46" s="178"/>
      <c r="BEW46" s="178"/>
      <c r="BEX46" s="178"/>
      <c r="BEY46" s="178"/>
      <c r="BEZ46" s="178"/>
      <c r="BFA46" s="179"/>
      <c r="BFB46" s="166"/>
      <c r="BFC46" s="178"/>
      <c r="BFD46" s="178"/>
      <c r="BFE46" s="178"/>
      <c r="BFF46" s="178"/>
      <c r="BFG46" s="178"/>
      <c r="BFH46" s="178"/>
      <c r="BFI46" s="179"/>
      <c r="BFJ46" s="166"/>
      <c r="BFK46" s="178"/>
      <c r="BFL46" s="178"/>
      <c r="BFM46" s="178"/>
      <c r="BFN46" s="178"/>
      <c r="BFO46" s="178"/>
      <c r="BFP46" s="178"/>
      <c r="BFQ46" s="179"/>
      <c r="BFR46" s="166"/>
      <c r="BFS46" s="178"/>
      <c r="BFT46" s="178"/>
      <c r="BFU46" s="178"/>
      <c r="BFV46" s="178"/>
      <c r="BFW46" s="178"/>
      <c r="BFX46" s="178"/>
      <c r="BFY46" s="179"/>
      <c r="BFZ46" s="166"/>
      <c r="BGA46" s="178"/>
      <c r="BGB46" s="178"/>
      <c r="BGC46" s="178"/>
      <c r="BGD46" s="178"/>
      <c r="BGE46" s="178"/>
      <c r="BGF46" s="178"/>
      <c r="BGG46" s="179"/>
      <c r="BGH46" s="166"/>
      <c r="BGI46" s="178"/>
      <c r="BGJ46" s="178"/>
      <c r="BGK46" s="178"/>
      <c r="BGL46" s="178"/>
      <c r="BGM46" s="178"/>
      <c r="BGN46" s="178"/>
      <c r="BGO46" s="179"/>
      <c r="BGP46" s="166"/>
      <c r="BGQ46" s="178"/>
      <c r="BGR46" s="178"/>
      <c r="BGS46" s="178"/>
      <c r="BGT46" s="178"/>
      <c r="BGU46" s="178"/>
      <c r="BGV46" s="178"/>
      <c r="BGW46" s="179"/>
      <c r="BGX46" s="166"/>
      <c r="BGY46" s="178"/>
      <c r="BGZ46" s="178"/>
      <c r="BHA46" s="178"/>
      <c r="BHB46" s="178"/>
      <c r="BHC46" s="178"/>
      <c r="BHD46" s="178"/>
      <c r="BHE46" s="179"/>
      <c r="BHF46" s="166"/>
      <c r="BHG46" s="178"/>
      <c r="BHH46" s="178"/>
      <c r="BHI46" s="178"/>
      <c r="BHJ46" s="178"/>
      <c r="BHK46" s="178"/>
      <c r="BHL46" s="178"/>
      <c r="BHM46" s="179"/>
      <c r="BHN46" s="166"/>
      <c r="BHO46" s="178"/>
      <c r="BHP46" s="178"/>
      <c r="BHQ46" s="178"/>
      <c r="BHR46" s="178"/>
      <c r="BHS46" s="178"/>
      <c r="BHT46" s="178"/>
      <c r="BHU46" s="179"/>
      <c r="BHV46" s="166"/>
      <c r="BHW46" s="178"/>
      <c r="BHX46" s="178"/>
      <c r="BHY46" s="178"/>
      <c r="BHZ46" s="178"/>
      <c r="BIA46" s="178"/>
      <c r="BIB46" s="178"/>
      <c r="BIC46" s="179"/>
      <c r="BID46" s="166"/>
      <c r="BIE46" s="178"/>
      <c r="BIF46" s="178"/>
      <c r="BIG46" s="178"/>
      <c r="BIH46" s="178"/>
      <c r="BII46" s="178"/>
      <c r="BIJ46" s="178"/>
      <c r="BIK46" s="179"/>
      <c r="BIL46" s="166"/>
      <c r="BIM46" s="178"/>
      <c r="BIN46" s="178"/>
      <c r="BIO46" s="178"/>
      <c r="BIP46" s="178"/>
      <c r="BIQ46" s="178"/>
      <c r="BIR46" s="178"/>
      <c r="BIS46" s="179"/>
      <c r="BIT46" s="166"/>
      <c r="BIU46" s="178"/>
      <c r="BIV46" s="178"/>
      <c r="BIW46" s="178"/>
      <c r="BIX46" s="178"/>
      <c r="BIY46" s="178"/>
      <c r="BIZ46" s="178"/>
      <c r="BJA46" s="179"/>
      <c r="BJB46" s="166"/>
      <c r="BJC46" s="178"/>
      <c r="BJD46" s="178"/>
      <c r="BJE46" s="178"/>
      <c r="BJF46" s="178"/>
      <c r="BJG46" s="178"/>
      <c r="BJH46" s="178"/>
      <c r="BJI46" s="179"/>
      <c r="BJJ46" s="166"/>
      <c r="BJK46" s="178"/>
      <c r="BJL46" s="178"/>
      <c r="BJM46" s="178"/>
      <c r="BJN46" s="178"/>
      <c r="BJO46" s="178"/>
      <c r="BJP46" s="178"/>
      <c r="BJQ46" s="179"/>
      <c r="BJR46" s="166"/>
      <c r="BJS46" s="178"/>
      <c r="BJT46" s="178"/>
      <c r="BJU46" s="178"/>
      <c r="BJV46" s="178"/>
      <c r="BJW46" s="178"/>
      <c r="BJX46" s="178"/>
      <c r="BJY46" s="179"/>
      <c r="BJZ46" s="166"/>
      <c r="BKA46" s="178"/>
      <c r="BKB46" s="178"/>
      <c r="BKC46" s="178"/>
      <c r="BKD46" s="178"/>
      <c r="BKE46" s="178"/>
      <c r="BKF46" s="178"/>
      <c r="BKG46" s="179"/>
      <c r="BKH46" s="166"/>
      <c r="BKI46" s="178"/>
      <c r="BKJ46" s="178"/>
      <c r="BKK46" s="178"/>
      <c r="BKL46" s="178"/>
      <c r="BKM46" s="178"/>
      <c r="BKN46" s="178"/>
      <c r="BKO46" s="179"/>
      <c r="BKP46" s="166"/>
      <c r="BKQ46" s="178"/>
      <c r="BKR46" s="178"/>
      <c r="BKS46" s="178"/>
      <c r="BKT46" s="178"/>
      <c r="BKU46" s="178"/>
      <c r="BKV46" s="178"/>
      <c r="BKW46" s="179"/>
      <c r="BKX46" s="166"/>
      <c r="BKY46" s="178"/>
      <c r="BKZ46" s="178"/>
      <c r="BLA46" s="178"/>
      <c r="BLB46" s="178"/>
      <c r="BLC46" s="178"/>
      <c r="BLD46" s="178"/>
      <c r="BLE46" s="179"/>
      <c r="BLF46" s="166"/>
      <c r="BLG46" s="178"/>
      <c r="BLH46" s="178"/>
      <c r="BLI46" s="178"/>
      <c r="BLJ46" s="178"/>
      <c r="BLK46" s="178"/>
      <c r="BLL46" s="178"/>
      <c r="BLM46" s="179"/>
      <c r="BLN46" s="166"/>
      <c r="BLO46" s="178"/>
      <c r="BLP46" s="178"/>
      <c r="BLQ46" s="178"/>
      <c r="BLR46" s="178"/>
      <c r="BLS46" s="178"/>
      <c r="BLT46" s="178"/>
      <c r="BLU46" s="179"/>
      <c r="BLV46" s="166"/>
      <c r="BLW46" s="178"/>
      <c r="BLX46" s="178"/>
      <c r="BLY46" s="178"/>
      <c r="BLZ46" s="178"/>
      <c r="BMA46" s="178"/>
      <c r="BMB46" s="178"/>
      <c r="BMC46" s="179"/>
      <c r="BMD46" s="166"/>
      <c r="BME46" s="178"/>
      <c r="BMF46" s="178"/>
      <c r="BMG46" s="178"/>
      <c r="BMH46" s="178"/>
      <c r="BMI46" s="178"/>
      <c r="BMJ46" s="178"/>
      <c r="BMK46" s="179"/>
      <c r="BML46" s="166"/>
      <c r="BMM46" s="178"/>
      <c r="BMN46" s="178"/>
      <c r="BMO46" s="178"/>
      <c r="BMP46" s="178"/>
      <c r="BMQ46" s="178"/>
      <c r="BMR46" s="178"/>
      <c r="BMS46" s="179"/>
      <c r="BMT46" s="166"/>
      <c r="BMU46" s="178"/>
      <c r="BMV46" s="178"/>
      <c r="BMW46" s="178"/>
      <c r="BMX46" s="178"/>
      <c r="BMY46" s="178"/>
      <c r="BMZ46" s="178"/>
      <c r="BNA46" s="179"/>
      <c r="BNB46" s="166"/>
      <c r="BNC46" s="178"/>
      <c r="BND46" s="178"/>
      <c r="BNE46" s="178"/>
      <c r="BNF46" s="178"/>
      <c r="BNG46" s="178"/>
      <c r="BNH46" s="178"/>
      <c r="BNI46" s="179"/>
      <c r="BNJ46" s="166"/>
      <c r="BNK46" s="178"/>
      <c r="BNL46" s="178"/>
      <c r="BNM46" s="178"/>
      <c r="BNN46" s="178"/>
      <c r="BNO46" s="178"/>
      <c r="BNP46" s="178"/>
      <c r="BNQ46" s="179"/>
      <c r="BNR46" s="166"/>
      <c r="BNS46" s="178"/>
      <c r="BNT46" s="178"/>
      <c r="BNU46" s="178"/>
      <c r="BNV46" s="178"/>
      <c r="BNW46" s="178"/>
      <c r="BNX46" s="178"/>
      <c r="BNY46" s="179"/>
      <c r="BNZ46" s="166"/>
      <c r="BOA46" s="178"/>
      <c r="BOB46" s="178"/>
      <c r="BOC46" s="178"/>
      <c r="BOD46" s="178"/>
      <c r="BOE46" s="178"/>
      <c r="BOF46" s="178"/>
      <c r="BOG46" s="179"/>
      <c r="BOH46" s="166"/>
      <c r="BOI46" s="178"/>
      <c r="BOJ46" s="178"/>
      <c r="BOK46" s="178"/>
      <c r="BOL46" s="178"/>
      <c r="BOM46" s="178"/>
      <c r="BON46" s="178"/>
      <c r="BOO46" s="179"/>
      <c r="BOP46" s="166"/>
      <c r="BOQ46" s="178"/>
      <c r="BOR46" s="178"/>
      <c r="BOS46" s="178"/>
      <c r="BOT46" s="178"/>
      <c r="BOU46" s="178"/>
      <c r="BOV46" s="178"/>
      <c r="BOW46" s="179"/>
      <c r="BOX46" s="166"/>
      <c r="BOY46" s="178"/>
      <c r="BOZ46" s="178"/>
      <c r="BPA46" s="178"/>
      <c r="BPB46" s="178"/>
      <c r="BPC46" s="178"/>
      <c r="BPD46" s="178"/>
      <c r="BPE46" s="179"/>
      <c r="BPF46" s="166"/>
      <c r="BPG46" s="178"/>
      <c r="BPH46" s="178"/>
      <c r="BPI46" s="178"/>
      <c r="BPJ46" s="178"/>
      <c r="BPK46" s="178"/>
      <c r="BPL46" s="178"/>
      <c r="BPM46" s="179"/>
      <c r="BPN46" s="166"/>
      <c r="BPO46" s="178"/>
      <c r="BPP46" s="178"/>
      <c r="BPQ46" s="178"/>
      <c r="BPR46" s="178"/>
      <c r="BPS46" s="178"/>
      <c r="BPT46" s="178"/>
      <c r="BPU46" s="179"/>
      <c r="BPV46" s="166"/>
      <c r="BPW46" s="178"/>
      <c r="BPX46" s="178"/>
      <c r="BPY46" s="178"/>
      <c r="BPZ46" s="178"/>
      <c r="BQA46" s="178"/>
      <c r="BQB46" s="178"/>
      <c r="BQC46" s="179"/>
      <c r="BQD46" s="166"/>
      <c r="BQE46" s="178"/>
      <c r="BQF46" s="178"/>
      <c r="BQG46" s="178"/>
      <c r="BQH46" s="178"/>
      <c r="BQI46" s="178"/>
      <c r="BQJ46" s="178"/>
      <c r="BQK46" s="179"/>
      <c r="BQL46" s="166"/>
      <c r="BQM46" s="178"/>
      <c r="BQN46" s="178"/>
      <c r="BQO46" s="178"/>
      <c r="BQP46" s="178"/>
      <c r="BQQ46" s="178"/>
      <c r="BQR46" s="178"/>
      <c r="BQS46" s="179"/>
      <c r="BQT46" s="166"/>
      <c r="BQU46" s="178"/>
      <c r="BQV46" s="178"/>
      <c r="BQW46" s="178"/>
      <c r="BQX46" s="178"/>
      <c r="BQY46" s="178"/>
      <c r="BQZ46" s="178"/>
      <c r="BRA46" s="179"/>
      <c r="BRB46" s="166"/>
      <c r="BRC46" s="178"/>
      <c r="BRD46" s="178"/>
      <c r="BRE46" s="178"/>
      <c r="BRF46" s="178"/>
      <c r="BRG46" s="178"/>
      <c r="BRH46" s="178"/>
      <c r="BRI46" s="179"/>
      <c r="BRJ46" s="166"/>
      <c r="BRK46" s="178"/>
      <c r="BRL46" s="178"/>
      <c r="BRM46" s="178"/>
      <c r="BRN46" s="178"/>
      <c r="BRO46" s="178"/>
      <c r="BRP46" s="178"/>
      <c r="BRQ46" s="179"/>
      <c r="BRR46" s="166"/>
      <c r="BRS46" s="178"/>
      <c r="BRT46" s="178"/>
      <c r="BRU46" s="178"/>
      <c r="BRV46" s="178"/>
      <c r="BRW46" s="178"/>
      <c r="BRX46" s="178"/>
      <c r="BRY46" s="179"/>
      <c r="BRZ46" s="166"/>
      <c r="BSA46" s="178"/>
      <c r="BSB46" s="178"/>
      <c r="BSC46" s="178"/>
      <c r="BSD46" s="178"/>
      <c r="BSE46" s="178"/>
      <c r="BSF46" s="178"/>
      <c r="BSG46" s="179"/>
      <c r="BSH46" s="166"/>
      <c r="BSI46" s="178"/>
      <c r="BSJ46" s="178"/>
      <c r="BSK46" s="178"/>
      <c r="BSL46" s="178"/>
      <c r="BSM46" s="178"/>
      <c r="BSN46" s="178"/>
      <c r="BSO46" s="179"/>
      <c r="BSP46" s="166"/>
      <c r="BSQ46" s="178"/>
      <c r="BSR46" s="178"/>
      <c r="BSS46" s="178"/>
      <c r="BST46" s="178"/>
      <c r="BSU46" s="178"/>
      <c r="BSV46" s="178"/>
      <c r="BSW46" s="179"/>
      <c r="BSX46" s="166"/>
      <c r="BSY46" s="178"/>
      <c r="BSZ46" s="178"/>
      <c r="BTA46" s="178"/>
      <c r="BTB46" s="178"/>
      <c r="BTC46" s="178"/>
      <c r="BTD46" s="178"/>
      <c r="BTE46" s="179"/>
      <c r="BTF46" s="166"/>
      <c r="BTG46" s="178"/>
      <c r="BTH46" s="178"/>
      <c r="BTI46" s="178"/>
      <c r="BTJ46" s="178"/>
      <c r="BTK46" s="178"/>
      <c r="BTL46" s="178"/>
      <c r="BTM46" s="179"/>
      <c r="BTN46" s="166"/>
      <c r="BTO46" s="178"/>
      <c r="BTP46" s="178"/>
      <c r="BTQ46" s="178"/>
      <c r="BTR46" s="178"/>
      <c r="BTS46" s="178"/>
      <c r="BTT46" s="178"/>
      <c r="BTU46" s="179"/>
      <c r="BTV46" s="166"/>
      <c r="BTW46" s="178"/>
      <c r="BTX46" s="178"/>
      <c r="BTY46" s="178"/>
      <c r="BTZ46" s="178"/>
      <c r="BUA46" s="178"/>
      <c r="BUB46" s="178"/>
      <c r="BUC46" s="179"/>
      <c r="BUD46" s="166"/>
      <c r="BUE46" s="178"/>
      <c r="BUF46" s="178"/>
      <c r="BUG46" s="178"/>
      <c r="BUH46" s="178"/>
      <c r="BUI46" s="178"/>
      <c r="BUJ46" s="178"/>
      <c r="BUK46" s="179"/>
      <c r="BUL46" s="166"/>
      <c r="BUM46" s="178"/>
      <c r="BUN46" s="178"/>
      <c r="BUO46" s="178"/>
      <c r="BUP46" s="178"/>
      <c r="BUQ46" s="178"/>
      <c r="BUR46" s="178"/>
      <c r="BUS46" s="179"/>
      <c r="BUT46" s="166"/>
      <c r="BUU46" s="178"/>
      <c r="BUV46" s="178"/>
      <c r="BUW46" s="178"/>
      <c r="BUX46" s="178"/>
      <c r="BUY46" s="178"/>
      <c r="BUZ46" s="178"/>
      <c r="BVA46" s="179"/>
      <c r="BVB46" s="166"/>
      <c r="BVC46" s="178"/>
      <c r="BVD46" s="178"/>
      <c r="BVE46" s="178"/>
      <c r="BVF46" s="178"/>
      <c r="BVG46" s="178"/>
      <c r="BVH46" s="178"/>
      <c r="BVI46" s="179"/>
      <c r="BVJ46" s="166"/>
      <c r="BVK46" s="178"/>
      <c r="BVL46" s="178"/>
      <c r="BVM46" s="178"/>
      <c r="BVN46" s="178"/>
      <c r="BVO46" s="178"/>
      <c r="BVP46" s="178"/>
      <c r="BVQ46" s="179"/>
      <c r="BVR46" s="166"/>
      <c r="BVS46" s="178"/>
      <c r="BVT46" s="178"/>
      <c r="BVU46" s="178"/>
      <c r="BVV46" s="178"/>
      <c r="BVW46" s="178"/>
      <c r="BVX46" s="178"/>
      <c r="BVY46" s="179"/>
      <c r="BVZ46" s="166"/>
      <c r="BWA46" s="178"/>
      <c r="BWB46" s="178"/>
      <c r="BWC46" s="178"/>
      <c r="BWD46" s="178"/>
      <c r="BWE46" s="178"/>
      <c r="BWF46" s="178"/>
      <c r="BWG46" s="179"/>
      <c r="BWH46" s="166"/>
      <c r="BWI46" s="178"/>
      <c r="BWJ46" s="178"/>
      <c r="BWK46" s="178"/>
      <c r="BWL46" s="178"/>
      <c r="BWM46" s="178"/>
      <c r="BWN46" s="178"/>
      <c r="BWO46" s="179"/>
      <c r="BWP46" s="166"/>
      <c r="BWQ46" s="178"/>
      <c r="BWR46" s="178"/>
      <c r="BWS46" s="178"/>
      <c r="BWT46" s="178"/>
      <c r="BWU46" s="178"/>
      <c r="BWV46" s="178"/>
      <c r="BWW46" s="179"/>
      <c r="BWX46" s="166"/>
      <c r="BWY46" s="178"/>
      <c r="BWZ46" s="178"/>
      <c r="BXA46" s="178"/>
      <c r="BXB46" s="178"/>
      <c r="BXC46" s="178"/>
      <c r="BXD46" s="178"/>
      <c r="BXE46" s="179"/>
      <c r="BXF46" s="166"/>
      <c r="BXG46" s="178"/>
      <c r="BXH46" s="178"/>
      <c r="BXI46" s="178"/>
      <c r="BXJ46" s="178"/>
      <c r="BXK46" s="178"/>
      <c r="BXL46" s="178"/>
      <c r="BXM46" s="179"/>
      <c r="BXN46" s="166"/>
      <c r="BXO46" s="178"/>
      <c r="BXP46" s="178"/>
      <c r="BXQ46" s="178"/>
      <c r="BXR46" s="178"/>
      <c r="BXS46" s="178"/>
      <c r="BXT46" s="178"/>
      <c r="BXU46" s="179"/>
      <c r="BXV46" s="166"/>
      <c r="BXW46" s="178"/>
      <c r="BXX46" s="178"/>
      <c r="BXY46" s="178"/>
      <c r="BXZ46" s="178"/>
      <c r="BYA46" s="178"/>
      <c r="BYB46" s="178"/>
      <c r="BYC46" s="179"/>
      <c r="BYD46" s="166"/>
      <c r="BYE46" s="178"/>
      <c r="BYF46" s="178"/>
      <c r="BYG46" s="178"/>
      <c r="BYH46" s="178"/>
      <c r="BYI46" s="178"/>
      <c r="BYJ46" s="178"/>
      <c r="BYK46" s="179"/>
      <c r="BYL46" s="166"/>
      <c r="BYM46" s="178"/>
      <c r="BYN46" s="178"/>
      <c r="BYO46" s="178"/>
      <c r="BYP46" s="178"/>
      <c r="BYQ46" s="178"/>
      <c r="BYR46" s="178"/>
      <c r="BYS46" s="179"/>
      <c r="BYT46" s="166"/>
      <c r="BYU46" s="178"/>
      <c r="BYV46" s="178"/>
      <c r="BYW46" s="178"/>
      <c r="BYX46" s="178"/>
      <c r="BYY46" s="178"/>
      <c r="BYZ46" s="178"/>
      <c r="BZA46" s="179"/>
      <c r="BZB46" s="166"/>
      <c r="BZC46" s="178"/>
      <c r="BZD46" s="178"/>
      <c r="BZE46" s="178"/>
      <c r="BZF46" s="178"/>
      <c r="BZG46" s="178"/>
      <c r="BZH46" s="178"/>
      <c r="BZI46" s="179"/>
      <c r="BZJ46" s="166"/>
      <c r="BZK46" s="178"/>
      <c r="BZL46" s="178"/>
      <c r="BZM46" s="178"/>
      <c r="BZN46" s="178"/>
      <c r="BZO46" s="178"/>
      <c r="BZP46" s="178"/>
      <c r="BZQ46" s="179"/>
      <c r="BZR46" s="166"/>
      <c r="BZS46" s="178"/>
      <c r="BZT46" s="178"/>
      <c r="BZU46" s="178"/>
      <c r="BZV46" s="178"/>
      <c r="BZW46" s="178"/>
      <c r="BZX46" s="178"/>
      <c r="BZY46" s="179"/>
      <c r="BZZ46" s="166"/>
      <c r="CAA46" s="178"/>
      <c r="CAB46" s="178"/>
      <c r="CAC46" s="178"/>
      <c r="CAD46" s="178"/>
      <c r="CAE46" s="178"/>
      <c r="CAF46" s="178"/>
      <c r="CAG46" s="179"/>
      <c r="CAH46" s="166"/>
      <c r="CAI46" s="178"/>
      <c r="CAJ46" s="178"/>
      <c r="CAK46" s="178"/>
      <c r="CAL46" s="178"/>
      <c r="CAM46" s="178"/>
      <c r="CAN46" s="178"/>
      <c r="CAO46" s="179"/>
      <c r="CAP46" s="166"/>
      <c r="CAQ46" s="178"/>
      <c r="CAR46" s="178"/>
      <c r="CAS46" s="178"/>
      <c r="CAT46" s="178"/>
      <c r="CAU46" s="178"/>
      <c r="CAV46" s="178"/>
      <c r="CAW46" s="179"/>
      <c r="CAX46" s="166"/>
      <c r="CAY46" s="178"/>
      <c r="CAZ46" s="178"/>
      <c r="CBA46" s="178"/>
      <c r="CBB46" s="178"/>
      <c r="CBC46" s="178"/>
      <c r="CBD46" s="178"/>
      <c r="CBE46" s="179"/>
      <c r="CBF46" s="166"/>
      <c r="CBG46" s="178"/>
      <c r="CBH46" s="178"/>
      <c r="CBI46" s="178"/>
      <c r="CBJ46" s="178"/>
      <c r="CBK46" s="178"/>
      <c r="CBL46" s="178"/>
      <c r="CBM46" s="179"/>
      <c r="CBN46" s="166"/>
      <c r="CBO46" s="178"/>
      <c r="CBP46" s="178"/>
      <c r="CBQ46" s="178"/>
      <c r="CBR46" s="178"/>
      <c r="CBS46" s="178"/>
      <c r="CBT46" s="178"/>
      <c r="CBU46" s="179"/>
      <c r="CBV46" s="166"/>
      <c r="CBW46" s="178"/>
      <c r="CBX46" s="178"/>
      <c r="CBY46" s="178"/>
      <c r="CBZ46" s="178"/>
      <c r="CCA46" s="178"/>
      <c r="CCB46" s="178"/>
      <c r="CCC46" s="179"/>
      <c r="CCD46" s="166"/>
      <c r="CCE46" s="178"/>
      <c r="CCF46" s="178"/>
      <c r="CCG46" s="178"/>
      <c r="CCH46" s="178"/>
      <c r="CCI46" s="178"/>
      <c r="CCJ46" s="178"/>
      <c r="CCK46" s="179"/>
      <c r="CCL46" s="166"/>
      <c r="CCM46" s="178"/>
      <c r="CCN46" s="178"/>
      <c r="CCO46" s="178"/>
      <c r="CCP46" s="178"/>
      <c r="CCQ46" s="178"/>
      <c r="CCR46" s="178"/>
      <c r="CCS46" s="179"/>
      <c r="CCT46" s="166"/>
      <c r="CCU46" s="178"/>
      <c r="CCV46" s="178"/>
      <c r="CCW46" s="178"/>
      <c r="CCX46" s="178"/>
      <c r="CCY46" s="178"/>
      <c r="CCZ46" s="178"/>
      <c r="CDA46" s="179"/>
      <c r="CDB46" s="166"/>
      <c r="CDC46" s="178"/>
      <c r="CDD46" s="178"/>
      <c r="CDE46" s="178"/>
      <c r="CDF46" s="178"/>
      <c r="CDG46" s="178"/>
      <c r="CDH46" s="178"/>
      <c r="CDI46" s="179"/>
      <c r="CDJ46" s="166"/>
      <c r="CDK46" s="178"/>
      <c r="CDL46" s="178"/>
      <c r="CDM46" s="178"/>
      <c r="CDN46" s="178"/>
      <c r="CDO46" s="178"/>
      <c r="CDP46" s="178"/>
      <c r="CDQ46" s="179"/>
      <c r="CDR46" s="166"/>
      <c r="CDS46" s="178"/>
      <c r="CDT46" s="178"/>
      <c r="CDU46" s="178"/>
      <c r="CDV46" s="178"/>
      <c r="CDW46" s="178"/>
      <c r="CDX46" s="178"/>
      <c r="CDY46" s="179"/>
      <c r="CDZ46" s="166"/>
      <c r="CEA46" s="178"/>
      <c r="CEB46" s="178"/>
      <c r="CEC46" s="178"/>
      <c r="CED46" s="178"/>
      <c r="CEE46" s="178"/>
      <c r="CEF46" s="178"/>
      <c r="CEG46" s="179"/>
      <c r="CEH46" s="166"/>
      <c r="CEI46" s="178"/>
      <c r="CEJ46" s="178"/>
      <c r="CEK46" s="178"/>
      <c r="CEL46" s="178"/>
      <c r="CEM46" s="178"/>
      <c r="CEN46" s="178"/>
      <c r="CEO46" s="179"/>
      <c r="CEP46" s="166"/>
      <c r="CEQ46" s="178"/>
      <c r="CER46" s="178"/>
      <c r="CES46" s="178"/>
      <c r="CET46" s="178"/>
      <c r="CEU46" s="178"/>
      <c r="CEV46" s="178"/>
      <c r="CEW46" s="179"/>
      <c r="CEX46" s="166"/>
      <c r="CEY46" s="178"/>
      <c r="CEZ46" s="178"/>
      <c r="CFA46" s="178"/>
      <c r="CFB46" s="178"/>
      <c r="CFC46" s="178"/>
      <c r="CFD46" s="178"/>
      <c r="CFE46" s="179"/>
      <c r="CFF46" s="166"/>
      <c r="CFG46" s="178"/>
      <c r="CFH46" s="178"/>
      <c r="CFI46" s="178"/>
      <c r="CFJ46" s="178"/>
      <c r="CFK46" s="178"/>
      <c r="CFL46" s="178"/>
      <c r="CFM46" s="179"/>
      <c r="CFN46" s="166"/>
      <c r="CFO46" s="178"/>
      <c r="CFP46" s="178"/>
      <c r="CFQ46" s="178"/>
      <c r="CFR46" s="178"/>
      <c r="CFS46" s="178"/>
      <c r="CFT46" s="178"/>
      <c r="CFU46" s="179"/>
      <c r="CFV46" s="166"/>
      <c r="CFW46" s="178"/>
      <c r="CFX46" s="178"/>
      <c r="CFY46" s="178"/>
      <c r="CFZ46" s="178"/>
      <c r="CGA46" s="178"/>
      <c r="CGB46" s="178"/>
      <c r="CGC46" s="179"/>
      <c r="CGD46" s="166"/>
      <c r="CGE46" s="178"/>
      <c r="CGF46" s="178"/>
      <c r="CGG46" s="178"/>
      <c r="CGH46" s="178"/>
      <c r="CGI46" s="178"/>
      <c r="CGJ46" s="178"/>
      <c r="CGK46" s="179"/>
      <c r="CGL46" s="166"/>
      <c r="CGM46" s="178"/>
      <c r="CGN46" s="178"/>
      <c r="CGO46" s="178"/>
      <c r="CGP46" s="178"/>
      <c r="CGQ46" s="178"/>
      <c r="CGR46" s="178"/>
      <c r="CGS46" s="179"/>
      <c r="CGT46" s="166"/>
      <c r="CGU46" s="178"/>
      <c r="CGV46" s="178"/>
      <c r="CGW46" s="178"/>
      <c r="CGX46" s="178"/>
      <c r="CGY46" s="178"/>
      <c r="CGZ46" s="178"/>
      <c r="CHA46" s="179"/>
      <c r="CHB46" s="166"/>
      <c r="CHC46" s="178"/>
      <c r="CHD46" s="178"/>
      <c r="CHE46" s="178"/>
      <c r="CHF46" s="178"/>
      <c r="CHG46" s="178"/>
      <c r="CHH46" s="178"/>
      <c r="CHI46" s="179"/>
      <c r="CHJ46" s="166"/>
      <c r="CHK46" s="178"/>
      <c r="CHL46" s="178"/>
      <c r="CHM46" s="178"/>
      <c r="CHN46" s="178"/>
      <c r="CHO46" s="178"/>
      <c r="CHP46" s="178"/>
      <c r="CHQ46" s="179"/>
      <c r="CHR46" s="166"/>
      <c r="CHS46" s="178"/>
      <c r="CHT46" s="178"/>
      <c r="CHU46" s="178"/>
      <c r="CHV46" s="178"/>
      <c r="CHW46" s="178"/>
      <c r="CHX46" s="178"/>
      <c r="CHY46" s="179"/>
      <c r="CHZ46" s="166"/>
      <c r="CIA46" s="178"/>
      <c r="CIB46" s="178"/>
      <c r="CIC46" s="178"/>
      <c r="CID46" s="178"/>
      <c r="CIE46" s="178"/>
      <c r="CIF46" s="178"/>
      <c r="CIG46" s="179"/>
      <c r="CIH46" s="166"/>
      <c r="CII46" s="178"/>
      <c r="CIJ46" s="178"/>
      <c r="CIK46" s="178"/>
      <c r="CIL46" s="178"/>
      <c r="CIM46" s="178"/>
      <c r="CIN46" s="178"/>
      <c r="CIO46" s="179"/>
      <c r="CIP46" s="166"/>
      <c r="CIQ46" s="178"/>
      <c r="CIR46" s="178"/>
      <c r="CIS46" s="178"/>
      <c r="CIT46" s="178"/>
      <c r="CIU46" s="178"/>
      <c r="CIV46" s="178"/>
      <c r="CIW46" s="179"/>
      <c r="CIX46" s="166"/>
      <c r="CIY46" s="178"/>
      <c r="CIZ46" s="178"/>
      <c r="CJA46" s="178"/>
      <c r="CJB46" s="178"/>
      <c r="CJC46" s="178"/>
      <c r="CJD46" s="178"/>
      <c r="CJE46" s="179"/>
      <c r="CJF46" s="166"/>
      <c r="CJG46" s="178"/>
      <c r="CJH46" s="178"/>
      <c r="CJI46" s="178"/>
      <c r="CJJ46" s="178"/>
      <c r="CJK46" s="178"/>
      <c r="CJL46" s="178"/>
      <c r="CJM46" s="179"/>
      <c r="CJN46" s="166"/>
      <c r="CJO46" s="178"/>
      <c r="CJP46" s="178"/>
      <c r="CJQ46" s="178"/>
      <c r="CJR46" s="178"/>
      <c r="CJS46" s="178"/>
      <c r="CJT46" s="178"/>
      <c r="CJU46" s="179"/>
      <c r="CJV46" s="166"/>
      <c r="CJW46" s="178"/>
      <c r="CJX46" s="178"/>
      <c r="CJY46" s="178"/>
      <c r="CJZ46" s="178"/>
      <c r="CKA46" s="178"/>
      <c r="CKB46" s="178"/>
      <c r="CKC46" s="179"/>
      <c r="CKD46" s="166"/>
      <c r="CKE46" s="178"/>
      <c r="CKF46" s="178"/>
      <c r="CKG46" s="178"/>
      <c r="CKH46" s="178"/>
      <c r="CKI46" s="178"/>
      <c r="CKJ46" s="178"/>
      <c r="CKK46" s="179"/>
      <c r="CKL46" s="166"/>
      <c r="CKM46" s="178"/>
      <c r="CKN46" s="178"/>
      <c r="CKO46" s="178"/>
      <c r="CKP46" s="178"/>
      <c r="CKQ46" s="178"/>
      <c r="CKR46" s="178"/>
      <c r="CKS46" s="179"/>
      <c r="CKT46" s="166"/>
      <c r="CKU46" s="178"/>
      <c r="CKV46" s="178"/>
      <c r="CKW46" s="178"/>
      <c r="CKX46" s="178"/>
      <c r="CKY46" s="178"/>
      <c r="CKZ46" s="178"/>
      <c r="CLA46" s="179"/>
      <c r="CLB46" s="166"/>
      <c r="CLC46" s="178"/>
      <c r="CLD46" s="178"/>
      <c r="CLE46" s="178"/>
      <c r="CLF46" s="178"/>
      <c r="CLG46" s="178"/>
      <c r="CLH46" s="178"/>
      <c r="CLI46" s="179"/>
      <c r="CLJ46" s="166"/>
      <c r="CLK46" s="178"/>
      <c r="CLL46" s="178"/>
      <c r="CLM46" s="178"/>
      <c r="CLN46" s="178"/>
      <c r="CLO46" s="178"/>
      <c r="CLP46" s="178"/>
      <c r="CLQ46" s="179"/>
      <c r="CLR46" s="166"/>
      <c r="CLS46" s="178"/>
      <c r="CLT46" s="178"/>
      <c r="CLU46" s="178"/>
      <c r="CLV46" s="178"/>
      <c r="CLW46" s="178"/>
      <c r="CLX46" s="178"/>
      <c r="CLY46" s="179"/>
      <c r="CLZ46" s="166"/>
      <c r="CMA46" s="178"/>
      <c r="CMB46" s="178"/>
      <c r="CMC46" s="178"/>
      <c r="CMD46" s="178"/>
      <c r="CME46" s="178"/>
      <c r="CMF46" s="178"/>
      <c r="CMG46" s="179"/>
      <c r="CMH46" s="166"/>
      <c r="CMI46" s="178"/>
      <c r="CMJ46" s="178"/>
      <c r="CMK46" s="178"/>
      <c r="CML46" s="178"/>
      <c r="CMM46" s="178"/>
      <c r="CMN46" s="178"/>
      <c r="CMO46" s="179"/>
      <c r="CMP46" s="166"/>
      <c r="CMQ46" s="178"/>
      <c r="CMR46" s="178"/>
      <c r="CMS46" s="178"/>
      <c r="CMT46" s="178"/>
      <c r="CMU46" s="178"/>
      <c r="CMV46" s="178"/>
      <c r="CMW46" s="179"/>
      <c r="CMX46" s="166"/>
      <c r="CMY46" s="178"/>
      <c r="CMZ46" s="178"/>
      <c r="CNA46" s="178"/>
      <c r="CNB46" s="178"/>
      <c r="CNC46" s="178"/>
      <c r="CND46" s="178"/>
      <c r="CNE46" s="179"/>
      <c r="CNF46" s="166"/>
      <c r="CNG46" s="178"/>
      <c r="CNH46" s="178"/>
      <c r="CNI46" s="178"/>
      <c r="CNJ46" s="178"/>
      <c r="CNK46" s="178"/>
      <c r="CNL46" s="178"/>
      <c r="CNM46" s="179"/>
      <c r="CNN46" s="166"/>
      <c r="CNO46" s="178"/>
      <c r="CNP46" s="178"/>
      <c r="CNQ46" s="178"/>
      <c r="CNR46" s="178"/>
      <c r="CNS46" s="178"/>
      <c r="CNT46" s="178"/>
      <c r="CNU46" s="179"/>
      <c r="CNV46" s="166"/>
      <c r="CNW46" s="178"/>
      <c r="CNX46" s="178"/>
      <c r="CNY46" s="178"/>
      <c r="CNZ46" s="178"/>
      <c r="COA46" s="178"/>
      <c r="COB46" s="178"/>
      <c r="COC46" s="179"/>
      <c r="COD46" s="166"/>
      <c r="COE46" s="178"/>
      <c r="COF46" s="178"/>
      <c r="COG46" s="178"/>
      <c r="COH46" s="178"/>
      <c r="COI46" s="178"/>
      <c r="COJ46" s="178"/>
      <c r="COK46" s="179"/>
      <c r="COL46" s="166"/>
      <c r="COM46" s="178"/>
      <c r="CON46" s="178"/>
      <c r="COO46" s="178"/>
      <c r="COP46" s="178"/>
      <c r="COQ46" s="178"/>
      <c r="COR46" s="178"/>
      <c r="COS46" s="179"/>
      <c r="COT46" s="166"/>
      <c r="COU46" s="178"/>
      <c r="COV46" s="178"/>
      <c r="COW46" s="178"/>
      <c r="COX46" s="178"/>
      <c r="COY46" s="178"/>
      <c r="COZ46" s="178"/>
      <c r="CPA46" s="179"/>
      <c r="CPB46" s="166"/>
      <c r="CPC46" s="178"/>
      <c r="CPD46" s="178"/>
      <c r="CPE46" s="178"/>
      <c r="CPF46" s="178"/>
      <c r="CPG46" s="178"/>
      <c r="CPH46" s="178"/>
      <c r="CPI46" s="179"/>
      <c r="CPJ46" s="166"/>
      <c r="CPK46" s="178"/>
      <c r="CPL46" s="178"/>
      <c r="CPM46" s="178"/>
      <c r="CPN46" s="178"/>
      <c r="CPO46" s="178"/>
      <c r="CPP46" s="178"/>
      <c r="CPQ46" s="179"/>
      <c r="CPR46" s="166"/>
      <c r="CPS46" s="178"/>
      <c r="CPT46" s="178"/>
      <c r="CPU46" s="178"/>
      <c r="CPV46" s="178"/>
      <c r="CPW46" s="178"/>
      <c r="CPX46" s="178"/>
      <c r="CPY46" s="179"/>
      <c r="CPZ46" s="166"/>
      <c r="CQA46" s="178"/>
      <c r="CQB46" s="178"/>
      <c r="CQC46" s="178"/>
      <c r="CQD46" s="178"/>
      <c r="CQE46" s="178"/>
      <c r="CQF46" s="178"/>
      <c r="CQG46" s="179"/>
      <c r="CQH46" s="166"/>
      <c r="CQI46" s="178"/>
      <c r="CQJ46" s="178"/>
      <c r="CQK46" s="178"/>
      <c r="CQL46" s="178"/>
      <c r="CQM46" s="178"/>
      <c r="CQN46" s="178"/>
      <c r="CQO46" s="179"/>
      <c r="CQP46" s="166"/>
      <c r="CQQ46" s="178"/>
      <c r="CQR46" s="178"/>
      <c r="CQS46" s="178"/>
      <c r="CQT46" s="178"/>
      <c r="CQU46" s="178"/>
      <c r="CQV46" s="178"/>
      <c r="CQW46" s="179"/>
      <c r="CQX46" s="166"/>
      <c r="CQY46" s="178"/>
      <c r="CQZ46" s="178"/>
      <c r="CRA46" s="178"/>
      <c r="CRB46" s="178"/>
      <c r="CRC46" s="178"/>
      <c r="CRD46" s="178"/>
      <c r="CRE46" s="179"/>
      <c r="CRF46" s="166"/>
      <c r="CRG46" s="178"/>
      <c r="CRH46" s="178"/>
      <c r="CRI46" s="178"/>
      <c r="CRJ46" s="178"/>
      <c r="CRK46" s="178"/>
      <c r="CRL46" s="178"/>
      <c r="CRM46" s="179"/>
      <c r="CRN46" s="166"/>
      <c r="CRO46" s="178"/>
      <c r="CRP46" s="178"/>
      <c r="CRQ46" s="178"/>
      <c r="CRR46" s="178"/>
      <c r="CRS46" s="178"/>
      <c r="CRT46" s="178"/>
      <c r="CRU46" s="179"/>
      <c r="CRV46" s="166"/>
      <c r="CRW46" s="178"/>
      <c r="CRX46" s="178"/>
      <c r="CRY46" s="178"/>
      <c r="CRZ46" s="178"/>
      <c r="CSA46" s="178"/>
      <c r="CSB46" s="178"/>
      <c r="CSC46" s="179"/>
      <c r="CSD46" s="166"/>
      <c r="CSE46" s="178"/>
      <c r="CSF46" s="178"/>
      <c r="CSG46" s="178"/>
      <c r="CSH46" s="178"/>
      <c r="CSI46" s="178"/>
      <c r="CSJ46" s="178"/>
      <c r="CSK46" s="179"/>
      <c r="CSL46" s="166"/>
      <c r="CSM46" s="178"/>
      <c r="CSN46" s="178"/>
      <c r="CSO46" s="178"/>
      <c r="CSP46" s="178"/>
      <c r="CSQ46" s="178"/>
      <c r="CSR46" s="178"/>
      <c r="CSS46" s="179"/>
      <c r="CST46" s="166"/>
      <c r="CSU46" s="178"/>
      <c r="CSV46" s="178"/>
      <c r="CSW46" s="178"/>
      <c r="CSX46" s="178"/>
      <c r="CSY46" s="178"/>
      <c r="CSZ46" s="178"/>
      <c r="CTA46" s="179"/>
      <c r="CTB46" s="166"/>
      <c r="CTC46" s="178"/>
      <c r="CTD46" s="178"/>
      <c r="CTE46" s="178"/>
      <c r="CTF46" s="178"/>
      <c r="CTG46" s="178"/>
      <c r="CTH46" s="178"/>
      <c r="CTI46" s="179"/>
      <c r="CTJ46" s="166"/>
      <c r="CTK46" s="178"/>
      <c r="CTL46" s="178"/>
      <c r="CTM46" s="178"/>
      <c r="CTN46" s="178"/>
      <c r="CTO46" s="178"/>
      <c r="CTP46" s="178"/>
      <c r="CTQ46" s="179"/>
      <c r="CTR46" s="166"/>
      <c r="CTS46" s="178"/>
      <c r="CTT46" s="178"/>
      <c r="CTU46" s="178"/>
      <c r="CTV46" s="178"/>
      <c r="CTW46" s="178"/>
      <c r="CTX46" s="178"/>
      <c r="CTY46" s="179"/>
      <c r="CTZ46" s="166"/>
      <c r="CUA46" s="178"/>
      <c r="CUB46" s="178"/>
      <c r="CUC46" s="178"/>
      <c r="CUD46" s="178"/>
      <c r="CUE46" s="178"/>
      <c r="CUF46" s="178"/>
      <c r="CUG46" s="179"/>
      <c r="CUH46" s="166"/>
      <c r="CUI46" s="178"/>
      <c r="CUJ46" s="178"/>
      <c r="CUK46" s="178"/>
      <c r="CUL46" s="178"/>
      <c r="CUM46" s="178"/>
      <c r="CUN46" s="178"/>
      <c r="CUO46" s="179"/>
      <c r="CUP46" s="166"/>
      <c r="CUQ46" s="178"/>
      <c r="CUR46" s="178"/>
      <c r="CUS46" s="178"/>
      <c r="CUT46" s="178"/>
      <c r="CUU46" s="178"/>
      <c r="CUV46" s="178"/>
      <c r="CUW46" s="179"/>
      <c r="CUX46" s="166"/>
      <c r="CUY46" s="178"/>
      <c r="CUZ46" s="178"/>
      <c r="CVA46" s="178"/>
      <c r="CVB46" s="178"/>
      <c r="CVC46" s="178"/>
      <c r="CVD46" s="178"/>
      <c r="CVE46" s="179"/>
      <c r="CVF46" s="166"/>
      <c r="CVG46" s="178"/>
      <c r="CVH46" s="178"/>
      <c r="CVI46" s="178"/>
      <c r="CVJ46" s="178"/>
      <c r="CVK46" s="178"/>
      <c r="CVL46" s="178"/>
      <c r="CVM46" s="179"/>
      <c r="CVN46" s="166"/>
      <c r="CVO46" s="178"/>
      <c r="CVP46" s="178"/>
      <c r="CVQ46" s="178"/>
      <c r="CVR46" s="178"/>
      <c r="CVS46" s="178"/>
      <c r="CVT46" s="178"/>
      <c r="CVU46" s="179"/>
      <c r="CVV46" s="166"/>
      <c r="CVW46" s="178"/>
      <c r="CVX46" s="178"/>
      <c r="CVY46" s="178"/>
      <c r="CVZ46" s="178"/>
      <c r="CWA46" s="178"/>
      <c r="CWB46" s="178"/>
      <c r="CWC46" s="179"/>
      <c r="CWD46" s="166"/>
      <c r="CWE46" s="178"/>
      <c r="CWF46" s="178"/>
      <c r="CWG46" s="178"/>
      <c r="CWH46" s="178"/>
      <c r="CWI46" s="178"/>
      <c r="CWJ46" s="178"/>
      <c r="CWK46" s="179"/>
      <c r="CWL46" s="166"/>
      <c r="CWM46" s="178"/>
      <c r="CWN46" s="178"/>
      <c r="CWO46" s="178"/>
      <c r="CWP46" s="178"/>
      <c r="CWQ46" s="178"/>
      <c r="CWR46" s="178"/>
      <c r="CWS46" s="179"/>
      <c r="CWT46" s="166"/>
      <c r="CWU46" s="178"/>
      <c r="CWV46" s="178"/>
      <c r="CWW46" s="178"/>
      <c r="CWX46" s="178"/>
      <c r="CWY46" s="178"/>
      <c r="CWZ46" s="178"/>
      <c r="CXA46" s="179"/>
      <c r="CXB46" s="166"/>
      <c r="CXC46" s="178"/>
      <c r="CXD46" s="178"/>
      <c r="CXE46" s="178"/>
      <c r="CXF46" s="178"/>
      <c r="CXG46" s="178"/>
      <c r="CXH46" s="178"/>
      <c r="CXI46" s="179"/>
      <c r="CXJ46" s="166"/>
      <c r="CXK46" s="178"/>
      <c r="CXL46" s="178"/>
      <c r="CXM46" s="178"/>
      <c r="CXN46" s="178"/>
      <c r="CXO46" s="178"/>
      <c r="CXP46" s="178"/>
      <c r="CXQ46" s="179"/>
      <c r="CXR46" s="166"/>
      <c r="CXS46" s="178"/>
      <c r="CXT46" s="178"/>
      <c r="CXU46" s="178"/>
      <c r="CXV46" s="178"/>
      <c r="CXW46" s="178"/>
      <c r="CXX46" s="178"/>
      <c r="CXY46" s="179"/>
      <c r="CXZ46" s="166"/>
      <c r="CYA46" s="178"/>
      <c r="CYB46" s="178"/>
      <c r="CYC46" s="178"/>
      <c r="CYD46" s="178"/>
      <c r="CYE46" s="178"/>
      <c r="CYF46" s="178"/>
      <c r="CYG46" s="179"/>
      <c r="CYH46" s="166"/>
      <c r="CYI46" s="178"/>
      <c r="CYJ46" s="178"/>
      <c r="CYK46" s="178"/>
      <c r="CYL46" s="178"/>
      <c r="CYM46" s="178"/>
      <c r="CYN46" s="178"/>
      <c r="CYO46" s="179"/>
      <c r="CYP46" s="166"/>
      <c r="CYQ46" s="178"/>
      <c r="CYR46" s="178"/>
      <c r="CYS46" s="178"/>
      <c r="CYT46" s="178"/>
      <c r="CYU46" s="178"/>
      <c r="CYV46" s="178"/>
      <c r="CYW46" s="179"/>
      <c r="CYX46" s="166"/>
      <c r="CYY46" s="178"/>
      <c r="CYZ46" s="178"/>
      <c r="CZA46" s="178"/>
      <c r="CZB46" s="178"/>
      <c r="CZC46" s="178"/>
      <c r="CZD46" s="178"/>
      <c r="CZE46" s="179"/>
      <c r="CZF46" s="166"/>
      <c r="CZG46" s="178"/>
      <c r="CZH46" s="178"/>
      <c r="CZI46" s="178"/>
      <c r="CZJ46" s="178"/>
      <c r="CZK46" s="178"/>
      <c r="CZL46" s="178"/>
      <c r="CZM46" s="179"/>
      <c r="CZN46" s="166"/>
      <c r="CZO46" s="178"/>
      <c r="CZP46" s="178"/>
      <c r="CZQ46" s="178"/>
      <c r="CZR46" s="178"/>
      <c r="CZS46" s="178"/>
      <c r="CZT46" s="178"/>
      <c r="CZU46" s="179"/>
      <c r="CZV46" s="166"/>
      <c r="CZW46" s="178"/>
      <c r="CZX46" s="178"/>
      <c r="CZY46" s="178"/>
      <c r="CZZ46" s="178"/>
      <c r="DAA46" s="178"/>
      <c r="DAB46" s="178"/>
      <c r="DAC46" s="179"/>
      <c r="DAD46" s="166"/>
      <c r="DAE46" s="178"/>
      <c r="DAF46" s="178"/>
      <c r="DAG46" s="178"/>
      <c r="DAH46" s="178"/>
      <c r="DAI46" s="178"/>
      <c r="DAJ46" s="178"/>
      <c r="DAK46" s="179"/>
      <c r="DAL46" s="166"/>
      <c r="DAM46" s="178"/>
      <c r="DAN46" s="178"/>
      <c r="DAO46" s="178"/>
      <c r="DAP46" s="178"/>
      <c r="DAQ46" s="178"/>
      <c r="DAR46" s="178"/>
      <c r="DAS46" s="179"/>
      <c r="DAT46" s="166"/>
      <c r="DAU46" s="178"/>
      <c r="DAV46" s="178"/>
      <c r="DAW46" s="178"/>
      <c r="DAX46" s="178"/>
      <c r="DAY46" s="178"/>
      <c r="DAZ46" s="178"/>
      <c r="DBA46" s="179"/>
      <c r="DBB46" s="166"/>
      <c r="DBC46" s="178"/>
      <c r="DBD46" s="178"/>
      <c r="DBE46" s="178"/>
      <c r="DBF46" s="178"/>
      <c r="DBG46" s="178"/>
      <c r="DBH46" s="178"/>
      <c r="DBI46" s="179"/>
      <c r="DBJ46" s="166"/>
      <c r="DBK46" s="178"/>
      <c r="DBL46" s="178"/>
      <c r="DBM46" s="178"/>
      <c r="DBN46" s="178"/>
      <c r="DBO46" s="178"/>
      <c r="DBP46" s="178"/>
      <c r="DBQ46" s="179"/>
      <c r="DBR46" s="166"/>
      <c r="DBS46" s="178"/>
      <c r="DBT46" s="178"/>
      <c r="DBU46" s="178"/>
      <c r="DBV46" s="178"/>
      <c r="DBW46" s="178"/>
      <c r="DBX46" s="178"/>
      <c r="DBY46" s="179"/>
      <c r="DBZ46" s="166"/>
      <c r="DCA46" s="178"/>
      <c r="DCB46" s="178"/>
      <c r="DCC46" s="178"/>
      <c r="DCD46" s="178"/>
      <c r="DCE46" s="178"/>
      <c r="DCF46" s="178"/>
      <c r="DCG46" s="179"/>
      <c r="DCH46" s="166"/>
      <c r="DCI46" s="178"/>
      <c r="DCJ46" s="178"/>
      <c r="DCK46" s="178"/>
      <c r="DCL46" s="178"/>
      <c r="DCM46" s="178"/>
      <c r="DCN46" s="178"/>
      <c r="DCO46" s="179"/>
      <c r="DCP46" s="166"/>
      <c r="DCQ46" s="178"/>
      <c r="DCR46" s="178"/>
      <c r="DCS46" s="178"/>
      <c r="DCT46" s="178"/>
      <c r="DCU46" s="178"/>
      <c r="DCV46" s="178"/>
      <c r="DCW46" s="179"/>
      <c r="DCX46" s="166"/>
      <c r="DCY46" s="178"/>
      <c r="DCZ46" s="178"/>
      <c r="DDA46" s="178"/>
      <c r="DDB46" s="178"/>
      <c r="DDC46" s="178"/>
      <c r="DDD46" s="178"/>
      <c r="DDE46" s="179"/>
      <c r="DDF46" s="166"/>
      <c r="DDG46" s="178"/>
      <c r="DDH46" s="178"/>
      <c r="DDI46" s="178"/>
      <c r="DDJ46" s="178"/>
      <c r="DDK46" s="178"/>
      <c r="DDL46" s="178"/>
      <c r="DDM46" s="179"/>
      <c r="DDN46" s="166"/>
      <c r="DDO46" s="178"/>
      <c r="DDP46" s="178"/>
      <c r="DDQ46" s="178"/>
      <c r="DDR46" s="178"/>
      <c r="DDS46" s="178"/>
      <c r="DDT46" s="178"/>
      <c r="DDU46" s="179"/>
      <c r="DDV46" s="166"/>
      <c r="DDW46" s="178"/>
      <c r="DDX46" s="178"/>
      <c r="DDY46" s="178"/>
      <c r="DDZ46" s="178"/>
      <c r="DEA46" s="178"/>
      <c r="DEB46" s="178"/>
      <c r="DEC46" s="179"/>
      <c r="DED46" s="166"/>
      <c r="DEE46" s="178"/>
      <c r="DEF46" s="178"/>
      <c r="DEG46" s="178"/>
      <c r="DEH46" s="178"/>
      <c r="DEI46" s="178"/>
      <c r="DEJ46" s="178"/>
      <c r="DEK46" s="179"/>
      <c r="DEL46" s="166"/>
      <c r="DEM46" s="178"/>
      <c r="DEN46" s="178"/>
      <c r="DEO46" s="178"/>
      <c r="DEP46" s="178"/>
      <c r="DEQ46" s="178"/>
      <c r="DER46" s="178"/>
      <c r="DES46" s="179"/>
      <c r="DET46" s="166"/>
      <c r="DEU46" s="178"/>
      <c r="DEV46" s="178"/>
      <c r="DEW46" s="178"/>
      <c r="DEX46" s="178"/>
      <c r="DEY46" s="178"/>
      <c r="DEZ46" s="178"/>
      <c r="DFA46" s="179"/>
      <c r="DFB46" s="166"/>
      <c r="DFC46" s="178"/>
      <c r="DFD46" s="178"/>
      <c r="DFE46" s="178"/>
      <c r="DFF46" s="178"/>
      <c r="DFG46" s="178"/>
      <c r="DFH46" s="178"/>
      <c r="DFI46" s="179"/>
      <c r="DFJ46" s="166"/>
      <c r="DFK46" s="178"/>
      <c r="DFL46" s="178"/>
      <c r="DFM46" s="178"/>
      <c r="DFN46" s="178"/>
      <c r="DFO46" s="178"/>
      <c r="DFP46" s="178"/>
      <c r="DFQ46" s="179"/>
      <c r="DFR46" s="166"/>
      <c r="DFS46" s="178"/>
      <c r="DFT46" s="178"/>
      <c r="DFU46" s="178"/>
      <c r="DFV46" s="178"/>
      <c r="DFW46" s="178"/>
      <c r="DFX46" s="178"/>
      <c r="DFY46" s="179"/>
      <c r="DFZ46" s="166"/>
      <c r="DGA46" s="178"/>
      <c r="DGB46" s="178"/>
      <c r="DGC46" s="178"/>
      <c r="DGD46" s="178"/>
      <c r="DGE46" s="178"/>
      <c r="DGF46" s="178"/>
      <c r="DGG46" s="179"/>
      <c r="DGH46" s="166"/>
      <c r="DGI46" s="178"/>
      <c r="DGJ46" s="178"/>
      <c r="DGK46" s="178"/>
      <c r="DGL46" s="178"/>
      <c r="DGM46" s="178"/>
      <c r="DGN46" s="178"/>
      <c r="DGO46" s="179"/>
      <c r="DGP46" s="166"/>
      <c r="DGQ46" s="178"/>
      <c r="DGR46" s="178"/>
      <c r="DGS46" s="178"/>
      <c r="DGT46" s="178"/>
      <c r="DGU46" s="178"/>
      <c r="DGV46" s="178"/>
      <c r="DGW46" s="179"/>
      <c r="DGX46" s="166"/>
      <c r="DGY46" s="178"/>
      <c r="DGZ46" s="178"/>
      <c r="DHA46" s="178"/>
      <c r="DHB46" s="178"/>
      <c r="DHC46" s="178"/>
      <c r="DHD46" s="178"/>
      <c r="DHE46" s="179"/>
      <c r="DHF46" s="166"/>
      <c r="DHG46" s="178"/>
      <c r="DHH46" s="178"/>
      <c r="DHI46" s="178"/>
      <c r="DHJ46" s="178"/>
      <c r="DHK46" s="178"/>
      <c r="DHL46" s="178"/>
      <c r="DHM46" s="179"/>
      <c r="DHN46" s="166"/>
      <c r="DHO46" s="178"/>
      <c r="DHP46" s="178"/>
      <c r="DHQ46" s="178"/>
      <c r="DHR46" s="178"/>
      <c r="DHS46" s="178"/>
      <c r="DHT46" s="178"/>
      <c r="DHU46" s="179"/>
      <c r="DHV46" s="166"/>
      <c r="DHW46" s="178"/>
      <c r="DHX46" s="178"/>
      <c r="DHY46" s="178"/>
      <c r="DHZ46" s="178"/>
      <c r="DIA46" s="178"/>
      <c r="DIB46" s="178"/>
      <c r="DIC46" s="179"/>
      <c r="DID46" s="166"/>
      <c r="DIE46" s="178"/>
      <c r="DIF46" s="178"/>
      <c r="DIG46" s="178"/>
      <c r="DIH46" s="178"/>
      <c r="DII46" s="178"/>
      <c r="DIJ46" s="178"/>
      <c r="DIK46" s="179"/>
      <c r="DIL46" s="166"/>
      <c r="DIM46" s="178"/>
      <c r="DIN46" s="178"/>
      <c r="DIO46" s="178"/>
      <c r="DIP46" s="178"/>
      <c r="DIQ46" s="178"/>
      <c r="DIR46" s="178"/>
      <c r="DIS46" s="179"/>
      <c r="DIT46" s="166"/>
      <c r="DIU46" s="178"/>
      <c r="DIV46" s="178"/>
      <c r="DIW46" s="178"/>
      <c r="DIX46" s="178"/>
      <c r="DIY46" s="178"/>
      <c r="DIZ46" s="178"/>
      <c r="DJA46" s="179"/>
      <c r="DJB46" s="166"/>
      <c r="DJC46" s="178"/>
      <c r="DJD46" s="178"/>
      <c r="DJE46" s="178"/>
      <c r="DJF46" s="178"/>
      <c r="DJG46" s="178"/>
      <c r="DJH46" s="178"/>
      <c r="DJI46" s="179"/>
      <c r="DJJ46" s="166"/>
      <c r="DJK46" s="178"/>
      <c r="DJL46" s="178"/>
      <c r="DJM46" s="178"/>
      <c r="DJN46" s="178"/>
      <c r="DJO46" s="178"/>
      <c r="DJP46" s="178"/>
      <c r="DJQ46" s="179"/>
      <c r="DJR46" s="166"/>
      <c r="DJS46" s="178"/>
      <c r="DJT46" s="178"/>
      <c r="DJU46" s="178"/>
      <c r="DJV46" s="178"/>
      <c r="DJW46" s="178"/>
      <c r="DJX46" s="178"/>
      <c r="DJY46" s="179"/>
      <c r="DJZ46" s="166"/>
      <c r="DKA46" s="178"/>
      <c r="DKB46" s="178"/>
      <c r="DKC46" s="178"/>
      <c r="DKD46" s="178"/>
      <c r="DKE46" s="178"/>
      <c r="DKF46" s="178"/>
      <c r="DKG46" s="179"/>
      <c r="DKH46" s="166"/>
      <c r="DKI46" s="178"/>
      <c r="DKJ46" s="178"/>
      <c r="DKK46" s="178"/>
      <c r="DKL46" s="178"/>
      <c r="DKM46" s="178"/>
      <c r="DKN46" s="178"/>
      <c r="DKO46" s="179"/>
      <c r="DKP46" s="166"/>
      <c r="DKQ46" s="178"/>
      <c r="DKR46" s="178"/>
      <c r="DKS46" s="178"/>
      <c r="DKT46" s="178"/>
      <c r="DKU46" s="178"/>
      <c r="DKV46" s="178"/>
      <c r="DKW46" s="179"/>
      <c r="DKX46" s="166"/>
      <c r="DKY46" s="178"/>
      <c r="DKZ46" s="178"/>
      <c r="DLA46" s="178"/>
      <c r="DLB46" s="178"/>
      <c r="DLC46" s="178"/>
      <c r="DLD46" s="178"/>
      <c r="DLE46" s="179"/>
      <c r="DLF46" s="166"/>
      <c r="DLG46" s="178"/>
      <c r="DLH46" s="178"/>
      <c r="DLI46" s="178"/>
      <c r="DLJ46" s="178"/>
      <c r="DLK46" s="178"/>
      <c r="DLL46" s="178"/>
      <c r="DLM46" s="179"/>
      <c r="DLN46" s="166"/>
      <c r="DLO46" s="178"/>
      <c r="DLP46" s="178"/>
      <c r="DLQ46" s="178"/>
      <c r="DLR46" s="178"/>
      <c r="DLS46" s="178"/>
      <c r="DLT46" s="178"/>
      <c r="DLU46" s="179"/>
      <c r="DLV46" s="166"/>
      <c r="DLW46" s="178"/>
      <c r="DLX46" s="178"/>
      <c r="DLY46" s="178"/>
      <c r="DLZ46" s="178"/>
      <c r="DMA46" s="178"/>
      <c r="DMB46" s="178"/>
      <c r="DMC46" s="179"/>
      <c r="DMD46" s="166"/>
      <c r="DME46" s="178"/>
      <c r="DMF46" s="178"/>
      <c r="DMG46" s="178"/>
      <c r="DMH46" s="178"/>
      <c r="DMI46" s="178"/>
      <c r="DMJ46" s="178"/>
      <c r="DMK46" s="179"/>
      <c r="DML46" s="166"/>
      <c r="DMM46" s="178"/>
      <c r="DMN46" s="178"/>
      <c r="DMO46" s="178"/>
      <c r="DMP46" s="178"/>
      <c r="DMQ46" s="178"/>
      <c r="DMR46" s="178"/>
      <c r="DMS46" s="179"/>
      <c r="DMT46" s="166"/>
      <c r="DMU46" s="178"/>
      <c r="DMV46" s="178"/>
      <c r="DMW46" s="178"/>
      <c r="DMX46" s="178"/>
      <c r="DMY46" s="178"/>
      <c r="DMZ46" s="178"/>
      <c r="DNA46" s="179"/>
      <c r="DNB46" s="166"/>
      <c r="DNC46" s="178"/>
      <c r="DND46" s="178"/>
      <c r="DNE46" s="178"/>
      <c r="DNF46" s="178"/>
      <c r="DNG46" s="178"/>
      <c r="DNH46" s="178"/>
      <c r="DNI46" s="179"/>
      <c r="DNJ46" s="166"/>
      <c r="DNK46" s="178"/>
      <c r="DNL46" s="178"/>
      <c r="DNM46" s="178"/>
      <c r="DNN46" s="178"/>
      <c r="DNO46" s="178"/>
      <c r="DNP46" s="178"/>
      <c r="DNQ46" s="179"/>
      <c r="DNR46" s="166"/>
      <c r="DNS46" s="178"/>
      <c r="DNT46" s="178"/>
      <c r="DNU46" s="178"/>
      <c r="DNV46" s="178"/>
      <c r="DNW46" s="178"/>
      <c r="DNX46" s="178"/>
      <c r="DNY46" s="179"/>
      <c r="DNZ46" s="166"/>
      <c r="DOA46" s="178"/>
      <c r="DOB46" s="178"/>
      <c r="DOC46" s="178"/>
      <c r="DOD46" s="178"/>
      <c r="DOE46" s="178"/>
      <c r="DOF46" s="178"/>
      <c r="DOG46" s="179"/>
      <c r="DOH46" s="166"/>
      <c r="DOI46" s="178"/>
      <c r="DOJ46" s="178"/>
      <c r="DOK46" s="178"/>
      <c r="DOL46" s="178"/>
      <c r="DOM46" s="178"/>
      <c r="DON46" s="178"/>
      <c r="DOO46" s="179"/>
      <c r="DOP46" s="166"/>
      <c r="DOQ46" s="178"/>
      <c r="DOR46" s="178"/>
      <c r="DOS46" s="178"/>
      <c r="DOT46" s="178"/>
      <c r="DOU46" s="178"/>
      <c r="DOV46" s="178"/>
      <c r="DOW46" s="179"/>
      <c r="DOX46" s="166"/>
      <c r="DOY46" s="178"/>
      <c r="DOZ46" s="178"/>
      <c r="DPA46" s="178"/>
      <c r="DPB46" s="178"/>
      <c r="DPC46" s="178"/>
      <c r="DPD46" s="178"/>
      <c r="DPE46" s="179"/>
      <c r="DPF46" s="166"/>
      <c r="DPG46" s="178"/>
      <c r="DPH46" s="178"/>
      <c r="DPI46" s="178"/>
      <c r="DPJ46" s="178"/>
      <c r="DPK46" s="178"/>
      <c r="DPL46" s="178"/>
      <c r="DPM46" s="179"/>
      <c r="DPN46" s="166"/>
      <c r="DPO46" s="178"/>
      <c r="DPP46" s="178"/>
      <c r="DPQ46" s="178"/>
      <c r="DPR46" s="178"/>
      <c r="DPS46" s="178"/>
      <c r="DPT46" s="178"/>
      <c r="DPU46" s="179"/>
      <c r="DPV46" s="166"/>
      <c r="DPW46" s="178"/>
      <c r="DPX46" s="178"/>
      <c r="DPY46" s="178"/>
      <c r="DPZ46" s="178"/>
      <c r="DQA46" s="178"/>
      <c r="DQB46" s="178"/>
      <c r="DQC46" s="179"/>
      <c r="DQD46" s="166"/>
      <c r="DQE46" s="178"/>
      <c r="DQF46" s="178"/>
      <c r="DQG46" s="178"/>
      <c r="DQH46" s="178"/>
      <c r="DQI46" s="178"/>
      <c r="DQJ46" s="178"/>
      <c r="DQK46" s="179"/>
      <c r="DQL46" s="166"/>
      <c r="DQM46" s="178"/>
      <c r="DQN46" s="178"/>
      <c r="DQO46" s="178"/>
      <c r="DQP46" s="178"/>
      <c r="DQQ46" s="178"/>
      <c r="DQR46" s="178"/>
      <c r="DQS46" s="179"/>
      <c r="DQT46" s="166"/>
      <c r="DQU46" s="178"/>
      <c r="DQV46" s="178"/>
      <c r="DQW46" s="178"/>
      <c r="DQX46" s="178"/>
      <c r="DQY46" s="178"/>
      <c r="DQZ46" s="178"/>
      <c r="DRA46" s="179"/>
      <c r="DRB46" s="166"/>
      <c r="DRC46" s="178"/>
      <c r="DRD46" s="178"/>
      <c r="DRE46" s="178"/>
      <c r="DRF46" s="178"/>
      <c r="DRG46" s="178"/>
      <c r="DRH46" s="178"/>
      <c r="DRI46" s="179"/>
      <c r="DRJ46" s="166"/>
      <c r="DRK46" s="178"/>
      <c r="DRL46" s="178"/>
      <c r="DRM46" s="178"/>
      <c r="DRN46" s="178"/>
      <c r="DRO46" s="178"/>
      <c r="DRP46" s="178"/>
      <c r="DRQ46" s="179"/>
      <c r="DRR46" s="166"/>
      <c r="DRS46" s="178"/>
      <c r="DRT46" s="178"/>
      <c r="DRU46" s="178"/>
      <c r="DRV46" s="178"/>
      <c r="DRW46" s="178"/>
      <c r="DRX46" s="178"/>
      <c r="DRY46" s="179"/>
      <c r="DRZ46" s="166"/>
      <c r="DSA46" s="178"/>
      <c r="DSB46" s="178"/>
      <c r="DSC46" s="178"/>
      <c r="DSD46" s="178"/>
      <c r="DSE46" s="178"/>
      <c r="DSF46" s="178"/>
      <c r="DSG46" s="179"/>
      <c r="DSH46" s="166"/>
      <c r="DSI46" s="178"/>
      <c r="DSJ46" s="178"/>
      <c r="DSK46" s="178"/>
      <c r="DSL46" s="178"/>
      <c r="DSM46" s="178"/>
      <c r="DSN46" s="178"/>
      <c r="DSO46" s="179"/>
      <c r="DSP46" s="166"/>
      <c r="DSQ46" s="178"/>
      <c r="DSR46" s="178"/>
      <c r="DSS46" s="178"/>
      <c r="DST46" s="178"/>
      <c r="DSU46" s="178"/>
      <c r="DSV46" s="178"/>
      <c r="DSW46" s="179"/>
      <c r="DSX46" s="166"/>
      <c r="DSY46" s="178"/>
      <c r="DSZ46" s="178"/>
      <c r="DTA46" s="178"/>
      <c r="DTB46" s="178"/>
      <c r="DTC46" s="178"/>
      <c r="DTD46" s="178"/>
      <c r="DTE46" s="179"/>
      <c r="DTF46" s="166"/>
      <c r="DTG46" s="178"/>
      <c r="DTH46" s="178"/>
      <c r="DTI46" s="178"/>
      <c r="DTJ46" s="178"/>
      <c r="DTK46" s="178"/>
      <c r="DTL46" s="178"/>
      <c r="DTM46" s="179"/>
      <c r="DTN46" s="166"/>
      <c r="DTO46" s="178"/>
      <c r="DTP46" s="178"/>
      <c r="DTQ46" s="178"/>
      <c r="DTR46" s="178"/>
      <c r="DTS46" s="178"/>
      <c r="DTT46" s="178"/>
      <c r="DTU46" s="179"/>
      <c r="DTV46" s="166"/>
      <c r="DTW46" s="178"/>
      <c r="DTX46" s="178"/>
      <c r="DTY46" s="178"/>
      <c r="DTZ46" s="178"/>
      <c r="DUA46" s="178"/>
      <c r="DUB46" s="178"/>
      <c r="DUC46" s="179"/>
      <c r="DUD46" s="166"/>
      <c r="DUE46" s="178"/>
      <c r="DUF46" s="178"/>
      <c r="DUG46" s="178"/>
      <c r="DUH46" s="178"/>
      <c r="DUI46" s="178"/>
      <c r="DUJ46" s="178"/>
      <c r="DUK46" s="179"/>
      <c r="DUL46" s="166"/>
      <c r="DUM46" s="178"/>
      <c r="DUN46" s="178"/>
      <c r="DUO46" s="178"/>
      <c r="DUP46" s="178"/>
      <c r="DUQ46" s="178"/>
      <c r="DUR46" s="178"/>
      <c r="DUS46" s="179"/>
      <c r="DUT46" s="166"/>
      <c r="DUU46" s="178"/>
      <c r="DUV46" s="178"/>
      <c r="DUW46" s="178"/>
      <c r="DUX46" s="178"/>
      <c r="DUY46" s="178"/>
      <c r="DUZ46" s="178"/>
      <c r="DVA46" s="179"/>
      <c r="DVB46" s="166"/>
      <c r="DVC46" s="178"/>
      <c r="DVD46" s="178"/>
      <c r="DVE46" s="178"/>
      <c r="DVF46" s="178"/>
      <c r="DVG46" s="178"/>
      <c r="DVH46" s="178"/>
      <c r="DVI46" s="179"/>
      <c r="DVJ46" s="166"/>
      <c r="DVK46" s="178"/>
      <c r="DVL46" s="178"/>
      <c r="DVM46" s="178"/>
      <c r="DVN46" s="178"/>
      <c r="DVO46" s="178"/>
      <c r="DVP46" s="178"/>
      <c r="DVQ46" s="179"/>
      <c r="DVR46" s="166"/>
      <c r="DVS46" s="178"/>
      <c r="DVT46" s="178"/>
      <c r="DVU46" s="178"/>
      <c r="DVV46" s="178"/>
      <c r="DVW46" s="178"/>
      <c r="DVX46" s="178"/>
      <c r="DVY46" s="179"/>
      <c r="DVZ46" s="166"/>
      <c r="DWA46" s="178"/>
      <c r="DWB46" s="178"/>
      <c r="DWC46" s="178"/>
      <c r="DWD46" s="178"/>
      <c r="DWE46" s="178"/>
      <c r="DWF46" s="178"/>
      <c r="DWG46" s="179"/>
      <c r="DWH46" s="166"/>
      <c r="DWI46" s="178"/>
      <c r="DWJ46" s="178"/>
      <c r="DWK46" s="178"/>
      <c r="DWL46" s="178"/>
      <c r="DWM46" s="178"/>
      <c r="DWN46" s="178"/>
      <c r="DWO46" s="179"/>
      <c r="DWP46" s="166"/>
      <c r="DWQ46" s="178"/>
      <c r="DWR46" s="178"/>
      <c r="DWS46" s="178"/>
      <c r="DWT46" s="178"/>
      <c r="DWU46" s="178"/>
      <c r="DWV46" s="178"/>
      <c r="DWW46" s="179"/>
      <c r="DWX46" s="166"/>
      <c r="DWY46" s="178"/>
      <c r="DWZ46" s="178"/>
      <c r="DXA46" s="178"/>
      <c r="DXB46" s="178"/>
      <c r="DXC46" s="178"/>
      <c r="DXD46" s="178"/>
      <c r="DXE46" s="179"/>
      <c r="DXF46" s="166"/>
      <c r="DXG46" s="178"/>
      <c r="DXH46" s="178"/>
      <c r="DXI46" s="178"/>
      <c r="DXJ46" s="178"/>
      <c r="DXK46" s="178"/>
      <c r="DXL46" s="178"/>
      <c r="DXM46" s="179"/>
      <c r="DXN46" s="166"/>
      <c r="DXO46" s="178"/>
      <c r="DXP46" s="178"/>
      <c r="DXQ46" s="178"/>
      <c r="DXR46" s="178"/>
      <c r="DXS46" s="178"/>
      <c r="DXT46" s="178"/>
      <c r="DXU46" s="179"/>
      <c r="DXV46" s="166"/>
      <c r="DXW46" s="178"/>
      <c r="DXX46" s="178"/>
      <c r="DXY46" s="178"/>
      <c r="DXZ46" s="178"/>
      <c r="DYA46" s="178"/>
      <c r="DYB46" s="178"/>
      <c r="DYC46" s="179"/>
      <c r="DYD46" s="166"/>
      <c r="DYE46" s="178"/>
      <c r="DYF46" s="178"/>
      <c r="DYG46" s="178"/>
      <c r="DYH46" s="178"/>
      <c r="DYI46" s="178"/>
      <c r="DYJ46" s="178"/>
      <c r="DYK46" s="179"/>
      <c r="DYL46" s="166"/>
      <c r="DYM46" s="178"/>
      <c r="DYN46" s="178"/>
      <c r="DYO46" s="178"/>
      <c r="DYP46" s="178"/>
      <c r="DYQ46" s="178"/>
      <c r="DYR46" s="178"/>
      <c r="DYS46" s="179"/>
      <c r="DYT46" s="166"/>
      <c r="DYU46" s="178"/>
      <c r="DYV46" s="178"/>
      <c r="DYW46" s="178"/>
      <c r="DYX46" s="178"/>
      <c r="DYY46" s="178"/>
      <c r="DYZ46" s="178"/>
      <c r="DZA46" s="179"/>
      <c r="DZB46" s="166"/>
      <c r="DZC46" s="178"/>
      <c r="DZD46" s="178"/>
      <c r="DZE46" s="178"/>
      <c r="DZF46" s="178"/>
      <c r="DZG46" s="178"/>
      <c r="DZH46" s="178"/>
      <c r="DZI46" s="179"/>
      <c r="DZJ46" s="166"/>
      <c r="DZK46" s="178"/>
      <c r="DZL46" s="178"/>
      <c r="DZM46" s="178"/>
      <c r="DZN46" s="178"/>
      <c r="DZO46" s="178"/>
      <c r="DZP46" s="178"/>
      <c r="DZQ46" s="179"/>
      <c r="DZR46" s="166"/>
      <c r="DZS46" s="178"/>
      <c r="DZT46" s="178"/>
      <c r="DZU46" s="178"/>
      <c r="DZV46" s="178"/>
      <c r="DZW46" s="178"/>
      <c r="DZX46" s="178"/>
      <c r="DZY46" s="179"/>
      <c r="DZZ46" s="166"/>
      <c r="EAA46" s="178"/>
      <c r="EAB46" s="178"/>
      <c r="EAC46" s="178"/>
      <c r="EAD46" s="178"/>
      <c r="EAE46" s="178"/>
      <c r="EAF46" s="178"/>
      <c r="EAG46" s="179"/>
      <c r="EAH46" s="166"/>
      <c r="EAI46" s="178"/>
      <c r="EAJ46" s="178"/>
      <c r="EAK46" s="178"/>
      <c r="EAL46" s="178"/>
      <c r="EAM46" s="178"/>
      <c r="EAN46" s="178"/>
      <c r="EAO46" s="179"/>
      <c r="EAP46" s="166"/>
      <c r="EAQ46" s="178"/>
      <c r="EAR46" s="178"/>
      <c r="EAS46" s="178"/>
      <c r="EAT46" s="178"/>
      <c r="EAU46" s="178"/>
      <c r="EAV46" s="178"/>
      <c r="EAW46" s="179"/>
      <c r="EAX46" s="166"/>
      <c r="EAY46" s="178"/>
      <c r="EAZ46" s="178"/>
      <c r="EBA46" s="178"/>
      <c r="EBB46" s="178"/>
      <c r="EBC46" s="178"/>
      <c r="EBD46" s="178"/>
      <c r="EBE46" s="179"/>
      <c r="EBF46" s="166"/>
      <c r="EBG46" s="178"/>
      <c r="EBH46" s="178"/>
      <c r="EBI46" s="178"/>
      <c r="EBJ46" s="178"/>
      <c r="EBK46" s="178"/>
      <c r="EBL46" s="178"/>
      <c r="EBM46" s="179"/>
      <c r="EBN46" s="166"/>
      <c r="EBO46" s="178"/>
      <c r="EBP46" s="178"/>
      <c r="EBQ46" s="178"/>
      <c r="EBR46" s="178"/>
      <c r="EBS46" s="178"/>
      <c r="EBT46" s="178"/>
      <c r="EBU46" s="179"/>
      <c r="EBV46" s="166"/>
      <c r="EBW46" s="178"/>
      <c r="EBX46" s="178"/>
      <c r="EBY46" s="178"/>
      <c r="EBZ46" s="178"/>
      <c r="ECA46" s="178"/>
      <c r="ECB46" s="178"/>
      <c r="ECC46" s="179"/>
      <c r="ECD46" s="166"/>
      <c r="ECE46" s="178"/>
      <c r="ECF46" s="178"/>
      <c r="ECG46" s="178"/>
      <c r="ECH46" s="178"/>
      <c r="ECI46" s="178"/>
      <c r="ECJ46" s="178"/>
      <c r="ECK46" s="179"/>
      <c r="ECL46" s="166"/>
      <c r="ECM46" s="178"/>
      <c r="ECN46" s="178"/>
      <c r="ECO46" s="178"/>
      <c r="ECP46" s="178"/>
      <c r="ECQ46" s="178"/>
      <c r="ECR46" s="178"/>
      <c r="ECS46" s="179"/>
      <c r="ECT46" s="166"/>
      <c r="ECU46" s="178"/>
      <c r="ECV46" s="178"/>
      <c r="ECW46" s="178"/>
      <c r="ECX46" s="178"/>
      <c r="ECY46" s="178"/>
      <c r="ECZ46" s="178"/>
      <c r="EDA46" s="179"/>
      <c r="EDB46" s="166"/>
      <c r="EDC46" s="178"/>
      <c r="EDD46" s="178"/>
      <c r="EDE46" s="178"/>
      <c r="EDF46" s="178"/>
      <c r="EDG46" s="178"/>
      <c r="EDH46" s="178"/>
      <c r="EDI46" s="179"/>
      <c r="EDJ46" s="166"/>
      <c r="EDK46" s="178"/>
      <c r="EDL46" s="178"/>
      <c r="EDM46" s="178"/>
      <c r="EDN46" s="178"/>
      <c r="EDO46" s="178"/>
      <c r="EDP46" s="178"/>
      <c r="EDQ46" s="179"/>
      <c r="EDR46" s="166"/>
      <c r="EDS46" s="178"/>
      <c r="EDT46" s="178"/>
      <c r="EDU46" s="178"/>
      <c r="EDV46" s="178"/>
      <c r="EDW46" s="178"/>
      <c r="EDX46" s="178"/>
      <c r="EDY46" s="179"/>
      <c r="EDZ46" s="166"/>
      <c r="EEA46" s="178"/>
      <c r="EEB46" s="178"/>
      <c r="EEC46" s="178"/>
      <c r="EED46" s="178"/>
      <c r="EEE46" s="178"/>
      <c r="EEF46" s="178"/>
      <c r="EEG46" s="179"/>
      <c r="EEH46" s="166"/>
      <c r="EEI46" s="178"/>
      <c r="EEJ46" s="178"/>
      <c r="EEK46" s="178"/>
      <c r="EEL46" s="178"/>
      <c r="EEM46" s="178"/>
      <c r="EEN46" s="178"/>
      <c r="EEO46" s="179"/>
      <c r="EEP46" s="166"/>
      <c r="EEQ46" s="178"/>
      <c r="EER46" s="178"/>
      <c r="EES46" s="178"/>
      <c r="EET46" s="178"/>
      <c r="EEU46" s="178"/>
      <c r="EEV46" s="178"/>
      <c r="EEW46" s="179"/>
      <c r="EEX46" s="166"/>
      <c r="EEY46" s="178"/>
      <c r="EEZ46" s="178"/>
      <c r="EFA46" s="178"/>
      <c r="EFB46" s="178"/>
      <c r="EFC46" s="178"/>
      <c r="EFD46" s="178"/>
      <c r="EFE46" s="179"/>
      <c r="EFF46" s="166"/>
      <c r="EFG46" s="178"/>
      <c r="EFH46" s="178"/>
      <c r="EFI46" s="178"/>
      <c r="EFJ46" s="178"/>
      <c r="EFK46" s="178"/>
      <c r="EFL46" s="178"/>
      <c r="EFM46" s="179"/>
      <c r="EFN46" s="166"/>
      <c r="EFO46" s="178"/>
      <c r="EFP46" s="178"/>
      <c r="EFQ46" s="178"/>
      <c r="EFR46" s="178"/>
      <c r="EFS46" s="178"/>
      <c r="EFT46" s="178"/>
      <c r="EFU46" s="179"/>
      <c r="EFV46" s="166"/>
      <c r="EFW46" s="178"/>
      <c r="EFX46" s="178"/>
      <c r="EFY46" s="178"/>
      <c r="EFZ46" s="178"/>
      <c r="EGA46" s="178"/>
      <c r="EGB46" s="178"/>
      <c r="EGC46" s="179"/>
      <c r="EGD46" s="166"/>
      <c r="EGE46" s="178"/>
      <c r="EGF46" s="178"/>
      <c r="EGG46" s="178"/>
      <c r="EGH46" s="178"/>
      <c r="EGI46" s="178"/>
      <c r="EGJ46" s="178"/>
      <c r="EGK46" s="179"/>
      <c r="EGL46" s="166"/>
      <c r="EGM46" s="178"/>
      <c r="EGN46" s="178"/>
      <c r="EGO46" s="178"/>
      <c r="EGP46" s="178"/>
      <c r="EGQ46" s="178"/>
      <c r="EGR46" s="178"/>
      <c r="EGS46" s="179"/>
      <c r="EGT46" s="166"/>
      <c r="EGU46" s="178"/>
      <c r="EGV46" s="178"/>
      <c r="EGW46" s="178"/>
      <c r="EGX46" s="178"/>
      <c r="EGY46" s="178"/>
      <c r="EGZ46" s="178"/>
      <c r="EHA46" s="179"/>
      <c r="EHB46" s="166"/>
      <c r="EHC46" s="178"/>
      <c r="EHD46" s="178"/>
      <c r="EHE46" s="178"/>
      <c r="EHF46" s="178"/>
      <c r="EHG46" s="178"/>
      <c r="EHH46" s="178"/>
      <c r="EHI46" s="179"/>
      <c r="EHJ46" s="166"/>
      <c r="EHK46" s="178"/>
      <c r="EHL46" s="178"/>
      <c r="EHM46" s="178"/>
      <c r="EHN46" s="178"/>
      <c r="EHO46" s="178"/>
      <c r="EHP46" s="178"/>
      <c r="EHQ46" s="179"/>
      <c r="EHR46" s="166"/>
      <c r="EHS46" s="178"/>
      <c r="EHT46" s="178"/>
      <c r="EHU46" s="178"/>
      <c r="EHV46" s="178"/>
      <c r="EHW46" s="178"/>
      <c r="EHX46" s="178"/>
      <c r="EHY46" s="179"/>
      <c r="EHZ46" s="166"/>
      <c r="EIA46" s="178"/>
      <c r="EIB46" s="178"/>
      <c r="EIC46" s="178"/>
      <c r="EID46" s="178"/>
      <c r="EIE46" s="178"/>
      <c r="EIF46" s="178"/>
      <c r="EIG46" s="179"/>
      <c r="EIH46" s="166"/>
      <c r="EII46" s="178"/>
      <c r="EIJ46" s="178"/>
      <c r="EIK46" s="178"/>
      <c r="EIL46" s="178"/>
      <c r="EIM46" s="178"/>
      <c r="EIN46" s="178"/>
      <c r="EIO46" s="179"/>
      <c r="EIP46" s="166"/>
      <c r="EIQ46" s="178"/>
      <c r="EIR46" s="178"/>
      <c r="EIS46" s="178"/>
      <c r="EIT46" s="178"/>
      <c r="EIU46" s="178"/>
      <c r="EIV46" s="178"/>
      <c r="EIW46" s="179"/>
      <c r="EIX46" s="166"/>
      <c r="EIY46" s="178"/>
      <c r="EIZ46" s="178"/>
      <c r="EJA46" s="178"/>
      <c r="EJB46" s="178"/>
      <c r="EJC46" s="178"/>
      <c r="EJD46" s="178"/>
      <c r="EJE46" s="179"/>
      <c r="EJF46" s="166"/>
      <c r="EJG46" s="178"/>
      <c r="EJH46" s="178"/>
      <c r="EJI46" s="178"/>
      <c r="EJJ46" s="178"/>
      <c r="EJK46" s="178"/>
      <c r="EJL46" s="178"/>
      <c r="EJM46" s="179"/>
      <c r="EJN46" s="166"/>
      <c r="EJO46" s="178"/>
      <c r="EJP46" s="178"/>
      <c r="EJQ46" s="178"/>
      <c r="EJR46" s="178"/>
      <c r="EJS46" s="178"/>
      <c r="EJT46" s="178"/>
      <c r="EJU46" s="179"/>
      <c r="EJV46" s="166"/>
      <c r="EJW46" s="178"/>
      <c r="EJX46" s="178"/>
      <c r="EJY46" s="178"/>
      <c r="EJZ46" s="178"/>
      <c r="EKA46" s="178"/>
      <c r="EKB46" s="178"/>
      <c r="EKC46" s="179"/>
      <c r="EKD46" s="166"/>
      <c r="EKE46" s="178"/>
      <c r="EKF46" s="178"/>
      <c r="EKG46" s="178"/>
      <c r="EKH46" s="178"/>
      <c r="EKI46" s="178"/>
      <c r="EKJ46" s="178"/>
      <c r="EKK46" s="179"/>
      <c r="EKL46" s="166"/>
      <c r="EKM46" s="178"/>
      <c r="EKN46" s="178"/>
      <c r="EKO46" s="178"/>
      <c r="EKP46" s="178"/>
      <c r="EKQ46" s="178"/>
      <c r="EKR46" s="178"/>
      <c r="EKS46" s="179"/>
      <c r="EKT46" s="166"/>
      <c r="EKU46" s="178"/>
      <c r="EKV46" s="178"/>
      <c r="EKW46" s="178"/>
      <c r="EKX46" s="178"/>
      <c r="EKY46" s="178"/>
      <c r="EKZ46" s="178"/>
      <c r="ELA46" s="179"/>
      <c r="ELB46" s="166"/>
      <c r="ELC46" s="178"/>
      <c r="ELD46" s="178"/>
      <c r="ELE46" s="178"/>
      <c r="ELF46" s="178"/>
      <c r="ELG46" s="178"/>
      <c r="ELH46" s="178"/>
      <c r="ELI46" s="179"/>
      <c r="ELJ46" s="166"/>
      <c r="ELK46" s="178"/>
      <c r="ELL46" s="178"/>
      <c r="ELM46" s="178"/>
      <c r="ELN46" s="178"/>
      <c r="ELO46" s="178"/>
      <c r="ELP46" s="178"/>
      <c r="ELQ46" s="179"/>
      <c r="ELR46" s="166"/>
      <c r="ELS46" s="178"/>
      <c r="ELT46" s="178"/>
      <c r="ELU46" s="178"/>
      <c r="ELV46" s="178"/>
      <c r="ELW46" s="178"/>
      <c r="ELX46" s="178"/>
      <c r="ELY46" s="179"/>
      <c r="ELZ46" s="166"/>
      <c r="EMA46" s="178"/>
      <c r="EMB46" s="178"/>
      <c r="EMC46" s="178"/>
      <c r="EMD46" s="178"/>
      <c r="EME46" s="178"/>
      <c r="EMF46" s="178"/>
      <c r="EMG46" s="179"/>
      <c r="EMH46" s="166"/>
      <c r="EMI46" s="178"/>
      <c r="EMJ46" s="178"/>
      <c r="EMK46" s="178"/>
      <c r="EML46" s="178"/>
      <c r="EMM46" s="178"/>
      <c r="EMN46" s="178"/>
      <c r="EMO46" s="179"/>
      <c r="EMP46" s="166"/>
      <c r="EMQ46" s="178"/>
      <c r="EMR46" s="178"/>
      <c r="EMS46" s="178"/>
      <c r="EMT46" s="178"/>
      <c r="EMU46" s="178"/>
      <c r="EMV46" s="178"/>
      <c r="EMW46" s="179"/>
      <c r="EMX46" s="166"/>
      <c r="EMY46" s="178"/>
      <c r="EMZ46" s="178"/>
      <c r="ENA46" s="178"/>
      <c r="ENB46" s="178"/>
      <c r="ENC46" s="178"/>
      <c r="END46" s="178"/>
      <c r="ENE46" s="179"/>
      <c r="ENF46" s="166"/>
      <c r="ENG46" s="178"/>
      <c r="ENH46" s="178"/>
      <c r="ENI46" s="178"/>
      <c r="ENJ46" s="178"/>
      <c r="ENK46" s="178"/>
      <c r="ENL46" s="178"/>
      <c r="ENM46" s="179"/>
      <c r="ENN46" s="166"/>
      <c r="ENO46" s="178"/>
      <c r="ENP46" s="178"/>
      <c r="ENQ46" s="178"/>
      <c r="ENR46" s="178"/>
      <c r="ENS46" s="178"/>
      <c r="ENT46" s="178"/>
      <c r="ENU46" s="179"/>
      <c r="ENV46" s="166"/>
      <c r="ENW46" s="178"/>
      <c r="ENX46" s="178"/>
      <c r="ENY46" s="178"/>
      <c r="ENZ46" s="178"/>
      <c r="EOA46" s="178"/>
      <c r="EOB46" s="178"/>
      <c r="EOC46" s="179"/>
      <c r="EOD46" s="166"/>
      <c r="EOE46" s="178"/>
      <c r="EOF46" s="178"/>
      <c r="EOG46" s="178"/>
      <c r="EOH46" s="178"/>
      <c r="EOI46" s="178"/>
      <c r="EOJ46" s="178"/>
      <c r="EOK46" s="179"/>
      <c r="EOL46" s="166"/>
      <c r="EOM46" s="178"/>
      <c r="EON46" s="178"/>
      <c r="EOO46" s="178"/>
      <c r="EOP46" s="178"/>
      <c r="EOQ46" s="178"/>
      <c r="EOR46" s="178"/>
      <c r="EOS46" s="179"/>
      <c r="EOT46" s="166"/>
      <c r="EOU46" s="178"/>
      <c r="EOV46" s="178"/>
      <c r="EOW46" s="178"/>
      <c r="EOX46" s="178"/>
      <c r="EOY46" s="178"/>
      <c r="EOZ46" s="178"/>
      <c r="EPA46" s="179"/>
      <c r="EPB46" s="166"/>
      <c r="EPC46" s="178"/>
      <c r="EPD46" s="178"/>
      <c r="EPE46" s="178"/>
      <c r="EPF46" s="178"/>
      <c r="EPG46" s="178"/>
      <c r="EPH46" s="178"/>
      <c r="EPI46" s="179"/>
      <c r="EPJ46" s="166"/>
      <c r="EPK46" s="178"/>
      <c r="EPL46" s="178"/>
      <c r="EPM46" s="178"/>
      <c r="EPN46" s="178"/>
      <c r="EPO46" s="178"/>
      <c r="EPP46" s="178"/>
      <c r="EPQ46" s="179"/>
      <c r="EPR46" s="166"/>
      <c r="EPS46" s="178"/>
      <c r="EPT46" s="178"/>
      <c r="EPU46" s="178"/>
      <c r="EPV46" s="178"/>
      <c r="EPW46" s="178"/>
      <c r="EPX46" s="178"/>
      <c r="EPY46" s="179"/>
      <c r="EPZ46" s="166"/>
      <c r="EQA46" s="178"/>
      <c r="EQB46" s="178"/>
      <c r="EQC46" s="178"/>
      <c r="EQD46" s="178"/>
      <c r="EQE46" s="178"/>
      <c r="EQF46" s="178"/>
      <c r="EQG46" s="179"/>
      <c r="EQH46" s="166"/>
      <c r="EQI46" s="178"/>
      <c r="EQJ46" s="178"/>
      <c r="EQK46" s="178"/>
      <c r="EQL46" s="178"/>
      <c r="EQM46" s="178"/>
      <c r="EQN46" s="178"/>
      <c r="EQO46" s="179"/>
      <c r="EQP46" s="166"/>
      <c r="EQQ46" s="178"/>
      <c r="EQR46" s="178"/>
      <c r="EQS46" s="178"/>
      <c r="EQT46" s="178"/>
      <c r="EQU46" s="178"/>
      <c r="EQV46" s="178"/>
      <c r="EQW46" s="179"/>
      <c r="EQX46" s="166"/>
      <c r="EQY46" s="178"/>
      <c r="EQZ46" s="178"/>
      <c r="ERA46" s="178"/>
      <c r="ERB46" s="178"/>
      <c r="ERC46" s="178"/>
      <c r="ERD46" s="178"/>
      <c r="ERE46" s="179"/>
      <c r="ERF46" s="166"/>
      <c r="ERG46" s="178"/>
      <c r="ERH46" s="178"/>
      <c r="ERI46" s="178"/>
      <c r="ERJ46" s="178"/>
      <c r="ERK46" s="178"/>
      <c r="ERL46" s="178"/>
      <c r="ERM46" s="179"/>
      <c r="ERN46" s="166"/>
      <c r="ERO46" s="178"/>
      <c r="ERP46" s="178"/>
      <c r="ERQ46" s="178"/>
      <c r="ERR46" s="178"/>
      <c r="ERS46" s="178"/>
      <c r="ERT46" s="178"/>
      <c r="ERU46" s="179"/>
      <c r="ERV46" s="166"/>
      <c r="ERW46" s="178"/>
      <c r="ERX46" s="178"/>
      <c r="ERY46" s="178"/>
      <c r="ERZ46" s="178"/>
      <c r="ESA46" s="178"/>
      <c r="ESB46" s="178"/>
      <c r="ESC46" s="179"/>
      <c r="ESD46" s="166"/>
      <c r="ESE46" s="178"/>
      <c r="ESF46" s="178"/>
      <c r="ESG46" s="178"/>
      <c r="ESH46" s="178"/>
      <c r="ESI46" s="178"/>
      <c r="ESJ46" s="178"/>
      <c r="ESK46" s="179"/>
      <c r="ESL46" s="166"/>
      <c r="ESM46" s="178"/>
      <c r="ESN46" s="178"/>
      <c r="ESO46" s="178"/>
      <c r="ESP46" s="178"/>
      <c r="ESQ46" s="178"/>
      <c r="ESR46" s="178"/>
      <c r="ESS46" s="179"/>
      <c r="EST46" s="166"/>
      <c r="ESU46" s="178"/>
      <c r="ESV46" s="178"/>
      <c r="ESW46" s="178"/>
      <c r="ESX46" s="178"/>
      <c r="ESY46" s="178"/>
      <c r="ESZ46" s="178"/>
      <c r="ETA46" s="179"/>
      <c r="ETB46" s="166"/>
      <c r="ETC46" s="178"/>
      <c r="ETD46" s="178"/>
      <c r="ETE46" s="178"/>
      <c r="ETF46" s="178"/>
      <c r="ETG46" s="178"/>
      <c r="ETH46" s="178"/>
      <c r="ETI46" s="179"/>
      <c r="ETJ46" s="166"/>
      <c r="ETK46" s="178"/>
      <c r="ETL46" s="178"/>
      <c r="ETM46" s="178"/>
      <c r="ETN46" s="178"/>
      <c r="ETO46" s="178"/>
      <c r="ETP46" s="178"/>
      <c r="ETQ46" s="179"/>
      <c r="ETR46" s="166"/>
      <c r="ETS46" s="178"/>
      <c r="ETT46" s="178"/>
      <c r="ETU46" s="178"/>
      <c r="ETV46" s="178"/>
      <c r="ETW46" s="178"/>
      <c r="ETX46" s="178"/>
      <c r="ETY46" s="179"/>
      <c r="ETZ46" s="166"/>
      <c r="EUA46" s="178"/>
      <c r="EUB46" s="178"/>
      <c r="EUC46" s="178"/>
      <c r="EUD46" s="178"/>
      <c r="EUE46" s="178"/>
      <c r="EUF46" s="178"/>
      <c r="EUG46" s="179"/>
      <c r="EUH46" s="166"/>
      <c r="EUI46" s="178"/>
      <c r="EUJ46" s="178"/>
      <c r="EUK46" s="178"/>
      <c r="EUL46" s="178"/>
      <c r="EUM46" s="178"/>
      <c r="EUN46" s="178"/>
      <c r="EUO46" s="179"/>
      <c r="EUP46" s="166"/>
      <c r="EUQ46" s="178"/>
      <c r="EUR46" s="178"/>
      <c r="EUS46" s="178"/>
      <c r="EUT46" s="178"/>
      <c r="EUU46" s="178"/>
      <c r="EUV46" s="178"/>
      <c r="EUW46" s="179"/>
      <c r="EUX46" s="166"/>
      <c r="EUY46" s="178"/>
      <c r="EUZ46" s="178"/>
      <c r="EVA46" s="178"/>
      <c r="EVB46" s="178"/>
      <c r="EVC46" s="178"/>
      <c r="EVD46" s="178"/>
      <c r="EVE46" s="179"/>
      <c r="EVF46" s="166"/>
      <c r="EVG46" s="178"/>
      <c r="EVH46" s="178"/>
      <c r="EVI46" s="178"/>
      <c r="EVJ46" s="178"/>
      <c r="EVK46" s="178"/>
      <c r="EVL46" s="178"/>
      <c r="EVM46" s="179"/>
      <c r="EVN46" s="166"/>
      <c r="EVO46" s="178"/>
      <c r="EVP46" s="178"/>
      <c r="EVQ46" s="178"/>
      <c r="EVR46" s="178"/>
      <c r="EVS46" s="178"/>
      <c r="EVT46" s="178"/>
      <c r="EVU46" s="179"/>
      <c r="EVV46" s="166"/>
      <c r="EVW46" s="178"/>
      <c r="EVX46" s="178"/>
      <c r="EVY46" s="178"/>
      <c r="EVZ46" s="178"/>
      <c r="EWA46" s="178"/>
      <c r="EWB46" s="178"/>
      <c r="EWC46" s="179"/>
      <c r="EWD46" s="166"/>
      <c r="EWE46" s="178"/>
      <c r="EWF46" s="178"/>
      <c r="EWG46" s="178"/>
      <c r="EWH46" s="178"/>
      <c r="EWI46" s="178"/>
      <c r="EWJ46" s="178"/>
      <c r="EWK46" s="179"/>
      <c r="EWL46" s="166"/>
      <c r="EWM46" s="178"/>
      <c r="EWN46" s="178"/>
      <c r="EWO46" s="178"/>
      <c r="EWP46" s="178"/>
      <c r="EWQ46" s="178"/>
      <c r="EWR46" s="178"/>
      <c r="EWS46" s="179"/>
      <c r="EWT46" s="166"/>
      <c r="EWU46" s="178"/>
      <c r="EWV46" s="178"/>
      <c r="EWW46" s="178"/>
      <c r="EWX46" s="178"/>
      <c r="EWY46" s="178"/>
      <c r="EWZ46" s="178"/>
      <c r="EXA46" s="179"/>
      <c r="EXB46" s="166"/>
      <c r="EXC46" s="178"/>
      <c r="EXD46" s="178"/>
      <c r="EXE46" s="178"/>
      <c r="EXF46" s="178"/>
      <c r="EXG46" s="178"/>
      <c r="EXH46" s="178"/>
      <c r="EXI46" s="179"/>
      <c r="EXJ46" s="166"/>
      <c r="EXK46" s="178"/>
      <c r="EXL46" s="178"/>
      <c r="EXM46" s="178"/>
      <c r="EXN46" s="178"/>
      <c r="EXO46" s="178"/>
      <c r="EXP46" s="178"/>
      <c r="EXQ46" s="179"/>
      <c r="EXR46" s="166"/>
      <c r="EXS46" s="178"/>
      <c r="EXT46" s="178"/>
      <c r="EXU46" s="178"/>
      <c r="EXV46" s="178"/>
      <c r="EXW46" s="178"/>
      <c r="EXX46" s="178"/>
      <c r="EXY46" s="179"/>
      <c r="EXZ46" s="166"/>
      <c r="EYA46" s="178"/>
      <c r="EYB46" s="178"/>
      <c r="EYC46" s="178"/>
      <c r="EYD46" s="178"/>
      <c r="EYE46" s="178"/>
      <c r="EYF46" s="178"/>
      <c r="EYG46" s="179"/>
      <c r="EYH46" s="166"/>
      <c r="EYI46" s="178"/>
      <c r="EYJ46" s="178"/>
      <c r="EYK46" s="178"/>
      <c r="EYL46" s="178"/>
      <c r="EYM46" s="178"/>
      <c r="EYN46" s="178"/>
      <c r="EYO46" s="179"/>
      <c r="EYP46" s="166"/>
      <c r="EYQ46" s="178"/>
      <c r="EYR46" s="178"/>
      <c r="EYS46" s="178"/>
      <c r="EYT46" s="178"/>
      <c r="EYU46" s="178"/>
      <c r="EYV46" s="178"/>
      <c r="EYW46" s="179"/>
      <c r="EYX46" s="166"/>
      <c r="EYY46" s="178"/>
      <c r="EYZ46" s="178"/>
      <c r="EZA46" s="178"/>
      <c r="EZB46" s="178"/>
      <c r="EZC46" s="178"/>
      <c r="EZD46" s="178"/>
      <c r="EZE46" s="179"/>
      <c r="EZF46" s="166"/>
      <c r="EZG46" s="178"/>
      <c r="EZH46" s="178"/>
      <c r="EZI46" s="178"/>
      <c r="EZJ46" s="178"/>
      <c r="EZK46" s="178"/>
      <c r="EZL46" s="178"/>
      <c r="EZM46" s="179"/>
      <c r="EZN46" s="166"/>
      <c r="EZO46" s="178"/>
      <c r="EZP46" s="178"/>
      <c r="EZQ46" s="178"/>
      <c r="EZR46" s="178"/>
      <c r="EZS46" s="178"/>
      <c r="EZT46" s="178"/>
      <c r="EZU46" s="179"/>
      <c r="EZV46" s="166"/>
      <c r="EZW46" s="178"/>
      <c r="EZX46" s="178"/>
      <c r="EZY46" s="178"/>
      <c r="EZZ46" s="178"/>
      <c r="FAA46" s="178"/>
      <c r="FAB46" s="178"/>
      <c r="FAC46" s="179"/>
      <c r="FAD46" s="166"/>
      <c r="FAE46" s="178"/>
      <c r="FAF46" s="178"/>
      <c r="FAG46" s="178"/>
      <c r="FAH46" s="178"/>
      <c r="FAI46" s="178"/>
      <c r="FAJ46" s="178"/>
      <c r="FAK46" s="179"/>
      <c r="FAL46" s="166"/>
      <c r="FAM46" s="178"/>
      <c r="FAN46" s="178"/>
      <c r="FAO46" s="178"/>
      <c r="FAP46" s="178"/>
      <c r="FAQ46" s="178"/>
      <c r="FAR46" s="178"/>
      <c r="FAS46" s="179"/>
      <c r="FAT46" s="166"/>
      <c r="FAU46" s="178"/>
      <c r="FAV46" s="178"/>
      <c r="FAW46" s="178"/>
      <c r="FAX46" s="178"/>
      <c r="FAY46" s="178"/>
      <c r="FAZ46" s="178"/>
      <c r="FBA46" s="179"/>
      <c r="FBB46" s="166"/>
      <c r="FBC46" s="178"/>
      <c r="FBD46" s="178"/>
      <c r="FBE46" s="178"/>
      <c r="FBF46" s="178"/>
      <c r="FBG46" s="178"/>
      <c r="FBH46" s="178"/>
      <c r="FBI46" s="179"/>
      <c r="FBJ46" s="166"/>
      <c r="FBK46" s="178"/>
      <c r="FBL46" s="178"/>
      <c r="FBM46" s="178"/>
      <c r="FBN46" s="178"/>
      <c r="FBO46" s="178"/>
      <c r="FBP46" s="178"/>
      <c r="FBQ46" s="179"/>
      <c r="FBR46" s="166"/>
      <c r="FBS46" s="178"/>
      <c r="FBT46" s="178"/>
      <c r="FBU46" s="178"/>
      <c r="FBV46" s="178"/>
      <c r="FBW46" s="178"/>
      <c r="FBX46" s="178"/>
      <c r="FBY46" s="179"/>
      <c r="FBZ46" s="166"/>
      <c r="FCA46" s="178"/>
      <c r="FCB46" s="178"/>
      <c r="FCC46" s="178"/>
      <c r="FCD46" s="178"/>
      <c r="FCE46" s="178"/>
      <c r="FCF46" s="178"/>
      <c r="FCG46" s="179"/>
      <c r="FCH46" s="166"/>
      <c r="FCI46" s="178"/>
      <c r="FCJ46" s="178"/>
      <c r="FCK46" s="178"/>
      <c r="FCL46" s="178"/>
      <c r="FCM46" s="178"/>
      <c r="FCN46" s="178"/>
      <c r="FCO46" s="179"/>
      <c r="FCP46" s="166"/>
      <c r="FCQ46" s="178"/>
      <c r="FCR46" s="178"/>
      <c r="FCS46" s="178"/>
      <c r="FCT46" s="178"/>
      <c r="FCU46" s="178"/>
      <c r="FCV46" s="178"/>
      <c r="FCW46" s="179"/>
      <c r="FCX46" s="166"/>
      <c r="FCY46" s="178"/>
      <c r="FCZ46" s="178"/>
      <c r="FDA46" s="178"/>
      <c r="FDB46" s="178"/>
      <c r="FDC46" s="178"/>
      <c r="FDD46" s="178"/>
      <c r="FDE46" s="179"/>
      <c r="FDF46" s="166"/>
      <c r="FDG46" s="178"/>
      <c r="FDH46" s="178"/>
      <c r="FDI46" s="178"/>
      <c r="FDJ46" s="178"/>
      <c r="FDK46" s="178"/>
      <c r="FDL46" s="178"/>
      <c r="FDM46" s="179"/>
      <c r="FDN46" s="166"/>
      <c r="FDO46" s="178"/>
      <c r="FDP46" s="178"/>
      <c r="FDQ46" s="178"/>
      <c r="FDR46" s="178"/>
      <c r="FDS46" s="178"/>
      <c r="FDT46" s="178"/>
      <c r="FDU46" s="179"/>
      <c r="FDV46" s="166"/>
      <c r="FDW46" s="178"/>
      <c r="FDX46" s="178"/>
      <c r="FDY46" s="178"/>
      <c r="FDZ46" s="178"/>
      <c r="FEA46" s="178"/>
      <c r="FEB46" s="178"/>
      <c r="FEC46" s="179"/>
      <c r="FED46" s="166"/>
      <c r="FEE46" s="178"/>
      <c r="FEF46" s="178"/>
      <c r="FEG46" s="178"/>
      <c r="FEH46" s="178"/>
      <c r="FEI46" s="178"/>
      <c r="FEJ46" s="178"/>
      <c r="FEK46" s="179"/>
      <c r="FEL46" s="166"/>
      <c r="FEM46" s="178"/>
      <c r="FEN46" s="178"/>
      <c r="FEO46" s="178"/>
      <c r="FEP46" s="178"/>
      <c r="FEQ46" s="178"/>
      <c r="FER46" s="178"/>
      <c r="FES46" s="179"/>
      <c r="FET46" s="166"/>
      <c r="FEU46" s="178"/>
      <c r="FEV46" s="178"/>
      <c r="FEW46" s="178"/>
      <c r="FEX46" s="178"/>
      <c r="FEY46" s="178"/>
      <c r="FEZ46" s="178"/>
      <c r="FFA46" s="179"/>
      <c r="FFB46" s="166"/>
      <c r="FFC46" s="178"/>
      <c r="FFD46" s="178"/>
      <c r="FFE46" s="178"/>
      <c r="FFF46" s="178"/>
      <c r="FFG46" s="178"/>
      <c r="FFH46" s="178"/>
      <c r="FFI46" s="179"/>
      <c r="FFJ46" s="166"/>
      <c r="FFK46" s="178"/>
      <c r="FFL46" s="178"/>
      <c r="FFM46" s="178"/>
      <c r="FFN46" s="178"/>
      <c r="FFO46" s="178"/>
      <c r="FFP46" s="178"/>
      <c r="FFQ46" s="179"/>
      <c r="FFR46" s="166"/>
      <c r="FFS46" s="178"/>
      <c r="FFT46" s="178"/>
      <c r="FFU46" s="178"/>
      <c r="FFV46" s="178"/>
      <c r="FFW46" s="178"/>
      <c r="FFX46" s="178"/>
      <c r="FFY46" s="179"/>
      <c r="FFZ46" s="166"/>
      <c r="FGA46" s="178"/>
      <c r="FGB46" s="178"/>
      <c r="FGC46" s="178"/>
      <c r="FGD46" s="178"/>
      <c r="FGE46" s="178"/>
      <c r="FGF46" s="178"/>
      <c r="FGG46" s="179"/>
      <c r="FGH46" s="166"/>
      <c r="FGI46" s="178"/>
      <c r="FGJ46" s="178"/>
      <c r="FGK46" s="178"/>
      <c r="FGL46" s="178"/>
      <c r="FGM46" s="178"/>
      <c r="FGN46" s="178"/>
      <c r="FGO46" s="179"/>
      <c r="FGP46" s="166"/>
      <c r="FGQ46" s="178"/>
      <c r="FGR46" s="178"/>
      <c r="FGS46" s="178"/>
      <c r="FGT46" s="178"/>
      <c r="FGU46" s="178"/>
      <c r="FGV46" s="178"/>
      <c r="FGW46" s="179"/>
      <c r="FGX46" s="166"/>
      <c r="FGY46" s="178"/>
      <c r="FGZ46" s="178"/>
      <c r="FHA46" s="178"/>
      <c r="FHB46" s="178"/>
      <c r="FHC46" s="178"/>
      <c r="FHD46" s="178"/>
      <c r="FHE46" s="179"/>
      <c r="FHF46" s="166"/>
      <c r="FHG46" s="178"/>
      <c r="FHH46" s="178"/>
      <c r="FHI46" s="178"/>
      <c r="FHJ46" s="178"/>
      <c r="FHK46" s="178"/>
      <c r="FHL46" s="178"/>
      <c r="FHM46" s="179"/>
      <c r="FHN46" s="166"/>
      <c r="FHO46" s="178"/>
      <c r="FHP46" s="178"/>
      <c r="FHQ46" s="178"/>
      <c r="FHR46" s="178"/>
      <c r="FHS46" s="178"/>
      <c r="FHT46" s="178"/>
      <c r="FHU46" s="179"/>
      <c r="FHV46" s="166"/>
      <c r="FHW46" s="178"/>
      <c r="FHX46" s="178"/>
      <c r="FHY46" s="178"/>
      <c r="FHZ46" s="178"/>
      <c r="FIA46" s="178"/>
      <c r="FIB46" s="178"/>
      <c r="FIC46" s="179"/>
      <c r="FID46" s="166"/>
      <c r="FIE46" s="178"/>
      <c r="FIF46" s="178"/>
      <c r="FIG46" s="178"/>
      <c r="FIH46" s="178"/>
      <c r="FII46" s="178"/>
      <c r="FIJ46" s="178"/>
      <c r="FIK46" s="179"/>
      <c r="FIL46" s="166"/>
      <c r="FIM46" s="178"/>
      <c r="FIN46" s="178"/>
      <c r="FIO46" s="178"/>
      <c r="FIP46" s="178"/>
      <c r="FIQ46" s="178"/>
      <c r="FIR46" s="178"/>
      <c r="FIS46" s="179"/>
      <c r="FIT46" s="166"/>
      <c r="FIU46" s="178"/>
      <c r="FIV46" s="178"/>
      <c r="FIW46" s="178"/>
      <c r="FIX46" s="178"/>
      <c r="FIY46" s="178"/>
      <c r="FIZ46" s="178"/>
      <c r="FJA46" s="179"/>
      <c r="FJB46" s="166"/>
      <c r="FJC46" s="178"/>
      <c r="FJD46" s="178"/>
      <c r="FJE46" s="178"/>
      <c r="FJF46" s="178"/>
      <c r="FJG46" s="178"/>
      <c r="FJH46" s="178"/>
      <c r="FJI46" s="179"/>
      <c r="FJJ46" s="166"/>
      <c r="FJK46" s="178"/>
      <c r="FJL46" s="178"/>
      <c r="FJM46" s="178"/>
      <c r="FJN46" s="178"/>
      <c r="FJO46" s="178"/>
      <c r="FJP46" s="178"/>
      <c r="FJQ46" s="179"/>
      <c r="FJR46" s="166"/>
      <c r="FJS46" s="178"/>
      <c r="FJT46" s="178"/>
      <c r="FJU46" s="178"/>
      <c r="FJV46" s="178"/>
      <c r="FJW46" s="178"/>
      <c r="FJX46" s="178"/>
      <c r="FJY46" s="179"/>
      <c r="FJZ46" s="166"/>
      <c r="FKA46" s="178"/>
      <c r="FKB46" s="178"/>
      <c r="FKC46" s="178"/>
      <c r="FKD46" s="178"/>
      <c r="FKE46" s="178"/>
      <c r="FKF46" s="178"/>
      <c r="FKG46" s="179"/>
      <c r="FKH46" s="166"/>
      <c r="FKI46" s="178"/>
      <c r="FKJ46" s="178"/>
      <c r="FKK46" s="178"/>
      <c r="FKL46" s="178"/>
      <c r="FKM46" s="178"/>
      <c r="FKN46" s="178"/>
      <c r="FKO46" s="179"/>
      <c r="FKP46" s="166"/>
      <c r="FKQ46" s="178"/>
      <c r="FKR46" s="178"/>
      <c r="FKS46" s="178"/>
      <c r="FKT46" s="178"/>
      <c r="FKU46" s="178"/>
      <c r="FKV46" s="178"/>
      <c r="FKW46" s="179"/>
      <c r="FKX46" s="166"/>
      <c r="FKY46" s="178"/>
      <c r="FKZ46" s="178"/>
      <c r="FLA46" s="178"/>
      <c r="FLB46" s="178"/>
      <c r="FLC46" s="178"/>
      <c r="FLD46" s="178"/>
      <c r="FLE46" s="179"/>
      <c r="FLF46" s="166"/>
      <c r="FLG46" s="178"/>
      <c r="FLH46" s="178"/>
      <c r="FLI46" s="178"/>
      <c r="FLJ46" s="178"/>
      <c r="FLK46" s="178"/>
      <c r="FLL46" s="178"/>
      <c r="FLM46" s="179"/>
      <c r="FLN46" s="166"/>
      <c r="FLO46" s="178"/>
      <c r="FLP46" s="178"/>
      <c r="FLQ46" s="178"/>
      <c r="FLR46" s="178"/>
      <c r="FLS46" s="178"/>
      <c r="FLT46" s="178"/>
      <c r="FLU46" s="179"/>
      <c r="FLV46" s="166"/>
      <c r="FLW46" s="178"/>
      <c r="FLX46" s="178"/>
      <c r="FLY46" s="178"/>
      <c r="FLZ46" s="178"/>
      <c r="FMA46" s="178"/>
      <c r="FMB46" s="178"/>
      <c r="FMC46" s="179"/>
      <c r="FMD46" s="166"/>
      <c r="FME46" s="178"/>
      <c r="FMF46" s="178"/>
      <c r="FMG46" s="178"/>
      <c r="FMH46" s="178"/>
      <c r="FMI46" s="178"/>
      <c r="FMJ46" s="178"/>
      <c r="FMK46" s="179"/>
      <c r="FML46" s="166"/>
      <c r="FMM46" s="178"/>
      <c r="FMN46" s="178"/>
      <c r="FMO46" s="178"/>
      <c r="FMP46" s="178"/>
      <c r="FMQ46" s="178"/>
      <c r="FMR46" s="178"/>
      <c r="FMS46" s="179"/>
      <c r="FMT46" s="166"/>
      <c r="FMU46" s="178"/>
      <c r="FMV46" s="178"/>
      <c r="FMW46" s="178"/>
      <c r="FMX46" s="178"/>
      <c r="FMY46" s="178"/>
      <c r="FMZ46" s="178"/>
      <c r="FNA46" s="179"/>
      <c r="FNB46" s="166"/>
      <c r="FNC46" s="178"/>
      <c r="FND46" s="178"/>
      <c r="FNE46" s="178"/>
      <c r="FNF46" s="178"/>
      <c r="FNG46" s="178"/>
      <c r="FNH46" s="178"/>
      <c r="FNI46" s="179"/>
      <c r="FNJ46" s="166"/>
      <c r="FNK46" s="178"/>
      <c r="FNL46" s="178"/>
      <c r="FNM46" s="178"/>
      <c r="FNN46" s="178"/>
      <c r="FNO46" s="178"/>
      <c r="FNP46" s="178"/>
      <c r="FNQ46" s="179"/>
      <c r="FNR46" s="166"/>
      <c r="FNS46" s="178"/>
      <c r="FNT46" s="178"/>
      <c r="FNU46" s="178"/>
      <c r="FNV46" s="178"/>
      <c r="FNW46" s="178"/>
      <c r="FNX46" s="178"/>
      <c r="FNY46" s="179"/>
      <c r="FNZ46" s="166"/>
      <c r="FOA46" s="178"/>
      <c r="FOB46" s="178"/>
      <c r="FOC46" s="178"/>
      <c r="FOD46" s="178"/>
      <c r="FOE46" s="178"/>
      <c r="FOF46" s="178"/>
      <c r="FOG46" s="179"/>
      <c r="FOH46" s="166"/>
      <c r="FOI46" s="178"/>
      <c r="FOJ46" s="178"/>
      <c r="FOK46" s="178"/>
      <c r="FOL46" s="178"/>
      <c r="FOM46" s="178"/>
      <c r="FON46" s="178"/>
      <c r="FOO46" s="179"/>
      <c r="FOP46" s="166"/>
      <c r="FOQ46" s="178"/>
      <c r="FOR46" s="178"/>
      <c r="FOS46" s="178"/>
      <c r="FOT46" s="178"/>
      <c r="FOU46" s="178"/>
      <c r="FOV46" s="178"/>
      <c r="FOW46" s="179"/>
      <c r="FOX46" s="166"/>
      <c r="FOY46" s="178"/>
      <c r="FOZ46" s="178"/>
      <c r="FPA46" s="178"/>
      <c r="FPB46" s="178"/>
      <c r="FPC46" s="178"/>
      <c r="FPD46" s="178"/>
      <c r="FPE46" s="179"/>
      <c r="FPF46" s="166"/>
      <c r="FPG46" s="178"/>
      <c r="FPH46" s="178"/>
      <c r="FPI46" s="178"/>
      <c r="FPJ46" s="178"/>
      <c r="FPK46" s="178"/>
      <c r="FPL46" s="178"/>
      <c r="FPM46" s="179"/>
      <c r="FPN46" s="166"/>
      <c r="FPO46" s="178"/>
      <c r="FPP46" s="178"/>
      <c r="FPQ46" s="178"/>
      <c r="FPR46" s="178"/>
      <c r="FPS46" s="178"/>
      <c r="FPT46" s="178"/>
      <c r="FPU46" s="179"/>
      <c r="FPV46" s="166"/>
      <c r="FPW46" s="178"/>
      <c r="FPX46" s="178"/>
      <c r="FPY46" s="178"/>
      <c r="FPZ46" s="178"/>
      <c r="FQA46" s="178"/>
      <c r="FQB46" s="178"/>
      <c r="FQC46" s="179"/>
      <c r="FQD46" s="166"/>
      <c r="FQE46" s="178"/>
      <c r="FQF46" s="178"/>
      <c r="FQG46" s="178"/>
      <c r="FQH46" s="178"/>
      <c r="FQI46" s="178"/>
      <c r="FQJ46" s="178"/>
      <c r="FQK46" s="179"/>
      <c r="FQL46" s="166"/>
      <c r="FQM46" s="178"/>
      <c r="FQN46" s="178"/>
      <c r="FQO46" s="178"/>
      <c r="FQP46" s="178"/>
      <c r="FQQ46" s="178"/>
      <c r="FQR46" s="178"/>
      <c r="FQS46" s="179"/>
      <c r="FQT46" s="166"/>
      <c r="FQU46" s="178"/>
      <c r="FQV46" s="178"/>
      <c r="FQW46" s="178"/>
      <c r="FQX46" s="178"/>
      <c r="FQY46" s="178"/>
      <c r="FQZ46" s="178"/>
      <c r="FRA46" s="179"/>
      <c r="FRB46" s="166"/>
      <c r="FRC46" s="178"/>
      <c r="FRD46" s="178"/>
      <c r="FRE46" s="178"/>
      <c r="FRF46" s="178"/>
      <c r="FRG46" s="178"/>
      <c r="FRH46" s="178"/>
      <c r="FRI46" s="179"/>
      <c r="FRJ46" s="166"/>
      <c r="FRK46" s="178"/>
      <c r="FRL46" s="178"/>
      <c r="FRM46" s="178"/>
      <c r="FRN46" s="178"/>
      <c r="FRO46" s="178"/>
      <c r="FRP46" s="178"/>
      <c r="FRQ46" s="179"/>
      <c r="FRR46" s="166"/>
      <c r="FRS46" s="178"/>
      <c r="FRT46" s="178"/>
      <c r="FRU46" s="178"/>
      <c r="FRV46" s="178"/>
      <c r="FRW46" s="178"/>
      <c r="FRX46" s="178"/>
      <c r="FRY46" s="179"/>
      <c r="FRZ46" s="166"/>
      <c r="FSA46" s="178"/>
      <c r="FSB46" s="178"/>
      <c r="FSC46" s="178"/>
      <c r="FSD46" s="178"/>
      <c r="FSE46" s="178"/>
      <c r="FSF46" s="178"/>
      <c r="FSG46" s="179"/>
      <c r="FSH46" s="166"/>
      <c r="FSI46" s="178"/>
      <c r="FSJ46" s="178"/>
      <c r="FSK46" s="178"/>
      <c r="FSL46" s="178"/>
      <c r="FSM46" s="178"/>
      <c r="FSN46" s="178"/>
      <c r="FSO46" s="179"/>
      <c r="FSP46" s="166"/>
      <c r="FSQ46" s="178"/>
      <c r="FSR46" s="178"/>
      <c r="FSS46" s="178"/>
      <c r="FST46" s="178"/>
      <c r="FSU46" s="178"/>
      <c r="FSV46" s="178"/>
      <c r="FSW46" s="179"/>
      <c r="FSX46" s="166"/>
      <c r="FSY46" s="178"/>
      <c r="FSZ46" s="178"/>
      <c r="FTA46" s="178"/>
      <c r="FTB46" s="178"/>
      <c r="FTC46" s="178"/>
      <c r="FTD46" s="178"/>
      <c r="FTE46" s="179"/>
      <c r="FTF46" s="166"/>
      <c r="FTG46" s="178"/>
      <c r="FTH46" s="178"/>
      <c r="FTI46" s="178"/>
      <c r="FTJ46" s="178"/>
      <c r="FTK46" s="178"/>
      <c r="FTL46" s="178"/>
      <c r="FTM46" s="179"/>
      <c r="FTN46" s="166"/>
      <c r="FTO46" s="178"/>
      <c r="FTP46" s="178"/>
      <c r="FTQ46" s="178"/>
      <c r="FTR46" s="178"/>
      <c r="FTS46" s="178"/>
      <c r="FTT46" s="178"/>
      <c r="FTU46" s="179"/>
      <c r="FTV46" s="166"/>
      <c r="FTW46" s="178"/>
      <c r="FTX46" s="178"/>
      <c r="FTY46" s="178"/>
      <c r="FTZ46" s="178"/>
      <c r="FUA46" s="178"/>
      <c r="FUB46" s="178"/>
      <c r="FUC46" s="179"/>
      <c r="FUD46" s="166"/>
      <c r="FUE46" s="178"/>
      <c r="FUF46" s="178"/>
      <c r="FUG46" s="178"/>
      <c r="FUH46" s="178"/>
      <c r="FUI46" s="178"/>
      <c r="FUJ46" s="178"/>
      <c r="FUK46" s="179"/>
      <c r="FUL46" s="166"/>
      <c r="FUM46" s="178"/>
      <c r="FUN46" s="178"/>
      <c r="FUO46" s="178"/>
      <c r="FUP46" s="178"/>
      <c r="FUQ46" s="178"/>
      <c r="FUR46" s="178"/>
      <c r="FUS46" s="179"/>
      <c r="FUT46" s="166"/>
      <c r="FUU46" s="178"/>
      <c r="FUV46" s="178"/>
      <c r="FUW46" s="178"/>
      <c r="FUX46" s="178"/>
      <c r="FUY46" s="178"/>
      <c r="FUZ46" s="178"/>
      <c r="FVA46" s="179"/>
      <c r="FVB46" s="166"/>
      <c r="FVC46" s="178"/>
      <c r="FVD46" s="178"/>
      <c r="FVE46" s="178"/>
      <c r="FVF46" s="178"/>
      <c r="FVG46" s="178"/>
      <c r="FVH46" s="178"/>
      <c r="FVI46" s="179"/>
      <c r="FVJ46" s="166"/>
      <c r="FVK46" s="178"/>
      <c r="FVL46" s="178"/>
      <c r="FVM46" s="178"/>
      <c r="FVN46" s="178"/>
      <c r="FVO46" s="178"/>
      <c r="FVP46" s="178"/>
      <c r="FVQ46" s="179"/>
      <c r="FVR46" s="166"/>
      <c r="FVS46" s="178"/>
      <c r="FVT46" s="178"/>
      <c r="FVU46" s="178"/>
      <c r="FVV46" s="178"/>
      <c r="FVW46" s="178"/>
      <c r="FVX46" s="178"/>
      <c r="FVY46" s="179"/>
      <c r="FVZ46" s="166"/>
      <c r="FWA46" s="178"/>
      <c r="FWB46" s="178"/>
      <c r="FWC46" s="178"/>
      <c r="FWD46" s="178"/>
      <c r="FWE46" s="178"/>
      <c r="FWF46" s="178"/>
      <c r="FWG46" s="179"/>
      <c r="FWH46" s="166"/>
      <c r="FWI46" s="178"/>
      <c r="FWJ46" s="178"/>
      <c r="FWK46" s="178"/>
      <c r="FWL46" s="178"/>
      <c r="FWM46" s="178"/>
      <c r="FWN46" s="178"/>
      <c r="FWO46" s="179"/>
      <c r="FWP46" s="166"/>
      <c r="FWQ46" s="178"/>
      <c r="FWR46" s="178"/>
      <c r="FWS46" s="178"/>
      <c r="FWT46" s="178"/>
      <c r="FWU46" s="178"/>
      <c r="FWV46" s="178"/>
      <c r="FWW46" s="179"/>
      <c r="FWX46" s="166"/>
      <c r="FWY46" s="178"/>
      <c r="FWZ46" s="178"/>
      <c r="FXA46" s="178"/>
      <c r="FXB46" s="178"/>
      <c r="FXC46" s="178"/>
      <c r="FXD46" s="178"/>
      <c r="FXE46" s="179"/>
      <c r="FXF46" s="166"/>
      <c r="FXG46" s="178"/>
      <c r="FXH46" s="178"/>
      <c r="FXI46" s="178"/>
      <c r="FXJ46" s="178"/>
      <c r="FXK46" s="178"/>
      <c r="FXL46" s="178"/>
      <c r="FXM46" s="179"/>
      <c r="FXN46" s="166"/>
      <c r="FXO46" s="178"/>
      <c r="FXP46" s="178"/>
      <c r="FXQ46" s="178"/>
      <c r="FXR46" s="178"/>
      <c r="FXS46" s="178"/>
      <c r="FXT46" s="178"/>
      <c r="FXU46" s="179"/>
      <c r="FXV46" s="166"/>
      <c r="FXW46" s="178"/>
      <c r="FXX46" s="178"/>
      <c r="FXY46" s="178"/>
      <c r="FXZ46" s="178"/>
      <c r="FYA46" s="178"/>
      <c r="FYB46" s="178"/>
      <c r="FYC46" s="179"/>
      <c r="FYD46" s="166"/>
      <c r="FYE46" s="178"/>
      <c r="FYF46" s="178"/>
      <c r="FYG46" s="178"/>
      <c r="FYH46" s="178"/>
      <c r="FYI46" s="178"/>
      <c r="FYJ46" s="178"/>
      <c r="FYK46" s="179"/>
      <c r="FYL46" s="166"/>
      <c r="FYM46" s="178"/>
      <c r="FYN46" s="178"/>
      <c r="FYO46" s="178"/>
      <c r="FYP46" s="178"/>
      <c r="FYQ46" s="178"/>
      <c r="FYR46" s="178"/>
      <c r="FYS46" s="179"/>
      <c r="FYT46" s="166"/>
      <c r="FYU46" s="178"/>
      <c r="FYV46" s="178"/>
      <c r="FYW46" s="178"/>
      <c r="FYX46" s="178"/>
      <c r="FYY46" s="178"/>
      <c r="FYZ46" s="178"/>
      <c r="FZA46" s="179"/>
      <c r="FZB46" s="166"/>
      <c r="FZC46" s="178"/>
      <c r="FZD46" s="178"/>
      <c r="FZE46" s="178"/>
      <c r="FZF46" s="178"/>
      <c r="FZG46" s="178"/>
      <c r="FZH46" s="178"/>
      <c r="FZI46" s="179"/>
      <c r="FZJ46" s="166"/>
      <c r="FZK46" s="178"/>
      <c r="FZL46" s="178"/>
      <c r="FZM46" s="178"/>
      <c r="FZN46" s="178"/>
      <c r="FZO46" s="178"/>
      <c r="FZP46" s="178"/>
      <c r="FZQ46" s="179"/>
      <c r="FZR46" s="166"/>
      <c r="FZS46" s="178"/>
      <c r="FZT46" s="178"/>
      <c r="FZU46" s="178"/>
      <c r="FZV46" s="178"/>
      <c r="FZW46" s="178"/>
      <c r="FZX46" s="178"/>
      <c r="FZY46" s="179"/>
      <c r="FZZ46" s="166"/>
      <c r="GAA46" s="178"/>
      <c r="GAB46" s="178"/>
      <c r="GAC46" s="178"/>
      <c r="GAD46" s="178"/>
      <c r="GAE46" s="178"/>
      <c r="GAF46" s="178"/>
      <c r="GAG46" s="179"/>
      <c r="GAH46" s="166"/>
      <c r="GAI46" s="178"/>
      <c r="GAJ46" s="178"/>
      <c r="GAK46" s="178"/>
      <c r="GAL46" s="178"/>
      <c r="GAM46" s="178"/>
      <c r="GAN46" s="178"/>
      <c r="GAO46" s="179"/>
      <c r="GAP46" s="166"/>
      <c r="GAQ46" s="178"/>
      <c r="GAR46" s="178"/>
      <c r="GAS46" s="178"/>
      <c r="GAT46" s="178"/>
      <c r="GAU46" s="178"/>
      <c r="GAV46" s="178"/>
      <c r="GAW46" s="179"/>
      <c r="GAX46" s="166"/>
      <c r="GAY46" s="178"/>
      <c r="GAZ46" s="178"/>
      <c r="GBA46" s="178"/>
      <c r="GBB46" s="178"/>
      <c r="GBC46" s="178"/>
      <c r="GBD46" s="178"/>
      <c r="GBE46" s="179"/>
      <c r="GBF46" s="166"/>
      <c r="GBG46" s="178"/>
      <c r="GBH46" s="178"/>
      <c r="GBI46" s="178"/>
      <c r="GBJ46" s="178"/>
      <c r="GBK46" s="178"/>
      <c r="GBL46" s="178"/>
      <c r="GBM46" s="179"/>
      <c r="GBN46" s="166"/>
      <c r="GBO46" s="178"/>
      <c r="GBP46" s="178"/>
      <c r="GBQ46" s="178"/>
      <c r="GBR46" s="178"/>
      <c r="GBS46" s="178"/>
      <c r="GBT46" s="178"/>
      <c r="GBU46" s="179"/>
      <c r="GBV46" s="166"/>
      <c r="GBW46" s="178"/>
      <c r="GBX46" s="178"/>
      <c r="GBY46" s="178"/>
      <c r="GBZ46" s="178"/>
      <c r="GCA46" s="178"/>
      <c r="GCB46" s="178"/>
      <c r="GCC46" s="179"/>
      <c r="GCD46" s="166"/>
      <c r="GCE46" s="178"/>
      <c r="GCF46" s="178"/>
      <c r="GCG46" s="178"/>
      <c r="GCH46" s="178"/>
      <c r="GCI46" s="178"/>
      <c r="GCJ46" s="178"/>
      <c r="GCK46" s="179"/>
      <c r="GCL46" s="166"/>
      <c r="GCM46" s="178"/>
      <c r="GCN46" s="178"/>
      <c r="GCO46" s="178"/>
      <c r="GCP46" s="178"/>
      <c r="GCQ46" s="178"/>
      <c r="GCR46" s="178"/>
      <c r="GCS46" s="179"/>
      <c r="GCT46" s="166"/>
      <c r="GCU46" s="178"/>
      <c r="GCV46" s="178"/>
      <c r="GCW46" s="178"/>
      <c r="GCX46" s="178"/>
      <c r="GCY46" s="178"/>
      <c r="GCZ46" s="178"/>
      <c r="GDA46" s="179"/>
      <c r="GDB46" s="166"/>
      <c r="GDC46" s="178"/>
      <c r="GDD46" s="178"/>
      <c r="GDE46" s="178"/>
      <c r="GDF46" s="178"/>
      <c r="GDG46" s="178"/>
      <c r="GDH46" s="178"/>
      <c r="GDI46" s="179"/>
      <c r="GDJ46" s="166"/>
      <c r="GDK46" s="178"/>
      <c r="GDL46" s="178"/>
      <c r="GDM46" s="178"/>
      <c r="GDN46" s="178"/>
      <c r="GDO46" s="178"/>
      <c r="GDP46" s="178"/>
      <c r="GDQ46" s="179"/>
      <c r="GDR46" s="166"/>
      <c r="GDS46" s="178"/>
      <c r="GDT46" s="178"/>
      <c r="GDU46" s="178"/>
      <c r="GDV46" s="178"/>
      <c r="GDW46" s="178"/>
      <c r="GDX46" s="178"/>
      <c r="GDY46" s="179"/>
      <c r="GDZ46" s="166"/>
      <c r="GEA46" s="178"/>
      <c r="GEB46" s="178"/>
      <c r="GEC46" s="178"/>
      <c r="GED46" s="178"/>
      <c r="GEE46" s="178"/>
      <c r="GEF46" s="178"/>
      <c r="GEG46" s="179"/>
      <c r="GEH46" s="166"/>
      <c r="GEI46" s="178"/>
      <c r="GEJ46" s="178"/>
      <c r="GEK46" s="178"/>
      <c r="GEL46" s="178"/>
      <c r="GEM46" s="178"/>
      <c r="GEN46" s="178"/>
      <c r="GEO46" s="179"/>
      <c r="GEP46" s="166"/>
      <c r="GEQ46" s="178"/>
      <c r="GER46" s="178"/>
      <c r="GES46" s="178"/>
      <c r="GET46" s="178"/>
      <c r="GEU46" s="178"/>
      <c r="GEV46" s="178"/>
      <c r="GEW46" s="179"/>
      <c r="GEX46" s="166"/>
      <c r="GEY46" s="178"/>
      <c r="GEZ46" s="178"/>
      <c r="GFA46" s="178"/>
      <c r="GFB46" s="178"/>
      <c r="GFC46" s="178"/>
      <c r="GFD46" s="178"/>
      <c r="GFE46" s="179"/>
      <c r="GFF46" s="166"/>
      <c r="GFG46" s="178"/>
      <c r="GFH46" s="178"/>
      <c r="GFI46" s="178"/>
      <c r="GFJ46" s="178"/>
      <c r="GFK46" s="178"/>
      <c r="GFL46" s="178"/>
      <c r="GFM46" s="179"/>
      <c r="GFN46" s="166"/>
      <c r="GFO46" s="178"/>
      <c r="GFP46" s="178"/>
      <c r="GFQ46" s="178"/>
      <c r="GFR46" s="178"/>
      <c r="GFS46" s="178"/>
      <c r="GFT46" s="178"/>
      <c r="GFU46" s="179"/>
      <c r="GFV46" s="166"/>
      <c r="GFW46" s="178"/>
      <c r="GFX46" s="178"/>
      <c r="GFY46" s="178"/>
      <c r="GFZ46" s="178"/>
      <c r="GGA46" s="178"/>
      <c r="GGB46" s="178"/>
      <c r="GGC46" s="179"/>
      <c r="GGD46" s="166"/>
      <c r="GGE46" s="178"/>
      <c r="GGF46" s="178"/>
      <c r="GGG46" s="178"/>
      <c r="GGH46" s="178"/>
      <c r="GGI46" s="178"/>
      <c r="GGJ46" s="178"/>
      <c r="GGK46" s="179"/>
      <c r="GGL46" s="166"/>
      <c r="GGM46" s="178"/>
      <c r="GGN46" s="178"/>
      <c r="GGO46" s="178"/>
      <c r="GGP46" s="178"/>
      <c r="GGQ46" s="178"/>
      <c r="GGR46" s="178"/>
      <c r="GGS46" s="179"/>
      <c r="GGT46" s="166"/>
      <c r="GGU46" s="178"/>
      <c r="GGV46" s="178"/>
      <c r="GGW46" s="178"/>
      <c r="GGX46" s="178"/>
      <c r="GGY46" s="178"/>
      <c r="GGZ46" s="178"/>
      <c r="GHA46" s="179"/>
      <c r="GHB46" s="166"/>
      <c r="GHC46" s="178"/>
      <c r="GHD46" s="178"/>
      <c r="GHE46" s="178"/>
      <c r="GHF46" s="178"/>
      <c r="GHG46" s="178"/>
      <c r="GHH46" s="178"/>
      <c r="GHI46" s="179"/>
      <c r="GHJ46" s="166"/>
      <c r="GHK46" s="178"/>
      <c r="GHL46" s="178"/>
      <c r="GHM46" s="178"/>
      <c r="GHN46" s="178"/>
      <c r="GHO46" s="178"/>
      <c r="GHP46" s="178"/>
      <c r="GHQ46" s="179"/>
      <c r="GHR46" s="166"/>
      <c r="GHS46" s="178"/>
      <c r="GHT46" s="178"/>
      <c r="GHU46" s="178"/>
      <c r="GHV46" s="178"/>
      <c r="GHW46" s="178"/>
      <c r="GHX46" s="178"/>
      <c r="GHY46" s="179"/>
      <c r="GHZ46" s="166"/>
      <c r="GIA46" s="178"/>
      <c r="GIB46" s="178"/>
      <c r="GIC46" s="178"/>
      <c r="GID46" s="178"/>
      <c r="GIE46" s="178"/>
      <c r="GIF46" s="178"/>
      <c r="GIG46" s="179"/>
      <c r="GIH46" s="166"/>
      <c r="GII46" s="178"/>
      <c r="GIJ46" s="178"/>
      <c r="GIK46" s="178"/>
      <c r="GIL46" s="178"/>
      <c r="GIM46" s="178"/>
      <c r="GIN46" s="178"/>
      <c r="GIO46" s="179"/>
      <c r="GIP46" s="166"/>
      <c r="GIQ46" s="178"/>
      <c r="GIR46" s="178"/>
      <c r="GIS46" s="178"/>
      <c r="GIT46" s="178"/>
      <c r="GIU46" s="178"/>
      <c r="GIV46" s="178"/>
      <c r="GIW46" s="179"/>
      <c r="GIX46" s="166"/>
      <c r="GIY46" s="178"/>
      <c r="GIZ46" s="178"/>
      <c r="GJA46" s="178"/>
      <c r="GJB46" s="178"/>
      <c r="GJC46" s="178"/>
      <c r="GJD46" s="178"/>
      <c r="GJE46" s="179"/>
      <c r="GJF46" s="166"/>
      <c r="GJG46" s="178"/>
      <c r="GJH46" s="178"/>
      <c r="GJI46" s="178"/>
      <c r="GJJ46" s="178"/>
      <c r="GJK46" s="178"/>
      <c r="GJL46" s="178"/>
      <c r="GJM46" s="179"/>
      <c r="GJN46" s="166"/>
      <c r="GJO46" s="178"/>
      <c r="GJP46" s="178"/>
      <c r="GJQ46" s="178"/>
      <c r="GJR46" s="178"/>
      <c r="GJS46" s="178"/>
      <c r="GJT46" s="178"/>
      <c r="GJU46" s="179"/>
      <c r="GJV46" s="166"/>
      <c r="GJW46" s="178"/>
      <c r="GJX46" s="178"/>
      <c r="GJY46" s="178"/>
      <c r="GJZ46" s="178"/>
      <c r="GKA46" s="178"/>
      <c r="GKB46" s="178"/>
      <c r="GKC46" s="179"/>
      <c r="GKD46" s="166"/>
      <c r="GKE46" s="178"/>
      <c r="GKF46" s="178"/>
      <c r="GKG46" s="178"/>
      <c r="GKH46" s="178"/>
      <c r="GKI46" s="178"/>
      <c r="GKJ46" s="178"/>
      <c r="GKK46" s="179"/>
      <c r="GKL46" s="166"/>
      <c r="GKM46" s="178"/>
      <c r="GKN46" s="178"/>
      <c r="GKO46" s="178"/>
      <c r="GKP46" s="178"/>
      <c r="GKQ46" s="178"/>
      <c r="GKR46" s="178"/>
      <c r="GKS46" s="179"/>
      <c r="GKT46" s="166"/>
      <c r="GKU46" s="178"/>
      <c r="GKV46" s="178"/>
      <c r="GKW46" s="178"/>
      <c r="GKX46" s="178"/>
      <c r="GKY46" s="178"/>
      <c r="GKZ46" s="178"/>
      <c r="GLA46" s="179"/>
      <c r="GLB46" s="166"/>
      <c r="GLC46" s="178"/>
      <c r="GLD46" s="178"/>
      <c r="GLE46" s="178"/>
      <c r="GLF46" s="178"/>
      <c r="GLG46" s="178"/>
      <c r="GLH46" s="178"/>
      <c r="GLI46" s="179"/>
      <c r="GLJ46" s="166"/>
      <c r="GLK46" s="178"/>
      <c r="GLL46" s="178"/>
      <c r="GLM46" s="178"/>
      <c r="GLN46" s="178"/>
      <c r="GLO46" s="178"/>
      <c r="GLP46" s="178"/>
      <c r="GLQ46" s="179"/>
      <c r="GLR46" s="166"/>
      <c r="GLS46" s="178"/>
      <c r="GLT46" s="178"/>
      <c r="GLU46" s="178"/>
      <c r="GLV46" s="178"/>
      <c r="GLW46" s="178"/>
      <c r="GLX46" s="178"/>
      <c r="GLY46" s="179"/>
      <c r="GLZ46" s="166"/>
      <c r="GMA46" s="178"/>
      <c r="GMB46" s="178"/>
      <c r="GMC46" s="178"/>
      <c r="GMD46" s="178"/>
      <c r="GME46" s="178"/>
      <c r="GMF46" s="178"/>
      <c r="GMG46" s="179"/>
      <c r="GMH46" s="166"/>
      <c r="GMI46" s="178"/>
      <c r="GMJ46" s="178"/>
      <c r="GMK46" s="178"/>
      <c r="GML46" s="178"/>
      <c r="GMM46" s="178"/>
      <c r="GMN46" s="178"/>
      <c r="GMO46" s="179"/>
      <c r="GMP46" s="166"/>
      <c r="GMQ46" s="178"/>
      <c r="GMR46" s="178"/>
      <c r="GMS46" s="178"/>
      <c r="GMT46" s="178"/>
      <c r="GMU46" s="178"/>
      <c r="GMV46" s="178"/>
      <c r="GMW46" s="179"/>
      <c r="GMX46" s="166"/>
      <c r="GMY46" s="178"/>
      <c r="GMZ46" s="178"/>
      <c r="GNA46" s="178"/>
      <c r="GNB46" s="178"/>
      <c r="GNC46" s="178"/>
      <c r="GND46" s="178"/>
      <c r="GNE46" s="179"/>
      <c r="GNF46" s="166"/>
      <c r="GNG46" s="178"/>
      <c r="GNH46" s="178"/>
      <c r="GNI46" s="178"/>
      <c r="GNJ46" s="178"/>
      <c r="GNK46" s="178"/>
      <c r="GNL46" s="178"/>
      <c r="GNM46" s="179"/>
      <c r="GNN46" s="166"/>
      <c r="GNO46" s="178"/>
      <c r="GNP46" s="178"/>
      <c r="GNQ46" s="178"/>
      <c r="GNR46" s="178"/>
      <c r="GNS46" s="178"/>
      <c r="GNT46" s="178"/>
      <c r="GNU46" s="179"/>
      <c r="GNV46" s="166"/>
      <c r="GNW46" s="178"/>
      <c r="GNX46" s="178"/>
      <c r="GNY46" s="178"/>
      <c r="GNZ46" s="178"/>
      <c r="GOA46" s="178"/>
      <c r="GOB46" s="178"/>
      <c r="GOC46" s="179"/>
      <c r="GOD46" s="166"/>
      <c r="GOE46" s="178"/>
      <c r="GOF46" s="178"/>
      <c r="GOG46" s="178"/>
      <c r="GOH46" s="178"/>
      <c r="GOI46" s="178"/>
      <c r="GOJ46" s="178"/>
      <c r="GOK46" s="179"/>
      <c r="GOL46" s="166"/>
      <c r="GOM46" s="178"/>
      <c r="GON46" s="178"/>
      <c r="GOO46" s="178"/>
      <c r="GOP46" s="178"/>
      <c r="GOQ46" s="178"/>
      <c r="GOR46" s="178"/>
      <c r="GOS46" s="179"/>
      <c r="GOT46" s="166"/>
      <c r="GOU46" s="178"/>
      <c r="GOV46" s="178"/>
      <c r="GOW46" s="178"/>
      <c r="GOX46" s="178"/>
      <c r="GOY46" s="178"/>
      <c r="GOZ46" s="178"/>
      <c r="GPA46" s="179"/>
      <c r="GPB46" s="166"/>
      <c r="GPC46" s="178"/>
      <c r="GPD46" s="178"/>
      <c r="GPE46" s="178"/>
      <c r="GPF46" s="178"/>
      <c r="GPG46" s="178"/>
      <c r="GPH46" s="178"/>
      <c r="GPI46" s="179"/>
      <c r="GPJ46" s="166"/>
      <c r="GPK46" s="178"/>
      <c r="GPL46" s="178"/>
      <c r="GPM46" s="178"/>
      <c r="GPN46" s="178"/>
      <c r="GPO46" s="178"/>
      <c r="GPP46" s="178"/>
      <c r="GPQ46" s="179"/>
      <c r="GPR46" s="166"/>
      <c r="GPS46" s="178"/>
      <c r="GPT46" s="178"/>
      <c r="GPU46" s="178"/>
      <c r="GPV46" s="178"/>
      <c r="GPW46" s="178"/>
      <c r="GPX46" s="178"/>
      <c r="GPY46" s="179"/>
      <c r="GPZ46" s="166"/>
      <c r="GQA46" s="178"/>
      <c r="GQB46" s="178"/>
      <c r="GQC46" s="178"/>
      <c r="GQD46" s="178"/>
      <c r="GQE46" s="178"/>
      <c r="GQF46" s="178"/>
      <c r="GQG46" s="179"/>
      <c r="GQH46" s="166"/>
      <c r="GQI46" s="178"/>
      <c r="GQJ46" s="178"/>
      <c r="GQK46" s="178"/>
      <c r="GQL46" s="178"/>
      <c r="GQM46" s="178"/>
      <c r="GQN46" s="178"/>
      <c r="GQO46" s="179"/>
      <c r="GQP46" s="166"/>
      <c r="GQQ46" s="178"/>
      <c r="GQR46" s="178"/>
      <c r="GQS46" s="178"/>
      <c r="GQT46" s="178"/>
      <c r="GQU46" s="178"/>
      <c r="GQV46" s="178"/>
      <c r="GQW46" s="179"/>
      <c r="GQX46" s="166"/>
      <c r="GQY46" s="178"/>
      <c r="GQZ46" s="178"/>
      <c r="GRA46" s="178"/>
      <c r="GRB46" s="178"/>
      <c r="GRC46" s="178"/>
      <c r="GRD46" s="178"/>
      <c r="GRE46" s="179"/>
      <c r="GRF46" s="166"/>
      <c r="GRG46" s="178"/>
      <c r="GRH46" s="178"/>
      <c r="GRI46" s="178"/>
      <c r="GRJ46" s="178"/>
      <c r="GRK46" s="178"/>
      <c r="GRL46" s="178"/>
      <c r="GRM46" s="179"/>
      <c r="GRN46" s="166"/>
      <c r="GRO46" s="178"/>
      <c r="GRP46" s="178"/>
      <c r="GRQ46" s="178"/>
      <c r="GRR46" s="178"/>
      <c r="GRS46" s="178"/>
      <c r="GRT46" s="178"/>
      <c r="GRU46" s="179"/>
      <c r="GRV46" s="166"/>
      <c r="GRW46" s="178"/>
      <c r="GRX46" s="178"/>
      <c r="GRY46" s="178"/>
      <c r="GRZ46" s="178"/>
      <c r="GSA46" s="178"/>
      <c r="GSB46" s="178"/>
      <c r="GSC46" s="179"/>
      <c r="GSD46" s="166"/>
      <c r="GSE46" s="178"/>
      <c r="GSF46" s="178"/>
      <c r="GSG46" s="178"/>
      <c r="GSH46" s="178"/>
      <c r="GSI46" s="178"/>
      <c r="GSJ46" s="178"/>
      <c r="GSK46" s="179"/>
      <c r="GSL46" s="166"/>
      <c r="GSM46" s="178"/>
      <c r="GSN46" s="178"/>
      <c r="GSO46" s="178"/>
      <c r="GSP46" s="178"/>
      <c r="GSQ46" s="178"/>
      <c r="GSR46" s="178"/>
      <c r="GSS46" s="179"/>
      <c r="GST46" s="166"/>
      <c r="GSU46" s="178"/>
      <c r="GSV46" s="178"/>
      <c r="GSW46" s="178"/>
      <c r="GSX46" s="178"/>
      <c r="GSY46" s="178"/>
      <c r="GSZ46" s="178"/>
      <c r="GTA46" s="179"/>
      <c r="GTB46" s="166"/>
      <c r="GTC46" s="178"/>
      <c r="GTD46" s="178"/>
      <c r="GTE46" s="178"/>
      <c r="GTF46" s="178"/>
      <c r="GTG46" s="178"/>
      <c r="GTH46" s="178"/>
      <c r="GTI46" s="179"/>
      <c r="GTJ46" s="166"/>
      <c r="GTK46" s="178"/>
      <c r="GTL46" s="178"/>
      <c r="GTM46" s="178"/>
      <c r="GTN46" s="178"/>
      <c r="GTO46" s="178"/>
      <c r="GTP46" s="178"/>
      <c r="GTQ46" s="179"/>
      <c r="GTR46" s="166"/>
      <c r="GTS46" s="178"/>
      <c r="GTT46" s="178"/>
      <c r="GTU46" s="178"/>
      <c r="GTV46" s="178"/>
      <c r="GTW46" s="178"/>
      <c r="GTX46" s="178"/>
      <c r="GTY46" s="179"/>
      <c r="GTZ46" s="166"/>
      <c r="GUA46" s="178"/>
      <c r="GUB46" s="178"/>
      <c r="GUC46" s="178"/>
      <c r="GUD46" s="178"/>
      <c r="GUE46" s="178"/>
      <c r="GUF46" s="178"/>
      <c r="GUG46" s="179"/>
      <c r="GUH46" s="166"/>
      <c r="GUI46" s="178"/>
      <c r="GUJ46" s="178"/>
      <c r="GUK46" s="178"/>
      <c r="GUL46" s="178"/>
      <c r="GUM46" s="178"/>
      <c r="GUN46" s="178"/>
      <c r="GUO46" s="179"/>
      <c r="GUP46" s="166"/>
      <c r="GUQ46" s="178"/>
      <c r="GUR46" s="178"/>
      <c r="GUS46" s="178"/>
      <c r="GUT46" s="178"/>
      <c r="GUU46" s="178"/>
      <c r="GUV46" s="178"/>
      <c r="GUW46" s="179"/>
      <c r="GUX46" s="166"/>
      <c r="GUY46" s="178"/>
      <c r="GUZ46" s="178"/>
      <c r="GVA46" s="178"/>
      <c r="GVB46" s="178"/>
      <c r="GVC46" s="178"/>
      <c r="GVD46" s="178"/>
      <c r="GVE46" s="179"/>
      <c r="GVF46" s="166"/>
      <c r="GVG46" s="178"/>
      <c r="GVH46" s="178"/>
      <c r="GVI46" s="178"/>
      <c r="GVJ46" s="178"/>
      <c r="GVK46" s="178"/>
      <c r="GVL46" s="178"/>
      <c r="GVM46" s="179"/>
      <c r="GVN46" s="166"/>
      <c r="GVO46" s="178"/>
      <c r="GVP46" s="178"/>
      <c r="GVQ46" s="178"/>
      <c r="GVR46" s="178"/>
      <c r="GVS46" s="178"/>
      <c r="GVT46" s="178"/>
      <c r="GVU46" s="179"/>
      <c r="GVV46" s="166"/>
      <c r="GVW46" s="178"/>
      <c r="GVX46" s="178"/>
      <c r="GVY46" s="178"/>
      <c r="GVZ46" s="178"/>
      <c r="GWA46" s="178"/>
      <c r="GWB46" s="178"/>
      <c r="GWC46" s="179"/>
      <c r="GWD46" s="166"/>
      <c r="GWE46" s="178"/>
      <c r="GWF46" s="178"/>
      <c r="GWG46" s="178"/>
      <c r="GWH46" s="178"/>
      <c r="GWI46" s="178"/>
      <c r="GWJ46" s="178"/>
      <c r="GWK46" s="179"/>
      <c r="GWL46" s="166"/>
      <c r="GWM46" s="178"/>
      <c r="GWN46" s="178"/>
      <c r="GWO46" s="178"/>
      <c r="GWP46" s="178"/>
      <c r="GWQ46" s="178"/>
      <c r="GWR46" s="178"/>
      <c r="GWS46" s="179"/>
      <c r="GWT46" s="166"/>
      <c r="GWU46" s="178"/>
      <c r="GWV46" s="178"/>
      <c r="GWW46" s="178"/>
      <c r="GWX46" s="178"/>
      <c r="GWY46" s="178"/>
      <c r="GWZ46" s="178"/>
      <c r="GXA46" s="179"/>
      <c r="GXB46" s="166"/>
      <c r="GXC46" s="178"/>
      <c r="GXD46" s="178"/>
      <c r="GXE46" s="178"/>
      <c r="GXF46" s="178"/>
      <c r="GXG46" s="178"/>
      <c r="GXH46" s="178"/>
      <c r="GXI46" s="179"/>
      <c r="GXJ46" s="166"/>
      <c r="GXK46" s="178"/>
      <c r="GXL46" s="178"/>
      <c r="GXM46" s="178"/>
      <c r="GXN46" s="178"/>
      <c r="GXO46" s="178"/>
      <c r="GXP46" s="178"/>
      <c r="GXQ46" s="179"/>
      <c r="GXR46" s="166"/>
      <c r="GXS46" s="178"/>
      <c r="GXT46" s="178"/>
      <c r="GXU46" s="178"/>
      <c r="GXV46" s="178"/>
      <c r="GXW46" s="178"/>
      <c r="GXX46" s="178"/>
      <c r="GXY46" s="179"/>
      <c r="GXZ46" s="166"/>
      <c r="GYA46" s="178"/>
      <c r="GYB46" s="178"/>
      <c r="GYC46" s="178"/>
      <c r="GYD46" s="178"/>
      <c r="GYE46" s="178"/>
      <c r="GYF46" s="178"/>
      <c r="GYG46" s="179"/>
      <c r="GYH46" s="166"/>
      <c r="GYI46" s="178"/>
      <c r="GYJ46" s="178"/>
      <c r="GYK46" s="178"/>
      <c r="GYL46" s="178"/>
      <c r="GYM46" s="178"/>
      <c r="GYN46" s="178"/>
      <c r="GYO46" s="179"/>
      <c r="GYP46" s="166"/>
      <c r="GYQ46" s="178"/>
      <c r="GYR46" s="178"/>
      <c r="GYS46" s="178"/>
      <c r="GYT46" s="178"/>
      <c r="GYU46" s="178"/>
      <c r="GYV46" s="178"/>
      <c r="GYW46" s="179"/>
      <c r="GYX46" s="166"/>
      <c r="GYY46" s="178"/>
      <c r="GYZ46" s="178"/>
      <c r="GZA46" s="178"/>
      <c r="GZB46" s="178"/>
      <c r="GZC46" s="178"/>
      <c r="GZD46" s="178"/>
      <c r="GZE46" s="179"/>
      <c r="GZF46" s="166"/>
      <c r="GZG46" s="178"/>
      <c r="GZH46" s="178"/>
      <c r="GZI46" s="178"/>
      <c r="GZJ46" s="178"/>
      <c r="GZK46" s="178"/>
      <c r="GZL46" s="178"/>
      <c r="GZM46" s="179"/>
      <c r="GZN46" s="166"/>
      <c r="GZO46" s="178"/>
      <c r="GZP46" s="178"/>
      <c r="GZQ46" s="178"/>
      <c r="GZR46" s="178"/>
      <c r="GZS46" s="178"/>
      <c r="GZT46" s="178"/>
      <c r="GZU46" s="179"/>
      <c r="GZV46" s="166"/>
      <c r="GZW46" s="178"/>
      <c r="GZX46" s="178"/>
      <c r="GZY46" s="178"/>
      <c r="GZZ46" s="178"/>
      <c r="HAA46" s="178"/>
      <c r="HAB46" s="178"/>
      <c r="HAC46" s="179"/>
      <c r="HAD46" s="166"/>
      <c r="HAE46" s="178"/>
      <c r="HAF46" s="178"/>
      <c r="HAG46" s="178"/>
      <c r="HAH46" s="178"/>
      <c r="HAI46" s="178"/>
      <c r="HAJ46" s="178"/>
      <c r="HAK46" s="179"/>
      <c r="HAL46" s="166"/>
      <c r="HAM46" s="178"/>
      <c r="HAN46" s="178"/>
      <c r="HAO46" s="178"/>
      <c r="HAP46" s="178"/>
      <c r="HAQ46" s="178"/>
      <c r="HAR46" s="178"/>
      <c r="HAS46" s="179"/>
      <c r="HAT46" s="166"/>
      <c r="HAU46" s="178"/>
      <c r="HAV46" s="178"/>
      <c r="HAW46" s="178"/>
      <c r="HAX46" s="178"/>
      <c r="HAY46" s="178"/>
      <c r="HAZ46" s="178"/>
      <c r="HBA46" s="179"/>
      <c r="HBB46" s="166"/>
      <c r="HBC46" s="178"/>
      <c r="HBD46" s="178"/>
      <c r="HBE46" s="178"/>
      <c r="HBF46" s="178"/>
      <c r="HBG46" s="178"/>
      <c r="HBH46" s="178"/>
      <c r="HBI46" s="179"/>
      <c r="HBJ46" s="166"/>
      <c r="HBK46" s="178"/>
      <c r="HBL46" s="178"/>
      <c r="HBM46" s="178"/>
      <c r="HBN46" s="178"/>
      <c r="HBO46" s="178"/>
      <c r="HBP46" s="178"/>
      <c r="HBQ46" s="179"/>
      <c r="HBR46" s="166"/>
      <c r="HBS46" s="178"/>
      <c r="HBT46" s="178"/>
      <c r="HBU46" s="178"/>
      <c r="HBV46" s="178"/>
      <c r="HBW46" s="178"/>
      <c r="HBX46" s="178"/>
      <c r="HBY46" s="179"/>
      <c r="HBZ46" s="166"/>
      <c r="HCA46" s="178"/>
      <c r="HCB46" s="178"/>
      <c r="HCC46" s="178"/>
      <c r="HCD46" s="178"/>
      <c r="HCE46" s="178"/>
      <c r="HCF46" s="178"/>
      <c r="HCG46" s="179"/>
      <c r="HCH46" s="166"/>
      <c r="HCI46" s="178"/>
      <c r="HCJ46" s="178"/>
      <c r="HCK46" s="178"/>
      <c r="HCL46" s="178"/>
      <c r="HCM46" s="178"/>
      <c r="HCN46" s="178"/>
      <c r="HCO46" s="179"/>
      <c r="HCP46" s="166"/>
      <c r="HCQ46" s="178"/>
      <c r="HCR46" s="178"/>
      <c r="HCS46" s="178"/>
      <c r="HCT46" s="178"/>
      <c r="HCU46" s="178"/>
      <c r="HCV46" s="178"/>
      <c r="HCW46" s="179"/>
      <c r="HCX46" s="166"/>
      <c r="HCY46" s="178"/>
      <c r="HCZ46" s="178"/>
      <c r="HDA46" s="178"/>
      <c r="HDB46" s="178"/>
      <c r="HDC46" s="178"/>
      <c r="HDD46" s="178"/>
      <c r="HDE46" s="179"/>
      <c r="HDF46" s="166"/>
      <c r="HDG46" s="178"/>
      <c r="HDH46" s="178"/>
      <c r="HDI46" s="178"/>
      <c r="HDJ46" s="178"/>
      <c r="HDK46" s="178"/>
      <c r="HDL46" s="178"/>
      <c r="HDM46" s="179"/>
      <c r="HDN46" s="166"/>
      <c r="HDO46" s="178"/>
      <c r="HDP46" s="178"/>
      <c r="HDQ46" s="178"/>
      <c r="HDR46" s="178"/>
      <c r="HDS46" s="178"/>
      <c r="HDT46" s="178"/>
      <c r="HDU46" s="179"/>
      <c r="HDV46" s="166"/>
      <c r="HDW46" s="178"/>
      <c r="HDX46" s="178"/>
      <c r="HDY46" s="178"/>
      <c r="HDZ46" s="178"/>
      <c r="HEA46" s="178"/>
      <c r="HEB46" s="178"/>
      <c r="HEC46" s="179"/>
      <c r="HED46" s="166"/>
      <c r="HEE46" s="178"/>
      <c r="HEF46" s="178"/>
      <c r="HEG46" s="178"/>
      <c r="HEH46" s="178"/>
      <c r="HEI46" s="178"/>
      <c r="HEJ46" s="178"/>
      <c r="HEK46" s="179"/>
      <c r="HEL46" s="166"/>
      <c r="HEM46" s="178"/>
      <c r="HEN46" s="178"/>
      <c r="HEO46" s="178"/>
      <c r="HEP46" s="178"/>
      <c r="HEQ46" s="178"/>
      <c r="HER46" s="178"/>
      <c r="HES46" s="179"/>
      <c r="HET46" s="166"/>
      <c r="HEU46" s="178"/>
      <c r="HEV46" s="178"/>
      <c r="HEW46" s="178"/>
      <c r="HEX46" s="178"/>
      <c r="HEY46" s="178"/>
      <c r="HEZ46" s="178"/>
      <c r="HFA46" s="179"/>
      <c r="HFB46" s="166"/>
      <c r="HFC46" s="178"/>
      <c r="HFD46" s="178"/>
      <c r="HFE46" s="178"/>
      <c r="HFF46" s="178"/>
      <c r="HFG46" s="178"/>
      <c r="HFH46" s="178"/>
      <c r="HFI46" s="179"/>
      <c r="HFJ46" s="166"/>
      <c r="HFK46" s="178"/>
      <c r="HFL46" s="178"/>
      <c r="HFM46" s="178"/>
      <c r="HFN46" s="178"/>
      <c r="HFO46" s="178"/>
      <c r="HFP46" s="178"/>
      <c r="HFQ46" s="179"/>
      <c r="HFR46" s="166"/>
      <c r="HFS46" s="178"/>
      <c r="HFT46" s="178"/>
      <c r="HFU46" s="178"/>
      <c r="HFV46" s="178"/>
      <c r="HFW46" s="178"/>
      <c r="HFX46" s="178"/>
      <c r="HFY46" s="179"/>
      <c r="HFZ46" s="166"/>
      <c r="HGA46" s="178"/>
      <c r="HGB46" s="178"/>
      <c r="HGC46" s="178"/>
      <c r="HGD46" s="178"/>
      <c r="HGE46" s="178"/>
      <c r="HGF46" s="178"/>
      <c r="HGG46" s="179"/>
      <c r="HGH46" s="166"/>
      <c r="HGI46" s="178"/>
      <c r="HGJ46" s="178"/>
      <c r="HGK46" s="178"/>
      <c r="HGL46" s="178"/>
      <c r="HGM46" s="178"/>
      <c r="HGN46" s="178"/>
      <c r="HGO46" s="179"/>
      <c r="HGP46" s="166"/>
      <c r="HGQ46" s="178"/>
      <c r="HGR46" s="178"/>
      <c r="HGS46" s="178"/>
      <c r="HGT46" s="178"/>
      <c r="HGU46" s="178"/>
      <c r="HGV46" s="178"/>
      <c r="HGW46" s="179"/>
      <c r="HGX46" s="166"/>
      <c r="HGY46" s="178"/>
      <c r="HGZ46" s="178"/>
      <c r="HHA46" s="178"/>
      <c r="HHB46" s="178"/>
      <c r="HHC46" s="178"/>
      <c r="HHD46" s="178"/>
      <c r="HHE46" s="179"/>
      <c r="HHF46" s="166"/>
      <c r="HHG46" s="178"/>
      <c r="HHH46" s="178"/>
      <c r="HHI46" s="178"/>
      <c r="HHJ46" s="178"/>
      <c r="HHK46" s="178"/>
      <c r="HHL46" s="178"/>
      <c r="HHM46" s="179"/>
      <c r="HHN46" s="166"/>
      <c r="HHO46" s="178"/>
      <c r="HHP46" s="178"/>
      <c r="HHQ46" s="178"/>
      <c r="HHR46" s="178"/>
      <c r="HHS46" s="178"/>
      <c r="HHT46" s="178"/>
      <c r="HHU46" s="179"/>
      <c r="HHV46" s="166"/>
      <c r="HHW46" s="178"/>
      <c r="HHX46" s="178"/>
      <c r="HHY46" s="178"/>
      <c r="HHZ46" s="178"/>
      <c r="HIA46" s="178"/>
      <c r="HIB46" s="178"/>
      <c r="HIC46" s="179"/>
      <c r="HID46" s="166"/>
      <c r="HIE46" s="178"/>
      <c r="HIF46" s="178"/>
      <c r="HIG46" s="178"/>
      <c r="HIH46" s="178"/>
      <c r="HII46" s="178"/>
      <c r="HIJ46" s="178"/>
      <c r="HIK46" s="179"/>
      <c r="HIL46" s="166"/>
      <c r="HIM46" s="178"/>
      <c r="HIN46" s="178"/>
      <c r="HIO46" s="178"/>
      <c r="HIP46" s="178"/>
      <c r="HIQ46" s="178"/>
      <c r="HIR46" s="178"/>
      <c r="HIS46" s="179"/>
      <c r="HIT46" s="166"/>
      <c r="HIU46" s="178"/>
      <c r="HIV46" s="178"/>
      <c r="HIW46" s="178"/>
      <c r="HIX46" s="178"/>
      <c r="HIY46" s="178"/>
      <c r="HIZ46" s="178"/>
      <c r="HJA46" s="179"/>
      <c r="HJB46" s="166"/>
      <c r="HJC46" s="178"/>
      <c r="HJD46" s="178"/>
      <c r="HJE46" s="178"/>
      <c r="HJF46" s="178"/>
      <c r="HJG46" s="178"/>
      <c r="HJH46" s="178"/>
      <c r="HJI46" s="179"/>
      <c r="HJJ46" s="166"/>
      <c r="HJK46" s="178"/>
      <c r="HJL46" s="178"/>
      <c r="HJM46" s="178"/>
      <c r="HJN46" s="178"/>
      <c r="HJO46" s="178"/>
      <c r="HJP46" s="178"/>
      <c r="HJQ46" s="179"/>
      <c r="HJR46" s="166"/>
      <c r="HJS46" s="178"/>
      <c r="HJT46" s="178"/>
      <c r="HJU46" s="178"/>
      <c r="HJV46" s="178"/>
      <c r="HJW46" s="178"/>
      <c r="HJX46" s="178"/>
      <c r="HJY46" s="179"/>
      <c r="HJZ46" s="166"/>
      <c r="HKA46" s="178"/>
      <c r="HKB46" s="178"/>
      <c r="HKC46" s="178"/>
      <c r="HKD46" s="178"/>
      <c r="HKE46" s="178"/>
      <c r="HKF46" s="178"/>
      <c r="HKG46" s="179"/>
      <c r="HKH46" s="166"/>
      <c r="HKI46" s="178"/>
      <c r="HKJ46" s="178"/>
      <c r="HKK46" s="178"/>
      <c r="HKL46" s="178"/>
      <c r="HKM46" s="178"/>
      <c r="HKN46" s="178"/>
      <c r="HKO46" s="179"/>
      <c r="HKP46" s="166"/>
      <c r="HKQ46" s="178"/>
      <c r="HKR46" s="178"/>
      <c r="HKS46" s="178"/>
      <c r="HKT46" s="178"/>
      <c r="HKU46" s="178"/>
      <c r="HKV46" s="178"/>
      <c r="HKW46" s="179"/>
      <c r="HKX46" s="166"/>
      <c r="HKY46" s="178"/>
      <c r="HKZ46" s="178"/>
      <c r="HLA46" s="178"/>
      <c r="HLB46" s="178"/>
      <c r="HLC46" s="178"/>
      <c r="HLD46" s="178"/>
      <c r="HLE46" s="179"/>
      <c r="HLF46" s="166"/>
      <c r="HLG46" s="178"/>
      <c r="HLH46" s="178"/>
      <c r="HLI46" s="178"/>
      <c r="HLJ46" s="178"/>
      <c r="HLK46" s="178"/>
      <c r="HLL46" s="178"/>
      <c r="HLM46" s="179"/>
      <c r="HLN46" s="166"/>
      <c r="HLO46" s="178"/>
      <c r="HLP46" s="178"/>
      <c r="HLQ46" s="178"/>
      <c r="HLR46" s="178"/>
      <c r="HLS46" s="178"/>
      <c r="HLT46" s="178"/>
      <c r="HLU46" s="179"/>
      <c r="HLV46" s="166"/>
      <c r="HLW46" s="178"/>
      <c r="HLX46" s="178"/>
      <c r="HLY46" s="178"/>
      <c r="HLZ46" s="178"/>
      <c r="HMA46" s="178"/>
      <c r="HMB46" s="178"/>
      <c r="HMC46" s="179"/>
      <c r="HMD46" s="166"/>
      <c r="HME46" s="178"/>
      <c r="HMF46" s="178"/>
      <c r="HMG46" s="178"/>
      <c r="HMH46" s="178"/>
      <c r="HMI46" s="178"/>
      <c r="HMJ46" s="178"/>
      <c r="HMK46" s="179"/>
      <c r="HML46" s="166"/>
      <c r="HMM46" s="178"/>
      <c r="HMN46" s="178"/>
      <c r="HMO46" s="178"/>
      <c r="HMP46" s="178"/>
      <c r="HMQ46" s="178"/>
      <c r="HMR46" s="178"/>
      <c r="HMS46" s="179"/>
      <c r="HMT46" s="166"/>
      <c r="HMU46" s="178"/>
      <c r="HMV46" s="178"/>
      <c r="HMW46" s="178"/>
      <c r="HMX46" s="178"/>
      <c r="HMY46" s="178"/>
      <c r="HMZ46" s="178"/>
      <c r="HNA46" s="179"/>
      <c r="HNB46" s="166"/>
      <c r="HNC46" s="178"/>
      <c r="HND46" s="178"/>
      <c r="HNE46" s="178"/>
      <c r="HNF46" s="178"/>
      <c r="HNG46" s="178"/>
      <c r="HNH46" s="178"/>
      <c r="HNI46" s="179"/>
      <c r="HNJ46" s="166"/>
      <c r="HNK46" s="178"/>
      <c r="HNL46" s="178"/>
      <c r="HNM46" s="178"/>
      <c r="HNN46" s="178"/>
      <c r="HNO46" s="178"/>
      <c r="HNP46" s="178"/>
      <c r="HNQ46" s="179"/>
      <c r="HNR46" s="166"/>
      <c r="HNS46" s="178"/>
      <c r="HNT46" s="178"/>
      <c r="HNU46" s="178"/>
      <c r="HNV46" s="178"/>
      <c r="HNW46" s="178"/>
      <c r="HNX46" s="178"/>
      <c r="HNY46" s="179"/>
      <c r="HNZ46" s="166"/>
      <c r="HOA46" s="178"/>
      <c r="HOB46" s="178"/>
      <c r="HOC46" s="178"/>
      <c r="HOD46" s="178"/>
      <c r="HOE46" s="178"/>
      <c r="HOF46" s="178"/>
      <c r="HOG46" s="179"/>
      <c r="HOH46" s="166"/>
      <c r="HOI46" s="178"/>
      <c r="HOJ46" s="178"/>
      <c r="HOK46" s="178"/>
      <c r="HOL46" s="178"/>
      <c r="HOM46" s="178"/>
      <c r="HON46" s="178"/>
      <c r="HOO46" s="179"/>
      <c r="HOP46" s="166"/>
      <c r="HOQ46" s="178"/>
      <c r="HOR46" s="178"/>
      <c r="HOS46" s="178"/>
      <c r="HOT46" s="178"/>
      <c r="HOU46" s="178"/>
      <c r="HOV46" s="178"/>
      <c r="HOW46" s="179"/>
      <c r="HOX46" s="166"/>
      <c r="HOY46" s="178"/>
      <c r="HOZ46" s="178"/>
      <c r="HPA46" s="178"/>
      <c r="HPB46" s="178"/>
      <c r="HPC46" s="178"/>
      <c r="HPD46" s="178"/>
      <c r="HPE46" s="179"/>
      <c r="HPF46" s="166"/>
      <c r="HPG46" s="178"/>
      <c r="HPH46" s="178"/>
      <c r="HPI46" s="178"/>
      <c r="HPJ46" s="178"/>
      <c r="HPK46" s="178"/>
      <c r="HPL46" s="178"/>
      <c r="HPM46" s="179"/>
      <c r="HPN46" s="166"/>
      <c r="HPO46" s="178"/>
      <c r="HPP46" s="178"/>
      <c r="HPQ46" s="178"/>
      <c r="HPR46" s="178"/>
      <c r="HPS46" s="178"/>
      <c r="HPT46" s="178"/>
      <c r="HPU46" s="179"/>
      <c r="HPV46" s="166"/>
      <c r="HPW46" s="178"/>
      <c r="HPX46" s="178"/>
      <c r="HPY46" s="178"/>
      <c r="HPZ46" s="178"/>
      <c r="HQA46" s="178"/>
      <c r="HQB46" s="178"/>
      <c r="HQC46" s="179"/>
      <c r="HQD46" s="166"/>
      <c r="HQE46" s="178"/>
      <c r="HQF46" s="178"/>
      <c r="HQG46" s="178"/>
      <c r="HQH46" s="178"/>
      <c r="HQI46" s="178"/>
      <c r="HQJ46" s="178"/>
      <c r="HQK46" s="179"/>
      <c r="HQL46" s="166"/>
      <c r="HQM46" s="178"/>
      <c r="HQN46" s="178"/>
      <c r="HQO46" s="178"/>
      <c r="HQP46" s="178"/>
      <c r="HQQ46" s="178"/>
      <c r="HQR46" s="178"/>
      <c r="HQS46" s="179"/>
      <c r="HQT46" s="166"/>
      <c r="HQU46" s="178"/>
      <c r="HQV46" s="178"/>
      <c r="HQW46" s="178"/>
      <c r="HQX46" s="178"/>
      <c r="HQY46" s="178"/>
      <c r="HQZ46" s="178"/>
      <c r="HRA46" s="179"/>
      <c r="HRB46" s="166"/>
      <c r="HRC46" s="178"/>
      <c r="HRD46" s="178"/>
      <c r="HRE46" s="178"/>
      <c r="HRF46" s="178"/>
      <c r="HRG46" s="178"/>
      <c r="HRH46" s="178"/>
      <c r="HRI46" s="179"/>
      <c r="HRJ46" s="166"/>
      <c r="HRK46" s="178"/>
      <c r="HRL46" s="178"/>
      <c r="HRM46" s="178"/>
      <c r="HRN46" s="178"/>
      <c r="HRO46" s="178"/>
      <c r="HRP46" s="178"/>
      <c r="HRQ46" s="179"/>
      <c r="HRR46" s="166"/>
      <c r="HRS46" s="178"/>
      <c r="HRT46" s="178"/>
      <c r="HRU46" s="178"/>
      <c r="HRV46" s="178"/>
      <c r="HRW46" s="178"/>
      <c r="HRX46" s="178"/>
      <c r="HRY46" s="179"/>
      <c r="HRZ46" s="166"/>
      <c r="HSA46" s="178"/>
      <c r="HSB46" s="178"/>
      <c r="HSC46" s="178"/>
      <c r="HSD46" s="178"/>
      <c r="HSE46" s="178"/>
      <c r="HSF46" s="178"/>
      <c r="HSG46" s="179"/>
      <c r="HSH46" s="166"/>
      <c r="HSI46" s="178"/>
      <c r="HSJ46" s="178"/>
      <c r="HSK46" s="178"/>
      <c r="HSL46" s="178"/>
      <c r="HSM46" s="178"/>
      <c r="HSN46" s="178"/>
      <c r="HSO46" s="179"/>
      <c r="HSP46" s="166"/>
      <c r="HSQ46" s="178"/>
      <c r="HSR46" s="178"/>
      <c r="HSS46" s="178"/>
      <c r="HST46" s="178"/>
      <c r="HSU46" s="178"/>
      <c r="HSV46" s="178"/>
      <c r="HSW46" s="179"/>
      <c r="HSX46" s="166"/>
      <c r="HSY46" s="178"/>
      <c r="HSZ46" s="178"/>
      <c r="HTA46" s="178"/>
      <c r="HTB46" s="178"/>
      <c r="HTC46" s="178"/>
      <c r="HTD46" s="178"/>
      <c r="HTE46" s="179"/>
      <c r="HTF46" s="166"/>
      <c r="HTG46" s="178"/>
      <c r="HTH46" s="178"/>
      <c r="HTI46" s="178"/>
      <c r="HTJ46" s="178"/>
      <c r="HTK46" s="178"/>
      <c r="HTL46" s="178"/>
      <c r="HTM46" s="179"/>
      <c r="HTN46" s="166"/>
      <c r="HTO46" s="178"/>
      <c r="HTP46" s="178"/>
      <c r="HTQ46" s="178"/>
      <c r="HTR46" s="178"/>
      <c r="HTS46" s="178"/>
      <c r="HTT46" s="178"/>
      <c r="HTU46" s="179"/>
      <c r="HTV46" s="166"/>
      <c r="HTW46" s="178"/>
      <c r="HTX46" s="178"/>
      <c r="HTY46" s="178"/>
      <c r="HTZ46" s="178"/>
      <c r="HUA46" s="178"/>
      <c r="HUB46" s="178"/>
      <c r="HUC46" s="179"/>
      <c r="HUD46" s="166"/>
      <c r="HUE46" s="178"/>
      <c r="HUF46" s="178"/>
      <c r="HUG46" s="178"/>
      <c r="HUH46" s="178"/>
      <c r="HUI46" s="178"/>
      <c r="HUJ46" s="178"/>
      <c r="HUK46" s="179"/>
      <c r="HUL46" s="166"/>
      <c r="HUM46" s="178"/>
      <c r="HUN46" s="178"/>
      <c r="HUO46" s="178"/>
      <c r="HUP46" s="178"/>
      <c r="HUQ46" s="178"/>
      <c r="HUR46" s="178"/>
      <c r="HUS46" s="179"/>
      <c r="HUT46" s="166"/>
      <c r="HUU46" s="178"/>
      <c r="HUV46" s="178"/>
      <c r="HUW46" s="178"/>
      <c r="HUX46" s="178"/>
      <c r="HUY46" s="178"/>
      <c r="HUZ46" s="178"/>
      <c r="HVA46" s="179"/>
      <c r="HVB46" s="166"/>
      <c r="HVC46" s="178"/>
      <c r="HVD46" s="178"/>
      <c r="HVE46" s="178"/>
      <c r="HVF46" s="178"/>
      <c r="HVG46" s="178"/>
      <c r="HVH46" s="178"/>
      <c r="HVI46" s="179"/>
      <c r="HVJ46" s="166"/>
      <c r="HVK46" s="178"/>
      <c r="HVL46" s="178"/>
      <c r="HVM46" s="178"/>
      <c r="HVN46" s="178"/>
      <c r="HVO46" s="178"/>
      <c r="HVP46" s="178"/>
      <c r="HVQ46" s="179"/>
      <c r="HVR46" s="166"/>
      <c r="HVS46" s="178"/>
      <c r="HVT46" s="178"/>
      <c r="HVU46" s="178"/>
      <c r="HVV46" s="178"/>
      <c r="HVW46" s="178"/>
      <c r="HVX46" s="178"/>
      <c r="HVY46" s="179"/>
      <c r="HVZ46" s="166"/>
      <c r="HWA46" s="178"/>
      <c r="HWB46" s="178"/>
      <c r="HWC46" s="178"/>
      <c r="HWD46" s="178"/>
      <c r="HWE46" s="178"/>
      <c r="HWF46" s="178"/>
      <c r="HWG46" s="179"/>
      <c r="HWH46" s="166"/>
      <c r="HWI46" s="178"/>
      <c r="HWJ46" s="178"/>
      <c r="HWK46" s="178"/>
      <c r="HWL46" s="178"/>
      <c r="HWM46" s="178"/>
      <c r="HWN46" s="178"/>
      <c r="HWO46" s="179"/>
      <c r="HWP46" s="166"/>
      <c r="HWQ46" s="178"/>
      <c r="HWR46" s="178"/>
      <c r="HWS46" s="178"/>
      <c r="HWT46" s="178"/>
      <c r="HWU46" s="178"/>
      <c r="HWV46" s="178"/>
      <c r="HWW46" s="179"/>
      <c r="HWX46" s="166"/>
      <c r="HWY46" s="178"/>
      <c r="HWZ46" s="178"/>
      <c r="HXA46" s="178"/>
      <c r="HXB46" s="178"/>
      <c r="HXC46" s="178"/>
      <c r="HXD46" s="178"/>
      <c r="HXE46" s="179"/>
      <c r="HXF46" s="166"/>
      <c r="HXG46" s="178"/>
      <c r="HXH46" s="178"/>
      <c r="HXI46" s="178"/>
      <c r="HXJ46" s="178"/>
      <c r="HXK46" s="178"/>
      <c r="HXL46" s="178"/>
      <c r="HXM46" s="179"/>
      <c r="HXN46" s="166"/>
      <c r="HXO46" s="178"/>
      <c r="HXP46" s="178"/>
      <c r="HXQ46" s="178"/>
      <c r="HXR46" s="178"/>
      <c r="HXS46" s="178"/>
      <c r="HXT46" s="178"/>
      <c r="HXU46" s="179"/>
      <c r="HXV46" s="166"/>
      <c r="HXW46" s="178"/>
      <c r="HXX46" s="178"/>
      <c r="HXY46" s="178"/>
      <c r="HXZ46" s="178"/>
      <c r="HYA46" s="178"/>
      <c r="HYB46" s="178"/>
      <c r="HYC46" s="179"/>
      <c r="HYD46" s="166"/>
      <c r="HYE46" s="178"/>
      <c r="HYF46" s="178"/>
      <c r="HYG46" s="178"/>
      <c r="HYH46" s="178"/>
      <c r="HYI46" s="178"/>
      <c r="HYJ46" s="178"/>
      <c r="HYK46" s="179"/>
      <c r="HYL46" s="166"/>
      <c r="HYM46" s="178"/>
      <c r="HYN46" s="178"/>
      <c r="HYO46" s="178"/>
      <c r="HYP46" s="178"/>
      <c r="HYQ46" s="178"/>
      <c r="HYR46" s="178"/>
      <c r="HYS46" s="179"/>
      <c r="HYT46" s="166"/>
      <c r="HYU46" s="178"/>
      <c r="HYV46" s="178"/>
      <c r="HYW46" s="178"/>
      <c r="HYX46" s="178"/>
      <c r="HYY46" s="178"/>
      <c r="HYZ46" s="178"/>
      <c r="HZA46" s="179"/>
      <c r="HZB46" s="166"/>
      <c r="HZC46" s="178"/>
      <c r="HZD46" s="178"/>
      <c r="HZE46" s="178"/>
      <c r="HZF46" s="178"/>
      <c r="HZG46" s="178"/>
      <c r="HZH46" s="178"/>
      <c r="HZI46" s="179"/>
      <c r="HZJ46" s="166"/>
      <c r="HZK46" s="178"/>
      <c r="HZL46" s="178"/>
      <c r="HZM46" s="178"/>
      <c r="HZN46" s="178"/>
      <c r="HZO46" s="178"/>
      <c r="HZP46" s="178"/>
      <c r="HZQ46" s="179"/>
      <c r="HZR46" s="166"/>
      <c r="HZS46" s="178"/>
      <c r="HZT46" s="178"/>
      <c r="HZU46" s="178"/>
      <c r="HZV46" s="178"/>
      <c r="HZW46" s="178"/>
      <c r="HZX46" s="178"/>
      <c r="HZY46" s="179"/>
      <c r="HZZ46" s="166"/>
      <c r="IAA46" s="178"/>
      <c r="IAB46" s="178"/>
      <c r="IAC46" s="178"/>
      <c r="IAD46" s="178"/>
      <c r="IAE46" s="178"/>
      <c r="IAF46" s="178"/>
      <c r="IAG46" s="179"/>
      <c r="IAH46" s="166"/>
      <c r="IAI46" s="178"/>
      <c r="IAJ46" s="178"/>
      <c r="IAK46" s="178"/>
      <c r="IAL46" s="178"/>
      <c r="IAM46" s="178"/>
      <c r="IAN46" s="178"/>
      <c r="IAO46" s="179"/>
      <c r="IAP46" s="166"/>
      <c r="IAQ46" s="178"/>
      <c r="IAR46" s="178"/>
      <c r="IAS46" s="178"/>
      <c r="IAT46" s="178"/>
      <c r="IAU46" s="178"/>
      <c r="IAV46" s="178"/>
      <c r="IAW46" s="179"/>
      <c r="IAX46" s="166"/>
      <c r="IAY46" s="178"/>
      <c r="IAZ46" s="178"/>
      <c r="IBA46" s="178"/>
      <c r="IBB46" s="178"/>
      <c r="IBC46" s="178"/>
      <c r="IBD46" s="178"/>
      <c r="IBE46" s="179"/>
      <c r="IBF46" s="166"/>
      <c r="IBG46" s="178"/>
      <c r="IBH46" s="178"/>
      <c r="IBI46" s="178"/>
      <c r="IBJ46" s="178"/>
      <c r="IBK46" s="178"/>
      <c r="IBL46" s="178"/>
      <c r="IBM46" s="179"/>
      <c r="IBN46" s="166"/>
      <c r="IBO46" s="178"/>
      <c r="IBP46" s="178"/>
      <c r="IBQ46" s="178"/>
      <c r="IBR46" s="178"/>
      <c r="IBS46" s="178"/>
      <c r="IBT46" s="178"/>
      <c r="IBU46" s="179"/>
      <c r="IBV46" s="166"/>
      <c r="IBW46" s="178"/>
      <c r="IBX46" s="178"/>
      <c r="IBY46" s="178"/>
      <c r="IBZ46" s="178"/>
      <c r="ICA46" s="178"/>
      <c r="ICB46" s="178"/>
      <c r="ICC46" s="179"/>
      <c r="ICD46" s="166"/>
      <c r="ICE46" s="178"/>
      <c r="ICF46" s="178"/>
      <c r="ICG46" s="178"/>
      <c r="ICH46" s="178"/>
      <c r="ICI46" s="178"/>
      <c r="ICJ46" s="178"/>
      <c r="ICK46" s="179"/>
      <c r="ICL46" s="166"/>
      <c r="ICM46" s="178"/>
      <c r="ICN46" s="178"/>
      <c r="ICO46" s="178"/>
      <c r="ICP46" s="178"/>
      <c r="ICQ46" s="178"/>
      <c r="ICR46" s="178"/>
      <c r="ICS46" s="179"/>
      <c r="ICT46" s="166"/>
      <c r="ICU46" s="178"/>
      <c r="ICV46" s="178"/>
      <c r="ICW46" s="178"/>
      <c r="ICX46" s="178"/>
      <c r="ICY46" s="178"/>
      <c r="ICZ46" s="178"/>
      <c r="IDA46" s="179"/>
      <c r="IDB46" s="166"/>
      <c r="IDC46" s="178"/>
      <c r="IDD46" s="178"/>
      <c r="IDE46" s="178"/>
      <c r="IDF46" s="178"/>
      <c r="IDG46" s="178"/>
      <c r="IDH46" s="178"/>
      <c r="IDI46" s="179"/>
      <c r="IDJ46" s="166"/>
      <c r="IDK46" s="178"/>
      <c r="IDL46" s="178"/>
      <c r="IDM46" s="178"/>
      <c r="IDN46" s="178"/>
      <c r="IDO46" s="178"/>
      <c r="IDP46" s="178"/>
      <c r="IDQ46" s="179"/>
      <c r="IDR46" s="166"/>
      <c r="IDS46" s="178"/>
      <c r="IDT46" s="178"/>
      <c r="IDU46" s="178"/>
      <c r="IDV46" s="178"/>
      <c r="IDW46" s="178"/>
      <c r="IDX46" s="178"/>
      <c r="IDY46" s="179"/>
      <c r="IDZ46" s="166"/>
      <c r="IEA46" s="178"/>
      <c r="IEB46" s="178"/>
      <c r="IEC46" s="178"/>
      <c r="IED46" s="178"/>
      <c r="IEE46" s="178"/>
      <c r="IEF46" s="178"/>
      <c r="IEG46" s="179"/>
      <c r="IEH46" s="166"/>
      <c r="IEI46" s="178"/>
      <c r="IEJ46" s="178"/>
      <c r="IEK46" s="178"/>
      <c r="IEL46" s="178"/>
      <c r="IEM46" s="178"/>
      <c r="IEN46" s="178"/>
      <c r="IEO46" s="179"/>
      <c r="IEP46" s="166"/>
      <c r="IEQ46" s="178"/>
      <c r="IER46" s="178"/>
      <c r="IES46" s="178"/>
      <c r="IET46" s="178"/>
      <c r="IEU46" s="178"/>
      <c r="IEV46" s="178"/>
      <c r="IEW46" s="179"/>
      <c r="IEX46" s="166"/>
      <c r="IEY46" s="178"/>
      <c r="IEZ46" s="178"/>
      <c r="IFA46" s="178"/>
      <c r="IFB46" s="178"/>
      <c r="IFC46" s="178"/>
      <c r="IFD46" s="178"/>
      <c r="IFE46" s="179"/>
      <c r="IFF46" s="166"/>
      <c r="IFG46" s="178"/>
      <c r="IFH46" s="178"/>
      <c r="IFI46" s="178"/>
      <c r="IFJ46" s="178"/>
      <c r="IFK46" s="178"/>
      <c r="IFL46" s="178"/>
      <c r="IFM46" s="179"/>
      <c r="IFN46" s="166"/>
      <c r="IFO46" s="178"/>
      <c r="IFP46" s="178"/>
      <c r="IFQ46" s="178"/>
      <c r="IFR46" s="178"/>
      <c r="IFS46" s="178"/>
      <c r="IFT46" s="178"/>
      <c r="IFU46" s="179"/>
      <c r="IFV46" s="166"/>
      <c r="IFW46" s="178"/>
      <c r="IFX46" s="178"/>
      <c r="IFY46" s="178"/>
      <c r="IFZ46" s="178"/>
      <c r="IGA46" s="178"/>
      <c r="IGB46" s="178"/>
      <c r="IGC46" s="179"/>
      <c r="IGD46" s="166"/>
      <c r="IGE46" s="178"/>
      <c r="IGF46" s="178"/>
      <c r="IGG46" s="178"/>
      <c r="IGH46" s="178"/>
      <c r="IGI46" s="178"/>
      <c r="IGJ46" s="178"/>
      <c r="IGK46" s="179"/>
      <c r="IGL46" s="166"/>
      <c r="IGM46" s="178"/>
      <c r="IGN46" s="178"/>
      <c r="IGO46" s="178"/>
      <c r="IGP46" s="178"/>
      <c r="IGQ46" s="178"/>
      <c r="IGR46" s="178"/>
      <c r="IGS46" s="179"/>
      <c r="IGT46" s="166"/>
      <c r="IGU46" s="178"/>
      <c r="IGV46" s="178"/>
      <c r="IGW46" s="178"/>
      <c r="IGX46" s="178"/>
      <c r="IGY46" s="178"/>
      <c r="IGZ46" s="178"/>
      <c r="IHA46" s="179"/>
      <c r="IHB46" s="166"/>
      <c r="IHC46" s="178"/>
      <c r="IHD46" s="178"/>
      <c r="IHE46" s="178"/>
      <c r="IHF46" s="178"/>
      <c r="IHG46" s="178"/>
      <c r="IHH46" s="178"/>
      <c r="IHI46" s="179"/>
      <c r="IHJ46" s="166"/>
      <c r="IHK46" s="178"/>
      <c r="IHL46" s="178"/>
      <c r="IHM46" s="178"/>
      <c r="IHN46" s="178"/>
      <c r="IHO46" s="178"/>
      <c r="IHP46" s="178"/>
      <c r="IHQ46" s="179"/>
      <c r="IHR46" s="166"/>
      <c r="IHS46" s="178"/>
      <c r="IHT46" s="178"/>
      <c r="IHU46" s="178"/>
      <c r="IHV46" s="178"/>
      <c r="IHW46" s="178"/>
      <c r="IHX46" s="178"/>
      <c r="IHY46" s="179"/>
      <c r="IHZ46" s="166"/>
      <c r="IIA46" s="178"/>
      <c r="IIB46" s="178"/>
      <c r="IIC46" s="178"/>
      <c r="IID46" s="178"/>
      <c r="IIE46" s="178"/>
      <c r="IIF46" s="178"/>
      <c r="IIG46" s="179"/>
      <c r="IIH46" s="166"/>
      <c r="III46" s="178"/>
      <c r="IIJ46" s="178"/>
      <c r="IIK46" s="178"/>
      <c r="IIL46" s="178"/>
      <c r="IIM46" s="178"/>
      <c r="IIN46" s="178"/>
      <c r="IIO46" s="179"/>
      <c r="IIP46" s="166"/>
      <c r="IIQ46" s="178"/>
      <c r="IIR46" s="178"/>
      <c r="IIS46" s="178"/>
      <c r="IIT46" s="178"/>
      <c r="IIU46" s="178"/>
      <c r="IIV46" s="178"/>
      <c r="IIW46" s="179"/>
      <c r="IIX46" s="166"/>
      <c r="IIY46" s="178"/>
      <c r="IIZ46" s="178"/>
      <c r="IJA46" s="178"/>
      <c r="IJB46" s="178"/>
      <c r="IJC46" s="178"/>
      <c r="IJD46" s="178"/>
      <c r="IJE46" s="179"/>
      <c r="IJF46" s="166"/>
      <c r="IJG46" s="178"/>
      <c r="IJH46" s="178"/>
      <c r="IJI46" s="178"/>
      <c r="IJJ46" s="178"/>
      <c r="IJK46" s="178"/>
      <c r="IJL46" s="178"/>
      <c r="IJM46" s="179"/>
      <c r="IJN46" s="166"/>
      <c r="IJO46" s="178"/>
      <c r="IJP46" s="178"/>
      <c r="IJQ46" s="178"/>
      <c r="IJR46" s="178"/>
      <c r="IJS46" s="178"/>
      <c r="IJT46" s="178"/>
      <c r="IJU46" s="179"/>
      <c r="IJV46" s="166"/>
      <c r="IJW46" s="178"/>
      <c r="IJX46" s="178"/>
      <c r="IJY46" s="178"/>
      <c r="IJZ46" s="178"/>
      <c r="IKA46" s="178"/>
      <c r="IKB46" s="178"/>
      <c r="IKC46" s="179"/>
      <c r="IKD46" s="166"/>
      <c r="IKE46" s="178"/>
      <c r="IKF46" s="178"/>
      <c r="IKG46" s="178"/>
      <c r="IKH46" s="178"/>
      <c r="IKI46" s="178"/>
      <c r="IKJ46" s="178"/>
      <c r="IKK46" s="179"/>
      <c r="IKL46" s="166"/>
      <c r="IKM46" s="178"/>
      <c r="IKN46" s="178"/>
      <c r="IKO46" s="178"/>
      <c r="IKP46" s="178"/>
      <c r="IKQ46" s="178"/>
      <c r="IKR46" s="178"/>
      <c r="IKS46" s="179"/>
      <c r="IKT46" s="166"/>
      <c r="IKU46" s="178"/>
      <c r="IKV46" s="178"/>
      <c r="IKW46" s="178"/>
      <c r="IKX46" s="178"/>
      <c r="IKY46" s="178"/>
      <c r="IKZ46" s="178"/>
      <c r="ILA46" s="179"/>
      <c r="ILB46" s="166"/>
      <c r="ILC46" s="178"/>
      <c r="ILD46" s="178"/>
      <c r="ILE46" s="178"/>
      <c r="ILF46" s="178"/>
      <c r="ILG46" s="178"/>
      <c r="ILH46" s="178"/>
      <c r="ILI46" s="179"/>
      <c r="ILJ46" s="166"/>
      <c r="ILK46" s="178"/>
      <c r="ILL46" s="178"/>
      <c r="ILM46" s="178"/>
      <c r="ILN46" s="178"/>
      <c r="ILO46" s="178"/>
      <c r="ILP46" s="178"/>
      <c r="ILQ46" s="179"/>
      <c r="ILR46" s="166"/>
      <c r="ILS46" s="178"/>
      <c r="ILT46" s="178"/>
      <c r="ILU46" s="178"/>
      <c r="ILV46" s="178"/>
      <c r="ILW46" s="178"/>
      <c r="ILX46" s="178"/>
      <c r="ILY46" s="179"/>
      <c r="ILZ46" s="166"/>
      <c r="IMA46" s="178"/>
      <c r="IMB46" s="178"/>
      <c r="IMC46" s="178"/>
      <c r="IMD46" s="178"/>
      <c r="IME46" s="178"/>
      <c r="IMF46" s="178"/>
      <c r="IMG46" s="179"/>
      <c r="IMH46" s="166"/>
      <c r="IMI46" s="178"/>
      <c r="IMJ46" s="178"/>
      <c r="IMK46" s="178"/>
      <c r="IML46" s="178"/>
      <c r="IMM46" s="178"/>
      <c r="IMN46" s="178"/>
      <c r="IMO46" s="179"/>
      <c r="IMP46" s="166"/>
      <c r="IMQ46" s="178"/>
      <c r="IMR46" s="178"/>
      <c r="IMS46" s="178"/>
      <c r="IMT46" s="178"/>
      <c r="IMU46" s="178"/>
      <c r="IMV46" s="178"/>
      <c r="IMW46" s="179"/>
      <c r="IMX46" s="166"/>
      <c r="IMY46" s="178"/>
      <c r="IMZ46" s="178"/>
      <c r="INA46" s="178"/>
      <c r="INB46" s="178"/>
      <c r="INC46" s="178"/>
      <c r="IND46" s="178"/>
      <c r="INE46" s="179"/>
      <c r="INF46" s="166"/>
      <c r="ING46" s="178"/>
      <c r="INH46" s="178"/>
      <c r="INI46" s="178"/>
      <c r="INJ46" s="178"/>
      <c r="INK46" s="178"/>
      <c r="INL46" s="178"/>
      <c r="INM46" s="179"/>
      <c r="INN46" s="166"/>
      <c r="INO46" s="178"/>
      <c r="INP46" s="178"/>
      <c r="INQ46" s="178"/>
      <c r="INR46" s="178"/>
      <c r="INS46" s="178"/>
      <c r="INT46" s="178"/>
      <c r="INU46" s="179"/>
      <c r="INV46" s="166"/>
      <c r="INW46" s="178"/>
      <c r="INX46" s="178"/>
      <c r="INY46" s="178"/>
      <c r="INZ46" s="178"/>
      <c r="IOA46" s="178"/>
      <c r="IOB46" s="178"/>
      <c r="IOC46" s="179"/>
      <c r="IOD46" s="166"/>
      <c r="IOE46" s="178"/>
      <c r="IOF46" s="178"/>
      <c r="IOG46" s="178"/>
      <c r="IOH46" s="178"/>
      <c r="IOI46" s="178"/>
      <c r="IOJ46" s="178"/>
      <c r="IOK46" s="179"/>
      <c r="IOL46" s="166"/>
      <c r="IOM46" s="178"/>
      <c r="ION46" s="178"/>
      <c r="IOO46" s="178"/>
      <c r="IOP46" s="178"/>
      <c r="IOQ46" s="178"/>
      <c r="IOR46" s="178"/>
      <c r="IOS46" s="179"/>
      <c r="IOT46" s="166"/>
      <c r="IOU46" s="178"/>
      <c r="IOV46" s="178"/>
      <c r="IOW46" s="178"/>
      <c r="IOX46" s="178"/>
      <c r="IOY46" s="178"/>
      <c r="IOZ46" s="178"/>
      <c r="IPA46" s="179"/>
      <c r="IPB46" s="166"/>
      <c r="IPC46" s="178"/>
      <c r="IPD46" s="178"/>
      <c r="IPE46" s="178"/>
      <c r="IPF46" s="178"/>
      <c r="IPG46" s="178"/>
      <c r="IPH46" s="178"/>
      <c r="IPI46" s="179"/>
      <c r="IPJ46" s="166"/>
      <c r="IPK46" s="178"/>
      <c r="IPL46" s="178"/>
      <c r="IPM46" s="178"/>
      <c r="IPN46" s="178"/>
      <c r="IPO46" s="178"/>
      <c r="IPP46" s="178"/>
      <c r="IPQ46" s="179"/>
      <c r="IPR46" s="166"/>
      <c r="IPS46" s="178"/>
      <c r="IPT46" s="178"/>
      <c r="IPU46" s="178"/>
      <c r="IPV46" s="178"/>
      <c r="IPW46" s="178"/>
      <c r="IPX46" s="178"/>
      <c r="IPY46" s="179"/>
      <c r="IPZ46" s="166"/>
      <c r="IQA46" s="178"/>
      <c r="IQB46" s="178"/>
      <c r="IQC46" s="178"/>
      <c r="IQD46" s="178"/>
      <c r="IQE46" s="178"/>
      <c r="IQF46" s="178"/>
      <c r="IQG46" s="179"/>
      <c r="IQH46" s="166"/>
      <c r="IQI46" s="178"/>
      <c r="IQJ46" s="178"/>
      <c r="IQK46" s="178"/>
      <c r="IQL46" s="178"/>
      <c r="IQM46" s="178"/>
      <c r="IQN46" s="178"/>
      <c r="IQO46" s="179"/>
      <c r="IQP46" s="166"/>
      <c r="IQQ46" s="178"/>
      <c r="IQR46" s="178"/>
      <c r="IQS46" s="178"/>
      <c r="IQT46" s="178"/>
      <c r="IQU46" s="178"/>
      <c r="IQV46" s="178"/>
      <c r="IQW46" s="179"/>
      <c r="IQX46" s="166"/>
      <c r="IQY46" s="178"/>
      <c r="IQZ46" s="178"/>
      <c r="IRA46" s="178"/>
      <c r="IRB46" s="178"/>
      <c r="IRC46" s="178"/>
      <c r="IRD46" s="178"/>
      <c r="IRE46" s="179"/>
      <c r="IRF46" s="166"/>
      <c r="IRG46" s="178"/>
      <c r="IRH46" s="178"/>
      <c r="IRI46" s="178"/>
      <c r="IRJ46" s="178"/>
      <c r="IRK46" s="178"/>
      <c r="IRL46" s="178"/>
      <c r="IRM46" s="179"/>
      <c r="IRN46" s="166"/>
      <c r="IRO46" s="178"/>
      <c r="IRP46" s="178"/>
      <c r="IRQ46" s="178"/>
      <c r="IRR46" s="178"/>
      <c r="IRS46" s="178"/>
      <c r="IRT46" s="178"/>
      <c r="IRU46" s="179"/>
      <c r="IRV46" s="166"/>
      <c r="IRW46" s="178"/>
      <c r="IRX46" s="178"/>
      <c r="IRY46" s="178"/>
      <c r="IRZ46" s="178"/>
      <c r="ISA46" s="178"/>
      <c r="ISB46" s="178"/>
      <c r="ISC46" s="179"/>
      <c r="ISD46" s="166"/>
      <c r="ISE46" s="178"/>
      <c r="ISF46" s="178"/>
      <c r="ISG46" s="178"/>
      <c r="ISH46" s="178"/>
      <c r="ISI46" s="178"/>
      <c r="ISJ46" s="178"/>
      <c r="ISK46" s="179"/>
      <c r="ISL46" s="166"/>
      <c r="ISM46" s="178"/>
      <c r="ISN46" s="178"/>
      <c r="ISO46" s="178"/>
      <c r="ISP46" s="178"/>
      <c r="ISQ46" s="178"/>
      <c r="ISR46" s="178"/>
      <c r="ISS46" s="179"/>
      <c r="IST46" s="166"/>
      <c r="ISU46" s="178"/>
      <c r="ISV46" s="178"/>
      <c r="ISW46" s="178"/>
      <c r="ISX46" s="178"/>
      <c r="ISY46" s="178"/>
      <c r="ISZ46" s="178"/>
      <c r="ITA46" s="179"/>
      <c r="ITB46" s="166"/>
      <c r="ITC46" s="178"/>
      <c r="ITD46" s="178"/>
      <c r="ITE46" s="178"/>
      <c r="ITF46" s="178"/>
      <c r="ITG46" s="178"/>
      <c r="ITH46" s="178"/>
      <c r="ITI46" s="179"/>
      <c r="ITJ46" s="166"/>
      <c r="ITK46" s="178"/>
      <c r="ITL46" s="178"/>
      <c r="ITM46" s="178"/>
      <c r="ITN46" s="178"/>
      <c r="ITO46" s="178"/>
      <c r="ITP46" s="178"/>
      <c r="ITQ46" s="179"/>
      <c r="ITR46" s="166"/>
      <c r="ITS46" s="178"/>
      <c r="ITT46" s="178"/>
      <c r="ITU46" s="178"/>
      <c r="ITV46" s="178"/>
      <c r="ITW46" s="178"/>
      <c r="ITX46" s="178"/>
      <c r="ITY46" s="179"/>
      <c r="ITZ46" s="166"/>
      <c r="IUA46" s="178"/>
      <c r="IUB46" s="178"/>
      <c r="IUC46" s="178"/>
      <c r="IUD46" s="178"/>
      <c r="IUE46" s="178"/>
      <c r="IUF46" s="178"/>
      <c r="IUG46" s="179"/>
      <c r="IUH46" s="166"/>
      <c r="IUI46" s="178"/>
      <c r="IUJ46" s="178"/>
      <c r="IUK46" s="178"/>
      <c r="IUL46" s="178"/>
      <c r="IUM46" s="178"/>
      <c r="IUN46" s="178"/>
      <c r="IUO46" s="179"/>
      <c r="IUP46" s="166"/>
      <c r="IUQ46" s="178"/>
      <c r="IUR46" s="178"/>
      <c r="IUS46" s="178"/>
      <c r="IUT46" s="178"/>
      <c r="IUU46" s="178"/>
      <c r="IUV46" s="178"/>
      <c r="IUW46" s="179"/>
      <c r="IUX46" s="166"/>
      <c r="IUY46" s="178"/>
      <c r="IUZ46" s="178"/>
      <c r="IVA46" s="178"/>
      <c r="IVB46" s="178"/>
      <c r="IVC46" s="178"/>
      <c r="IVD46" s="178"/>
      <c r="IVE46" s="179"/>
      <c r="IVF46" s="166"/>
      <c r="IVG46" s="178"/>
      <c r="IVH46" s="178"/>
      <c r="IVI46" s="178"/>
      <c r="IVJ46" s="178"/>
      <c r="IVK46" s="178"/>
      <c r="IVL46" s="178"/>
      <c r="IVM46" s="179"/>
      <c r="IVN46" s="166"/>
      <c r="IVO46" s="178"/>
      <c r="IVP46" s="178"/>
      <c r="IVQ46" s="178"/>
      <c r="IVR46" s="178"/>
      <c r="IVS46" s="178"/>
      <c r="IVT46" s="178"/>
      <c r="IVU46" s="179"/>
      <c r="IVV46" s="166"/>
      <c r="IVW46" s="178"/>
      <c r="IVX46" s="178"/>
      <c r="IVY46" s="178"/>
      <c r="IVZ46" s="178"/>
      <c r="IWA46" s="178"/>
      <c r="IWB46" s="178"/>
      <c r="IWC46" s="179"/>
      <c r="IWD46" s="166"/>
      <c r="IWE46" s="178"/>
      <c r="IWF46" s="178"/>
      <c r="IWG46" s="178"/>
      <c r="IWH46" s="178"/>
      <c r="IWI46" s="178"/>
      <c r="IWJ46" s="178"/>
      <c r="IWK46" s="179"/>
      <c r="IWL46" s="166"/>
      <c r="IWM46" s="178"/>
      <c r="IWN46" s="178"/>
      <c r="IWO46" s="178"/>
      <c r="IWP46" s="178"/>
      <c r="IWQ46" s="178"/>
      <c r="IWR46" s="178"/>
      <c r="IWS46" s="179"/>
      <c r="IWT46" s="166"/>
      <c r="IWU46" s="178"/>
      <c r="IWV46" s="178"/>
      <c r="IWW46" s="178"/>
      <c r="IWX46" s="178"/>
      <c r="IWY46" s="178"/>
      <c r="IWZ46" s="178"/>
      <c r="IXA46" s="179"/>
      <c r="IXB46" s="166"/>
      <c r="IXC46" s="178"/>
      <c r="IXD46" s="178"/>
      <c r="IXE46" s="178"/>
      <c r="IXF46" s="178"/>
      <c r="IXG46" s="178"/>
      <c r="IXH46" s="178"/>
      <c r="IXI46" s="179"/>
      <c r="IXJ46" s="166"/>
      <c r="IXK46" s="178"/>
      <c r="IXL46" s="178"/>
      <c r="IXM46" s="178"/>
      <c r="IXN46" s="178"/>
      <c r="IXO46" s="178"/>
      <c r="IXP46" s="178"/>
      <c r="IXQ46" s="179"/>
      <c r="IXR46" s="166"/>
      <c r="IXS46" s="178"/>
      <c r="IXT46" s="178"/>
      <c r="IXU46" s="178"/>
      <c r="IXV46" s="178"/>
      <c r="IXW46" s="178"/>
      <c r="IXX46" s="178"/>
      <c r="IXY46" s="179"/>
      <c r="IXZ46" s="166"/>
      <c r="IYA46" s="178"/>
      <c r="IYB46" s="178"/>
      <c r="IYC46" s="178"/>
      <c r="IYD46" s="178"/>
      <c r="IYE46" s="178"/>
      <c r="IYF46" s="178"/>
      <c r="IYG46" s="179"/>
      <c r="IYH46" s="166"/>
      <c r="IYI46" s="178"/>
      <c r="IYJ46" s="178"/>
      <c r="IYK46" s="178"/>
      <c r="IYL46" s="178"/>
      <c r="IYM46" s="178"/>
      <c r="IYN46" s="178"/>
      <c r="IYO46" s="179"/>
      <c r="IYP46" s="166"/>
      <c r="IYQ46" s="178"/>
      <c r="IYR46" s="178"/>
      <c r="IYS46" s="178"/>
      <c r="IYT46" s="178"/>
      <c r="IYU46" s="178"/>
      <c r="IYV46" s="178"/>
      <c r="IYW46" s="179"/>
      <c r="IYX46" s="166"/>
      <c r="IYY46" s="178"/>
      <c r="IYZ46" s="178"/>
      <c r="IZA46" s="178"/>
      <c r="IZB46" s="178"/>
      <c r="IZC46" s="178"/>
      <c r="IZD46" s="178"/>
      <c r="IZE46" s="179"/>
      <c r="IZF46" s="166"/>
      <c r="IZG46" s="178"/>
      <c r="IZH46" s="178"/>
      <c r="IZI46" s="178"/>
      <c r="IZJ46" s="178"/>
      <c r="IZK46" s="178"/>
      <c r="IZL46" s="178"/>
      <c r="IZM46" s="179"/>
      <c r="IZN46" s="166"/>
      <c r="IZO46" s="178"/>
      <c r="IZP46" s="178"/>
      <c r="IZQ46" s="178"/>
      <c r="IZR46" s="178"/>
      <c r="IZS46" s="178"/>
      <c r="IZT46" s="178"/>
      <c r="IZU46" s="179"/>
      <c r="IZV46" s="166"/>
      <c r="IZW46" s="178"/>
      <c r="IZX46" s="178"/>
      <c r="IZY46" s="178"/>
      <c r="IZZ46" s="178"/>
      <c r="JAA46" s="178"/>
      <c r="JAB46" s="178"/>
      <c r="JAC46" s="179"/>
      <c r="JAD46" s="166"/>
      <c r="JAE46" s="178"/>
      <c r="JAF46" s="178"/>
      <c r="JAG46" s="178"/>
      <c r="JAH46" s="178"/>
      <c r="JAI46" s="178"/>
      <c r="JAJ46" s="178"/>
      <c r="JAK46" s="179"/>
      <c r="JAL46" s="166"/>
      <c r="JAM46" s="178"/>
      <c r="JAN46" s="178"/>
      <c r="JAO46" s="178"/>
      <c r="JAP46" s="178"/>
      <c r="JAQ46" s="178"/>
      <c r="JAR46" s="178"/>
      <c r="JAS46" s="179"/>
      <c r="JAT46" s="166"/>
      <c r="JAU46" s="178"/>
      <c r="JAV46" s="178"/>
      <c r="JAW46" s="178"/>
      <c r="JAX46" s="178"/>
      <c r="JAY46" s="178"/>
      <c r="JAZ46" s="178"/>
      <c r="JBA46" s="179"/>
      <c r="JBB46" s="166"/>
      <c r="JBC46" s="178"/>
      <c r="JBD46" s="178"/>
      <c r="JBE46" s="178"/>
      <c r="JBF46" s="178"/>
      <c r="JBG46" s="178"/>
      <c r="JBH46" s="178"/>
      <c r="JBI46" s="179"/>
      <c r="JBJ46" s="166"/>
      <c r="JBK46" s="178"/>
      <c r="JBL46" s="178"/>
      <c r="JBM46" s="178"/>
      <c r="JBN46" s="178"/>
      <c r="JBO46" s="178"/>
      <c r="JBP46" s="178"/>
      <c r="JBQ46" s="179"/>
      <c r="JBR46" s="166"/>
      <c r="JBS46" s="178"/>
      <c r="JBT46" s="178"/>
      <c r="JBU46" s="178"/>
      <c r="JBV46" s="178"/>
      <c r="JBW46" s="178"/>
      <c r="JBX46" s="178"/>
      <c r="JBY46" s="179"/>
      <c r="JBZ46" s="166"/>
      <c r="JCA46" s="178"/>
      <c r="JCB46" s="178"/>
      <c r="JCC46" s="178"/>
      <c r="JCD46" s="178"/>
      <c r="JCE46" s="178"/>
      <c r="JCF46" s="178"/>
      <c r="JCG46" s="179"/>
      <c r="JCH46" s="166"/>
      <c r="JCI46" s="178"/>
      <c r="JCJ46" s="178"/>
      <c r="JCK46" s="178"/>
      <c r="JCL46" s="178"/>
      <c r="JCM46" s="178"/>
      <c r="JCN46" s="178"/>
      <c r="JCO46" s="179"/>
      <c r="JCP46" s="166"/>
      <c r="JCQ46" s="178"/>
      <c r="JCR46" s="178"/>
      <c r="JCS46" s="178"/>
      <c r="JCT46" s="178"/>
      <c r="JCU46" s="178"/>
      <c r="JCV46" s="178"/>
      <c r="JCW46" s="179"/>
      <c r="JCX46" s="166"/>
      <c r="JCY46" s="178"/>
      <c r="JCZ46" s="178"/>
      <c r="JDA46" s="178"/>
      <c r="JDB46" s="178"/>
      <c r="JDC46" s="178"/>
      <c r="JDD46" s="178"/>
      <c r="JDE46" s="179"/>
      <c r="JDF46" s="166"/>
      <c r="JDG46" s="178"/>
      <c r="JDH46" s="178"/>
      <c r="JDI46" s="178"/>
      <c r="JDJ46" s="178"/>
      <c r="JDK46" s="178"/>
      <c r="JDL46" s="178"/>
      <c r="JDM46" s="179"/>
      <c r="JDN46" s="166"/>
      <c r="JDO46" s="178"/>
      <c r="JDP46" s="178"/>
      <c r="JDQ46" s="178"/>
      <c r="JDR46" s="178"/>
      <c r="JDS46" s="178"/>
      <c r="JDT46" s="178"/>
      <c r="JDU46" s="179"/>
      <c r="JDV46" s="166"/>
      <c r="JDW46" s="178"/>
      <c r="JDX46" s="178"/>
      <c r="JDY46" s="178"/>
      <c r="JDZ46" s="178"/>
      <c r="JEA46" s="178"/>
      <c r="JEB46" s="178"/>
      <c r="JEC46" s="179"/>
      <c r="JED46" s="166"/>
      <c r="JEE46" s="178"/>
      <c r="JEF46" s="178"/>
      <c r="JEG46" s="178"/>
      <c r="JEH46" s="178"/>
      <c r="JEI46" s="178"/>
      <c r="JEJ46" s="178"/>
      <c r="JEK46" s="179"/>
      <c r="JEL46" s="166"/>
      <c r="JEM46" s="178"/>
      <c r="JEN46" s="178"/>
      <c r="JEO46" s="178"/>
      <c r="JEP46" s="178"/>
      <c r="JEQ46" s="178"/>
      <c r="JER46" s="178"/>
      <c r="JES46" s="179"/>
      <c r="JET46" s="166"/>
      <c r="JEU46" s="178"/>
      <c r="JEV46" s="178"/>
      <c r="JEW46" s="178"/>
      <c r="JEX46" s="178"/>
      <c r="JEY46" s="178"/>
      <c r="JEZ46" s="178"/>
      <c r="JFA46" s="179"/>
      <c r="JFB46" s="166"/>
      <c r="JFC46" s="178"/>
      <c r="JFD46" s="178"/>
      <c r="JFE46" s="178"/>
      <c r="JFF46" s="178"/>
      <c r="JFG46" s="178"/>
      <c r="JFH46" s="178"/>
      <c r="JFI46" s="179"/>
      <c r="JFJ46" s="166"/>
      <c r="JFK46" s="178"/>
      <c r="JFL46" s="178"/>
      <c r="JFM46" s="178"/>
      <c r="JFN46" s="178"/>
      <c r="JFO46" s="178"/>
      <c r="JFP46" s="178"/>
      <c r="JFQ46" s="179"/>
      <c r="JFR46" s="166"/>
      <c r="JFS46" s="178"/>
      <c r="JFT46" s="178"/>
      <c r="JFU46" s="178"/>
      <c r="JFV46" s="178"/>
      <c r="JFW46" s="178"/>
      <c r="JFX46" s="178"/>
      <c r="JFY46" s="179"/>
      <c r="JFZ46" s="166"/>
      <c r="JGA46" s="178"/>
      <c r="JGB46" s="178"/>
      <c r="JGC46" s="178"/>
      <c r="JGD46" s="178"/>
      <c r="JGE46" s="178"/>
      <c r="JGF46" s="178"/>
      <c r="JGG46" s="179"/>
      <c r="JGH46" s="166"/>
      <c r="JGI46" s="178"/>
      <c r="JGJ46" s="178"/>
      <c r="JGK46" s="178"/>
      <c r="JGL46" s="178"/>
      <c r="JGM46" s="178"/>
      <c r="JGN46" s="178"/>
      <c r="JGO46" s="179"/>
      <c r="JGP46" s="166"/>
      <c r="JGQ46" s="178"/>
      <c r="JGR46" s="178"/>
      <c r="JGS46" s="178"/>
      <c r="JGT46" s="178"/>
      <c r="JGU46" s="178"/>
      <c r="JGV46" s="178"/>
      <c r="JGW46" s="179"/>
      <c r="JGX46" s="166"/>
      <c r="JGY46" s="178"/>
      <c r="JGZ46" s="178"/>
      <c r="JHA46" s="178"/>
      <c r="JHB46" s="178"/>
      <c r="JHC46" s="178"/>
      <c r="JHD46" s="178"/>
      <c r="JHE46" s="179"/>
      <c r="JHF46" s="166"/>
      <c r="JHG46" s="178"/>
      <c r="JHH46" s="178"/>
      <c r="JHI46" s="178"/>
      <c r="JHJ46" s="178"/>
      <c r="JHK46" s="178"/>
      <c r="JHL46" s="178"/>
      <c r="JHM46" s="179"/>
      <c r="JHN46" s="166"/>
      <c r="JHO46" s="178"/>
      <c r="JHP46" s="178"/>
      <c r="JHQ46" s="178"/>
      <c r="JHR46" s="178"/>
      <c r="JHS46" s="178"/>
      <c r="JHT46" s="178"/>
      <c r="JHU46" s="179"/>
      <c r="JHV46" s="166"/>
      <c r="JHW46" s="178"/>
      <c r="JHX46" s="178"/>
      <c r="JHY46" s="178"/>
      <c r="JHZ46" s="178"/>
      <c r="JIA46" s="178"/>
      <c r="JIB46" s="178"/>
      <c r="JIC46" s="179"/>
      <c r="JID46" s="166"/>
      <c r="JIE46" s="178"/>
      <c r="JIF46" s="178"/>
      <c r="JIG46" s="178"/>
      <c r="JIH46" s="178"/>
      <c r="JII46" s="178"/>
      <c r="JIJ46" s="178"/>
      <c r="JIK46" s="179"/>
      <c r="JIL46" s="166"/>
      <c r="JIM46" s="178"/>
      <c r="JIN46" s="178"/>
      <c r="JIO46" s="178"/>
      <c r="JIP46" s="178"/>
      <c r="JIQ46" s="178"/>
      <c r="JIR46" s="178"/>
      <c r="JIS46" s="179"/>
      <c r="JIT46" s="166"/>
      <c r="JIU46" s="178"/>
      <c r="JIV46" s="178"/>
      <c r="JIW46" s="178"/>
      <c r="JIX46" s="178"/>
      <c r="JIY46" s="178"/>
      <c r="JIZ46" s="178"/>
      <c r="JJA46" s="179"/>
      <c r="JJB46" s="166"/>
      <c r="JJC46" s="178"/>
      <c r="JJD46" s="178"/>
      <c r="JJE46" s="178"/>
      <c r="JJF46" s="178"/>
      <c r="JJG46" s="178"/>
      <c r="JJH46" s="178"/>
      <c r="JJI46" s="179"/>
      <c r="JJJ46" s="166"/>
      <c r="JJK46" s="178"/>
      <c r="JJL46" s="178"/>
      <c r="JJM46" s="178"/>
      <c r="JJN46" s="178"/>
      <c r="JJO46" s="178"/>
      <c r="JJP46" s="178"/>
      <c r="JJQ46" s="179"/>
      <c r="JJR46" s="166"/>
      <c r="JJS46" s="178"/>
      <c r="JJT46" s="178"/>
      <c r="JJU46" s="178"/>
      <c r="JJV46" s="178"/>
      <c r="JJW46" s="178"/>
      <c r="JJX46" s="178"/>
      <c r="JJY46" s="179"/>
      <c r="JJZ46" s="166"/>
      <c r="JKA46" s="178"/>
      <c r="JKB46" s="178"/>
      <c r="JKC46" s="178"/>
      <c r="JKD46" s="178"/>
      <c r="JKE46" s="178"/>
      <c r="JKF46" s="178"/>
      <c r="JKG46" s="179"/>
      <c r="JKH46" s="166"/>
      <c r="JKI46" s="178"/>
      <c r="JKJ46" s="178"/>
      <c r="JKK46" s="178"/>
      <c r="JKL46" s="178"/>
      <c r="JKM46" s="178"/>
      <c r="JKN46" s="178"/>
      <c r="JKO46" s="179"/>
      <c r="JKP46" s="166"/>
      <c r="JKQ46" s="178"/>
      <c r="JKR46" s="178"/>
      <c r="JKS46" s="178"/>
      <c r="JKT46" s="178"/>
      <c r="JKU46" s="178"/>
      <c r="JKV46" s="178"/>
      <c r="JKW46" s="179"/>
      <c r="JKX46" s="166"/>
      <c r="JKY46" s="178"/>
      <c r="JKZ46" s="178"/>
      <c r="JLA46" s="178"/>
      <c r="JLB46" s="178"/>
      <c r="JLC46" s="178"/>
      <c r="JLD46" s="178"/>
      <c r="JLE46" s="179"/>
      <c r="JLF46" s="166"/>
      <c r="JLG46" s="178"/>
      <c r="JLH46" s="178"/>
      <c r="JLI46" s="178"/>
      <c r="JLJ46" s="178"/>
      <c r="JLK46" s="178"/>
      <c r="JLL46" s="178"/>
      <c r="JLM46" s="179"/>
      <c r="JLN46" s="166"/>
      <c r="JLO46" s="178"/>
      <c r="JLP46" s="178"/>
      <c r="JLQ46" s="178"/>
      <c r="JLR46" s="178"/>
      <c r="JLS46" s="178"/>
      <c r="JLT46" s="178"/>
      <c r="JLU46" s="179"/>
      <c r="JLV46" s="166"/>
      <c r="JLW46" s="178"/>
      <c r="JLX46" s="178"/>
      <c r="JLY46" s="178"/>
      <c r="JLZ46" s="178"/>
      <c r="JMA46" s="178"/>
      <c r="JMB46" s="178"/>
      <c r="JMC46" s="179"/>
      <c r="JMD46" s="166"/>
      <c r="JME46" s="178"/>
      <c r="JMF46" s="178"/>
      <c r="JMG46" s="178"/>
      <c r="JMH46" s="178"/>
      <c r="JMI46" s="178"/>
      <c r="JMJ46" s="178"/>
      <c r="JMK46" s="179"/>
      <c r="JML46" s="166"/>
      <c r="JMM46" s="178"/>
      <c r="JMN46" s="178"/>
      <c r="JMO46" s="178"/>
      <c r="JMP46" s="178"/>
      <c r="JMQ46" s="178"/>
      <c r="JMR46" s="178"/>
      <c r="JMS46" s="179"/>
      <c r="JMT46" s="166"/>
      <c r="JMU46" s="178"/>
      <c r="JMV46" s="178"/>
      <c r="JMW46" s="178"/>
      <c r="JMX46" s="178"/>
      <c r="JMY46" s="178"/>
      <c r="JMZ46" s="178"/>
      <c r="JNA46" s="179"/>
      <c r="JNB46" s="166"/>
      <c r="JNC46" s="178"/>
      <c r="JND46" s="178"/>
      <c r="JNE46" s="178"/>
      <c r="JNF46" s="178"/>
      <c r="JNG46" s="178"/>
      <c r="JNH46" s="178"/>
      <c r="JNI46" s="179"/>
      <c r="JNJ46" s="166"/>
      <c r="JNK46" s="178"/>
      <c r="JNL46" s="178"/>
      <c r="JNM46" s="178"/>
      <c r="JNN46" s="178"/>
      <c r="JNO46" s="178"/>
      <c r="JNP46" s="178"/>
      <c r="JNQ46" s="179"/>
      <c r="JNR46" s="166"/>
      <c r="JNS46" s="178"/>
      <c r="JNT46" s="178"/>
      <c r="JNU46" s="178"/>
      <c r="JNV46" s="178"/>
      <c r="JNW46" s="178"/>
      <c r="JNX46" s="178"/>
      <c r="JNY46" s="179"/>
      <c r="JNZ46" s="166"/>
      <c r="JOA46" s="178"/>
      <c r="JOB46" s="178"/>
      <c r="JOC46" s="178"/>
      <c r="JOD46" s="178"/>
      <c r="JOE46" s="178"/>
      <c r="JOF46" s="178"/>
      <c r="JOG46" s="179"/>
      <c r="JOH46" s="166"/>
      <c r="JOI46" s="178"/>
      <c r="JOJ46" s="178"/>
      <c r="JOK46" s="178"/>
      <c r="JOL46" s="178"/>
      <c r="JOM46" s="178"/>
      <c r="JON46" s="178"/>
      <c r="JOO46" s="179"/>
      <c r="JOP46" s="166"/>
      <c r="JOQ46" s="178"/>
      <c r="JOR46" s="178"/>
      <c r="JOS46" s="178"/>
      <c r="JOT46" s="178"/>
      <c r="JOU46" s="178"/>
      <c r="JOV46" s="178"/>
      <c r="JOW46" s="179"/>
      <c r="JOX46" s="166"/>
      <c r="JOY46" s="178"/>
      <c r="JOZ46" s="178"/>
      <c r="JPA46" s="178"/>
      <c r="JPB46" s="178"/>
      <c r="JPC46" s="178"/>
      <c r="JPD46" s="178"/>
      <c r="JPE46" s="179"/>
      <c r="JPF46" s="166"/>
      <c r="JPG46" s="178"/>
      <c r="JPH46" s="178"/>
      <c r="JPI46" s="178"/>
      <c r="JPJ46" s="178"/>
      <c r="JPK46" s="178"/>
      <c r="JPL46" s="178"/>
      <c r="JPM46" s="179"/>
      <c r="JPN46" s="166"/>
      <c r="JPO46" s="178"/>
      <c r="JPP46" s="178"/>
      <c r="JPQ46" s="178"/>
      <c r="JPR46" s="178"/>
      <c r="JPS46" s="178"/>
      <c r="JPT46" s="178"/>
      <c r="JPU46" s="179"/>
      <c r="JPV46" s="166"/>
      <c r="JPW46" s="178"/>
      <c r="JPX46" s="178"/>
      <c r="JPY46" s="178"/>
      <c r="JPZ46" s="178"/>
      <c r="JQA46" s="178"/>
      <c r="JQB46" s="178"/>
      <c r="JQC46" s="179"/>
      <c r="JQD46" s="166"/>
      <c r="JQE46" s="178"/>
      <c r="JQF46" s="178"/>
      <c r="JQG46" s="178"/>
      <c r="JQH46" s="178"/>
      <c r="JQI46" s="178"/>
      <c r="JQJ46" s="178"/>
      <c r="JQK46" s="179"/>
      <c r="JQL46" s="166"/>
      <c r="JQM46" s="178"/>
      <c r="JQN46" s="178"/>
      <c r="JQO46" s="178"/>
      <c r="JQP46" s="178"/>
      <c r="JQQ46" s="178"/>
      <c r="JQR46" s="178"/>
      <c r="JQS46" s="179"/>
      <c r="JQT46" s="166"/>
      <c r="JQU46" s="178"/>
      <c r="JQV46" s="178"/>
      <c r="JQW46" s="178"/>
      <c r="JQX46" s="178"/>
      <c r="JQY46" s="178"/>
      <c r="JQZ46" s="178"/>
      <c r="JRA46" s="179"/>
      <c r="JRB46" s="166"/>
      <c r="JRC46" s="178"/>
      <c r="JRD46" s="178"/>
      <c r="JRE46" s="178"/>
      <c r="JRF46" s="178"/>
      <c r="JRG46" s="178"/>
      <c r="JRH46" s="178"/>
      <c r="JRI46" s="179"/>
      <c r="JRJ46" s="166"/>
      <c r="JRK46" s="178"/>
      <c r="JRL46" s="178"/>
      <c r="JRM46" s="178"/>
      <c r="JRN46" s="178"/>
      <c r="JRO46" s="178"/>
      <c r="JRP46" s="178"/>
      <c r="JRQ46" s="179"/>
      <c r="JRR46" s="166"/>
      <c r="JRS46" s="178"/>
      <c r="JRT46" s="178"/>
      <c r="JRU46" s="178"/>
      <c r="JRV46" s="178"/>
      <c r="JRW46" s="178"/>
      <c r="JRX46" s="178"/>
      <c r="JRY46" s="179"/>
      <c r="JRZ46" s="166"/>
      <c r="JSA46" s="178"/>
      <c r="JSB46" s="178"/>
      <c r="JSC46" s="178"/>
      <c r="JSD46" s="178"/>
      <c r="JSE46" s="178"/>
      <c r="JSF46" s="178"/>
      <c r="JSG46" s="179"/>
      <c r="JSH46" s="166"/>
      <c r="JSI46" s="178"/>
      <c r="JSJ46" s="178"/>
      <c r="JSK46" s="178"/>
      <c r="JSL46" s="178"/>
      <c r="JSM46" s="178"/>
      <c r="JSN46" s="178"/>
      <c r="JSO46" s="179"/>
      <c r="JSP46" s="166"/>
      <c r="JSQ46" s="178"/>
      <c r="JSR46" s="178"/>
      <c r="JSS46" s="178"/>
      <c r="JST46" s="178"/>
      <c r="JSU46" s="178"/>
      <c r="JSV46" s="178"/>
      <c r="JSW46" s="179"/>
      <c r="JSX46" s="166"/>
      <c r="JSY46" s="178"/>
      <c r="JSZ46" s="178"/>
      <c r="JTA46" s="178"/>
      <c r="JTB46" s="178"/>
      <c r="JTC46" s="178"/>
      <c r="JTD46" s="178"/>
      <c r="JTE46" s="179"/>
      <c r="JTF46" s="166"/>
      <c r="JTG46" s="178"/>
      <c r="JTH46" s="178"/>
      <c r="JTI46" s="178"/>
      <c r="JTJ46" s="178"/>
      <c r="JTK46" s="178"/>
      <c r="JTL46" s="178"/>
      <c r="JTM46" s="179"/>
      <c r="JTN46" s="166"/>
      <c r="JTO46" s="178"/>
      <c r="JTP46" s="178"/>
      <c r="JTQ46" s="178"/>
      <c r="JTR46" s="178"/>
      <c r="JTS46" s="178"/>
      <c r="JTT46" s="178"/>
      <c r="JTU46" s="179"/>
      <c r="JTV46" s="166"/>
      <c r="JTW46" s="178"/>
      <c r="JTX46" s="178"/>
      <c r="JTY46" s="178"/>
      <c r="JTZ46" s="178"/>
      <c r="JUA46" s="178"/>
      <c r="JUB46" s="178"/>
      <c r="JUC46" s="179"/>
      <c r="JUD46" s="166"/>
      <c r="JUE46" s="178"/>
      <c r="JUF46" s="178"/>
      <c r="JUG46" s="178"/>
      <c r="JUH46" s="178"/>
      <c r="JUI46" s="178"/>
      <c r="JUJ46" s="178"/>
      <c r="JUK46" s="179"/>
      <c r="JUL46" s="166"/>
      <c r="JUM46" s="178"/>
      <c r="JUN46" s="178"/>
      <c r="JUO46" s="178"/>
      <c r="JUP46" s="178"/>
      <c r="JUQ46" s="178"/>
      <c r="JUR46" s="178"/>
      <c r="JUS46" s="179"/>
      <c r="JUT46" s="166"/>
      <c r="JUU46" s="178"/>
      <c r="JUV46" s="178"/>
      <c r="JUW46" s="178"/>
      <c r="JUX46" s="178"/>
      <c r="JUY46" s="178"/>
      <c r="JUZ46" s="178"/>
      <c r="JVA46" s="179"/>
      <c r="JVB46" s="166"/>
      <c r="JVC46" s="178"/>
      <c r="JVD46" s="178"/>
      <c r="JVE46" s="178"/>
      <c r="JVF46" s="178"/>
      <c r="JVG46" s="178"/>
      <c r="JVH46" s="178"/>
      <c r="JVI46" s="179"/>
      <c r="JVJ46" s="166"/>
      <c r="JVK46" s="178"/>
      <c r="JVL46" s="178"/>
      <c r="JVM46" s="178"/>
      <c r="JVN46" s="178"/>
      <c r="JVO46" s="178"/>
      <c r="JVP46" s="178"/>
      <c r="JVQ46" s="179"/>
      <c r="JVR46" s="166"/>
      <c r="JVS46" s="178"/>
      <c r="JVT46" s="178"/>
      <c r="JVU46" s="178"/>
      <c r="JVV46" s="178"/>
      <c r="JVW46" s="178"/>
      <c r="JVX46" s="178"/>
      <c r="JVY46" s="179"/>
      <c r="JVZ46" s="166"/>
      <c r="JWA46" s="178"/>
      <c r="JWB46" s="178"/>
      <c r="JWC46" s="178"/>
      <c r="JWD46" s="178"/>
      <c r="JWE46" s="178"/>
      <c r="JWF46" s="178"/>
      <c r="JWG46" s="179"/>
      <c r="JWH46" s="166"/>
      <c r="JWI46" s="178"/>
      <c r="JWJ46" s="178"/>
      <c r="JWK46" s="178"/>
      <c r="JWL46" s="178"/>
      <c r="JWM46" s="178"/>
      <c r="JWN46" s="178"/>
      <c r="JWO46" s="179"/>
      <c r="JWP46" s="166"/>
      <c r="JWQ46" s="178"/>
      <c r="JWR46" s="178"/>
      <c r="JWS46" s="178"/>
      <c r="JWT46" s="178"/>
      <c r="JWU46" s="178"/>
      <c r="JWV46" s="178"/>
      <c r="JWW46" s="179"/>
      <c r="JWX46" s="166"/>
      <c r="JWY46" s="178"/>
      <c r="JWZ46" s="178"/>
      <c r="JXA46" s="178"/>
      <c r="JXB46" s="178"/>
      <c r="JXC46" s="178"/>
      <c r="JXD46" s="178"/>
      <c r="JXE46" s="179"/>
      <c r="JXF46" s="166"/>
      <c r="JXG46" s="178"/>
      <c r="JXH46" s="178"/>
      <c r="JXI46" s="178"/>
      <c r="JXJ46" s="178"/>
      <c r="JXK46" s="178"/>
      <c r="JXL46" s="178"/>
      <c r="JXM46" s="179"/>
      <c r="JXN46" s="166"/>
      <c r="JXO46" s="178"/>
      <c r="JXP46" s="178"/>
      <c r="JXQ46" s="178"/>
      <c r="JXR46" s="178"/>
      <c r="JXS46" s="178"/>
      <c r="JXT46" s="178"/>
      <c r="JXU46" s="179"/>
      <c r="JXV46" s="166"/>
      <c r="JXW46" s="178"/>
      <c r="JXX46" s="178"/>
      <c r="JXY46" s="178"/>
      <c r="JXZ46" s="178"/>
      <c r="JYA46" s="178"/>
      <c r="JYB46" s="178"/>
      <c r="JYC46" s="179"/>
      <c r="JYD46" s="166"/>
      <c r="JYE46" s="178"/>
      <c r="JYF46" s="178"/>
      <c r="JYG46" s="178"/>
      <c r="JYH46" s="178"/>
      <c r="JYI46" s="178"/>
      <c r="JYJ46" s="178"/>
      <c r="JYK46" s="179"/>
      <c r="JYL46" s="166"/>
      <c r="JYM46" s="178"/>
      <c r="JYN46" s="178"/>
      <c r="JYO46" s="178"/>
      <c r="JYP46" s="178"/>
      <c r="JYQ46" s="178"/>
      <c r="JYR46" s="178"/>
      <c r="JYS46" s="179"/>
      <c r="JYT46" s="166"/>
      <c r="JYU46" s="178"/>
      <c r="JYV46" s="178"/>
      <c r="JYW46" s="178"/>
      <c r="JYX46" s="178"/>
      <c r="JYY46" s="178"/>
      <c r="JYZ46" s="178"/>
      <c r="JZA46" s="179"/>
      <c r="JZB46" s="166"/>
      <c r="JZC46" s="178"/>
      <c r="JZD46" s="178"/>
      <c r="JZE46" s="178"/>
      <c r="JZF46" s="178"/>
      <c r="JZG46" s="178"/>
      <c r="JZH46" s="178"/>
      <c r="JZI46" s="179"/>
      <c r="JZJ46" s="166"/>
      <c r="JZK46" s="178"/>
      <c r="JZL46" s="178"/>
      <c r="JZM46" s="178"/>
      <c r="JZN46" s="178"/>
      <c r="JZO46" s="178"/>
      <c r="JZP46" s="178"/>
      <c r="JZQ46" s="179"/>
      <c r="JZR46" s="166"/>
      <c r="JZS46" s="178"/>
      <c r="JZT46" s="178"/>
      <c r="JZU46" s="178"/>
      <c r="JZV46" s="178"/>
      <c r="JZW46" s="178"/>
      <c r="JZX46" s="178"/>
      <c r="JZY46" s="179"/>
      <c r="JZZ46" s="166"/>
      <c r="KAA46" s="178"/>
      <c r="KAB46" s="178"/>
      <c r="KAC46" s="178"/>
      <c r="KAD46" s="178"/>
      <c r="KAE46" s="178"/>
      <c r="KAF46" s="178"/>
      <c r="KAG46" s="179"/>
      <c r="KAH46" s="166"/>
      <c r="KAI46" s="178"/>
      <c r="KAJ46" s="178"/>
      <c r="KAK46" s="178"/>
      <c r="KAL46" s="178"/>
      <c r="KAM46" s="178"/>
      <c r="KAN46" s="178"/>
      <c r="KAO46" s="179"/>
      <c r="KAP46" s="166"/>
      <c r="KAQ46" s="178"/>
      <c r="KAR46" s="178"/>
      <c r="KAS46" s="178"/>
      <c r="KAT46" s="178"/>
      <c r="KAU46" s="178"/>
      <c r="KAV46" s="178"/>
      <c r="KAW46" s="179"/>
      <c r="KAX46" s="166"/>
      <c r="KAY46" s="178"/>
      <c r="KAZ46" s="178"/>
      <c r="KBA46" s="178"/>
      <c r="KBB46" s="178"/>
      <c r="KBC46" s="178"/>
      <c r="KBD46" s="178"/>
      <c r="KBE46" s="179"/>
      <c r="KBF46" s="166"/>
      <c r="KBG46" s="178"/>
      <c r="KBH46" s="178"/>
      <c r="KBI46" s="178"/>
      <c r="KBJ46" s="178"/>
      <c r="KBK46" s="178"/>
      <c r="KBL46" s="178"/>
      <c r="KBM46" s="179"/>
      <c r="KBN46" s="166"/>
      <c r="KBO46" s="178"/>
      <c r="KBP46" s="178"/>
      <c r="KBQ46" s="178"/>
      <c r="KBR46" s="178"/>
      <c r="KBS46" s="178"/>
      <c r="KBT46" s="178"/>
      <c r="KBU46" s="179"/>
      <c r="KBV46" s="166"/>
      <c r="KBW46" s="178"/>
      <c r="KBX46" s="178"/>
      <c r="KBY46" s="178"/>
      <c r="KBZ46" s="178"/>
      <c r="KCA46" s="178"/>
      <c r="KCB46" s="178"/>
      <c r="KCC46" s="179"/>
      <c r="KCD46" s="166"/>
      <c r="KCE46" s="178"/>
      <c r="KCF46" s="178"/>
      <c r="KCG46" s="178"/>
      <c r="KCH46" s="178"/>
      <c r="KCI46" s="178"/>
      <c r="KCJ46" s="178"/>
      <c r="KCK46" s="179"/>
      <c r="KCL46" s="166"/>
      <c r="KCM46" s="178"/>
      <c r="KCN46" s="178"/>
      <c r="KCO46" s="178"/>
      <c r="KCP46" s="178"/>
      <c r="KCQ46" s="178"/>
      <c r="KCR46" s="178"/>
      <c r="KCS46" s="179"/>
      <c r="KCT46" s="166"/>
      <c r="KCU46" s="178"/>
      <c r="KCV46" s="178"/>
      <c r="KCW46" s="178"/>
      <c r="KCX46" s="178"/>
      <c r="KCY46" s="178"/>
      <c r="KCZ46" s="178"/>
      <c r="KDA46" s="179"/>
      <c r="KDB46" s="166"/>
      <c r="KDC46" s="178"/>
      <c r="KDD46" s="178"/>
      <c r="KDE46" s="178"/>
      <c r="KDF46" s="178"/>
      <c r="KDG46" s="178"/>
      <c r="KDH46" s="178"/>
      <c r="KDI46" s="179"/>
      <c r="KDJ46" s="166"/>
      <c r="KDK46" s="178"/>
      <c r="KDL46" s="178"/>
      <c r="KDM46" s="178"/>
      <c r="KDN46" s="178"/>
      <c r="KDO46" s="178"/>
      <c r="KDP46" s="178"/>
      <c r="KDQ46" s="179"/>
      <c r="KDR46" s="166"/>
      <c r="KDS46" s="178"/>
      <c r="KDT46" s="178"/>
      <c r="KDU46" s="178"/>
      <c r="KDV46" s="178"/>
      <c r="KDW46" s="178"/>
      <c r="KDX46" s="178"/>
      <c r="KDY46" s="179"/>
      <c r="KDZ46" s="166"/>
      <c r="KEA46" s="178"/>
      <c r="KEB46" s="178"/>
      <c r="KEC46" s="178"/>
      <c r="KED46" s="178"/>
      <c r="KEE46" s="178"/>
      <c r="KEF46" s="178"/>
      <c r="KEG46" s="179"/>
      <c r="KEH46" s="166"/>
      <c r="KEI46" s="178"/>
      <c r="KEJ46" s="178"/>
      <c r="KEK46" s="178"/>
      <c r="KEL46" s="178"/>
      <c r="KEM46" s="178"/>
      <c r="KEN46" s="178"/>
      <c r="KEO46" s="179"/>
      <c r="KEP46" s="166"/>
      <c r="KEQ46" s="178"/>
      <c r="KER46" s="178"/>
      <c r="KES46" s="178"/>
      <c r="KET46" s="178"/>
      <c r="KEU46" s="178"/>
      <c r="KEV46" s="178"/>
      <c r="KEW46" s="179"/>
      <c r="KEX46" s="166"/>
      <c r="KEY46" s="178"/>
      <c r="KEZ46" s="178"/>
      <c r="KFA46" s="178"/>
      <c r="KFB46" s="178"/>
      <c r="KFC46" s="178"/>
      <c r="KFD46" s="178"/>
      <c r="KFE46" s="179"/>
      <c r="KFF46" s="166"/>
      <c r="KFG46" s="178"/>
      <c r="KFH46" s="178"/>
      <c r="KFI46" s="178"/>
      <c r="KFJ46" s="178"/>
      <c r="KFK46" s="178"/>
      <c r="KFL46" s="178"/>
      <c r="KFM46" s="179"/>
      <c r="KFN46" s="166"/>
      <c r="KFO46" s="178"/>
      <c r="KFP46" s="178"/>
      <c r="KFQ46" s="178"/>
      <c r="KFR46" s="178"/>
      <c r="KFS46" s="178"/>
      <c r="KFT46" s="178"/>
      <c r="KFU46" s="179"/>
      <c r="KFV46" s="166"/>
      <c r="KFW46" s="178"/>
      <c r="KFX46" s="178"/>
      <c r="KFY46" s="178"/>
      <c r="KFZ46" s="178"/>
      <c r="KGA46" s="178"/>
      <c r="KGB46" s="178"/>
      <c r="KGC46" s="179"/>
      <c r="KGD46" s="166"/>
      <c r="KGE46" s="178"/>
      <c r="KGF46" s="178"/>
      <c r="KGG46" s="178"/>
      <c r="KGH46" s="178"/>
      <c r="KGI46" s="178"/>
      <c r="KGJ46" s="178"/>
      <c r="KGK46" s="179"/>
      <c r="KGL46" s="166"/>
      <c r="KGM46" s="178"/>
      <c r="KGN46" s="178"/>
      <c r="KGO46" s="178"/>
      <c r="KGP46" s="178"/>
      <c r="KGQ46" s="178"/>
      <c r="KGR46" s="178"/>
      <c r="KGS46" s="179"/>
      <c r="KGT46" s="166"/>
      <c r="KGU46" s="178"/>
      <c r="KGV46" s="178"/>
      <c r="KGW46" s="178"/>
      <c r="KGX46" s="178"/>
      <c r="KGY46" s="178"/>
      <c r="KGZ46" s="178"/>
      <c r="KHA46" s="179"/>
      <c r="KHB46" s="166"/>
      <c r="KHC46" s="178"/>
      <c r="KHD46" s="178"/>
      <c r="KHE46" s="178"/>
      <c r="KHF46" s="178"/>
      <c r="KHG46" s="178"/>
      <c r="KHH46" s="178"/>
      <c r="KHI46" s="179"/>
      <c r="KHJ46" s="166"/>
      <c r="KHK46" s="178"/>
      <c r="KHL46" s="178"/>
      <c r="KHM46" s="178"/>
      <c r="KHN46" s="178"/>
      <c r="KHO46" s="178"/>
      <c r="KHP46" s="178"/>
      <c r="KHQ46" s="179"/>
      <c r="KHR46" s="166"/>
      <c r="KHS46" s="178"/>
      <c r="KHT46" s="178"/>
      <c r="KHU46" s="178"/>
      <c r="KHV46" s="178"/>
      <c r="KHW46" s="178"/>
      <c r="KHX46" s="178"/>
      <c r="KHY46" s="179"/>
      <c r="KHZ46" s="166"/>
      <c r="KIA46" s="178"/>
      <c r="KIB46" s="178"/>
      <c r="KIC46" s="178"/>
      <c r="KID46" s="178"/>
      <c r="KIE46" s="178"/>
      <c r="KIF46" s="178"/>
      <c r="KIG46" s="179"/>
      <c r="KIH46" s="166"/>
      <c r="KII46" s="178"/>
      <c r="KIJ46" s="178"/>
      <c r="KIK46" s="178"/>
      <c r="KIL46" s="178"/>
      <c r="KIM46" s="178"/>
      <c r="KIN46" s="178"/>
      <c r="KIO46" s="179"/>
      <c r="KIP46" s="166"/>
      <c r="KIQ46" s="178"/>
      <c r="KIR46" s="178"/>
      <c r="KIS46" s="178"/>
      <c r="KIT46" s="178"/>
      <c r="KIU46" s="178"/>
      <c r="KIV46" s="178"/>
      <c r="KIW46" s="179"/>
      <c r="KIX46" s="166"/>
      <c r="KIY46" s="178"/>
      <c r="KIZ46" s="178"/>
      <c r="KJA46" s="178"/>
      <c r="KJB46" s="178"/>
      <c r="KJC46" s="178"/>
      <c r="KJD46" s="178"/>
      <c r="KJE46" s="179"/>
      <c r="KJF46" s="166"/>
      <c r="KJG46" s="178"/>
      <c r="KJH46" s="178"/>
      <c r="KJI46" s="178"/>
      <c r="KJJ46" s="178"/>
      <c r="KJK46" s="178"/>
      <c r="KJL46" s="178"/>
      <c r="KJM46" s="179"/>
      <c r="KJN46" s="166"/>
      <c r="KJO46" s="178"/>
      <c r="KJP46" s="178"/>
      <c r="KJQ46" s="178"/>
      <c r="KJR46" s="178"/>
      <c r="KJS46" s="178"/>
      <c r="KJT46" s="178"/>
      <c r="KJU46" s="179"/>
      <c r="KJV46" s="166"/>
      <c r="KJW46" s="178"/>
      <c r="KJX46" s="178"/>
      <c r="KJY46" s="178"/>
      <c r="KJZ46" s="178"/>
      <c r="KKA46" s="178"/>
      <c r="KKB46" s="178"/>
      <c r="KKC46" s="179"/>
      <c r="KKD46" s="166"/>
      <c r="KKE46" s="178"/>
      <c r="KKF46" s="178"/>
      <c r="KKG46" s="178"/>
      <c r="KKH46" s="178"/>
      <c r="KKI46" s="178"/>
      <c r="KKJ46" s="178"/>
      <c r="KKK46" s="179"/>
      <c r="KKL46" s="166"/>
      <c r="KKM46" s="178"/>
      <c r="KKN46" s="178"/>
      <c r="KKO46" s="178"/>
      <c r="KKP46" s="178"/>
      <c r="KKQ46" s="178"/>
      <c r="KKR46" s="178"/>
      <c r="KKS46" s="179"/>
      <c r="KKT46" s="166"/>
      <c r="KKU46" s="178"/>
      <c r="KKV46" s="178"/>
      <c r="KKW46" s="178"/>
      <c r="KKX46" s="178"/>
      <c r="KKY46" s="178"/>
      <c r="KKZ46" s="178"/>
      <c r="KLA46" s="179"/>
      <c r="KLB46" s="166"/>
      <c r="KLC46" s="178"/>
      <c r="KLD46" s="178"/>
      <c r="KLE46" s="178"/>
      <c r="KLF46" s="178"/>
      <c r="KLG46" s="178"/>
      <c r="KLH46" s="178"/>
      <c r="KLI46" s="179"/>
      <c r="KLJ46" s="166"/>
      <c r="KLK46" s="178"/>
      <c r="KLL46" s="178"/>
      <c r="KLM46" s="178"/>
      <c r="KLN46" s="178"/>
      <c r="KLO46" s="178"/>
      <c r="KLP46" s="178"/>
      <c r="KLQ46" s="179"/>
      <c r="KLR46" s="166"/>
      <c r="KLS46" s="178"/>
      <c r="KLT46" s="178"/>
      <c r="KLU46" s="178"/>
      <c r="KLV46" s="178"/>
      <c r="KLW46" s="178"/>
      <c r="KLX46" s="178"/>
      <c r="KLY46" s="179"/>
      <c r="KLZ46" s="166"/>
      <c r="KMA46" s="178"/>
      <c r="KMB46" s="178"/>
      <c r="KMC46" s="178"/>
      <c r="KMD46" s="178"/>
      <c r="KME46" s="178"/>
      <c r="KMF46" s="178"/>
      <c r="KMG46" s="179"/>
      <c r="KMH46" s="166"/>
      <c r="KMI46" s="178"/>
      <c r="KMJ46" s="178"/>
      <c r="KMK46" s="178"/>
      <c r="KML46" s="178"/>
      <c r="KMM46" s="178"/>
      <c r="KMN46" s="178"/>
      <c r="KMO46" s="179"/>
      <c r="KMP46" s="166"/>
      <c r="KMQ46" s="178"/>
      <c r="KMR46" s="178"/>
      <c r="KMS46" s="178"/>
      <c r="KMT46" s="178"/>
      <c r="KMU46" s="178"/>
      <c r="KMV46" s="178"/>
      <c r="KMW46" s="179"/>
      <c r="KMX46" s="166"/>
      <c r="KMY46" s="178"/>
      <c r="KMZ46" s="178"/>
      <c r="KNA46" s="178"/>
      <c r="KNB46" s="178"/>
      <c r="KNC46" s="178"/>
      <c r="KND46" s="178"/>
      <c r="KNE46" s="179"/>
      <c r="KNF46" s="166"/>
      <c r="KNG46" s="178"/>
      <c r="KNH46" s="178"/>
      <c r="KNI46" s="178"/>
      <c r="KNJ46" s="178"/>
      <c r="KNK46" s="178"/>
      <c r="KNL46" s="178"/>
      <c r="KNM46" s="179"/>
      <c r="KNN46" s="166"/>
      <c r="KNO46" s="178"/>
      <c r="KNP46" s="178"/>
      <c r="KNQ46" s="178"/>
      <c r="KNR46" s="178"/>
      <c r="KNS46" s="178"/>
      <c r="KNT46" s="178"/>
      <c r="KNU46" s="179"/>
      <c r="KNV46" s="166"/>
      <c r="KNW46" s="178"/>
      <c r="KNX46" s="178"/>
      <c r="KNY46" s="178"/>
      <c r="KNZ46" s="178"/>
      <c r="KOA46" s="178"/>
      <c r="KOB46" s="178"/>
      <c r="KOC46" s="179"/>
      <c r="KOD46" s="166"/>
      <c r="KOE46" s="178"/>
      <c r="KOF46" s="178"/>
      <c r="KOG46" s="178"/>
      <c r="KOH46" s="178"/>
      <c r="KOI46" s="178"/>
      <c r="KOJ46" s="178"/>
      <c r="KOK46" s="179"/>
      <c r="KOL46" s="166"/>
      <c r="KOM46" s="178"/>
      <c r="KON46" s="178"/>
      <c r="KOO46" s="178"/>
      <c r="KOP46" s="178"/>
      <c r="KOQ46" s="178"/>
      <c r="KOR46" s="178"/>
      <c r="KOS46" s="179"/>
      <c r="KOT46" s="166"/>
      <c r="KOU46" s="178"/>
      <c r="KOV46" s="178"/>
      <c r="KOW46" s="178"/>
      <c r="KOX46" s="178"/>
      <c r="KOY46" s="178"/>
      <c r="KOZ46" s="178"/>
      <c r="KPA46" s="179"/>
      <c r="KPB46" s="166"/>
      <c r="KPC46" s="178"/>
      <c r="KPD46" s="178"/>
      <c r="KPE46" s="178"/>
      <c r="KPF46" s="178"/>
      <c r="KPG46" s="178"/>
      <c r="KPH46" s="178"/>
      <c r="KPI46" s="179"/>
      <c r="KPJ46" s="166"/>
      <c r="KPK46" s="178"/>
      <c r="KPL46" s="178"/>
      <c r="KPM46" s="178"/>
      <c r="KPN46" s="178"/>
      <c r="KPO46" s="178"/>
      <c r="KPP46" s="178"/>
      <c r="KPQ46" s="179"/>
      <c r="KPR46" s="166"/>
      <c r="KPS46" s="178"/>
      <c r="KPT46" s="178"/>
      <c r="KPU46" s="178"/>
      <c r="KPV46" s="178"/>
      <c r="KPW46" s="178"/>
      <c r="KPX46" s="178"/>
      <c r="KPY46" s="179"/>
      <c r="KPZ46" s="166"/>
      <c r="KQA46" s="178"/>
      <c r="KQB46" s="178"/>
      <c r="KQC46" s="178"/>
      <c r="KQD46" s="178"/>
      <c r="KQE46" s="178"/>
      <c r="KQF46" s="178"/>
      <c r="KQG46" s="179"/>
      <c r="KQH46" s="166"/>
      <c r="KQI46" s="178"/>
      <c r="KQJ46" s="178"/>
      <c r="KQK46" s="178"/>
      <c r="KQL46" s="178"/>
      <c r="KQM46" s="178"/>
      <c r="KQN46" s="178"/>
      <c r="KQO46" s="179"/>
      <c r="KQP46" s="166"/>
      <c r="KQQ46" s="178"/>
      <c r="KQR46" s="178"/>
      <c r="KQS46" s="178"/>
      <c r="KQT46" s="178"/>
      <c r="KQU46" s="178"/>
      <c r="KQV46" s="178"/>
      <c r="KQW46" s="179"/>
      <c r="KQX46" s="166"/>
      <c r="KQY46" s="178"/>
      <c r="KQZ46" s="178"/>
      <c r="KRA46" s="178"/>
      <c r="KRB46" s="178"/>
      <c r="KRC46" s="178"/>
      <c r="KRD46" s="178"/>
      <c r="KRE46" s="179"/>
      <c r="KRF46" s="166"/>
      <c r="KRG46" s="178"/>
      <c r="KRH46" s="178"/>
      <c r="KRI46" s="178"/>
      <c r="KRJ46" s="178"/>
      <c r="KRK46" s="178"/>
      <c r="KRL46" s="178"/>
      <c r="KRM46" s="179"/>
      <c r="KRN46" s="166"/>
      <c r="KRO46" s="178"/>
      <c r="KRP46" s="178"/>
      <c r="KRQ46" s="178"/>
      <c r="KRR46" s="178"/>
      <c r="KRS46" s="178"/>
      <c r="KRT46" s="178"/>
      <c r="KRU46" s="179"/>
      <c r="KRV46" s="166"/>
      <c r="KRW46" s="178"/>
      <c r="KRX46" s="178"/>
      <c r="KRY46" s="178"/>
      <c r="KRZ46" s="178"/>
      <c r="KSA46" s="178"/>
      <c r="KSB46" s="178"/>
      <c r="KSC46" s="179"/>
      <c r="KSD46" s="166"/>
      <c r="KSE46" s="178"/>
      <c r="KSF46" s="178"/>
      <c r="KSG46" s="178"/>
      <c r="KSH46" s="178"/>
      <c r="KSI46" s="178"/>
      <c r="KSJ46" s="178"/>
      <c r="KSK46" s="179"/>
      <c r="KSL46" s="166"/>
      <c r="KSM46" s="178"/>
      <c r="KSN46" s="178"/>
      <c r="KSO46" s="178"/>
      <c r="KSP46" s="178"/>
      <c r="KSQ46" s="178"/>
      <c r="KSR46" s="178"/>
      <c r="KSS46" s="179"/>
      <c r="KST46" s="166"/>
      <c r="KSU46" s="178"/>
      <c r="KSV46" s="178"/>
      <c r="KSW46" s="178"/>
      <c r="KSX46" s="178"/>
      <c r="KSY46" s="178"/>
      <c r="KSZ46" s="178"/>
      <c r="KTA46" s="179"/>
      <c r="KTB46" s="166"/>
      <c r="KTC46" s="178"/>
      <c r="KTD46" s="178"/>
      <c r="KTE46" s="178"/>
      <c r="KTF46" s="178"/>
      <c r="KTG46" s="178"/>
      <c r="KTH46" s="178"/>
      <c r="KTI46" s="179"/>
      <c r="KTJ46" s="166"/>
      <c r="KTK46" s="178"/>
      <c r="KTL46" s="178"/>
      <c r="KTM46" s="178"/>
      <c r="KTN46" s="178"/>
      <c r="KTO46" s="178"/>
      <c r="KTP46" s="178"/>
      <c r="KTQ46" s="179"/>
      <c r="KTR46" s="166"/>
      <c r="KTS46" s="178"/>
      <c r="KTT46" s="178"/>
      <c r="KTU46" s="178"/>
      <c r="KTV46" s="178"/>
      <c r="KTW46" s="178"/>
      <c r="KTX46" s="178"/>
      <c r="KTY46" s="179"/>
      <c r="KTZ46" s="166"/>
      <c r="KUA46" s="178"/>
      <c r="KUB46" s="178"/>
      <c r="KUC46" s="178"/>
      <c r="KUD46" s="178"/>
      <c r="KUE46" s="178"/>
      <c r="KUF46" s="178"/>
      <c r="KUG46" s="179"/>
      <c r="KUH46" s="166"/>
      <c r="KUI46" s="178"/>
      <c r="KUJ46" s="178"/>
      <c r="KUK46" s="178"/>
      <c r="KUL46" s="178"/>
      <c r="KUM46" s="178"/>
      <c r="KUN46" s="178"/>
      <c r="KUO46" s="179"/>
      <c r="KUP46" s="166"/>
      <c r="KUQ46" s="178"/>
      <c r="KUR46" s="178"/>
      <c r="KUS46" s="178"/>
      <c r="KUT46" s="178"/>
      <c r="KUU46" s="178"/>
      <c r="KUV46" s="178"/>
      <c r="KUW46" s="179"/>
      <c r="KUX46" s="166"/>
      <c r="KUY46" s="178"/>
      <c r="KUZ46" s="178"/>
      <c r="KVA46" s="178"/>
      <c r="KVB46" s="178"/>
      <c r="KVC46" s="178"/>
      <c r="KVD46" s="178"/>
      <c r="KVE46" s="179"/>
      <c r="KVF46" s="166"/>
      <c r="KVG46" s="178"/>
      <c r="KVH46" s="178"/>
      <c r="KVI46" s="178"/>
      <c r="KVJ46" s="178"/>
      <c r="KVK46" s="178"/>
      <c r="KVL46" s="178"/>
      <c r="KVM46" s="179"/>
      <c r="KVN46" s="166"/>
      <c r="KVO46" s="178"/>
      <c r="KVP46" s="178"/>
      <c r="KVQ46" s="178"/>
      <c r="KVR46" s="178"/>
      <c r="KVS46" s="178"/>
      <c r="KVT46" s="178"/>
      <c r="KVU46" s="179"/>
      <c r="KVV46" s="166"/>
      <c r="KVW46" s="178"/>
      <c r="KVX46" s="178"/>
      <c r="KVY46" s="178"/>
      <c r="KVZ46" s="178"/>
      <c r="KWA46" s="178"/>
      <c r="KWB46" s="178"/>
      <c r="KWC46" s="179"/>
      <c r="KWD46" s="166"/>
      <c r="KWE46" s="178"/>
      <c r="KWF46" s="178"/>
      <c r="KWG46" s="178"/>
      <c r="KWH46" s="178"/>
      <c r="KWI46" s="178"/>
      <c r="KWJ46" s="178"/>
      <c r="KWK46" s="179"/>
      <c r="KWL46" s="166"/>
      <c r="KWM46" s="178"/>
      <c r="KWN46" s="178"/>
      <c r="KWO46" s="178"/>
      <c r="KWP46" s="178"/>
      <c r="KWQ46" s="178"/>
      <c r="KWR46" s="178"/>
      <c r="KWS46" s="179"/>
      <c r="KWT46" s="166"/>
      <c r="KWU46" s="178"/>
      <c r="KWV46" s="178"/>
      <c r="KWW46" s="178"/>
      <c r="KWX46" s="178"/>
      <c r="KWY46" s="178"/>
      <c r="KWZ46" s="178"/>
      <c r="KXA46" s="179"/>
      <c r="KXB46" s="166"/>
      <c r="KXC46" s="178"/>
      <c r="KXD46" s="178"/>
      <c r="KXE46" s="178"/>
      <c r="KXF46" s="178"/>
      <c r="KXG46" s="178"/>
      <c r="KXH46" s="178"/>
      <c r="KXI46" s="179"/>
      <c r="KXJ46" s="166"/>
      <c r="KXK46" s="178"/>
      <c r="KXL46" s="178"/>
      <c r="KXM46" s="178"/>
      <c r="KXN46" s="178"/>
      <c r="KXO46" s="178"/>
      <c r="KXP46" s="178"/>
      <c r="KXQ46" s="179"/>
      <c r="KXR46" s="166"/>
      <c r="KXS46" s="178"/>
      <c r="KXT46" s="178"/>
      <c r="KXU46" s="178"/>
      <c r="KXV46" s="178"/>
      <c r="KXW46" s="178"/>
      <c r="KXX46" s="178"/>
      <c r="KXY46" s="179"/>
      <c r="KXZ46" s="166"/>
      <c r="KYA46" s="178"/>
      <c r="KYB46" s="178"/>
      <c r="KYC46" s="178"/>
      <c r="KYD46" s="178"/>
      <c r="KYE46" s="178"/>
      <c r="KYF46" s="178"/>
      <c r="KYG46" s="179"/>
      <c r="KYH46" s="166"/>
      <c r="KYI46" s="178"/>
      <c r="KYJ46" s="178"/>
      <c r="KYK46" s="178"/>
      <c r="KYL46" s="178"/>
      <c r="KYM46" s="178"/>
      <c r="KYN46" s="178"/>
      <c r="KYO46" s="179"/>
      <c r="KYP46" s="166"/>
      <c r="KYQ46" s="178"/>
      <c r="KYR46" s="178"/>
      <c r="KYS46" s="178"/>
      <c r="KYT46" s="178"/>
      <c r="KYU46" s="178"/>
      <c r="KYV46" s="178"/>
      <c r="KYW46" s="179"/>
      <c r="KYX46" s="166"/>
      <c r="KYY46" s="178"/>
      <c r="KYZ46" s="178"/>
      <c r="KZA46" s="178"/>
      <c r="KZB46" s="178"/>
      <c r="KZC46" s="178"/>
      <c r="KZD46" s="178"/>
      <c r="KZE46" s="179"/>
      <c r="KZF46" s="166"/>
      <c r="KZG46" s="178"/>
      <c r="KZH46" s="178"/>
      <c r="KZI46" s="178"/>
      <c r="KZJ46" s="178"/>
      <c r="KZK46" s="178"/>
      <c r="KZL46" s="178"/>
      <c r="KZM46" s="179"/>
      <c r="KZN46" s="166"/>
      <c r="KZO46" s="178"/>
      <c r="KZP46" s="178"/>
      <c r="KZQ46" s="178"/>
      <c r="KZR46" s="178"/>
      <c r="KZS46" s="178"/>
      <c r="KZT46" s="178"/>
      <c r="KZU46" s="179"/>
      <c r="KZV46" s="166"/>
      <c r="KZW46" s="178"/>
      <c r="KZX46" s="178"/>
      <c r="KZY46" s="178"/>
      <c r="KZZ46" s="178"/>
      <c r="LAA46" s="178"/>
      <c r="LAB46" s="178"/>
      <c r="LAC46" s="179"/>
      <c r="LAD46" s="166"/>
      <c r="LAE46" s="178"/>
      <c r="LAF46" s="178"/>
      <c r="LAG46" s="178"/>
      <c r="LAH46" s="178"/>
      <c r="LAI46" s="178"/>
      <c r="LAJ46" s="178"/>
      <c r="LAK46" s="179"/>
      <c r="LAL46" s="166"/>
      <c r="LAM46" s="178"/>
      <c r="LAN46" s="178"/>
      <c r="LAO46" s="178"/>
      <c r="LAP46" s="178"/>
      <c r="LAQ46" s="178"/>
      <c r="LAR46" s="178"/>
      <c r="LAS46" s="179"/>
      <c r="LAT46" s="166"/>
      <c r="LAU46" s="178"/>
      <c r="LAV46" s="178"/>
      <c r="LAW46" s="178"/>
      <c r="LAX46" s="178"/>
      <c r="LAY46" s="178"/>
      <c r="LAZ46" s="178"/>
      <c r="LBA46" s="179"/>
      <c r="LBB46" s="166"/>
      <c r="LBC46" s="178"/>
      <c r="LBD46" s="178"/>
      <c r="LBE46" s="178"/>
      <c r="LBF46" s="178"/>
      <c r="LBG46" s="178"/>
      <c r="LBH46" s="178"/>
      <c r="LBI46" s="179"/>
      <c r="LBJ46" s="166"/>
      <c r="LBK46" s="178"/>
      <c r="LBL46" s="178"/>
      <c r="LBM46" s="178"/>
      <c r="LBN46" s="178"/>
      <c r="LBO46" s="178"/>
      <c r="LBP46" s="178"/>
      <c r="LBQ46" s="179"/>
      <c r="LBR46" s="166"/>
      <c r="LBS46" s="178"/>
      <c r="LBT46" s="178"/>
      <c r="LBU46" s="178"/>
      <c r="LBV46" s="178"/>
      <c r="LBW46" s="178"/>
      <c r="LBX46" s="178"/>
      <c r="LBY46" s="179"/>
      <c r="LBZ46" s="166"/>
      <c r="LCA46" s="178"/>
      <c r="LCB46" s="178"/>
      <c r="LCC46" s="178"/>
      <c r="LCD46" s="178"/>
      <c r="LCE46" s="178"/>
      <c r="LCF46" s="178"/>
      <c r="LCG46" s="179"/>
      <c r="LCH46" s="166"/>
      <c r="LCI46" s="178"/>
      <c r="LCJ46" s="178"/>
      <c r="LCK46" s="178"/>
      <c r="LCL46" s="178"/>
      <c r="LCM46" s="178"/>
      <c r="LCN46" s="178"/>
      <c r="LCO46" s="179"/>
      <c r="LCP46" s="166"/>
      <c r="LCQ46" s="178"/>
      <c r="LCR46" s="178"/>
      <c r="LCS46" s="178"/>
      <c r="LCT46" s="178"/>
      <c r="LCU46" s="178"/>
      <c r="LCV46" s="178"/>
      <c r="LCW46" s="179"/>
      <c r="LCX46" s="166"/>
      <c r="LCY46" s="178"/>
      <c r="LCZ46" s="178"/>
      <c r="LDA46" s="178"/>
      <c r="LDB46" s="178"/>
      <c r="LDC46" s="178"/>
      <c r="LDD46" s="178"/>
      <c r="LDE46" s="179"/>
      <c r="LDF46" s="166"/>
      <c r="LDG46" s="178"/>
      <c r="LDH46" s="178"/>
      <c r="LDI46" s="178"/>
      <c r="LDJ46" s="178"/>
      <c r="LDK46" s="178"/>
      <c r="LDL46" s="178"/>
      <c r="LDM46" s="179"/>
      <c r="LDN46" s="166"/>
      <c r="LDO46" s="178"/>
      <c r="LDP46" s="178"/>
      <c r="LDQ46" s="178"/>
      <c r="LDR46" s="178"/>
      <c r="LDS46" s="178"/>
      <c r="LDT46" s="178"/>
      <c r="LDU46" s="179"/>
      <c r="LDV46" s="166"/>
      <c r="LDW46" s="178"/>
      <c r="LDX46" s="178"/>
      <c r="LDY46" s="178"/>
      <c r="LDZ46" s="178"/>
      <c r="LEA46" s="178"/>
      <c r="LEB46" s="178"/>
      <c r="LEC46" s="179"/>
      <c r="LED46" s="166"/>
      <c r="LEE46" s="178"/>
      <c r="LEF46" s="178"/>
      <c r="LEG46" s="178"/>
      <c r="LEH46" s="178"/>
      <c r="LEI46" s="178"/>
      <c r="LEJ46" s="178"/>
      <c r="LEK46" s="179"/>
      <c r="LEL46" s="166"/>
      <c r="LEM46" s="178"/>
      <c r="LEN46" s="178"/>
      <c r="LEO46" s="178"/>
      <c r="LEP46" s="178"/>
      <c r="LEQ46" s="178"/>
      <c r="LER46" s="178"/>
      <c r="LES46" s="179"/>
      <c r="LET46" s="166"/>
      <c r="LEU46" s="178"/>
      <c r="LEV46" s="178"/>
      <c r="LEW46" s="178"/>
      <c r="LEX46" s="178"/>
      <c r="LEY46" s="178"/>
      <c r="LEZ46" s="178"/>
      <c r="LFA46" s="179"/>
      <c r="LFB46" s="166"/>
      <c r="LFC46" s="178"/>
      <c r="LFD46" s="178"/>
      <c r="LFE46" s="178"/>
      <c r="LFF46" s="178"/>
      <c r="LFG46" s="178"/>
      <c r="LFH46" s="178"/>
      <c r="LFI46" s="179"/>
      <c r="LFJ46" s="166"/>
      <c r="LFK46" s="178"/>
      <c r="LFL46" s="178"/>
      <c r="LFM46" s="178"/>
      <c r="LFN46" s="178"/>
      <c r="LFO46" s="178"/>
      <c r="LFP46" s="178"/>
      <c r="LFQ46" s="179"/>
      <c r="LFR46" s="166"/>
      <c r="LFS46" s="178"/>
      <c r="LFT46" s="178"/>
      <c r="LFU46" s="178"/>
      <c r="LFV46" s="178"/>
      <c r="LFW46" s="178"/>
      <c r="LFX46" s="178"/>
      <c r="LFY46" s="179"/>
      <c r="LFZ46" s="166"/>
      <c r="LGA46" s="178"/>
      <c r="LGB46" s="178"/>
      <c r="LGC46" s="178"/>
      <c r="LGD46" s="178"/>
      <c r="LGE46" s="178"/>
      <c r="LGF46" s="178"/>
      <c r="LGG46" s="179"/>
      <c r="LGH46" s="166"/>
      <c r="LGI46" s="178"/>
      <c r="LGJ46" s="178"/>
      <c r="LGK46" s="178"/>
      <c r="LGL46" s="178"/>
      <c r="LGM46" s="178"/>
      <c r="LGN46" s="178"/>
      <c r="LGO46" s="179"/>
      <c r="LGP46" s="166"/>
      <c r="LGQ46" s="178"/>
      <c r="LGR46" s="178"/>
      <c r="LGS46" s="178"/>
      <c r="LGT46" s="178"/>
      <c r="LGU46" s="178"/>
      <c r="LGV46" s="178"/>
      <c r="LGW46" s="179"/>
      <c r="LGX46" s="166"/>
      <c r="LGY46" s="178"/>
      <c r="LGZ46" s="178"/>
      <c r="LHA46" s="178"/>
      <c r="LHB46" s="178"/>
      <c r="LHC46" s="178"/>
      <c r="LHD46" s="178"/>
      <c r="LHE46" s="179"/>
      <c r="LHF46" s="166"/>
      <c r="LHG46" s="178"/>
      <c r="LHH46" s="178"/>
      <c r="LHI46" s="178"/>
      <c r="LHJ46" s="178"/>
      <c r="LHK46" s="178"/>
      <c r="LHL46" s="178"/>
      <c r="LHM46" s="179"/>
      <c r="LHN46" s="166"/>
      <c r="LHO46" s="178"/>
      <c r="LHP46" s="178"/>
      <c r="LHQ46" s="178"/>
      <c r="LHR46" s="178"/>
      <c r="LHS46" s="178"/>
      <c r="LHT46" s="178"/>
      <c r="LHU46" s="179"/>
      <c r="LHV46" s="166"/>
      <c r="LHW46" s="178"/>
      <c r="LHX46" s="178"/>
      <c r="LHY46" s="178"/>
      <c r="LHZ46" s="178"/>
      <c r="LIA46" s="178"/>
      <c r="LIB46" s="178"/>
      <c r="LIC46" s="179"/>
      <c r="LID46" s="166"/>
      <c r="LIE46" s="178"/>
      <c r="LIF46" s="178"/>
      <c r="LIG46" s="178"/>
      <c r="LIH46" s="178"/>
      <c r="LII46" s="178"/>
      <c r="LIJ46" s="178"/>
      <c r="LIK46" s="179"/>
      <c r="LIL46" s="166"/>
      <c r="LIM46" s="178"/>
      <c r="LIN46" s="178"/>
      <c r="LIO46" s="178"/>
      <c r="LIP46" s="178"/>
      <c r="LIQ46" s="178"/>
      <c r="LIR46" s="178"/>
      <c r="LIS46" s="179"/>
      <c r="LIT46" s="166"/>
      <c r="LIU46" s="178"/>
      <c r="LIV46" s="178"/>
      <c r="LIW46" s="178"/>
      <c r="LIX46" s="178"/>
      <c r="LIY46" s="178"/>
      <c r="LIZ46" s="178"/>
      <c r="LJA46" s="179"/>
      <c r="LJB46" s="166"/>
      <c r="LJC46" s="178"/>
      <c r="LJD46" s="178"/>
      <c r="LJE46" s="178"/>
      <c r="LJF46" s="178"/>
      <c r="LJG46" s="178"/>
      <c r="LJH46" s="178"/>
      <c r="LJI46" s="179"/>
      <c r="LJJ46" s="166"/>
      <c r="LJK46" s="178"/>
      <c r="LJL46" s="178"/>
      <c r="LJM46" s="178"/>
      <c r="LJN46" s="178"/>
      <c r="LJO46" s="178"/>
      <c r="LJP46" s="178"/>
      <c r="LJQ46" s="179"/>
      <c r="LJR46" s="166"/>
      <c r="LJS46" s="178"/>
      <c r="LJT46" s="178"/>
      <c r="LJU46" s="178"/>
      <c r="LJV46" s="178"/>
      <c r="LJW46" s="178"/>
      <c r="LJX46" s="178"/>
      <c r="LJY46" s="179"/>
      <c r="LJZ46" s="166"/>
      <c r="LKA46" s="178"/>
      <c r="LKB46" s="178"/>
      <c r="LKC46" s="178"/>
      <c r="LKD46" s="178"/>
      <c r="LKE46" s="178"/>
      <c r="LKF46" s="178"/>
      <c r="LKG46" s="179"/>
      <c r="LKH46" s="166"/>
      <c r="LKI46" s="178"/>
      <c r="LKJ46" s="178"/>
      <c r="LKK46" s="178"/>
      <c r="LKL46" s="178"/>
      <c r="LKM46" s="178"/>
      <c r="LKN46" s="178"/>
      <c r="LKO46" s="179"/>
      <c r="LKP46" s="166"/>
      <c r="LKQ46" s="178"/>
      <c r="LKR46" s="178"/>
      <c r="LKS46" s="178"/>
      <c r="LKT46" s="178"/>
      <c r="LKU46" s="178"/>
      <c r="LKV46" s="178"/>
      <c r="LKW46" s="179"/>
      <c r="LKX46" s="166"/>
      <c r="LKY46" s="178"/>
      <c r="LKZ46" s="178"/>
      <c r="LLA46" s="178"/>
      <c r="LLB46" s="178"/>
      <c r="LLC46" s="178"/>
      <c r="LLD46" s="178"/>
      <c r="LLE46" s="179"/>
      <c r="LLF46" s="166"/>
      <c r="LLG46" s="178"/>
      <c r="LLH46" s="178"/>
      <c r="LLI46" s="178"/>
      <c r="LLJ46" s="178"/>
      <c r="LLK46" s="178"/>
      <c r="LLL46" s="178"/>
      <c r="LLM46" s="179"/>
      <c r="LLN46" s="166"/>
      <c r="LLO46" s="178"/>
      <c r="LLP46" s="178"/>
      <c r="LLQ46" s="178"/>
      <c r="LLR46" s="178"/>
      <c r="LLS46" s="178"/>
      <c r="LLT46" s="178"/>
      <c r="LLU46" s="179"/>
      <c r="LLV46" s="166"/>
      <c r="LLW46" s="178"/>
      <c r="LLX46" s="178"/>
      <c r="LLY46" s="178"/>
      <c r="LLZ46" s="178"/>
      <c r="LMA46" s="178"/>
      <c r="LMB46" s="178"/>
      <c r="LMC46" s="179"/>
      <c r="LMD46" s="166"/>
      <c r="LME46" s="178"/>
      <c r="LMF46" s="178"/>
      <c r="LMG46" s="178"/>
      <c r="LMH46" s="178"/>
      <c r="LMI46" s="178"/>
      <c r="LMJ46" s="178"/>
      <c r="LMK46" s="179"/>
      <c r="LML46" s="166"/>
      <c r="LMM46" s="178"/>
      <c r="LMN46" s="178"/>
      <c r="LMO46" s="178"/>
      <c r="LMP46" s="178"/>
      <c r="LMQ46" s="178"/>
      <c r="LMR46" s="178"/>
      <c r="LMS46" s="179"/>
      <c r="LMT46" s="166"/>
      <c r="LMU46" s="178"/>
      <c r="LMV46" s="178"/>
      <c r="LMW46" s="178"/>
      <c r="LMX46" s="178"/>
      <c r="LMY46" s="178"/>
      <c r="LMZ46" s="178"/>
      <c r="LNA46" s="179"/>
      <c r="LNB46" s="166"/>
      <c r="LNC46" s="178"/>
      <c r="LND46" s="178"/>
      <c r="LNE46" s="178"/>
      <c r="LNF46" s="178"/>
      <c r="LNG46" s="178"/>
      <c r="LNH46" s="178"/>
      <c r="LNI46" s="179"/>
      <c r="LNJ46" s="166"/>
      <c r="LNK46" s="178"/>
      <c r="LNL46" s="178"/>
      <c r="LNM46" s="178"/>
      <c r="LNN46" s="178"/>
      <c r="LNO46" s="178"/>
      <c r="LNP46" s="178"/>
      <c r="LNQ46" s="179"/>
      <c r="LNR46" s="166"/>
      <c r="LNS46" s="178"/>
      <c r="LNT46" s="178"/>
      <c r="LNU46" s="178"/>
      <c r="LNV46" s="178"/>
      <c r="LNW46" s="178"/>
      <c r="LNX46" s="178"/>
      <c r="LNY46" s="179"/>
      <c r="LNZ46" s="166"/>
      <c r="LOA46" s="178"/>
      <c r="LOB46" s="178"/>
      <c r="LOC46" s="178"/>
      <c r="LOD46" s="178"/>
      <c r="LOE46" s="178"/>
      <c r="LOF46" s="178"/>
      <c r="LOG46" s="179"/>
      <c r="LOH46" s="166"/>
      <c r="LOI46" s="178"/>
      <c r="LOJ46" s="178"/>
      <c r="LOK46" s="178"/>
      <c r="LOL46" s="178"/>
      <c r="LOM46" s="178"/>
      <c r="LON46" s="178"/>
      <c r="LOO46" s="179"/>
      <c r="LOP46" s="166"/>
      <c r="LOQ46" s="178"/>
      <c r="LOR46" s="178"/>
      <c r="LOS46" s="178"/>
      <c r="LOT46" s="178"/>
      <c r="LOU46" s="178"/>
      <c r="LOV46" s="178"/>
      <c r="LOW46" s="179"/>
      <c r="LOX46" s="166"/>
      <c r="LOY46" s="178"/>
      <c r="LOZ46" s="178"/>
      <c r="LPA46" s="178"/>
      <c r="LPB46" s="178"/>
      <c r="LPC46" s="178"/>
      <c r="LPD46" s="178"/>
      <c r="LPE46" s="179"/>
      <c r="LPF46" s="166"/>
      <c r="LPG46" s="178"/>
      <c r="LPH46" s="178"/>
      <c r="LPI46" s="178"/>
      <c r="LPJ46" s="178"/>
      <c r="LPK46" s="178"/>
      <c r="LPL46" s="178"/>
      <c r="LPM46" s="179"/>
      <c r="LPN46" s="166"/>
      <c r="LPO46" s="178"/>
      <c r="LPP46" s="178"/>
      <c r="LPQ46" s="178"/>
      <c r="LPR46" s="178"/>
      <c r="LPS46" s="178"/>
      <c r="LPT46" s="178"/>
      <c r="LPU46" s="179"/>
      <c r="LPV46" s="166"/>
      <c r="LPW46" s="178"/>
      <c r="LPX46" s="178"/>
      <c r="LPY46" s="178"/>
      <c r="LPZ46" s="178"/>
      <c r="LQA46" s="178"/>
      <c r="LQB46" s="178"/>
      <c r="LQC46" s="179"/>
      <c r="LQD46" s="166"/>
      <c r="LQE46" s="178"/>
      <c r="LQF46" s="178"/>
      <c r="LQG46" s="178"/>
      <c r="LQH46" s="178"/>
      <c r="LQI46" s="178"/>
      <c r="LQJ46" s="178"/>
      <c r="LQK46" s="179"/>
      <c r="LQL46" s="166"/>
      <c r="LQM46" s="178"/>
      <c r="LQN46" s="178"/>
      <c r="LQO46" s="178"/>
      <c r="LQP46" s="178"/>
      <c r="LQQ46" s="178"/>
      <c r="LQR46" s="178"/>
      <c r="LQS46" s="179"/>
      <c r="LQT46" s="166"/>
      <c r="LQU46" s="178"/>
      <c r="LQV46" s="178"/>
      <c r="LQW46" s="178"/>
      <c r="LQX46" s="178"/>
      <c r="LQY46" s="178"/>
      <c r="LQZ46" s="178"/>
      <c r="LRA46" s="179"/>
      <c r="LRB46" s="166"/>
      <c r="LRC46" s="178"/>
      <c r="LRD46" s="178"/>
      <c r="LRE46" s="178"/>
      <c r="LRF46" s="178"/>
      <c r="LRG46" s="178"/>
      <c r="LRH46" s="178"/>
      <c r="LRI46" s="179"/>
      <c r="LRJ46" s="166"/>
      <c r="LRK46" s="178"/>
      <c r="LRL46" s="178"/>
      <c r="LRM46" s="178"/>
      <c r="LRN46" s="178"/>
      <c r="LRO46" s="178"/>
      <c r="LRP46" s="178"/>
      <c r="LRQ46" s="179"/>
      <c r="LRR46" s="166"/>
      <c r="LRS46" s="178"/>
      <c r="LRT46" s="178"/>
      <c r="LRU46" s="178"/>
      <c r="LRV46" s="178"/>
      <c r="LRW46" s="178"/>
      <c r="LRX46" s="178"/>
      <c r="LRY46" s="179"/>
      <c r="LRZ46" s="166"/>
      <c r="LSA46" s="178"/>
      <c r="LSB46" s="178"/>
      <c r="LSC46" s="178"/>
      <c r="LSD46" s="178"/>
      <c r="LSE46" s="178"/>
      <c r="LSF46" s="178"/>
      <c r="LSG46" s="179"/>
      <c r="LSH46" s="166"/>
      <c r="LSI46" s="178"/>
      <c r="LSJ46" s="178"/>
      <c r="LSK46" s="178"/>
      <c r="LSL46" s="178"/>
      <c r="LSM46" s="178"/>
      <c r="LSN46" s="178"/>
      <c r="LSO46" s="179"/>
      <c r="LSP46" s="166"/>
      <c r="LSQ46" s="178"/>
      <c r="LSR46" s="178"/>
      <c r="LSS46" s="178"/>
      <c r="LST46" s="178"/>
      <c r="LSU46" s="178"/>
      <c r="LSV46" s="178"/>
      <c r="LSW46" s="179"/>
      <c r="LSX46" s="166"/>
      <c r="LSY46" s="178"/>
      <c r="LSZ46" s="178"/>
      <c r="LTA46" s="178"/>
      <c r="LTB46" s="178"/>
      <c r="LTC46" s="178"/>
      <c r="LTD46" s="178"/>
      <c r="LTE46" s="179"/>
      <c r="LTF46" s="166"/>
      <c r="LTG46" s="178"/>
      <c r="LTH46" s="178"/>
      <c r="LTI46" s="178"/>
      <c r="LTJ46" s="178"/>
      <c r="LTK46" s="178"/>
      <c r="LTL46" s="178"/>
      <c r="LTM46" s="179"/>
      <c r="LTN46" s="166"/>
      <c r="LTO46" s="178"/>
      <c r="LTP46" s="178"/>
      <c r="LTQ46" s="178"/>
      <c r="LTR46" s="178"/>
      <c r="LTS46" s="178"/>
      <c r="LTT46" s="178"/>
      <c r="LTU46" s="179"/>
      <c r="LTV46" s="166"/>
      <c r="LTW46" s="178"/>
      <c r="LTX46" s="178"/>
      <c r="LTY46" s="178"/>
      <c r="LTZ46" s="178"/>
      <c r="LUA46" s="178"/>
      <c r="LUB46" s="178"/>
      <c r="LUC46" s="179"/>
      <c r="LUD46" s="166"/>
      <c r="LUE46" s="178"/>
      <c r="LUF46" s="178"/>
      <c r="LUG46" s="178"/>
      <c r="LUH46" s="178"/>
      <c r="LUI46" s="178"/>
      <c r="LUJ46" s="178"/>
      <c r="LUK46" s="179"/>
      <c r="LUL46" s="166"/>
      <c r="LUM46" s="178"/>
      <c r="LUN46" s="178"/>
      <c r="LUO46" s="178"/>
      <c r="LUP46" s="178"/>
      <c r="LUQ46" s="178"/>
      <c r="LUR46" s="178"/>
      <c r="LUS46" s="179"/>
      <c r="LUT46" s="166"/>
      <c r="LUU46" s="178"/>
      <c r="LUV46" s="178"/>
      <c r="LUW46" s="178"/>
      <c r="LUX46" s="178"/>
      <c r="LUY46" s="178"/>
      <c r="LUZ46" s="178"/>
      <c r="LVA46" s="179"/>
      <c r="LVB46" s="166"/>
      <c r="LVC46" s="178"/>
      <c r="LVD46" s="178"/>
      <c r="LVE46" s="178"/>
      <c r="LVF46" s="178"/>
      <c r="LVG46" s="178"/>
      <c r="LVH46" s="178"/>
      <c r="LVI46" s="179"/>
      <c r="LVJ46" s="166"/>
      <c r="LVK46" s="178"/>
      <c r="LVL46" s="178"/>
      <c r="LVM46" s="178"/>
      <c r="LVN46" s="178"/>
      <c r="LVO46" s="178"/>
      <c r="LVP46" s="178"/>
      <c r="LVQ46" s="179"/>
      <c r="LVR46" s="166"/>
      <c r="LVS46" s="178"/>
      <c r="LVT46" s="178"/>
      <c r="LVU46" s="178"/>
      <c r="LVV46" s="178"/>
      <c r="LVW46" s="178"/>
      <c r="LVX46" s="178"/>
      <c r="LVY46" s="179"/>
      <c r="LVZ46" s="166"/>
      <c r="LWA46" s="178"/>
      <c r="LWB46" s="178"/>
      <c r="LWC46" s="178"/>
      <c r="LWD46" s="178"/>
      <c r="LWE46" s="178"/>
      <c r="LWF46" s="178"/>
      <c r="LWG46" s="179"/>
      <c r="LWH46" s="166"/>
      <c r="LWI46" s="178"/>
      <c r="LWJ46" s="178"/>
      <c r="LWK46" s="178"/>
      <c r="LWL46" s="178"/>
      <c r="LWM46" s="178"/>
      <c r="LWN46" s="178"/>
      <c r="LWO46" s="179"/>
      <c r="LWP46" s="166"/>
      <c r="LWQ46" s="178"/>
      <c r="LWR46" s="178"/>
      <c r="LWS46" s="178"/>
      <c r="LWT46" s="178"/>
      <c r="LWU46" s="178"/>
      <c r="LWV46" s="178"/>
      <c r="LWW46" s="179"/>
      <c r="LWX46" s="166"/>
      <c r="LWY46" s="178"/>
      <c r="LWZ46" s="178"/>
      <c r="LXA46" s="178"/>
      <c r="LXB46" s="178"/>
      <c r="LXC46" s="178"/>
      <c r="LXD46" s="178"/>
      <c r="LXE46" s="179"/>
      <c r="LXF46" s="166"/>
      <c r="LXG46" s="178"/>
      <c r="LXH46" s="178"/>
      <c r="LXI46" s="178"/>
      <c r="LXJ46" s="178"/>
      <c r="LXK46" s="178"/>
      <c r="LXL46" s="178"/>
      <c r="LXM46" s="179"/>
      <c r="LXN46" s="166"/>
      <c r="LXO46" s="178"/>
      <c r="LXP46" s="178"/>
      <c r="LXQ46" s="178"/>
      <c r="LXR46" s="178"/>
      <c r="LXS46" s="178"/>
      <c r="LXT46" s="178"/>
      <c r="LXU46" s="179"/>
      <c r="LXV46" s="166"/>
      <c r="LXW46" s="178"/>
      <c r="LXX46" s="178"/>
      <c r="LXY46" s="178"/>
      <c r="LXZ46" s="178"/>
      <c r="LYA46" s="178"/>
      <c r="LYB46" s="178"/>
      <c r="LYC46" s="179"/>
      <c r="LYD46" s="166"/>
      <c r="LYE46" s="178"/>
      <c r="LYF46" s="178"/>
      <c r="LYG46" s="178"/>
      <c r="LYH46" s="178"/>
      <c r="LYI46" s="178"/>
      <c r="LYJ46" s="178"/>
      <c r="LYK46" s="179"/>
      <c r="LYL46" s="166"/>
      <c r="LYM46" s="178"/>
      <c r="LYN46" s="178"/>
      <c r="LYO46" s="178"/>
      <c r="LYP46" s="178"/>
      <c r="LYQ46" s="178"/>
      <c r="LYR46" s="178"/>
      <c r="LYS46" s="179"/>
      <c r="LYT46" s="166"/>
      <c r="LYU46" s="178"/>
      <c r="LYV46" s="178"/>
      <c r="LYW46" s="178"/>
      <c r="LYX46" s="178"/>
      <c r="LYY46" s="178"/>
      <c r="LYZ46" s="178"/>
      <c r="LZA46" s="179"/>
      <c r="LZB46" s="166"/>
      <c r="LZC46" s="178"/>
      <c r="LZD46" s="178"/>
      <c r="LZE46" s="178"/>
      <c r="LZF46" s="178"/>
      <c r="LZG46" s="178"/>
      <c r="LZH46" s="178"/>
      <c r="LZI46" s="179"/>
      <c r="LZJ46" s="166"/>
      <c r="LZK46" s="178"/>
      <c r="LZL46" s="178"/>
      <c r="LZM46" s="178"/>
      <c r="LZN46" s="178"/>
      <c r="LZO46" s="178"/>
      <c r="LZP46" s="178"/>
      <c r="LZQ46" s="179"/>
      <c r="LZR46" s="166"/>
      <c r="LZS46" s="178"/>
      <c r="LZT46" s="178"/>
      <c r="LZU46" s="178"/>
      <c r="LZV46" s="178"/>
      <c r="LZW46" s="178"/>
      <c r="LZX46" s="178"/>
      <c r="LZY46" s="179"/>
      <c r="LZZ46" s="166"/>
      <c r="MAA46" s="178"/>
      <c r="MAB46" s="178"/>
      <c r="MAC46" s="178"/>
      <c r="MAD46" s="178"/>
      <c r="MAE46" s="178"/>
      <c r="MAF46" s="178"/>
      <c r="MAG46" s="179"/>
      <c r="MAH46" s="166"/>
      <c r="MAI46" s="178"/>
      <c r="MAJ46" s="178"/>
      <c r="MAK46" s="178"/>
      <c r="MAL46" s="178"/>
      <c r="MAM46" s="178"/>
      <c r="MAN46" s="178"/>
      <c r="MAO46" s="179"/>
      <c r="MAP46" s="166"/>
      <c r="MAQ46" s="178"/>
      <c r="MAR46" s="178"/>
      <c r="MAS46" s="178"/>
      <c r="MAT46" s="178"/>
      <c r="MAU46" s="178"/>
      <c r="MAV46" s="178"/>
      <c r="MAW46" s="179"/>
      <c r="MAX46" s="166"/>
      <c r="MAY46" s="178"/>
      <c r="MAZ46" s="178"/>
      <c r="MBA46" s="178"/>
      <c r="MBB46" s="178"/>
      <c r="MBC46" s="178"/>
      <c r="MBD46" s="178"/>
      <c r="MBE46" s="179"/>
      <c r="MBF46" s="166"/>
      <c r="MBG46" s="178"/>
      <c r="MBH46" s="178"/>
      <c r="MBI46" s="178"/>
      <c r="MBJ46" s="178"/>
      <c r="MBK46" s="178"/>
      <c r="MBL46" s="178"/>
      <c r="MBM46" s="179"/>
      <c r="MBN46" s="166"/>
      <c r="MBO46" s="178"/>
      <c r="MBP46" s="178"/>
      <c r="MBQ46" s="178"/>
      <c r="MBR46" s="178"/>
      <c r="MBS46" s="178"/>
      <c r="MBT46" s="178"/>
      <c r="MBU46" s="179"/>
      <c r="MBV46" s="166"/>
      <c r="MBW46" s="178"/>
      <c r="MBX46" s="178"/>
      <c r="MBY46" s="178"/>
      <c r="MBZ46" s="178"/>
      <c r="MCA46" s="178"/>
      <c r="MCB46" s="178"/>
      <c r="MCC46" s="179"/>
      <c r="MCD46" s="166"/>
      <c r="MCE46" s="178"/>
      <c r="MCF46" s="178"/>
      <c r="MCG46" s="178"/>
      <c r="MCH46" s="178"/>
      <c r="MCI46" s="178"/>
      <c r="MCJ46" s="178"/>
      <c r="MCK46" s="179"/>
      <c r="MCL46" s="166"/>
      <c r="MCM46" s="178"/>
      <c r="MCN46" s="178"/>
      <c r="MCO46" s="178"/>
      <c r="MCP46" s="178"/>
      <c r="MCQ46" s="178"/>
      <c r="MCR46" s="178"/>
      <c r="MCS46" s="179"/>
      <c r="MCT46" s="166"/>
      <c r="MCU46" s="178"/>
      <c r="MCV46" s="178"/>
      <c r="MCW46" s="178"/>
      <c r="MCX46" s="178"/>
      <c r="MCY46" s="178"/>
      <c r="MCZ46" s="178"/>
      <c r="MDA46" s="179"/>
      <c r="MDB46" s="166"/>
      <c r="MDC46" s="178"/>
      <c r="MDD46" s="178"/>
      <c r="MDE46" s="178"/>
      <c r="MDF46" s="178"/>
      <c r="MDG46" s="178"/>
      <c r="MDH46" s="178"/>
      <c r="MDI46" s="179"/>
      <c r="MDJ46" s="166"/>
      <c r="MDK46" s="178"/>
      <c r="MDL46" s="178"/>
      <c r="MDM46" s="178"/>
      <c r="MDN46" s="178"/>
      <c r="MDO46" s="178"/>
      <c r="MDP46" s="178"/>
      <c r="MDQ46" s="179"/>
      <c r="MDR46" s="166"/>
      <c r="MDS46" s="178"/>
      <c r="MDT46" s="178"/>
      <c r="MDU46" s="178"/>
      <c r="MDV46" s="178"/>
      <c r="MDW46" s="178"/>
      <c r="MDX46" s="178"/>
      <c r="MDY46" s="179"/>
      <c r="MDZ46" s="166"/>
      <c r="MEA46" s="178"/>
      <c r="MEB46" s="178"/>
      <c r="MEC46" s="178"/>
      <c r="MED46" s="178"/>
      <c r="MEE46" s="178"/>
      <c r="MEF46" s="178"/>
      <c r="MEG46" s="179"/>
      <c r="MEH46" s="166"/>
      <c r="MEI46" s="178"/>
      <c r="MEJ46" s="178"/>
      <c r="MEK46" s="178"/>
      <c r="MEL46" s="178"/>
      <c r="MEM46" s="178"/>
      <c r="MEN46" s="178"/>
      <c r="MEO46" s="179"/>
      <c r="MEP46" s="166"/>
      <c r="MEQ46" s="178"/>
      <c r="MER46" s="178"/>
      <c r="MES46" s="178"/>
      <c r="MET46" s="178"/>
      <c r="MEU46" s="178"/>
      <c r="MEV46" s="178"/>
      <c r="MEW46" s="179"/>
      <c r="MEX46" s="166"/>
      <c r="MEY46" s="178"/>
      <c r="MEZ46" s="178"/>
      <c r="MFA46" s="178"/>
      <c r="MFB46" s="178"/>
      <c r="MFC46" s="178"/>
      <c r="MFD46" s="178"/>
      <c r="MFE46" s="179"/>
      <c r="MFF46" s="166"/>
      <c r="MFG46" s="178"/>
      <c r="MFH46" s="178"/>
      <c r="MFI46" s="178"/>
      <c r="MFJ46" s="178"/>
      <c r="MFK46" s="178"/>
      <c r="MFL46" s="178"/>
      <c r="MFM46" s="179"/>
      <c r="MFN46" s="166"/>
      <c r="MFO46" s="178"/>
      <c r="MFP46" s="178"/>
      <c r="MFQ46" s="178"/>
      <c r="MFR46" s="178"/>
      <c r="MFS46" s="178"/>
      <c r="MFT46" s="178"/>
      <c r="MFU46" s="179"/>
      <c r="MFV46" s="166"/>
      <c r="MFW46" s="178"/>
      <c r="MFX46" s="178"/>
      <c r="MFY46" s="178"/>
      <c r="MFZ46" s="178"/>
      <c r="MGA46" s="178"/>
      <c r="MGB46" s="178"/>
      <c r="MGC46" s="179"/>
      <c r="MGD46" s="166"/>
      <c r="MGE46" s="178"/>
      <c r="MGF46" s="178"/>
      <c r="MGG46" s="178"/>
      <c r="MGH46" s="178"/>
      <c r="MGI46" s="178"/>
      <c r="MGJ46" s="178"/>
      <c r="MGK46" s="179"/>
      <c r="MGL46" s="166"/>
      <c r="MGM46" s="178"/>
      <c r="MGN46" s="178"/>
      <c r="MGO46" s="178"/>
      <c r="MGP46" s="178"/>
      <c r="MGQ46" s="178"/>
      <c r="MGR46" s="178"/>
      <c r="MGS46" s="179"/>
      <c r="MGT46" s="166"/>
      <c r="MGU46" s="178"/>
      <c r="MGV46" s="178"/>
      <c r="MGW46" s="178"/>
      <c r="MGX46" s="178"/>
      <c r="MGY46" s="178"/>
      <c r="MGZ46" s="178"/>
      <c r="MHA46" s="179"/>
      <c r="MHB46" s="166"/>
      <c r="MHC46" s="178"/>
      <c r="MHD46" s="178"/>
      <c r="MHE46" s="178"/>
      <c r="MHF46" s="178"/>
      <c r="MHG46" s="178"/>
      <c r="MHH46" s="178"/>
      <c r="MHI46" s="179"/>
      <c r="MHJ46" s="166"/>
      <c r="MHK46" s="178"/>
      <c r="MHL46" s="178"/>
      <c r="MHM46" s="178"/>
      <c r="MHN46" s="178"/>
      <c r="MHO46" s="178"/>
      <c r="MHP46" s="178"/>
      <c r="MHQ46" s="179"/>
      <c r="MHR46" s="166"/>
      <c r="MHS46" s="178"/>
      <c r="MHT46" s="178"/>
      <c r="MHU46" s="178"/>
      <c r="MHV46" s="178"/>
      <c r="MHW46" s="178"/>
      <c r="MHX46" s="178"/>
      <c r="MHY46" s="179"/>
      <c r="MHZ46" s="166"/>
      <c r="MIA46" s="178"/>
      <c r="MIB46" s="178"/>
      <c r="MIC46" s="178"/>
      <c r="MID46" s="178"/>
      <c r="MIE46" s="178"/>
      <c r="MIF46" s="178"/>
      <c r="MIG46" s="179"/>
      <c r="MIH46" s="166"/>
      <c r="MII46" s="178"/>
      <c r="MIJ46" s="178"/>
      <c r="MIK46" s="178"/>
      <c r="MIL46" s="178"/>
      <c r="MIM46" s="178"/>
      <c r="MIN46" s="178"/>
      <c r="MIO46" s="179"/>
      <c r="MIP46" s="166"/>
      <c r="MIQ46" s="178"/>
      <c r="MIR46" s="178"/>
      <c r="MIS46" s="178"/>
      <c r="MIT46" s="178"/>
      <c r="MIU46" s="178"/>
      <c r="MIV46" s="178"/>
      <c r="MIW46" s="179"/>
      <c r="MIX46" s="166"/>
      <c r="MIY46" s="178"/>
      <c r="MIZ46" s="178"/>
      <c r="MJA46" s="178"/>
      <c r="MJB46" s="178"/>
      <c r="MJC46" s="178"/>
      <c r="MJD46" s="178"/>
      <c r="MJE46" s="179"/>
      <c r="MJF46" s="166"/>
      <c r="MJG46" s="178"/>
      <c r="MJH46" s="178"/>
      <c r="MJI46" s="178"/>
      <c r="MJJ46" s="178"/>
      <c r="MJK46" s="178"/>
      <c r="MJL46" s="178"/>
      <c r="MJM46" s="179"/>
      <c r="MJN46" s="166"/>
      <c r="MJO46" s="178"/>
      <c r="MJP46" s="178"/>
      <c r="MJQ46" s="178"/>
      <c r="MJR46" s="178"/>
      <c r="MJS46" s="178"/>
      <c r="MJT46" s="178"/>
      <c r="MJU46" s="179"/>
      <c r="MJV46" s="166"/>
      <c r="MJW46" s="178"/>
      <c r="MJX46" s="178"/>
      <c r="MJY46" s="178"/>
      <c r="MJZ46" s="178"/>
      <c r="MKA46" s="178"/>
      <c r="MKB46" s="178"/>
      <c r="MKC46" s="179"/>
      <c r="MKD46" s="166"/>
      <c r="MKE46" s="178"/>
      <c r="MKF46" s="178"/>
      <c r="MKG46" s="178"/>
      <c r="MKH46" s="178"/>
      <c r="MKI46" s="178"/>
      <c r="MKJ46" s="178"/>
      <c r="MKK46" s="179"/>
      <c r="MKL46" s="166"/>
      <c r="MKM46" s="178"/>
      <c r="MKN46" s="178"/>
      <c r="MKO46" s="178"/>
      <c r="MKP46" s="178"/>
      <c r="MKQ46" s="178"/>
      <c r="MKR46" s="178"/>
      <c r="MKS46" s="179"/>
      <c r="MKT46" s="166"/>
      <c r="MKU46" s="178"/>
      <c r="MKV46" s="178"/>
      <c r="MKW46" s="178"/>
      <c r="MKX46" s="178"/>
      <c r="MKY46" s="178"/>
      <c r="MKZ46" s="178"/>
      <c r="MLA46" s="179"/>
      <c r="MLB46" s="166"/>
      <c r="MLC46" s="178"/>
      <c r="MLD46" s="178"/>
      <c r="MLE46" s="178"/>
      <c r="MLF46" s="178"/>
      <c r="MLG46" s="178"/>
      <c r="MLH46" s="178"/>
      <c r="MLI46" s="179"/>
      <c r="MLJ46" s="166"/>
      <c r="MLK46" s="178"/>
      <c r="MLL46" s="178"/>
      <c r="MLM46" s="178"/>
      <c r="MLN46" s="178"/>
      <c r="MLO46" s="178"/>
      <c r="MLP46" s="178"/>
      <c r="MLQ46" s="179"/>
      <c r="MLR46" s="166"/>
      <c r="MLS46" s="178"/>
      <c r="MLT46" s="178"/>
      <c r="MLU46" s="178"/>
      <c r="MLV46" s="178"/>
      <c r="MLW46" s="178"/>
      <c r="MLX46" s="178"/>
      <c r="MLY46" s="179"/>
      <c r="MLZ46" s="166"/>
      <c r="MMA46" s="178"/>
      <c r="MMB46" s="178"/>
      <c r="MMC46" s="178"/>
      <c r="MMD46" s="178"/>
      <c r="MME46" s="178"/>
      <c r="MMF46" s="178"/>
      <c r="MMG46" s="179"/>
      <c r="MMH46" s="166"/>
      <c r="MMI46" s="178"/>
      <c r="MMJ46" s="178"/>
      <c r="MMK46" s="178"/>
      <c r="MML46" s="178"/>
      <c r="MMM46" s="178"/>
      <c r="MMN46" s="178"/>
      <c r="MMO46" s="179"/>
      <c r="MMP46" s="166"/>
      <c r="MMQ46" s="178"/>
      <c r="MMR46" s="178"/>
      <c r="MMS46" s="178"/>
      <c r="MMT46" s="178"/>
      <c r="MMU46" s="178"/>
      <c r="MMV46" s="178"/>
      <c r="MMW46" s="179"/>
      <c r="MMX46" s="166"/>
      <c r="MMY46" s="178"/>
      <c r="MMZ46" s="178"/>
      <c r="MNA46" s="178"/>
      <c r="MNB46" s="178"/>
      <c r="MNC46" s="178"/>
      <c r="MND46" s="178"/>
      <c r="MNE46" s="179"/>
      <c r="MNF46" s="166"/>
      <c r="MNG46" s="178"/>
      <c r="MNH46" s="178"/>
      <c r="MNI46" s="178"/>
      <c r="MNJ46" s="178"/>
      <c r="MNK46" s="178"/>
      <c r="MNL46" s="178"/>
      <c r="MNM46" s="179"/>
      <c r="MNN46" s="166"/>
      <c r="MNO46" s="178"/>
      <c r="MNP46" s="178"/>
      <c r="MNQ46" s="178"/>
      <c r="MNR46" s="178"/>
      <c r="MNS46" s="178"/>
      <c r="MNT46" s="178"/>
      <c r="MNU46" s="179"/>
      <c r="MNV46" s="166"/>
      <c r="MNW46" s="178"/>
      <c r="MNX46" s="178"/>
      <c r="MNY46" s="178"/>
      <c r="MNZ46" s="178"/>
      <c r="MOA46" s="178"/>
      <c r="MOB46" s="178"/>
      <c r="MOC46" s="179"/>
      <c r="MOD46" s="166"/>
      <c r="MOE46" s="178"/>
      <c r="MOF46" s="178"/>
      <c r="MOG46" s="178"/>
      <c r="MOH46" s="178"/>
      <c r="MOI46" s="178"/>
      <c r="MOJ46" s="178"/>
      <c r="MOK46" s="179"/>
      <c r="MOL46" s="166"/>
      <c r="MOM46" s="178"/>
      <c r="MON46" s="178"/>
      <c r="MOO46" s="178"/>
      <c r="MOP46" s="178"/>
      <c r="MOQ46" s="178"/>
      <c r="MOR46" s="178"/>
      <c r="MOS46" s="179"/>
      <c r="MOT46" s="166"/>
      <c r="MOU46" s="178"/>
      <c r="MOV46" s="178"/>
      <c r="MOW46" s="178"/>
      <c r="MOX46" s="178"/>
      <c r="MOY46" s="178"/>
      <c r="MOZ46" s="178"/>
      <c r="MPA46" s="179"/>
      <c r="MPB46" s="166"/>
      <c r="MPC46" s="178"/>
      <c r="MPD46" s="178"/>
      <c r="MPE46" s="178"/>
      <c r="MPF46" s="178"/>
      <c r="MPG46" s="178"/>
      <c r="MPH46" s="178"/>
      <c r="MPI46" s="179"/>
      <c r="MPJ46" s="166"/>
      <c r="MPK46" s="178"/>
      <c r="MPL46" s="178"/>
      <c r="MPM46" s="178"/>
      <c r="MPN46" s="178"/>
      <c r="MPO46" s="178"/>
      <c r="MPP46" s="178"/>
      <c r="MPQ46" s="179"/>
      <c r="MPR46" s="166"/>
      <c r="MPS46" s="178"/>
      <c r="MPT46" s="178"/>
      <c r="MPU46" s="178"/>
      <c r="MPV46" s="178"/>
      <c r="MPW46" s="178"/>
      <c r="MPX46" s="178"/>
      <c r="MPY46" s="179"/>
      <c r="MPZ46" s="166"/>
      <c r="MQA46" s="178"/>
      <c r="MQB46" s="178"/>
      <c r="MQC46" s="178"/>
      <c r="MQD46" s="178"/>
      <c r="MQE46" s="178"/>
      <c r="MQF46" s="178"/>
      <c r="MQG46" s="179"/>
      <c r="MQH46" s="166"/>
      <c r="MQI46" s="178"/>
      <c r="MQJ46" s="178"/>
      <c r="MQK46" s="178"/>
      <c r="MQL46" s="178"/>
      <c r="MQM46" s="178"/>
      <c r="MQN46" s="178"/>
      <c r="MQO46" s="179"/>
      <c r="MQP46" s="166"/>
      <c r="MQQ46" s="178"/>
      <c r="MQR46" s="178"/>
      <c r="MQS46" s="178"/>
      <c r="MQT46" s="178"/>
      <c r="MQU46" s="178"/>
      <c r="MQV46" s="178"/>
      <c r="MQW46" s="179"/>
      <c r="MQX46" s="166"/>
      <c r="MQY46" s="178"/>
      <c r="MQZ46" s="178"/>
      <c r="MRA46" s="178"/>
      <c r="MRB46" s="178"/>
      <c r="MRC46" s="178"/>
      <c r="MRD46" s="178"/>
      <c r="MRE46" s="179"/>
      <c r="MRF46" s="166"/>
      <c r="MRG46" s="178"/>
      <c r="MRH46" s="178"/>
      <c r="MRI46" s="178"/>
      <c r="MRJ46" s="178"/>
      <c r="MRK46" s="178"/>
      <c r="MRL46" s="178"/>
      <c r="MRM46" s="179"/>
      <c r="MRN46" s="166"/>
      <c r="MRO46" s="178"/>
      <c r="MRP46" s="178"/>
      <c r="MRQ46" s="178"/>
      <c r="MRR46" s="178"/>
      <c r="MRS46" s="178"/>
      <c r="MRT46" s="178"/>
      <c r="MRU46" s="179"/>
      <c r="MRV46" s="166"/>
      <c r="MRW46" s="178"/>
      <c r="MRX46" s="178"/>
      <c r="MRY46" s="178"/>
      <c r="MRZ46" s="178"/>
      <c r="MSA46" s="178"/>
      <c r="MSB46" s="178"/>
      <c r="MSC46" s="179"/>
      <c r="MSD46" s="166"/>
      <c r="MSE46" s="178"/>
      <c r="MSF46" s="178"/>
      <c r="MSG46" s="178"/>
      <c r="MSH46" s="178"/>
      <c r="MSI46" s="178"/>
      <c r="MSJ46" s="178"/>
      <c r="MSK46" s="179"/>
      <c r="MSL46" s="166"/>
      <c r="MSM46" s="178"/>
      <c r="MSN46" s="178"/>
      <c r="MSO46" s="178"/>
      <c r="MSP46" s="178"/>
      <c r="MSQ46" s="178"/>
      <c r="MSR46" s="178"/>
      <c r="MSS46" s="179"/>
      <c r="MST46" s="166"/>
      <c r="MSU46" s="178"/>
      <c r="MSV46" s="178"/>
      <c r="MSW46" s="178"/>
      <c r="MSX46" s="178"/>
      <c r="MSY46" s="178"/>
      <c r="MSZ46" s="178"/>
      <c r="MTA46" s="179"/>
      <c r="MTB46" s="166"/>
      <c r="MTC46" s="178"/>
      <c r="MTD46" s="178"/>
      <c r="MTE46" s="178"/>
      <c r="MTF46" s="178"/>
      <c r="MTG46" s="178"/>
      <c r="MTH46" s="178"/>
      <c r="MTI46" s="179"/>
      <c r="MTJ46" s="166"/>
      <c r="MTK46" s="178"/>
      <c r="MTL46" s="178"/>
      <c r="MTM46" s="178"/>
      <c r="MTN46" s="178"/>
      <c r="MTO46" s="178"/>
      <c r="MTP46" s="178"/>
      <c r="MTQ46" s="179"/>
      <c r="MTR46" s="166"/>
      <c r="MTS46" s="178"/>
      <c r="MTT46" s="178"/>
      <c r="MTU46" s="178"/>
      <c r="MTV46" s="178"/>
      <c r="MTW46" s="178"/>
      <c r="MTX46" s="178"/>
      <c r="MTY46" s="179"/>
      <c r="MTZ46" s="166"/>
      <c r="MUA46" s="178"/>
      <c r="MUB46" s="178"/>
      <c r="MUC46" s="178"/>
      <c r="MUD46" s="178"/>
      <c r="MUE46" s="178"/>
      <c r="MUF46" s="178"/>
      <c r="MUG46" s="179"/>
      <c r="MUH46" s="166"/>
      <c r="MUI46" s="178"/>
      <c r="MUJ46" s="178"/>
      <c r="MUK46" s="178"/>
      <c r="MUL46" s="178"/>
      <c r="MUM46" s="178"/>
      <c r="MUN46" s="178"/>
      <c r="MUO46" s="179"/>
      <c r="MUP46" s="166"/>
      <c r="MUQ46" s="178"/>
      <c r="MUR46" s="178"/>
      <c r="MUS46" s="178"/>
      <c r="MUT46" s="178"/>
      <c r="MUU46" s="178"/>
      <c r="MUV46" s="178"/>
      <c r="MUW46" s="179"/>
      <c r="MUX46" s="166"/>
      <c r="MUY46" s="178"/>
      <c r="MUZ46" s="178"/>
      <c r="MVA46" s="178"/>
      <c r="MVB46" s="178"/>
      <c r="MVC46" s="178"/>
      <c r="MVD46" s="178"/>
      <c r="MVE46" s="179"/>
      <c r="MVF46" s="166"/>
      <c r="MVG46" s="178"/>
      <c r="MVH46" s="178"/>
      <c r="MVI46" s="178"/>
      <c r="MVJ46" s="178"/>
      <c r="MVK46" s="178"/>
      <c r="MVL46" s="178"/>
      <c r="MVM46" s="179"/>
      <c r="MVN46" s="166"/>
      <c r="MVO46" s="178"/>
      <c r="MVP46" s="178"/>
      <c r="MVQ46" s="178"/>
      <c r="MVR46" s="178"/>
      <c r="MVS46" s="178"/>
      <c r="MVT46" s="178"/>
      <c r="MVU46" s="179"/>
      <c r="MVV46" s="166"/>
      <c r="MVW46" s="178"/>
      <c r="MVX46" s="178"/>
      <c r="MVY46" s="178"/>
      <c r="MVZ46" s="178"/>
      <c r="MWA46" s="178"/>
      <c r="MWB46" s="178"/>
      <c r="MWC46" s="179"/>
      <c r="MWD46" s="166"/>
      <c r="MWE46" s="178"/>
      <c r="MWF46" s="178"/>
      <c r="MWG46" s="178"/>
      <c r="MWH46" s="178"/>
      <c r="MWI46" s="178"/>
      <c r="MWJ46" s="178"/>
      <c r="MWK46" s="179"/>
      <c r="MWL46" s="166"/>
      <c r="MWM46" s="178"/>
      <c r="MWN46" s="178"/>
      <c r="MWO46" s="178"/>
      <c r="MWP46" s="178"/>
      <c r="MWQ46" s="178"/>
      <c r="MWR46" s="178"/>
      <c r="MWS46" s="179"/>
      <c r="MWT46" s="166"/>
      <c r="MWU46" s="178"/>
      <c r="MWV46" s="178"/>
      <c r="MWW46" s="178"/>
      <c r="MWX46" s="178"/>
      <c r="MWY46" s="178"/>
      <c r="MWZ46" s="178"/>
      <c r="MXA46" s="179"/>
      <c r="MXB46" s="166"/>
      <c r="MXC46" s="178"/>
      <c r="MXD46" s="178"/>
      <c r="MXE46" s="178"/>
      <c r="MXF46" s="178"/>
      <c r="MXG46" s="178"/>
      <c r="MXH46" s="178"/>
      <c r="MXI46" s="179"/>
      <c r="MXJ46" s="166"/>
      <c r="MXK46" s="178"/>
      <c r="MXL46" s="178"/>
      <c r="MXM46" s="178"/>
      <c r="MXN46" s="178"/>
      <c r="MXO46" s="178"/>
      <c r="MXP46" s="178"/>
      <c r="MXQ46" s="179"/>
      <c r="MXR46" s="166"/>
      <c r="MXS46" s="178"/>
      <c r="MXT46" s="178"/>
      <c r="MXU46" s="178"/>
      <c r="MXV46" s="178"/>
      <c r="MXW46" s="178"/>
      <c r="MXX46" s="178"/>
      <c r="MXY46" s="179"/>
      <c r="MXZ46" s="166"/>
      <c r="MYA46" s="178"/>
      <c r="MYB46" s="178"/>
      <c r="MYC46" s="178"/>
      <c r="MYD46" s="178"/>
      <c r="MYE46" s="178"/>
      <c r="MYF46" s="178"/>
      <c r="MYG46" s="179"/>
      <c r="MYH46" s="166"/>
      <c r="MYI46" s="178"/>
      <c r="MYJ46" s="178"/>
      <c r="MYK46" s="178"/>
      <c r="MYL46" s="178"/>
      <c r="MYM46" s="178"/>
      <c r="MYN46" s="178"/>
      <c r="MYO46" s="179"/>
      <c r="MYP46" s="166"/>
      <c r="MYQ46" s="178"/>
      <c r="MYR46" s="178"/>
      <c r="MYS46" s="178"/>
      <c r="MYT46" s="178"/>
      <c r="MYU46" s="178"/>
      <c r="MYV46" s="178"/>
      <c r="MYW46" s="179"/>
      <c r="MYX46" s="166"/>
      <c r="MYY46" s="178"/>
      <c r="MYZ46" s="178"/>
      <c r="MZA46" s="178"/>
      <c r="MZB46" s="178"/>
      <c r="MZC46" s="178"/>
      <c r="MZD46" s="178"/>
      <c r="MZE46" s="179"/>
      <c r="MZF46" s="166"/>
      <c r="MZG46" s="178"/>
      <c r="MZH46" s="178"/>
      <c r="MZI46" s="178"/>
      <c r="MZJ46" s="178"/>
      <c r="MZK46" s="178"/>
      <c r="MZL46" s="178"/>
      <c r="MZM46" s="179"/>
      <c r="MZN46" s="166"/>
      <c r="MZO46" s="178"/>
      <c r="MZP46" s="178"/>
      <c r="MZQ46" s="178"/>
      <c r="MZR46" s="178"/>
      <c r="MZS46" s="178"/>
      <c r="MZT46" s="178"/>
      <c r="MZU46" s="179"/>
      <c r="MZV46" s="166"/>
      <c r="MZW46" s="178"/>
      <c r="MZX46" s="178"/>
      <c r="MZY46" s="178"/>
      <c r="MZZ46" s="178"/>
      <c r="NAA46" s="178"/>
      <c r="NAB46" s="178"/>
      <c r="NAC46" s="179"/>
      <c r="NAD46" s="166"/>
      <c r="NAE46" s="178"/>
      <c r="NAF46" s="178"/>
      <c r="NAG46" s="178"/>
      <c r="NAH46" s="178"/>
      <c r="NAI46" s="178"/>
      <c r="NAJ46" s="178"/>
      <c r="NAK46" s="179"/>
      <c r="NAL46" s="166"/>
      <c r="NAM46" s="178"/>
      <c r="NAN46" s="178"/>
      <c r="NAO46" s="178"/>
      <c r="NAP46" s="178"/>
      <c r="NAQ46" s="178"/>
      <c r="NAR46" s="178"/>
      <c r="NAS46" s="179"/>
      <c r="NAT46" s="166"/>
      <c r="NAU46" s="178"/>
      <c r="NAV46" s="178"/>
      <c r="NAW46" s="178"/>
      <c r="NAX46" s="178"/>
      <c r="NAY46" s="178"/>
      <c r="NAZ46" s="178"/>
      <c r="NBA46" s="179"/>
      <c r="NBB46" s="166"/>
      <c r="NBC46" s="178"/>
      <c r="NBD46" s="178"/>
      <c r="NBE46" s="178"/>
      <c r="NBF46" s="178"/>
      <c r="NBG46" s="178"/>
      <c r="NBH46" s="178"/>
      <c r="NBI46" s="179"/>
      <c r="NBJ46" s="166"/>
      <c r="NBK46" s="178"/>
      <c r="NBL46" s="178"/>
      <c r="NBM46" s="178"/>
      <c r="NBN46" s="178"/>
      <c r="NBO46" s="178"/>
      <c r="NBP46" s="178"/>
      <c r="NBQ46" s="179"/>
      <c r="NBR46" s="166"/>
      <c r="NBS46" s="178"/>
      <c r="NBT46" s="178"/>
      <c r="NBU46" s="178"/>
      <c r="NBV46" s="178"/>
      <c r="NBW46" s="178"/>
      <c r="NBX46" s="178"/>
      <c r="NBY46" s="179"/>
      <c r="NBZ46" s="166"/>
      <c r="NCA46" s="178"/>
      <c r="NCB46" s="178"/>
      <c r="NCC46" s="178"/>
      <c r="NCD46" s="178"/>
      <c r="NCE46" s="178"/>
      <c r="NCF46" s="178"/>
      <c r="NCG46" s="179"/>
      <c r="NCH46" s="166"/>
      <c r="NCI46" s="178"/>
      <c r="NCJ46" s="178"/>
      <c r="NCK46" s="178"/>
      <c r="NCL46" s="178"/>
      <c r="NCM46" s="178"/>
      <c r="NCN46" s="178"/>
      <c r="NCO46" s="179"/>
      <c r="NCP46" s="166"/>
      <c r="NCQ46" s="178"/>
      <c r="NCR46" s="178"/>
      <c r="NCS46" s="178"/>
      <c r="NCT46" s="178"/>
      <c r="NCU46" s="178"/>
      <c r="NCV46" s="178"/>
      <c r="NCW46" s="179"/>
      <c r="NCX46" s="166"/>
      <c r="NCY46" s="178"/>
      <c r="NCZ46" s="178"/>
      <c r="NDA46" s="178"/>
      <c r="NDB46" s="178"/>
      <c r="NDC46" s="178"/>
      <c r="NDD46" s="178"/>
      <c r="NDE46" s="179"/>
      <c r="NDF46" s="166"/>
      <c r="NDG46" s="178"/>
      <c r="NDH46" s="178"/>
      <c r="NDI46" s="178"/>
      <c r="NDJ46" s="178"/>
      <c r="NDK46" s="178"/>
      <c r="NDL46" s="178"/>
      <c r="NDM46" s="179"/>
      <c r="NDN46" s="166"/>
      <c r="NDO46" s="178"/>
      <c r="NDP46" s="178"/>
      <c r="NDQ46" s="178"/>
      <c r="NDR46" s="178"/>
      <c r="NDS46" s="178"/>
      <c r="NDT46" s="178"/>
      <c r="NDU46" s="179"/>
      <c r="NDV46" s="166"/>
      <c r="NDW46" s="178"/>
      <c r="NDX46" s="178"/>
      <c r="NDY46" s="178"/>
      <c r="NDZ46" s="178"/>
      <c r="NEA46" s="178"/>
      <c r="NEB46" s="178"/>
      <c r="NEC46" s="179"/>
      <c r="NED46" s="166"/>
      <c r="NEE46" s="178"/>
      <c r="NEF46" s="178"/>
      <c r="NEG46" s="178"/>
      <c r="NEH46" s="178"/>
      <c r="NEI46" s="178"/>
      <c r="NEJ46" s="178"/>
      <c r="NEK46" s="179"/>
      <c r="NEL46" s="166"/>
      <c r="NEM46" s="178"/>
      <c r="NEN46" s="178"/>
      <c r="NEO46" s="178"/>
      <c r="NEP46" s="178"/>
      <c r="NEQ46" s="178"/>
      <c r="NER46" s="178"/>
      <c r="NES46" s="179"/>
      <c r="NET46" s="166"/>
      <c r="NEU46" s="178"/>
      <c r="NEV46" s="178"/>
      <c r="NEW46" s="178"/>
      <c r="NEX46" s="178"/>
      <c r="NEY46" s="178"/>
      <c r="NEZ46" s="178"/>
      <c r="NFA46" s="179"/>
      <c r="NFB46" s="166"/>
      <c r="NFC46" s="178"/>
      <c r="NFD46" s="178"/>
      <c r="NFE46" s="178"/>
      <c r="NFF46" s="178"/>
      <c r="NFG46" s="178"/>
      <c r="NFH46" s="178"/>
      <c r="NFI46" s="179"/>
      <c r="NFJ46" s="166"/>
      <c r="NFK46" s="178"/>
      <c r="NFL46" s="178"/>
      <c r="NFM46" s="178"/>
      <c r="NFN46" s="178"/>
      <c r="NFO46" s="178"/>
      <c r="NFP46" s="178"/>
      <c r="NFQ46" s="179"/>
      <c r="NFR46" s="166"/>
      <c r="NFS46" s="178"/>
      <c r="NFT46" s="178"/>
      <c r="NFU46" s="178"/>
      <c r="NFV46" s="178"/>
      <c r="NFW46" s="178"/>
      <c r="NFX46" s="178"/>
      <c r="NFY46" s="179"/>
      <c r="NFZ46" s="166"/>
      <c r="NGA46" s="178"/>
      <c r="NGB46" s="178"/>
      <c r="NGC46" s="178"/>
      <c r="NGD46" s="178"/>
      <c r="NGE46" s="178"/>
      <c r="NGF46" s="178"/>
      <c r="NGG46" s="179"/>
      <c r="NGH46" s="166"/>
      <c r="NGI46" s="178"/>
      <c r="NGJ46" s="178"/>
      <c r="NGK46" s="178"/>
      <c r="NGL46" s="178"/>
      <c r="NGM46" s="178"/>
      <c r="NGN46" s="178"/>
      <c r="NGO46" s="179"/>
      <c r="NGP46" s="166"/>
      <c r="NGQ46" s="178"/>
      <c r="NGR46" s="178"/>
      <c r="NGS46" s="178"/>
      <c r="NGT46" s="178"/>
      <c r="NGU46" s="178"/>
      <c r="NGV46" s="178"/>
      <c r="NGW46" s="179"/>
      <c r="NGX46" s="166"/>
      <c r="NGY46" s="178"/>
      <c r="NGZ46" s="178"/>
      <c r="NHA46" s="178"/>
      <c r="NHB46" s="178"/>
      <c r="NHC46" s="178"/>
      <c r="NHD46" s="178"/>
      <c r="NHE46" s="179"/>
      <c r="NHF46" s="166"/>
      <c r="NHG46" s="178"/>
      <c r="NHH46" s="178"/>
      <c r="NHI46" s="178"/>
      <c r="NHJ46" s="178"/>
      <c r="NHK46" s="178"/>
      <c r="NHL46" s="178"/>
      <c r="NHM46" s="179"/>
      <c r="NHN46" s="166"/>
      <c r="NHO46" s="178"/>
      <c r="NHP46" s="178"/>
      <c r="NHQ46" s="178"/>
      <c r="NHR46" s="178"/>
      <c r="NHS46" s="178"/>
      <c r="NHT46" s="178"/>
      <c r="NHU46" s="179"/>
      <c r="NHV46" s="166"/>
      <c r="NHW46" s="178"/>
      <c r="NHX46" s="178"/>
      <c r="NHY46" s="178"/>
      <c r="NHZ46" s="178"/>
      <c r="NIA46" s="178"/>
      <c r="NIB46" s="178"/>
      <c r="NIC46" s="179"/>
      <c r="NID46" s="166"/>
      <c r="NIE46" s="178"/>
      <c r="NIF46" s="178"/>
      <c r="NIG46" s="178"/>
      <c r="NIH46" s="178"/>
      <c r="NII46" s="178"/>
      <c r="NIJ46" s="178"/>
      <c r="NIK46" s="179"/>
      <c r="NIL46" s="166"/>
      <c r="NIM46" s="178"/>
      <c r="NIN46" s="178"/>
      <c r="NIO46" s="178"/>
      <c r="NIP46" s="178"/>
      <c r="NIQ46" s="178"/>
      <c r="NIR46" s="178"/>
      <c r="NIS46" s="179"/>
      <c r="NIT46" s="166"/>
      <c r="NIU46" s="178"/>
      <c r="NIV46" s="178"/>
      <c r="NIW46" s="178"/>
      <c r="NIX46" s="178"/>
      <c r="NIY46" s="178"/>
      <c r="NIZ46" s="178"/>
      <c r="NJA46" s="179"/>
      <c r="NJB46" s="166"/>
      <c r="NJC46" s="178"/>
      <c r="NJD46" s="178"/>
      <c r="NJE46" s="178"/>
      <c r="NJF46" s="178"/>
      <c r="NJG46" s="178"/>
      <c r="NJH46" s="178"/>
      <c r="NJI46" s="179"/>
      <c r="NJJ46" s="166"/>
      <c r="NJK46" s="178"/>
      <c r="NJL46" s="178"/>
      <c r="NJM46" s="178"/>
      <c r="NJN46" s="178"/>
      <c r="NJO46" s="178"/>
      <c r="NJP46" s="178"/>
      <c r="NJQ46" s="179"/>
      <c r="NJR46" s="166"/>
      <c r="NJS46" s="178"/>
      <c r="NJT46" s="178"/>
      <c r="NJU46" s="178"/>
      <c r="NJV46" s="178"/>
      <c r="NJW46" s="178"/>
      <c r="NJX46" s="178"/>
      <c r="NJY46" s="179"/>
      <c r="NJZ46" s="166"/>
      <c r="NKA46" s="178"/>
      <c r="NKB46" s="178"/>
      <c r="NKC46" s="178"/>
      <c r="NKD46" s="178"/>
      <c r="NKE46" s="178"/>
      <c r="NKF46" s="178"/>
      <c r="NKG46" s="179"/>
      <c r="NKH46" s="166"/>
      <c r="NKI46" s="178"/>
      <c r="NKJ46" s="178"/>
      <c r="NKK46" s="178"/>
      <c r="NKL46" s="178"/>
      <c r="NKM46" s="178"/>
      <c r="NKN46" s="178"/>
      <c r="NKO46" s="179"/>
      <c r="NKP46" s="166"/>
      <c r="NKQ46" s="178"/>
      <c r="NKR46" s="178"/>
      <c r="NKS46" s="178"/>
      <c r="NKT46" s="178"/>
      <c r="NKU46" s="178"/>
      <c r="NKV46" s="178"/>
      <c r="NKW46" s="179"/>
      <c r="NKX46" s="166"/>
      <c r="NKY46" s="178"/>
      <c r="NKZ46" s="178"/>
      <c r="NLA46" s="178"/>
      <c r="NLB46" s="178"/>
      <c r="NLC46" s="178"/>
      <c r="NLD46" s="178"/>
      <c r="NLE46" s="179"/>
      <c r="NLF46" s="166"/>
      <c r="NLG46" s="178"/>
      <c r="NLH46" s="178"/>
      <c r="NLI46" s="178"/>
      <c r="NLJ46" s="178"/>
      <c r="NLK46" s="178"/>
      <c r="NLL46" s="178"/>
      <c r="NLM46" s="179"/>
      <c r="NLN46" s="166"/>
      <c r="NLO46" s="178"/>
      <c r="NLP46" s="178"/>
      <c r="NLQ46" s="178"/>
      <c r="NLR46" s="178"/>
      <c r="NLS46" s="178"/>
      <c r="NLT46" s="178"/>
      <c r="NLU46" s="179"/>
      <c r="NLV46" s="166"/>
      <c r="NLW46" s="178"/>
      <c r="NLX46" s="178"/>
      <c r="NLY46" s="178"/>
      <c r="NLZ46" s="178"/>
      <c r="NMA46" s="178"/>
      <c r="NMB46" s="178"/>
      <c r="NMC46" s="179"/>
      <c r="NMD46" s="166"/>
      <c r="NME46" s="178"/>
      <c r="NMF46" s="178"/>
      <c r="NMG46" s="178"/>
      <c r="NMH46" s="178"/>
      <c r="NMI46" s="178"/>
      <c r="NMJ46" s="178"/>
      <c r="NMK46" s="179"/>
      <c r="NML46" s="166"/>
      <c r="NMM46" s="178"/>
      <c r="NMN46" s="178"/>
      <c r="NMO46" s="178"/>
      <c r="NMP46" s="178"/>
      <c r="NMQ46" s="178"/>
      <c r="NMR46" s="178"/>
      <c r="NMS46" s="179"/>
      <c r="NMT46" s="166"/>
      <c r="NMU46" s="178"/>
      <c r="NMV46" s="178"/>
      <c r="NMW46" s="178"/>
      <c r="NMX46" s="178"/>
      <c r="NMY46" s="178"/>
      <c r="NMZ46" s="178"/>
      <c r="NNA46" s="179"/>
      <c r="NNB46" s="166"/>
      <c r="NNC46" s="178"/>
      <c r="NND46" s="178"/>
      <c r="NNE46" s="178"/>
      <c r="NNF46" s="178"/>
      <c r="NNG46" s="178"/>
      <c r="NNH46" s="178"/>
      <c r="NNI46" s="179"/>
      <c r="NNJ46" s="166"/>
      <c r="NNK46" s="178"/>
      <c r="NNL46" s="178"/>
      <c r="NNM46" s="178"/>
      <c r="NNN46" s="178"/>
      <c r="NNO46" s="178"/>
      <c r="NNP46" s="178"/>
      <c r="NNQ46" s="179"/>
      <c r="NNR46" s="166"/>
      <c r="NNS46" s="178"/>
      <c r="NNT46" s="178"/>
      <c r="NNU46" s="178"/>
      <c r="NNV46" s="178"/>
      <c r="NNW46" s="178"/>
      <c r="NNX46" s="178"/>
      <c r="NNY46" s="179"/>
      <c r="NNZ46" s="166"/>
      <c r="NOA46" s="178"/>
      <c r="NOB46" s="178"/>
      <c r="NOC46" s="178"/>
      <c r="NOD46" s="178"/>
      <c r="NOE46" s="178"/>
      <c r="NOF46" s="178"/>
      <c r="NOG46" s="179"/>
      <c r="NOH46" s="166"/>
      <c r="NOI46" s="178"/>
      <c r="NOJ46" s="178"/>
      <c r="NOK46" s="178"/>
      <c r="NOL46" s="178"/>
      <c r="NOM46" s="178"/>
      <c r="NON46" s="178"/>
      <c r="NOO46" s="179"/>
      <c r="NOP46" s="166"/>
      <c r="NOQ46" s="178"/>
      <c r="NOR46" s="178"/>
      <c r="NOS46" s="178"/>
      <c r="NOT46" s="178"/>
      <c r="NOU46" s="178"/>
      <c r="NOV46" s="178"/>
      <c r="NOW46" s="179"/>
      <c r="NOX46" s="166"/>
      <c r="NOY46" s="178"/>
      <c r="NOZ46" s="178"/>
      <c r="NPA46" s="178"/>
      <c r="NPB46" s="178"/>
      <c r="NPC46" s="178"/>
      <c r="NPD46" s="178"/>
      <c r="NPE46" s="179"/>
      <c r="NPF46" s="166"/>
      <c r="NPG46" s="178"/>
      <c r="NPH46" s="178"/>
      <c r="NPI46" s="178"/>
      <c r="NPJ46" s="178"/>
      <c r="NPK46" s="178"/>
      <c r="NPL46" s="178"/>
      <c r="NPM46" s="179"/>
      <c r="NPN46" s="166"/>
      <c r="NPO46" s="178"/>
      <c r="NPP46" s="178"/>
      <c r="NPQ46" s="178"/>
      <c r="NPR46" s="178"/>
      <c r="NPS46" s="178"/>
      <c r="NPT46" s="178"/>
      <c r="NPU46" s="179"/>
      <c r="NPV46" s="166"/>
      <c r="NPW46" s="178"/>
      <c r="NPX46" s="178"/>
      <c r="NPY46" s="178"/>
      <c r="NPZ46" s="178"/>
      <c r="NQA46" s="178"/>
      <c r="NQB46" s="178"/>
      <c r="NQC46" s="179"/>
      <c r="NQD46" s="166"/>
      <c r="NQE46" s="178"/>
      <c r="NQF46" s="178"/>
      <c r="NQG46" s="178"/>
      <c r="NQH46" s="178"/>
      <c r="NQI46" s="178"/>
      <c r="NQJ46" s="178"/>
      <c r="NQK46" s="179"/>
      <c r="NQL46" s="166"/>
      <c r="NQM46" s="178"/>
      <c r="NQN46" s="178"/>
      <c r="NQO46" s="178"/>
      <c r="NQP46" s="178"/>
      <c r="NQQ46" s="178"/>
      <c r="NQR46" s="178"/>
      <c r="NQS46" s="179"/>
      <c r="NQT46" s="166"/>
      <c r="NQU46" s="178"/>
      <c r="NQV46" s="178"/>
      <c r="NQW46" s="178"/>
      <c r="NQX46" s="178"/>
      <c r="NQY46" s="178"/>
      <c r="NQZ46" s="178"/>
      <c r="NRA46" s="179"/>
      <c r="NRB46" s="166"/>
      <c r="NRC46" s="178"/>
      <c r="NRD46" s="178"/>
      <c r="NRE46" s="178"/>
      <c r="NRF46" s="178"/>
      <c r="NRG46" s="178"/>
      <c r="NRH46" s="178"/>
      <c r="NRI46" s="179"/>
      <c r="NRJ46" s="166"/>
      <c r="NRK46" s="178"/>
      <c r="NRL46" s="178"/>
      <c r="NRM46" s="178"/>
      <c r="NRN46" s="178"/>
      <c r="NRO46" s="178"/>
      <c r="NRP46" s="178"/>
      <c r="NRQ46" s="179"/>
      <c r="NRR46" s="166"/>
      <c r="NRS46" s="178"/>
      <c r="NRT46" s="178"/>
      <c r="NRU46" s="178"/>
      <c r="NRV46" s="178"/>
      <c r="NRW46" s="178"/>
      <c r="NRX46" s="178"/>
      <c r="NRY46" s="179"/>
      <c r="NRZ46" s="166"/>
      <c r="NSA46" s="178"/>
      <c r="NSB46" s="178"/>
      <c r="NSC46" s="178"/>
      <c r="NSD46" s="178"/>
      <c r="NSE46" s="178"/>
      <c r="NSF46" s="178"/>
      <c r="NSG46" s="179"/>
      <c r="NSH46" s="166"/>
      <c r="NSI46" s="178"/>
      <c r="NSJ46" s="178"/>
      <c r="NSK46" s="178"/>
      <c r="NSL46" s="178"/>
      <c r="NSM46" s="178"/>
      <c r="NSN46" s="178"/>
      <c r="NSO46" s="179"/>
      <c r="NSP46" s="166"/>
      <c r="NSQ46" s="178"/>
      <c r="NSR46" s="178"/>
      <c r="NSS46" s="178"/>
      <c r="NST46" s="178"/>
      <c r="NSU46" s="178"/>
      <c r="NSV46" s="178"/>
      <c r="NSW46" s="179"/>
      <c r="NSX46" s="166"/>
      <c r="NSY46" s="178"/>
      <c r="NSZ46" s="178"/>
      <c r="NTA46" s="178"/>
      <c r="NTB46" s="178"/>
      <c r="NTC46" s="178"/>
      <c r="NTD46" s="178"/>
      <c r="NTE46" s="179"/>
      <c r="NTF46" s="166"/>
      <c r="NTG46" s="178"/>
      <c r="NTH46" s="178"/>
      <c r="NTI46" s="178"/>
      <c r="NTJ46" s="178"/>
      <c r="NTK46" s="178"/>
      <c r="NTL46" s="178"/>
      <c r="NTM46" s="179"/>
      <c r="NTN46" s="166"/>
      <c r="NTO46" s="178"/>
      <c r="NTP46" s="178"/>
      <c r="NTQ46" s="178"/>
      <c r="NTR46" s="178"/>
      <c r="NTS46" s="178"/>
      <c r="NTT46" s="178"/>
      <c r="NTU46" s="179"/>
      <c r="NTV46" s="166"/>
      <c r="NTW46" s="178"/>
      <c r="NTX46" s="178"/>
      <c r="NTY46" s="178"/>
      <c r="NTZ46" s="178"/>
      <c r="NUA46" s="178"/>
      <c r="NUB46" s="178"/>
      <c r="NUC46" s="179"/>
      <c r="NUD46" s="166"/>
      <c r="NUE46" s="178"/>
      <c r="NUF46" s="178"/>
      <c r="NUG46" s="178"/>
      <c r="NUH46" s="178"/>
      <c r="NUI46" s="178"/>
      <c r="NUJ46" s="178"/>
      <c r="NUK46" s="179"/>
      <c r="NUL46" s="166"/>
      <c r="NUM46" s="178"/>
      <c r="NUN46" s="178"/>
      <c r="NUO46" s="178"/>
      <c r="NUP46" s="178"/>
      <c r="NUQ46" s="178"/>
      <c r="NUR46" s="178"/>
      <c r="NUS46" s="179"/>
      <c r="NUT46" s="166"/>
      <c r="NUU46" s="178"/>
      <c r="NUV46" s="178"/>
      <c r="NUW46" s="178"/>
      <c r="NUX46" s="178"/>
      <c r="NUY46" s="178"/>
      <c r="NUZ46" s="178"/>
      <c r="NVA46" s="179"/>
      <c r="NVB46" s="166"/>
      <c r="NVC46" s="178"/>
      <c r="NVD46" s="178"/>
      <c r="NVE46" s="178"/>
      <c r="NVF46" s="178"/>
      <c r="NVG46" s="178"/>
      <c r="NVH46" s="178"/>
      <c r="NVI46" s="179"/>
      <c r="NVJ46" s="166"/>
      <c r="NVK46" s="178"/>
      <c r="NVL46" s="178"/>
      <c r="NVM46" s="178"/>
      <c r="NVN46" s="178"/>
      <c r="NVO46" s="178"/>
      <c r="NVP46" s="178"/>
      <c r="NVQ46" s="179"/>
      <c r="NVR46" s="166"/>
      <c r="NVS46" s="178"/>
      <c r="NVT46" s="178"/>
      <c r="NVU46" s="178"/>
      <c r="NVV46" s="178"/>
      <c r="NVW46" s="178"/>
      <c r="NVX46" s="178"/>
      <c r="NVY46" s="179"/>
      <c r="NVZ46" s="166"/>
      <c r="NWA46" s="178"/>
      <c r="NWB46" s="178"/>
      <c r="NWC46" s="178"/>
      <c r="NWD46" s="178"/>
      <c r="NWE46" s="178"/>
      <c r="NWF46" s="178"/>
      <c r="NWG46" s="179"/>
      <c r="NWH46" s="166"/>
      <c r="NWI46" s="178"/>
      <c r="NWJ46" s="178"/>
      <c r="NWK46" s="178"/>
      <c r="NWL46" s="178"/>
      <c r="NWM46" s="178"/>
      <c r="NWN46" s="178"/>
      <c r="NWO46" s="179"/>
      <c r="NWP46" s="166"/>
      <c r="NWQ46" s="178"/>
      <c r="NWR46" s="178"/>
      <c r="NWS46" s="178"/>
      <c r="NWT46" s="178"/>
      <c r="NWU46" s="178"/>
      <c r="NWV46" s="178"/>
      <c r="NWW46" s="179"/>
      <c r="NWX46" s="166"/>
      <c r="NWY46" s="178"/>
      <c r="NWZ46" s="178"/>
      <c r="NXA46" s="178"/>
      <c r="NXB46" s="178"/>
      <c r="NXC46" s="178"/>
      <c r="NXD46" s="178"/>
      <c r="NXE46" s="179"/>
      <c r="NXF46" s="166"/>
      <c r="NXG46" s="178"/>
      <c r="NXH46" s="178"/>
      <c r="NXI46" s="178"/>
      <c r="NXJ46" s="178"/>
      <c r="NXK46" s="178"/>
      <c r="NXL46" s="178"/>
      <c r="NXM46" s="179"/>
      <c r="NXN46" s="166"/>
      <c r="NXO46" s="178"/>
      <c r="NXP46" s="178"/>
      <c r="NXQ46" s="178"/>
      <c r="NXR46" s="178"/>
      <c r="NXS46" s="178"/>
      <c r="NXT46" s="178"/>
      <c r="NXU46" s="179"/>
      <c r="NXV46" s="166"/>
      <c r="NXW46" s="178"/>
      <c r="NXX46" s="178"/>
      <c r="NXY46" s="178"/>
      <c r="NXZ46" s="178"/>
      <c r="NYA46" s="178"/>
      <c r="NYB46" s="178"/>
      <c r="NYC46" s="179"/>
      <c r="NYD46" s="166"/>
      <c r="NYE46" s="178"/>
      <c r="NYF46" s="178"/>
      <c r="NYG46" s="178"/>
      <c r="NYH46" s="178"/>
      <c r="NYI46" s="178"/>
      <c r="NYJ46" s="178"/>
      <c r="NYK46" s="179"/>
      <c r="NYL46" s="166"/>
      <c r="NYM46" s="178"/>
      <c r="NYN46" s="178"/>
      <c r="NYO46" s="178"/>
      <c r="NYP46" s="178"/>
      <c r="NYQ46" s="178"/>
      <c r="NYR46" s="178"/>
      <c r="NYS46" s="179"/>
      <c r="NYT46" s="166"/>
      <c r="NYU46" s="178"/>
      <c r="NYV46" s="178"/>
      <c r="NYW46" s="178"/>
      <c r="NYX46" s="178"/>
      <c r="NYY46" s="178"/>
      <c r="NYZ46" s="178"/>
      <c r="NZA46" s="179"/>
      <c r="NZB46" s="166"/>
      <c r="NZC46" s="178"/>
      <c r="NZD46" s="178"/>
      <c r="NZE46" s="178"/>
      <c r="NZF46" s="178"/>
      <c r="NZG46" s="178"/>
      <c r="NZH46" s="178"/>
      <c r="NZI46" s="179"/>
      <c r="NZJ46" s="166"/>
      <c r="NZK46" s="178"/>
      <c r="NZL46" s="178"/>
      <c r="NZM46" s="178"/>
      <c r="NZN46" s="178"/>
      <c r="NZO46" s="178"/>
      <c r="NZP46" s="178"/>
      <c r="NZQ46" s="179"/>
      <c r="NZR46" s="166"/>
      <c r="NZS46" s="178"/>
      <c r="NZT46" s="178"/>
      <c r="NZU46" s="178"/>
      <c r="NZV46" s="178"/>
      <c r="NZW46" s="178"/>
      <c r="NZX46" s="178"/>
      <c r="NZY46" s="179"/>
      <c r="NZZ46" s="166"/>
      <c r="OAA46" s="178"/>
      <c r="OAB46" s="178"/>
      <c r="OAC46" s="178"/>
      <c r="OAD46" s="178"/>
      <c r="OAE46" s="178"/>
      <c r="OAF46" s="178"/>
      <c r="OAG46" s="179"/>
      <c r="OAH46" s="166"/>
      <c r="OAI46" s="178"/>
      <c r="OAJ46" s="178"/>
      <c r="OAK46" s="178"/>
      <c r="OAL46" s="178"/>
      <c r="OAM46" s="178"/>
      <c r="OAN46" s="178"/>
      <c r="OAO46" s="179"/>
      <c r="OAP46" s="166"/>
      <c r="OAQ46" s="178"/>
      <c r="OAR46" s="178"/>
      <c r="OAS46" s="178"/>
      <c r="OAT46" s="178"/>
      <c r="OAU46" s="178"/>
      <c r="OAV46" s="178"/>
      <c r="OAW46" s="179"/>
      <c r="OAX46" s="166"/>
      <c r="OAY46" s="178"/>
      <c r="OAZ46" s="178"/>
      <c r="OBA46" s="178"/>
      <c r="OBB46" s="178"/>
      <c r="OBC46" s="178"/>
      <c r="OBD46" s="178"/>
      <c r="OBE46" s="179"/>
      <c r="OBF46" s="166"/>
      <c r="OBG46" s="178"/>
      <c r="OBH46" s="178"/>
      <c r="OBI46" s="178"/>
      <c r="OBJ46" s="178"/>
      <c r="OBK46" s="178"/>
      <c r="OBL46" s="178"/>
      <c r="OBM46" s="179"/>
      <c r="OBN46" s="166"/>
      <c r="OBO46" s="178"/>
      <c r="OBP46" s="178"/>
      <c r="OBQ46" s="178"/>
      <c r="OBR46" s="178"/>
      <c r="OBS46" s="178"/>
      <c r="OBT46" s="178"/>
      <c r="OBU46" s="179"/>
      <c r="OBV46" s="166"/>
      <c r="OBW46" s="178"/>
      <c r="OBX46" s="178"/>
      <c r="OBY46" s="178"/>
      <c r="OBZ46" s="178"/>
      <c r="OCA46" s="178"/>
      <c r="OCB46" s="178"/>
      <c r="OCC46" s="179"/>
      <c r="OCD46" s="166"/>
      <c r="OCE46" s="178"/>
      <c r="OCF46" s="178"/>
      <c r="OCG46" s="178"/>
      <c r="OCH46" s="178"/>
      <c r="OCI46" s="178"/>
      <c r="OCJ46" s="178"/>
      <c r="OCK46" s="179"/>
      <c r="OCL46" s="166"/>
      <c r="OCM46" s="178"/>
      <c r="OCN46" s="178"/>
      <c r="OCO46" s="178"/>
      <c r="OCP46" s="178"/>
      <c r="OCQ46" s="178"/>
      <c r="OCR46" s="178"/>
      <c r="OCS46" s="179"/>
      <c r="OCT46" s="166"/>
      <c r="OCU46" s="178"/>
      <c r="OCV46" s="178"/>
      <c r="OCW46" s="178"/>
      <c r="OCX46" s="178"/>
      <c r="OCY46" s="178"/>
      <c r="OCZ46" s="178"/>
      <c r="ODA46" s="179"/>
      <c r="ODB46" s="166"/>
      <c r="ODC46" s="178"/>
      <c r="ODD46" s="178"/>
      <c r="ODE46" s="178"/>
      <c r="ODF46" s="178"/>
      <c r="ODG46" s="178"/>
      <c r="ODH46" s="178"/>
      <c r="ODI46" s="179"/>
      <c r="ODJ46" s="166"/>
      <c r="ODK46" s="178"/>
      <c r="ODL46" s="178"/>
      <c r="ODM46" s="178"/>
      <c r="ODN46" s="178"/>
      <c r="ODO46" s="178"/>
      <c r="ODP46" s="178"/>
      <c r="ODQ46" s="179"/>
      <c r="ODR46" s="166"/>
      <c r="ODS46" s="178"/>
      <c r="ODT46" s="178"/>
      <c r="ODU46" s="178"/>
      <c r="ODV46" s="178"/>
      <c r="ODW46" s="178"/>
      <c r="ODX46" s="178"/>
      <c r="ODY46" s="179"/>
      <c r="ODZ46" s="166"/>
      <c r="OEA46" s="178"/>
      <c r="OEB46" s="178"/>
      <c r="OEC46" s="178"/>
      <c r="OED46" s="178"/>
      <c r="OEE46" s="178"/>
      <c r="OEF46" s="178"/>
      <c r="OEG46" s="179"/>
      <c r="OEH46" s="166"/>
      <c r="OEI46" s="178"/>
      <c r="OEJ46" s="178"/>
      <c r="OEK46" s="178"/>
      <c r="OEL46" s="178"/>
      <c r="OEM46" s="178"/>
      <c r="OEN46" s="178"/>
      <c r="OEO46" s="179"/>
      <c r="OEP46" s="166"/>
      <c r="OEQ46" s="178"/>
      <c r="OER46" s="178"/>
      <c r="OES46" s="178"/>
      <c r="OET46" s="178"/>
      <c r="OEU46" s="178"/>
      <c r="OEV46" s="178"/>
      <c r="OEW46" s="179"/>
      <c r="OEX46" s="166"/>
      <c r="OEY46" s="178"/>
      <c r="OEZ46" s="178"/>
      <c r="OFA46" s="178"/>
      <c r="OFB46" s="178"/>
      <c r="OFC46" s="178"/>
      <c r="OFD46" s="178"/>
      <c r="OFE46" s="179"/>
      <c r="OFF46" s="166"/>
      <c r="OFG46" s="178"/>
      <c r="OFH46" s="178"/>
      <c r="OFI46" s="178"/>
      <c r="OFJ46" s="178"/>
      <c r="OFK46" s="178"/>
      <c r="OFL46" s="178"/>
      <c r="OFM46" s="179"/>
      <c r="OFN46" s="166"/>
      <c r="OFO46" s="178"/>
      <c r="OFP46" s="178"/>
      <c r="OFQ46" s="178"/>
      <c r="OFR46" s="178"/>
      <c r="OFS46" s="178"/>
      <c r="OFT46" s="178"/>
      <c r="OFU46" s="179"/>
      <c r="OFV46" s="166"/>
      <c r="OFW46" s="178"/>
      <c r="OFX46" s="178"/>
      <c r="OFY46" s="178"/>
      <c r="OFZ46" s="178"/>
      <c r="OGA46" s="178"/>
      <c r="OGB46" s="178"/>
      <c r="OGC46" s="179"/>
      <c r="OGD46" s="166"/>
      <c r="OGE46" s="178"/>
      <c r="OGF46" s="178"/>
      <c r="OGG46" s="178"/>
      <c r="OGH46" s="178"/>
      <c r="OGI46" s="178"/>
      <c r="OGJ46" s="178"/>
      <c r="OGK46" s="179"/>
      <c r="OGL46" s="166"/>
      <c r="OGM46" s="178"/>
      <c r="OGN46" s="178"/>
      <c r="OGO46" s="178"/>
      <c r="OGP46" s="178"/>
      <c r="OGQ46" s="178"/>
      <c r="OGR46" s="178"/>
      <c r="OGS46" s="179"/>
      <c r="OGT46" s="166"/>
      <c r="OGU46" s="178"/>
      <c r="OGV46" s="178"/>
      <c r="OGW46" s="178"/>
      <c r="OGX46" s="178"/>
      <c r="OGY46" s="178"/>
      <c r="OGZ46" s="178"/>
      <c r="OHA46" s="179"/>
      <c r="OHB46" s="166"/>
      <c r="OHC46" s="178"/>
      <c r="OHD46" s="178"/>
      <c r="OHE46" s="178"/>
      <c r="OHF46" s="178"/>
      <c r="OHG46" s="178"/>
      <c r="OHH46" s="178"/>
      <c r="OHI46" s="179"/>
      <c r="OHJ46" s="166"/>
      <c r="OHK46" s="178"/>
      <c r="OHL46" s="178"/>
      <c r="OHM46" s="178"/>
      <c r="OHN46" s="178"/>
      <c r="OHO46" s="178"/>
      <c r="OHP46" s="178"/>
      <c r="OHQ46" s="179"/>
      <c r="OHR46" s="166"/>
      <c r="OHS46" s="178"/>
      <c r="OHT46" s="178"/>
      <c r="OHU46" s="178"/>
      <c r="OHV46" s="178"/>
      <c r="OHW46" s="178"/>
      <c r="OHX46" s="178"/>
      <c r="OHY46" s="179"/>
      <c r="OHZ46" s="166"/>
      <c r="OIA46" s="178"/>
      <c r="OIB46" s="178"/>
      <c r="OIC46" s="178"/>
      <c r="OID46" s="178"/>
      <c r="OIE46" s="178"/>
      <c r="OIF46" s="178"/>
      <c r="OIG46" s="179"/>
      <c r="OIH46" s="166"/>
      <c r="OII46" s="178"/>
      <c r="OIJ46" s="178"/>
      <c r="OIK46" s="178"/>
      <c r="OIL46" s="178"/>
      <c r="OIM46" s="178"/>
      <c r="OIN46" s="178"/>
      <c r="OIO46" s="179"/>
      <c r="OIP46" s="166"/>
      <c r="OIQ46" s="178"/>
      <c r="OIR46" s="178"/>
      <c r="OIS46" s="178"/>
      <c r="OIT46" s="178"/>
      <c r="OIU46" s="178"/>
      <c r="OIV46" s="178"/>
      <c r="OIW46" s="179"/>
      <c r="OIX46" s="166"/>
      <c r="OIY46" s="178"/>
      <c r="OIZ46" s="178"/>
      <c r="OJA46" s="178"/>
      <c r="OJB46" s="178"/>
      <c r="OJC46" s="178"/>
      <c r="OJD46" s="178"/>
      <c r="OJE46" s="179"/>
      <c r="OJF46" s="166"/>
      <c r="OJG46" s="178"/>
      <c r="OJH46" s="178"/>
      <c r="OJI46" s="178"/>
      <c r="OJJ46" s="178"/>
      <c r="OJK46" s="178"/>
      <c r="OJL46" s="178"/>
      <c r="OJM46" s="179"/>
      <c r="OJN46" s="166"/>
      <c r="OJO46" s="178"/>
      <c r="OJP46" s="178"/>
      <c r="OJQ46" s="178"/>
      <c r="OJR46" s="178"/>
      <c r="OJS46" s="178"/>
      <c r="OJT46" s="178"/>
      <c r="OJU46" s="179"/>
      <c r="OJV46" s="166"/>
      <c r="OJW46" s="178"/>
      <c r="OJX46" s="178"/>
      <c r="OJY46" s="178"/>
      <c r="OJZ46" s="178"/>
      <c r="OKA46" s="178"/>
      <c r="OKB46" s="178"/>
      <c r="OKC46" s="179"/>
      <c r="OKD46" s="166"/>
      <c r="OKE46" s="178"/>
      <c r="OKF46" s="178"/>
      <c r="OKG46" s="178"/>
      <c r="OKH46" s="178"/>
      <c r="OKI46" s="178"/>
      <c r="OKJ46" s="178"/>
      <c r="OKK46" s="179"/>
      <c r="OKL46" s="166"/>
      <c r="OKM46" s="178"/>
      <c r="OKN46" s="178"/>
      <c r="OKO46" s="178"/>
      <c r="OKP46" s="178"/>
      <c r="OKQ46" s="178"/>
      <c r="OKR46" s="178"/>
      <c r="OKS46" s="179"/>
      <c r="OKT46" s="166"/>
      <c r="OKU46" s="178"/>
      <c r="OKV46" s="178"/>
      <c r="OKW46" s="178"/>
      <c r="OKX46" s="178"/>
      <c r="OKY46" s="178"/>
      <c r="OKZ46" s="178"/>
      <c r="OLA46" s="179"/>
      <c r="OLB46" s="166"/>
      <c r="OLC46" s="178"/>
      <c r="OLD46" s="178"/>
      <c r="OLE46" s="178"/>
      <c r="OLF46" s="178"/>
      <c r="OLG46" s="178"/>
      <c r="OLH46" s="178"/>
      <c r="OLI46" s="179"/>
      <c r="OLJ46" s="166"/>
      <c r="OLK46" s="178"/>
      <c r="OLL46" s="178"/>
      <c r="OLM46" s="178"/>
      <c r="OLN46" s="178"/>
      <c r="OLO46" s="178"/>
      <c r="OLP46" s="178"/>
      <c r="OLQ46" s="179"/>
      <c r="OLR46" s="166"/>
      <c r="OLS46" s="178"/>
      <c r="OLT46" s="178"/>
      <c r="OLU46" s="178"/>
      <c r="OLV46" s="178"/>
      <c r="OLW46" s="178"/>
      <c r="OLX46" s="178"/>
      <c r="OLY46" s="179"/>
      <c r="OLZ46" s="166"/>
      <c r="OMA46" s="178"/>
      <c r="OMB46" s="178"/>
      <c r="OMC46" s="178"/>
      <c r="OMD46" s="178"/>
      <c r="OME46" s="178"/>
      <c r="OMF46" s="178"/>
      <c r="OMG46" s="179"/>
      <c r="OMH46" s="166"/>
      <c r="OMI46" s="178"/>
      <c r="OMJ46" s="178"/>
      <c r="OMK46" s="178"/>
      <c r="OML46" s="178"/>
      <c r="OMM46" s="178"/>
      <c r="OMN46" s="178"/>
      <c r="OMO46" s="179"/>
      <c r="OMP46" s="166"/>
      <c r="OMQ46" s="178"/>
      <c r="OMR46" s="178"/>
      <c r="OMS46" s="178"/>
      <c r="OMT46" s="178"/>
      <c r="OMU46" s="178"/>
      <c r="OMV46" s="178"/>
      <c r="OMW46" s="179"/>
      <c r="OMX46" s="166"/>
      <c r="OMY46" s="178"/>
      <c r="OMZ46" s="178"/>
      <c r="ONA46" s="178"/>
      <c r="ONB46" s="178"/>
      <c r="ONC46" s="178"/>
      <c r="OND46" s="178"/>
      <c r="ONE46" s="179"/>
      <c r="ONF46" s="166"/>
      <c r="ONG46" s="178"/>
      <c r="ONH46" s="178"/>
      <c r="ONI46" s="178"/>
      <c r="ONJ46" s="178"/>
      <c r="ONK46" s="178"/>
      <c r="ONL46" s="178"/>
      <c r="ONM46" s="179"/>
      <c r="ONN46" s="166"/>
      <c r="ONO46" s="178"/>
      <c r="ONP46" s="178"/>
      <c r="ONQ46" s="178"/>
      <c r="ONR46" s="178"/>
      <c r="ONS46" s="178"/>
      <c r="ONT46" s="178"/>
      <c r="ONU46" s="179"/>
      <c r="ONV46" s="166"/>
      <c r="ONW46" s="178"/>
      <c r="ONX46" s="178"/>
      <c r="ONY46" s="178"/>
      <c r="ONZ46" s="178"/>
      <c r="OOA46" s="178"/>
      <c r="OOB46" s="178"/>
      <c r="OOC46" s="179"/>
      <c r="OOD46" s="166"/>
      <c r="OOE46" s="178"/>
      <c r="OOF46" s="178"/>
      <c r="OOG46" s="178"/>
      <c r="OOH46" s="178"/>
      <c r="OOI46" s="178"/>
      <c r="OOJ46" s="178"/>
      <c r="OOK46" s="179"/>
      <c r="OOL46" s="166"/>
      <c r="OOM46" s="178"/>
      <c r="OON46" s="178"/>
      <c r="OOO46" s="178"/>
      <c r="OOP46" s="178"/>
      <c r="OOQ46" s="178"/>
      <c r="OOR46" s="178"/>
      <c r="OOS46" s="179"/>
      <c r="OOT46" s="166"/>
      <c r="OOU46" s="178"/>
      <c r="OOV46" s="178"/>
      <c r="OOW46" s="178"/>
      <c r="OOX46" s="178"/>
      <c r="OOY46" s="178"/>
      <c r="OOZ46" s="178"/>
      <c r="OPA46" s="179"/>
      <c r="OPB46" s="166"/>
      <c r="OPC46" s="178"/>
      <c r="OPD46" s="178"/>
      <c r="OPE46" s="178"/>
      <c r="OPF46" s="178"/>
      <c r="OPG46" s="178"/>
      <c r="OPH46" s="178"/>
      <c r="OPI46" s="179"/>
      <c r="OPJ46" s="166"/>
      <c r="OPK46" s="178"/>
      <c r="OPL46" s="178"/>
      <c r="OPM46" s="178"/>
      <c r="OPN46" s="178"/>
      <c r="OPO46" s="178"/>
      <c r="OPP46" s="178"/>
      <c r="OPQ46" s="179"/>
      <c r="OPR46" s="166"/>
      <c r="OPS46" s="178"/>
      <c r="OPT46" s="178"/>
      <c r="OPU46" s="178"/>
      <c r="OPV46" s="178"/>
      <c r="OPW46" s="178"/>
      <c r="OPX46" s="178"/>
      <c r="OPY46" s="179"/>
      <c r="OPZ46" s="166"/>
      <c r="OQA46" s="178"/>
      <c r="OQB46" s="178"/>
      <c r="OQC46" s="178"/>
      <c r="OQD46" s="178"/>
      <c r="OQE46" s="178"/>
      <c r="OQF46" s="178"/>
      <c r="OQG46" s="179"/>
      <c r="OQH46" s="166"/>
      <c r="OQI46" s="178"/>
      <c r="OQJ46" s="178"/>
      <c r="OQK46" s="178"/>
      <c r="OQL46" s="178"/>
      <c r="OQM46" s="178"/>
      <c r="OQN46" s="178"/>
      <c r="OQO46" s="179"/>
      <c r="OQP46" s="166"/>
      <c r="OQQ46" s="178"/>
      <c r="OQR46" s="178"/>
      <c r="OQS46" s="178"/>
      <c r="OQT46" s="178"/>
      <c r="OQU46" s="178"/>
      <c r="OQV46" s="178"/>
      <c r="OQW46" s="179"/>
      <c r="OQX46" s="166"/>
      <c r="OQY46" s="178"/>
      <c r="OQZ46" s="178"/>
      <c r="ORA46" s="178"/>
      <c r="ORB46" s="178"/>
      <c r="ORC46" s="178"/>
      <c r="ORD46" s="178"/>
      <c r="ORE46" s="179"/>
      <c r="ORF46" s="166"/>
      <c r="ORG46" s="178"/>
      <c r="ORH46" s="178"/>
      <c r="ORI46" s="178"/>
      <c r="ORJ46" s="178"/>
      <c r="ORK46" s="178"/>
      <c r="ORL46" s="178"/>
      <c r="ORM46" s="179"/>
      <c r="ORN46" s="166"/>
      <c r="ORO46" s="178"/>
      <c r="ORP46" s="178"/>
      <c r="ORQ46" s="178"/>
      <c r="ORR46" s="178"/>
      <c r="ORS46" s="178"/>
      <c r="ORT46" s="178"/>
      <c r="ORU46" s="179"/>
      <c r="ORV46" s="166"/>
      <c r="ORW46" s="178"/>
      <c r="ORX46" s="178"/>
      <c r="ORY46" s="178"/>
      <c r="ORZ46" s="178"/>
      <c r="OSA46" s="178"/>
      <c r="OSB46" s="178"/>
      <c r="OSC46" s="179"/>
      <c r="OSD46" s="166"/>
      <c r="OSE46" s="178"/>
      <c r="OSF46" s="178"/>
      <c r="OSG46" s="178"/>
      <c r="OSH46" s="178"/>
      <c r="OSI46" s="178"/>
      <c r="OSJ46" s="178"/>
      <c r="OSK46" s="179"/>
      <c r="OSL46" s="166"/>
      <c r="OSM46" s="178"/>
      <c r="OSN46" s="178"/>
      <c r="OSO46" s="178"/>
      <c r="OSP46" s="178"/>
      <c r="OSQ46" s="178"/>
      <c r="OSR46" s="178"/>
      <c r="OSS46" s="179"/>
      <c r="OST46" s="166"/>
      <c r="OSU46" s="178"/>
      <c r="OSV46" s="178"/>
      <c r="OSW46" s="178"/>
      <c r="OSX46" s="178"/>
      <c r="OSY46" s="178"/>
      <c r="OSZ46" s="178"/>
      <c r="OTA46" s="179"/>
      <c r="OTB46" s="166"/>
      <c r="OTC46" s="178"/>
      <c r="OTD46" s="178"/>
      <c r="OTE46" s="178"/>
      <c r="OTF46" s="178"/>
      <c r="OTG46" s="178"/>
      <c r="OTH46" s="178"/>
      <c r="OTI46" s="179"/>
      <c r="OTJ46" s="166"/>
      <c r="OTK46" s="178"/>
      <c r="OTL46" s="178"/>
      <c r="OTM46" s="178"/>
      <c r="OTN46" s="178"/>
      <c r="OTO46" s="178"/>
      <c r="OTP46" s="178"/>
      <c r="OTQ46" s="179"/>
      <c r="OTR46" s="166"/>
      <c r="OTS46" s="178"/>
      <c r="OTT46" s="178"/>
      <c r="OTU46" s="178"/>
      <c r="OTV46" s="178"/>
      <c r="OTW46" s="178"/>
      <c r="OTX46" s="178"/>
      <c r="OTY46" s="179"/>
      <c r="OTZ46" s="166"/>
      <c r="OUA46" s="178"/>
      <c r="OUB46" s="178"/>
      <c r="OUC46" s="178"/>
      <c r="OUD46" s="178"/>
      <c r="OUE46" s="178"/>
      <c r="OUF46" s="178"/>
      <c r="OUG46" s="179"/>
      <c r="OUH46" s="166"/>
      <c r="OUI46" s="178"/>
      <c r="OUJ46" s="178"/>
      <c r="OUK46" s="178"/>
      <c r="OUL46" s="178"/>
      <c r="OUM46" s="178"/>
      <c r="OUN46" s="178"/>
      <c r="OUO46" s="179"/>
      <c r="OUP46" s="166"/>
      <c r="OUQ46" s="178"/>
      <c r="OUR46" s="178"/>
      <c r="OUS46" s="178"/>
      <c r="OUT46" s="178"/>
      <c r="OUU46" s="178"/>
      <c r="OUV46" s="178"/>
      <c r="OUW46" s="179"/>
      <c r="OUX46" s="166"/>
      <c r="OUY46" s="178"/>
      <c r="OUZ46" s="178"/>
      <c r="OVA46" s="178"/>
      <c r="OVB46" s="178"/>
      <c r="OVC46" s="178"/>
      <c r="OVD46" s="178"/>
      <c r="OVE46" s="179"/>
      <c r="OVF46" s="166"/>
      <c r="OVG46" s="178"/>
      <c r="OVH46" s="178"/>
      <c r="OVI46" s="178"/>
      <c r="OVJ46" s="178"/>
      <c r="OVK46" s="178"/>
      <c r="OVL46" s="178"/>
      <c r="OVM46" s="179"/>
      <c r="OVN46" s="166"/>
      <c r="OVO46" s="178"/>
      <c r="OVP46" s="178"/>
      <c r="OVQ46" s="178"/>
      <c r="OVR46" s="178"/>
      <c r="OVS46" s="178"/>
      <c r="OVT46" s="178"/>
      <c r="OVU46" s="179"/>
      <c r="OVV46" s="166"/>
      <c r="OVW46" s="178"/>
      <c r="OVX46" s="178"/>
      <c r="OVY46" s="178"/>
      <c r="OVZ46" s="178"/>
      <c r="OWA46" s="178"/>
      <c r="OWB46" s="178"/>
      <c r="OWC46" s="179"/>
      <c r="OWD46" s="166"/>
      <c r="OWE46" s="178"/>
      <c r="OWF46" s="178"/>
      <c r="OWG46" s="178"/>
      <c r="OWH46" s="178"/>
      <c r="OWI46" s="178"/>
      <c r="OWJ46" s="178"/>
      <c r="OWK46" s="179"/>
      <c r="OWL46" s="166"/>
      <c r="OWM46" s="178"/>
      <c r="OWN46" s="178"/>
      <c r="OWO46" s="178"/>
      <c r="OWP46" s="178"/>
      <c r="OWQ46" s="178"/>
      <c r="OWR46" s="178"/>
      <c r="OWS46" s="179"/>
      <c r="OWT46" s="166"/>
      <c r="OWU46" s="178"/>
      <c r="OWV46" s="178"/>
      <c r="OWW46" s="178"/>
      <c r="OWX46" s="178"/>
      <c r="OWY46" s="178"/>
      <c r="OWZ46" s="178"/>
      <c r="OXA46" s="179"/>
      <c r="OXB46" s="166"/>
      <c r="OXC46" s="178"/>
      <c r="OXD46" s="178"/>
      <c r="OXE46" s="178"/>
      <c r="OXF46" s="178"/>
      <c r="OXG46" s="178"/>
      <c r="OXH46" s="178"/>
      <c r="OXI46" s="179"/>
      <c r="OXJ46" s="166"/>
      <c r="OXK46" s="178"/>
      <c r="OXL46" s="178"/>
      <c r="OXM46" s="178"/>
      <c r="OXN46" s="178"/>
      <c r="OXO46" s="178"/>
      <c r="OXP46" s="178"/>
      <c r="OXQ46" s="179"/>
      <c r="OXR46" s="166"/>
      <c r="OXS46" s="178"/>
      <c r="OXT46" s="178"/>
      <c r="OXU46" s="178"/>
      <c r="OXV46" s="178"/>
      <c r="OXW46" s="178"/>
      <c r="OXX46" s="178"/>
      <c r="OXY46" s="179"/>
      <c r="OXZ46" s="166"/>
      <c r="OYA46" s="178"/>
      <c r="OYB46" s="178"/>
      <c r="OYC46" s="178"/>
      <c r="OYD46" s="178"/>
      <c r="OYE46" s="178"/>
      <c r="OYF46" s="178"/>
      <c r="OYG46" s="179"/>
      <c r="OYH46" s="166"/>
      <c r="OYI46" s="178"/>
      <c r="OYJ46" s="178"/>
      <c r="OYK46" s="178"/>
      <c r="OYL46" s="178"/>
      <c r="OYM46" s="178"/>
      <c r="OYN46" s="178"/>
      <c r="OYO46" s="179"/>
      <c r="OYP46" s="166"/>
      <c r="OYQ46" s="178"/>
      <c r="OYR46" s="178"/>
      <c r="OYS46" s="178"/>
      <c r="OYT46" s="178"/>
      <c r="OYU46" s="178"/>
      <c r="OYV46" s="178"/>
      <c r="OYW46" s="179"/>
      <c r="OYX46" s="166"/>
      <c r="OYY46" s="178"/>
      <c r="OYZ46" s="178"/>
      <c r="OZA46" s="178"/>
      <c r="OZB46" s="178"/>
      <c r="OZC46" s="178"/>
      <c r="OZD46" s="178"/>
      <c r="OZE46" s="179"/>
      <c r="OZF46" s="166"/>
      <c r="OZG46" s="178"/>
      <c r="OZH46" s="178"/>
      <c r="OZI46" s="178"/>
      <c r="OZJ46" s="178"/>
      <c r="OZK46" s="178"/>
      <c r="OZL46" s="178"/>
      <c r="OZM46" s="179"/>
      <c r="OZN46" s="166"/>
      <c r="OZO46" s="178"/>
      <c r="OZP46" s="178"/>
      <c r="OZQ46" s="178"/>
      <c r="OZR46" s="178"/>
      <c r="OZS46" s="178"/>
      <c r="OZT46" s="178"/>
      <c r="OZU46" s="179"/>
      <c r="OZV46" s="166"/>
      <c r="OZW46" s="178"/>
      <c r="OZX46" s="178"/>
      <c r="OZY46" s="178"/>
      <c r="OZZ46" s="178"/>
      <c r="PAA46" s="178"/>
      <c r="PAB46" s="178"/>
      <c r="PAC46" s="179"/>
      <c r="PAD46" s="166"/>
      <c r="PAE46" s="178"/>
      <c r="PAF46" s="178"/>
      <c r="PAG46" s="178"/>
      <c r="PAH46" s="178"/>
      <c r="PAI46" s="178"/>
      <c r="PAJ46" s="178"/>
      <c r="PAK46" s="179"/>
      <c r="PAL46" s="166"/>
      <c r="PAM46" s="178"/>
      <c r="PAN46" s="178"/>
      <c r="PAO46" s="178"/>
      <c r="PAP46" s="178"/>
      <c r="PAQ46" s="178"/>
      <c r="PAR46" s="178"/>
      <c r="PAS46" s="179"/>
      <c r="PAT46" s="166"/>
      <c r="PAU46" s="178"/>
      <c r="PAV46" s="178"/>
      <c r="PAW46" s="178"/>
      <c r="PAX46" s="178"/>
      <c r="PAY46" s="178"/>
      <c r="PAZ46" s="178"/>
      <c r="PBA46" s="179"/>
      <c r="PBB46" s="166"/>
      <c r="PBC46" s="178"/>
      <c r="PBD46" s="178"/>
      <c r="PBE46" s="178"/>
      <c r="PBF46" s="178"/>
      <c r="PBG46" s="178"/>
      <c r="PBH46" s="178"/>
      <c r="PBI46" s="179"/>
      <c r="PBJ46" s="166"/>
      <c r="PBK46" s="178"/>
      <c r="PBL46" s="178"/>
      <c r="PBM46" s="178"/>
      <c r="PBN46" s="178"/>
      <c r="PBO46" s="178"/>
      <c r="PBP46" s="178"/>
      <c r="PBQ46" s="179"/>
      <c r="PBR46" s="166"/>
      <c r="PBS46" s="178"/>
      <c r="PBT46" s="178"/>
      <c r="PBU46" s="178"/>
      <c r="PBV46" s="178"/>
      <c r="PBW46" s="178"/>
      <c r="PBX46" s="178"/>
      <c r="PBY46" s="179"/>
      <c r="PBZ46" s="166"/>
      <c r="PCA46" s="178"/>
      <c r="PCB46" s="178"/>
      <c r="PCC46" s="178"/>
      <c r="PCD46" s="178"/>
      <c r="PCE46" s="178"/>
      <c r="PCF46" s="178"/>
      <c r="PCG46" s="179"/>
      <c r="PCH46" s="166"/>
      <c r="PCI46" s="178"/>
      <c r="PCJ46" s="178"/>
      <c r="PCK46" s="178"/>
      <c r="PCL46" s="178"/>
      <c r="PCM46" s="178"/>
      <c r="PCN46" s="178"/>
      <c r="PCO46" s="179"/>
      <c r="PCP46" s="166"/>
      <c r="PCQ46" s="178"/>
      <c r="PCR46" s="178"/>
      <c r="PCS46" s="178"/>
      <c r="PCT46" s="178"/>
      <c r="PCU46" s="178"/>
      <c r="PCV46" s="178"/>
      <c r="PCW46" s="179"/>
      <c r="PCX46" s="166"/>
      <c r="PCY46" s="178"/>
      <c r="PCZ46" s="178"/>
      <c r="PDA46" s="178"/>
      <c r="PDB46" s="178"/>
      <c r="PDC46" s="178"/>
      <c r="PDD46" s="178"/>
      <c r="PDE46" s="179"/>
      <c r="PDF46" s="166"/>
      <c r="PDG46" s="178"/>
      <c r="PDH46" s="178"/>
      <c r="PDI46" s="178"/>
      <c r="PDJ46" s="178"/>
      <c r="PDK46" s="178"/>
      <c r="PDL46" s="178"/>
      <c r="PDM46" s="179"/>
      <c r="PDN46" s="166"/>
      <c r="PDO46" s="178"/>
      <c r="PDP46" s="178"/>
      <c r="PDQ46" s="178"/>
      <c r="PDR46" s="178"/>
      <c r="PDS46" s="178"/>
      <c r="PDT46" s="178"/>
      <c r="PDU46" s="179"/>
      <c r="PDV46" s="166"/>
      <c r="PDW46" s="178"/>
      <c r="PDX46" s="178"/>
      <c r="PDY46" s="178"/>
      <c r="PDZ46" s="178"/>
      <c r="PEA46" s="178"/>
      <c r="PEB46" s="178"/>
      <c r="PEC46" s="179"/>
      <c r="PED46" s="166"/>
      <c r="PEE46" s="178"/>
      <c r="PEF46" s="178"/>
      <c r="PEG46" s="178"/>
      <c r="PEH46" s="178"/>
      <c r="PEI46" s="178"/>
      <c r="PEJ46" s="178"/>
      <c r="PEK46" s="179"/>
      <c r="PEL46" s="166"/>
      <c r="PEM46" s="178"/>
      <c r="PEN46" s="178"/>
      <c r="PEO46" s="178"/>
      <c r="PEP46" s="178"/>
      <c r="PEQ46" s="178"/>
      <c r="PER46" s="178"/>
      <c r="PES46" s="179"/>
      <c r="PET46" s="166"/>
      <c r="PEU46" s="178"/>
      <c r="PEV46" s="178"/>
      <c r="PEW46" s="178"/>
      <c r="PEX46" s="178"/>
      <c r="PEY46" s="178"/>
      <c r="PEZ46" s="178"/>
      <c r="PFA46" s="179"/>
      <c r="PFB46" s="166"/>
      <c r="PFC46" s="178"/>
      <c r="PFD46" s="178"/>
      <c r="PFE46" s="178"/>
      <c r="PFF46" s="178"/>
      <c r="PFG46" s="178"/>
      <c r="PFH46" s="178"/>
      <c r="PFI46" s="179"/>
      <c r="PFJ46" s="166"/>
      <c r="PFK46" s="178"/>
      <c r="PFL46" s="178"/>
      <c r="PFM46" s="178"/>
      <c r="PFN46" s="178"/>
      <c r="PFO46" s="178"/>
      <c r="PFP46" s="178"/>
      <c r="PFQ46" s="179"/>
      <c r="PFR46" s="166"/>
      <c r="PFS46" s="178"/>
      <c r="PFT46" s="178"/>
      <c r="PFU46" s="178"/>
      <c r="PFV46" s="178"/>
      <c r="PFW46" s="178"/>
      <c r="PFX46" s="178"/>
      <c r="PFY46" s="179"/>
      <c r="PFZ46" s="166"/>
      <c r="PGA46" s="178"/>
      <c r="PGB46" s="178"/>
      <c r="PGC46" s="178"/>
      <c r="PGD46" s="178"/>
      <c r="PGE46" s="178"/>
      <c r="PGF46" s="178"/>
      <c r="PGG46" s="179"/>
      <c r="PGH46" s="166"/>
      <c r="PGI46" s="178"/>
      <c r="PGJ46" s="178"/>
      <c r="PGK46" s="178"/>
      <c r="PGL46" s="178"/>
      <c r="PGM46" s="178"/>
      <c r="PGN46" s="178"/>
      <c r="PGO46" s="179"/>
      <c r="PGP46" s="166"/>
      <c r="PGQ46" s="178"/>
      <c r="PGR46" s="178"/>
      <c r="PGS46" s="178"/>
      <c r="PGT46" s="178"/>
      <c r="PGU46" s="178"/>
      <c r="PGV46" s="178"/>
      <c r="PGW46" s="179"/>
      <c r="PGX46" s="166"/>
      <c r="PGY46" s="178"/>
      <c r="PGZ46" s="178"/>
      <c r="PHA46" s="178"/>
      <c r="PHB46" s="178"/>
      <c r="PHC46" s="178"/>
      <c r="PHD46" s="178"/>
      <c r="PHE46" s="179"/>
      <c r="PHF46" s="166"/>
      <c r="PHG46" s="178"/>
      <c r="PHH46" s="178"/>
      <c r="PHI46" s="178"/>
      <c r="PHJ46" s="178"/>
      <c r="PHK46" s="178"/>
      <c r="PHL46" s="178"/>
      <c r="PHM46" s="179"/>
      <c r="PHN46" s="166"/>
      <c r="PHO46" s="178"/>
      <c r="PHP46" s="178"/>
      <c r="PHQ46" s="178"/>
      <c r="PHR46" s="178"/>
      <c r="PHS46" s="178"/>
      <c r="PHT46" s="178"/>
      <c r="PHU46" s="179"/>
      <c r="PHV46" s="166"/>
      <c r="PHW46" s="178"/>
      <c r="PHX46" s="178"/>
      <c r="PHY46" s="178"/>
      <c r="PHZ46" s="178"/>
      <c r="PIA46" s="178"/>
      <c r="PIB46" s="178"/>
      <c r="PIC46" s="179"/>
      <c r="PID46" s="166"/>
      <c r="PIE46" s="178"/>
      <c r="PIF46" s="178"/>
      <c r="PIG46" s="178"/>
      <c r="PIH46" s="178"/>
      <c r="PII46" s="178"/>
      <c r="PIJ46" s="178"/>
      <c r="PIK46" s="179"/>
      <c r="PIL46" s="166"/>
      <c r="PIM46" s="178"/>
      <c r="PIN46" s="178"/>
      <c r="PIO46" s="178"/>
      <c r="PIP46" s="178"/>
      <c r="PIQ46" s="178"/>
      <c r="PIR46" s="178"/>
      <c r="PIS46" s="179"/>
      <c r="PIT46" s="166"/>
      <c r="PIU46" s="178"/>
      <c r="PIV46" s="178"/>
      <c r="PIW46" s="178"/>
      <c r="PIX46" s="178"/>
      <c r="PIY46" s="178"/>
      <c r="PIZ46" s="178"/>
      <c r="PJA46" s="179"/>
      <c r="PJB46" s="166"/>
      <c r="PJC46" s="178"/>
      <c r="PJD46" s="178"/>
      <c r="PJE46" s="178"/>
      <c r="PJF46" s="178"/>
      <c r="PJG46" s="178"/>
      <c r="PJH46" s="178"/>
      <c r="PJI46" s="179"/>
      <c r="PJJ46" s="166"/>
      <c r="PJK46" s="178"/>
      <c r="PJL46" s="178"/>
      <c r="PJM46" s="178"/>
      <c r="PJN46" s="178"/>
      <c r="PJO46" s="178"/>
      <c r="PJP46" s="178"/>
      <c r="PJQ46" s="179"/>
      <c r="PJR46" s="166"/>
      <c r="PJS46" s="178"/>
      <c r="PJT46" s="178"/>
      <c r="PJU46" s="178"/>
      <c r="PJV46" s="178"/>
      <c r="PJW46" s="178"/>
      <c r="PJX46" s="178"/>
      <c r="PJY46" s="179"/>
      <c r="PJZ46" s="166"/>
      <c r="PKA46" s="178"/>
      <c r="PKB46" s="178"/>
      <c r="PKC46" s="178"/>
      <c r="PKD46" s="178"/>
      <c r="PKE46" s="178"/>
      <c r="PKF46" s="178"/>
      <c r="PKG46" s="179"/>
      <c r="PKH46" s="166"/>
      <c r="PKI46" s="178"/>
      <c r="PKJ46" s="178"/>
      <c r="PKK46" s="178"/>
      <c r="PKL46" s="178"/>
      <c r="PKM46" s="178"/>
      <c r="PKN46" s="178"/>
      <c r="PKO46" s="179"/>
      <c r="PKP46" s="166"/>
      <c r="PKQ46" s="178"/>
      <c r="PKR46" s="178"/>
      <c r="PKS46" s="178"/>
      <c r="PKT46" s="178"/>
      <c r="PKU46" s="178"/>
      <c r="PKV46" s="178"/>
      <c r="PKW46" s="179"/>
      <c r="PKX46" s="166"/>
      <c r="PKY46" s="178"/>
      <c r="PKZ46" s="178"/>
      <c r="PLA46" s="178"/>
      <c r="PLB46" s="178"/>
      <c r="PLC46" s="178"/>
      <c r="PLD46" s="178"/>
      <c r="PLE46" s="179"/>
      <c r="PLF46" s="166"/>
      <c r="PLG46" s="178"/>
      <c r="PLH46" s="178"/>
      <c r="PLI46" s="178"/>
      <c r="PLJ46" s="178"/>
      <c r="PLK46" s="178"/>
      <c r="PLL46" s="178"/>
      <c r="PLM46" s="179"/>
      <c r="PLN46" s="166"/>
      <c r="PLO46" s="178"/>
      <c r="PLP46" s="178"/>
      <c r="PLQ46" s="178"/>
      <c r="PLR46" s="178"/>
      <c r="PLS46" s="178"/>
      <c r="PLT46" s="178"/>
      <c r="PLU46" s="179"/>
      <c r="PLV46" s="166"/>
      <c r="PLW46" s="178"/>
      <c r="PLX46" s="178"/>
      <c r="PLY46" s="178"/>
      <c r="PLZ46" s="178"/>
      <c r="PMA46" s="178"/>
      <c r="PMB46" s="178"/>
      <c r="PMC46" s="179"/>
      <c r="PMD46" s="166"/>
      <c r="PME46" s="178"/>
      <c r="PMF46" s="178"/>
      <c r="PMG46" s="178"/>
      <c r="PMH46" s="178"/>
      <c r="PMI46" s="178"/>
      <c r="PMJ46" s="178"/>
      <c r="PMK46" s="179"/>
      <c r="PML46" s="166"/>
      <c r="PMM46" s="178"/>
      <c r="PMN46" s="178"/>
      <c r="PMO46" s="178"/>
      <c r="PMP46" s="178"/>
      <c r="PMQ46" s="178"/>
      <c r="PMR46" s="178"/>
      <c r="PMS46" s="179"/>
      <c r="PMT46" s="166"/>
      <c r="PMU46" s="178"/>
      <c r="PMV46" s="178"/>
      <c r="PMW46" s="178"/>
      <c r="PMX46" s="178"/>
      <c r="PMY46" s="178"/>
      <c r="PMZ46" s="178"/>
      <c r="PNA46" s="179"/>
      <c r="PNB46" s="166"/>
      <c r="PNC46" s="178"/>
      <c r="PND46" s="178"/>
      <c r="PNE46" s="178"/>
      <c r="PNF46" s="178"/>
      <c r="PNG46" s="178"/>
      <c r="PNH46" s="178"/>
      <c r="PNI46" s="179"/>
      <c r="PNJ46" s="166"/>
      <c r="PNK46" s="178"/>
      <c r="PNL46" s="178"/>
      <c r="PNM46" s="178"/>
      <c r="PNN46" s="178"/>
      <c r="PNO46" s="178"/>
      <c r="PNP46" s="178"/>
      <c r="PNQ46" s="179"/>
      <c r="PNR46" s="166"/>
      <c r="PNS46" s="178"/>
      <c r="PNT46" s="178"/>
      <c r="PNU46" s="178"/>
      <c r="PNV46" s="178"/>
      <c r="PNW46" s="178"/>
      <c r="PNX46" s="178"/>
      <c r="PNY46" s="179"/>
      <c r="PNZ46" s="166"/>
      <c r="POA46" s="178"/>
      <c r="POB46" s="178"/>
      <c r="POC46" s="178"/>
      <c r="POD46" s="178"/>
      <c r="POE46" s="178"/>
      <c r="POF46" s="178"/>
      <c r="POG46" s="179"/>
      <c r="POH46" s="166"/>
      <c r="POI46" s="178"/>
      <c r="POJ46" s="178"/>
      <c r="POK46" s="178"/>
      <c r="POL46" s="178"/>
      <c r="POM46" s="178"/>
      <c r="PON46" s="178"/>
      <c r="POO46" s="179"/>
      <c r="POP46" s="166"/>
      <c r="POQ46" s="178"/>
      <c r="POR46" s="178"/>
      <c r="POS46" s="178"/>
      <c r="POT46" s="178"/>
      <c r="POU46" s="178"/>
      <c r="POV46" s="178"/>
      <c r="POW46" s="179"/>
      <c r="POX46" s="166"/>
      <c r="POY46" s="178"/>
      <c r="POZ46" s="178"/>
      <c r="PPA46" s="178"/>
      <c r="PPB46" s="178"/>
      <c r="PPC46" s="178"/>
      <c r="PPD46" s="178"/>
      <c r="PPE46" s="179"/>
      <c r="PPF46" s="166"/>
      <c r="PPG46" s="178"/>
      <c r="PPH46" s="178"/>
      <c r="PPI46" s="178"/>
      <c r="PPJ46" s="178"/>
      <c r="PPK46" s="178"/>
      <c r="PPL46" s="178"/>
      <c r="PPM46" s="179"/>
      <c r="PPN46" s="166"/>
      <c r="PPO46" s="178"/>
      <c r="PPP46" s="178"/>
      <c r="PPQ46" s="178"/>
      <c r="PPR46" s="178"/>
      <c r="PPS46" s="178"/>
      <c r="PPT46" s="178"/>
      <c r="PPU46" s="179"/>
      <c r="PPV46" s="166"/>
      <c r="PPW46" s="178"/>
      <c r="PPX46" s="178"/>
      <c r="PPY46" s="178"/>
      <c r="PPZ46" s="178"/>
      <c r="PQA46" s="178"/>
      <c r="PQB46" s="178"/>
      <c r="PQC46" s="179"/>
      <c r="PQD46" s="166"/>
      <c r="PQE46" s="178"/>
      <c r="PQF46" s="178"/>
      <c r="PQG46" s="178"/>
      <c r="PQH46" s="178"/>
      <c r="PQI46" s="178"/>
      <c r="PQJ46" s="178"/>
      <c r="PQK46" s="179"/>
      <c r="PQL46" s="166"/>
      <c r="PQM46" s="178"/>
      <c r="PQN46" s="178"/>
      <c r="PQO46" s="178"/>
      <c r="PQP46" s="178"/>
      <c r="PQQ46" s="178"/>
      <c r="PQR46" s="178"/>
      <c r="PQS46" s="179"/>
      <c r="PQT46" s="166"/>
      <c r="PQU46" s="178"/>
      <c r="PQV46" s="178"/>
      <c r="PQW46" s="178"/>
      <c r="PQX46" s="178"/>
      <c r="PQY46" s="178"/>
      <c r="PQZ46" s="178"/>
      <c r="PRA46" s="179"/>
      <c r="PRB46" s="166"/>
      <c r="PRC46" s="178"/>
      <c r="PRD46" s="178"/>
      <c r="PRE46" s="178"/>
      <c r="PRF46" s="178"/>
      <c r="PRG46" s="178"/>
      <c r="PRH46" s="178"/>
      <c r="PRI46" s="179"/>
      <c r="PRJ46" s="166"/>
      <c r="PRK46" s="178"/>
      <c r="PRL46" s="178"/>
      <c r="PRM46" s="178"/>
      <c r="PRN46" s="178"/>
      <c r="PRO46" s="178"/>
      <c r="PRP46" s="178"/>
      <c r="PRQ46" s="179"/>
      <c r="PRR46" s="166"/>
      <c r="PRS46" s="178"/>
      <c r="PRT46" s="178"/>
      <c r="PRU46" s="178"/>
      <c r="PRV46" s="178"/>
      <c r="PRW46" s="178"/>
      <c r="PRX46" s="178"/>
      <c r="PRY46" s="179"/>
      <c r="PRZ46" s="166"/>
      <c r="PSA46" s="178"/>
      <c r="PSB46" s="178"/>
      <c r="PSC46" s="178"/>
      <c r="PSD46" s="178"/>
      <c r="PSE46" s="178"/>
      <c r="PSF46" s="178"/>
      <c r="PSG46" s="179"/>
      <c r="PSH46" s="166"/>
      <c r="PSI46" s="178"/>
      <c r="PSJ46" s="178"/>
      <c r="PSK46" s="178"/>
      <c r="PSL46" s="178"/>
      <c r="PSM46" s="178"/>
      <c r="PSN46" s="178"/>
      <c r="PSO46" s="179"/>
      <c r="PSP46" s="166"/>
      <c r="PSQ46" s="178"/>
      <c r="PSR46" s="178"/>
      <c r="PSS46" s="178"/>
      <c r="PST46" s="178"/>
      <c r="PSU46" s="178"/>
      <c r="PSV46" s="178"/>
      <c r="PSW46" s="179"/>
      <c r="PSX46" s="166"/>
      <c r="PSY46" s="178"/>
      <c r="PSZ46" s="178"/>
      <c r="PTA46" s="178"/>
      <c r="PTB46" s="178"/>
      <c r="PTC46" s="178"/>
      <c r="PTD46" s="178"/>
      <c r="PTE46" s="179"/>
      <c r="PTF46" s="166"/>
      <c r="PTG46" s="178"/>
      <c r="PTH46" s="178"/>
      <c r="PTI46" s="178"/>
      <c r="PTJ46" s="178"/>
      <c r="PTK46" s="178"/>
      <c r="PTL46" s="178"/>
      <c r="PTM46" s="179"/>
      <c r="PTN46" s="166"/>
      <c r="PTO46" s="178"/>
      <c r="PTP46" s="178"/>
      <c r="PTQ46" s="178"/>
      <c r="PTR46" s="178"/>
      <c r="PTS46" s="178"/>
      <c r="PTT46" s="178"/>
      <c r="PTU46" s="179"/>
      <c r="PTV46" s="166"/>
      <c r="PTW46" s="178"/>
      <c r="PTX46" s="178"/>
      <c r="PTY46" s="178"/>
      <c r="PTZ46" s="178"/>
      <c r="PUA46" s="178"/>
      <c r="PUB46" s="178"/>
      <c r="PUC46" s="179"/>
      <c r="PUD46" s="166"/>
      <c r="PUE46" s="178"/>
      <c r="PUF46" s="178"/>
      <c r="PUG46" s="178"/>
      <c r="PUH46" s="178"/>
      <c r="PUI46" s="178"/>
      <c r="PUJ46" s="178"/>
      <c r="PUK46" s="179"/>
      <c r="PUL46" s="166"/>
      <c r="PUM46" s="178"/>
      <c r="PUN46" s="178"/>
      <c r="PUO46" s="178"/>
      <c r="PUP46" s="178"/>
      <c r="PUQ46" s="178"/>
      <c r="PUR46" s="178"/>
      <c r="PUS46" s="179"/>
      <c r="PUT46" s="166"/>
      <c r="PUU46" s="178"/>
      <c r="PUV46" s="178"/>
      <c r="PUW46" s="178"/>
      <c r="PUX46" s="178"/>
      <c r="PUY46" s="178"/>
      <c r="PUZ46" s="178"/>
      <c r="PVA46" s="179"/>
      <c r="PVB46" s="166"/>
      <c r="PVC46" s="178"/>
      <c r="PVD46" s="178"/>
      <c r="PVE46" s="178"/>
      <c r="PVF46" s="178"/>
      <c r="PVG46" s="178"/>
      <c r="PVH46" s="178"/>
      <c r="PVI46" s="179"/>
      <c r="PVJ46" s="166"/>
      <c r="PVK46" s="178"/>
      <c r="PVL46" s="178"/>
      <c r="PVM46" s="178"/>
      <c r="PVN46" s="178"/>
      <c r="PVO46" s="178"/>
      <c r="PVP46" s="178"/>
      <c r="PVQ46" s="179"/>
      <c r="PVR46" s="166"/>
      <c r="PVS46" s="178"/>
      <c r="PVT46" s="178"/>
      <c r="PVU46" s="178"/>
      <c r="PVV46" s="178"/>
      <c r="PVW46" s="178"/>
      <c r="PVX46" s="178"/>
      <c r="PVY46" s="179"/>
      <c r="PVZ46" s="166"/>
      <c r="PWA46" s="178"/>
      <c r="PWB46" s="178"/>
      <c r="PWC46" s="178"/>
      <c r="PWD46" s="178"/>
      <c r="PWE46" s="178"/>
      <c r="PWF46" s="178"/>
      <c r="PWG46" s="179"/>
      <c r="PWH46" s="166"/>
      <c r="PWI46" s="178"/>
      <c r="PWJ46" s="178"/>
      <c r="PWK46" s="178"/>
      <c r="PWL46" s="178"/>
      <c r="PWM46" s="178"/>
      <c r="PWN46" s="178"/>
      <c r="PWO46" s="179"/>
      <c r="PWP46" s="166"/>
      <c r="PWQ46" s="178"/>
      <c r="PWR46" s="178"/>
      <c r="PWS46" s="178"/>
      <c r="PWT46" s="178"/>
      <c r="PWU46" s="178"/>
      <c r="PWV46" s="178"/>
      <c r="PWW46" s="179"/>
      <c r="PWX46" s="166"/>
      <c r="PWY46" s="178"/>
      <c r="PWZ46" s="178"/>
      <c r="PXA46" s="178"/>
      <c r="PXB46" s="178"/>
      <c r="PXC46" s="178"/>
      <c r="PXD46" s="178"/>
      <c r="PXE46" s="179"/>
      <c r="PXF46" s="166"/>
      <c r="PXG46" s="178"/>
      <c r="PXH46" s="178"/>
      <c r="PXI46" s="178"/>
      <c r="PXJ46" s="178"/>
      <c r="PXK46" s="178"/>
      <c r="PXL46" s="178"/>
      <c r="PXM46" s="179"/>
      <c r="PXN46" s="166"/>
      <c r="PXO46" s="178"/>
      <c r="PXP46" s="178"/>
      <c r="PXQ46" s="178"/>
      <c r="PXR46" s="178"/>
      <c r="PXS46" s="178"/>
      <c r="PXT46" s="178"/>
      <c r="PXU46" s="179"/>
      <c r="PXV46" s="166"/>
      <c r="PXW46" s="178"/>
      <c r="PXX46" s="178"/>
      <c r="PXY46" s="178"/>
      <c r="PXZ46" s="178"/>
      <c r="PYA46" s="178"/>
      <c r="PYB46" s="178"/>
      <c r="PYC46" s="179"/>
      <c r="PYD46" s="166"/>
      <c r="PYE46" s="178"/>
      <c r="PYF46" s="178"/>
      <c r="PYG46" s="178"/>
      <c r="PYH46" s="178"/>
      <c r="PYI46" s="178"/>
      <c r="PYJ46" s="178"/>
      <c r="PYK46" s="179"/>
      <c r="PYL46" s="166"/>
      <c r="PYM46" s="178"/>
      <c r="PYN46" s="178"/>
      <c r="PYO46" s="178"/>
      <c r="PYP46" s="178"/>
      <c r="PYQ46" s="178"/>
      <c r="PYR46" s="178"/>
      <c r="PYS46" s="179"/>
      <c r="PYT46" s="166"/>
      <c r="PYU46" s="178"/>
      <c r="PYV46" s="178"/>
      <c r="PYW46" s="178"/>
      <c r="PYX46" s="178"/>
      <c r="PYY46" s="178"/>
      <c r="PYZ46" s="178"/>
      <c r="PZA46" s="179"/>
      <c r="PZB46" s="166"/>
      <c r="PZC46" s="178"/>
      <c r="PZD46" s="178"/>
      <c r="PZE46" s="178"/>
      <c r="PZF46" s="178"/>
      <c r="PZG46" s="178"/>
      <c r="PZH46" s="178"/>
      <c r="PZI46" s="179"/>
      <c r="PZJ46" s="166"/>
      <c r="PZK46" s="178"/>
      <c r="PZL46" s="178"/>
      <c r="PZM46" s="178"/>
      <c r="PZN46" s="178"/>
      <c r="PZO46" s="178"/>
      <c r="PZP46" s="178"/>
      <c r="PZQ46" s="179"/>
      <c r="PZR46" s="166"/>
      <c r="PZS46" s="178"/>
      <c r="PZT46" s="178"/>
      <c r="PZU46" s="178"/>
      <c r="PZV46" s="178"/>
      <c r="PZW46" s="178"/>
      <c r="PZX46" s="178"/>
      <c r="PZY46" s="179"/>
      <c r="PZZ46" s="166"/>
      <c r="QAA46" s="178"/>
      <c r="QAB46" s="178"/>
      <c r="QAC46" s="178"/>
      <c r="QAD46" s="178"/>
      <c r="QAE46" s="178"/>
      <c r="QAF46" s="178"/>
      <c r="QAG46" s="179"/>
      <c r="QAH46" s="166"/>
      <c r="QAI46" s="178"/>
      <c r="QAJ46" s="178"/>
      <c r="QAK46" s="178"/>
      <c r="QAL46" s="178"/>
      <c r="QAM46" s="178"/>
      <c r="QAN46" s="178"/>
      <c r="QAO46" s="179"/>
      <c r="QAP46" s="166"/>
      <c r="QAQ46" s="178"/>
      <c r="QAR46" s="178"/>
      <c r="QAS46" s="178"/>
      <c r="QAT46" s="178"/>
      <c r="QAU46" s="178"/>
      <c r="QAV46" s="178"/>
      <c r="QAW46" s="179"/>
      <c r="QAX46" s="166"/>
      <c r="QAY46" s="178"/>
      <c r="QAZ46" s="178"/>
      <c r="QBA46" s="178"/>
      <c r="QBB46" s="178"/>
      <c r="QBC46" s="178"/>
      <c r="QBD46" s="178"/>
      <c r="QBE46" s="179"/>
      <c r="QBF46" s="166"/>
      <c r="QBG46" s="178"/>
      <c r="QBH46" s="178"/>
      <c r="QBI46" s="178"/>
      <c r="QBJ46" s="178"/>
      <c r="QBK46" s="178"/>
      <c r="QBL46" s="178"/>
      <c r="QBM46" s="179"/>
      <c r="QBN46" s="166"/>
      <c r="QBO46" s="178"/>
      <c r="QBP46" s="178"/>
      <c r="QBQ46" s="178"/>
      <c r="QBR46" s="178"/>
      <c r="QBS46" s="178"/>
      <c r="QBT46" s="178"/>
      <c r="QBU46" s="179"/>
      <c r="QBV46" s="166"/>
      <c r="QBW46" s="178"/>
      <c r="QBX46" s="178"/>
      <c r="QBY46" s="178"/>
      <c r="QBZ46" s="178"/>
      <c r="QCA46" s="178"/>
      <c r="QCB46" s="178"/>
      <c r="QCC46" s="179"/>
      <c r="QCD46" s="166"/>
      <c r="QCE46" s="178"/>
      <c r="QCF46" s="178"/>
      <c r="QCG46" s="178"/>
      <c r="QCH46" s="178"/>
      <c r="QCI46" s="178"/>
      <c r="QCJ46" s="178"/>
      <c r="QCK46" s="179"/>
      <c r="QCL46" s="166"/>
      <c r="QCM46" s="178"/>
      <c r="QCN46" s="178"/>
      <c r="QCO46" s="178"/>
      <c r="QCP46" s="178"/>
      <c r="QCQ46" s="178"/>
      <c r="QCR46" s="178"/>
      <c r="QCS46" s="179"/>
      <c r="QCT46" s="166"/>
      <c r="QCU46" s="178"/>
      <c r="QCV46" s="178"/>
      <c r="QCW46" s="178"/>
      <c r="QCX46" s="178"/>
      <c r="QCY46" s="178"/>
      <c r="QCZ46" s="178"/>
      <c r="QDA46" s="179"/>
      <c r="QDB46" s="166"/>
      <c r="QDC46" s="178"/>
      <c r="QDD46" s="178"/>
      <c r="QDE46" s="178"/>
      <c r="QDF46" s="178"/>
      <c r="QDG46" s="178"/>
      <c r="QDH46" s="178"/>
      <c r="QDI46" s="179"/>
      <c r="QDJ46" s="166"/>
      <c r="QDK46" s="178"/>
      <c r="QDL46" s="178"/>
      <c r="QDM46" s="178"/>
      <c r="QDN46" s="178"/>
      <c r="QDO46" s="178"/>
      <c r="QDP46" s="178"/>
      <c r="QDQ46" s="179"/>
      <c r="QDR46" s="166"/>
      <c r="QDS46" s="178"/>
      <c r="QDT46" s="178"/>
      <c r="QDU46" s="178"/>
      <c r="QDV46" s="178"/>
      <c r="QDW46" s="178"/>
      <c r="QDX46" s="178"/>
      <c r="QDY46" s="179"/>
      <c r="QDZ46" s="166"/>
      <c r="QEA46" s="178"/>
      <c r="QEB46" s="178"/>
      <c r="QEC46" s="178"/>
      <c r="QED46" s="178"/>
      <c r="QEE46" s="178"/>
      <c r="QEF46" s="178"/>
      <c r="QEG46" s="179"/>
      <c r="QEH46" s="166"/>
      <c r="QEI46" s="178"/>
      <c r="QEJ46" s="178"/>
      <c r="QEK46" s="178"/>
      <c r="QEL46" s="178"/>
      <c r="QEM46" s="178"/>
      <c r="QEN46" s="178"/>
      <c r="QEO46" s="179"/>
      <c r="QEP46" s="166"/>
      <c r="QEQ46" s="178"/>
      <c r="QER46" s="178"/>
      <c r="QES46" s="178"/>
      <c r="QET46" s="178"/>
      <c r="QEU46" s="178"/>
      <c r="QEV46" s="178"/>
      <c r="QEW46" s="179"/>
      <c r="QEX46" s="166"/>
      <c r="QEY46" s="178"/>
      <c r="QEZ46" s="178"/>
      <c r="QFA46" s="178"/>
      <c r="QFB46" s="178"/>
      <c r="QFC46" s="178"/>
      <c r="QFD46" s="178"/>
      <c r="QFE46" s="179"/>
      <c r="QFF46" s="166"/>
      <c r="QFG46" s="178"/>
      <c r="QFH46" s="178"/>
      <c r="QFI46" s="178"/>
      <c r="QFJ46" s="178"/>
      <c r="QFK46" s="178"/>
      <c r="QFL46" s="178"/>
      <c r="QFM46" s="179"/>
      <c r="QFN46" s="166"/>
      <c r="QFO46" s="178"/>
      <c r="QFP46" s="178"/>
      <c r="QFQ46" s="178"/>
      <c r="QFR46" s="178"/>
      <c r="QFS46" s="178"/>
      <c r="QFT46" s="178"/>
      <c r="QFU46" s="179"/>
      <c r="QFV46" s="166"/>
      <c r="QFW46" s="178"/>
      <c r="QFX46" s="178"/>
      <c r="QFY46" s="178"/>
      <c r="QFZ46" s="178"/>
      <c r="QGA46" s="178"/>
      <c r="QGB46" s="178"/>
      <c r="QGC46" s="179"/>
      <c r="QGD46" s="166"/>
      <c r="QGE46" s="178"/>
      <c r="QGF46" s="178"/>
      <c r="QGG46" s="178"/>
      <c r="QGH46" s="178"/>
      <c r="QGI46" s="178"/>
      <c r="QGJ46" s="178"/>
      <c r="QGK46" s="179"/>
      <c r="QGL46" s="166"/>
      <c r="QGM46" s="178"/>
      <c r="QGN46" s="178"/>
      <c r="QGO46" s="178"/>
      <c r="QGP46" s="178"/>
      <c r="QGQ46" s="178"/>
      <c r="QGR46" s="178"/>
      <c r="QGS46" s="179"/>
      <c r="QGT46" s="166"/>
      <c r="QGU46" s="178"/>
      <c r="QGV46" s="178"/>
      <c r="QGW46" s="178"/>
      <c r="QGX46" s="178"/>
      <c r="QGY46" s="178"/>
      <c r="QGZ46" s="178"/>
      <c r="QHA46" s="179"/>
      <c r="QHB46" s="166"/>
      <c r="QHC46" s="178"/>
      <c r="QHD46" s="178"/>
      <c r="QHE46" s="178"/>
      <c r="QHF46" s="178"/>
      <c r="QHG46" s="178"/>
      <c r="QHH46" s="178"/>
      <c r="QHI46" s="179"/>
      <c r="QHJ46" s="166"/>
      <c r="QHK46" s="178"/>
      <c r="QHL46" s="178"/>
      <c r="QHM46" s="178"/>
      <c r="QHN46" s="178"/>
      <c r="QHO46" s="178"/>
      <c r="QHP46" s="178"/>
      <c r="QHQ46" s="179"/>
      <c r="QHR46" s="166"/>
      <c r="QHS46" s="178"/>
      <c r="QHT46" s="178"/>
      <c r="QHU46" s="178"/>
      <c r="QHV46" s="178"/>
      <c r="QHW46" s="178"/>
      <c r="QHX46" s="178"/>
      <c r="QHY46" s="179"/>
      <c r="QHZ46" s="166"/>
      <c r="QIA46" s="178"/>
      <c r="QIB46" s="178"/>
      <c r="QIC46" s="178"/>
      <c r="QID46" s="178"/>
      <c r="QIE46" s="178"/>
      <c r="QIF46" s="178"/>
      <c r="QIG46" s="179"/>
      <c r="QIH46" s="166"/>
      <c r="QII46" s="178"/>
      <c r="QIJ46" s="178"/>
      <c r="QIK46" s="178"/>
      <c r="QIL46" s="178"/>
      <c r="QIM46" s="178"/>
      <c r="QIN46" s="178"/>
      <c r="QIO46" s="179"/>
      <c r="QIP46" s="166"/>
      <c r="QIQ46" s="178"/>
      <c r="QIR46" s="178"/>
      <c r="QIS46" s="178"/>
      <c r="QIT46" s="178"/>
      <c r="QIU46" s="178"/>
      <c r="QIV46" s="178"/>
      <c r="QIW46" s="179"/>
      <c r="QIX46" s="166"/>
      <c r="QIY46" s="178"/>
      <c r="QIZ46" s="178"/>
      <c r="QJA46" s="178"/>
      <c r="QJB46" s="178"/>
      <c r="QJC46" s="178"/>
      <c r="QJD46" s="178"/>
      <c r="QJE46" s="179"/>
      <c r="QJF46" s="166"/>
      <c r="QJG46" s="178"/>
      <c r="QJH46" s="178"/>
      <c r="QJI46" s="178"/>
      <c r="QJJ46" s="178"/>
      <c r="QJK46" s="178"/>
      <c r="QJL46" s="178"/>
      <c r="QJM46" s="179"/>
      <c r="QJN46" s="166"/>
      <c r="QJO46" s="178"/>
      <c r="QJP46" s="178"/>
      <c r="QJQ46" s="178"/>
      <c r="QJR46" s="178"/>
      <c r="QJS46" s="178"/>
      <c r="QJT46" s="178"/>
      <c r="QJU46" s="179"/>
      <c r="QJV46" s="166"/>
      <c r="QJW46" s="178"/>
      <c r="QJX46" s="178"/>
      <c r="QJY46" s="178"/>
      <c r="QJZ46" s="178"/>
      <c r="QKA46" s="178"/>
      <c r="QKB46" s="178"/>
      <c r="QKC46" s="179"/>
      <c r="QKD46" s="166"/>
      <c r="QKE46" s="178"/>
      <c r="QKF46" s="178"/>
      <c r="QKG46" s="178"/>
      <c r="QKH46" s="178"/>
      <c r="QKI46" s="178"/>
      <c r="QKJ46" s="178"/>
      <c r="QKK46" s="179"/>
      <c r="QKL46" s="166"/>
      <c r="QKM46" s="178"/>
      <c r="QKN46" s="178"/>
      <c r="QKO46" s="178"/>
      <c r="QKP46" s="178"/>
      <c r="QKQ46" s="178"/>
      <c r="QKR46" s="178"/>
      <c r="QKS46" s="179"/>
      <c r="QKT46" s="166"/>
      <c r="QKU46" s="178"/>
      <c r="QKV46" s="178"/>
      <c r="QKW46" s="178"/>
      <c r="QKX46" s="178"/>
      <c r="QKY46" s="178"/>
      <c r="QKZ46" s="178"/>
      <c r="QLA46" s="179"/>
      <c r="QLB46" s="166"/>
      <c r="QLC46" s="178"/>
      <c r="QLD46" s="178"/>
      <c r="QLE46" s="178"/>
      <c r="QLF46" s="178"/>
      <c r="QLG46" s="178"/>
      <c r="QLH46" s="178"/>
      <c r="QLI46" s="179"/>
      <c r="QLJ46" s="166"/>
      <c r="QLK46" s="178"/>
      <c r="QLL46" s="178"/>
      <c r="QLM46" s="178"/>
      <c r="QLN46" s="178"/>
      <c r="QLO46" s="178"/>
      <c r="QLP46" s="178"/>
      <c r="QLQ46" s="179"/>
      <c r="QLR46" s="166"/>
      <c r="QLS46" s="178"/>
      <c r="QLT46" s="178"/>
      <c r="QLU46" s="178"/>
      <c r="QLV46" s="178"/>
      <c r="QLW46" s="178"/>
      <c r="QLX46" s="178"/>
      <c r="QLY46" s="179"/>
      <c r="QLZ46" s="166"/>
      <c r="QMA46" s="178"/>
      <c r="QMB46" s="178"/>
      <c r="QMC46" s="178"/>
      <c r="QMD46" s="178"/>
      <c r="QME46" s="178"/>
      <c r="QMF46" s="178"/>
      <c r="QMG46" s="179"/>
      <c r="QMH46" s="166"/>
      <c r="QMI46" s="178"/>
      <c r="QMJ46" s="178"/>
      <c r="QMK46" s="178"/>
      <c r="QML46" s="178"/>
      <c r="QMM46" s="178"/>
      <c r="QMN46" s="178"/>
      <c r="QMO46" s="179"/>
      <c r="QMP46" s="166"/>
      <c r="QMQ46" s="178"/>
      <c r="QMR46" s="178"/>
      <c r="QMS46" s="178"/>
      <c r="QMT46" s="178"/>
      <c r="QMU46" s="178"/>
      <c r="QMV46" s="178"/>
      <c r="QMW46" s="179"/>
      <c r="QMX46" s="166"/>
      <c r="QMY46" s="178"/>
      <c r="QMZ46" s="178"/>
      <c r="QNA46" s="178"/>
      <c r="QNB46" s="178"/>
      <c r="QNC46" s="178"/>
      <c r="QND46" s="178"/>
      <c r="QNE46" s="179"/>
      <c r="QNF46" s="166"/>
      <c r="QNG46" s="178"/>
      <c r="QNH46" s="178"/>
      <c r="QNI46" s="178"/>
      <c r="QNJ46" s="178"/>
      <c r="QNK46" s="178"/>
      <c r="QNL46" s="178"/>
      <c r="QNM46" s="179"/>
      <c r="QNN46" s="166"/>
      <c r="QNO46" s="178"/>
      <c r="QNP46" s="178"/>
      <c r="QNQ46" s="178"/>
      <c r="QNR46" s="178"/>
      <c r="QNS46" s="178"/>
      <c r="QNT46" s="178"/>
      <c r="QNU46" s="179"/>
      <c r="QNV46" s="166"/>
      <c r="QNW46" s="178"/>
      <c r="QNX46" s="178"/>
      <c r="QNY46" s="178"/>
      <c r="QNZ46" s="178"/>
      <c r="QOA46" s="178"/>
      <c r="QOB46" s="178"/>
      <c r="QOC46" s="179"/>
      <c r="QOD46" s="166"/>
      <c r="QOE46" s="178"/>
      <c r="QOF46" s="178"/>
      <c r="QOG46" s="178"/>
      <c r="QOH46" s="178"/>
      <c r="QOI46" s="178"/>
      <c r="QOJ46" s="178"/>
      <c r="QOK46" s="179"/>
      <c r="QOL46" s="166"/>
      <c r="QOM46" s="178"/>
      <c r="QON46" s="178"/>
      <c r="QOO46" s="178"/>
      <c r="QOP46" s="178"/>
      <c r="QOQ46" s="178"/>
      <c r="QOR46" s="178"/>
      <c r="QOS46" s="179"/>
      <c r="QOT46" s="166"/>
      <c r="QOU46" s="178"/>
      <c r="QOV46" s="178"/>
      <c r="QOW46" s="178"/>
      <c r="QOX46" s="178"/>
      <c r="QOY46" s="178"/>
      <c r="QOZ46" s="178"/>
      <c r="QPA46" s="179"/>
      <c r="QPB46" s="166"/>
      <c r="QPC46" s="178"/>
      <c r="QPD46" s="178"/>
      <c r="QPE46" s="178"/>
      <c r="QPF46" s="178"/>
      <c r="QPG46" s="178"/>
      <c r="QPH46" s="178"/>
      <c r="QPI46" s="179"/>
      <c r="QPJ46" s="166"/>
      <c r="QPK46" s="178"/>
      <c r="QPL46" s="178"/>
      <c r="QPM46" s="178"/>
      <c r="QPN46" s="178"/>
      <c r="QPO46" s="178"/>
      <c r="QPP46" s="178"/>
      <c r="QPQ46" s="179"/>
      <c r="QPR46" s="166"/>
      <c r="QPS46" s="178"/>
      <c r="QPT46" s="178"/>
      <c r="QPU46" s="178"/>
      <c r="QPV46" s="178"/>
      <c r="QPW46" s="178"/>
      <c r="QPX46" s="178"/>
      <c r="QPY46" s="179"/>
      <c r="QPZ46" s="166"/>
      <c r="QQA46" s="178"/>
      <c r="QQB46" s="178"/>
      <c r="QQC46" s="178"/>
      <c r="QQD46" s="178"/>
      <c r="QQE46" s="178"/>
      <c r="QQF46" s="178"/>
      <c r="QQG46" s="179"/>
      <c r="QQH46" s="166"/>
      <c r="QQI46" s="178"/>
      <c r="QQJ46" s="178"/>
      <c r="QQK46" s="178"/>
      <c r="QQL46" s="178"/>
      <c r="QQM46" s="178"/>
      <c r="QQN46" s="178"/>
      <c r="QQO46" s="179"/>
      <c r="QQP46" s="166"/>
      <c r="QQQ46" s="178"/>
      <c r="QQR46" s="178"/>
      <c r="QQS46" s="178"/>
      <c r="QQT46" s="178"/>
      <c r="QQU46" s="178"/>
      <c r="QQV46" s="178"/>
      <c r="QQW46" s="179"/>
      <c r="QQX46" s="166"/>
      <c r="QQY46" s="178"/>
      <c r="QQZ46" s="178"/>
      <c r="QRA46" s="178"/>
      <c r="QRB46" s="178"/>
      <c r="QRC46" s="178"/>
      <c r="QRD46" s="178"/>
      <c r="QRE46" s="179"/>
      <c r="QRF46" s="166"/>
      <c r="QRG46" s="178"/>
      <c r="QRH46" s="178"/>
      <c r="QRI46" s="178"/>
      <c r="QRJ46" s="178"/>
      <c r="QRK46" s="178"/>
      <c r="QRL46" s="178"/>
      <c r="QRM46" s="179"/>
      <c r="QRN46" s="166"/>
      <c r="QRO46" s="178"/>
      <c r="QRP46" s="178"/>
      <c r="QRQ46" s="178"/>
      <c r="QRR46" s="178"/>
      <c r="QRS46" s="178"/>
      <c r="QRT46" s="178"/>
      <c r="QRU46" s="179"/>
      <c r="QRV46" s="166"/>
      <c r="QRW46" s="178"/>
      <c r="QRX46" s="178"/>
      <c r="QRY46" s="178"/>
      <c r="QRZ46" s="178"/>
      <c r="QSA46" s="178"/>
      <c r="QSB46" s="178"/>
      <c r="QSC46" s="179"/>
      <c r="QSD46" s="166"/>
      <c r="QSE46" s="178"/>
      <c r="QSF46" s="178"/>
      <c r="QSG46" s="178"/>
      <c r="QSH46" s="178"/>
      <c r="QSI46" s="178"/>
      <c r="QSJ46" s="178"/>
      <c r="QSK46" s="179"/>
      <c r="QSL46" s="166"/>
      <c r="QSM46" s="178"/>
      <c r="QSN46" s="178"/>
      <c r="QSO46" s="178"/>
      <c r="QSP46" s="178"/>
      <c r="QSQ46" s="178"/>
      <c r="QSR46" s="178"/>
      <c r="QSS46" s="179"/>
      <c r="QST46" s="166"/>
      <c r="QSU46" s="178"/>
      <c r="QSV46" s="178"/>
      <c r="QSW46" s="178"/>
      <c r="QSX46" s="178"/>
      <c r="QSY46" s="178"/>
      <c r="QSZ46" s="178"/>
      <c r="QTA46" s="179"/>
      <c r="QTB46" s="166"/>
      <c r="QTC46" s="178"/>
      <c r="QTD46" s="178"/>
      <c r="QTE46" s="178"/>
      <c r="QTF46" s="178"/>
      <c r="QTG46" s="178"/>
      <c r="QTH46" s="178"/>
      <c r="QTI46" s="179"/>
      <c r="QTJ46" s="166"/>
      <c r="QTK46" s="178"/>
      <c r="QTL46" s="178"/>
      <c r="QTM46" s="178"/>
      <c r="QTN46" s="178"/>
      <c r="QTO46" s="178"/>
      <c r="QTP46" s="178"/>
      <c r="QTQ46" s="179"/>
      <c r="QTR46" s="166"/>
      <c r="QTS46" s="178"/>
      <c r="QTT46" s="178"/>
      <c r="QTU46" s="178"/>
      <c r="QTV46" s="178"/>
      <c r="QTW46" s="178"/>
      <c r="QTX46" s="178"/>
      <c r="QTY46" s="179"/>
      <c r="QTZ46" s="166"/>
      <c r="QUA46" s="178"/>
      <c r="QUB46" s="178"/>
      <c r="QUC46" s="178"/>
      <c r="QUD46" s="178"/>
      <c r="QUE46" s="178"/>
      <c r="QUF46" s="178"/>
      <c r="QUG46" s="179"/>
      <c r="QUH46" s="166"/>
      <c r="QUI46" s="178"/>
      <c r="QUJ46" s="178"/>
      <c r="QUK46" s="178"/>
      <c r="QUL46" s="178"/>
      <c r="QUM46" s="178"/>
      <c r="QUN46" s="178"/>
      <c r="QUO46" s="179"/>
      <c r="QUP46" s="166"/>
      <c r="QUQ46" s="178"/>
      <c r="QUR46" s="178"/>
      <c r="QUS46" s="178"/>
      <c r="QUT46" s="178"/>
      <c r="QUU46" s="178"/>
      <c r="QUV46" s="178"/>
      <c r="QUW46" s="179"/>
      <c r="QUX46" s="166"/>
      <c r="QUY46" s="178"/>
      <c r="QUZ46" s="178"/>
      <c r="QVA46" s="178"/>
      <c r="QVB46" s="178"/>
      <c r="QVC46" s="178"/>
      <c r="QVD46" s="178"/>
      <c r="QVE46" s="179"/>
      <c r="QVF46" s="166"/>
      <c r="QVG46" s="178"/>
      <c r="QVH46" s="178"/>
      <c r="QVI46" s="178"/>
      <c r="QVJ46" s="178"/>
      <c r="QVK46" s="178"/>
      <c r="QVL46" s="178"/>
      <c r="QVM46" s="179"/>
      <c r="QVN46" s="166"/>
      <c r="QVO46" s="178"/>
      <c r="QVP46" s="178"/>
      <c r="QVQ46" s="178"/>
      <c r="QVR46" s="178"/>
      <c r="QVS46" s="178"/>
      <c r="QVT46" s="178"/>
      <c r="QVU46" s="179"/>
      <c r="QVV46" s="166"/>
      <c r="QVW46" s="178"/>
      <c r="QVX46" s="178"/>
      <c r="QVY46" s="178"/>
      <c r="QVZ46" s="178"/>
      <c r="QWA46" s="178"/>
      <c r="QWB46" s="178"/>
      <c r="QWC46" s="179"/>
      <c r="QWD46" s="166"/>
      <c r="QWE46" s="178"/>
      <c r="QWF46" s="178"/>
      <c r="QWG46" s="178"/>
      <c r="QWH46" s="178"/>
      <c r="QWI46" s="178"/>
      <c r="QWJ46" s="178"/>
      <c r="QWK46" s="179"/>
      <c r="QWL46" s="166"/>
      <c r="QWM46" s="178"/>
      <c r="QWN46" s="178"/>
      <c r="QWO46" s="178"/>
      <c r="QWP46" s="178"/>
      <c r="QWQ46" s="178"/>
      <c r="QWR46" s="178"/>
      <c r="QWS46" s="179"/>
      <c r="QWT46" s="166"/>
      <c r="QWU46" s="178"/>
      <c r="QWV46" s="178"/>
      <c r="QWW46" s="178"/>
      <c r="QWX46" s="178"/>
      <c r="QWY46" s="178"/>
      <c r="QWZ46" s="178"/>
      <c r="QXA46" s="179"/>
      <c r="QXB46" s="166"/>
      <c r="QXC46" s="178"/>
      <c r="QXD46" s="178"/>
      <c r="QXE46" s="178"/>
      <c r="QXF46" s="178"/>
      <c r="QXG46" s="178"/>
      <c r="QXH46" s="178"/>
      <c r="QXI46" s="179"/>
      <c r="QXJ46" s="166"/>
      <c r="QXK46" s="178"/>
      <c r="QXL46" s="178"/>
      <c r="QXM46" s="178"/>
      <c r="QXN46" s="178"/>
      <c r="QXO46" s="178"/>
      <c r="QXP46" s="178"/>
      <c r="QXQ46" s="179"/>
      <c r="QXR46" s="166"/>
      <c r="QXS46" s="178"/>
      <c r="QXT46" s="178"/>
      <c r="QXU46" s="178"/>
      <c r="QXV46" s="178"/>
      <c r="QXW46" s="178"/>
      <c r="QXX46" s="178"/>
      <c r="QXY46" s="179"/>
      <c r="QXZ46" s="166"/>
      <c r="QYA46" s="178"/>
      <c r="QYB46" s="178"/>
      <c r="QYC46" s="178"/>
      <c r="QYD46" s="178"/>
      <c r="QYE46" s="178"/>
      <c r="QYF46" s="178"/>
      <c r="QYG46" s="179"/>
      <c r="QYH46" s="166"/>
      <c r="QYI46" s="178"/>
      <c r="QYJ46" s="178"/>
      <c r="QYK46" s="178"/>
      <c r="QYL46" s="178"/>
      <c r="QYM46" s="178"/>
      <c r="QYN46" s="178"/>
      <c r="QYO46" s="179"/>
      <c r="QYP46" s="166"/>
      <c r="QYQ46" s="178"/>
      <c r="QYR46" s="178"/>
      <c r="QYS46" s="178"/>
      <c r="QYT46" s="178"/>
      <c r="QYU46" s="178"/>
      <c r="QYV46" s="178"/>
      <c r="QYW46" s="179"/>
      <c r="QYX46" s="166"/>
      <c r="QYY46" s="178"/>
      <c r="QYZ46" s="178"/>
      <c r="QZA46" s="178"/>
      <c r="QZB46" s="178"/>
      <c r="QZC46" s="178"/>
      <c r="QZD46" s="178"/>
      <c r="QZE46" s="179"/>
      <c r="QZF46" s="166"/>
      <c r="QZG46" s="178"/>
      <c r="QZH46" s="178"/>
      <c r="QZI46" s="178"/>
      <c r="QZJ46" s="178"/>
      <c r="QZK46" s="178"/>
      <c r="QZL46" s="178"/>
      <c r="QZM46" s="179"/>
      <c r="QZN46" s="166"/>
      <c r="QZO46" s="178"/>
      <c r="QZP46" s="178"/>
      <c r="QZQ46" s="178"/>
      <c r="QZR46" s="178"/>
      <c r="QZS46" s="178"/>
      <c r="QZT46" s="178"/>
      <c r="QZU46" s="179"/>
      <c r="QZV46" s="166"/>
      <c r="QZW46" s="178"/>
      <c r="QZX46" s="178"/>
      <c r="QZY46" s="178"/>
      <c r="QZZ46" s="178"/>
      <c r="RAA46" s="178"/>
      <c r="RAB46" s="178"/>
      <c r="RAC46" s="179"/>
      <c r="RAD46" s="166"/>
      <c r="RAE46" s="178"/>
      <c r="RAF46" s="178"/>
      <c r="RAG46" s="178"/>
      <c r="RAH46" s="178"/>
      <c r="RAI46" s="178"/>
      <c r="RAJ46" s="178"/>
      <c r="RAK46" s="179"/>
      <c r="RAL46" s="166"/>
      <c r="RAM46" s="178"/>
      <c r="RAN46" s="178"/>
      <c r="RAO46" s="178"/>
      <c r="RAP46" s="178"/>
      <c r="RAQ46" s="178"/>
      <c r="RAR46" s="178"/>
      <c r="RAS46" s="179"/>
      <c r="RAT46" s="166"/>
      <c r="RAU46" s="178"/>
      <c r="RAV46" s="178"/>
      <c r="RAW46" s="178"/>
      <c r="RAX46" s="178"/>
      <c r="RAY46" s="178"/>
      <c r="RAZ46" s="178"/>
      <c r="RBA46" s="179"/>
      <c r="RBB46" s="166"/>
      <c r="RBC46" s="178"/>
      <c r="RBD46" s="178"/>
      <c r="RBE46" s="178"/>
      <c r="RBF46" s="178"/>
      <c r="RBG46" s="178"/>
      <c r="RBH46" s="178"/>
      <c r="RBI46" s="179"/>
      <c r="RBJ46" s="166"/>
      <c r="RBK46" s="178"/>
      <c r="RBL46" s="178"/>
      <c r="RBM46" s="178"/>
      <c r="RBN46" s="178"/>
      <c r="RBO46" s="178"/>
      <c r="RBP46" s="178"/>
      <c r="RBQ46" s="179"/>
      <c r="RBR46" s="166"/>
      <c r="RBS46" s="178"/>
      <c r="RBT46" s="178"/>
      <c r="RBU46" s="178"/>
      <c r="RBV46" s="178"/>
      <c r="RBW46" s="178"/>
      <c r="RBX46" s="178"/>
      <c r="RBY46" s="179"/>
      <c r="RBZ46" s="166"/>
      <c r="RCA46" s="178"/>
      <c r="RCB46" s="178"/>
      <c r="RCC46" s="178"/>
      <c r="RCD46" s="178"/>
      <c r="RCE46" s="178"/>
      <c r="RCF46" s="178"/>
      <c r="RCG46" s="179"/>
      <c r="RCH46" s="166"/>
      <c r="RCI46" s="178"/>
      <c r="RCJ46" s="178"/>
      <c r="RCK46" s="178"/>
      <c r="RCL46" s="178"/>
      <c r="RCM46" s="178"/>
      <c r="RCN46" s="178"/>
      <c r="RCO46" s="179"/>
      <c r="RCP46" s="166"/>
      <c r="RCQ46" s="178"/>
      <c r="RCR46" s="178"/>
      <c r="RCS46" s="178"/>
      <c r="RCT46" s="178"/>
      <c r="RCU46" s="178"/>
      <c r="RCV46" s="178"/>
      <c r="RCW46" s="179"/>
      <c r="RCX46" s="166"/>
      <c r="RCY46" s="178"/>
      <c r="RCZ46" s="178"/>
      <c r="RDA46" s="178"/>
      <c r="RDB46" s="178"/>
      <c r="RDC46" s="178"/>
      <c r="RDD46" s="178"/>
      <c r="RDE46" s="179"/>
      <c r="RDF46" s="166"/>
      <c r="RDG46" s="178"/>
      <c r="RDH46" s="178"/>
      <c r="RDI46" s="178"/>
      <c r="RDJ46" s="178"/>
      <c r="RDK46" s="178"/>
      <c r="RDL46" s="178"/>
      <c r="RDM46" s="179"/>
      <c r="RDN46" s="166"/>
      <c r="RDO46" s="178"/>
      <c r="RDP46" s="178"/>
      <c r="RDQ46" s="178"/>
      <c r="RDR46" s="178"/>
      <c r="RDS46" s="178"/>
      <c r="RDT46" s="178"/>
      <c r="RDU46" s="179"/>
      <c r="RDV46" s="166"/>
      <c r="RDW46" s="178"/>
      <c r="RDX46" s="178"/>
      <c r="RDY46" s="178"/>
      <c r="RDZ46" s="178"/>
      <c r="REA46" s="178"/>
      <c r="REB46" s="178"/>
      <c r="REC46" s="179"/>
      <c r="RED46" s="166"/>
      <c r="REE46" s="178"/>
      <c r="REF46" s="178"/>
      <c r="REG46" s="178"/>
      <c r="REH46" s="178"/>
      <c r="REI46" s="178"/>
      <c r="REJ46" s="178"/>
      <c r="REK46" s="179"/>
      <c r="REL46" s="166"/>
      <c r="REM46" s="178"/>
      <c r="REN46" s="178"/>
      <c r="REO46" s="178"/>
      <c r="REP46" s="178"/>
      <c r="REQ46" s="178"/>
      <c r="RER46" s="178"/>
      <c r="RES46" s="179"/>
      <c r="RET46" s="166"/>
      <c r="REU46" s="178"/>
      <c r="REV46" s="178"/>
      <c r="REW46" s="178"/>
      <c r="REX46" s="178"/>
      <c r="REY46" s="178"/>
      <c r="REZ46" s="178"/>
      <c r="RFA46" s="179"/>
      <c r="RFB46" s="166"/>
      <c r="RFC46" s="178"/>
      <c r="RFD46" s="178"/>
      <c r="RFE46" s="178"/>
      <c r="RFF46" s="178"/>
      <c r="RFG46" s="178"/>
      <c r="RFH46" s="178"/>
      <c r="RFI46" s="179"/>
      <c r="RFJ46" s="166"/>
      <c r="RFK46" s="178"/>
      <c r="RFL46" s="178"/>
      <c r="RFM46" s="178"/>
      <c r="RFN46" s="178"/>
      <c r="RFO46" s="178"/>
      <c r="RFP46" s="178"/>
      <c r="RFQ46" s="179"/>
      <c r="RFR46" s="166"/>
      <c r="RFS46" s="178"/>
      <c r="RFT46" s="178"/>
      <c r="RFU46" s="178"/>
      <c r="RFV46" s="178"/>
      <c r="RFW46" s="178"/>
      <c r="RFX46" s="178"/>
      <c r="RFY46" s="179"/>
      <c r="RFZ46" s="166"/>
      <c r="RGA46" s="178"/>
      <c r="RGB46" s="178"/>
      <c r="RGC46" s="178"/>
      <c r="RGD46" s="178"/>
      <c r="RGE46" s="178"/>
      <c r="RGF46" s="178"/>
      <c r="RGG46" s="179"/>
      <c r="RGH46" s="166"/>
      <c r="RGI46" s="178"/>
      <c r="RGJ46" s="178"/>
      <c r="RGK46" s="178"/>
      <c r="RGL46" s="178"/>
      <c r="RGM46" s="178"/>
      <c r="RGN46" s="178"/>
      <c r="RGO46" s="179"/>
      <c r="RGP46" s="166"/>
      <c r="RGQ46" s="178"/>
      <c r="RGR46" s="178"/>
      <c r="RGS46" s="178"/>
      <c r="RGT46" s="178"/>
      <c r="RGU46" s="178"/>
      <c r="RGV46" s="178"/>
      <c r="RGW46" s="179"/>
      <c r="RGX46" s="166"/>
      <c r="RGY46" s="178"/>
      <c r="RGZ46" s="178"/>
      <c r="RHA46" s="178"/>
      <c r="RHB46" s="178"/>
      <c r="RHC46" s="178"/>
      <c r="RHD46" s="178"/>
      <c r="RHE46" s="179"/>
      <c r="RHF46" s="166"/>
      <c r="RHG46" s="178"/>
      <c r="RHH46" s="178"/>
      <c r="RHI46" s="178"/>
      <c r="RHJ46" s="178"/>
      <c r="RHK46" s="178"/>
      <c r="RHL46" s="178"/>
      <c r="RHM46" s="179"/>
      <c r="RHN46" s="166"/>
      <c r="RHO46" s="178"/>
      <c r="RHP46" s="178"/>
      <c r="RHQ46" s="178"/>
      <c r="RHR46" s="178"/>
      <c r="RHS46" s="178"/>
      <c r="RHT46" s="178"/>
      <c r="RHU46" s="179"/>
      <c r="RHV46" s="166"/>
      <c r="RHW46" s="178"/>
      <c r="RHX46" s="178"/>
      <c r="RHY46" s="178"/>
      <c r="RHZ46" s="178"/>
      <c r="RIA46" s="178"/>
      <c r="RIB46" s="178"/>
      <c r="RIC46" s="179"/>
      <c r="RID46" s="166"/>
      <c r="RIE46" s="178"/>
      <c r="RIF46" s="178"/>
      <c r="RIG46" s="178"/>
      <c r="RIH46" s="178"/>
      <c r="RII46" s="178"/>
      <c r="RIJ46" s="178"/>
      <c r="RIK46" s="179"/>
      <c r="RIL46" s="166"/>
      <c r="RIM46" s="178"/>
      <c r="RIN46" s="178"/>
      <c r="RIO46" s="178"/>
      <c r="RIP46" s="178"/>
      <c r="RIQ46" s="178"/>
      <c r="RIR46" s="178"/>
      <c r="RIS46" s="179"/>
      <c r="RIT46" s="166"/>
      <c r="RIU46" s="178"/>
      <c r="RIV46" s="178"/>
      <c r="RIW46" s="178"/>
      <c r="RIX46" s="178"/>
      <c r="RIY46" s="178"/>
      <c r="RIZ46" s="178"/>
      <c r="RJA46" s="179"/>
      <c r="RJB46" s="166"/>
      <c r="RJC46" s="178"/>
      <c r="RJD46" s="178"/>
      <c r="RJE46" s="178"/>
      <c r="RJF46" s="178"/>
      <c r="RJG46" s="178"/>
      <c r="RJH46" s="178"/>
      <c r="RJI46" s="179"/>
      <c r="RJJ46" s="166"/>
      <c r="RJK46" s="178"/>
      <c r="RJL46" s="178"/>
      <c r="RJM46" s="178"/>
      <c r="RJN46" s="178"/>
      <c r="RJO46" s="178"/>
      <c r="RJP46" s="178"/>
      <c r="RJQ46" s="179"/>
      <c r="RJR46" s="166"/>
      <c r="RJS46" s="178"/>
      <c r="RJT46" s="178"/>
      <c r="RJU46" s="178"/>
      <c r="RJV46" s="178"/>
      <c r="RJW46" s="178"/>
      <c r="RJX46" s="178"/>
      <c r="RJY46" s="179"/>
      <c r="RJZ46" s="166"/>
      <c r="RKA46" s="178"/>
      <c r="RKB46" s="178"/>
      <c r="RKC46" s="178"/>
      <c r="RKD46" s="178"/>
      <c r="RKE46" s="178"/>
      <c r="RKF46" s="178"/>
      <c r="RKG46" s="179"/>
      <c r="RKH46" s="166"/>
      <c r="RKI46" s="178"/>
      <c r="RKJ46" s="178"/>
      <c r="RKK46" s="178"/>
      <c r="RKL46" s="178"/>
      <c r="RKM46" s="178"/>
      <c r="RKN46" s="178"/>
      <c r="RKO46" s="179"/>
      <c r="RKP46" s="166"/>
      <c r="RKQ46" s="178"/>
      <c r="RKR46" s="178"/>
      <c r="RKS46" s="178"/>
      <c r="RKT46" s="178"/>
      <c r="RKU46" s="178"/>
      <c r="RKV46" s="178"/>
      <c r="RKW46" s="179"/>
      <c r="RKX46" s="166"/>
      <c r="RKY46" s="178"/>
      <c r="RKZ46" s="178"/>
      <c r="RLA46" s="178"/>
      <c r="RLB46" s="178"/>
      <c r="RLC46" s="178"/>
      <c r="RLD46" s="178"/>
      <c r="RLE46" s="179"/>
      <c r="RLF46" s="166"/>
      <c r="RLG46" s="178"/>
      <c r="RLH46" s="178"/>
      <c r="RLI46" s="178"/>
      <c r="RLJ46" s="178"/>
      <c r="RLK46" s="178"/>
      <c r="RLL46" s="178"/>
      <c r="RLM46" s="179"/>
      <c r="RLN46" s="166"/>
      <c r="RLO46" s="178"/>
      <c r="RLP46" s="178"/>
      <c r="RLQ46" s="178"/>
      <c r="RLR46" s="178"/>
      <c r="RLS46" s="178"/>
      <c r="RLT46" s="178"/>
      <c r="RLU46" s="179"/>
      <c r="RLV46" s="166"/>
      <c r="RLW46" s="178"/>
      <c r="RLX46" s="178"/>
      <c r="RLY46" s="178"/>
      <c r="RLZ46" s="178"/>
      <c r="RMA46" s="178"/>
      <c r="RMB46" s="178"/>
      <c r="RMC46" s="179"/>
      <c r="RMD46" s="166"/>
      <c r="RME46" s="178"/>
      <c r="RMF46" s="178"/>
      <c r="RMG46" s="178"/>
      <c r="RMH46" s="178"/>
      <c r="RMI46" s="178"/>
      <c r="RMJ46" s="178"/>
      <c r="RMK46" s="179"/>
      <c r="RML46" s="166"/>
      <c r="RMM46" s="178"/>
      <c r="RMN46" s="178"/>
      <c r="RMO46" s="178"/>
      <c r="RMP46" s="178"/>
      <c r="RMQ46" s="178"/>
      <c r="RMR46" s="178"/>
      <c r="RMS46" s="179"/>
      <c r="RMT46" s="166"/>
      <c r="RMU46" s="178"/>
      <c r="RMV46" s="178"/>
      <c r="RMW46" s="178"/>
      <c r="RMX46" s="178"/>
      <c r="RMY46" s="178"/>
      <c r="RMZ46" s="178"/>
      <c r="RNA46" s="179"/>
      <c r="RNB46" s="166"/>
      <c r="RNC46" s="178"/>
      <c r="RND46" s="178"/>
      <c r="RNE46" s="178"/>
      <c r="RNF46" s="178"/>
      <c r="RNG46" s="178"/>
      <c r="RNH46" s="178"/>
      <c r="RNI46" s="179"/>
      <c r="RNJ46" s="166"/>
      <c r="RNK46" s="178"/>
      <c r="RNL46" s="178"/>
      <c r="RNM46" s="178"/>
      <c r="RNN46" s="178"/>
      <c r="RNO46" s="178"/>
      <c r="RNP46" s="178"/>
      <c r="RNQ46" s="179"/>
      <c r="RNR46" s="166"/>
      <c r="RNS46" s="178"/>
      <c r="RNT46" s="178"/>
      <c r="RNU46" s="178"/>
      <c r="RNV46" s="178"/>
      <c r="RNW46" s="178"/>
      <c r="RNX46" s="178"/>
      <c r="RNY46" s="179"/>
      <c r="RNZ46" s="166"/>
      <c r="ROA46" s="178"/>
      <c r="ROB46" s="178"/>
      <c r="ROC46" s="178"/>
      <c r="ROD46" s="178"/>
      <c r="ROE46" s="178"/>
      <c r="ROF46" s="178"/>
      <c r="ROG46" s="179"/>
      <c r="ROH46" s="166"/>
      <c r="ROI46" s="178"/>
      <c r="ROJ46" s="178"/>
      <c r="ROK46" s="178"/>
      <c r="ROL46" s="178"/>
      <c r="ROM46" s="178"/>
      <c r="RON46" s="178"/>
      <c r="ROO46" s="179"/>
      <c r="ROP46" s="166"/>
      <c r="ROQ46" s="178"/>
      <c r="ROR46" s="178"/>
      <c r="ROS46" s="178"/>
      <c r="ROT46" s="178"/>
      <c r="ROU46" s="178"/>
      <c r="ROV46" s="178"/>
      <c r="ROW46" s="179"/>
      <c r="ROX46" s="166"/>
      <c r="ROY46" s="178"/>
      <c r="ROZ46" s="178"/>
      <c r="RPA46" s="178"/>
      <c r="RPB46" s="178"/>
      <c r="RPC46" s="178"/>
      <c r="RPD46" s="178"/>
      <c r="RPE46" s="179"/>
      <c r="RPF46" s="166"/>
      <c r="RPG46" s="178"/>
      <c r="RPH46" s="178"/>
      <c r="RPI46" s="178"/>
      <c r="RPJ46" s="178"/>
      <c r="RPK46" s="178"/>
      <c r="RPL46" s="178"/>
      <c r="RPM46" s="179"/>
      <c r="RPN46" s="166"/>
      <c r="RPO46" s="178"/>
      <c r="RPP46" s="178"/>
      <c r="RPQ46" s="178"/>
      <c r="RPR46" s="178"/>
      <c r="RPS46" s="178"/>
      <c r="RPT46" s="178"/>
      <c r="RPU46" s="179"/>
      <c r="RPV46" s="166"/>
      <c r="RPW46" s="178"/>
      <c r="RPX46" s="178"/>
      <c r="RPY46" s="178"/>
      <c r="RPZ46" s="178"/>
      <c r="RQA46" s="178"/>
      <c r="RQB46" s="178"/>
      <c r="RQC46" s="179"/>
      <c r="RQD46" s="166"/>
      <c r="RQE46" s="178"/>
      <c r="RQF46" s="178"/>
      <c r="RQG46" s="178"/>
      <c r="RQH46" s="178"/>
      <c r="RQI46" s="178"/>
      <c r="RQJ46" s="178"/>
      <c r="RQK46" s="179"/>
      <c r="RQL46" s="166"/>
      <c r="RQM46" s="178"/>
      <c r="RQN46" s="178"/>
      <c r="RQO46" s="178"/>
      <c r="RQP46" s="178"/>
      <c r="RQQ46" s="178"/>
      <c r="RQR46" s="178"/>
      <c r="RQS46" s="179"/>
      <c r="RQT46" s="166"/>
      <c r="RQU46" s="178"/>
      <c r="RQV46" s="178"/>
      <c r="RQW46" s="178"/>
      <c r="RQX46" s="178"/>
      <c r="RQY46" s="178"/>
      <c r="RQZ46" s="178"/>
      <c r="RRA46" s="179"/>
      <c r="RRB46" s="166"/>
      <c r="RRC46" s="178"/>
      <c r="RRD46" s="178"/>
      <c r="RRE46" s="178"/>
      <c r="RRF46" s="178"/>
      <c r="RRG46" s="178"/>
      <c r="RRH46" s="178"/>
      <c r="RRI46" s="179"/>
      <c r="RRJ46" s="166"/>
      <c r="RRK46" s="178"/>
      <c r="RRL46" s="178"/>
      <c r="RRM46" s="178"/>
      <c r="RRN46" s="178"/>
      <c r="RRO46" s="178"/>
      <c r="RRP46" s="178"/>
      <c r="RRQ46" s="179"/>
      <c r="RRR46" s="166"/>
      <c r="RRS46" s="178"/>
      <c r="RRT46" s="178"/>
      <c r="RRU46" s="178"/>
      <c r="RRV46" s="178"/>
      <c r="RRW46" s="178"/>
      <c r="RRX46" s="178"/>
      <c r="RRY46" s="179"/>
      <c r="RRZ46" s="166"/>
      <c r="RSA46" s="178"/>
      <c r="RSB46" s="178"/>
      <c r="RSC46" s="178"/>
      <c r="RSD46" s="178"/>
      <c r="RSE46" s="178"/>
      <c r="RSF46" s="178"/>
      <c r="RSG46" s="179"/>
      <c r="RSH46" s="166"/>
      <c r="RSI46" s="178"/>
      <c r="RSJ46" s="178"/>
      <c r="RSK46" s="178"/>
      <c r="RSL46" s="178"/>
      <c r="RSM46" s="178"/>
      <c r="RSN46" s="178"/>
      <c r="RSO46" s="179"/>
      <c r="RSP46" s="166"/>
      <c r="RSQ46" s="178"/>
      <c r="RSR46" s="178"/>
      <c r="RSS46" s="178"/>
      <c r="RST46" s="178"/>
      <c r="RSU46" s="178"/>
      <c r="RSV46" s="178"/>
      <c r="RSW46" s="179"/>
      <c r="RSX46" s="166"/>
      <c r="RSY46" s="178"/>
      <c r="RSZ46" s="178"/>
      <c r="RTA46" s="178"/>
      <c r="RTB46" s="178"/>
      <c r="RTC46" s="178"/>
      <c r="RTD46" s="178"/>
      <c r="RTE46" s="179"/>
      <c r="RTF46" s="166"/>
      <c r="RTG46" s="178"/>
      <c r="RTH46" s="178"/>
      <c r="RTI46" s="178"/>
      <c r="RTJ46" s="178"/>
      <c r="RTK46" s="178"/>
      <c r="RTL46" s="178"/>
      <c r="RTM46" s="179"/>
      <c r="RTN46" s="166"/>
      <c r="RTO46" s="178"/>
      <c r="RTP46" s="178"/>
      <c r="RTQ46" s="178"/>
      <c r="RTR46" s="178"/>
      <c r="RTS46" s="178"/>
      <c r="RTT46" s="178"/>
      <c r="RTU46" s="179"/>
      <c r="RTV46" s="166"/>
      <c r="RTW46" s="178"/>
      <c r="RTX46" s="178"/>
      <c r="RTY46" s="178"/>
      <c r="RTZ46" s="178"/>
      <c r="RUA46" s="178"/>
      <c r="RUB46" s="178"/>
      <c r="RUC46" s="179"/>
      <c r="RUD46" s="166"/>
      <c r="RUE46" s="178"/>
      <c r="RUF46" s="178"/>
      <c r="RUG46" s="178"/>
      <c r="RUH46" s="178"/>
      <c r="RUI46" s="178"/>
      <c r="RUJ46" s="178"/>
      <c r="RUK46" s="179"/>
      <c r="RUL46" s="166"/>
      <c r="RUM46" s="178"/>
      <c r="RUN46" s="178"/>
      <c r="RUO46" s="178"/>
      <c r="RUP46" s="178"/>
      <c r="RUQ46" s="178"/>
      <c r="RUR46" s="178"/>
      <c r="RUS46" s="179"/>
      <c r="RUT46" s="166"/>
      <c r="RUU46" s="178"/>
      <c r="RUV46" s="178"/>
      <c r="RUW46" s="178"/>
      <c r="RUX46" s="178"/>
      <c r="RUY46" s="178"/>
      <c r="RUZ46" s="178"/>
      <c r="RVA46" s="179"/>
      <c r="RVB46" s="166"/>
      <c r="RVC46" s="178"/>
      <c r="RVD46" s="178"/>
      <c r="RVE46" s="178"/>
      <c r="RVF46" s="178"/>
      <c r="RVG46" s="178"/>
      <c r="RVH46" s="178"/>
      <c r="RVI46" s="179"/>
      <c r="RVJ46" s="166"/>
      <c r="RVK46" s="178"/>
      <c r="RVL46" s="178"/>
      <c r="RVM46" s="178"/>
      <c r="RVN46" s="178"/>
      <c r="RVO46" s="178"/>
      <c r="RVP46" s="178"/>
      <c r="RVQ46" s="179"/>
      <c r="RVR46" s="166"/>
      <c r="RVS46" s="178"/>
      <c r="RVT46" s="178"/>
      <c r="RVU46" s="178"/>
      <c r="RVV46" s="178"/>
      <c r="RVW46" s="178"/>
      <c r="RVX46" s="178"/>
      <c r="RVY46" s="179"/>
      <c r="RVZ46" s="166"/>
      <c r="RWA46" s="178"/>
      <c r="RWB46" s="178"/>
      <c r="RWC46" s="178"/>
      <c r="RWD46" s="178"/>
      <c r="RWE46" s="178"/>
      <c r="RWF46" s="178"/>
      <c r="RWG46" s="179"/>
      <c r="RWH46" s="166"/>
      <c r="RWI46" s="178"/>
      <c r="RWJ46" s="178"/>
      <c r="RWK46" s="178"/>
      <c r="RWL46" s="178"/>
      <c r="RWM46" s="178"/>
      <c r="RWN46" s="178"/>
      <c r="RWO46" s="179"/>
      <c r="RWP46" s="166"/>
      <c r="RWQ46" s="178"/>
      <c r="RWR46" s="178"/>
      <c r="RWS46" s="178"/>
      <c r="RWT46" s="178"/>
      <c r="RWU46" s="178"/>
      <c r="RWV46" s="178"/>
      <c r="RWW46" s="179"/>
      <c r="RWX46" s="166"/>
      <c r="RWY46" s="178"/>
      <c r="RWZ46" s="178"/>
      <c r="RXA46" s="178"/>
      <c r="RXB46" s="178"/>
      <c r="RXC46" s="178"/>
      <c r="RXD46" s="178"/>
      <c r="RXE46" s="179"/>
      <c r="RXF46" s="166"/>
      <c r="RXG46" s="178"/>
      <c r="RXH46" s="178"/>
      <c r="RXI46" s="178"/>
      <c r="RXJ46" s="178"/>
      <c r="RXK46" s="178"/>
      <c r="RXL46" s="178"/>
      <c r="RXM46" s="179"/>
      <c r="RXN46" s="166"/>
      <c r="RXO46" s="178"/>
      <c r="RXP46" s="178"/>
      <c r="RXQ46" s="178"/>
      <c r="RXR46" s="178"/>
      <c r="RXS46" s="178"/>
      <c r="RXT46" s="178"/>
      <c r="RXU46" s="179"/>
      <c r="RXV46" s="166"/>
      <c r="RXW46" s="178"/>
      <c r="RXX46" s="178"/>
      <c r="RXY46" s="178"/>
      <c r="RXZ46" s="178"/>
      <c r="RYA46" s="178"/>
      <c r="RYB46" s="178"/>
      <c r="RYC46" s="179"/>
      <c r="RYD46" s="166"/>
      <c r="RYE46" s="178"/>
      <c r="RYF46" s="178"/>
      <c r="RYG46" s="178"/>
      <c r="RYH46" s="178"/>
      <c r="RYI46" s="178"/>
      <c r="RYJ46" s="178"/>
      <c r="RYK46" s="179"/>
      <c r="RYL46" s="166"/>
      <c r="RYM46" s="178"/>
      <c r="RYN46" s="178"/>
      <c r="RYO46" s="178"/>
      <c r="RYP46" s="178"/>
      <c r="RYQ46" s="178"/>
      <c r="RYR46" s="178"/>
      <c r="RYS46" s="179"/>
      <c r="RYT46" s="166"/>
      <c r="RYU46" s="178"/>
      <c r="RYV46" s="178"/>
      <c r="RYW46" s="178"/>
      <c r="RYX46" s="178"/>
      <c r="RYY46" s="178"/>
      <c r="RYZ46" s="178"/>
      <c r="RZA46" s="179"/>
      <c r="RZB46" s="166"/>
      <c r="RZC46" s="178"/>
      <c r="RZD46" s="178"/>
      <c r="RZE46" s="178"/>
      <c r="RZF46" s="178"/>
      <c r="RZG46" s="178"/>
      <c r="RZH46" s="178"/>
      <c r="RZI46" s="179"/>
      <c r="RZJ46" s="166"/>
      <c r="RZK46" s="178"/>
      <c r="RZL46" s="178"/>
      <c r="RZM46" s="178"/>
      <c r="RZN46" s="178"/>
      <c r="RZO46" s="178"/>
      <c r="RZP46" s="178"/>
      <c r="RZQ46" s="179"/>
      <c r="RZR46" s="166"/>
      <c r="RZS46" s="178"/>
      <c r="RZT46" s="178"/>
      <c r="RZU46" s="178"/>
      <c r="RZV46" s="178"/>
      <c r="RZW46" s="178"/>
      <c r="RZX46" s="178"/>
      <c r="RZY46" s="179"/>
      <c r="RZZ46" s="166"/>
      <c r="SAA46" s="178"/>
      <c r="SAB46" s="178"/>
      <c r="SAC46" s="178"/>
      <c r="SAD46" s="178"/>
      <c r="SAE46" s="178"/>
      <c r="SAF46" s="178"/>
      <c r="SAG46" s="179"/>
      <c r="SAH46" s="166"/>
      <c r="SAI46" s="178"/>
      <c r="SAJ46" s="178"/>
      <c r="SAK46" s="178"/>
      <c r="SAL46" s="178"/>
      <c r="SAM46" s="178"/>
      <c r="SAN46" s="178"/>
      <c r="SAO46" s="179"/>
      <c r="SAP46" s="166"/>
      <c r="SAQ46" s="178"/>
      <c r="SAR46" s="178"/>
      <c r="SAS46" s="178"/>
      <c r="SAT46" s="178"/>
      <c r="SAU46" s="178"/>
      <c r="SAV46" s="178"/>
      <c r="SAW46" s="179"/>
      <c r="SAX46" s="166"/>
      <c r="SAY46" s="178"/>
      <c r="SAZ46" s="178"/>
      <c r="SBA46" s="178"/>
      <c r="SBB46" s="178"/>
      <c r="SBC46" s="178"/>
      <c r="SBD46" s="178"/>
      <c r="SBE46" s="179"/>
      <c r="SBF46" s="166"/>
      <c r="SBG46" s="178"/>
      <c r="SBH46" s="178"/>
      <c r="SBI46" s="178"/>
      <c r="SBJ46" s="178"/>
      <c r="SBK46" s="178"/>
      <c r="SBL46" s="178"/>
      <c r="SBM46" s="179"/>
      <c r="SBN46" s="166"/>
      <c r="SBO46" s="178"/>
      <c r="SBP46" s="178"/>
      <c r="SBQ46" s="178"/>
      <c r="SBR46" s="178"/>
      <c r="SBS46" s="178"/>
      <c r="SBT46" s="178"/>
      <c r="SBU46" s="179"/>
      <c r="SBV46" s="166"/>
      <c r="SBW46" s="178"/>
      <c r="SBX46" s="178"/>
      <c r="SBY46" s="178"/>
      <c r="SBZ46" s="178"/>
      <c r="SCA46" s="178"/>
      <c r="SCB46" s="178"/>
      <c r="SCC46" s="179"/>
      <c r="SCD46" s="166"/>
      <c r="SCE46" s="178"/>
      <c r="SCF46" s="178"/>
      <c r="SCG46" s="178"/>
      <c r="SCH46" s="178"/>
      <c r="SCI46" s="178"/>
      <c r="SCJ46" s="178"/>
      <c r="SCK46" s="179"/>
      <c r="SCL46" s="166"/>
      <c r="SCM46" s="178"/>
      <c r="SCN46" s="178"/>
      <c r="SCO46" s="178"/>
      <c r="SCP46" s="178"/>
      <c r="SCQ46" s="178"/>
      <c r="SCR46" s="178"/>
      <c r="SCS46" s="179"/>
      <c r="SCT46" s="166"/>
      <c r="SCU46" s="178"/>
      <c r="SCV46" s="178"/>
      <c r="SCW46" s="178"/>
      <c r="SCX46" s="178"/>
      <c r="SCY46" s="178"/>
      <c r="SCZ46" s="178"/>
      <c r="SDA46" s="179"/>
      <c r="SDB46" s="166"/>
      <c r="SDC46" s="178"/>
      <c r="SDD46" s="178"/>
      <c r="SDE46" s="178"/>
      <c r="SDF46" s="178"/>
      <c r="SDG46" s="178"/>
      <c r="SDH46" s="178"/>
      <c r="SDI46" s="179"/>
      <c r="SDJ46" s="166"/>
      <c r="SDK46" s="178"/>
      <c r="SDL46" s="178"/>
      <c r="SDM46" s="178"/>
      <c r="SDN46" s="178"/>
      <c r="SDO46" s="178"/>
      <c r="SDP46" s="178"/>
      <c r="SDQ46" s="179"/>
      <c r="SDR46" s="166"/>
      <c r="SDS46" s="178"/>
      <c r="SDT46" s="178"/>
      <c r="SDU46" s="178"/>
      <c r="SDV46" s="178"/>
      <c r="SDW46" s="178"/>
      <c r="SDX46" s="178"/>
      <c r="SDY46" s="179"/>
      <c r="SDZ46" s="166"/>
      <c r="SEA46" s="178"/>
      <c r="SEB46" s="178"/>
      <c r="SEC46" s="178"/>
      <c r="SED46" s="178"/>
      <c r="SEE46" s="178"/>
      <c r="SEF46" s="178"/>
      <c r="SEG46" s="179"/>
      <c r="SEH46" s="166"/>
      <c r="SEI46" s="178"/>
      <c r="SEJ46" s="178"/>
      <c r="SEK46" s="178"/>
      <c r="SEL46" s="178"/>
      <c r="SEM46" s="178"/>
      <c r="SEN46" s="178"/>
      <c r="SEO46" s="179"/>
      <c r="SEP46" s="166"/>
      <c r="SEQ46" s="178"/>
      <c r="SER46" s="178"/>
      <c r="SES46" s="178"/>
      <c r="SET46" s="178"/>
      <c r="SEU46" s="178"/>
      <c r="SEV46" s="178"/>
      <c r="SEW46" s="179"/>
      <c r="SEX46" s="166"/>
      <c r="SEY46" s="178"/>
      <c r="SEZ46" s="178"/>
      <c r="SFA46" s="178"/>
      <c r="SFB46" s="178"/>
      <c r="SFC46" s="178"/>
      <c r="SFD46" s="178"/>
      <c r="SFE46" s="179"/>
      <c r="SFF46" s="166"/>
      <c r="SFG46" s="178"/>
      <c r="SFH46" s="178"/>
      <c r="SFI46" s="178"/>
      <c r="SFJ46" s="178"/>
      <c r="SFK46" s="178"/>
      <c r="SFL46" s="178"/>
      <c r="SFM46" s="179"/>
      <c r="SFN46" s="166"/>
      <c r="SFO46" s="178"/>
      <c r="SFP46" s="178"/>
      <c r="SFQ46" s="178"/>
      <c r="SFR46" s="178"/>
      <c r="SFS46" s="178"/>
      <c r="SFT46" s="178"/>
      <c r="SFU46" s="179"/>
      <c r="SFV46" s="166"/>
      <c r="SFW46" s="178"/>
      <c r="SFX46" s="178"/>
      <c r="SFY46" s="178"/>
      <c r="SFZ46" s="178"/>
      <c r="SGA46" s="178"/>
      <c r="SGB46" s="178"/>
      <c r="SGC46" s="179"/>
      <c r="SGD46" s="166"/>
      <c r="SGE46" s="178"/>
      <c r="SGF46" s="178"/>
      <c r="SGG46" s="178"/>
      <c r="SGH46" s="178"/>
      <c r="SGI46" s="178"/>
      <c r="SGJ46" s="178"/>
      <c r="SGK46" s="179"/>
      <c r="SGL46" s="166"/>
      <c r="SGM46" s="178"/>
      <c r="SGN46" s="178"/>
      <c r="SGO46" s="178"/>
      <c r="SGP46" s="178"/>
      <c r="SGQ46" s="178"/>
      <c r="SGR46" s="178"/>
      <c r="SGS46" s="179"/>
      <c r="SGT46" s="166"/>
      <c r="SGU46" s="178"/>
      <c r="SGV46" s="178"/>
      <c r="SGW46" s="178"/>
      <c r="SGX46" s="178"/>
      <c r="SGY46" s="178"/>
      <c r="SGZ46" s="178"/>
      <c r="SHA46" s="179"/>
      <c r="SHB46" s="166"/>
      <c r="SHC46" s="178"/>
      <c r="SHD46" s="178"/>
      <c r="SHE46" s="178"/>
      <c r="SHF46" s="178"/>
      <c r="SHG46" s="178"/>
      <c r="SHH46" s="178"/>
      <c r="SHI46" s="179"/>
      <c r="SHJ46" s="166"/>
      <c r="SHK46" s="178"/>
      <c r="SHL46" s="178"/>
      <c r="SHM46" s="178"/>
      <c r="SHN46" s="178"/>
      <c r="SHO46" s="178"/>
      <c r="SHP46" s="178"/>
      <c r="SHQ46" s="179"/>
      <c r="SHR46" s="166"/>
      <c r="SHS46" s="178"/>
      <c r="SHT46" s="178"/>
      <c r="SHU46" s="178"/>
      <c r="SHV46" s="178"/>
      <c r="SHW46" s="178"/>
      <c r="SHX46" s="178"/>
      <c r="SHY46" s="179"/>
      <c r="SHZ46" s="166"/>
      <c r="SIA46" s="178"/>
      <c r="SIB46" s="178"/>
      <c r="SIC46" s="178"/>
      <c r="SID46" s="178"/>
      <c r="SIE46" s="178"/>
      <c r="SIF46" s="178"/>
      <c r="SIG46" s="179"/>
      <c r="SIH46" s="166"/>
      <c r="SII46" s="178"/>
      <c r="SIJ46" s="178"/>
      <c r="SIK46" s="178"/>
      <c r="SIL46" s="178"/>
      <c r="SIM46" s="178"/>
      <c r="SIN46" s="178"/>
      <c r="SIO46" s="179"/>
      <c r="SIP46" s="166"/>
      <c r="SIQ46" s="178"/>
      <c r="SIR46" s="178"/>
      <c r="SIS46" s="178"/>
      <c r="SIT46" s="178"/>
      <c r="SIU46" s="178"/>
      <c r="SIV46" s="178"/>
      <c r="SIW46" s="179"/>
      <c r="SIX46" s="166"/>
      <c r="SIY46" s="178"/>
      <c r="SIZ46" s="178"/>
      <c r="SJA46" s="178"/>
      <c r="SJB46" s="178"/>
      <c r="SJC46" s="178"/>
      <c r="SJD46" s="178"/>
      <c r="SJE46" s="179"/>
      <c r="SJF46" s="166"/>
      <c r="SJG46" s="178"/>
      <c r="SJH46" s="178"/>
      <c r="SJI46" s="178"/>
      <c r="SJJ46" s="178"/>
      <c r="SJK46" s="178"/>
      <c r="SJL46" s="178"/>
      <c r="SJM46" s="179"/>
      <c r="SJN46" s="166"/>
      <c r="SJO46" s="178"/>
      <c r="SJP46" s="178"/>
      <c r="SJQ46" s="178"/>
      <c r="SJR46" s="178"/>
      <c r="SJS46" s="178"/>
      <c r="SJT46" s="178"/>
      <c r="SJU46" s="179"/>
      <c r="SJV46" s="166"/>
      <c r="SJW46" s="178"/>
      <c r="SJX46" s="178"/>
      <c r="SJY46" s="178"/>
      <c r="SJZ46" s="178"/>
      <c r="SKA46" s="178"/>
      <c r="SKB46" s="178"/>
      <c r="SKC46" s="179"/>
      <c r="SKD46" s="166"/>
      <c r="SKE46" s="178"/>
      <c r="SKF46" s="178"/>
      <c r="SKG46" s="178"/>
      <c r="SKH46" s="178"/>
      <c r="SKI46" s="178"/>
      <c r="SKJ46" s="178"/>
      <c r="SKK46" s="179"/>
      <c r="SKL46" s="166"/>
      <c r="SKM46" s="178"/>
      <c r="SKN46" s="178"/>
      <c r="SKO46" s="178"/>
      <c r="SKP46" s="178"/>
      <c r="SKQ46" s="178"/>
      <c r="SKR46" s="178"/>
      <c r="SKS46" s="179"/>
      <c r="SKT46" s="166"/>
      <c r="SKU46" s="178"/>
      <c r="SKV46" s="178"/>
      <c r="SKW46" s="178"/>
      <c r="SKX46" s="178"/>
      <c r="SKY46" s="178"/>
      <c r="SKZ46" s="178"/>
      <c r="SLA46" s="179"/>
      <c r="SLB46" s="166"/>
      <c r="SLC46" s="178"/>
      <c r="SLD46" s="178"/>
      <c r="SLE46" s="178"/>
      <c r="SLF46" s="178"/>
      <c r="SLG46" s="178"/>
      <c r="SLH46" s="178"/>
      <c r="SLI46" s="179"/>
      <c r="SLJ46" s="166"/>
      <c r="SLK46" s="178"/>
      <c r="SLL46" s="178"/>
      <c r="SLM46" s="178"/>
      <c r="SLN46" s="178"/>
      <c r="SLO46" s="178"/>
      <c r="SLP46" s="178"/>
      <c r="SLQ46" s="179"/>
      <c r="SLR46" s="166"/>
      <c r="SLS46" s="178"/>
      <c r="SLT46" s="178"/>
      <c r="SLU46" s="178"/>
      <c r="SLV46" s="178"/>
      <c r="SLW46" s="178"/>
      <c r="SLX46" s="178"/>
      <c r="SLY46" s="179"/>
      <c r="SLZ46" s="166"/>
      <c r="SMA46" s="178"/>
      <c r="SMB46" s="178"/>
      <c r="SMC46" s="178"/>
      <c r="SMD46" s="178"/>
      <c r="SME46" s="178"/>
      <c r="SMF46" s="178"/>
      <c r="SMG46" s="179"/>
      <c r="SMH46" s="166"/>
      <c r="SMI46" s="178"/>
      <c r="SMJ46" s="178"/>
      <c r="SMK46" s="178"/>
      <c r="SML46" s="178"/>
      <c r="SMM46" s="178"/>
      <c r="SMN46" s="178"/>
      <c r="SMO46" s="179"/>
      <c r="SMP46" s="166"/>
      <c r="SMQ46" s="178"/>
      <c r="SMR46" s="178"/>
      <c r="SMS46" s="178"/>
      <c r="SMT46" s="178"/>
      <c r="SMU46" s="178"/>
      <c r="SMV46" s="178"/>
      <c r="SMW46" s="179"/>
      <c r="SMX46" s="166"/>
      <c r="SMY46" s="178"/>
      <c r="SMZ46" s="178"/>
      <c r="SNA46" s="178"/>
      <c r="SNB46" s="178"/>
      <c r="SNC46" s="178"/>
      <c r="SND46" s="178"/>
      <c r="SNE46" s="179"/>
      <c r="SNF46" s="166"/>
      <c r="SNG46" s="178"/>
      <c r="SNH46" s="178"/>
      <c r="SNI46" s="178"/>
      <c r="SNJ46" s="178"/>
      <c r="SNK46" s="178"/>
      <c r="SNL46" s="178"/>
      <c r="SNM46" s="179"/>
      <c r="SNN46" s="166"/>
      <c r="SNO46" s="178"/>
      <c r="SNP46" s="178"/>
      <c r="SNQ46" s="178"/>
      <c r="SNR46" s="178"/>
      <c r="SNS46" s="178"/>
      <c r="SNT46" s="178"/>
      <c r="SNU46" s="179"/>
      <c r="SNV46" s="166"/>
      <c r="SNW46" s="178"/>
      <c r="SNX46" s="178"/>
      <c r="SNY46" s="178"/>
      <c r="SNZ46" s="178"/>
      <c r="SOA46" s="178"/>
      <c r="SOB46" s="178"/>
      <c r="SOC46" s="179"/>
      <c r="SOD46" s="166"/>
      <c r="SOE46" s="178"/>
      <c r="SOF46" s="178"/>
      <c r="SOG46" s="178"/>
      <c r="SOH46" s="178"/>
      <c r="SOI46" s="178"/>
      <c r="SOJ46" s="178"/>
      <c r="SOK46" s="179"/>
      <c r="SOL46" s="166"/>
      <c r="SOM46" s="178"/>
      <c r="SON46" s="178"/>
      <c r="SOO46" s="178"/>
      <c r="SOP46" s="178"/>
      <c r="SOQ46" s="178"/>
      <c r="SOR46" s="178"/>
      <c r="SOS46" s="179"/>
      <c r="SOT46" s="166"/>
      <c r="SOU46" s="178"/>
      <c r="SOV46" s="178"/>
      <c r="SOW46" s="178"/>
      <c r="SOX46" s="178"/>
      <c r="SOY46" s="178"/>
      <c r="SOZ46" s="178"/>
      <c r="SPA46" s="179"/>
      <c r="SPB46" s="166"/>
      <c r="SPC46" s="178"/>
      <c r="SPD46" s="178"/>
      <c r="SPE46" s="178"/>
      <c r="SPF46" s="178"/>
      <c r="SPG46" s="178"/>
      <c r="SPH46" s="178"/>
      <c r="SPI46" s="179"/>
      <c r="SPJ46" s="166"/>
      <c r="SPK46" s="178"/>
      <c r="SPL46" s="178"/>
      <c r="SPM46" s="178"/>
      <c r="SPN46" s="178"/>
      <c r="SPO46" s="178"/>
      <c r="SPP46" s="178"/>
      <c r="SPQ46" s="179"/>
      <c r="SPR46" s="166"/>
      <c r="SPS46" s="178"/>
      <c r="SPT46" s="178"/>
      <c r="SPU46" s="178"/>
      <c r="SPV46" s="178"/>
      <c r="SPW46" s="178"/>
      <c r="SPX46" s="178"/>
      <c r="SPY46" s="179"/>
      <c r="SPZ46" s="166"/>
      <c r="SQA46" s="178"/>
      <c r="SQB46" s="178"/>
      <c r="SQC46" s="178"/>
      <c r="SQD46" s="178"/>
      <c r="SQE46" s="178"/>
      <c r="SQF46" s="178"/>
      <c r="SQG46" s="179"/>
      <c r="SQH46" s="166"/>
      <c r="SQI46" s="178"/>
      <c r="SQJ46" s="178"/>
      <c r="SQK46" s="178"/>
      <c r="SQL46" s="178"/>
      <c r="SQM46" s="178"/>
      <c r="SQN46" s="178"/>
      <c r="SQO46" s="179"/>
      <c r="SQP46" s="166"/>
      <c r="SQQ46" s="178"/>
      <c r="SQR46" s="178"/>
      <c r="SQS46" s="178"/>
      <c r="SQT46" s="178"/>
      <c r="SQU46" s="178"/>
      <c r="SQV46" s="178"/>
      <c r="SQW46" s="179"/>
      <c r="SQX46" s="166"/>
      <c r="SQY46" s="178"/>
      <c r="SQZ46" s="178"/>
      <c r="SRA46" s="178"/>
      <c r="SRB46" s="178"/>
      <c r="SRC46" s="178"/>
      <c r="SRD46" s="178"/>
      <c r="SRE46" s="179"/>
      <c r="SRF46" s="166"/>
      <c r="SRG46" s="178"/>
      <c r="SRH46" s="178"/>
      <c r="SRI46" s="178"/>
      <c r="SRJ46" s="178"/>
      <c r="SRK46" s="178"/>
      <c r="SRL46" s="178"/>
      <c r="SRM46" s="179"/>
      <c r="SRN46" s="166"/>
      <c r="SRO46" s="178"/>
      <c r="SRP46" s="178"/>
      <c r="SRQ46" s="178"/>
      <c r="SRR46" s="178"/>
      <c r="SRS46" s="178"/>
      <c r="SRT46" s="178"/>
      <c r="SRU46" s="179"/>
      <c r="SRV46" s="166"/>
      <c r="SRW46" s="178"/>
      <c r="SRX46" s="178"/>
      <c r="SRY46" s="178"/>
      <c r="SRZ46" s="178"/>
      <c r="SSA46" s="178"/>
      <c r="SSB46" s="178"/>
      <c r="SSC46" s="179"/>
      <c r="SSD46" s="166"/>
      <c r="SSE46" s="178"/>
      <c r="SSF46" s="178"/>
      <c r="SSG46" s="178"/>
      <c r="SSH46" s="178"/>
      <c r="SSI46" s="178"/>
      <c r="SSJ46" s="178"/>
      <c r="SSK46" s="179"/>
      <c r="SSL46" s="166"/>
      <c r="SSM46" s="178"/>
      <c r="SSN46" s="178"/>
      <c r="SSO46" s="178"/>
      <c r="SSP46" s="178"/>
      <c r="SSQ46" s="178"/>
      <c r="SSR46" s="178"/>
      <c r="SSS46" s="179"/>
      <c r="SST46" s="166"/>
      <c r="SSU46" s="178"/>
      <c r="SSV46" s="178"/>
      <c r="SSW46" s="178"/>
      <c r="SSX46" s="178"/>
      <c r="SSY46" s="178"/>
      <c r="SSZ46" s="178"/>
      <c r="STA46" s="179"/>
      <c r="STB46" s="166"/>
      <c r="STC46" s="178"/>
      <c r="STD46" s="178"/>
      <c r="STE46" s="178"/>
      <c r="STF46" s="178"/>
      <c r="STG46" s="178"/>
      <c r="STH46" s="178"/>
      <c r="STI46" s="179"/>
      <c r="STJ46" s="166"/>
      <c r="STK46" s="178"/>
      <c r="STL46" s="178"/>
      <c r="STM46" s="178"/>
      <c r="STN46" s="178"/>
      <c r="STO46" s="178"/>
      <c r="STP46" s="178"/>
      <c r="STQ46" s="179"/>
      <c r="STR46" s="166"/>
      <c r="STS46" s="178"/>
      <c r="STT46" s="178"/>
      <c r="STU46" s="178"/>
      <c r="STV46" s="178"/>
      <c r="STW46" s="178"/>
      <c r="STX46" s="178"/>
      <c r="STY46" s="179"/>
      <c r="STZ46" s="166"/>
      <c r="SUA46" s="178"/>
      <c r="SUB46" s="178"/>
      <c r="SUC46" s="178"/>
      <c r="SUD46" s="178"/>
      <c r="SUE46" s="178"/>
      <c r="SUF46" s="178"/>
      <c r="SUG46" s="179"/>
      <c r="SUH46" s="166"/>
      <c r="SUI46" s="178"/>
      <c r="SUJ46" s="178"/>
      <c r="SUK46" s="178"/>
      <c r="SUL46" s="178"/>
      <c r="SUM46" s="178"/>
      <c r="SUN46" s="178"/>
      <c r="SUO46" s="179"/>
      <c r="SUP46" s="166"/>
      <c r="SUQ46" s="178"/>
      <c r="SUR46" s="178"/>
      <c r="SUS46" s="178"/>
      <c r="SUT46" s="178"/>
      <c r="SUU46" s="178"/>
      <c r="SUV46" s="178"/>
      <c r="SUW46" s="179"/>
      <c r="SUX46" s="166"/>
      <c r="SUY46" s="178"/>
      <c r="SUZ46" s="178"/>
      <c r="SVA46" s="178"/>
      <c r="SVB46" s="178"/>
      <c r="SVC46" s="178"/>
      <c r="SVD46" s="178"/>
      <c r="SVE46" s="179"/>
      <c r="SVF46" s="166"/>
      <c r="SVG46" s="178"/>
      <c r="SVH46" s="178"/>
      <c r="SVI46" s="178"/>
      <c r="SVJ46" s="178"/>
      <c r="SVK46" s="178"/>
      <c r="SVL46" s="178"/>
      <c r="SVM46" s="179"/>
      <c r="SVN46" s="166"/>
      <c r="SVO46" s="178"/>
      <c r="SVP46" s="178"/>
      <c r="SVQ46" s="178"/>
      <c r="SVR46" s="178"/>
      <c r="SVS46" s="178"/>
      <c r="SVT46" s="178"/>
      <c r="SVU46" s="179"/>
      <c r="SVV46" s="166"/>
      <c r="SVW46" s="178"/>
      <c r="SVX46" s="178"/>
      <c r="SVY46" s="178"/>
      <c r="SVZ46" s="178"/>
      <c r="SWA46" s="178"/>
      <c r="SWB46" s="178"/>
      <c r="SWC46" s="179"/>
      <c r="SWD46" s="166"/>
      <c r="SWE46" s="178"/>
      <c r="SWF46" s="178"/>
      <c r="SWG46" s="178"/>
      <c r="SWH46" s="178"/>
      <c r="SWI46" s="178"/>
      <c r="SWJ46" s="178"/>
      <c r="SWK46" s="179"/>
      <c r="SWL46" s="166"/>
      <c r="SWM46" s="178"/>
      <c r="SWN46" s="178"/>
      <c r="SWO46" s="178"/>
      <c r="SWP46" s="178"/>
      <c r="SWQ46" s="178"/>
      <c r="SWR46" s="178"/>
      <c r="SWS46" s="179"/>
      <c r="SWT46" s="166"/>
      <c r="SWU46" s="178"/>
      <c r="SWV46" s="178"/>
      <c r="SWW46" s="178"/>
      <c r="SWX46" s="178"/>
      <c r="SWY46" s="178"/>
      <c r="SWZ46" s="178"/>
      <c r="SXA46" s="179"/>
      <c r="SXB46" s="166"/>
      <c r="SXC46" s="178"/>
      <c r="SXD46" s="178"/>
      <c r="SXE46" s="178"/>
      <c r="SXF46" s="178"/>
      <c r="SXG46" s="178"/>
      <c r="SXH46" s="178"/>
      <c r="SXI46" s="179"/>
      <c r="SXJ46" s="166"/>
      <c r="SXK46" s="178"/>
      <c r="SXL46" s="178"/>
      <c r="SXM46" s="178"/>
      <c r="SXN46" s="178"/>
      <c r="SXO46" s="178"/>
      <c r="SXP46" s="178"/>
      <c r="SXQ46" s="179"/>
      <c r="SXR46" s="166"/>
      <c r="SXS46" s="178"/>
      <c r="SXT46" s="178"/>
      <c r="SXU46" s="178"/>
      <c r="SXV46" s="178"/>
      <c r="SXW46" s="178"/>
      <c r="SXX46" s="178"/>
      <c r="SXY46" s="179"/>
      <c r="SXZ46" s="166"/>
      <c r="SYA46" s="178"/>
      <c r="SYB46" s="178"/>
      <c r="SYC46" s="178"/>
      <c r="SYD46" s="178"/>
      <c r="SYE46" s="178"/>
      <c r="SYF46" s="178"/>
      <c r="SYG46" s="179"/>
      <c r="SYH46" s="166"/>
      <c r="SYI46" s="178"/>
      <c r="SYJ46" s="178"/>
      <c r="SYK46" s="178"/>
      <c r="SYL46" s="178"/>
      <c r="SYM46" s="178"/>
      <c r="SYN46" s="178"/>
      <c r="SYO46" s="179"/>
      <c r="SYP46" s="166"/>
      <c r="SYQ46" s="178"/>
      <c r="SYR46" s="178"/>
      <c r="SYS46" s="178"/>
      <c r="SYT46" s="178"/>
      <c r="SYU46" s="178"/>
      <c r="SYV46" s="178"/>
      <c r="SYW46" s="179"/>
      <c r="SYX46" s="166"/>
      <c r="SYY46" s="178"/>
      <c r="SYZ46" s="178"/>
      <c r="SZA46" s="178"/>
      <c r="SZB46" s="178"/>
      <c r="SZC46" s="178"/>
      <c r="SZD46" s="178"/>
      <c r="SZE46" s="179"/>
      <c r="SZF46" s="166"/>
      <c r="SZG46" s="178"/>
      <c r="SZH46" s="178"/>
      <c r="SZI46" s="178"/>
      <c r="SZJ46" s="178"/>
      <c r="SZK46" s="178"/>
      <c r="SZL46" s="178"/>
      <c r="SZM46" s="179"/>
      <c r="SZN46" s="166"/>
      <c r="SZO46" s="178"/>
      <c r="SZP46" s="178"/>
      <c r="SZQ46" s="178"/>
      <c r="SZR46" s="178"/>
      <c r="SZS46" s="178"/>
      <c r="SZT46" s="178"/>
      <c r="SZU46" s="179"/>
      <c r="SZV46" s="166"/>
      <c r="SZW46" s="178"/>
      <c r="SZX46" s="178"/>
      <c r="SZY46" s="178"/>
      <c r="SZZ46" s="178"/>
      <c r="TAA46" s="178"/>
      <c r="TAB46" s="178"/>
      <c r="TAC46" s="179"/>
      <c r="TAD46" s="166"/>
      <c r="TAE46" s="178"/>
      <c r="TAF46" s="178"/>
      <c r="TAG46" s="178"/>
      <c r="TAH46" s="178"/>
      <c r="TAI46" s="178"/>
      <c r="TAJ46" s="178"/>
      <c r="TAK46" s="179"/>
      <c r="TAL46" s="166"/>
      <c r="TAM46" s="178"/>
      <c r="TAN46" s="178"/>
      <c r="TAO46" s="178"/>
      <c r="TAP46" s="178"/>
      <c r="TAQ46" s="178"/>
      <c r="TAR46" s="178"/>
      <c r="TAS46" s="179"/>
      <c r="TAT46" s="166"/>
      <c r="TAU46" s="178"/>
      <c r="TAV46" s="178"/>
      <c r="TAW46" s="178"/>
      <c r="TAX46" s="178"/>
      <c r="TAY46" s="178"/>
      <c r="TAZ46" s="178"/>
      <c r="TBA46" s="179"/>
      <c r="TBB46" s="166"/>
      <c r="TBC46" s="178"/>
      <c r="TBD46" s="178"/>
      <c r="TBE46" s="178"/>
      <c r="TBF46" s="178"/>
      <c r="TBG46" s="178"/>
      <c r="TBH46" s="178"/>
      <c r="TBI46" s="179"/>
      <c r="TBJ46" s="166"/>
      <c r="TBK46" s="178"/>
      <c r="TBL46" s="178"/>
      <c r="TBM46" s="178"/>
      <c r="TBN46" s="178"/>
      <c r="TBO46" s="178"/>
      <c r="TBP46" s="178"/>
      <c r="TBQ46" s="179"/>
      <c r="TBR46" s="166"/>
      <c r="TBS46" s="178"/>
      <c r="TBT46" s="178"/>
      <c r="TBU46" s="178"/>
      <c r="TBV46" s="178"/>
      <c r="TBW46" s="178"/>
      <c r="TBX46" s="178"/>
      <c r="TBY46" s="179"/>
      <c r="TBZ46" s="166"/>
      <c r="TCA46" s="178"/>
      <c r="TCB46" s="178"/>
      <c r="TCC46" s="178"/>
      <c r="TCD46" s="178"/>
      <c r="TCE46" s="178"/>
      <c r="TCF46" s="178"/>
      <c r="TCG46" s="179"/>
      <c r="TCH46" s="166"/>
      <c r="TCI46" s="178"/>
      <c r="TCJ46" s="178"/>
      <c r="TCK46" s="178"/>
      <c r="TCL46" s="178"/>
      <c r="TCM46" s="178"/>
      <c r="TCN46" s="178"/>
      <c r="TCO46" s="179"/>
      <c r="TCP46" s="166"/>
      <c r="TCQ46" s="178"/>
      <c r="TCR46" s="178"/>
      <c r="TCS46" s="178"/>
      <c r="TCT46" s="178"/>
      <c r="TCU46" s="178"/>
      <c r="TCV46" s="178"/>
      <c r="TCW46" s="179"/>
      <c r="TCX46" s="166"/>
      <c r="TCY46" s="178"/>
      <c r="TCZ46" s="178"/>
      <c r="TDA46" s="178"/>
      <c r="TDB46" s="178"/>
      <c r="TDC46" s="178"/>
      <c r="TDD46" s="178"/>
      <c r="TDE46" s="179"/>
      <c r="TDF46" s="166"/>
      <c r="TDG46" s="178"/>
      <c r="TDH46" s="178"/>
      <c r="TDI46" s="178"/>
      <c r="TDJ46" s="178"/>
      <c r="TDK46" s="178"/>
      <c r="TDL46" s="178"/>
      <c r="TDM46" s="179"/>
      <c r="TDN46" s="166"/>
      <c r="TDO46" s="178"/>
      <c r="TDP46" s="178"/>
      <c r="TDQ46" s="178"/>
      <c r="TDR46" s="178"/>
      <c r="TDS46" s="178"/>
      <c r="TDT46" s="178"/>
      <c r="TDU46" s="179"/>
      <c r="TDV46" s="166"/>
      <c r="TDW46" s="178"/>
      <c r="TDX46" s="178"/>
      <c r="TDY46" s="178"/>
      <c r="TDZ46" s="178"/>
      <c r="TEA46" s="178"/>
      <c r="TEB46" s="178"/>
      <c r="TEC46" s="179"/>
      <c r="TED46" s="166"/>
      <c r="TEE46" s="178"/>
      <c r="TEF46" s="178"/>
      <c r="TEG46" s="178"/>
      <c r="TEH46" s="178"/>
      <c r="TEI46" s="178"/>
      <c r="TEJ46" s="178"/>
      <c r="TEK46" s="179"/>
      <c r="TEL46" s="166"/>
      <c r="TEM46" s="178"/>
      <c r="TEN46" s="178"/>
      <c r="TEO46" s="178"/>
      <c r="TEP46" s="178"/>
      <c r="TEQ46" s="178"/>
      <c r="TER46" s="178"/>
      <c r="TES46" s="179"/>
      <c r="TET46" s="166"/>
      <c r="TEU46" s="178"/>
      <c r="TEV46" s="178"/>
      <c r="TEW46" s="178"/>
      <c r="TEX46" s="178"/>
      <c r="TEY46" s="178"/>
      <c r="TEZ46" s="178"/>
      <c r="TFA46" s="179"/>
      <c r="TFB46" s="166"/>
      <c r="TFC46" s="178"/>
      <c r="TFD46" s="178"/>
      <c r="TFE46" s="178"/>
      <c r="TFF46" s="178"/>
      <c r="TFG46" s="178"/>
      <c r="TFH46" s="178"/>
      <c r="TFI46" s="179"/>
      <c r="TFJ46" s="166"/>
      <c r="TFK46" s="178"/>
      <c r="TFL46" s="178"/>
      <c r="TFM46" s="178"/>
      <c r="TFN46" s="178"/>
      <c r="TFO46" s="178"/>
      <c r="TFP46" s="178"/>
      <c r="TFQ46" s="179"/>
      <c r="TFR46" s="166"/>
      <c r="TFS46" s="178"/>
      <c r="TFT46" s="178"/>
      <c r="TFU46" s="178"/>
      <c r="TFV46" s="178"/>
      <c r="TFW46" s="178"/>
      <c r="TFX46" s="178"/>
      <c r="TFY46" s="179"/>
      <c r="TFZ46" s="166"/>
      <c r="TGA46" s="178"/>
      <c r="TGB46" s="178"/>
      <c r="TGC46" s="178"/>
      <c r="TGD46" s="178"/>
      <c r="TGE46" s="178"/>
      <c r="TGF46" s="178"/>
      <c r="TGG46" s="179"/>
      <c r="TGH46" s="166"/>
      <c r="TGI46" s="178"/>
      <c r="TGJ46" s="178"/>
      <c r="TGK46" s="178"/>
      <c r="TGL46" s="178"/>
      <c r="TGM46" s="178"/>
      <c r="TGN46" s="178"/>
      <c r="TGO46" s="179"/>
      <c r="TGP46" s="166"/>
      <c r="TGQ46" s="178"/>
      <c r="TGR46" s="178"/>
      <c r="TGS46" s="178"/>
      <c r="TGT46" s="178"/>
      <c r="TGU46" s="178"/>
      <c r="TGV46" s="178"/>
      <c r="TGW46" s="179"/>
      <c r="TGX46" s="166"/>
      <c r="TGY46" s="178"/>
      <c r="TGZ46" s="178"/>
      <c r="THA46" s="178"/>
      <c r="THB46" s="178"/>
      <c r="THC46" s="178"/>
      <c r="THD46" s="178"/>
      <c r="THE46" s="179"/>
      <c r="THF46" s="166"/>
      <c r="THG46" s="178"/>
      <c r="THH46" s="178"/>
      <c r="THI46" s="178"/>
      <c r="THJ46" s="178"/>
      <c r="THK46" s="178"/>
      <c r="THL46" s="178"/>
      <c r="THM46" s="179"/>
      <c r="THN46" s="166"/>
      <c r="THO46" s="178"/>
      <c r="THP46" s="178"/>
      <c r="THQ46" s="178"/>
      <c r="THR46" s="178"/>
      <c r="THS46" s="178"/>
      <c r="THT46" s="178"/>
      <c r="THU46" s="179"/>
      <c r="THV46" s="166"/>
      <c r="THW46" s="178"/>
      <c r="THX46" s="178"/>
      <c r="THY46" s="178"/>
      <c r="THZ46" s="178"/>
      <c r="TIA46" s="178"/>
      <c r="TIB46" s="178"/>
      <c r="TIC46" s="179"/>
      <c r="TID46" s="166"/>
      <c r="TIE46" s="178"/>
      <c r="TIF46" s="178"/>
      <c r="TIG46" s="178"/>
      <c r="TIH46" s="178"/>
      <c r="TII46" s="178"/>
      <c r="TIJ46" s="178"/>
      <c r="TIK46" s="179"/>
      <c r="TIL46" s="166"/>
      <c r="TIM46" s="178"/>
      <c r="TIN46" s="178"/>
      <c r="TIO46" s="178"/>
      <c r="TIP46" s="178"/>
      <c r="TIQ46" s="178"/>
      <c r="TIR46" s="178"/>
      <c r="TIS46" s="179"/>
      <c r="TIT46" s="166"/>
      <c r="TIU46" s="178"/>
      <c r="TIV46" s="178"/>
      <c r="TIW46" s="178"/>
      <c r="TIX46" s="178"/>
      <c r="TIY46" s="178"/>
      <c r="TIZ46" s="178"/>
      <c r="TJA46" s="179"/>
      <c r="TJB46" s="166"/>
      <c r="TJC46" s="178"/>
      <c r="TJD46" s="178"/>
      <c r="TJE46" s="178"/>
      <c r="TJF46" s="178"/>
      <c r="TJG46" s="178"/>
      <c r="TJH46" s="178"/>
      <c r="TJI46" s="179"/>
      <c r="TJJ46" s="166"/>
      <c r="TJK46" s="178"/>
      <c r="TJL46" s="178"/>
      <c r="TJM46" s="178"/>
      <c r="TJN46" s="178"/>
      <c r="TJO46" s="178"/>
      <c r="TJP46" s="178"/>
      <c r="TJQ46" s="179"/>
      <c r="TJR46" s="166"/>
      <c r="TJS46" s="178"/>
      <c r="TJT46" s="178"/>
      <c r="TJU46" s="178"/>
      <c r="TJV46" s="178"/>
      <c r="TJW46" s="178"/>
      <c r="TJX46" s="178"/>
      <c r="TJY46" s="179"/>
      <c r="TJZ46" s="166"/>
      <c r="TKA46" s="178"/>
      <c r="TKB46" s="178"/>
      <c r="TKC46" s="178"/>
      <c r="TKD46" s="178"/>
      <c r="TKE46" s="178"/>
      <c r="TKF46" s="178"/>
      <c r="TKG46" s="179"/>
      <c r="TKH46" s="166"/>
      <c r="TKI46" s="178"/>
      <c r="TKJ46" s="178"/>
      <c r="TKK46" s="178"/>
      <c r="TKL46" s="178"/>
      <c r="TKM46" s="178"/>
      <c r="TKN46" s="178"/>
      <c r="TKO46" s="179"/>
      <c r="TKP46" s="166"/>
      <c r="TKQ46" s="178"/>
      <c r="TKR46" s="178"/>
      <c r="TKS46" s="178"/>
      <c r="TKT46" s="178"/>
      <c r="TKU46" s="178"/>
      <c r="TKV46" s="178"/>
      <c r="TKW46" s="179"/>
      <c r="TKX46" s="166"/>
      <c r="TKY46" s="178"/>
      <c r="TKZ46" s="178"/>
      <c r="TLA46" s="178"/>
      <c r="TLB46" s="178"/>
      <c r="TLC46" s="178"/>
      <c r="TLD46" s="178"/>
      <c r="TLE46" s="179"/>
      <c r="TLF46" s="166"/>
      <c r="TLG46" s="178"/>
      <c r="TLH46" s="178"/>
      <c r="TLI46" s="178"/>
      <c r="TLJ46" s="178"/>
      <c r="TLK46" s="178"/>
      <c r="TLL46" s="178"/>
      <c r="TLM46" s="179"/>
      <c r="TLN46" s="166"/>
      <c r="TLO46" s="178"/>
      <c r="TLP46" s="178"/>
      <c r="TLQ46" s="178"/>
      <c r="TLR46" s="178"/>
      <c r="TLS46" s="178"/>
      <c r="TLT46" s="178"/>
      <c r="TLU46" s="179"/>
      <c r="TLV46" s="166"/>
      <c r="TLW46" s="178"/>
      <c r="TLX46" s="178"/>
      <c r="TLY46" s="178"/>
      <c r="TLZ46" s="178"/>
      <c r="TMA46" s="178"/>
      <c r="TMB46" s="178"/>
      <c r="TMC46" s="179"/>
      <c r="TMD46" s="166"/>
      <c r="TME46" s="178"/>
      <c r="TMF46" s="178"/>
      <c r="TMG46" s="178"/>
      <c r="TMH46" s="178"/>
      <c r="TMI46" s="178"/>
      <c r="TMJ46" s="178"/>
      <c r="TMK46" s="179"/>
      <c r="TML46" s="166"/>
      <c r="TMM46" s="178"/>
      <c r="TMN46" s="178"/>
      <c r="TMO46" s="178"/>
      <c r="TMP46" s="178"/>
      <c r="TMQ46" s="178"/>
      <c r="TMR46" s="178"/>
      <c r="TMS46" s="179"/>
      <c r="TMT46" s="166"/>
      <c r="TMU46" s="178"/>
      <c r="TMV46" s="178"/>
      <c r="TMW46" s="178"/>
      <c r="TMX46" s="178"/>
      <c r="TMY46" s="178"/>
      <c r="TMZ46" s="178"/>
      <c r="TNA46" s="179"/>
      <c r="TNB46" s="166"/>
      <c r="TNC46" s="178"/>
      <c r="TND46" s="178"/>
      <c r="TNE46" s="178"/>
      <c r="TNF46" s="178"/>
      <c r="TNG46" s="178"/>
      <c r="TNH46" s="178"/>
      <c r="TNI46" s="179"/>
      <c r="TNJ46" s="166"/>
      <c r="TNK46" s="178"/>
      <c r="TNL46" s="178"/>
      <c r="TNM46" s="178"/>
      <c r="TNN46" s="178"/>
      <c r="TNO46" s="178"/>
      <c r="TNP46" s="178"/>
      <c r="TNQ46" s="179"/>
      <c r="TNR46" s="166"/>
      <c r="TNS46" s="178"/>
      <c r="TNT46" s="178"/>
      <c r="TNU46" s="178"/>
      <c r="TNV46" s="178"/>
      <c r="TNW46" s="178"/>
      <c r="TNX46" s="178"/>
      <c r="TNY46" s="179"/>
      <c r="TNZ46" s="166"/>
      <c r="TOA46" s="178"/>
      <c r="TOB46" s="178"/>
      <c r="TOC46" s="178"/>
      <c r="TOD46" s="178"/>
      <c r="TOE46" s="178"/>
      <c r="TOF46" s="178"/>
      <c r="TOG46" s="179"/>
      <c r="TOH46" s="166"/>
      <c r="TOI46" s="178"/>
      <c r="TOJ46" s="178"/>
      <c r="TOK46" s="178"/>
      <c r="TOL46" s="178"/>
      <c r="TOM46" s="178"/>
      <c r="TON46" s="178"/>
      <c r="TOO46" s="179"/>
      <c r="TOP46" s="166"/>
      <c r="TOQ46" s="178"/>
      <c r="TOR46" s="178"/>
      <c r="TOS46" s="178"/>
      <c r="TOT46" s="178"/>
      <c r="TOU46" s="178"/>
      <c r="TOV46" s="178"/>
      <c r="TOW46" s="179"/>
      <c r="TOX46" s="166"/>
      <c r="TOY46" s="178"/>
      <c r="TOZ46" s="178"/>
      <c r="TPA46" s="178"/>
      <c r="TPB46" s="178"/>
      <c r="TPC46" s="178"/>
      <c r="TPD46" s="178"/>
      <c r="TPE46" s="179"/>
      <c r="TPF46" s="166"/>
      <c r="TPG46" s="178"/>
      <c r="TPH46" s="178"/>
      <c r="TPI46" s="178"/>
      <c r="TPJ46" s="178"/>
      <c r="TPK46" s="178"/>
      <c r="TPL46" s="178"/>
      <c r="TPM46" s="179"/>
      <c r="TPN46" s="166"/>
      <c r="TPO46" s="178"/>
      <c r="TPP46" s="178"/>
      <c r="TPQ46" s="178"/>
      <c r="TPR46" s="178"/>
      <c r="TPS46" s="178"/>
      <c r="TPT46" s="178"/>
      <c r="TPU46" s="179"/>
      <c r="TPV46" s="166"/>
      <c r="TPW46" s="178"/>
      <c r="TPX46" s="178"/>
      <c r="TPY46" s="178"/>
      <c r="TPZ46" s="178"/>
      <c r="TQA46" s="178"/>
      <c r="TQB46" s="178"/>
      <c r="TQC46" s="179"/>
      <c r="TQD46" s="166"/>
      <c r="TQE46" s="178"/>
      <c r="TQF46" s="178"/>
      <c r="TQG46" s="178"/>
      <c r="TQH46" s="178"/>
      <c r="TQI46" s="178"/>
      <c r="TQJ46" s="178"/>
      <c r="TQK46" s="179"/>
      <c r="TQL46" s="166"/>
      <c r="TQM46" s="178"/>
      <c r="TQN46" s="178"/>
      <c r="TQO46" s="178"/>
      <c r="TQP46" s="178"/>
      <c r="TQQ46" s="178"/>
      <c r="TQR46" s="178"/>
      <c r="TQS46" s="179"/>
      <c r="TQT46" s="166"/>
      <c r="TQU46" s="178"/>
      <c r="TQV46" s="178"/>
      <c r="TQW46" s="178"/>
      <c r="TQX46" s="178"/>
      <c r="TQY46" s="178"/>
      <c r="TQZ46" s="178"/>
      <c r="TRA46" s="179"/>
      <c r="TRB46" s="166"/>
      <c r="TRC46" s="178"/>
      <c r="TRD46" s="178"/>
      <c r="TRE46" s="178"/>
      <c r="TRF46" s="178"/>
      <c r="TRG46" s="178"/>
      <c r="TRH46" s="178"/>
      <c r="TRI46" s="179"/>
      <c r="TRJ46" s="166"/>
      <c r="TRK46" s="178"/>
      <c r="TRL46" s="178"/>
      <c r="TRM46" s="178"/>
      <c r="TRN46" s="178"/>
      <c r="TRO46" s="178"/>
      <c r="TRP46" s="178"/>
      <c r="TRQ46" s="179"/>
      <c r="TRR46" s="166"/>
      <c r="TRS46" s="178"/>
      <c r="TRT46" s="178"/>
      <c r="TRU46" s="178"/>
      <c r="TRV46" s="178"/>
      <c r="TRW46" s="178"/>
      <c r="TRX46" s="178"/>
      <c r="TRY46" s="179"/>
      <c r="TRZ46" s="166"/>
      <c r="TSA46" s="178"/>
      <c r="TSB46" s="178"/>
      <c r="TSC46" s="178"/>
      <c r="TSD46" s="178"/>
      <c r="TSE46" s="178"/>
      <c r="TSF46" s="178"/>
      <c r="TSG46" s="179"/>
      <c r="TSH46" s="166"/>
      <c r="TSI46" s="178"/>
      <c r="TSJ46" s="178"/>
      <c r="TSK46" s="178"/>
      <c r="TSL46" s="178"/>
      <c r="TSM46" s="178"/>
      <c r="TSN46" s="178"/>
      <c r="TSO46" s="179"/>
      <c r="TSP46" s="166"/>
      <c r="TSQ46" s="178"/>
      <c r="TSR46" s="178"/>
      <c r="TSS46" s="178"/>
      <c r="TST46" s="178"/>
      <c r="TSU46" s="178"/>
      <c r="TSV46" s="178"/>
      <c r="TSW46" s="179"/>
      <c r="TSX46" s="166"/>
      <c r="TSY46" s="178"/>
      <c r="TSZ46" s="178"/>
      <c r="TTA46" s="178"/>
      <c r="TTB46" s="178"/>
      <c r="TTC46" s="178"/>
      <c r="TTD46" s="178"/>
      <c r="TTE46" s="179"/>
      <c r="TTF46" s="166"/>
      <c r="TTG46" s="178"/>
      <c r="TTH46" s="178"/>
      <c r="TTI46" s="178"/>
      <c r="TTJ46" s="178"/>
      <c r="TTK46" s="178"/>
      <c r="TTL46" s="178"/>
      <c r="TTM46" s="179"/>
      <c r="TTN46" s="166"/>
      <c r="TTO46" s="178"/>
      <c r="TTP46" s="178"/>
      <c r="TTQ46" s="178"/>
      <c r="TTR46" s="178"/>
      <c r="TTS46" s="178"/>
      <c r="TTT46" s="178"/>
      <c r="TTU46" s="179"/>
      <c r="TTV46" s="166"/>
      <c r="TTW46" s="178"/>
      <c r="TTX46" s="178"/>
      <c r="TTY46" s="178"/>
      <c r="TTZ46" s="178"/>
      <c r="TUA46" s="178"/>
      <c r="TUB46" s="178"/>
      <c r="TUC46" s="179"/>
      <c r="TUD46" s="166"/>
      <c r="TUE46" s="178"/>
      <c r="TUF46" s="178"/>
      <c r="TUG46" s="178"/>
      <c r="TUH46" s="178"/>
      <c r="TUI46" s="178"/>
      <c r="TUJ46" s="178"/>
      <c r="TUK46" s="179"/>
      <c r="TUL46" s="166"/>
      <c r="TUM46" s="178"/>
      <c r="TUN46" s="178"/>
      <c r="TUO46" s="178"/>
      <c r="TUP46" s="178"/>
      <c r="TUQ46" s="178"/>
      <c r="TUR46" s="178"/>
      <c r="TUS46" s="179"/>
      <c r="TUT46" s="166"/>
      <c r="TUU46" s="178"/>
      <c r="TUV46" s="178"/>
      <c r="TUW46" s="178"/>
      <c r="TUX46" s="178"/>
      <c r="TUY46" s="178"/>
      <c r="TUZ46" s="178"/>
      <c r="TVA46" s="179"/>
      <c r="TVB46" s="166"/>
      <c r="TVC46" s="178"/>
      <c r="TVD46" s="178"/>
      <c r="TVE46" s="178"/>
      <c r="TVF46" s="178"/>
      <c r="TVG46" s="178"/>
      <c r="TVH46" s="178"/>
      <c r="TVI46" s="179"/>
      <c r="TVJ46" s="166"/>
      <c r="TVK46" s="178"/>
      <c r="TVL46" s="178"/>
      <c r="TVM46" s="178"/>
      <c r="TVN46" s="178"/>
      <c r="TVO46" s="178"/>
      <c r="TVP46" s="178"/>
      <c r="TVQ46" s="179"/>
      <c r="TVR46" s="166"/>
      <c r="TVS46" s="178"/>
      <c r="TVT46" s="178"/>
      <c r="TVU46" s="178"/>
      <c r="TVV46" s="178"/>
      <c r="TVW46" s="178"/>
      <c r="TVX46" s="178"/>
      <c r="TVY46" s="179"/>
      <c r="TVZ46" s="166"/>
      <c r="TWA46" s="178"/>
      <c r="TWB46" s="178"/>
      <c r="TWC46" s="178"/>
      <c r="TWD46" s="178"/>
      <c r="TWE46" s="178"/>
      <c r="TWF46" s="178"/>
      <c r="TWG46" s="179"/>
      <c r="TWH46" s="166"/>
      <c r="TWI46" s="178"/>
      <c r="TWJ46" s="178"/>
      <c r="TWK46" s="178"/>
      <c r="TWL46" s="178"/>
      <c r="TWM46" s="178"/>
      <c r="TWN46" s="178"/>
      <c r="TWO46" s="179"/>
      <c r="TWP46" s="166"/>
      <c r="TWQ46" s="178"/>
      <c r="TWR46" s="178"/>
      <c r="TWS46" s="178"/>
      <c r="TWT46" s="178"/>
      <c r="TWU46" s="178"/>
      <c r="TWV46" s="178"/>
      <c r="TWW46" s="179"/>
      <c r="TWX46" s="166"/>
      <c r="TWY46" s="178"/>
      <c r="TWZ46" s="178"/>
      <c r="TXA46" s="178"/>
      <c r="TXB46" s="178"/>
      <c r="TXC46" s="178"/>
      <c r="TXD46" s="178"/>
      <c r="TXE46" s="179"/>
      <c r="TXF46" s="166"/>
      <c r="TXG46" s="178"/>
      <c r="TXH46" s="178"/>
      <c r="TXI46" s="178"/>
      <c r="TXJ46" s="178"/>
      <c r="TXK46" s="178"/>
      <c r="TXL46" s="178"/>
      <c r="TXM46" s="179"/>
      <c r="TXN46" s="166"/>
      <c r="TXO46" s="178"/>
      <c r="TXP46" s="178"/>
      <c r="TXQ46" s="178"/>
      <c r="TXR46" s="178"/>
      <c r="TXS46" s="178"/>
      <c r="TXT46" s="178"/>
      <c r="TXU46" s="179"/>
      <c r="TXV46" s="166"/>
      <c r="TXW46" s="178"/>
      <c r="TXX46" s="178"/>
      <c r="TXY46" s="178"/>
      <c r="TXZ46" s="178"/>
      <c r="TYA46" s="178"/>
      <c r="TYB46" s="178"/>
      <c r="TYC46" s="179"/>
      <c r="TYD46" s="166"/>
      <c r="TYE46" s="178"/>
      <c r="TYF46" s="178"/>
      <c r="TYG46" s="178"/>
      <c r="TYH46" s="178"/>
      <c r="TYI46" s="178"/>
      <c r="TYJ46" s="178"/>
      <c r="TYK46" s="179"/>
      <c r="TYL46" s="166"/>
      <c r="TYM46" s="178"/>
      <c r="TYN46" s="178"/>
      <c r="TYO46" s="178"/>
      <c r="TYP46" s="178"/>
      <c r="TYQ46" s="178"/>
      <c r="TYR46" s="178"/>
      <c r="TYS46" s="179"/>
      <c r="TYT46" s="166"/>
      <c r="TYU46" s="178"/>
      <c r="TYV46" s="178"/>
      <c r="TYW46" s="178"/>
      <c r="TYX46" s="178"/>
      <c r="TYY46" s="178"/>
      <c r="TYZ46" s="178"/>
      <c r="TZA46" s="179"/>
      <c r="TZB46" s="166"/>
      <c r="TZC46" s="178"/>
      <c r="TZD46" s="178"/>
      <c r="TZE46" s="178"/>
      <c r="TZF46" s="178"/>
      <c r="TZG46" s="178"/>
      <c r="TZH46" s="178"/>
      <c r="TZI46" s="179"/>
      <c r="TZJ46" s="166"/>
      <c r="TZK46" s="178"/>
      <c r="TZL46" s="178"/>
      <c r="TZM46" s="178"/>
      <c r="TZN46" s="178"/>
      <c r="TZO46" s="178"/>
      <c r="TZP46" s="178"/>
      <c r="TZQ46" s="179"/>
      <c r="TZR46" s="166"/>
      <c r="TZS46" s="178"/>
      <c r="TZT46" s="178"/>
      <c r="TZU46" s="178"/>
      <c r="TZV46" s="178"/>
      <c r="TZW46" s="178"/>
      <c r="TZX46" s="178"/>
      <c r="TZY46" s="179"/>
      <c r="TZZ46" s="166"/>
      <c r="UAA46" s="178"/>
      <c r="UAB46" s="178"/>
      <c r="UAC46" s="178"/>
      <c r="UAD46" s="178"/>
      <c r="UAE46" s="178"/>
      <c r="UAF46" s="178"/>
      <c r="UAG46" s="179"/>
      <c r="UAH46" s="166"/>
      <c r="UAI46" s="178"/>
      <c r="UAJ46" s="178"/>
      <c r="UAK46" s="178"/>
      <c r="UAL46" s="178"/>
      <c r="UAM46" s="178"/>
      <c r="UAN46" s="178"/>
      <c r="UAO46" s="179"/>
      <c r="UAP46" s="166"/>
      <c r="UAQ46" s="178"/>
      <c r="UAR46" s="178"/>
      <c r="UAS46" s="178"/>
      <c r="UAT46" s="178"/>
      <c r="UAU46" s="178"/>
      <c r="UAV46" s="178"/>
      <c r="UAW46" s="179"/>
      <c r="UAX46" s="166"/>
      <c r="UAY46" s="178"/>
      <c r="UAZ46" s="178"/>
      <c r="UBA46" s="178"/>
      <c r="UBB46" s="178"/>
      <c r="UBC46" s="178"/>
      <c r="UBD46" s="178"/>
      <c r="UBE46" s="179"/>
      <c r="UBF46" s="166"/>
      <c r="UBG46" s="178"/>
      <c r="UBH46" s="178"/>
      <c r="UBI46" s="178"/>
      <c r="UBJ46" s="178"/>
      <c r="UBK46" s="178"/>
      <c r="UBL46" s="178"/>
      <c r="UBM46" s="179"/>
      <c r="UBN46" s="166"/>
      <c r="UBO46" s="178"/>
      <c r="UBP46" s="178"/>
      <c r="UBQ46" s="178"/>
      <c r="UBR46" s="178"/>
      <c r="UBS46" s="178"/>
      <c r="UBT46" s="178"/>
      <c r="UBU46" s="179"/>
      <c r="UBV46" s="166"/>
      <c r="UBW46" s="178"/>
      <c r="UBX46" s="178"/>
      <c r="UBY46" s="178"/>
      <c r="UBZ46" s="178"/>
      <c r="UCA46" s="178"/>
      <c r="UCB46" s="178"/>
      <c r="UCC46" s="179"/>
      <c r="UCD46" s="166"/>
      <c r="UCE46" s="178"/>
      <c r="UCF46" s="178"/>
      <c r="UCG46" s="178"/>
      <c r="UCH46" s="178"/>
      <c r="UCI46" s="178"/>
      <c r="UCJ46" s="178"/>
      <c r="UCK46" s="179"/>
      <c r="UCL46" s="166"/>
      <c r="UCM46" s="178"/>
      <c r="UCN46" s="178"/>
      <c r="UCO46" s="178"/>
      <c r="UCP46" s="178"/>
      <c r="UCQ46" s="178"/>
      <c r="UCR46" s="178"/>
      <c r="UCS46" s="179"/>
      <c r="UCT46" s="166"/>
      <c r="UCU46" s="178"/>
      <c r="UCV46" s="178"/>
      <c r="UCW46" s="178"/>
      <c r="UCX46" s="178"/>
      <c r="UCY46" s="178"/>
      <c r="UCZ46" s="178"/>
      <c r="UDA46" s="179"/>
      <c r="UDB46" s="166"/>
      <c r="UDC46" s="178"/>
      <c r="UDD46" s="178"/>
      <c r="UDE46" s="178"/>
      <c r="UDF46" s="178"/>
      <c r="UDG46" s="178"/>
      <c r="UDH46" s="178"/>
      <c r="UDI46" s="179"/>
      <c r="UDJ46" s="166"/>
      <c r="UDK46" s="178"/>
      <c r="UDL46" s="178"/>
      <c r="UDM46" s="178"/>
      <c r="UDN46" s="178"/>
      <c r="UDO46" s="178"/>
      <c r="UDP46" s="178"/>
      <c r="UDQ46" s="179"/>
      <c r="UDR46" s="166"/>
      <c r="UDS46" s="178"/>
      <c r="UDT46" s="178"/>
      <c r="UDU46" s="178"/>
      <c r="UDV46" s="178"/>
      <c r="UDW46" s="178"/>
      <c r="UDX46" s="178"/>
      <c r="UDY46" s="179"/>
      <c r="UDZ46" s="166"/>
      <c r="UEA46" s="178"/>
      <c r="UEB46" s="178"/>
      <c r="UEC46" s="178"/>
      <c r="UED46" s="178"/>
      <c r="UEE46" s="178"/>
      <c r="UEF46" s="178"/>
      <c r="UEG46" s="179"/>
      <c r="UEH46" s="166"/>
      <c r="UEI46" s="178"/>
      <c r="UEJ46" s="178"/>
      <c r="UEK46" s="178"/>
      <c r="UEL46" s="178"/>
      <c r="UEM46" s="178"/>
      <c r="UEN46" s="178"/>
      <c r="UEO46" s="179"/>
      <c r="UEP46" s="166"/>
      <c r="UEQ46" s="178"/>
      <c r="UER46" s="178"/>
      <c r="UES46" s="178"/>
      <c r="UET46" s="178"/>
      <c r="UEU46" s="178"/>
      <c r="UEV46" s="178"/>
      <c r="UEW46" s="179"/>
      <c r="UEX46" s="166"/>
      <c r="UEY46" s="178"/>
      <c r="UEZ46" s="178"/>
      <c r="UFA46" s="178"/>
      <c r="UFB46" s="178"/>
      <c r="UFC46" s="178"/>
      <c r="UFD46" s="178"/>
      <c r="UFE46" s="179"/>
      <c r="UFF46" s="166"/>
      <c r="UFG46" s="178"/>
      <c r="UFH46" s="178"/>
      <c r="UFI46" s="178"/>
      <c r="UFJ46" s="178"/>
      <c r="UFK46" s="178"/>
      <c r="UFL46" s="178"/>
      <c r="UFM46" s="179"/>
      <c r="UFN46" s="166"/>
      <c r="UFO46" s="178"/>
      <c r="UFP46" s="178"/>
      <c r="UFQ46" s="178"/>
      <c r="UFR46" s="178"/>
      <c r="UFS46" s="178"/>
      <c r="UFT46" s="178"/>
      <c r="UFU46" s="179"/>
      <c r="UFV46" s="166"/>
      <c r="UFW46" s="178"/>
      <c r="UFX46" s="178"/>
      <c r="UFY46" s="178"/>
      <c r="UFZ46" s="178"/>
      <c r="UGA46" s="178"/>
      <c r="UGB46" s="178"/>
      <c r="UGC46" s="179"/>
      <c r="UGD46" s="166"/>
      <c r="UGE46" s="178"/>
      <c r="UGF46" s="178"/>
      <c r="UGG46" s="178"/>
      <c r="UGH46" s="178"/>
      <c r="UGI46" s="178"/>
      <c r="UGJ46" s="178"/>
      <c r="UGK46" s="179"/>
      <c r="UGL46" s="166"/>
      <c r="UGM46" s="178"/>
      <c r="UGN46" s="178"/>
      <c r="UGO46" s="178"/>
      <c r="UGP46" s="178"/>
      <c r="UGQ46" s="178"/>
      <c r="UGR46" s="178"/>
      <c r="UGS46" s="179"/>
      <c r="UGT46" s="166"/>
      <c r="UGU46" s="178"/>
      <c r="UGV46" s="178"/>
      <c r="UGW46" s="178"/>
      <c r="UGX46" s="178"/>
      <c r="UGY46" s="178"/>
      <c r="UGZ46" s="178"/>
      <c r="UHA46" s="179"/>
      <c r="UHB46" s="166"/>
      <c r="UHC46" s="178"/>
      <c r="UHD46" s="178"/>
      <c r="UHE46" s="178"/>
      <c r="UHF46" s="178"/>
      <c r="UHG46" s="178"/>
      <c r="UHH46" s="178"/>
      <c r="UHI46" s="179"/>
      <c r="UHJ46" s="166"/>
      <c r="UHK46" s="178"/>
      <c r="UHL46" s="178"/>
      <c r="UHM46" s="178"/>
      <c r="UHN46" s="178"/>
      <c r="UHO46" s="178"/>
      <c r="UHP46" s="178"/>
      <c r="UHQ46" s="179"/>
      <c r="UHR46" s="166"/>
      <c r="UHS46" s="178"/>
      <c r="UHT46" s="178"/>
      <c r="UHU46" s="178"/>
      <c r="UHV46" s="178"/>
      <c r="UHW46" s="178"/>
      <c r="UHX46" s="178"/>
      <c r="UHY46" s="179"/>
      <c r="UHZ46" s="166"/>
      <c r="UIA46" s="178"/>
      <c r="UIB46" s="178"/>
      <c r="UIC46" s="178"/>
      <c r="UID46" s="178"/>
      <c r="UIE46" s="178"/>
      <c r="UIF46" s="178"/>
      <c r="UIG46" s="179"/>
      <c r="UIH46" s="166"/>
      <c r="UII46" s="178"/>
      <c r="UIJ46" s="178"/>
      <c r="UIK46" s="178"/>
      <c r="UIL46" s="178"/>
      <c r="UIM46" s="178"/>
      <c r="UIN46" s="178"/>
      <c r="UIO46" s="179"/>
      <c r="UIP46" s="166"/>
      <c r="UIQ46" s="178"/>
      <c r="UIR46" s="178"/>
      <c r="UIS46" s="178"/>
      <c r="UIT46" s="178"/>
      <c r="UIU46" s="178"/>
      <c r="UIV46" s="178"/>
      <c r="UIW46" s="179"/>
      <c r="UIX46" s="166"/>
      <c r="UIY46" s="178"/>
      <c r="UIZ46" s="178"/>
      <c r="UJA46" s="178"/>
      <c r="UJB46" s="178"/>
      <c r="UJC46" s="178"/>
      <c r="UJD46" s="178"/>
      <c r="UJE46" s="179"/>
      <c r="UJF46" s="166"/>
      <c r="UJG46" s="178"/>
      <c r="UJH46" s="178"/>
      <c r="UJI46" s="178"/>
      <c r="UJJ46" s="178"/>
      <c r="UJK46" s="178"/>
      <c r="UJL46" s="178"/>
      <c r="UJM46" s="179"/>
      <c r="UJN46" s="166"/>
      <c r="UJO46" s="178"/>
      <c r="UJP46" s="178"/>
      <c r="UJQ46" s="178"/>
      <c r="UJR46" s="178"/>
      <c r="UJS46" s="178"/>
      <c r="UJT46" s="178"/>
      <c r="UJU46" s="179"/>
      <c r="UJV46" s="166"/>
      <c r="UJW46" s="178"/>
      <c r="UJX46" s="178"/>
      <c r="UJY46" s="178"/>
      <c r="UJZ46" s="178"/>
      <c r="UKA46" s="178"/>
      <c r="UKB46" s="178"/>
      <c r="UKC46" s="179"/>
      <c r="UKD46" s="166"/>
      <c r="UKE46" s="178"/>
      <c r="UKF46" s="178"/>
      <c r="UKG46" s="178"/>
      <c r="UKH46" s="178"/>
      <c r="UKI46" s="178"/>
      <c r="UKJ46" s="178"/>
      <c r="UKK46" s="179"/>
      <c r="UKL46" s="166"/>
      <c r="UKM46" s="178"/>
      <c r="UKN46" s="178"/>
      <c r="UKO46" s="178"/>
      <c r="UKP46" s="178"/>
      <c r="UKQ46" s="178"/>
      <c r="UKR46" s="178"/>
      <c r="UKS46" s="179"/>
      <c r="UKT46" s="166"/>
      <c r="UKU46" s="178"/>
      <c r="UKV46" s="178"/>
      <c r="UKW46" s="178"/>
      <c r="UKX46" s="178"/>
      <c r="UKY46" s="178"/>
      <c r="UKZ46" s="178"/>
      <c r="ULA46" s="179"/>
      <c r="ULB46" s="166"/>
      <c r="ULC46" s="178"/>
      <c r="ULD46" s="178"/>
      <c r="ULE46" s="178"/>
      <c r="ULF46" s="178"/>
      <c r="ULG46" s="178"/>
      <c r="ULH46" s="178"/>
      <c r="ULI46" s="179"/>
      <c r="ULJ46" s="166"/>
      <c r="ULK46" s="178"/>
      <c r="ULL46" s="178"/>
      <c r="ULM46" s="178"/>
      <c r="ULN46" s="178"/>
      <c r="ULO46" s="178"/>
      <c r="ULP46" s="178"/>
      <c r="ULQ46" s="179"/>
      <c r="ULR46" s="166"/>
      <c r="ULS46" s="178"/>
      <c r="ULT46" s="178"/>
      <c r="ULU46" s="178"/>
      <c r="ULV46" s="178"/>
      <c r="ULW46" s="178"/>
      <c r="ULX46" s="178"/>
      <c r="ULY46" s="179"/>
      <c r="ULZ46" s="166"/>
      <c r="UMA46" s="178"/>
      <c r="UMB46" s="178"/>
      <c r="UMC46" s="178"/>
      <c r="UMD46" s="178"/>
      <c r="UME46" s="178"/>
      <c r="UMF46" s="178"/>
      <c r="UMG46" s="179"/>
      <c r="UMH46" s="166"/>
      <c r="UMI46" s="178"/>
      <c r="UMJ46" s="178"/>
      <c r="UMK46" s="178"/>
      <c r="UML46" s="178"/>
      <c r="UMM46" s="178"/>
      <c r="UMN46" s="178"/>
      <c r="UMO46" s="179"/>
      <c r="UMP46" s="166"/>
      <c r="UMQ46" s="178"/>
      <c r="UMR46" s="178"/>
      <c r="UMS46" s="178"/>
      <c r="UMT46" s="178"/>
      <c r="UMU46" s="178"/>
      <c r="UMV46" s="178"/>
      <c r="UMW46" s="179"/>
      <c r="UMX46" s="166"/>
      <c r="UMY46" s="178"/>
      <c r="UMZ46" s="178"/>
      <c r="UNA46" s="178"/>
      <c r="UNB46" s="178"/>
      <c r="UNC46" s="178"/>
      <c r="UND46" s="178"/>
      <c r="UNE46" s="179"/>
      <c r="UNF46" s="166"/>
      <c r="UNG46" s="178"/>
      <c r="UNH46" s="178"/>
      <c r="UNI46" s="178"/>
      <c r="UNJ46" s="178"/>
      <c r="UNK46" s="178"/>
      <c r="UNL46" s="178"/>
      <c r="UNM46" s="179"/>
      <c r="UNN46" s="166"/>
      <c r="UNO46" s="178"/>
      <c r="UNP46" s="178"/>
      <c r="UNQ46" s="178"/>
      <c r="UNR46" s="178"/>
      <c r="UNS46" s="178"/>
      <c r="UNT46" s="178"/>
      <c r="UNU46" s="179"/>
      <c r="UNV46" s="166"/>
      <c r="UNW46" s="178"/>
      <c r="UNX46" s="178"/>
      <c r="UNY46" s="178"/>
      <c r="UNZ46" s="178"/>
      <c r="UOA46" s="178"/>
      <c r="UOB46" s="178"/>
      <c r="UOC46" s="179"/>
      <c r="UOD46" s="166"/>
      <c r="UOE46" s="178"/>
      <c r="UOF46" s="178"/>
      <c r="UOG46" s="178"/>
      <c r="UOH46" s="178"/>
      <c r="UOI46" s="178"/>
      <c r="UOJ46" s="178"/>
      <c r="UOK46" s="179"/>
      <c r="UOL46" s="166"/>
      <c r="UOM46" s="178"/>
      <c r="UON46" s="178"/>
      <c r="UOO46" s="178"/>
      <c r="UOP46" s="178"/>
      <c r="UOQ46" s="178"/>
      <c r="UOR46" s="178"/>
      <c r="UOS46" s="179"/>
      <c r="UOT46" s="166"/>
      <c r="UOU46" s="178"/>
      <c r="UOV46" s="178"/>
      <c r="UOW46" s="178"/>
      <c r="UOX46" s="178"/>
      <c r="UOY46" s="178"/>
      <c r="UOZ46" s="178"/>
      <c r="UPA46" s="179"/>
      <c r="UPB46" s="166"/>
      <c r="UPC46" s="178"/>
      <c r="UPD46" s="178"/>
      <c r="UPE46" s="178"/>
      <c r="UPF46" s="178"/>
      <c r="UPG46" s="178"/>
      <c r="UPH46" s="178"/>
      <c r="UPI46" s="179"/>
      <c r="UPJ46" s="166"/>
      <c r="UPK46" s="178"/>
      <c r="UPL46" s="178"/>
      <c r="UPM46" s="178"/>
      <c r="UPN46" s="178"/>
      <c r="UPO46" s="178"/>
      <c r="UPP46" s="178"/>
      <c r="UPQ46" s="179"/>
      <c r="UPR46" s="166"/>
      <c r="UPS46" s="178"/>
      <c r="UPT46" s="178"/>
      <c r="UPU46" s="178"/>
      <c r="UPV46" s="178"/>
      <c r="UPW46" s="178"/>
      <c r="UPX46" s="178"/>
      <c r="UPY46" s="179"/>
      <c r="UPZ46" s="166"/>
      <c r="UQA46" s="178"/>
      <c r="UQB46" s="178"/>
      <c r="UQC46" s="178"/>
      <c r="UQD46" s="178"/>
      <c r="UQE46" s="178"/>
      <c r="UQF46" s="178"/>
      <c r="UQG46" s="179"/>
      <c r="UQH46" s="166"/>
      <c r="UQI46" s="178"/>
      <c r="UQJ46" s="178"/>
      <c r="UQK46" s="178"/>
      <c r="UQL46" s="178"/>
      <c r="UQM46" s="178"/>
      <c r="UQN46" s="178"/>
      <c r="UQO46" s="179"/>
      <c r="UQP46" s="166"/>
      <c r="UQQ46" s="178"/>
      <c r="UQR46" s="178"/>
      <c r="UQS46" s="178"/>
      <c r="UQT46" s="178"/>
      <c r="UQU46" s="178"/>
      <c r="UQV46" s="178"/>
      <c r="UQW46" s="179"/>
      <c r="UQX46" s="166"/>
      <c r="UQY46" s="178"/>
      <c r="UQZ46" s="178"/>
      <c r="URA46" s="178"/>
      <c r="URB46" s="178"/>
      <c r="URC46" s="178"/>
      <c r="URD46" s="178"/>
      <c r="URE46" s="179"/>
      <c r="URF46" s="166"/>
      <c r="URG46" s="178"/>
      <c r="URH46" s="178"/>
      <c r="URI46" s="178"/>
      <c r="URJ46" s="178"/>
      <c r="URK46" s="178"/>
      <c r="URL46" s="178"/>
      <c r="URM46" s="179"/>
      <c r="URN46" s="166"/>
      <c r="URO46" s="178"/>
      <c r="URP46" s="178"/>
      <c r="URQ46" s="178"/>
      <c r="URR46" s="178"/>
      <c r="URS46" s="178"/>
      <c r="URT46" s="178"/>
      <c r="URU46" s="179"/>
      <c r="URV46" s="166"/>
      <c r="URW46" s="178"/>
      <c r="URX46" s="178"/>
      <c r="URY46" s="178"/>
      <c r="URZ46" s="178"/>
      <c r="USA46" s="178"/>
      <c r="USB46" s="178"/>
      <c r="USC46" s="179"/>
      <c r="USD46" s="166"/>
      <c r="USE46" s="178"/>
      <c r="USF46" s="178"/>
      <c r="USG46" s="178"/>
      <c r="USH46" s="178"/>
      <c r="USI46" s="178"/>
      <c r="USJ46" s="178"/>
      <c r="USK46" s="179"/>
      <c r="USL46" s="166"/>
      <c r="USM46" s="178"/>
      <c r="USN46" s="178"/>
      <c r="USO46" s="178"/>
      <c r="USP46" s="178"/>
      <c r="USQ46" s="178"/>
      <c r="USR46" s="178"/>
      <c r="USS46" s="179"/>
      <c r="UST46" s="166"/>
      <c r="USU46" s="178"/>
      <c r="USV46" s="178"/>
      <c r="USW46" s="178"/>
      <c r="USX46" s="178"/>
      <c r="USY46" s="178"/>
      <c r="USZ46" s="178"/>
      <c r="UTA46" s="179"/>
      <c r="UTB46" s="166"/>
      <c r="UTC46" s="178"/>
      <c r="UTD46" s="178"/>
      <c r="UTE46" s="178"/>
      <c r="UTF46" s="178"/>
      <c r="UTG46" s="178"/>
      <c r="UTH46" s="178"/>
      <c r="UTI46" s="179"/>
      <c r="UTJ46" s="166"/>
      <c r="UTK46" s="178"/>
      <c r="UTL46" s="178"/>
      <c r="UTM46" s="178"/>
      <c r="UTN46" s="178"/>
      <c r="UTO46" s="178"/>
      <c r="UTP46" s="178"/>
      <c r="UTQ46" s="179"/>
      <c r="UTR46" s="166"/>
      <c r="UTS46" s="178"/>
      <c r="UTT46" s="178"/>
      <c r="UTU46" s="178"/>
      <c r="UTV46" s="178"/>
      <c r="UTW46" s="178"/>
      <c r="UTX46" s="178"/>
      <c r="UTY46" s="179"/>
      <c r="UTZ46" s="166"/>
      <c r="UUA46" s="178"/>
      <c r="UUB46" s="178"/>
      <c r="UUC46" s="178"/>
      <c r="UUD46" s="178"/>
      <c r="UUE46" s="178"/>
      <c r="UUF46" s="178"/>
      <c r="UUG46" s="179"/>
      <c r="UUH46" s="166"/>
      <c r="UUI46" s="178"/>
      <c r="UUJ46" s="178"/>
      <c r="UUK46" s="178"/>
      <c r="UUL46" s="178"/>
      <c r="UUM46" s="178"/>
      <c r="UUN46" s="178"/>
      <c r="UUO46" s="179"/>
      <c r="UUP46" s="166"/>
      <c r="UUQ46" s="178"/>
      <c r="UUR46" s="178"/>
      <c r="UUS46" s="178"/>
      <c r="UUT46" s="178"/>
      <c r="UUU46" s="178"/>
      <c r="UUV46" s="178"/>
      <c r="UUW46" s="179"/>
      <c r="UUX46" s="166"/>
      <c r="UUY46" s="178"/>
      <c r="UUZ46" s="178"/>
      <c r="UVA46" s="178"/>
      <c r="UVB46" s="178"/>
      <c r="UVC46" s="178"/>
      <c r="UVD46" s="178"/>
      <c r="UVE46" s="179"/>
      <c r="UVF46" s="166"/>
      <c r="UVG46" s="178"/>
      <c r="UVH46" s="178"/>
      <c r="UVI46" s="178"/>
      <c r="UVJ46" s="178"/>
      <c r="UVK46" s="178"/>
      <c r="UVL46" s="178"/>
      <c r="UVM46" s="179"/>
      <c r="UVN46" s="166"/>
      <c r="UVO46" s="178"/>
      <c r="UVP46" s="178"/>
      <c r="UVQ46" s="178"/>
      <c r="UVR46" s="178"/>
      <c r="UVS46" s="178"/>
      <c r="UVT46" s="178"/>
      <c r="UVU46" s="179"/>
      <c r="UVV46" s="166"/>
      <c r="UVW46" s="178"/>
      <c r="UVX46" s="178"/>
      <c r="UVY46" s="178"/>
      <c r="UVZ46" s="178"/>
      <c r="UWA46" s="178"/>
      <c r="UWB46" s="178"/>
      <c r="UWC46" s="179"/>
      <c r="UWD46" s="166"/>
      <c r="UWE46" s="178"/>
      <c r="UWF46" s="178"/>
      <c r="UWG46" s="178"/>
      <c r="UWH46" s="178"/>
      <c r="UWI46" s="178"/>
      <c r="UWJ46" s="178"/>
      <c r="UWK46" s="179"/>
      <c r="UWL46" s="166"/>
      <c r="UWM46" s="178"/>
      <c r="UWN46" s="178"/>
      <c r="UWO46" s="178"/>
      <c r="UWP46" s="178"/>
      <c r="UWQ46" s="178"/>
      <c r="UWR46" s="178"/>
      <c r="UWS46" s="179"/>
      <c r="UWT46" s="166"/>
      <c r="UWU46" s="178"/>
      <c r="UWV46" s="178"/>
      <c r="UWW46" s="178"/>
      <c r="UWX46" s="178"/>
      <c r="UWY46" s="178"/>
      <c r="UWZ46" s="178"/>
      <c r="UXA46" s="179"/>
      <c r="UXB46" s="166"/>
      <c r="UXC46" s="178"/>
      <c r="UXD46" s="178"/>
      <c r="UXE46" s="178"/>
      <c r="UXF46" s="178"/>
      <c r="UXG46" s="178"/>
      <c r="UXH46" s="178"/>
      <c r="UXI46" s="179"/>
      <c r="UXJ46" s="166"/>
      <c r="UXK46" s="178"/>
      <c r="UXL46" s="178"/>
      <c r="UXM46" s="178"/>
      <c r="UXN46" s="178"/>
      <c r="UXO46" s="178"/>
      <c r="UXP46" s="178"/>
      <c r="UXQ46" s="179"/>
      <c r="UXR46" s="166"/>
      <c r="UXS46" s="178"/>
      <c r="UXT46" s="178"/>
      <c r="UXU46" s="178"/>
      <c r="UXV46" s="178"/>
      <c r="UXW46" s="178"/>
      <c r="UXX46" s="178"/>
      <c r="UXY46" s="179"/>
      <c r="UXZ46" s="166"/>
      <c r="UYA46" s="178"/>
      <c r="UYB46" s="178"/>
      <c r="UYC46" s="178"/>
      <c r="UYD46" s="178"/>
      <c r="UYE46" s="178"/>
      <c r="UYF46" s="178"/>
      <c r="UYG46" s="179"/>
      <c r="UYH46" s="166"/>
      <c r="UYI46" s="178"/>
      <c r="UYJ46" s="178"/>
      <c r="UYK46" s="178"/>
      <c r="UYL46" s="178"/>
      <c r="UYM46" s="178"/>
      <c r="UYN46" s="178"/>
      <c r="UYO46" s="179"/>
      <c r="UYP46" s="166"/>
      <c r="UYQ46" s="178"/>
      <c r="UYR46" s="178"/>
      <c r="UYS46" s="178"/>
      <c r="UYT46" s="178"/>
      <c r="UYU46" s="178"/>
      <c r="UYV46" s="178"/>
      <c r="UYW46" s="179"/>
      <c r="UYX46" s="166"/>
      <c r="UYY46" s="178"/>
      <c r="UYZ46" s="178"/>
      <c r="UZA46" s="178"/>
      <c r="UZB46" s="178"/>
      <c r="UZC46" s="178"/>
      <c r="UZD46" s="178"/>
      <c r="UZE46" s="179"/>
      <c r="UZF46" s="166"/>
      <c r="UZG46" s="178"/>
      <c r="UZH46" s="178"/>
      <c r="UZI46" s="178"/>
      <c r="UZJ46" s="178"/>
      <c r="UZK46" s="178"/>
      <c r="UZL46" s="178"/>
      <c r="UZM46" s="179"/>
      <c r="UZN46" s="166"/>
      <c r="UZO46" s="178"/>
      <c r="UZP46" s="178"/>
      <c r="UZQ46" s="178"/>
      <c r="UZR46" s="178"/>
      <c r="UZS46" s="178"/>
      <c r="UZT46" s="178"/>
      <c r="UZU46" s="179"/>
      <c r="UZV46" s="166"/>
      <c r="UZW46" s="178"/>
      <c r="UZX46" s="178"/>
      <c r="UZY46" s="178"/>
      <c r="UZZ46" s="178"/>
      <c r="VAA46" s="178"/>
      <c r="VAB46" s="178"/>
      <c r="VAC46" s="179"/>
      <c r="VAD46" s="166"/>
      <c r="VAE46" s="178"/>
      <c r="VAF46" s="178"/>
      <c r="VAG46" s="178"/>
      <c r="VAH46" s="178"/>
      <c r="VAI46" s="178"/>
      <c r="VAJ46" s="178"/>
      <c r="VAK46" s="179"/>
      <c r="VAL46" s="166"/>
      <c r="VAM46" s="178"/>
      <c r="VAN46" s="178"/>
      <c r="VAO46" s="178"/>
      <c r="VAP46" s="178"/>
      <c r="VAQ46" s="178"/>
      <c r="VAR46" s="178"/>
      <c r="VAS46" s="179"/>
      <c r="VAT46" s="166"/>
      <c r="VAU46" s="178"/>
      <c r="VAV46" s="178"/>
      <c r="VAW46" s="178"/>
      <c r="VAX46" s="178"/>
      <c r="VAY46" s="178"/>
      <c r="VAZ46" s="178"/>
      <c r="VBA46" s="179"/>
      <c r="VBB46" s="166"/>
      <c r="VBC46" s="178"/>
      <c r="VBD46" s="178"/>
      <c r="VBE46" s="178"/>
      <c r="VBF46" s="178"/>
      <c r="VBG46" s="178"/>
      <c r="VBH46" s="178"/>
      <c r="VBI46" s="179"/>
      <c r="VBJ46" s="166"/>
      <c r="VBK46" s="178"/>
      <c r="VBL46" s="178"/>
      <c r="VBM46" s="178"/>
      <c r="VBN46" s="178"/>
      <c r="VBO46" s="178"/>
      <c r="VBP46" s="178"/>
      <c r="VBQ46" s="179"/>
      <c r="VBR46" s="166"/>
      <c r="VBS46" s="178"/>
      <c r="VBT46" s="178"/>
      <c r="VBU46" s="178"/>
      <c r="VBV46" s="178"/>
      <c r="VBW46" s="178"/>
      <c r="VBX46" s="178"/>
      <c r="VBY46" s="179"/>
      <c r="VBZ46" s="166"/>
      <c r="VCA46" s="178"/>
      <c r="VCB46" s="178"/>
      <c r="VCC46" s="178"/>
      <c r="VCD46" s="178"/>
      <c r="VCE46" s="178"/>
      <c r="VCF46" s="178"/>
      <c r="VCG46" s="179"/>
      <c r="VCH46" s="166"/>
      <c r="VCI46" s="178"/>
      <c r="VCJ46" s="178"/>
      <c r="VCK46" s="178"/>
      <c r="VCL46" s="178"/>
      <c r="VCM46" s="178"/>
      <c r="VCN46" s="178"/>
      <c r="VCO46" s="179"/>
      <c r="VCP46" s="166"/>
      <c r="VCQ46" s="178"/>
      <c r="VCR46" s="178"/>
      <c r="VCS46" s="178"/>
      <c r="VCT46" s="178"/>
      <c r="VCU46" s="178"/>
      <c r="VCV46" s="178"/>
      <c r="VCW46" s="179"/>
      <c r="VCX46" s="166"/>
      <c r="VCY46" s="178"/>
      <c r="VCZ46" s="178"/>
      <c r="VDA46" s="178"/>
      <c r="VDB46" s="178"/>
      <c r="VDC46" s="178"/>
      <c r="VDD46" s="178"/>
      <c r="VDE46" s="179"/>
      <c r="VDF46" s="166"/>
      <c r="VDG46" s="178"/>
      <c r="VDH46" s="178"/>
      <c r="VDI46" s="178"/>
      <c r="VDJ46" s="178"/>
      <c r="VDK46" s="178"/>
      <c r="VDL46" s="178"/>
      <c r="VDM46" s="179"/>
      <c r="VDN46" s="166"/>
      <c r="VDO46" s="178"/>
      <c r="VDP46" s="178"/>
      <c r="VDQ46" s="178"/>
      <c r="VDR46" s="178"/>
      <c r="VDS46" s="178"/>
      <c r="VDT46" s="178"/>
      <c r="VDU46" s="179"/>
      <c r="VDV46" s="166"/>
      <c r="VDW46" s="178"/>
      <c r="VDX46" s="178"/>
      <c r="VDY46" s="178"/>
      <c r="VDZ46" s="178"/>
      <c r="VEA46" s="178"/>
      <c r="VEB46" s="178"/>
      <c r="VEC46" s="179"/>
      <c r="VED46" s="166"/>
      <c r="VEE46" s="178"/>
      <c r="VEF46" s="178"/>
      <c r="VEG46" s="178"/>
      <c r="VEH46" s="178"/>
      <c r="VEI46" s="178"/>
      <c r="VEJ46" s="178"/>
      <c r="VEK46" s="179"/>
      <c r="VEL46" s="166"/>
      <c r="VEM46" s="178"/>
      <c r="VEN46" s="178"/>
      <c r="VEO46" s="178"/>
      <c r="VEP46" s="178"/>
      <c r="VEQ46" s="178"/>
      <c r="VER46" s="178"/>
      <c r="VES46" s="179"/>
      <c r="VET46" s="166"/>
      <c r="VEU46" s="178"/>
      <c r="VEV46" s="178"/>
      <c r="VEW46" s="178"/>
      <c r="VEX46" s="178"/>
      <c r="VEY46" s="178"/>
      <c r="VEZ46" s="178"/>
      <c r="VFA46" s="179"/>
      <c r="VFB46" s="166"/>
      <c r="VFC46" s="178"/>
      <c r="VFD46" s="178"/>
      <c r="VFE46" s="178"/>
      <c r="VFF46" s="178"/>
      <c r="VFG46" s="178"/>
      <c r="VFH46" s="178"/>
      <c r="VFI46" s="179"/>
      <c r="VFJ46" s="166"/>
      <c r="VFK46" s="178"/>
      <c r="VFL46" s="178"/>
      <c r="VFM46" s="178"/>
      <c r="VFN46" s="178"/>
      <c r="VFO46" s="178"/>
      <c r="VFP46" s="178"/>
      <c r="VFQ46" s="179"/>
      <c r="VFR46" s="166"/>
      <c r="VFS46" s="178"/>
      <c r="VFT46" s="178"/>
      <c r="VFU46" s="178"/>
      <c r="VFV46" s="178"/>
      <c r="VFW46" s="178"/>
      <c r="VFX46" s="178"/>
      <c r="VFY46" s="179"/>
      <c r="VFZ46" s="166"/>
      <c r="VGA46" s="178"/>
      <c r="VGB46" s="178"/>
      <c r="VGC46" s="178"/>
      <c r="VGD46" s="178"/>
      <c r="VGE46" s="178"/>
      <c r="VGF46" s="178"/>
      <c r="VGG46" s="179"/>
      <c r="VGH46" s="166"/>
      <c r="VGI46" s="178"/>
      <c r="VGJ46" s="178"/>
      <c r="VGK46" s="178"/>
      <c r="VGL46" s="178"/>
      <c r="VGM46" s="178"/>
      <c r="VGN46" s="178"/>
      <c r="VGO46" s="179"/>
      <c r="VGP46" s="166"/>
      <c r="VGQ46" s="178"/>
      <c r="VGR46" s="178"/>
      <c r="VGS46" s="178"/>
      <c r="VGT46" s="178"/>
      <c r="VGU46" s="178"/>
      <c r="VGV46" s="178"/>
      <c r="VGW46" s="179"/>
      <c r="VGX46" s="166"/>
      <c r="VGY46" s="178"/>
      <c r="VGZ46" s="178"/>
      <c r="VHA46" s="178"/>
      <c r="VHB46" s="178"/>
      <c r="VHC46" s="178"/>
      <c r="VHD46" s="178"/>
      <c r="VHE46" s="179"/>
      <c r="VHF46" s="166"/>
      <c r="VHG46" s="178"/>
      <c r="VHH46" s="178"/>
      <c r="VHI46" s="178"/>
      <c r="VHJ46" s="178"/>
      <c r="VHK46" s="178"/>
      <c r="VHL46" s="178"/>
      <c r="VHM46" s="179"/>
      <c r="VHN46" s="166"/>
      <c r="VHO46" s="178"/>
      <c r="VHP46" s="178"/>
      <c r="VHQ46" s="178"/>
      <c r="VHR46" s="178"/>
      <c r="VHS46" s="178"/>
      <c r="VHT46" s="178"/>
      <c r="VHU46" s="179"/>
      <c r="VHV46" s="166"/>
      <c r="VHW46" s="178"/>
      <c r="VHX46" s="178"/>
      <c r="VHY46" s="178"/>
      <c r="VHZ46" s="178"/>
      <c r="VIA46" s="178"/>
      <c r="VIB46" s="178"/>
      <c r="VIC46" s="179"/>
      <c r="VID46" s="166"/>
      <c r="VIE46" s="178"/>
      <c r="VIF46" s="178"/>
      <c r="VIG46" s="178"/>
      <c r="VIH46" s="178"/>
      <c r="VII46" s="178"/>
      <c r="VIJ46" s="178"/>
      <c r="VIK46" s="179"/>
      <c r="VIL46" s="166"/>
      <c r="VIM46" s="178"/>
      <c r="VIN46" s="178"/>
      <c r="VIO46" s="178"/>
      <c r="VIP46" s="178"/>
      <c r="VIQ46" s="178"/>
      <c r="VIR46" s="178"/>
      <c r="VIS46" s="179"/>
      <c r="VIT46" s="166"/>
      <c r="VIU46" s="178"/>
      <c r="VIV46" s="178"/>
      <c r="VIW46" s="178"/>
      <c r="VIX46" s="178"/>
      <c r="VIY46" s="178"/>
      <c r="VIZ46" s="178"/>
      <c r="VJA46" s="179"/>
      <c r="VJB46" s="166"/>
      <c r="VJC46" s="178"/>
      <c r="VJD46" s="178"/>
      <c r="VJE46" s="178"/>
      <c r="VJF46" s="178"/>
      <c r="VJG46" s="178"/>
      <c r="VJH46" s="178"/>
      <c r="VJI46" s="179"/>
      <c r="VJJ46" s="166"/>
      <c r="VJK46" s="178"/>
      <c r="VJL46" s="178"/>
      <c r="VJM46" s="178"/>
      <c r="VJN46" s="178"/>
      <c r="VJO46" s="178"/>
      <c r="VJP46" s="178"/>
      <c r="VJQ46" s="179"/>
      <c r="VJR46" s="166"/>
      <c r="VJS46" s="178"/>
      <c r="VJT46" s="178"/>
      <c r="VJU46" s="178"/>
      <c r="VJV46" s="178"/>
      <c r="VJW46" s="178"/>
      <c r="VJX46" s="178"/>
      <c r="VJY46" s="179"/>
      <c r="VJZ46" s="166"/>
      <c r="VKA46" s="178"/>
      <c r="VKB46" s="178"/>
      <c r="VKC46" s="178"/>
      <c r="VKD46" s="178"/>
      <c r="VKE46" s="178"/>
      <c r="VKF46" s="178"/>
      <c r="VKG46" s="179"/>
      <c r="VKH46" s="166"/>
      <c r="VKI46" s="178"/>
      <c r="VKJ46" s="178"/>
      <c r="VKK46" s="178"/>
      <c r="VKL46" s="178"/>
      <c r="VKM46" s="178"/>
      <c r="VKN46" s="178"/>
      <c r="VKO46" s="179"/>
      <c r="VKP46" s="166"/>
      <c r="VKQ46" s="178"/>
      <c r="VKR46" s="178"/>
      <c r="VKS46" s="178"/>
      <c r="VKT46" s="178"/>
      <c r="VKU46" s="178"/>
      <c r="VKV46" s="178"/>
      <c r="VKW46" s="179"/>
      <c r="VKX46" s="166"/>
      <c r="VKY46" s="178"/>
      <c r="VKZ46" s="178"/>
      <c r="VLA46" s="178"/>
      <c r="VLB46" s="178"/>
      <c r="VLC46" s="178"/>
      <c r="VLD46" s="178"/>
      <c r="VLE46" s="179"/>
      <c r="VLF46" s="166"/>
      <c r="VLG46" s="178"/>
      <c r="VLH46" s="178"/>
      <c r="VLI46" s="178"/>
      <c r="VLJ46" s="178"/>
      <c r="VLK46" s="178"/>
      <c r="VLL46" s="178"/>
      <c r="VLM46" s="179"/>
      <c r="VLN46" s="166"/>
      <c r="VLO46" s="178"/>
      <c r="VLP46" s="178"/>
      <c r="VLQ46" s="178"/>
      <c r="VLR46" s="178"/>
      <c r="VLS46" s="178"/>
      <c r="VLT46" s="178"/>
      <c r="VLU46" s="179"/>
      <c r="VLV46" s="166"/>
      <c r="VLW46" s="178"/>
      <c r="VLX46" s="178"/>
      <c r="VLY46" s="178"/>
      <c r="VLZ46" s="178"/>
      <c r="VMA46" s="178"/>
      <c r="VMB46" s="178"/>
      <c r="VMC46" s="179"/>
      <c r="VMD46" s="166"/>
      <c r="VME46" s="178"/>
      <c r="VMF46" s="178"/>
      <c r="VMG46" s="178"/>
      <c r="VMH46" s="178"/>
      <c r="VMI46" s="178"/>
      <c r="VMJ46" s="178"/>
      <c r="VMK46" s="179"/>
      <c r="VML46" s="166"/>
      <c r="VMM46" s="178"/>
      <c r="VMN46" s="178"/>
      <c r="VMO46" s="178"/>
      <c r="VMP46" s="178"/>
      <c r="VMQ46" s="178"/>
      <c r="VMR46" s="178"/>
      <c r="VMS46" s="179"/>
      <c r="VMT46" s="166"/>
      <c r="VMU46" s="178"/>
      <c r="VMV46" s="178"/>
      <c r="VMW46" s="178"/>
      <c r="VMX46" s="178"/>
      <c r="VMY46" s="178"/>
      <c r="VMZ46" s="178"/>
      <c r="VNA46" s="179"/>
      <c r="VNB46" s="166"/>
      <c r="VNC46" s="178"/>
      <c r="VND46" s="178"/>
      <c r="VNE46" s="178"/>
      <c r="VNF46" s="178"/>
      <c r="VNG46" s="178"/>
      <c r="VNH46" s="178"/>
      <c r="VNI46" s="179"/>
      <c r="VNJ46" s="166"/>
      <c r="VNK46" s="178"/>
      <c r="VNL46" s="178"/>
      <c r="VNM46" s="178"/>
      <c r="VNN46" s="178"/>
      <c r="VNO46" s="178"/>
      <c r="VNP46" s="178"/>
      <c r="VNQ46" s="179"/>
      <c r="VNR46" s="166"/>
      <c r="VNS46" s="178"/>
      <c r="VNT46" s="178"/>
      <c r="VNU46" s="178"/>
      <c r="VNV46" s="178"/>
      <c r="VNW46" s="178"/>
      <c r="VNX46" s="178"/>
      <c r="VNY46" s="179"/>
      <c r="VNZ46" s="166"/>
      <c r="VOA46" s="178"/>
      <c r="VOB46" s="178"/>
      <c r="VOC46" s="178"/>
      <c r="VOD46" s="178"/>
      <c r="VOE46" s="178"/>
      <c r="VOF46" s="178"/>
      <c r="VOG46" s="179"/>
      <c r="VOH46" s="166"/>
      <c r="VOI46" s="178"/>
      <c r="VOJ46" s="178"/>
      <c r="VOK46" s="178"/>
      <c r="VOL46" s="178"/>
      <c r="VOM46" s="178"/>
      <c r="VON46" s="178"/>
      <c r="VOO46" s="179"/>
      <c r="VOP46" s="166"/>
      <c r="VOQ46" s="178"/>
      <c r="VOR46" s="178"/>
      <c r="VOS46" s="178"/>
      <c r="VOT46" s="178"/>
      <c r="VOU46" s="178"/>
      <c r="VOV46" s="178"/>
      <c r="VOW46" s="179"/>
      <c r="VOX46" s="166"/>
      <c r="VOY46" s="178"/>
      <c r="VOZ46" s="178"/>
      <c r="VPA46" s="178"/>
      <c r="VPB46" s="178"/>
      <c r="VPC46" s="178"/>
      <c r="VPD46" s="178"/>
      <c r="VPE46" s="179"/>
      <c r="VPF46" s="166"/>
      <c r="VPG46" s="178"/>
      <c r="VPH46" s="178"/>
      <c r="VPI46" s="178"/>
      <c r="VPJ46" s="178"/>
      <c r="VPK46" s="178"/>
      <c r="VPL46" s="178"/>
      <c r="VPM46" s="179"/>
      <c r="VPN46" s="166"/>
      <c r="VPO46" s="178"/>
      <c r="VPP46" s="178"/>
      <c r="VPQ46" s="178"/>
      <c r="VPR46" s="178"/>
      <c r="VPS46" s="178"/>
      <c r="VPT46" s="178"/>
      <c r="VPU46" s="179"/>
      <c r="VPV46" s="166"/>
      <c r="VPW46" s="178"/>
      <c r="VPX46" s="178"/>
      <c r="VPY46" s="178"/>
      <c r="VPZ46" s="178"/>
      <c r="VQA46" s="178"/>
      <c r="VQB46" s="178"/>
      <c r="VQC46" s="179"/>
      <c r="VQD46" s="166"/>
      <c r="VQE46" s="178"/>
      <c r="VQF46" s="178"/>
      <c r="VQG46" s="178"/>
      <c r="VQH46" s="178"/>
      <c r="VQI46" s="178"/>
      <c r="VQJ46" s="178"/>
      <c r="VQK46" s="179"/>
      <c r="VQL46" s="166"/>
      <c r="VQM46" s="178"/>
      <c r="VQN46" s="178"/>
      <c r="VQO46" s="178"/>
      <c r="VQP46" s="178"/>
      <c r="VQQ46" s="178"/>
      <c r="VQR46" s="178"/>
      <c r="VQS46" s="179"/>
      <c r="VQT46" s="166"/>
      <c r="VQU46" s="178"/>
      <c r="VQV46" s="178"/>
      <c r="VQW46" s="178"/>
      <c r="VQX46" s="178"/>
      <c r="VQY46" s="178"/>
      <c r="VQZ46" s="178"/>
      <c r="VRA46" s="179"/>
      <c r="VRB46" s="166"/>
      <c r="VRC46" s="178"/>
      <c r="VRD46" s="178"/>
      <c r="VRE46" s="178"/>
      <c r="VRF46" s="178"/>
      <c r="VRG46" s="178"/>
      <c r="VRH46" s="178"/>
      <c r="VRI46" s="179"/>
      <c r="VRJ46" s="166"/>
      <c r="VRK46" s="178"/>
      <c r="VRL46" s="178"/>
      <c r="VRM46" s="178"/>
      <c r="VRN46" s="178"/>
      <c r="VRO46" s="178"/>
      <c r="VRP46" s="178"/>
      <c r="VRQ46" s="179"/>
      <c r="VRR46" s="166"/>
      <c r="VRS46" s="178"/>
      <c r="VRT46" s="178"/>
      <c r="VRU46" s="178"/>
      <c r="VRV46" s="178"/>
      <c r="VRW46" s="178"/>
      <c r="VRX46" s="178"/>
      <c r="VRY46" s="179"/>
      <c r="VRZ46" s="166"/>
      <c r="VSA46" s="178"/>
      <c r="VSB46" s="178"/>
      <c r="VSC46" s="178"/>
      <c r="VSD46" s="178"/>
      <c r="VSE46" s="178"/>
      <c r="VSF46" s="178"/>
      <c r="VSG46" s="179"/>
      <c r="VSH46" s="166"/>
      <c r="VSI46" s="178"/>
      <c r="VSJ46" s="178"/>
      <c r="VSK46" s="178"/>
      <c r="VSL46" s="178"/>
      <c r="VSM46" s="178"/>
      <c r="VSN46" s="178"/>
      <c r="VSO46" s="179"/>
      <c r="VSP46" s="166"/>
      <c r="VSQ46" s="178"/>
      <c r="VSR46" s="178"/>
      <c r="VSS46" s="178"/>
      <c r="VST46" s="178"/>
      <c r="VSU46" s="178"/>
      <c r="VSV46" s="178"/>
      <c r="VSW46" s="179"/>
      <c r="VSX46" s="166"/>
      <c r="VSY46" s="178"/>
      <c r="VSZ46" s="178"/>
      <c r="VTA46" s="178"/>
      <c r="VTB46" s="178"/>
      <c r="VTC46" s="178"/>
      <c r="VTD46" s="178"/>
      <c r="VTE46" s="179"/>
      <c r="VTF46" s="166"/>
      <c r="VTG46" s="178"/>
      <c r="VTH46" s="178"/>
      <c r="VTI46" s="178"/>
      <c r="VTJ46" s="178"/>
      <c r="VTK46" s="178"/>
      <c r="VTL46" s="178"/>
      <c r="VTM46" s="179"/>
      <c r="VTN46" s="166"/>
      <c r="VTO46" s="178"/>
      <c r="VTP46" s="178"/>
      <c r="VTQ46" s="178"/>
      <c r="VTR46" s="178"/>
      <c r="VTS46" s="178"/>
      <c r="VTT46" s="178"/>
      <c r="VTU46" s="179"/>
      <c r="VTV46" s="166"/>
      <c r="VTW46" s="178"/>
      <c r="VTX46" s="178"/>
      <c r="VTY46" s="178"/>
      <c r="VTZ46" s="178"/>
      <c r="VUA46" s="178"/>
      <c r="VUB46" s="178"/>
      <c r="VUC46" s="179"/>
      <c r="VUD46" s="166"/>
      <c r="VUE46" s="178"/>
      <c r="VUF46" s="178"/>
      <c r="VUG46" s="178"/>
      <c r="VUH46" s="178"/>
      <c r="VUI46" s="178"/>
      <c r="VUJ46" s="178"/>
      <c r="VUK46" s="179"/>
      <c r="VUL46" s="166"/>
      <c r="VUM46" s="178"/>
      <c r="VUN46" s="178"/>
      <c r="VUO46" s="178"/>
      <c r="VUP46" s="178"/>
      <c r="VUQ46" s="178"/>
      <c r="VUR46" s="178"/>
      <c r="VUS46" s="179"/>
      <c r="VUT46" s="166"/>
      <c r="VUU46" s="178"/>
      <c r="VUV46" s="178"/>
      <c r="VUW46" s="178"/>
      <c r="VUX46" s="178"/>
      <c r="VUY46" s="178"/>
      <c r="VUZ46" s="178"/>
      <c r="VVA46" s="179"/>
      <c r="VVB46" s="166"/>
      <c r="VVC46" s="178"/>
      <c r="VVD46" s="178"/>
      <c r="VVE46" s="178"/>
      <c r="VVF46" s="178"/>
      <c r="VVG46" s="178"/>
      <c r="VVH46" s="178"/>
      <c r="VVI46" s="179"/>
      <c r="VVJ46" s="166"/>
      <c r="VVK46" s="178"/>
      <c r="VVL46" s="178"/>
      <c r="VVM46" s="178"/>
      <c r="VVN46" s="178"/>
      <c r="VVO46" s="178"/>
      <c r="VVP46" s="178"/>
      <c r="VVQ46" s="179"/>
      <c r="VVR46" s="166"/>
      <c r="VVS46" s="178"/>
      <c r="VVT46" s="178"/>
      <c r="VVU46" s="178"/>
      <c r="VVV46" s="178"/>
      <c r="VVW46" s="178"/>
      <c r="VVX46" s="178"/>
      <c r="VVY46" s="179"/>
      <c r="VVZ46" s="166"/>
      <c r="VWA46" s="178"/>
      <c r="VWB46" s="178"/>
      <c r="VWC46" s="178"/>
      <c r="VWD46" s="178"/>
      <c r="VWE46" s="178"/>
      <c r="VWF46" s="178"/>
      <c r="VWG46" s="179"/>
      <c r="VWH46" s="166"/>
      <c r="VWI46" s="178"/>
      <c r="VWJ46" s="178"/>
      <c r="VWK46" s="178"/>
      <c r="VWL46" s="178"/>
      <c r="VWM46" s="178"/>
      <c r="VWN46" s="178"/>
      <c r="VWO46" s="179"/>
      <c r="VWP46" s="166"/>
      <c r="VWQ46" s="178"/>
      <c r="VWR46" s="178"/>
      <c r="VWS46" s="178"/>
      <c r="VWT46" s="178"/>
      <c r="VWU46" s="178"/>
      <c r="VWV46" s="178"/>
      <c r="VWW46" s="179"/>
      <c r="VWX46" s="166"/>
      <c r="VWY46" s="178"/>
      <c r="VWZ46" s="178"/>
      <c r="VXA46" s="178"/>
      <c r="VXB46" s="178"/>
      <c r="VXC46" s="178"/>
      <c r="VXD46" s="178"/>
      <c r="VXE46" s="179"/>
      <c r="VXF46" s="166"/>
      <c r="VXG46" s="178"/>
      <c r="VXH46" s="178"/>
      <c r="VXI46" s="178"/>
      <c r="VXJ46" s="178"/>
      <c r="VXK46" s="178"/>
      <c r="VXL46" s="178"/>
      <c r="VXM46" s="179"/>
      <c r="VXN46" s="166"/>
      <c r="VXO46" s="178"/>
      <c r="VXP46" s="178"/>
      <c r="VXQ46" s="178"/>
      <c r="VXR46" s="178"/>
      <c r="VXS46" s="178"/>
      <c r="VXT46" s="178"/>
      <c r="VXU46" s="179"/>
      <c r="VXV46" s="166"/>
      <c r="VXW46" s="178"/>
      <c r="VXX46" s="178"/>
      <c r="VXY46" s="178"/>
      <c r="VXZ46" s="178"/>
      <c r="VYA46" s="178"/>
      <c r="VYB46" s="178"/>
      <c r="VYC46" s="179"/>
      <c r="VYD46" s="166"/>
      <c r="VYE46" s="178"/>
      <c r="VYF46" s="178"/>
      <c r="VYG46" s="178"/>
      <c r="VYH46" s="178"/>
      <c r="VYI46" s="178"/>
      <c r="VYJ46" s="178"/>
      <c r="VYK46" s="179"/>
      <c r="VYL46" s="166"/>
      <c r="VYM46" s="178"/>
      <c r="VYN46" s="178"/>
      <c r="VYO46" s="178"/>
      <c r="VYP46" s="178"/>
      <c r="VYQ46" s="178"/>
      <c r="VYR46" s="178"/>
      <c r="VYS46" s="179"/>
      <c r="VYT46" s="166"/>
      <c r="VYU46" s="178"/>
      <c r="VYV46" s="178"/>
      <c r="VYW46" s="178"/>
      <c r="VYX46" s="178"/>
      <c r="VYY46" s="178"/>
      <c r="VYZ46" s="178"/>
      <c r="VZA46" s="179"/>
      <c r="VZB46" s="166"/>
      <c r="VZC46" s="178"/>
      <c r="VZD46" s="178"/>
      <c r="VZE46" s="178"/>
      <c r="VZF46" s="178"/>
      <c r="VZG46" s="178"/>
      <c r="VZH46" s="178"/>
      <c r="VZI46" s="179"/>
      <c r="VZJ46" s="166"/>
      <c r="VZK46" s="178"/>
      <c r="VZL46" s="178"/>
      <c r="VZM46" s="178"/>
      <c r="VZN46" s="178"/>
      <c r="VZO46" s="178"/>
      <c r="VZP46" s="178"/>
      <c r="VZQ46" s="179"/>
      <c r="VZR46" s="166"/>
      <c r="VZS46" s="178"/>
      <c r="VZT46" s="178"/>
      <c r="VZU46" s="178"/>
      <c r="VZV46" s="178"/>
      <c r="VZW46" s="178"/>
      <c r="VZX46" s="178"/>
      <c r="VZY46" s="179"/>
      <c r="VZZ46" s="166"/>
      <c r="WAA46" s="178"/>
      <c r="WAB46" s="178"/>
      <c r="WAC46" s="178"/>
      <c r="WAD46" s="178"/>
      <c r="WAE46" s="178"/>
      <c r="WAF46" s="178"/>
      <c r="WAG46" s="179"/>
      <c r="WAH46" s="166"/>
      <c r="WAI46" s="178"/>
      <c r="WAJ46" s="178"/>
      <c r="WAK46" s="178"/>
      <c r="WAL46" s="178"/>
      <c r="WAM46" s="178"/>
      <c r="WAN46" s="178"/>
      <c r="WAO46" s="179"/>
      <c r="WAP46" s="166"/>
      <c r="WAQ46" s="178"/>
      <c r="WAR46" s="178"/>
      <c r="WAS46" s="178"/>
      <c r="WAT46" s="178"/>
      <c r="WAU46" s="178"/>
      <c r="WAV46" s="178"/>
      <c r="WAW46" s="179"/>
      <c r="WAX46" s="166"/>
      <c r="WAY46" s="178"/>
      <c r="WAZ46" s="178"/>
      <c r="WBA46" s="178"/>
      <c r="WBB46" s="178"/>
      <c r="WBC46" s="178"/>
      <c r="WBD46" s="178"/>
      <c r="WBE46" s="179"/>
      <c r="WBF46" s="166"/>
      <c r="WBG46" s="178"/>
      <c r="WBH46" s="178"/>
      <c r="WBI46" s="178"/>
      <c r="WBJ46" s="178"/>
      <c r="WBK46" s="178"/>
      <c r="WBL46" s="178"/>
      <c r="WBM46" s="179"/>
      <c r="WBN46" s="166"/>
      <c r="WBO46" s="178"/>
      <c r="WBP46" s="178"/>
      <c r="WBQ46" s="178"/>
      <c r="WBR46" s="178"/>
      <c r="WBS46" s="178"/>
      <c r="WBT46" s="178"/>
      <c r="WBU46" s="179"/>
      <c r="WBV46" s="166"/>
      <c r="WBW46" s="178"/>
      <c r="WBX46" s="178"/>
      <c r="WBY46" s="178"/>
      <c r="WBZ46" s="178"/>
      <c r="WCA46" s="178"/>
      <c r="WCB46" s="178"/>
      <c r="WCC46" s="179"/>
      <c r="WCD46" s="166"/>
      <c r="WCE46" s="178"/>
      <c r="WCF46" s="178"/>
      <c r="WCG46" s="178"/>
      <c r="WCH46" s="178"/>
      <c r="WCI46" s="178"/>
      <c r="WCJ46" s="178"/>
      <c r="WCK46" s="179"/>
      <c r="WCL46" s="166"/>
      <c r="WCM46" s="178"/>
      <c r="WCN46" s="178"/>
      <c r="WCO46" s="178"/>
      <c r="WCP46" s="178"/>
      <c r="WCQ46" s="178"/>
      <c r="WCR46" s="178"/>
      <c r="WCS46" s="179"/>
      <c r="WCT46" s="166"/>
      <c r="WCU46" s="178"/>
      <c r="WCV46" s="178"/>
      <c r="WCW46" s="178"/>
      <c r="WCX46" s="178"/>
      <c r="WCY46" s="178"/>
      <c r="WCZ46" s="178"/>
      <c r="WDA46" s="179"/>
      <c r="WDB46" s="166"/>
      <c r="WDC46" s="178"/>
      <c r="WDD46" s="178"/>
      <c r="WDE46" s="178"/>
      <c r="WDF46" s="178"/>
      <c r="WDG46" s="178"/>
      <c r="WDH46" s="178"/>
      <c r="WDI46" s="179"/>
      <c r="WDJ46" s="166"/>
      <c r="WDK46" s="178"/>
      <c r="WDL46" s="178"/>
      <c r="WDM46" s="178"/>
      <c r="WDN46" s="178"/>
      <c r="WDO46" s="178"/>
      <c r="WDP46" s="178"/>
      <c r="WDQ46" s="179"/>
      <c r="WDR46" s="166"/>
      <c r="WDS46" s="178"/>
      <c r="WDT46" s="178"/>
      <c r="WDU46" s="178"/>
      <c r="WDV46" s="178"/>
      <c r="WDW46" s="178"/>
      <c r="WDX46" s="178"/>
      <c r="WDY46" s="179"/>
      <c r="WDZ46" s="166"/>
      <c r="WEA46" s="178"/>
      <c r="WEB46" s="178"/>
      <c r="WEC46" s="178"/>
      <c r="WED46" s="178"/>
      <c r="WEE46" s="178"/>
      <c r="WEF46" s="178"/>
      <c r="WEG46" s="179"/>
      <c r="WEH46" s="166"/>
      <c r="WEI46" s="178"/>
      <c r="WEJ46" s="178"/>
      <c r="WEK46" s="178"/>
      <c r="WEL46" s="178"/>
      <c r="WEM46" s="178"/>
      <c r="WEN46" s="178"/>
      <c r="WEO46" s="179"/>
      <c r="WEP46" s="166"/>
      <c r="WEQ46" s="178"/>
      <c r="WER46" s="178"/>
      <c r="WES46" s="178"/>
      <c r="WET46" s="178"/>
      <c r="WEU46" s="178"/>
      <c r="WEV46" s="178"/>
      <c r="WEW46" s="179"/>
      <c r="WEX46" s="166"/>
      <c r="WEY46" s="178"/>
      <c r="WEZ46" s="178"/>
      <c r="WFA46" s="178"/>
      <c r="WFB46" s="178"/>
      <c r="WFC46" s="178"/>
      <c r="WFD46" s="178"/>
      <c r="WFE46" s="179"/>
      <c r="WFF46" s="166"/>
      <c r="WFG46" s="178"/>
      <c r="WFH46" s="178"/>
      <c r="WFI46" s="178"/>
      <c r="WFJ46" s="178"/>
      <c r="WFK46" s="178"/>
      <c r="WFL46" s="178"/>
      <c r="WFM46" s="179"/>
      <c r="WFN46" s="166"/>
      <c r="WFO46" s="178"/>
      <c r="WFP46" s="178"/>
      <c r="WFQ46" s="178"/>
      <c r="WFR46" s="178"/>
      <c r="WFS46" s="178"/>
      <c r="WFT46" s="178"/>
      <c r="WFU46" s="179"/>
      <c r="WFV46" s="166"/>
      <c r="WFW46" s="178"/>
      <c r="WFX46" s="178"/>
      <c r="WFY46" s="178"/>
      <c r="WFZ46" s="178"/>
      <c r="WGA46" s="178"/>
      <c r="WGB46" s="178"/>
      <c r="WGC46" s="179"/>
      <c r="WGD46" s="166"/>
      <c r="WGE46" s="178"/>
      <c r="WGF46" s="178"/>
      <c r="WGG46" s="178"/>
      <c r="WGH46" s="178"/>
      <c r="WGI46" s="178"/>
      <c r="WGJ46" s="178"/>
      <c r="WGK46" s="179"/>
      <c r="WGL46" s="166"/>
      <c r="WGM46" s="178"/>
      <c r="WGN46" s="178"/>
      <c r="WGO46" s="178"/>
      <c r="WGP46" s="178"/>
      <c r="WGQ46" s="178"/>
      <c r="WGR46" s="178"/>
      <c r="WGS46" s="179"/>
      <c r="WGT46" s="166"/>
      <c r="WGU46" s="178"/>
      <c r="WGV46" s="178"/>
      <c r="WGW46" s="178"/>
      <c r="WGX46" s="178"/>
      <c r="WGY46" s="178"/>
      <c r="WGZ46" s="178"/>
      <c r="WHA46" s="179"/>
      <c r="WHB46" s="166"/>
      <c r="WHC46" s="178"/>
      <c r="WHD46" s="178"/>
      <c r="WHE46" s="178"/>
      <c r="WHF46" s="178"/>
      <c r="WHG46" s="178"/>
      <c r="WHH46" s="178"/>
      <c r="WHI46" s="179"/>
      <c r="WHJ46" s="166"/>
      <c r="WHK46" s="178"/>
      <c r="WHL46" s="178"/>
      <c r="WHM46" s="178"/>
      <c r="WHN46" s="178"/>
      <c r="WHO46" s="178"/>
      <c r="WHP46" s="178"/>
      <c r="WHQ46" s="179"/>
      <c r="WHR46" s="166"/>
      <c r="WHS46" s="178"/>
      <c r="WHT46" s="178"/>
      <c r="WHU46" s="178"/>
      <c r="WHV46" s="178"/>
      <c r="WHW46" s="178"/>
      <c r="WHX46" s="178"/>
      <c r="WHY46" s="179"/>
      <c r="WHZ46" s="166"/>
      <c r="WIA46" s="178"/>
      <c r="WIB46" s="178"/>
      <c r="WIC46" s="178"/>
      <c r="WID46" s="178"/>
      <c r="WIE46" s="178"/>
      <c r="WIF46" s="178"/>
      <c r="WIG46" s="179"/>
      <c r="WIH46" s="166"/>
      <c r="WII46" s="178"/>
      <c r="WIJ46" s="178"/>
      <c r="WIK46" s="178"/>
      <c r="WIL46" s="178"/>
      <c r="WIM46" s="178"/>
      <c r="WIN46" s="178"/>
      <c r="WIO46" s="179"/>
      <c r="WIP46" s="166"/>
      <c r="WIQ46" s="178"/>
      <c r="WIR46" s="178"/>
      <c r="WIS46" s="178"/>
      <c r="WIT46" s="178"/>
      <c r="WIU46" s="178"/>
      <c r="WIV46" s="178"/>
      <c r="WIW46" s="179"/>
      <c r="WIX46" s="166"/>
      <c r="WIY46" s="178"/>
      <c r="WIZ46" s="178"/>
      <c r="WJA46" s="178"/>
      <c r="WJB46" s="178"/>
      <c r="WJC46" s="178"/>
      <c r="WJD46" s="178"/>
      <c r="WJE46" s="179"/>
      <c r="WJF46" s="166"/>
      <c r="WJG46" s="178"/>
      <c r="WJH46" s="178"/>
      <c r="WJI46" s="178"/>
      <c r="WJJ46" s="178"/>
      <c r="WJK46" s="178"/>
      <c r="WJL46" s="178"/>
      <c r="WJM46" s="179"/>
      <c r="WJN46" s="166"/>
      <c r="WJO46" s="178"/>
      <c r="WJP46" s="178"/>
      <c r="WJQ46" s="178"/>
      <c r="WJR46" s="178"/>
      <c r="WJS46" s="178"/>
      <c r="WJT46" s="178"/>
      <c r="WJU46" s="179"/>
      <c r="WJV46" s="166"/>
      <c r="WJW46" s="178"/>
      <c r="WJX46" s="178"/>
      <c r="WJY46" s="178"/>
      <c r="WJZ46" s="178"/>
      <c r="WKA46" s="178"/>
      <c r="WKB46" s="178"/>
      <c r="WKC46" s="179"/>
      <c r="WKD46" s="166"/>
      <c r="WKE46" s="178"/>
      <c r="WKF46" s="178"/>
      <c r="WKG46" s="178"/>
      <c r="WKH46" s="178"/>
      <c r="WKI46" s="178"/>
      <c r="WKJ46" s="178"/>
      <c r="WKK46" s="179"/>
      <c r="WKL46" s="166"/>
      <c r="WKM46" s="178"/>
      <c r="WKN46" s="178"/>
      <c r="WKO46" s="178"/>
      <c r="WKP46" s="178"/>
      <c r="WKQ46" s="178"/>
      <c r="WKR46" s="178"/>
      <c r="WKS46" s="179"/>
      <c r="WKT46" s="166"/>
      <c r="WKU46" s="178"/>
      <c r="WKV46" s="178"/>
      <c r="WKW46" s="178"/>
      <c r="WKX46" s="178"/>
      <c r="WKY46" s="178"/>
      <c r="WKZ46" s="178"/>
      <c r="WLA46" s="179"/>
      <c r="WLB46" s="166"/>
      <c r="WLC46" s="178"/>
      <c r="WLD46" s="178"/>
      <c r="WLE46" s="178"/>
      <c r="WLF46" s="178"/>
      <c r="WLG46" s="178"/>
      <c r="WLH46" s="178"/>
      <c r="WLI46" s="179"/>
      <c r="WLJ46" s="166"/>
      <c r="WLK46" s="178"/>
      <c r="WLL46" s="178"/>
      <c r="WLM46" s="178"/>
      <c r="WLN46" s="178"/>
      <c r="WLO46" s="178"/>
      <c r="WLP46" s="178"/>
      <c r="WLQ46" s="179"/>
      <c r="WLR46" s="166"/>
      <c r="WLS46" s="178"/>
      <c r="WLT46" s="178"/>
      <c r="WLU46" s="178"/>
      <c r="WLV46" s="178"/>
      <c r="WLW46" s="178"/>
      <c r="WLX46" s="178"/>
      <c r="WLY46" s="179"/>
      <c r="WLZ46" s="166"/>
      <c r="WMA46" s="178"/>
      <c r="WMB46" s="178"/>
      <c r="WMC46" s="178"/>
      <c r="WMD46" s="178"/>
      <c r="WME46" s="178"/>
      <c r="WMF46" s="178"/>
      <c r="WMG46" s="179"/>
      <c r="WMH46" s="166"/>
      <c r="WMI46" s="178"/>
      <c r="WMJ46" s="178"/>
      <c r="WMK46" s="178"/>
      <c r="WML46" s="178"/>
      <c r="WMM46" s="178"/>
      <c r="WMN46" s="178"/>
      <c r="WMO46" s="179"/>
      <c r="WMP46" s="166"/>
      <c r="WMQ46" s="178"/>
      <c r="WMR46" s="178"/>
      <c r="WMS46" s="178"/>
      <c r="WMT46" s="178"/>
      <c r="WMU46" s="178"/>
      <c r="WMV46" s="178"/>
      <c r="WMW46" s="179"/>
      <c r="WMX46" s="166"/>
      <c r="WMY46" s="178"/>
      <c r="WMZ46" s="178"/>
      <c r="WNA46" s="178"/>
      <c r="WNB46" s="178"/>
      <c r="WNC46" s="178"/>
      <c r="WND46" s="178"/>
      <c r="WNE46" s="179"/>
      <c r="WNF46" s="166"/>
      <c r="WNG46" s="178"/>
      <c r="WNH46" s="178"/>
      <c r="WNI46" s="178"/>
      <c r="WNJ46" s="178"/>
      <c r="WNK46" s="178"/>
      <c r="WNL46" s="178"/>
      <c r="WNM46" s="179"/>
      <c r="WNN46" s="166"/>
      <c r="WNO46" s="178"/>
      <c r="WNP46" s="178"/>
      <c r="WNQ46" s="178"/>
      <c r="WNR46" s="178"/>
      <c r="WNS46" s="178"/>
      <c r="WNT46" s="178"/>
      <c r="WNU46" s="179"/>
      <c r="WNV46" s="166"/>
      <c r="WNW46" s="178"/>
      <c r="WNX46" s="178"/>
      <c r="WNY46" s="178"/>
      <c r="WNZ46" s="178"/>
      <c r="WOA46" s="178"/>
      <c r="WOB46" s="178"/>
      <c r="WOC46" s="179"/>
      <c r="WOD46" s="166"/>
      <c r="WOE46" s="178"/>
      <c r="WOF46" s="178"/>
      <c r="WOG46" s="178"/>
      <c r="WOH46" s="178"/>
      <c r="WOI46" s="178"/>
      <c r="WOJ46" s="178"/>
      <c r="WOK46" s="179"/>
      <c r="WOL46" s="166"/>
      <c r="WOM46" s="178"/>
      <c r="WON46" s="178"/>
      <c r="WOO46" s="178"/>
      <c r="WOP46" s="178"/>
      <c r="WOQ46" s="178"/>
      <c r="WOR46" s="178"/>
      <c r="WOS46" s="179"/>
      <c r="WOT46" s="166"/>
      <c r="WOU46" s="178"/>
      <c r="WOV46" s="178"/>
      <c r="WOW46" s="178"/>
      <c r="WOX46" s="178"/>
      <c r="WOY46" s="178"/>
      <c r="WOZ46" s="178"/>
      <c r="WPA46" s="179"/>
      <c r="WPB46" s="166"/>
      <c r="WPC46" s="178"/>
      <c r="WPD46" s="178"/>
      <c r="WPE46" s="178"/>
      <c r="WPF46" s="178"/>
      <c r="WPG46" s="178"/>
      <c r="WPH46" s="178"/>
      <c r="WPI46" s="179"/>
      <c r="WPJ46" s="166"/>
      <c r="WPK46" s="178"/>
      <c r="WPL46" s="178"/>
      <c r="WPM46" s="178"/>
      <c r="WPN46" s="178"/>
      <c r="WPO46" s="178"/>
      <c r="WPP46" s="178"/>
      <c r="WPQ46" s="179"/>
      <c r="WPR46" s="166"/>
      <c r="WPS46" s="178"/>
      <c r="WPT46" s="178"/>
      <c r="WPU46" s="178"/>
      <c r="WPV46" s="178"/>
      <c r="WPW46" s="178"/>
      <c r="WPX46" s="178"/>
      <c r="WPY46" s="179"/>
      <c r="WPZ46" s="166"/>
      <c r="WQA46" s="178"/>
      <c r="WQB46" s="178"/>
      <c r="WQC46" s="178"/>
      <c r="WQD46" s="178"/>
      <c r="WQE46" s="178"/>
      <c r="WQF46" s="178"/>
      <c r="WQG46" s="179"/>
      <c r="WQH46" s="166"/>
      <c r="WQI46" s="178"/>
      <c r="WQJ46" s="178"/>
      <c r="WQK46" s="178"/>
      <c r="WQL46" s="178"/>
      <c r="WQM46" s="178"/>
      <c r="WQN46" s="178"/>
      <c r="WQO46" s="179"/>
      <c r="WQP46" s="166"/>
      <c r="WQQ46" s="178"/>
      <c r="WQR46" s="178"/>
      <c r="WQS46" s="178"/>
      <c r="WQT46" s="178"/>
      <c r="WQU46" s="178"/>
      <c r="WQV46" s="178"/>
      <c r="WQW46" s="179"/>
      <c r="WQX46" s="166"/>
      <c r="WQY46" s="178"/>
      <c r="WQZ46" s="178"/>
      <c r="WRA46" s="178"/>
      <c r="WRB46" s="178"/>
      <c r="WRC46" s="178"/>
      <c r="WRD46" s="178"/>
      <c r="WRE46" s="179"/>
      <c r="WRF46" s="166"/>
      <c r="WRG46" s="178"/>
      <c r="WRH46" s="178"/>
      <c r="WRI46" s="178"/>
      <c r="WRJ46" s="178"/>
      <c r="WRK46" s="178"/>
      <c r="WRL46" s="178"/>
      <c r="WRM46" s="179"/>
      <c r="WRN46" s="166"/>
      <c r="WRO46" s="178"/>
      <c r="WRP46" s="178"/>
      <c r="WRQ46" s="178"/>
      <c r="WRR46" s="178"/>
      <c r="WRS46" s="178"/>
      <c r="WRT46" s="178"/>
      <c r="WRU46" s="179"/>
      <c r="WRV46" s="166"/>
      <c r="WRW46" s="178"/>
      <c r="WRX46" s="178"/>
      <c r="WRY46" s="178"/>
      <c r="WRZ46" s="178"/>
      <c r="WSA46" s="178"/>
      <c r="WSB46" s="178"/>
      <c r="WSC46" s="179"/>
      <c r="WSD46" s="166"/>
      <c r="WSE46" s="178"/>
      <c r="WSF46" s="178"/>
      <c r="WSG46" s="178"/>
      <c r="WSH46" s="178"/>
      <c r="WSI46" s="178"/>
      <c r="WSJ46" s="178"/>
      <c r="WSK46" s="179"/>
      <c r="WSL46" s="166"/>
      <c r="WSM46" s="178"/>
      <c r="WSN46" s="178"/>
      <c r="WSO46" s="178"/>
      <c r="WSP46" s="178"/>
      <c r="WSQ46" s="178"/>
      <c r="WSR46" s="178"/>
      <c r="WSS46" s="179"/>
      <c r="WST46" s="166"/>
      <c r="WSU46" s="178"/>
      <c r="WSV46" s="178"/>
      <c r="WSW46" s="178"/>
      <c r="WSX46" s="178"/>
      <c r="WSY46" s="178"/>
      <c r="WSZ46" s="178"/>
      <c r="WTA46" s="179"/>
      <c r="WTB46" s="166"/>
      <c r="WTC46" s="178"/>
      <c r="WTD46" s="178"/>
      <c r="WTE46" s="178"/>
      <c r="WTF46" s="178"/>
      <c r="WTG46" s="178"/>
      <c r="WTH46" s="178"/>
      <c r="WTI46" s="179"/>
      <c r="WTJ46" s="166"/>
      <c r="WTK46" s="178"/>
      <c r="WTL46" s="178"/>
      <c r="WTM46" s="178"/>
      <c r="WTN46" s="178"/>
      <c r="WTO46" s="178"/>
      <c r="WTP46" s="178"/>
      <c r="WTQ46" s="179"/>
      <c r="WTR46" s="166"/>
      <c r="WTS46" s="178"/>
      <c r="WTT46" s="178"/>
      <c r="WTU46" s="178"/>
      <c r="WTV46" s="178"/>
      <c r="WTW46" s="178"/>
      <c r="WTX46" s="178"/>
      <c r="WTY46" s="179"/>
      <c r="WTZ46" s="166"/>
      <c r="WUA46" s="178"/>
      <c r="WUB46" s="178"/>
      <c r="WUC46" s="178"/>
      <c r="WUD46" s="178"/>
      <c r="WUE46" s="178"/>
      <c r="WUF46" s="178"/>
      <c r="WUG46" s="179"/>
      <c r="WUH46" s="166"/>
      <c r="WUI46" s="178"/>
      <c r="WUJ46" s="178"/>
      <c r="WUK46" s="178"/>
      <c r="WUL46" s="178"/>
      <c r="WUM46" s="178"/>
      <c r="WUN46" s="178"/>
      <c r="WUO46" s="179"/>
      <c r="WUP46" s="166"/>
      <c r="WUQ46" s="178"/>
      <c r="WUR46" s="178"/>
      <c r="WUS46" s="178"/>
      <c r="WUT46" s="178"/>
      <c r="WUU46" s="178"/>
      <c r="WUV46" s="178"/>
      <c r="WUW46" s="179"/>
      <c r="WUX46" s="166"/>
      <c r="WUY46" s="178"/>
      <c r="WUZ46" s="178"/>
      <c r="WVA46" s="178"/>
      <c r="WVB46" s="178"/>
      <c r="WVC46" s="178"/>
      <c r="WVD46" s="178"/>
      <c r="WVE46" s="179"/>
      <c r="WVF46" s="166"/>
      <c r="WVG46" s="178"/>
      <c r="WVH46" s="178"/>
      <c r="WVI46" s="178"/>
      <c r="WVJ46" s="178"/>
      <c r="WVK46" s="178"/>
      <c r="WVL46" s="178"/>
      <c r="WVM46" s="179"/>
      <c r="WVN46" s="166"/>
      <c r="WVO46" s="178"/>
      <c r="WVP46" s="178"/>
      <c r="WVQ46" s="178"/>
      <c r="WVR46" s="178"/>
      <c r="WVS46" s="178"/>
      <c r="WVT46" s="178"/>
      <c r="WVU46" s="179"/>
      <c r="WVV46" s="166"/>
      <c r="WVW46" s="178"/>
      <c r="WVX46" s="178"/>
      <c r="WVY46" s="178"/>
      <c r="WVZ46" s="178"/>
      <c r="WWA46" s="178"/>
      <c r="WWB46" s="178"/>
      <c r="WWC46" s="179"/>
      <c r="WWD46" s="166"/>
      <c r="WWE46" s="178"/>
      <c r="WWF46" s="178"/>
      <c r="WWG46" s="178"/>
      <c r="WWH46" s="178"/>
      <c r="WWI46" s="178"/>
      <c r="WWJ46" s="178"/>
      <c r="WWK46" s="179"/>
      <c r="WWL46" s="166"/>
      <c r="WWM46" s="178"/>
      <c r="WWN46" s="178"/>
      <c r="WWO46" s="178"/>
      <c r="WWP46" s="178"/>
      <c r="WWQ46" s="178"/>
      <c r="WWR46" s="178"/>
      <c r="WWS46" s="179"/>
      <c r="WWT46" s="166"/>
      <c r="WWU46" s="178"/>
      <c r="WWV46" s="178"/>
      <c r="WWW46" s="178"/>
      <c r="WWX46" s="178"/>
      <c r="WWY46" s="178"/>
      <c r="WWZ46" s="178"/>
      <c r="WXA46" s="179"/>
      <c r="WXB46" s="166"/>
      <c r="WXC46" s="178"/>
      <c r="WXD46" s="178"/>
      <c r="WXE46" s="178"/>
      <c r="WXF46" s="178"/>
      <c r="WXG46" s="178"/>
      <c r="WXH46" s="178"/>
      <c r="WXI46" s="179"/>
      <c r="WXJ46" s="166"/>
      <c r="WXK46" s="178"/>
      <c r="WXL46" s="178"/>
      <c r="WXM46" s="178"/>
      <c r="WXN46" s="178"/>
      <c r="WXO46" s="178"/>
      <c r="WXP46" s="178"/>
      <c r="WXQ46" s="179"/>
      <c r="WXR46" s="166"/>
      <c r="WXS46" s="178"/>
      <c r="WXT46" s="178"/>
      <c r="WXU46" s="178"/>
      <c r="WXV46" s="178"/>
      <c r="WXW46" s="178"/>
      <c r="WXX46" s="178"/>
      <c r="WXY46" s="179"/>
      <c r="WXZ46" s="166"/>
      <c r="WYA46" s="178"/>
      <c r="WYB46" s="178"/>
      <c r="WYC46" s="178"/>
      <c r="WYD46" s="178"/>
      <c r="WYE46" s="178"/>
      <c r="WYF46" s="178"/>
      <c r="WYG46" s="179"/>
      <c r="WYH46" s="166"/>
      <c r="WYI46" s="178"/>
      <c r="WYJ46" s="178"/>
      <c r="WYK46" s="178"/>
      <c r="WYL46" s="178"/>
      <c r="WYM46" s="178"/>
      <c r="WYN46" s="178"/>
      <c r="WYO46" s="179"/>
      <c r="WYP46" s="166"/>
      <c r="WYQ46" s="178"/>
      <c r="WYR46" s="178"/>
      <c r="WYS46" s="178"/>
      <c r="WYT46" s="178"/>
      <c r="WYU46" s="178"/>
      <c r="WYV46" s="178"/>
      <c r="WYW46" s="179"/>
      <c r="WYX46" s="166"/>
      <c r="WYY46" s="178"/>
      <c r="WYZ46" s="178"/>
      <c r="WZA46" s="178"/>
      <c r="WZB46" s="178"/>
      <c r="WZC46" s="178"/>
      <c r="WZD46" s="178"/>
      <c r="WZE46" s="179"/>
      <c r="WZF46" s="166"/>
      <c r="WZG46" s="178"/>
      <c r="WZH46" s="178"/>
      <c r="WZI46" s="178"/>
      <c r="WZJ46" s="178"/>
      <c r="WZK46" s="178"/>
      <c r="WZL46" s="178"/>
      <c r="WZM46" s="179"/>
      <c r="WZN46" s="166"/>
      <c r="WZO46" s="178"/>
      <c r="WZP46" s="178"/>
      <c r="WZQ46" s="178"/>
      <c r="WZR46" s="178"/>
      <c r="WZS46" s="178"/>
      <c r="WZT46" s="178"/>
      <c r="WZU46" s="179"/>
      <c r="WZV46" s="166"/>
      <c r="WZW46" s="178"/>
      <c r="WZX46" s="178"/>
      <c r="WZY46" s="178"/>
      <c r="WZZ46" s="178"/>
      <c r="XAA46" s="178"/>
      <c r="XAB46" s="178"/>
      <c r="XAC46" s="179"/>
      <c r="XAD46" s="166"/>
      <c r="XAE46" s="178"/>
      <c r="XAF46" s="178"/>
      <c r="XAG46" s="178"/>
      <c r="XAH46" s="178"/>
      <c r="XAI46" s="178"/>
      <c r="XAJ46" s="178"/>
      <c r="XAK46" s="179"/>
      <c r="XAL46" s="166"/>
      <c r="XAM46" s="178"/>
      <c r="XAN46" s="178"/>
      <c r="XAO46" s="178"/>
      <c r="XAP46" s="178"/>
      <c r="XAQ46" s="178"/>
      <c r="XAR46" s="178"/>
      <c r="XAS46" s="179"/>
      <c r="XAT46" s="166"/>
      <c r="XAU46" s="178"/>
      <c r="XAV46" s="178"/>
      <c r="XAW46" s="178"/>
      <c r="XAX46" s="178"/>
      <c r="XAY46" s="178"/>
      <c r="XAZ46" s="178"/>
      <c r="XBA46" s="179"/>
      <c r="XBB46" s="166"/>
      <c r="XBC46" s="178"/>
      <c r="XBD46" s="178"/>
      <c r="XBE46" s="178"/>
      <c r="XBF46" s="178"/>
      <c r="XBG46" s="178"/>
      <c r="XBH46" s="178"/>
      <c r="XBI46" s="179"/>
      <c r="XBJ46" s="166"/>
      <c r="XBK46" s="178"/>
      <c r="XBL46" s="178"/>
      <c r="XBM46" s="178"/>
      <c r="XBN46" s="178"/>
      <c r="XBO46" s="178"/>
      <c r="XBP46" s="178"/>
      <c r="XBQ46" s="179"/>
      <c r="XBR46" s="166"/>
      <c r="XBS46" s="178"/>
      <c r="XBT46" s="178"/>
      <c r="XBU46" s="178"/>
      <c r="XBV46" s="178"/>
      <c r="XBW46" s="178"/>
      <c r="XBX46" s="178"/>
      <c r="XBY46" s="179"/>
      <c r="XBZ46" s="166"/>
      <c r="XCA46" s="178"/>
      <c r="XCB46" s="178"/>
      <c r="XCC46" s="178"/>
      <c r="XCD46" s="178"/>
      <c r="XCE46" s="178"/>
      <c r="XCF46" s="178"/>
      <c r="XCG46" s="179"/>
      <c r="XCH46" s="166"/>
      <c r="XCI46" s="178"/>
      <c r="XCJ46" s="178"/>
      <c r="XCK46" s="178"/>
      <c r="XCL46" s="178"/>
      <c r="XCM46" s="178"/>
      <c r="XCN46" s="178"/>
      <c r="XCO46" s="179"/>
      <c r="XCP46" s="166"/>
      <c r="XCQ46" s="178"/>
      <c r="XCR46" s="178"/>
      <c r="XCS46" s="178"/>
      <c r="XCT46" s="178"/>
      <c r="XCU46" s="178"/>
      <c r="XCV46" s="178"/>
      <c r="XCW46" s="179"/>
      <c r="XCX46" s="166"/>
      <c r="XCY46" s="178"/>
      <c r="XCZ46" s="178"/>
      <c r="XDA46" s="178"/>
      <c r="XDB46" s="178"/>
      <c r="XDC46" s="178"/>
      <c r="XDD46" s="178"/>
      <c r="XDE46" s="179"/>
      <c r="XDF46" s="166"/>
      <c r="XDG46" s="178"/>
      <c r="XDH46" s="178"/>
      <c r="XDI46" s="178"/>
      <c r="XDJ46" s="178"/>
      <c r="XDK46" s="178"/>
      <c r="XDL46" s="178"/>
      <c r="XDM46" s="179"/>
      <c r="XDN46" s="166"/>
      <c r="XDO46" s="178"/>
      <c r="XDP46" s="178"/>
      <c r="XDQ46" s="178"/>
      <c r="XDR46" s="178"/>
      <c r="XDS46" s="178"/>
      <c r="XDT46" s="178"/>
    </row>
    <row r="47" spans="1:16348" s="227" customFormat="1">
      <c r="A47" s="177"/>
      <c r="B47" s="169" t="s">
        <v>1680</v>
      </c>
      <c r="C47" s="172" t="s">
        <v>1719</v>
      </c>
      <c r="D47" s="161">
        <v>-6052</v>
      </c>
      <c r="E47" s="161">
        <v>-6029</v>
      </c>
      <c r="F47" s="161">
        <v>-23</v>
      </c>
      <c r="G47" s="162">
        <v>3.8148946757339264E-3</v>
      </c>
    </row>
    <row r="48" spans="1:16348" s="228" customFormat="1" ht="24.75" thickBot="1">
      <c r="A48" s="149"/>
      <c r="B48" s="180" t="s">
        <v>1677</v>
      </c>
      <c r="C48" s="229" t="s">
        <v>1720</v>
      </c>
      <c r="D48" s="182">
        <v>15685</v>
      </c>
      <c r="E48" s="182">
        <v>13359</v>
      </c>
      <c r="F48" s="182">
        <v>2326</v>
      </c>
      <c r="G48" s="183">
        <v>0.17411482895426311</v>
      </c>
      <c r="H48" s="178"/>
      <c r="I48" s="178"/>
      <c r="J48" s="178"/>
      <c r="K48" s="178"/>
      <c r="L48" s="178"/>
      <c r="M48" s="179"/>
      <c r="N48" s="166"/>
      <c r="O48" s="178"/>
      <c r="P48" s="178"/>
      <c r="Q48" s="178"/>
      <c r="R48" s="178"/>
      <c r="S48" s="178"/>
      <c r="T48" s="178"/>
      <c r="U48" s="179"/>
      <c r="V48" s="166"/>
      <c r="W48" s="178"/>
      <c r="X48" s="178"/>
      <c r="Y48" s="178"/>
      <c r="Z48" s="178"/>
      <c r="AA48" s="178"/>
      <c r="AB48" s="178"/>
      <c r="AC48" s="179"/>
      <c r="AD48" s="166"/>
      <c r="AE48" s="178"/>
      <c r="AF48" s="178"/>
      <c r="AG48" s="178"/>
      <c r="AH48" s="178"/>
      <c r="AI48" s="178"/>
      <c r="AJ48" s="178"/>
      <c r="AK48" s="179"/>
      <c r="AL48" s="166"/>
      <c r="AM48" s="178"/>
      <c r="AN48" s="178"/>
      <c r="AO48" s="178"/>
      <c r="AP48" s="178"/>
      <c r="AQ48" s="178"/>
      <c r="AR48" s="178"/>
      <c r="AS48" s="179"/>
      <c r="AT48" s="166"/>
      <c r="AU48" s="178"/>
      <c r="AV48" s="178"/>
      <c r="AW48" s="178"/>
      <c r="AX48" s="178"/>
      <c r="AY48" s="178"/>
      <c r="AZ48" s="178"/>
      <c r="BA48" s="179"/>
      <c r="BB48" s="166"/>
      <c r="BC48" s="178"/>
      <c r="BD48" s="178"/>
      <c r="BE48" s="178"/>
      <c r="BF48" s="178"/>
      <c r="BG48" s="178"/>
      <c r="BH48" s="178"/>
      <c r="BI48" s="179"/>
      <c r="BJ48" s="166"/>
      <c r="BK48" s="178"/>
      <c r="BL48" s="178"/>
      <c r="BM48" s="178"/>
      <c r="BN48" s="178"/>
      <c r="BO48" s="178"/>
      <c r="BP48" s="178"/>
      <c r="BQ48" s="179"/>
      <c r="BR48" s="166"/>
      <c r="BS48" s="178"/>
      <c r="BT48" s="178"/>
      <c r="BU48" s="178"/>
      <c r="BV48" s="178"/>
      <c r="BW48" s="178"/>
      <c r="BX48" s="178"/>
      <c r="BY48" s="179"/>
      <c r="BZ48" s="166"/>
      <c r="CA48" s="178"/>
      <c r="CB48" s="178"/>
      <c r="CC48" s="178"/>
      <c r="CD48" s="178"/>
      <c r="CE48" s="178"/>
      <c r="CF48" s="178"/>
      <c r="CG48" s="179"/>
      <c r="CH48" s="166"/>
      <c r="CI48" s="178"/>
      <c r="CJ48" s="178"/>
      <c r="CK48" s="178"/>
      <c r="CL48" s="178"/>
      <c r="CM48" s="178"/>
      <c r="CN48" s="178"/>
      <c r="CO48" s="179"/>
      <c r="CP48" s="166"/>
      <c r="CQ48" s="178"/>
      <c r="CR48" s="178"/>
      <c r="CS48" s="178"/>
      <c r="CT48" s="178"/>
      <c r="CU48" s="178"/>
      <c r="CV48" s="178"/>
      <c r="CW48" s="179"/>
      <c r="CX48" s="166"/>
      <c r="CY48" s="178"/>
      <c r="CZ48" s="178"/>
      <c r="DA48" s="178"/>
      <c r="DB48" s="178"/>
      <c r="DC48" s="178"/>
      <c r="DD48" s="178"/>
      <c r="DE48" s="179"/>
      <c r="DF48" s="166"/>
      <c r="DG48" s="178"/>
      <c r="DH48" s="178"/>
      <c r="DI48" s="178"/>
      <c r="DJ48" s="178"/>
      <c r="DK48" s="178"/>
      <c r="DL48" s="178"/>
      <c r="DM48" s="179"/>
      <c r="DN48" s="166"/>
      <c r="DO48" s="178"/>
      <c r="DP48" s="178"/>
      <c r="DQ48" s="178"/>
      <c r="DR48" s="178"/>
      <c r="DS48" s="178"/>
      <c r="DT48" s="178"/>
      <c r="DU48" s="179"/>
      <c r="DV48" s="166"/>
      <c r="DW48" s="178"/>
      <c r="DX48" s="178"/>
      <c r="DY48" s="178"/>
      <c r="DZ48" s="178"/>
      <c r="EA48" s="178"/>
      <c r="EB48" s="178"/>
      <c r="EC48" s="179"/>
      <c r="ED48" s="166"/>
      <c r="EE48" s="178"/>
      <c r="EF48" s="178"/>
      <c r="EG48" s="178"/>
      <c r="EH48" s="178"/>
      <c r="EI48" s="178"/>
      <c r="EJ48" s="178"/>
      <c r="EK48" s="179"/>
      <c r="EL48" s="166"/>
      <c r="EM48" s="178"/>
      <c r="EN48" s="178"/>
      <c r="EO48" s="178"/>
      <c r="EP48" s="178"/>
      <c r="EQ48" s="178"/>
      <c r="ER48" s="178"/>
      <c r="ES48" s="179"/>
      <c r="ET48" s="166"/>
      <c r="EU48" s="178"/>
      <c r="EV48" s="178"/>
      <c r="EW48" s="178"/>
      <c r="EX48" s="178"/>
      <c r="EY48" s="178"/>
      <c r="EZ48" s="178"/>
      <c r="FA48" s="179"/>
      <c r="FB48" s="166"/>
      <c r="FC48" s="178"/>
      <c r="FD48" s="178"/>
      <c r="FE48" s="178"/>
      <c r="FF48" s="178"/>
      <c r="FG48" s="178"/>
      <c r="FH48" s="178"/>
      <c r="FI48" s="179"/>
      <c r="FJ48" s="166"/>
      <c r="FK48" s="178"/>
      <c r="FL48" s="178"/>
      <c r="FM48" s="178"/>
      <c r="FN48" s="178"/>
      <c r="FO48" s="178"/>
      <c r="FP48" s="178"/>
      <c r="FQ48" s="179"/>
      <c r="FR48" s="166"/>
      <c r="FS48" s="178"/>
      <c r="FT48" s="178"/>
      <c r="FU48" s="178"/>
      <c r="FV48" s="178"/>
      <c r="FW48" s="178"/>
      <c r="FX48" s="178"/>
      <c r="FY48" s="179"/>
      <c r="FZ48" s="166"/>
      <c r="GA48" s="178"/>
      <c r="GB48" s="178"/>
      <c r="GC48" s="178"/>
      <c r="GD48" s="178"/>
      <c r="GE48" s="178"/>
      <c r="GF48" s="178"/>
      <c r="GG48" s="179"/>
      <c r="GH48" s="166"/>
      <c r="GI48" s="178"/>
      <c r="GJ48" s="178"/>
      <c r="GK48" s="178"/>
      <c r="GL48" s="178"/>
      <c r="GM48" s="178"/>
      <c r="GN48" s="178"/>
      <c r="GO48" s="179"/>
      <c r="GP48" s="166"/>
      <c r="GQ48" s="178"/>
      <c r="GR48" s="178"/>
      <c r="GS48" s="178"/>
      <c r="GT48" s="178"/>
      <c r="GU48" s="178"/>
      <c r="GV48" s="178"/>
      <c r="GW48" s="179"/>
      <c r="GX48" s="166"/>
      <c r="GY48" s="178"/>
      <c r="GZ48" s="178"/>
      <c r="HA48" s="178"/>
      <c r="HB48" s="178"/>
      <c r="HC48" s="178"/>
      <c r="HD48" s="178"/>
      <c r="HE48" s="179"/>
      <c r="HF48" s="166"/>
      <c r="HG48" s="178"/>
      <c r="HH48" s="178"/>
      <c r="HI48" s="178"/>
      <c r="HJ48" s="178"/>
      <c r="HK48" s="178"/>
      <c r="HL48" s="178"/>
      <c r="HM48" s="179"/>
      <c r="HN48" s="166"/>
      <c r="HO48" s="178"/>
      <c r="HP48" s="178"/>
      <c r="HQ48" s="178"/>
      <c r="HR48" s="178"/>
      <c r="HS48" s="178"/>
      <c r="HT48" s="178"/>
      <c r="HU48" s="179"/>
      <c r="HV48" s="166"/>
      <c r="HW48" s="178"/>
      <c r="HX48" s="178"/>
      <c r="HY48" s="178"/>
      <c r="HZ48" s="178"/>
      <c r="IA48" s="178"/>
      <c r="IB48" s="178"/>
      <c r="IC48" s="179"/>
      <c r="ID48" s="166"/>
      <c r="IE48" s="178"/>
      <c r="IF48" s="178"/>
      <c r="IG48" s="178"/>
      <c r="IH48" s="178"/>
      <c r="II48" s="178"/>
      <c r="IJ48" s="178"/>
      <c r="IK48" s="179"/>
      <c r="IL48" s="166"/>
      <c r="IM48" s="178"/>
      <c r="IN48" s="178"/>
      <c r="IO48" s="178"/>
      <c r="IP48" s="178"/>
      <c r="IQ48" s="178"/>
      <c r="IR48" s="178"/>
      <c r="IS48" s="179"/>
      <c r="IT48" s="166"/>
      <c r="IU48" s="178"/>
      <c r="IV48" s="178"/>
      <c r="IW48" s="178"/>
      <c r="IX48" s="178"/>
      <c r="IY48" s="178"/>
      <c r="IZ48" s="178"/>
      <c r="JA48" s="179"/>
      <c r="JB48" s="166"/>
      <c r="JC48" s="178"/>
      <c r="JD48" s="178"/>
      <c r="JE48" s="178"/>
      <c r="JF48" s="178"/>
      <c r="JG48" s="178"/>
      <c r="JH48" s="178"/>
      <c r="JI48" s="179"/>
      <c r="JJ48" s="166"/>
      <c r="JK48" s="178"/>
      <c r="JL48" s="178"/>
      <c r="JM48" s="178"/>
      <c r="JN48" s="178"/>
      <c r="JO48" s="178"/>
      <c r="JP48" s="178"/>
      <c r="JQ48" s="179"/>
      <c r="JR48" s="166"/>
      <c r="JS48" s="178"/>
      <c r="JT48" s="178"/>
      <c r="JU48" s="178"/>
      <c r="JV48" s="178"/>
      <c r="JW48" s="178"/>
      <c r="JX48" s="178"/>
      <c r="JY48" s="179"/>
      <c r="JZ48" s="166"/>
      <c r="KA48" s="178"/>
      <c r="KB48" s="178"/>
      <c r="KC48" s="178"/>
      <c r="KD48" s="178"/>
      <c r="KE48" s="178"/>
      <c r="KF48" s="178"/>
      <c r="KG48" s="179"/>
      <c r="KH48" s="166"/>
      <c r="KI48" s="178"/>
      <c r="KJ48" s="178"/>
      <c r="KK48" s="178"/>
      <c r="KL48" s="178"/>
      <c r="KM48" s="178"/>
      <c r="KN48" s="178"/>
      <c r="KO48" s="179"/>
      <c r="KP48" s="166"/>
      <c r="KQ48" s="178"/>
      <c r="KR48" s="178"/>
      <c r="KS48" s="178"/>
      <c r="KT48" s="178"/>
      <c r="KU48" s="178"/>
      <c r="KV48" s="178"/>
      <c r="KW48" s="179"/>
      <c r="KX48" s="166"/>
      <c r="KY48" s="178"/>
      <c r="KZ48" s="178"/>
      <c r="LA48" s="178"/>
      <c r="LB48" s="178"/>
      <c r="LC48" s="178"/>
      <c r="LD48" s="178"/>
      <c r="LE48" s="179"/>
      <c r="LF48" s="166"/>
      <c r="LG48" s="178"/>
      <c r="LH48" s="178"/>
      <c r="LI48" s="178"/>
      <c r="LJ48" s="178"/>
      <c r="LK48" s="178"/>
      <c r="LL48" s="178"/>
      <c r="LM48" s="179"/>
      <c r="LN48" s="166"/>
      <c r="LO48" s="178"/>
      <c r="LP48" s="178"/>
      <c r="LQ48" s="178"/>
      <c r="LR48" s="178"/>
      <c r="LS48" s="178"/>
      <c r="LT48" s="178"/>
      <c r="LU48" s="179"/>
      <c r="LV48" s="166"/>
      <c r="LW48" s="178"/>
      <c r="LX48" s="178"/>
      <c r="LY48" s="178"/>
      <c r="LZ48" s="178"/>
      <c r="MA48" s="178"/>
      <c r="MB48" s="178"/>
      <c r="MC48" s="179"/>
      <c r="MD48" s="166"/>
      <c r="ME48" s="178"/>
      <c r="MF48" s="178"/>
      <c r="MG48" s="178"/>
      <c r="MH48" s="178"/>
      <c r="MI48" s="178"/>
      <c r="MJ48" s="178"/>
      <c r="MK48" s="179"/>
      <c r="ML48" s="166"/>
      <c r="MM48" s="178"/>
      <c r="MN48" s="178"/>
      <c r="MO48" s="178"/>
      <c r="MP48" s="178"/>
      <c r="MQ48" s="178"/>
      <c r="MR48" s="178"/>
      <c r="MS48" s="179"/>
      <c r="MT48" s="166"/>
      <c r="MU48" s="178"/>
      <c r="MV48" s="178"/>
      <c r="MW48" s="178"/>
      <c r="MX48" s="178"/>
      <c r="MY48" s="178"/>
      <c r="MZ48" s="178"/>
      <c r="NA48" s="179"/>
      <c r="NB48" s="166"/>
      <c r="NC48" s="178"/>
      <c r="ND48" s="178"/>
      <c r="NE48" s="178"/>
      <c r="NF48" s="178"/>
      <c r="NG48" s="178"/>
      <c r="NH48" s="178"/>
      <c r="NI48" s="179"/>
      <c r="NJ48" s="166"/>
      <c r="NK48" s="178"/>
      <c r="NL48" s="178"/>
      <c r="NM48" s="178"/>
      <c r="NN48" s="178"/>
      <c r="NO48" s="178"/>
      <c r="NP48" s="178"/>
      <c r="NQ48" s="179"/>
      <c r="NR48" s="166"/>
      <c r="NS48" s="178"/>
      <c r="NT48" s="178"/>
      <c r="NU48" s="178"/>
      <c r="NV48" s="178"/>
      <c r="NW48" s="178"/>
      <c r="NX48" s="178"/>
      <c r="NY48" s="179"/>
      <c r="NZ48" s="166"/>
      <c r="OA48" s="178"/>
      <c r="OB48" s="178"/>
      <c r="OC48" s="178"/>
      <c r="OD48" s="178"/>
      <c r="OE48" s="178"/>
      <c r="OF48" s="178"/>
      <c r="OG48" s="179"/>
      <c r="OH48" s="166"/>
      <c r="OI48" s="178"/>
      <c r="OJ48" s="178"/>
      <c r="OK48" s="178"/>
      <c r="OL48" s="178"/>
      <c r="OM48" s="178"/>
      <c r="ON48" s="178"/>
      <c r="OO48" s="179"/>
      <c r="OP48" s="166"/>
      <c r="OQ48" s="178"/>
      <c r="OR48" s="178"/>
      <c r="OS48" s="178"/>
      <c r="OT48" s="178"/>
      <c r="OU48" s="178"/>
      <c r="OV48" s="178"/>
      <c r="OW48" s="179"/>
      <c r="OX48" s="166"/>
      <c r="OY48" s="178"/>
      <c r="OZ48" s="178"/>
      <c r="PA48" s="178"/>
      <c r="PB48" s="178"/>
      <c r="PC48" s="178"/>
      <c r="PD48" s="178"/>
      <c r="PE48" s="179"/>
      <c r="PF48" s="166"/>
      <c r="PG48" s="178"/>
      <c r="PH48" s="178"/>
      <c r="PI48" s="178"/>
      <c r="PJ48" s="178"/>
      <c r="PK48" s="178"/>
      <c r="PL48" s="178"/>
      <c r="PM48" s="179"/>
      <c r="PN48" s="166"/>
      <c r="PO48" s="178"/>
      <c r="PP48" s="178"/>
      <c r="PQ48" s="178"/>
      <c r="PR48" s="178"/>
      <c r="PS48" s="178"/>
      <c r="PT48" s="178"/>
      <c r="PU48" s="179"/>
      <c r="PV48" s="166"/>
      <c r="PW48" s="178"/>
      <c r="PX48" s="178"/>
      <c r="PY48" s="178"/>
      <c r="PZ48" s="178"/>
      <c r="QA48" s="178"/>
      <c r="QB48" s="178"/>
      <c r="QC48" s="179"/>
      <c r="QD48" s="166"/>
      <c r="QE48" s="178"/>
      <c r="QF48" s="178"/>
      <c r="QG48" s="178"/>
      <c r="QH48" s="178"/>
      <c r="QI48" s="178"/>
      <c r="QJ48" s="178"/>
      <c r="QK48" s="179"/>
      <c r="QL48" s="166"/>
      <c r="QM48" s="178"/>
      <c r="QN48" s="178"/>
      <c r="QO48" s="178"/>
      <c r="QP48" s="178"/>
      <c r="QQ48" s="178"/>
      <c r="QR48" s="178"/>
      <c r="QS48" s="179"/>
      <c r="QT48" s="166"/>
      <c r="QU48" s="178"/>
      <c r="QV48" s="178"/>
      <c r="QW48" s="178"/>
      <c r="QX48" s="178"/>
      <c r="QY48" s="178"/>
      <c r="QZ48" s="178"/>
      <c r="RA48" s="179"/>
      <c r="RB48" s="166"/>
      <c r="RC48" s="178"/>
      <c r="RD48" s="178"/>
      <c r="RE48" s="178"/>
      <c r="RF48" s="178"/>
      <c r="RG48" s="178"/>
      <c r="RH48" s="178"/>
      <c r="RI48" s="179"/>
      <c r="RJ48" s="166"/>
      <c r="RK48" s="178"/>
      <c r="RL48" s="178"/>
      <c r="RM48" s="178"/>
      <c r="RN48" s="178"/>
      <c r="RO48" s="178"/>
      <c r="RP48" s="178"/>
      <c r="RQ48" s="179"/>
      <c r="RR48" s="166"/>
      <c r="RS48" s="178"/>
      <c r="RT48" s="178"/>
      <c r="RU48" s="178"/>
      <c r="RV48" s="178"/>
      <c r="RW48" s="178"/>
      <c r="RX48" s="178"/>
      <c r="RY48" s="179"/>
      <c r="RZ48" s="166"/>
      <c r="SA48" s="178"/>
      <c r="SB48" s="178"/>
      <c r="SC48" s="178"/>
      <c r="SD48" s="178"/>
      <c r="SE48" s="178"/>
      <c r="SF48" s="178"/>
      <c r="SG48" s="179"/>
      <c r="SH48" s="166"/>
      <c r="SI48" s="178"/>
      <c r="SJ48" s="178"/>
      <c r="SK48" s="178"/>
      <c r="SL48" s="178"/>
      <c r="SM48" s="178"/>
      <c r="SN48" s="178"/>
      <c r="SO48" s="179"/>
      <c r="SP48" s="166"/>
      <c r="SQ48" s="178"/>
      <c r="SR48" s="178"/>
      <c r="SS48" s="178"/>
      <c r="ST48" s="178"/>
      <c r="SU48" s="178"/>
      <c r="SV48" s="178"/>
      <c r="SW48" s="179"/>
      <c r="SX48" s="166"/>
      <c r="SY48" s="178"/>
      <c r="SZ48" s="178"/>
      <c r="TA48" s="178"/>
      <c r="TB48" s="178"/>
      <c r="TC48" s="178"/>
      <c r="TD48" s="178"/>
      <c r="TE48" s="179"/>
      <c r="TF48" s="166"/>
      <c r="TG48" s="178"/>
      <c r="TH48" s="178"/>
      <c r="TI48" s="178"/>
      <c r="TJ48" s="178"/>
      <c r="TK48" s="178"/>
      <c r="TL48" s="178"/>
      <c r="TM48" s="179"/>
      <c r="TN48" s="166"/>
      <c r="TO48" s="178"/>
      <c r="TP48" s="178"/>
      <c r="TQ48" s="178"/>
      <c r="TR48" s="178"/>
      <c r="TS48" s="178"/>
      <c r="TT48" s="178"/>
      <c r="TU48" s="179"/>
      <c r="TV48" s="166"/>
      <c r="TW48" s="178"/>
      <c r="TX48" s="178"/>
      <c r="TY48" s="178"/>
      <c r="TZ48" s="178"/>
      <c r="UA48" s="178"/>
      <c r="UB48" s="178"/>
      <c r="UC48" s="179"/>
      <c r="UD48" s="166"/>
      <c r="UE48" s="178"/>
      <c r="UF48" s="178"/>
      <c r="UG48" s="178"/>
      <c r="UH48" s="178"/>
      <c r="UI48" s="178"/>
      <c r="UJ48" s="178"/>
      <c r="UK48" s="179"/>
      <c r="UL48" s="166"/>
      <c r="UM48" s="178"/>
      <c r="UN48" s="178"/>
      <c r="UO48" s="178"/>
      <c r="UP48" s="178"/>
      <c r="UQ48" s="178"/>
      <c r="UR48" s="178"/>
      <c r="US48" s="179"/>
      <c r="UT48" s="166"/>
      <c r="UU48" s="178"/>
      <c r="UV48" s="178"/>
      <c r="UW48" s="178"/>
      <c r="UX48" s="178"/>
      <c r="UY48" s="178"/>
      <c r="UZ48" s="178"/>
      <c r="VA48" s="179"/>
      <c r="VB48" s="166"/>
      <c r="VC48" s="178"/>
      <c r="VD48" s="178"/>
      <c r="VE48" s="178"/>
      <c r="VF48" s="178"/>
      <c r="VG48" s="178"/>
      <c r="VH48" s="178"/>
      <c r="VI48" s="179"/>
      <c r="VJ48" s="166"/>
      <c r="VK48" s="178"/>
      <c r="VL48" s="178"/>
      <c r="VM48" s="178"/>
      <c r="VN48" s="178"/>
      <c r="VO48" s="178"/>
      <c r="VP48" s="178"/>
      <c r="VQ48" s="179"/>
      <c r="VR48" s="166"/>
      <c r="VS48" s="178"/>
      <c r="VT48" s="178"/>
      <c r="VU48" s="178"/>
      <c r="VV48" s="178"/>
      <c r="VW48" s="178"/>
      <c r="VX48" s="178"/>
      <c r="VY48" s="179"/>
      <c r="VZ48" s="166"/>
      <c r="WA48" s="178"/>
      <c r="WB48" s="178"/>
      <c r="WC48" s="178"/>
      <c r="WD48" s="178"/>
      <c r="WE48" s="178"/>
      <c r="WF48" s="178"/>
      <c r="WG48" s="179"/>
      <c r="WH48" s="166"/>
      <c r="WI48" s="178"/>
      <c r="WJ48" s="178"/>
      <c r="WK48" s="178"/>
      <c r="WL48" s="178"/>
      <c r="WM48" s="178"/>
      <c r="WN48" s="178"/>
      <c r="WO48" s="179"/>
      <c r="WP48" s="166"/>
      <c r="WQ48" s="178"/>
      <c r="WR48" s="178"/>
      <c r="WS48" s="178"/>
      <c r="WT48" s="178"/>
      <c r="WU48" s="178"/>
      <c r="WV48" s="178"/>
      <c r="WW48" s="179"/>
      <c r="WX48" s="166"/>
      <c r="WY48" s="178"/>
      <c r="WZ48" s="178"/>
      <c r="XA48" s="178"/>
      <c r="XB48" s="178"/>
      <c r="XC48" s="178"/>
      <c r="XD48" s="178"/>
      <c r="XE48" s="179"/>
      <c r="XF48" s="166"/>
      <c r="XG48" s="178"/>
      <c r="XH48" s="178"/>
      <c r="XI48" s="178"/>
      <c r="XJ48" s="178"/>
      <c r="XK48" s="178"/>
      <c r="XL48" s="178"/>
      <c r="XM48" s="179"/>
      <c r="XN48" s="166"/>
      <c r="XO48" s="178"/>
      <c r="XP48" s="178"/>
      <c r="XQ48" s="178"/>
      <c r="XR48" s="178"/>
      <c r="XS48" s="178"/>
      <c r="XT48" s="178"/>
      <c r="XU48" s="179"/>
      <c r="XV48" s="166"/>
      <c r="XW48" s="178"/>
      <c r="XX48" s="178"/>
      <c r="XY48" s="178"/>
      <c r="XZ48" s="178"/>
      <c r="YA48" s="178"/>
      <c r="YB48" s="178"/>
      <c r="YC48" s="179"/>
      <c r="YD48" s="166"/>
      <c r="YE48" s="178"/>
      <c r="YF48" s="178"/>
      <c r="YG48" s="178"/>
      <c r="YH48" s="178"/>
      <c r="YI48" s="178"/>
      <c r="YJ48" s="178"/>
      <c r="YK48" s="179"/>
      <c r="YL48" s="166"/>
      <c r="YM48" s="178"/>
      <c r="YN48" s="178"/>
      <c r="YO48" s="178"/>
      <c r="YP48" s="178"/>
      <c r="YQ48" s="178"/>
      <c r="YR48" s="178"/>
      <c r="YS48" s="179"/>
      <c r="YT48" s="166"/>
      <c r="YU48" s="178"/>
      <c r="YV48" s="178"/>
      <c r="YW48" s="178"/>
      <c r="YX48" s="178"/>
      <c r="YY48" s="178"/>
      <c r="YZ48" s="178"/>
      <c r="ZA48" s="179"/>
      <c r="ZB48" s="166"/>
      <c r="ZC48" s="178"/>
      <c r="ZD48" s="178"/>
      <c r="ZE48" s="178"/>
      <c r="ZF48" s="178"/>
      <c r="ZG48" s="178"/>
      <c r="ZH48" s="178"/>
      <c r="ZI48" s="179"/>
      <c r="ZJ48" s="166"/>
      <c r="ZK48" s="178"/>
      <c r="ZL48" s="178"/>
      <c r="ZM48" s="178"/>
      <c r="ZN48" s="178"/>
      <c r="ZO48" s="178"/>
      <c r="ZP48" s="178"/>
      <c r="ZQ48" s="179"/>
      <c r="ZR48" s="166"/>
      <c r="ZS48" s="178"/>
      <c r="ZT48" s="178"/>
      <c r="ZU48" s="178"/>
      <c r="ZV48" s="178"/>
      <c r="ZW48" s="178"/>
      <c r="ZX48" s="178"/>
      <c r="ZY48" s="179"/>
      <c r="ZZ48" s="166"/>
      <c r="AAA48" s="178"/>
      <c r="AAB48" s="178"/>
      <c r="AAC48" s="178"/>
      <c r="AAD48" s="178"/>
      <c r="AAE48" s="178"/>
      <c r="AAF48" s="178"/>
      <c r="AAG48" s="179"/>
      <c r="AAH48" s="166"/>
      <c r="AAI48" s="178"/>
      <c r="AAJ48" s="178"/>
      <c r="AAK48" s="178"/>
      <c r="AAL48" s="178"/>
      <c r="AAM48" s="178"/>
      <c r="AAN48" s="178"/>
      <c r="AAO48" s="179"/>
      <c r="AAP48" s="166"/>
      <c r="AAQ48" s="178"/>
      <c r="AAR48" s="178"/>
      <c r="AAS48" s="178"/>
      <c r="AAT48" s="178"/>
      <c r="AAU48" s="178"/>
      <c r="AAV48" s="178"/>
      <c r="AAW48" s="179"/>
      <c r="AAX48" s="166"/>
      <c r="AAY48" s="178"/>
      <c r="AAZ48" s="178"/>
      <c r="ABA48" s="178"/>
      <c r="ABB48" s="178"/>
      <c r="ABC48" s="178"/>
      <c r="ABD48" s="178"/>
      <c r="ABE48" s="179"/>
      <c r="ABF48" s="166"/>
      <c r="ABG48" s="178"/>
      <c r="ABH48" s="178"/>
      <c r="ABI48" s="178"/>
      <c r="ABJ48" s="178"/>
      <c r="ABK48" s="178"/>
      <c r="ABL48" s="178"/>
      <c r="ABM48" s="179"/>
      <c r="ABN48" s="166"/>
      <c r="ABO48" s="178"/>
      <c r="ABP48" s="178"/>
      <c r="ABQ48" s="178"/>
      <c r="ABR48" s="178"/>
      <c r="ABS48" s="178"/>
      <c r="ABT48" s="178"/>
      <c r="ABU48" s="179"/>
      <c r="ABV48" s="166"/>
      <c r="ABW48" s="178"/>
      <c r="ABX48" s="178"/>
      <c r="ABY48" s="178"/>
      <c r="ABZ48" s="178"/>
      <c r="ACA48" s="178"/>
      <c r="ACB48" s="178"/>
      <c r="ACC48" s="179"/>
      <c r="ACD48" s="166"/>
      <c r="ACE48" s="178"/>
      <c r="ACF48" s="178"/>
      <c r="ACG48" s="178"/>
      <c r="ACH48" s="178"/>
      <c r="ACI48" s="178"/>
      <c r="ACJ48" s="178"/>
      <c r="ACK48" s="179"/>
      <c r="ACL48" s="166"/>
      <c r="ACM48" s="178"/>
      <c r="ACN48" s="178"/>
      <c r="ACO48" s="178"/>
      <c r="ACP48" s="178"/>
      <c r="ACQ48" s="178"/>
      <c r="ACR48" s="178"/>
      <c r="ACS48" s="179"/>
      <c r="ACT48" s="166"/>
      <c r="ACU48" s="178"/>
      <c r="ACV48" s="178"/>
      <c r="ACW48" s="178"/>
      <c r="ACX48" s="178"/>
      <c r="ACY48" s="178"/>
      <c r="ACZ48" s="178"/>
      <c r="ADA48" s="179"/>
      <c r="ADB48" s="166"/>
      <c r="ADC48" s="178"/>
      <c r="ADD48" s="178"/>
      <c r="ADE48" s="178"/>
      <c r="ADF48" s="178"/>
      <c r="ADG48" s="178"/>
      <c r="ADH48" s="178"/>
      <c r="ADI48" s="179"/>
      <c r="ADJ48" s="166"/>
      <c r="ADK48" s="178"/>
      <c r="ADL48" s="178"/>
      <c r="ADM48" s="178"/>
      <c r="ADN48" s="178"/>
      <c r="ADO48" s="178"/>
      <c r="ADP48" s="178"/>
      <c r="ADQ48" s="179"/>
      <c r="ADR48" s="166"/>
      <c r="ADS48" s="178"/>
      <c r="ADT48" s="178"/>
      <c r="ADU48" s="178"/>
      <c r="ADV48" s="178"/>
      <c r="ADW48" s="178"/>
      <c r="ADX48" s="178"/>
      <c r="ADY48" s="179"/>
      <c r="ADZ48" s="166"/>
      <c r="AEA48" s="178"/>
      <c r="AEB48" s="178"/>
      <c r="AEC48" s="178"/>
      <c r="AED48" s="178"/>
      <c r="AEE48" s="178"/>
      <c r="AEF48" s="178"/>
      <c r="AEG48" s="179"/>
      <c r="AEH48" s="166"/>
      <c r="AEI48" s="178"/>
      <c r="AEJ48" s="178"/>
      <c r="AEK48" s="178"/>
      <c r="AEL48" s="178"/>
      <c r="AEM48" s="178"/>
      <c r="AEN48" s="178"/>
      <c r="AEO48" s="179"/>
      <c r="AEP48" s="166"/>
      <c r="AEQ48" s="178"/>
      <c r="AER48" s="178"/>
      <c r="AES48" s="178"/>
      <c r="AET48" s="178"/>
      <c r="AEU48" s="178"/>
      <c r="AEV48" s="178"/>
      <c r="AEW48" s="179"/>
      <c r="AEX48" s="166"/>
      <c r="AEY48" s="178"/>
      <c r="AEZ48" s="178"/>
      <c r="AFA48" s="178"/>
      <c r="AFB48" s="178"/>
      <c r="AFC48" s="178"/>
      <c r="AFD48" s="178"/>
      <c r="AFE48" s="179"/>
      <c r="AFF48" s="166"/>
      <c r="AFG48" s="178"/>
      <c r="AFH48" s="178"/>
      <c r="AFI48" s="178"/>
      <c r="AFJ48" s="178"/>
      <c r="AFK48" s="178"/>
      <c r="AFL48" s="178"/>
      <c r="AFM48" s="179"/>
      <c r="AFN48" s="166"/>
      <c r="AFO48" s="178"/>
      <c r="AFP48" s="178"/>
      <c r="AFQ48" s="178"/>
      <c r="AFR48" s="178"/>
      <c r="AFS48" s="178"/>
      <c r="AFT48" s="178"/>
      <c r="AFU48" s="179"/>
      <c r="AFV48" s="166"/>
      <c r="AFW48" s="178"/>
      <c r="AFX48" s="178"/>
      <c r="AFY48" s="178"/>
      <c r="AFZ48" s="178"/>
      <c r="AGA48" s="178"/>
      <c r="AGB48" s="178"/>
      <c r="AGC48" s="179"/>
      <c r="AGD48" s="166"/>
      <c r="AGE48" s="178"/>
      <c r="AGF48" s="178"/>
      <c r="AGG48" s="178"/>
      <c r="AGH48" s="178"/>
      <c r="AGI48" s="178"/>
      <c r="AGJ48" s="178"/>
      <c r="AGK48" s="179"/>
      <c r="AGL48" s="166"/>
      <c r="AGM48" s="178"/>
      <c r="AGN48" s="178"/>
      <c r="AGO48" s="178"/>
      <c r="AGP48" s="178"/>
      <c r="AGQ48" s="178"/>
      <c r="AGR48" s="178"/>
      <c r="AGS48" s="179"/>
      <c r="AGT48" s="166"/>
      <c r="AGU48" s="178"/>
      <c r="AGV48" s="178"/>
      <c r="AGW48" s="178"/>
      <c r="AGX48" s="178"/>
      <c r="AGY48" s="178"/>
      <c r="AGZ48" s="178"/>
      <c r="AHA48" s="179"/>
      <c r="AHB48" s="166"/>
      <c r="AHC48" s="178"/>
      <c r="AHD48" s="178"/>
      <c r="AHE48" s="178"/>
      <c r="AHF48" s="178"/>
      <c r="AHG48" s="178"/>
      <c r="AHH48" s="178"/>
      <c r="AHI48" s="179"/>
      <c r="AHJ48" s="166"/>
      <c r="AHK48" s="178"/>
      <c r="AHL48" s="178"/>
      <c r="AHM48" s="178"/>
      <c r="AHN48" s="178"/>
      <c r="AHO48" s="178"/>
      <c r="AHP48" s="178"/>
      <c r="AHQ48" s="179"/>
      <c r="AHR48" s="166"/>
      <c r="AHS48" s="178"/>
      <c r="AHT48" s="178"/>
      <c r="AHU48" s="178"/>
      <c r="AHV48" s="178"/>
      <c r="AHW48" s="178"/>
      <c r="AHX48" s="178"/>
      <c r="AHY48" s="179"/>
      <c r="AHZ48" s="166"/>
      <c r="AIA48" s="178"/>
      <c r="AIB48" s="178"/>
      <c r="AIC48" s="178"/>
      <c r="AID48" s="178"/>
      <c r="AIE48" s="178"/>
      <c r="AIF48" s="178"/>
      <c r="AIG48" s="179"/>
      <c r="AIH48" s="166"/>
      <c r="AII48" s="178"/>
      <c r="AIJ48" s="178"/>
      <c r="AIK48" s="178"/>
      <c r="AIL48" s="178"/>
      <c r="AIM48" s="178"/>
      <c r="AIN48" s="178"/>
      <c r="AIO48" s="179"/>
      <c r="AIP48" s="166"/>
      <c r="AIQ48" s="178"/>
      <c r="AIR48" s="178"/>
      <c r="AIS48" s="178"/>
      <c r="AIT48" s="178"/>
      <c r="AIU48" s="178"/>
      <c r="AIV48" s="178"/>
      <c r="AIW48" s="179"/>
      <c r="AIX48" s="166"/>
      <c r="AIY48" s="178"/>
      <c r="AIZ48" s="178"/>
      <c r="AJA48" s="178"/>
      <c r="AJB48" s="178"/>
      <c r="AJC48" s="178"/>
      <c r="AJD48" s="178"/>
      <c r="AJE48" s="179"/>
      <c r="AJF48" s="166"/>
      <c r="AJG48" s="178"/>
      <c r="AJH48" s="178"/>
      <c r="AJI48" s="178"/>
      <c r="AJJ48" s="178"/>
      <c r="AJK48" s="178"/>
      <c r="AJL48" s="178"/>
      <c r="AJM48" s="179"/>
      <c r="AJN48" s="166"/>
      <c r="AJO48" s="178"/>
      <c r="AJP48" s="178"/>
      <c r="AJQ48" s="178"/>
      <c r="AJR48" s="178"/>
      <c r="AJS48" s="178"/>
      <c r="AJT48" s="178"/>
      <c r="AJU48" s="179"/>
      <c r="AJV48" s="166"/>
      <c r="AJW48" s="178"/>
      <c r="AJX48" s="178"/>
      <c r="AJY48" s="178"/>
      <c r="AJZ48" s="178"/>
      <c r="AKA48" s="178"/>
      <c r="AKB48" s="178"/>
      <c r="AKC48" s="179"/>
      <c r="AKD48" s="166"/>
      <c r="AKE48" s="178"/>
      <c r="AKF48" s="178"/>
      <c r="AKG48" s="178"/>
      <c r="AKH48" s="178"/>
      <c r="AKI48" s="178"/>
      <c r="AKJ48" s="178"/>
      <c r="AKK48" s="179"/>
      <c r="AKL48" s="166"/>
      <c r="AKM48" s="178"/>
      <c r="AKN48" s="178"/>
      <c r="AKO48" s="178"/>
      <c r="AKP48" s="178"/>
      <c r="AKQ48" s="178"/>
      <c r="AKR48" s="178"/>
      <c r="AKS48" s="179"/>
      <c r="AKT48" s="166"/>
      <c r="AKU48" s="178"/>
      <c r="AKV48" s="178"/>
      <c r="AKW48" s="178"/>
      <c r="AKX48" s="178"/>
      <c r="AKY48" s="178"/>
      <c r="AKZ48" s="178"/>
      <c r="ALA48" s="179"/>
      <c r="ALB48" s="166"/>
      <c r="ALC48" s="178"/>
      <c r="ALD48" s="178"/>
      <c r="ALE48" s="178"/>
      <c r="ALF48" s="178"/>
      <c r="ALG48" s="178"/>
      <c r="ALH48" s="178"/>
      <c r="ALI48" s="179"/>
      <c r="ALJ48" s="166"/>
      <c r="ALK48" s="178"/>
      <c r="ALL48" s="178"/>
      <c r="ALM48" s="178"/>
      <c r="ALN48" s="178"/>
      <c r="ALO48" s="178"/>
      <c r="ALP48" s="178"/>
      <c r="ALQ48" s="179"/>
      <c r="ALR48" s="166"/>
      <c r="ALS48" s="178"/>
      <c r="ALT48" s="178"/>
      <c r="ALU48" s="178"/>
      <c r="ALV48" s="178"/>
      <c r="ALW48" s="178"/>
      <c r="ALX48" s="178"/>
      <c r="ALY48" s="179"/>
      <c r="ALZ48" s="166"/>
      <c r="AMA48" s="178"/>
      <c r="AMB48" s="178"/>
      <c r="AMC48" s="178"/>
      <c r="AMD48" s="178"/>
      <c r="AME48" s="178"/>
      <c r="AMF48" s="178"/>
      <c r="AMG48" s="179"/>
      <c r="AMH48" s="166"/>
      <c r="AMI48" s="178"/>
      <c r="AMJ48" s="178"/>
      <c r="AMK48" s="178"/>
      <c r="AML48" s="178"/>
      <c r="AMM48" s="178"/>
      <c r="AMN48" s="178"/>
      <c r="AMO48" s="179"/>
      <c r="AMP48" s="166"/>
      <c r="AMQ48" s="178"/>
      <c r="AMR48" s="178"/>
      <c r="AMS48" s="178"/>
      <c r="AMT48" s="178"/>
      <c r="AMU48" s="178"/>
      <c r="AMV48" s="178"/>
      <c r="AMW48" s="179"/>
      <c r="AMX48" s="166"/>
      <c r="AMY48" s="178"/>
      <c r="AMZ48" s="178"/>
      <c r="ANA48" s="178"/>
      <c r="ANB48" s="178"/>
      <c r="ANC48" s="178"/>
      <c r="AND48" s="178"/>
      <c r="ANE48" s="179"/>
      <c r="ANF48" s="166"/>
      <c r="ANG48" s="178"/>
      <c r="ANH48" s="178"/>
      <c r="ANI48" s="178"/>
      <c r="ANJ48" s="178"/>
      <c r="ANK48" s="178"/>
      <c r="ANL48" s="178"/>
      <c r="ANM48" s="179"/>
      <c r="ANN48" s="166"/>
      <c r="ANO48" s="178"/>
      <c r="ANP48" s="178"/>
      <c r="ANQ48" s="178"/>
      <c r="ANR48" s="178"/>
      <c r="ANS48" s="178"/>
      <c r="ANT48" s="178"/>
      <c r="ANU48" s="179"/>
      <c r="ANV48" s="166"/>
      <c r="ANW48" s="178"/>
      <c r="ANX48" s="178"/>
      <c r="ANY48" s="178"/>
      <c r="ANZ48" s="178"/>
      <c r="AOA48" s="178"/>
      <c r="AOB48" s="178"/>
      <c r="AOC48" s="179"/>
      <c r="AOD48" s="166"/>
      <c r="AOE48" s="178"/>
      <c r="AOF48" s="178"/>
      <c r="AOG48" s="178"/>
      <c r="AOH48" s="178"/>
      <c r="AOI48" s="178"/>
      <c r="AOJ48" s="178"/>
      <c r="AOK48" s="179"/>
      <c r="AOL48" s="166"/>
      <c r="AOM48" s="178"/>
      <c r="AON48" s="178"/>
      <c r="AOO48" s="178"/>
      <c r="AOP48" s="178"/>
      <c r="AOQ48" s="178"/>
      <c r="AOR48" s="178"/>
      <c r="AOS48" s="179"/>
      <c r="AOT48" s="166"/>
      <c r="AOU48" s="178"/>
      <c r="AOV48" s="178"/>
      <c r="AOW48" s="178"/>
      <c r="AOX48" s="178"/>
      <c r="AOY48" s="178"/>
      <c r="AOZ48" s="178"/>
      <c r="APA48" s="179"/>
      <c r="APB48" s="166"/>
      <c r="APC48" s="178"/>
      <c r="APD48" s="178"/>
      <c r="APE48" s="178"/>
      <c r="APF48" s="178"/>
      <c r="APG48" s="178"/>
      <c r="APH48" s="178"/>
      <c r="API48" s="179"/>
      <c r="APJ48" s="166"/>
      <c r="APK48" s="178"/>
      <c r="APL48" s="178"/>
      <c r="APM48" s="178"/>
      <c r="APN48" s="178"/>
      <c r="APO48" s="178"/>
      <c r="APP48" s="178"/>
      <c r="APQ48" s="179"/>
      <c r="APR48" s="166"/>
      <c r="APS48" s="178"/>
      <c r="APT48" s="178"/>
      <c r="APU48" s="178"/>
      <c r="APV48" s="178"/>
      <c r="APW48" s="178"/>
      <c r="APX48" s="178"/>
      <c r="APY48" s="179"/>
      <c r="APZ48" s="166"/>
      <c r="AQA48" s="178"/>
      <c r="AQB48" s="178"/>
      <c r="AQC48" s="178"/>
      <c r="AQD48" s="178"/>
      <c r="AQE48" s="178"/>
      <c r="AQF48" s="178"/>
      <c r="AQG48" s="179"/>
      <c r="AQH48" s="166"/>
      <c r="AQI48" s="178"/>
      <c r="AQJ48" s="178"/>
      <c r="AQK48" s="178"/>
      <c r="AQL48" s="178"/>
      <c r="AQM48" s="178"/>
      <c r="AQN48" s="178"/>
      <c r="AQO48" s="179"/>
      <c r="AQP48" s="166"/>
      <c r="AQQ48" s="178"/>
      <c r="AQR48" s="178"/>
      <c r="AQS48" s="178"/>
      <c r="AQT48" s="178"/>
      <c r="AQU48" s="178"/>
      <c r="AQV48" s="178"/>
      <c r="AQW48" s="179"/>
      <c r="AQX48" s="166"/>
      <c r="AQY48" s="178"/>
      <c r="AQZ48" s="178"/>
      <c r="ARA48" s="178"/>
      <c r="ARB48" s="178"/>
      <c r="ARC48" s="178"/>
      <c r="ARD48" s="178"/>
      <c r="ARE48" s="179"/>
      <c r="ARF48" s="166"/>
      <c r="ARG48" s="178"/>
      <c r="ARH48" s="178"/>
      <c r="ARI48" s="178"/>
      <c r="ARJ48" s="178"/>
      <c r="ARK48" s="178"/>
      <c r="ARL48" s="178"/>
      <c r="ARM48" s="179"/>
      <c r="ARN48" s="166"/>
      <c r="ARO48" s="178"/>
      <c r="ARP48" s="178"/>
      <c r="ARQ48" s="178"/>
      <c r="ARR48" s="178"/>
      <c r="ARS48" s="178"/>
      <c r="ART48" s="178"/>
      <c r="ARU48" s="179"/>
      <c r="ARV48" s="166"/>
      <c r="ARW48" s="178"/>
      <c r="ARX48" s="178"/>
      <c r="ARY48" s="178"/>
      <c r="ARZ48" s="178"/>
      <c r="ASA48" s="178"/>
      <c r="ASB48" s="178"/>
      <c r="ASC48" s="179"/>
      <c r="ASD48" s="166"/>
      <c r="ASE48" s="178"/>
      <c r="ASF48" s="178"/>
      <c r="ASG48" s="178"/>
      <c r="ASH48" s="178"/>
      <c r="ASI48" s="178"/>
      <c r="ASJ48" s="178"/>
      <c r="ASK48" s="179"/>
      <c r="ASL48" s="166"/>
      <c r="ASM48" s="178"/>
      <c r="ASN48" s="178"/>
      <c r="ASO48" s="178"/>
      <c r="ASP48" s="178"/>
      <c r="ASQ48" s="178"/>
      <c r="ASR48" s="178"/>
      <c r="ASS48" s="179"/>
      <c r="AST48" s="166"/>
      <c r="ASU48" s="178"/>
      <c r="ASV48" s="178"/>
      <c r="ASW48" s="178"/>
      <c r="ASX48" s="178"/>
      <c r="ASY48" s="178"/>
      <c r="ASZ48" s="178"/>
      <c r="ATA48" s="179"/>
      <c r="ATB48" s="166"/>
      <c r="ATC48" s="178"/>
      <c r="ATD48" s="178"/>
      <c r="ATE48" s="178"/>
      <c r="ATF48" s="178"/>
      <c r="ATG48" s="178"/>
      <c r="ATH48" s="178"/>
      <c r="ATI48" s="179"/>
      <c r="ATJ48" s="166"/>
      <c r="ATK48" s="178"/>
      <c r="ATL48" s="178"/>
      <c r="ATM48" s="178"/>
      <c r="ATN48" s="178"/>
      <c r="ATO48" s="178"/>
      <c r="ATP48" s="178"/>
      <c r="ATQ48" s="179"/>
      <c r="ATR48" s="166"/>
      <c r="ATS48" s="178"/>
      <c r="ATT48" s="178"/>
      <c r="ATU48" s="178"/>
      <c r="ATV48" s="178"/>
      <c r="ATW48" s="178"/>
      <c r="ATX48" s="178"/>
      <c r="ATY48" s="179"/>
      <c r="ATZ48" s="166"/>
      <c r="AUA48" s="178"/>
      <c r="AUB48" s="178"/>
      <c r="AUC48" s="178"/>
      <c r="AUD48" s="178"/>
      <c r="AUE48" s="178"/>
      <c r="AUF48" s="178"/>
      <c r="AUG48" s="179"/>
      <c r="AUH48" s="166"/>
      <c r="AUI48" s="178"/>
      <c r="AUJ48" s="178"/>
      <c r="AUK48" s="178"/>
      <c r="AUL48" s="178"/>
      <c r="AUM48" s="178"/>
      <c r="AUN48" s="178"/>
      <c r="AUO48" s="179"/>
      <c r="AUP48" s="166"/>
      <c r="AUQ48" s="178"/>
      <c r="AUR48" s="178"/>
      <c r="AUS48" s="178"/>
      <c r="AUT48" s="178"/>
      <c r="AUU48" s="178"/>
      <c r="AUV48" s="178"/>
      <c r="AUW48" s="179"/>
      <c r="AUX48" s="166"/>
      <c r="AUY48" s="178"/>
      <c r="AUZ48" s="178"/>
      <c r="AVA48" s="178"/>
      <c r="AVB48" s="178"/>
      <c r="AVC48" s="178"/>
      <c r="AVD48" s="178"/>
      <c r="AVE48" s="179"/>
      <c r="AVF48" s="166"/>
      <c r="AVG48" s="178"/>
      <c r="AVH48" s="178"/>
      <c r="AVI48" s="178"/>
      <c r="AVJ48" s="178"/>
      <c r="AVK48" s="178"/>
      <c r="AVL48" s="178"/>
      <c r="AVM48" s="179"/>
      <c r="AVN48" s="166"/>
      <c r="AVO48" s="178"/>
      <c r="AVP48" s="178"/>
      <c r="AVQ48" s="178"/>
      <c r="AVR48" s="178"/>
      <c r="AVS48" s="178"/>
      <c r="AVT48" s="178"/>
      <c r="AVU48" s="179"/>
      <c r="AVV48" s="166"/>
      <c r="AVW48" s="178"/>
      <c r="AVX48" s="178"/>
      <c r="AVY48" s="178"/>
      <c r="AVZ48" s="178"/>
      <c r="AWA48" s="178"/>
      <c r="AWB48" s="178"/>
      <c r="AWC48" s="179"/>
      <c r="AWD48" s="166"/>
      <c r="AWE48" s="178"/>
      <c r="AWF48" s="178"/>
      <c r="AWG48" s="178"/>
      <c r="AWH48" s="178"/>
      <c r="AWI48" s="178"/>
      <c r="AWJ48" s="178"/>
      <c r="AWK48" s="179"/>
      <c r="AWL48" s="166"/>
      <c r="AWM48" s="178"/>
      <c r="AWN48" s="178"/>
      <c r="AWO48" s="178"/>
      <c r="AWP48" s="178"/>
      <c r="AWQ48" s="178"/>
      <c r="AWR48" s="178"/>
      <c r="AWS48" s="179"/>
      <c r="AWT48" s="166"/>
      <c r="AWU48" s="178"/>
      <c r="AWV48" s="178"/>
      <c r="AWW48" s="178"/>
      <c r="AWX48" s="178"/>
      <c r="AWY48" s="178"/>
      <c r="AWZ48" s="178"/>
      <c r="AXA48" s="179"/>
      <c r="AXB48" s="166"/>
      <c r="AXC48" s="178"/>
      <c r="AXD48" s="178"/>
      <c r="AXE48" s="178"/>
      <c r="AXF48" s="178"/>
      <c r="AXG48" s="178"/>
      <c r="AXH48" s="178"/>
      <c r="AXI48" s="179"/>
      <c r="AXJ48" s="166"/>
      <c r="AXK48" s="178"/>
      <c r="AXL48" s="178"/>
      <c r="AXM48" s="178"/>
      <c r="AXN48" s="178"/>
      <c r="AXO48" s="178"/>
      <c r="AXP48" s="178"/>
      <c r="AXQ48" s="179"/>
      <c r="AXR48" s="166"/>
      <c r="AXS48" s="178"/>
      <c r="AXT48" s="178"/>
      <c r="AXU48" s="178"/>
      <c r="AXV48" s="178"/>
      <c r="AXW48" s="178"/>
      <c r="AXX48" s="178"/>
      <c r="AXY48" s="179"/>
      <c r="AXZ48" s="166"/>
      <c r="AYA48" s="178"/>
      <c r="AYB48" s="178"/>
      <c r="AYC48" s="178"/>
      <c r="AYD48" s="178"/>
      <c r="AYE48" s="178"/>
      <c r="AYF48" s="178"/>
      <c r="AYG48" s="179"/>
      <c r="AYH48" s="166"/>
      <c r="AYI48" s="178"/>
      <c r="AYJ48" s="178"/>
      <c r="AYK48" s="178"/>
      <c r="AYL48" s="178"/>
      <c r="AYM48" s="178"/>
      <c r="AYN48" s="178"/>
      <c r="AYO48" s="179"/>
      <c r="AYP48" s="166"/>
      <c r="AYQ48" s="178"/>
      <c r="AYR48" s="178"/>
      <c r="AYS48" s="178"/>
      <c r="AYT48" s="178"/>
      <c r="AYU48" s="178"/>
      <c r="AYV48" s="178"/>
      <c r="AYW48" s="179"/>
      <c r="AYX48" s="166"/>
      <c r="AYY48" s="178"/>
      <c r="AYZ48" s="178"/>
      <c r="AZA48" s="178"/>
      <c r="AZB48" s="178"/>
      <c r="AZC48" s="178"/>
      <c r="AZD48" s="178"/>
      <c r="AZE48" s="179"/>
      <c r="AZF48" s="166"/>
      <c r="AZG48" s="178"/>
      <c r="AZH48" s="178"/>
      <c r="AZI48" s="178"/>
      <c r="AZJ48" s="178"/>
      <c r="AZK48" s="178"/>
      <c r="AZL48" s="178"/>
      <c r="AZM48" s="179"/>
      <c r="AZN48" s="166"/>
      <c r="AZO48" s="178"/>
      <c r="AZP48" s="178"/>
      <c r="AZQ48" s="178"/>
      <c r="AZR48" s="178"/>
      <c r="AZS48" s="178"/>
      <c r="AZT48" s="178"/>
      <c r="AZU48" s="179"/>
      <c r="AZV48" s="166"/>
      <c r="AZW48" s="178"/>
      <c r="AZX48" s="178"/>
      <c r="AZY48" s="178"/>
      <c r="AZZ48" s="178"/>
      <c r="BAA48" s="178"/>
      <c r="BAB48" s="178"/>
      <c r="BAC48" s="179"/>
      <c r="BAD48" s="166"/>
      <c r="BAE48" s="178"/>
      <c r="BAF48" s="178"/>
      <c r="BAG48" s="178"/>
      <c r="BAH48" s="178"/>
      <c r="BAI48" s="178"/>
      <c r="BAJ48" s="178"/>
      <c r="BAK48" s="179"/>
      <c r="BAL48" s="166"/>
      <c r="BAM48" s="178"/>
      <c r="BAN48" s="178"/>
      <c r="BAO48" s="178"/>
      <c r="BAP48" s="178"/>
      <c r="BAQ48" s="178"/>
      <c r="BAR48" s="178"/>
      <c r="BAS48" s="179"/>
      <c r="BAT48" s="166"/>
      <c r="BAU48" s="178"/>
      <c r="BAV48" s="178"/>
      <c r="BAW48" s="178"/>
      <c r="BAX48" s="178"/>
      <c r="BAY48" s="178"/>
      <c r="BAZ48" s="178"/>
      <c r="BBA48" s="179"/>
      <c r="BBB48" s="166"/>
      <c r="BBC48" s="178"/>
      <c r="BBD48" s="178"/>
      <c r="BBE48" s="178"/>
      <c r="BBF48" s="178"/>
      <c r="BBG48" s="178"/>
      <c r="BBH48" s="178"/>
      <c r="BBI48" s="179"/>
      <c r="BBJ48" s="166"/>
      <c r="BBK48" s="178"/>
      <c r="BBL48" s="178"/>
      <c r="BBM48" s="178"/>
      <c r="BBN48" s="178"/>
      <c r="BBO48" s="178"/>
      <c r="BBP48" s="178"/>
      <c r="BBQ48" s="179"/>
      <c r="BBR48" s="166"/>
      <c r="BBS48" s="178"/>
      <c r="BBT48" s="178"/>
      <c r="BBU48" s="178"/>
      <c r="BBV48" s="178"/>
      <c r="BBW48" s="178"/>
      <c r="BBX48" s="178"/>
      <c r="BBY48" s="179"/>
      <c r="BBZ48" s="166"/>
      <c r="BCA48" s="178"/>
      <c r="BCB48" s="178"/>
      <c r="BCC48" s="178"/>
      <c r="BCD48" s="178"/>
      <c r="BCE48" s="178"/>
      <c r="BCF48" s="178"/>
      <c r="BCG48" s="179"/>
      <c r="BCH48" s="166"/>
      <c r="BCI48" s="178"/>
      <c r="BCJ48" s="178"/>
      <c r="BCK48" s="178"/>
      <c r="BCL48" s="178"/>
      <c r="BCM48" s="178"/>
      <c r="BCN48" s="178"/>
      <c r="BCO48" s="179"/>
      <c r="BCP48" s="166"/>
      <c r="BCQ48" s="178"/>
      <c r="BCR48" s="178"/>
      <c r="BCS48" s="178"/>
      <c r="BCT48" s="178"/>
      <c r="BCU48" s="178"/>
      <c r="BCV48" s="178"/>
      <c r="BCW48" s="179"/>
      <c r="BCX48" s="166"/>
      <c r="BCY48" s="178"/>
      <c r="BCZ48" s="178"/>
      <c r="BDA48" s="178"/>
      <c r="BDB48" s="178"/>
      <c r="BDC48" s="178"/>
      <c r="BDD48" s="178"/>
      <c r="BDE48" s="179"/>
      <c r="BDF48" s="166"/>
      <c r="BDG48" s="178"/>
      <c r="BDH48" s="178"/>
      <c r="BDI48" s="178"/>
      <c r="BDJ48" s="178"/>
      <c r="BDK48" s="178"/>
      <c r="BDL48" s="178"/>
      <c r="BDM48" s="179"/>
      <c r="BDN48" s="166"/>
      <c r="BDO48" s="178"/>
      <c r="BDP48" s="178"/>
      <c r="BDQ48" s="178"/>
      <c r="BDR48" s="178"/>
      <c r="BDS48" s="178"/>
      <c r="BDT48" s="178"/>
      <c r="BDU48" s="179"/>
      <c r="BDV48" s="166"/>
      <c r="BDW48" s="178"/>
      <c r="BDX48" s="178"/>
      <c r="BDY48" s="178"/>
      <c r="BDZ48" s="178"/>
      <c r="BEA48" s="178"/>
      <c r="BEB48" s="178"/>
      <c r="BEC48" s="179"/>
      <c r="BED48" s="166"/>
      <c r="BEE48" s="178"/>
      <c r="BEF48" s="178"/>
      <c r="BEG48" s="178"/>
      <c r="BEH48" s="178"/>
      <c r="BEI48" s="178"/>
      <c r="BEJ48" s="178"/>
      <c r="BEK48" s="179"/>
      <c r="BEL48" s="166"/>
      <c r="BEM48" s="178"/>
      <c r="BEN48" s="178"/>
      <c r="BEO48" s="178"/>
      <c r="BEP48" s="178"/>
      <c r="BEQ48" s="178"/>
      <c r="BER48" s="178"/>
      <c r="BES48" s="179"/>
      <c r="BET48" s="166"/>
      <c r="BEU48" s="178"/>
      <c r="BEV48" s="178"/>
      <c r="BEW48" s="178"/>
      <c r="BEX48" s="178"/>
      <c r="BEY48" s="178"/>
      <c r="BEZ48" s="178"/>
      <c r="BFA48" s="179"/>
      <c r="BFB48" s="166"/>
      <c r="BFC48" s="178"/>
      <c r="BFD48" s="178"/>
      <c r="BFE48" s="178"/>
      <c r="BFF48" s="178"/>
      <c r="BFG48" s="178"/>
      <c r="BFH48" s="178"/>
      <c r="BFI48" s="179"/>
      <c r="BFJ48" s="166"/>
      <c r="BFK48" s="178"/>
      <c r="BFL48" s="178"/>
      <c r="BFM48" s="178"/>
      <c r="BFN48" s="178"/>
      <c r="BFO48" s="178"/>
      <c r="BFP48" s="178"/>
      <c r="BFQ48" s="179"/>
      <c r="BFR48" s="166"/>
      <c r="BFS48" s="178"/>
      <c r="BFT48" s="178"/>
      <c r="BFU48" s="178"/>
      <c r="BFV48" s="178"/>
      <c r="BFW48" s="178"/>
      <c r="BFX48" s="178"/>
      <c r="BFY48" s="179"/>
      <c r="BFZ48" s="166"/>
      <c r="BGA48" s="178"/>
      <c r="BGB48" s="178"/>
      <c r="BGC48" s="178"/>
      <c r="BGD48" s="178"/>
      <c r="BGE48" s="178"/>
      <c r="BGF48" s="178"/>
      <c r="BGG48" s="179"/>
      <c r="BGH48" s="166"/>
      <c r="BGI48" s="178"/>
      <c r="BGJ48" s="178"/>
      <c r="BGK48" s="178"/>
      <c r="BGL48" s="178"/>
      <c r="BGM48" s="178"/>
      <c r="BGN48" s="178"/>
      <c r="BGO48" s="179"/>
      <c r="BGP48" s="166"/>
      <c r="BGQ48" s="178"/>
      <c r="BGR48" s="178"/>
      <c r="BGS48" s="178"/>
      <c r="BGT48" s="178"/>
      <c r="BGU48" s="178"/>
      <c r="BGV48" s="178"/>
      <c r="BGW48" s="179"/>
      <c r="BGX48" s="166"/>
      <c r="BGY48" s="178"/>
      <c r="BGZ48" s="178"/>
      <c r="BHA48" s="178"/>
      <c r="BHB48" s="178"/>
      <c r="BHC48" s="178"/>
      <c r="BHD48" s="178"/>
      <c r="BHE48" s="179"/>
      <c r="BHF48" s="166"/>
      <c r="BHG48" s="178"/>
      <c r="BHH48" s="178"/>
      <c r="BHI48" s="178"/>
      <c r="BHJ48" s="178"/>
      <c r="BHK48" s="178"/>
      <c r="BHL48" s="178"/>
      <c r="BHM48" s="179"/>
      <c r="BHN48" s="166"/>
      <c r="BHO48" s="178"/>
      <c r="BHP48" s="178"/>
      <c r="BHQ48" s="178"/>
      <c r="BHR48" s="178"/>
      <c r="BHS48" s="178"/>
      <c r="BHT48" s="178"/>
      <c r="BHU48" s="179"/>
      <c r="BHV48" s="166"/>
      <c r="BHW48" s="178"/>
      <c r="BHX48" s="178"/>
      <c r="BHY48" s="178"/>
      <c r="BHZ48" s="178"/>
      <c r="BIA48" s="178"/>
      <c r="BIB48" s="178"/>
      <c r="BIC48" s="179"/>
      <c r="BID48" s="166"/>
      <c r="BIE48" s="178"/>
      <c r="BIF48" s="178"/>
      <c r="BIG48" s="178"/>
      <c r="BIH48" s="178"/>
      <c r="BII48" s="178"/>
      <c r="BIJ48" s="178"/>
      <c r="BIK48" s="179"/>
      <c r="BIL48" s="166"/>
      <c r="BIM48" s="178"/>
      <c r="BIN48" s="178"/>
      <c r="BIO48" s="178"/>
      <c r="BIP48" s="178"/>
      <c r="BIQ48" s="178"/>
      <c r="BIR48" s="178"/>
      <c r="BIS48" s="179"/>
      <c r="BIT48" s="166"/>
      <c r="BIU48" s="178"/>
      <c r="BIV48" s="178"/>
      <c r="BIW48" s="178"/>
      <c r="BIX48" s="178"/>
      <c r="BIY48" s="178"/>
      <c r="BIZ48" s="178"/>
      <c r="BJA48" s="179"/>
      <c r="BJB48" s="166"/>
      <c r="BJC48" s="178"/>
      <c r="BJD48" s="178"/>
      <c r="BJE48" s="178"/>
      <c r="BJF48" s="178"/>
      <c r="BJG48" s="178"/>
      <c r="BJH48" s="178"/>
      <c r="BJI48" s="179"/>
      <c r="BJJ48" s="166"/>
      <c r="BJK48" s="178"/>
      <c r="BJL48" s="178"/>
      <c r="BJM48" s="178"/>
      <c r="BJN48" s="178"/>
      <c r="BJO48" s="178"/>
      <c r="BJP48" s="178"/>
      <c r="BJQ48" s="179"/>
      <c r="BJR48" s="166"/>
      <c r="BJS48" s="178"/>
      <c r="BJT48" s="178"/>
      <c r="BJU48" s="178"/>
      <c r="BJV48" s="178"/>
      <c r="BJW48" s="178"/>
      <c r="BJX48" s="178"/>
      <c r="BJY48" s="179"/>
      <c r="BJZ48" s="166"/>
      <c r="BKA48" s="178"/>
      <c r="BKB48" s="178"/>
      <c r="BKC48" s="178"/>
      <c r="BKD48" s="178"/>
      <c r="BKE48" s="178"/>
      <c r="BKF48" s="178"/>
      <c r="BKG48" s="179"/>
      <c r="BKH48" s="166"/>
      <c r="BKI48" s="178"/>
      <c r="BKJ48" s="178"/>
      <c r="BKK48" s="178"/>
      <c r="BKL48" s="178"/>
      <c r="BKM48" s="178"/>
      <c r="BKN48" s="178"/>
      <c r="BKO48" s="179"/>
      <c r="BKP48" s="166"/>
      <c r="BKQ48" s="178"/>
      <c r="BKR48" s="178"/>
      <c r="BKS48" s="178"/>
      <c r="BKT48" s="178"/>
      <c r="BKU48" s="178"/>
      <c r="BKV48" s="178"/>
      <c r="BKW48" s="179"/>
      <c r="BKX48" s="166"/>
      <c r="BKY48" s="178"/>
      <c r="BKZ48" s="178"/>
      <c r="BLA48" s="178"/>
      <c r="BLB48" s="178"/>
      <c r="BLC48" s="178"/>
      <c r="BLD48" s="178"/>
      <c r="BLE48" s="179"/>
      <c r="BLF48" s="166"/>
      <c r="BLG48" s="178"/>
      <c r="BLH48" s="178"/>
      <c r="BLI48" s="178"/>
      <c r="BLJ48" s="178"/>
      <c r="BLK48" s="178"/>
      <c r="BLL48" s="178"/>
      <c r="BLM48" s="179"/>
      <c r="BLN48" s="166"/>
      <c r="BLO48" s="178"/>
      <c r="BLP48" s="178"/>
      <c r="BLQ48" s="178"/>
      <c r="BLR48" s="178"/>
      <c r="BLS48" s="178"/>
      <c r="BLT48" s="178"/>
      <c r="BLU48" s="179"/>
      <c r="BLV48" s="166"/>
      <c r="BLW48" s="178"/>
      <c r="BLX48" s="178"/>
      <c r="BLY48" s="178"/>
      <c r="BLZ48" s="178"/>
      <c r="BMA48" s="178"/>
      <c r="BMB48" s="178"/>
      <c r="BMC48" s="179"/>
      <c r="BMD48" s="166"/>
      <c r="BME48" s="178"/>
      <c r="BMF48" s="178"/>
      <c r="BMG48" s="178"/>
      <c r="BMH48" s="178"/>
      <c r="BMI48" s="178"/>
      <c r="BMJ48" s="178"/>
      <c r="BMK48" s="179"/>
      <c r="BML48" s="166"/>
      <c r="BMM48" s="178"/>
      <c r="BMN48" s="178"/>
      <c r="BMO48" s="178"/>
      <c r="BMP48" s="178"/>
      <c r="BMQ48" s="178"/>
      <c r="BMR48" s="178"/>
      <c r="BMS48" s="179"/>
      <c r="BMT48" s="166"/>
      <c r="BMU48" s="178"/>
      <c r="BMV48" s="178"/>
      <c r="BMW48" s="178"/>
      <c r="BMX48" s="178"/>
      <c r="BMY48" s="178"/>
      <c r="BMZ48" s="178"/>
      <c r="BNA48" s="179"/>
      <c r="BNB48" s="166"/>
      <c r="BNC48" s="178"/>
      <c r="BND48" s="178"/>
      <c r="BNE48" s="178"/>
      <c r="BNF48" s="178"/>
      <c r="BNG48" s="178"/>
      <c r="BNH48" s="178"/>
      <c r="BNI48" s="179"/>
      <c r="BNJ48" s="166"/>
      <c r="BNK48" s="178"/>
      <c r="BNL48" s="178"/>
      <c r="BNM48" s="178"/>
      <c r="BNN48" s="178"/>
      <c r="BNO48" s="178"/>
      <c r="BNP48" s="178"/>
      <c r="BNQ48" s="179"/>
      <c r="BNR48" s="166"/>
      <c r="BNS48" s="178"/>
      <c r="BNT48" s="178"/>
      <c r="BNU48" s="178"/>
      <c r="BNV48" s="178"/>
      <c r="BNW48" s="178"/>
      <c r="BNX48" s="178"/>
      <c r="BNY48" s="179"/>
      <c r="BNZ48" s="166"/>
      <c r="BOA48" s="178"/>
      <c r="BOB48" s="178"/>
      <c r="BOC48" s="178"/>
      <c r="BOD48" s="178"/>
      <c r="BOE48" s="178"/>
      <c r="BOF48" s="178"/>
      <c r="BOG48" s="179"/>
      <c r="BOH48" s="166"/>
      <c r="BOI48" s="178"/>
      <c r="BOJ48" s="178"/>
      <c r="BOK48" s="178"/>
      <c r="BOL48" s="178"/>
      <c r="BOM48" s="178"/>
      <c r="BON48" s="178"/>
      <c r="BOO48" s="179"/>
      <c r="BOP48" s="166"/>
      <c r="BOQ48" s="178"/>
      <c r="BOR48" s="178"/>
      <c r="BOS48" s="178"/>
      <c r="BOT48" s="178"/>
      <c r="BOU48" s="178"/>
      <c r="BOV48" s="178"/>
      <c r="BOW48" s="179"/>
      <c r="BOX48" s="166"/>
      <c r="BOY48" s="178"/>
      <c r="BOZ48" s="178"/>
      <c r="BPA48" s="178"/>
      <c r="BPB48" s="178"/>
      <c r="BPC48" s="178"/>
      <c r="BPD48" s="178"/>
      <c r="BPE48" s="179"/>
      <c r="BPF48" s="166"/>
      <c r="BPG48" s="178"/>
      <c r="BPH48" s="178"/>
      <c r="BPI48" s="178"/>
      <c r="BPJ48" s="178"/>
      <c r="BPK48" s="178"/>
      <c r="BPL48" s="178"/>
      <c r="BPM48" s="179"/>
      <c r="BPN48" s="166"/>
      <c r="BPO48" s="178"/>
      <c r="BPP48" s="178"/>
      <c r="BPQ48" s="178"/>
      <c r="BPR48" s="178"/>
      <c r="BPS48" s="178"/>
      <c r="BPT48" s="178"/>
      <c r="BPU48" s="179"/>
      <c r="BPV48" s="166"/>
      <c r="BPW48" s="178"/>
      <c r="BPX48" s="178"/>
      <c r="BPY48" s="178"/>
      <c r="BPZ48" s="178"/>
      <c r="BQA48" s="178"/>
      <c r="BQB48" s="178"/>
      <c r="BQC48" s="179"/>
      <c r="BQD48" s="166"/>
      <c r="BQE48" s="178"/>
      <c r="BQF48" s="178"/>
      <c r="BQG48" s="178"/>
      <c r="BQH48" s="178"/>
      <c r="BQI48" s="178"/>
      <c r="BQJ48" s="178"/>
      <c r="BQK48" s="179"/>
      <c r="BQL48" s="166"/>
      <c r="BQM48" s="178"/>
      <c r="BQN48" s="178"/>
      <c r="BQO48" s="178"/>
      <c r="BQP48" s="178"/>
      <c r="BQQ48" s="178"/>
      <c r="BQR48" s="178"/>
      <c r="BQS48" s="179"/>
      <c r="BQT48" s="166"/>
      <c r="BQU48" s="178"/>
      <c r="BQV48" s="178"/>
      <c r="BQW48" s="178"/>
      <c r="BQX48" s="178"/>
      <c r="BQY48" s="178"/>
      <c r="BQZ48" s="178"/>
      <c r="BRA48" s="179"/>
      <c r="BRB48" s="166"/>
      <c r="BRC48" s="178"/>
      <c r="BRD48" s="178"/>
      <c r="BRE48" s="178"/>
      <c r="BRF48" s="178"/>
      <c r="BRG48" s="178"/>
      <c r="BRH48" s="178"/>
      <c r="BRI48" s="179"/>
      <c r="BRJ48" s="166"/>
      <c r="BRK48" s="178"/>
      <c r="BRL48" s="178"/>
      <c r="BRM48" s="178"/>
      <c r="BRN48" s="178"/>
      <c r="BRO48" s="178"/>
      <c r="BRP48" s="178"/>
      <c r="BRQ48" s="179"/>
      <c r="BRR48" s="166"/>
      <c r="BRS48" s="178"/>
      <c r="BRT48" s="178"/>
      <c r="BRU48" s="178"/>
      <c r="BRV48" s="178"/>
      <c r="BRW48" s="178"/>
      <c r="BRX48" s="178"/>
      <c r="BRY48" s="179"/>
      <c r="BRZ48" s="166"/>
      <c r="BSA48" s="178"/>
      <c r="BSB48" s="178"/>
      <c r="BSC48" s="178"/>
      <c r="BSD48" s="178"/>
      <c r="BSE48" s="178"/>
      <c r="BSF48" s="178"/>
      <c r="BSG48" s="179"/>
      <c r="BSH48" s="166"/>
      <c r="BSI48" s="178"/>
      <c r="BSJ48" s="178"/>
      <c r="BSK48" s="178"/>
      <c r="BSL48" s="178"/>
      <c r="BSM48" s="178"/>
      <c r="BSN48" s="178"/>
      <c r="BSO48" s="179"/>
      <c r="BSP48" s="166"/>
      <c r="BSQ48" s="178"/>
      <c r="BSR48" s="178"/>
      <c r="BSS48" s="178"/>
      <c r="BST48" s="178"/>
      <c r="BSU48" s="178"/>
      <c r="BSV48" s="178"/>
      <c r="BSW48" s="179"/>
      <c r="BSX48" s="166"/>
      <c r="BSY48" s="178"/>
      <c r="BSZ48" s="178"/>
      <c r="BTA48" s="178"/>
      <c r="BTB48" s="178"/>
      <c r="BTC48" s="178"/>
      <c r="BTD48" s="178"/>
      <c r="BTE48" s="179"/>
      <c r="BTF48" s="166"/>
      <c r="BTG48" s="178"/>
      <c r="BTH48" s="178"/>
      <c r="BTI48" s="178"/>
      <c r="BTJ48" s="178"/>
      <c r="BTK48" s="178"/>
      <c r="BTL48" s="178"/>
      <c r="BTM48" s="179"/>
      <c r="BTN48" s="166"/>
      <c r="BTO48" s="178"/>
      <c r="BTP48" s="178"/>
      <c r="BTQ48" s="178"/>
      <c r="BTR48" s="178"/>
      <c r="BTS48" s="178"/>
      <c r="BTT48" s="178"/>
      <c r="BTU48" s="179"/>
      <c r="BTV48" s="166"/>
      <c r="BTW48" s="178"/>
      <c r="BTX48" s="178"/>
      <c r="BTY48" s="178"/>
      <c r="BTZ48" s="178"/>
      <c r="BUA48" s="178"/>
      <c r="BUB48" s="178"/>
      <c r="BUC48" s="179"/>
      <c r="BUD48" s="166"/>
      <c r="BUE48" s="178"/>
      <c r="BUF48" s="178"/>
      <c r="BUG48" s="178"/>
      <c r="BUH48" s="178"/>
      <c r="BUI48" s="178"/>
      <c r="BUJ48" s="178"/>
      <c r="BUK48" s="179"/>
      <c r="BUL48" s="166"/>
      <c r="BUM48" s="178"/>
      <c r="BUN48" s="178"/>
      <c r="BUO48" s="178"/>
      <c r="BUP48" s="178"/>
      <c r="BUQ48" s="178"/>
      <c r="BUR48" s="178"/>
      <c r="BUS48" s="179"/>
      <c r="BUT48" s="166"/>
      <c r="BUU48" s="178"/>
      <c r="BUV48" s="178"/>
      <c r="BUW48" s="178"/>
      <c r="BUX48" s="178"/>
      <c r="BUY48" s="178"/>
      <c r="BUZ48" s="178"/>
      <c r="BVA48" s="179"/>
      <c r="BVB48" s="166"/>
      <c r="BVC48" s="178"/>
      <c r="BVD48" s="178"/>
      <c r="BVE48" s="178"/>
      <c r="BVF48" s="178"/>
      <c r="BVG48" s="178"/>
      <c r="BVH48" s="178"/>
      <c r="BVI48" s="179"/>
      <c r="BVJ48" s="166"/>
      <c r="BVK48" s="178"/>
      <c r="BVL48" s="178"/>
      <c r="BVM48" s="178"/>
      <c r="BVN48" s="178"/>
      <c r="BVO48" s="178"/>
      <c r="BVP48" s="178"/>
      <c r="BVQ48" s="179"/>
      <c r="BVR48" s="166"/>
      <c r="BVS48" s="178"/>
      <c r="BVT48" s="178"/>
      <c r="BVU48" s="178"/>
      <c r="BVV48" s="178"/>
      <c r="BVW48" s="178"/>
      <c r="BVX48" s="178"/>
      <c r="BVY48" s="179"/>
      <c r="BVZ48" s="166"/>
      <c r="BWA48" s="178"/>
      <c r="BWB48" s="178"/>
      <c r="BWC48" s="178"/>
      <c r="BWD48" s="178"/>
      <c r="BWE48" s="178"/>
      <c r="BWF48" s="178"/>
      <c r="BWG48" s="179"/>
      <c r="BWH48" s="166"/>
      <c r="BWI48" s="178"/>
      <c r="BWJ48" s="178"/>
      <c r="BWK48" s="178"/>
      <c r="BWL48" s="178"/>
      <c r="BWM48" s="178"/>
      <c r="BWN48" s="178"/>
      <c r="BWO48" s="179"/>
      <c r="BWP48" s="166"/>
      <c r="BWQ48" s="178"/>
      <c r="BWR48" s="178"/>
      <c r="BWS48" s="178"/>
      <c r="BWT48" s="178"/>
      <c r="BWU48" s="178"/>
      <c r="BWV48" s="178"/>
      <c r="BWW48" s="179"/>
      <c r="BWX48" s="166"/>
      <c r="BWY48" s="178"/>
      <c r="BWZ48" s="178"/>
      <c r="BXA48" s="178"/>
      <c r="BXB48" s="178"/>
      <c r="BXC48" s="178"/>
      <c r="BXD48" s="178"/>
      <c r="BXE48" s="179"/>
      <c r="BXF48" s="166"/>
      <c r="BXG48" s="178"/>
      <c r="BXH48" s="178"/>
      <c r="BXI48" s="178"/>
      <c r="BXJ48" s="178"/>
      <c r="BXK48" s="178"/>
      <c r="BXL48" s="178"/>
      <c r="BXM48" s="179"/>
      <c r="BXN48" s="166"/>
      <c r="BXO48" s="178"/>
      <c r="BXP48" s="178"/>
      <c r="BXQ48" s="178"/>
      <c r="BXR48" s="178"/>
      <c r="BXS48" s="178"/>
      <c r="BXT48" s="178"/>
      <c r="BXU48" s="179"/>
      <c r="BXV48" s="166"/>
      <c r="BXW48" s="178"/>
      <c r="BXX48" s="178"/>
      <c r="BXY48" s="178"/>
      <c r="BXZ48" s="178"/>
      <c r="BYA48" s="178"/>
      <c r="BYB48" s="178"/>
      <c r="BYC48" s="179"/>
      <c r="BYD48" s="166"/>
      <c r="BYE48" s="178"/>
      <c r="BYF48" s="178"/>
      <c r="BYG48" s="178"/>
      <c r="BYH48" s="178"/>
      <c r="BYI48" s="178"/>
      <c r="BYJ48" s="178"/>
      <c r="BYK48" s="179"/>
      <c r="BYL48" s="166"/>
      <c r="BYM48" s="178"/>
      <c r="BYN48" s="178"/>
      <c r="BYO48" s="178"/>
      <c r="BYP48" s="178"/>
      <c r="BYQ48" s="178"/>
      <c r="BYR48" s="178"/>
      <c r="BYS48" s="179"/>
      <c r="BYT48" s="166"/>
      <c r="BYU48" s="178"/>
      <c r="BYV48" s="178"/>
      <c r="BYW48" s="178"/>
      <c r="BYX48" s="178"/>
      <c r="BYY48" s="178"/>
      <c r="BYZ48" s="178"/>
      <c r="BZA48" s="179"/>
      <c r="BZB48" s="166"/>
      <c r="BZC48" s="178"/>
      <c r="BZD48" s="178"/>
      <c r="BZE48" s="178"/>
      <c r="BZF48" s="178"/>
      <c r="BZG48" s="178"/>
      <c r="BZH48" s="178"/>
      <c r="BZI48" s="179"/>
      <c r="BZJ48" s="166"/>
      <c r="BZK48" s="178"/>
      <c r="BZL48" s="178"/>
      <c r="BZM48" s="178"/>
      <c r="BZN48" s="178"/>
      <c r="BZO48" s="178"/>
      <c r="BZP48" s="178"/>
      <c r="BZQ48" s="179"/>
      <c r="BZR48" s="166"/>
      <c r="BZS48" s="178"/>
      <c r="BZT48" s="178"/>
      <c r="BZU48" s="178"/>
      <c r="BZV48" s="178"/>
      <c r="BZW48" s="178"/>
      <c r="BZX48" s="178"/>
      <c r="BZY48" s="179"/>
      <c r="BZZ48" s="166"/>
      <c r="CAA48" s="178"/>
      <c r="CAB48" s="178"/>
      <c r="CAC48" s="178"/>
      <c r="CAD48" s="178"/>
      <c r="CAE48" s="178"/>
      <c r="CAF48" s="178"/>
      <c r="CAG48" s="179"/>
      <c r="CAH48" s="166"/>
      <c r="CAI48" s="178"/>
      <c r="CAJ48" s="178"/>
      <c r="CAK48" s="178"/>
      <c r="CAL48" s="178"/>
      <c r="CAM48" s="178"/>
      <c r="CAN48" s="178"/>
      <c r="CAO48" s="179"/>
      <c r="CAP48" s="166"/>
      <c r="CAQ48" s="178"/>
      <c r="CAR48" s="178"/>
      <c r="CAS48" s="178"/>
      <c r="CAT48" s="178"/>
      <c r="CAU48" s="178"/>
      <c r="CAV48" s="178"/>
      <c r="CAW48" s="179"/>
      <c r="CAX48" s="166"/>
      <c r="CAY48" s="178"/>
      <c r="CAZ48" s="178"/>
      <c r="CBA48" s="178"/>
      <c r="CBB48" s="178"/>
      <c r="CBC48" s="178"/>
      <c r="CBD48" s="178"/>
      <c r="CBE48" s="179"/>
      <c r="CBF48" s="166"/>
      <c r="CBG48" s="178"/>
      <c r="CBH48" s="178"/>
      <c r="CBI48" s="178"/>
      <c r="CBJ48" s="178"/>
      <c r="CBK48" s="178"/>
      <c r="CBL48" s="178"/>
      <c r="CBM48" s="179"/>
      <c r="CBN48" s="166"/>
      <c r="CBO48" s="178"/>
      <c r="CBP48" s="178"/>
      <c r="CBQ48" s="178"/>
      <c r="CBR48" s="178"/>
      <c r="CBS48" s="178"/>
      <c r="CBT48" s="178"/>
      <c r="CBU48" s="179"/>
      <c r="CBV48" s="166"/>
      <c r="CBW48" s="178"/>
      <c r="CBX48" s="178"/>
      <c r="CBY48" s="178"/>
      <c r="CBZ48" s="178"/>
      <c r="CCA48" s="178"/>
      <c r="CCB48" s="178"/>
      <c r="CCC48" s="179"/>
      <c r="CCD48" s="166"/>
      <c r="CCE48" s="178"/>
      <c r="CCF48" s="178"/>
      <c r="CCG48" s="178"/>
      <c r="CCH48" s="178"/>
      <c r="CCI48" s="178"/>
      <c r="CCJ48" s="178"/>
      <c r="CCK48" s="179"/>
      <c r="CCL48" s="166"/>
      <c r="CCM48" s="178"/>
      <c r="CCN48" s="178"/>
      <c r="CCO48" s="178"/>
      <c r="CCP48" s="178"/>
      <c r="CCQ48" s="178"/>
      <c r="CCR48" s="178"/>
      <c r="CCS48" s="179"/>
      <c r="CCT48" s="166"/>
      <c r="CCU48" s="178"/>
      <c r="CCV48" s="178"/>
      <c r="CCW48" s="178"/>
      <c r="CCX48" s="178"/>
      <c r="CCY48" s="178"/>
      <c r="CCZ48" s="178"/>
      <c r="CDA48" s="179"/>
      <c r="CDB48" s="166"/>
      <c r="CDC48" s="178"/>
      <c r="CDD48" s="178"/>
      <c r="CDE48" s="178"/>
      <c r="CDF48" s="178"/>
      <c r="CDG48" s="178"/>
      <c r="CDH48" s="178"/>
      <c r="CDI48" s="179"/>
      <c r="CDJ48" s="166"/>
      <c r="CDK48" s="178"/>
      <c r="CDL48" s="178"/>
      <c r="CDM48" s="178"/>
      <c r="CDN48" s="178"/>
      <c r="CDO48" s="178"/>
      <c r="CDP48" s="178"/>
      <c r="CDQ48" s="179"/>
      <c r="CDR48" s="166"/>
      <c r="CDS48" s="178"/>
      <c r="CDT48" s="178"/>
      <c r="CDU48" s="178"/>
      <c r="CDV48" s="178"/>
      <c r="CDW48" s="178"/>
      <c r="CDX48" s="178"/>
      <c r="CDY48" s="179"/>
      <c r="CDZ48" s="166"/>
      <c r="CEA48" s="178"/>
      <c r="CEB48" s="178"/>
      <c r="CEC48" s="178"/>
      <c r="CED48" s="178"/>
      <c r="CEE48" s="178"/>
      <c r="CEF48" s="178"/>
      <c r="CEG48" s="179"/>
      <c r="CEH48" s="166"/>
      <c r="CEI48" s="178"/>
      <c r="CEJ48" s="178"/>
      <c r="CEK48" s="178"/>
      <c r="CEL48" s="178"/>
      <c r="CEM48" s="178"/>
      <c r="CEN48" s="178"/>
      <c r="CEO48" s="179"/>
      <c r="CEP48" s="166"/>
      <c r="CEQ48" s="178"/>
      <c r="CER48" s="178"/>
      <c r="CES48" s="178"/>
      <c r="CET48" s="178"/>
      <c r="CEU48" s="178"/>
      <c r="CEV48" s="178"/>
      <c r="CEW48" s="179"/>
      <c r="CEX48" s="166"/>
      <c r="CEY48" s="178"/>
      <c r="CEZ48" s="178"/>
      <c r="CFA48" s="178"/>
      <c r="CFB48" s="178"/>
      <c r="CFC48" s="178"/>
      <c r="CFD48" s="178"/>
      <c r="CFE48" s="179"/>
      <c r="CFF48" s="166"/>
      <c r="CFG48" s="178"/>
      <c r="CFH48" s="178"/>
      <c r="CFI48" s="178"/>
      <c r="CFJ48" s="178"/>
      <c r="CFK48" s="178"/>
      <c r="CFL48" s="178"/>
      <c r="CFM48" s="179"/>
      <c r="CFN48" s="166"/>
      <c r="CFO48" s="178"/>
      <c r="CFP48" s="178"/>
      <c r="CFQ48" s="178"/>
      <c r="CFR48" s="178"/>
      <c r="CFS48" s="178"/>
      <c r="CFT48" s="178"/>
      <c r="CFU48" s="179"/>
      <c r="CFV48" s="166"/>
      <c r="CFW48" s="178"/>
      <c r="CFX48" s="178"/>
      <c r="CFY48" s="178"/>
      <c r="CFZ48" s="178"/>
      <c r="CGA48" s="178"/>
      <c r="CGB48" s="178"/>
      <c r="CGC48" s="179"/>
      <c r="CGD48" s="166"/>
      <c r="CGE48" s="178"/>
      <c r="CGF48" s="178"/>
      <c r="CGG48" s="178"/>
      <c r="CGH48" s="178"/>
      <c r="CGI48" s="178"/>
      <c r="CGJ48" s="178"/>
      <c r="CGK48" s="179"/>
      <c r="CGL48" s="166"/>
      <c r="CGM48" s="178"/>
      <c r="CGN48" s="178"/>
      <c r="CGO48" s="178"/>
      <c r="CGP48" s="178"/>
      <c r="CGQ48" s="178"/>
      <c r="CGR48" s="178"/>
      <c r="CGS48" s="179"/>
      <c r="CGT48" s="166"/>
      <c r="CGU48" s="178"/>
      <c r="CGV48" s="178"/>
      <c r="CGW48" s="178"/>
      <c r="CGX48" s="178"/>
      <c r="CGY48" s="178"/>
      <c r="CGZ48" s="178"/>
      <c r="CHA48" s="179"/>
      <c r="CHB48" s="166"/>
      <c r="CHC48" s="178"/>
      <c r="CHD48" s="178"/>
      <c r="CHE48" s="178"/>
      <c r="CHF48" s="178"/>
      <c r="CHG48" s="178"/>
      <c r="CHH48" s="178"/>
      <c r="CHI48" s="179"/>
      <c r="CHJ48" s="166"/>
      <c r="CHK48" s="178"/>
      <c r="CHL48" s="178"/>
      <c r="CHM48" s="178"/>
      <c r="CHN48" s="178"/>
      <c r="CHO48" s="178"/>
      <c r="CHP48" s="178"/>
      <c r="CHQ48" s="179"/>
      <c r="CHR48" s="166"/>
      <c r="CHS48" s="178"/>
      <c r="CHT48" s="178"/>
      <c r="CHU48" s="178"/>
      <c r="CHV48" s="178"/>
      <c r="CHW48" s="178"/>
      <c r="CHX48" s="178"/>
      <c r="CHY48" s="179"/>
      <c r="CHZ48" s="166"/>
      <c r="CIA48" s="178"/>
      <c r="CIB48" s="178"/>
      <c r="CIC48" s="178"/>
      <c r="CID48" s="178"/>
      <c r="CIE48" s="178"/>
      <c r="CIF48" s="178"/>
      <c r="CIG48" s="179"/>
      <c r="CIH48" s="166"/>
      <c r="CII48" s="178"/>
      <c r="CIJ48" s="178"/>
      <c r="CIK48" s="178"/>
      <c r="CIL48" s="178"/>
      <c r="CIM48" s="178"/>
      <c r="CIN48" s="178"/>
      <c r="CIO48" s="179"/>
      <c r="CIP48" s="166"/>
      <c r="CIQ48" s="178"/>
      <c r="CIR48" s="178"/>
      <c r="CIS48" s="178"/>
      <c r="CIT48" s="178"/>
      <c r="CIU48" s="178"/>
      <c r="CIV48" s="178"/>
      <c r="CIW48" s="179"/>
      <c r="CIX48" s="166"/>
      <c r="CIY48" s="178"/>
      <c r="CIZ48" s="178"/>
      <c r="CJA48" s="178"/>
      <c r="CJB48" s="178"/>
      <c r="CJC48" s="178"/>
      <c r="CJD48" s="178"/>
      <c r="CJE48" s="179"/>
      <c r="CJF48" s="166"/>
      <c r="CJG48" s="178"/>
      <c r="CJH48" s="178"/>
      <c r="CJI48" s="178"/>
      <c r="CJJ48" s="178"/>
      <c r="CJK48" s="178"/>
      <c r="CJL48" s="178"/>
      <c r="CJM48" s="179"/>
      <c r="CJN48" s="166"/>
      <c r="CJO48" s="178"/>
      <c r="CJP48" s="178"/>
      <c r="CJQ48" s="178"/>
      <c r="CJR48" s="178"/>
      <c r="CJS48" s="178"/>
      <c r="CJT48" s="178"/>
      <c r="CJU48" s="179"/>
      <c r="CJV48" s="166"/>
      <c r="CJW48" s="178"/>
      <c r="CJX48" s="178"/>
      <c r="CJY48" s="178"/>
      <c r="CJZ48" s="178"/>
      <c r="CKA48" s="178"/>
      <c r="CKB48" s="178"/>
      <c r="CKC48" s="179"/>
      <c r="CKD48" s="166"/>
      <c r="CKE48" s="178"/>
      <c r="CKF48" s="178"/>
      <c r="CKG48" s="178"/>
      <c r="CKH48" s="178"/>
      <c r="CKI48" s="178"/>
      <c r="CKJ48" s="178"/>
      <c r="CKK48" s="179"/>
      <c r="CKL48" s="166"/>
      <c r="CKM48" s="178"/>
      <c r="CKN48" s="178"/>
      <c r="CKO48" s="178"/>
      <c r="CKP48" s="178"/>
      <c r="CKQ48" s="178"/>
      <c r="CKR48" s="178"/>
      <c r="CKS48" s="179"/>
      <c r="CKT48" s="166"/>
      <c r="CKU48" s="178"/>
      <c r="CKV48" s="178"/>
      <c r="CKW48" s="178"/>
      <c r="CKX48" s="178"/>
      <c r="CKY48" s="178"/>
      <c r="CKZ48" s="178"/>
      <c r="CLA48" s="179"/>
      <c r="CLB48" s="166"/>
      <c r="CLC48" s="178"/>
      <c r="CLD48" s="178"/>
      <c r="CLE48" s="178"/>
      <c r="CLF48" s="178"/>
      <c r="CLG48" s="178"/>
      <c r="CLH48" s="178"/>
      <c r="CLI48" s="179"/>
      <c r="CLJ48" s="166"/>
      <c r="CLK48" s="178"/>
      <c r="CLL48" s="178"/>
      <c r="CLM48" s="178"/>
      <c r="CLN48" s="178"/>
      <c r="CLO48" s="178"/>
      <c r="CLP48" s="178"/>
      <c r="CLQ48" s="179"/>
      <c r="CLR48" s="166"/>
      <c r="CLS48" s="178"/>
      <c r="CLT48" s="178"/>
      <c r="CLU48" s="178"/>
      <c r="CLV48" s="178"/>
      <c r="CLW48" s="178"/>
      <c r="CLX48" s="178"/>
      <c r="CLY48" s="179"/>
      <c r="CLZ48" s="166"/>
      <c r="CMA48" s="178"/>
      <c r="CMB48" s="178"/>
      <c r="CMC48" s="178"/>
      <c r="CMD48" s="178"/>
      <c r="CME48" s="178"/>
      <c r="CMF48" s="178"/>
      <c r="CMG48" s="179"/>
      <c r="CMH48" s="166"/>
      <c r="CMI48" s="178"/>
      <c r="CMJ48" s="178"/>
      <c r="CMK48" s="178"/>
      <c r="CML48" s="178"/>
      <c r="CMM48" s="178"/>
      <c r="CMN48" s="178"/>
      <c r="CMO48" s="179"/>
      <c r="CMP48" s="166"/>
      <c r="CMQ48" s="178"/>
      <c r="CMR48" s="178"/>
      <c r="CMS48" s="178"/>
      <c r="CMT48" s="178"/>
      <c r="CMU48" s="178"/>
      <c r="CMV48" s="178"/>
      <c r="CMW48" s="179"/>
      <c r="CMX48" s="166"/>
      <c r="CMY48" s="178"/>
      <c r="CMZ48" s="178"/>
      <c r="CNA48" s="178"/>
      <c r="CNB48" s="178"/>
      <c r="CNC48" s="178"/>
      <c r="CND48" s="178"/>
      <c r="CNE48" s="179"/>
      <c r="CNF48" s="166"/>
      <c r="CNG48" s="178"/>
      <c r="CNH48" s="178"/>
      <c r="CNI48" s="178"/>
      <c r="CNJ48" s="178"/>
      <c r="CNK48" s="178"/>
      <c r="CNL48" s="178"/>
      <c r="CNM48" s="179"/>
      <c r="CNN48" s="166"/>
      <c r="CNO48" s="178"/>
      <c r="CNP48" s="178"/>
      <c r="CNQ48" s="178"/>
      <c r="CNR48" s="178"/>
      <c r="CNS48" s="178"/>
      <c r="CNT48" s="178"/>
      <c r="CNU48" s="179"/>
      <c r="CNV48" s="166"/>
      <c r="CNW48" s="178"/>
      <c r="CNX48" s="178"/>
      <c r="CNY48" s="178"/>
      <c r="CNZ48" s="178"/>
      <c r="COA48" s="178"/>
      <c r="COB48" s="178"/>
      <c r="COC48" s="179"/>
      <c r="COD48" s="166"/>
      <c r="COE48" s="178"/>
      <c r="COF48" s="178"/>
      <c r="COG48" s="178"/>
      <c r="COH48" s="178"/>
      <c r="COI48" s="178"/>
      <c r="COJ48" s="178"/>
      <c r="COK48" s="179"/>
      <c r="COL48" s="166"/>
      <c r="COM48" s="178"/>
      <c r="CON48" s="178"/>
      <c r="COO48" s="178"/>
      <c r="COP48" s="178"/>
      <c r="COQ48" s="178"/>
      <c r="COR48" s="178"/>
      <c r="COS48" s="179"/>
      <c r="COT48" s="166"/>
      <c r="COU48" s="178"/>
      <c r="COV48" s="178"/>
      <c r="COW48" s="178"/>
      <c r="COX48" s="178"/>
      <c r="COY48" s="178"/>
      <c r="COZ48" s="178"/>
      <c r="CPA48" s="179"/>
      <c r="CPB48" s="166"/>
      <c r="CPC48" s="178"/>
      <c r="CPD48" s="178"/>
      <c r="CPE48" s="178"/>
      <c r="CPF48" s="178"/>
      <c r="CPG48" s="178"/>
      <c r="CPH48" s="178"/>
      <c r="CPI48" s="179"/>
      <c r="CPJ48" s="166"/>
      <c r="CPK48" s="178"/>
      <c r="CPL48" s="178"/>
      <c r="CPM48" s="178"/>
      <c r="CPN48" s="178"/>
      <c r="CPO48" s="178"/>
      <c r="CPP48" s="178"/>
      <c r="CPQ48" s="179"/>
      <c r="CPR48" s="166"/>
      <c r="CPS48" s="178"/>
      <c r="CPT48" s="178"/>
      <c r="CPU48" s="178"/>
      <c r="CPV48" s="178"/>
      <c r="CPW48" s="178"/>
      <c r="CPX48" s="178"/>
      <c r="CPY48" s="179"/>
      <c r="CPZ48" s="166"/>
      <c r="CQA48" s="178"/>
      <c r="CQB48" s="178"/>
      <c r="CQC48" s="178"/>
      <c r="CQD48" s="178"/>
      <c r="CQE48" s="178"/>
      <c r="CQF48" s="178"/>
      <c r="CQG48" s="179"/>
      <c r="CQH48" s="166"/>
      <c r="CQI48" s="178"/>
      <c r="CQJ48" s="178"/>
      <c r="CQK48" s="178"/>
      <c r="CQL48" s="178"/>
      <c r="CQM48" s="178"/>
      <c r="CQN48" s="178"/>
      <c r="CQO48" s="179"/>
      <c r="CQP48" s="166"/>
      <c r="CQQ48" s="178"/>
      <c r="CQR48" s="178"/>
      <c r="CQS48" s="178"/>
      <c r="CQT48" s="178"/>
      <c r="CQU48" s="178"/>
      <c r="CQV48" s="178"/>
      <c r="CQW48" s="179"/>
      <c r="CQX48" s="166"/>
      <c r="CQY48" s="178"/>
      <c r="CQZ48" s="178"/>
      <c r="CRA48" s="178"/>
      <c r="CRB48" s="178"/>
      <c r="CRC48" s="178"/>
      <c r="CRD48" s="178"/>
      <c r="CRE48" s="179"/>
      <c r="CRF48" s="166"/>
      <c r="CRG48" s="178"/>
      <c r="CRH48" s="178"/>
      <c r="CRI48" s="178"/>
      <c r="CRJ48" s="178"/>
      <c r="CRK48" s="178"/>
      <c r="CRL48" s="178"/>
      <c r="CRM48" s="179"/>
      <c r="CRN48" s="166"/>
      <c r="CRO48" s="178"/>
      <c r="CRP48" s="178"/>
      <c r="CRQ48" s="178"/>
      <c r="CRR48" s="178"/>
      <c r="CRS48" s="178"/>
      <c r="CRT48" s="178"/>
      <c r="CRU48" s="179"/>
      <c r="CRV48" s="166"/>
      <c r="CRW48" s="178"/>
      <c r="CRX48" s="178"/>
      <c r="CRY48" s="178"/>
      <c r="CRZ48" s="178"/>
      <c r="CSA48" s="178"/>
      <c r="CSB48" s="178"/>
      <c r="CSC48" s="179"/>
      <c r="CSD48" s="166"/>
      <c r="CSE48" s="178"/>
      <c r="CSF48" s="178"/>
      <c r="CSG48" s="178"/>
      <c r="CSH48" s="178"/>
      <c r="CSI48" s="178"/>
      <c r="CSJ48" s="178"/>
      <c r="CSK48" s="179"/>
      <c r="CSL48" s="166"/>
      <c r="CSM48" s="178"/>
      <c r="CSN48" s="178"/>
      <c r="CSO48" s="178"/>
      <c r="CSP48" s="178"/>
      <c r="CSQ48" s="178"/>
      <c r="CSR48" s="178"/>
      <c r="CSS48" s="179"/>
      <c r="CST48" s="166"/>
      <c r="CSU48" s="178"/>
      <c r="CSV48" s="178"/>
      <c r="CSW48" s="178"/>
      <c r="CSX48" s="178"/>
      <c r="CSY48" s="178"/>
      <c r="CSZ48" s="178"/>
      <c r="CTA48" s="179"/>
      <c r="CTB48" s="166"/>
      <c r="CTC48" s="178"/>
      <c r="CTD48" s="178"/>
      <c r="CTE48" s="178"/>
      <c r="CTF48" s="178"/>
      <c r="CTG48" s="178"/>
      <c r="CTH48" s="178"/>
      <c r="CTI48" s="179"/>
      <c r="CTJ48" s="166"/>
      <c r="CTK48" s="178"/>
      <c r="CTL48" s="178"/>
      <c r="CTM48" s="178"/>
      <c r="CTN48" s="178"/>
      <c r="CTO48" s="178"/>
      <c r="CTP48" s="178"/>
      <c r="CTQ48" s="179"/>
      <c r="CTR48" s="166"/>
      <c r="CTS48" s="178"/>
      <c r="CTT48" s="178"/>
      <c r="CTU48" s="178"/>
      <c r="CTV48" s="178"/>
      <c r="CTW48" s="178"/>
      <c r="CTX48" s="178"/>
      <c r="CTY48" s="179"/>
      <c r="CTZ48" s="166"/>
      <c r="CUA48" s="178"/>
      <c r="CUB48" s="178"/>
      <c r="CUC48" s="178"/>
      <c r="CUD48" s="178"/>
      <c r="CUE48" s="178"/>
      <c r="CUF48" s="178"/>
      <c r="CUG48" s="179"/>
      <c r="CUH48" s="166"/>
      <c r="CUI48" s="178"/>
      <c r="CUJ48" s="178"/>
      <c r="CUK48" s="178"/>
      <c r="CUL48" s="178"/>
      <c r="CUM48" s="178"/>
      <c r="CUN48" s="178"/>
      <c r="CUO48" s="179"/>
      <c r="CUP48" s="166"/>
      <c r="CUQ48" s="178"/>
      <c r="CUR48" s="178"/>
      <c r="CUS48" s="178"/>
      <c r="CUT48" s="178"/>
      <c r="CUU48" s="178"/>
      <c r="CUV48" s="178"/>
      <c r="CUW48" s="179"/>
      <c r="CUX48" s="166"/>
      <c r="CUY48" s="178"/>
      <c r="CUZ48" s="178"/>
      <c r="CVA48" s="178"/>
      <c r="CVB48" s="178"/>
      <c r="CVC48" s="178"/>
      <c r="CVD48" s="178"/>
      <c r="CVE48" s="179"/>
      <c r="CVF48" s="166"/>
      <c r="CVG48" s="178"/>
      <c r="CVH48" s="178"/>
      <c r="CVI48" s="178"/>
      <c r="CVJ48" s="178"/>
      <c r="CVK48" s="178"/>
      <c r="CVL48" s="178"/>
      <c r="CVM48" s="179"/>
      <c r="CVN48" s="166"/>
      <c r="CVO48" s="178"/>
      <c r="CVP48" s="178"/>
      <c r="CVQ48" s="178"/>
      <c r="CVR48" s="178"/>
      <c r="CVS48" s="178"/>
      <c r="CVT48" s="178"/>
      <c r="CVU48" s="179"/>
      <c r="CVV48" s="166"/>
      <c r="CVW48" s="178"/>
      <c r="CVX48" s="178"/>
      <c r="CVY48" s="178"/>
      <c r="CVZ48" s="178"/>
      <c r="CWA48" s="178"/>
      <c r="CWB48" s="178"/>
      <c r="CWC48" s="179"/>
      <c r="CWD48" s="166"/>
      <c r="CWE48" s="178"/>
      <c r="CWF48" s="178"/>
      <c r="CWG48" s="178"/>
      <c r="CWH48" s="178"/>
      <c r="CWI48" s="178"/>
      <c r="CWJ48" s="178"/>
      <c r="CWK48" s="179"/>
      <c r="CWL48" s="166"/>
      <c r="CWM48" s="178"/>
      <c r="CWN48" s="178"/>
      <c r="CWO48" s="178"/>
      <c r="CWP48" s="178"/>
      <c r="CWQ48" s="178"/>
      <c r="CWR48" s="178"/>
      <c r="CWS48" s="179"/>
      <c r="CWT48" s="166"/>
      <c r="CWU48" s="178"/>
      <c r="CWV48" s="178"/>
      <c r="CWW48" s="178"/>
      <c r="CWX48" s="178"/>
      <c r="CWY48" s="178"/>
      <c r="CWZ48" s="178"/>
      <c r="CXA48" s="179"/>
      <c r="CXB48" s="166"/>
      <c r="CXC48" s="178"/>
      <c r="CXD48" s="178"/>
      <c r="CXE48" s="178"/>
      <c r="CXF48" s="178"/>
      <c r="CXG48" s="178"/>
      <c r="CXH48" s="178"/>
      <c r="CXI48" s="179"/>
      <c r="CXJ48" s="166"/>
      <c r="CXK48" s="178"/>
      <c r="CXL48" s="178"/>
      <c r="CXM48" s="178"/>
      <c r="CXN48" s="178"/>
      <c r="CXO48" s="178"/>
      <c r="CXP48" s="178"/>
      <c r="CXQ48" s="179"/>
      <c r="CXR48" s="166"/>
      <c r="CXS48" s="178"/>
      <c r="CXT48" s="178"/>
      <c r="CXU48" s="178"/>
      <c r="CXV48" s="178"/>
      <c r="CXW48" s="178"/>
      <c r="CXX48" s="178"/>
      <c r="CXY48" s="179"/>
      <c r="CXZ48" s="166"/>
      <c r="CYA48" s="178"/>
      <c r="CYB48" s="178"/>
      <c r="CYC48" s="178"/>
      <c r="CYD48" s="178"/>
      <c r="CYE48" s="178"/>
      <c r="CYF48" s="178"/>
      <c r="CYG48" s="179"/>
      <c r="CYH48" s="166"/>
      <c r="CYI48" s="178"/>
      <c r="CYJ48" s="178"/>
      <c r="CYK48" s="178"/>
      <c r="CYL48" s="178"/>
      <c r="CYM48" s="178"/>
      <c r="CYN48" s="178"/>
      <c r="CYO48" s="179"/>
      <c r="CYP48" s="166"/>
      <c r="CYQ48" s="178"/>
      <c r="CYR48" s="178"/>
      <c r="CYS48" s="178"/>
      <c r="CYT48" s="178"/>
      <c r="CYU48" s="178"/>
      <c r="CYV48" s="178"/>
      <c r="CYW48" s="179"/>
      <c r="CYX48" s="166"/>
      <c r="CYY48" s="178"/>
      <c r="CYZ48" s="178"/>
      <c r="CZA48" s="178"/>
      <c r="CZB48" s="178"/>
      <c r="CZC48" s="178"/>
      <c r="CZD48" s="178"/>
      <c r="CZE48" s="179"/>
      <c r="CZF48" s="166"/>
      <c r="CZG48" s="178"/>
      <c r="CZH48" s="178"/>
      <c r="CZI48" s="178"/>
      <c r="CZJ48" s="178"/>
      <c r="CZK48" s="178"/>
      <c r="CZL48" s="178"/>
      <c r="CZM48" s="179"/>
      <c r="CZN48" s="166"/>
      <c r="CZO48" s="178"/>
      <c r="CZP48" s="178"/>
      <c r="CZQ48" s="178"/>
      <c r="CZR48" s="178"/>
      <c r="CZS48" s="178"/>
      <c r="CZT48" s="178"/>
      <c r="CZU48" s="179"/>
      <c r="CZV48" s="166"/>
      <c r="CZW48" s="178"/>
      <c r="CZX48" s="178"/>
      <c r="CZY48" s="178"/>
      <c r="CZZ48" s="178"/>
      <c r="DAA48" s="178"/>
      <c r="DAB48" s="178"/>
      <c r="DAC48" s="179"/>
      <c r="DAD48" s="166"/>
      <c r="DAE48" s="178"/>
      <c r="DAF48" s="178"/>
      <c r="DAG48" s="178"/>
      <c r="DAH48" s="178"/>
      <c r="DAI48" s="178"/>
      <c r="DAJ48" s="178"/>
      <c r="DAK48" s="179"/>
      <c r="DAL48" s="166"/>
      <c r="DAM48" s="178"/>
      <c r="DAN48" s="178"/>
      <c r="DAO48" s="178"/>
      <c r="DAP48" s="178"/>
      <c r="DAQ48" s="178"/>
      <c r="DAR48" s="178"/>
      <c r="DAS48" s="179"/>
      <c r="DAT48" s="166"/>
      <c r="DAU48" s="178"/>
      <c r="DAV48" s="178"/>
      <c r="DAW48" s="178"/>
      <c r="DAX48" s="178"/>
      <c r="DAY48" s="178"/>
      <c r="DAZ48" s="178"/>
      <c r="DBA48" s="179"/>
      <c r="DBB48" s="166"/>
      <c r="DBC48" s="178"/>
      <c r="DBD48" s="178"/>
      <c r="DBE48" s="178"/>
      <c r="DBF48" s="178"/>
      <c r="DBG48" s="178"/>
      <c r="DBH48" s="178"/>
      <c r="DBI48" s="179"/>
      <c r="DBJ48" s="166"/>
      <c r="DBK48" s="178"/>
      <c r="DBL48" s="178"/>
      <c r="DBM48" s="178"/>
      <c r="DBN48" s="178"/>
      <c r="DBO48" s="178"/>
      <c r="DBP48" s="178"/>
      <c r="DBQ48" s="179"/>
      <c r="DBR48" s="166"/>
      <c r="DBS48" s="178"/>
      <c r="DBT48" s="178"/>
      <c r="DBU48" s="178"/>
      <c r="DBV48" s="178"/>
      <c r="DBW48" s="178"/>
      <c r="DBX48" s="178"/>
      <c r="DBY48" s="179"/>
      <c r="DBZ48" s="166"/>
      <c r="DCA48" s="178"/>
      <c r="DCB48" s="178"/>
      <c r="DCC48" s="178"/>
      <c r="DCD48" s="178"/>
      <c r="DCE48" s="178"/>
      <c r="DCF48" s="178"/>
      <c r="DCG48" s="179"/>
      <c r="DCH48" s="166"/>
      <c r="DCI48" s="178"/>
      <c r="DCJ48" s="178"/>
      <c r="DCK48" s="178"/>
      <c r="DCL48" s="178"/>
      <c r="DCM48" s="178"/>
      <c r="DCN48" s="178"/>
      <c r="DCO48" s="179"/>
      <c r="DCP48" s="166"/>
      <c r="DCQ48" s="178"/>
      <c r="DCR48" s="178"/>
      <c r="DCS48" s="178"/>
      <c r="DCT48" s="178"/>
      <c r="DCU48" s="178"/>
      <c r="DCV48" s="178"/>
      <c r="DCW48" s="179"/>
      <c r="DCX48" s="166"/>
      <c r="DCY48" s="178"/>
      <c r="DCZ48" s="178"/>
      <c r="DDA48" s="178"/>
      <c r="DDB48" s="178"/>
      <c r="DDC48" s="178"/>
      <c r="DDD48" s="178"/>
      <c r="DDE48" s="179"/>
      <c r="DDF48" s="166"/>
      <c r="DDG48" s="178"/>
      <c r="DDH48" s="178"/>
      <c r="DDI48" s="178"/>
      <c r="DDJ48" s="178"/>
      <c r="DDK48" s="178"/>
      <c r="DDL48" s="178"/>
      <c r="DDM48" s="179"/>
      <c r="DDN48" s="166"/>
      <c r="DDO48" s="178"/>
      <c r="DDP48" s="178"/>
      <c r="DDQ48" s="178"/>
      <c r="DDR48" s="178"/>
      <c r="DDS48" s="178"/>
      <c r="DDT48" s="178"/>
      <c r="DDU48" s="179"/>
      <c r="DDV48" s="166"/>
      <c r="DDW48" s="178"/>
      <c r="DDX48" s="178"/>
      <c r="DDY48" s="178"/>
      <c r="DDZ48" s="178"/>
      <c r="DEA48" s="178"/>
      <c r="DEB48" s="178"/>
      <c r="DEC48" s="179"/>
      <c r="DED48" s="166"/>
      <c r="DEE48" s="178"/>
      <c r="DEF48" s="178"/>
      <c r="DEG48" s="178"/>
      <c r="DEH48" s="178"/>
      <c r="DEI48" s="178"/>
      <c r="DEJ48" s="178"/>
      <c r="DEK48" s="179"/>
      <c r="DEL48" s="166"/>
      <c r="DEM48" s="178"/>
      <c r="DEN48" s="178"/>
      <c r="DEO48" s="178"/>
      <c r="DEP48" s="178"/>
      <c r="DEQ48" s="178"/>
      <c r="DER48" s="178"/>
      <c r="DES48" s="179"/>
      <c r="DET48" s="166"/>
      <c r="DEU48" s="178"/>
      <c r="DEV48" s="178"/>
      <c r="DEW48" s="178"/>
      <c r="DEX48" s="178"/>
      <c r="DEY48" s="178"/>
      <c r="DEZ48" s="178"/>
      <c r="DFA48" s="179"/>
      <c r="DFB48" s="166"/>
      <c r="DFC48" s="178"/>
      <c r="DFD48" s="178"/>
      <c r="DFE48" s="178"/>
      <c r="DFF48" s="178"/>
      <c r="DFG48" s="178"/>
      <c r="DFH48" s="178"/>
      <c r="DFI48" s="179"/>
      <c r="DFJ48" s="166"/>
      <c r="DFK48" s="178"/>
      <c r="DFL48" s="178"/>
      <c r="DFM48" s="178"/>
      <c r="DFN48" s="178"/>
      <c r="DFO48" s="178"/>
      <c r="DFP48" s="178"/>
      <c r="DFQ48" s="179"/>
      <c r="DFR48" s="166"/>
      <c r="DFS48" s="178"/>
      <c r="DFT48" s="178"/>
      <c r="DFU48" s="178"/>
      <c r="DFV48" s="178"/>
      <c r="DFW48" s="178"/>
      <c r="DFX48" s="178"/>
      <c r="DFY48" s="179"/>
      <c r="DFZ48" s="166"/>
      <c r="DGA48" s="178"/>
      <c r="DGB48" s="178"/>
      <c r="DGC48" s="178"/>
      <c r="DGD48" s="178"/>
      <c r="DGE48" s="178"/>
      <c r="DGF48" s="178"/>
      <c r="DGG48" s="179"/>
      <c r="DGH48" s="166"/>
      <c r="DGI48" s="178"/>
      <c r="DGJ48" s="178"/>
      <c r="DGK48" s="178"/>
      <c r="DGL48" s="178"/>
      <c r="DGM48" s="178"/>
      <c r="DGN48" s="178"/>
      <c r="DGO48" s="179"/>
      <c r="DGP48" s="166"/>
      <c r="DGQ48" s="178"/>
      <c r="DGR48" s="178"/>
      <c r="DGS48" s="178"/>
      <c r="DGT48" s="178"/>
      <c r="DGU48" s="178"/>
      <c r="DGV48" s="178"/>
      <c r="DGW48" s="179"/>
      <c r="DGX48" s="166"/>
      <c r="DGY48" s="178"/>
      <c r="DGZ48" s="178"/>
      <c r="DHA48" s="178"/>
      <c r="DHB48" s="178"/>
      <c r="DHC48" s="178"/>
      <c r="DHD48" s="178"/>
      <c r="DHE48" s="179"/>
      <c r="DHF48" s="166"/>
      <c r="DHG48" s="178"/>
      <c r="DHH48" s="178"/>
      <c r="DHI48" s="178"/>
      <c r="DHJ48" s="178"/>
      <c r="DHK48" s="178"/>
      <c r="DHL48" s="178"/>
      <c r="DHM48" s="179"/>
      <c r="DHN48" s="166"/>
      <c r="DHO48" s="178"/>
      <c r="DHP48" s="178"/>
      <c r="DHQ48" s="178"/>
      <c r="DHR48" s="178"/>
      <c r="DHS48" s="178"/>
      <c r="DHT48" s="178"/>
      <c r="DHU48" s="179"/>
      <c r="DHV48" s="166"/>
      <c r="DHW48" s="178"/>
      <c r="DHX48" s="178"/>
      <c r="DHY48" s="178"/>
      <c r="DHZ48" s="178"/>
      <c r="DIA48" s="178"/>
      <c r="DIB48" s="178"/>
      <c r="DIC48" s="179"/>
      <c r="DID48" s="166"/>
      <c r="DIE48" s="178"/>
      <c r="DIF48" s="178"/>
      <c r="DIG48" s="178"/>
      <c r="DIH48" s="178"/>
      <c r="DII48" s="178"/>
      <c r="DIJ48" s="178"/>
      <c r="DIK48" s="179"/>
      <c r="DIL48" s="166"/>
      <c r="DIM48" s="178"/>
      <c r="DIN48" s="178"/>
      <c r="DIO48" s="178"/>
      <c r="DIP48" s="178"/>
      <c r="DIQ48" s="178"/>
      <c r="DIR48" s="178"/>
      <c r="DIS48" s="179"/>
      <c r="DIT48" s="166"/>
      <c r="DIU48" s="178"/>
      <c r="DIV48" s="178"/>
      <c r="DIW48" s="178"/>
      <c r="DIX48" s="178"/>
      <c r="DIY48" s="178"/>
      <c r="DIZ48" s="178"/>
      <c r="DJA48" s="179"/>
      <c r="DJB48" s="166"/>
      <c r="DJC48" s="178"/>
      <c r="DJD48" s="178"/>
      <c r="DJE48" s="178"/>
      <c r="DJF48" s="178"/>
      <c r="DJG48" s="178"/>
      <c r="DJH48" s="178"/>
      <c r="DJI48" s="179"/>
      <c r="DJJ48" s="166"/>
      <c r="DJK48" s="178"/>
      <c r="DJL48" s="178"/>
      <c r="DJM48" s="178"/>
      <c r="DJN48" s="178"/>
      <c r="DJO48" s="178"/>
      <c r="DJP48" s="178"/>
      <c r="DJQ48" s="179"/>
      <c r="DJR48" s="166"/>
      <c r="DJS48" s="178"/>
      <c r="DJT48" s="178"/>
      <c r="DJU48" s="178"/>
      <c r="DJV48" s="178"/>
      <c r="DJW48" s="178"/>
      <c r="DJX48" s="178"/>
      <c r="DJY48" s="179"/>
      <c r="DJZ48" s="166"/>
      <c r="DKA48" s="178"/>
      <c r="DKB48" s="178"/>
      <c r="DKC48" s="178"/>
      <c r="DKD48" s="178"/>
      <c r="DKE48" s="178"/>
      <c r="DKF48" s="178"/>
      <c r="DKG48" s="179"/>
      <c r="DKH48" s="166"/>
      <c r="DKI48" s="178"/>
      <c r="DKJ48" s="178"/>
      <c r="DKK48" s="178"/>
      <c r="DKL48" s="178"/>
      <c r="DKM48" s="178"/>
      <c r="DKN48" s="178"/>
      <c r="DKO48" s="179"/>
      <c r="DKP48" s="166"/>
      <c r="DKQ48" s="178"/>
      <c r="DKR48" s="178"/>
      <c r="DKS48" s="178"/>
      <c r="DKT48" s="178"/>
      <c r="DKU48" s="178"/>
      <c r="DKV48" s="178"/>
      <c r="DKW48" s="179"/>
      <c r="DKX48" s="166"/>
      <c r="DKY48" s="178"/>
      <c r="DKZ48" s="178"/>
      <c r="DLA48" s="178"/>
      <c r="DLB48" s="178"/>
      <c r="DLC48" s="178"/>
      <c r="DLD48" s="178"/>
      <c r="DLE48" s="179"/>
      <c r="DLF48" s="166"/>
      <c r="DLG48" s="178"/>
      <c r="DLH48" s="178"/>
      <c r="DLI48" s="178"/>
      <c r="DLJ48" s="178"/>
      <c r="DLK48" s="178"/>
      <c r="DLL48" s="178"/>
      <c r="DLM48" s="179"/>
      <c r="DLN48" s="166"/>
      <c r="DLO48" s="178"/>
      <c r="DLP48" s="178"/>
      <c r="DLQ48" s="178"/>
      <c r="DLR48" s="178"/>
      <c r="DLS48" s="178"/>
      <c r="DLT48" s="178"/>
      <c r="DLU48" s="179"/>
      <c r="DLV48" s="166"/>
      <c r="DLW48" s="178"/>
      <c r="DLX48" s="178"/>
      <c r="DLY48" s="178"/>
      <c r="DLZ48" s="178"/>
      <c r="DMA48" s="178"/>
      <c r="DMB48" s="178"/>
      <c r="DMC48" s="179"/>
      <c r="DMD48" s="166"/>
      <c r="DME48" s="178"/>
      <c r="DMF48" s="178"/>
      <c r="DMG48" s="178"/>
      <c r="DMH48" s="178"/>
      <c r="DMI48" s="178"/>
      <c r="DMJ48" s="178"/>
      <c r="DMK48" s="179"/>
      <c r="DML48" s="166"/>
      <c r="DMM48" s="178"/>
      <c r="DMN48" s="178"/>
      <c r="DMO48" s="178"/>
      <c r="DMP48" s="178"/>
      <c r="DMQ48" s="178"/>
      <c r="DMR48" s="178"/>
      <c r="DMS48" s="179"/>
      <c r="DMT48" s="166"/>
      <c r="DMU48" s="178"/>
      <c r="DMV48" s="178"/>
      <c r="DMW48" s="178"/>
      <c r="DMX48" s="178"/>
      <c r="DMY48" s="178"/>
      <c r="DMZ48" s="178"/>
      <c r="DNA48" s="179"/>
      <c r="DNB48" s="166"/>
      <c r="DNC48" s="178"/>
      <c r="DND48" s="178"/>
      <c r="DNE48" s="178"/>
      <c r="DNF48" s="178"/>
      <c r="DNG48" s="178"/>
      <c r="DNH48" s="178"/>
      <c r="DNI48" s="179"/>
      <c r="DNJ48" s="166"/>
      <c r="DNK48" s="178"/>
      <c r="DNL48" s="178"/>
      <c r="DNM48" s="178"/>
      <c r="DNN48" s="178"/>
      <c r="DNO48" s="178"/>
      <c r="DNP48" s="178"/>
      <c r="DNQ48" s="179"/>
      <c r="DNR48" s="166"/>
      <c r="DNS48" s="178"/>
      <c r="DNT48" s="178"/>
      <c r="DNU48" s="178"/>
      <c r="DNV48" s="178"/>
      <c r="DNW48" s="178"/>
      <c r="DNX48" s="178"/>
      <c r="DNY48" s="179"/>
      <c r="DNZ48" s="166"/>
      <c r="DOA48" s="178"/>
      <c r="DOB48" s="178"/>
      <c r="DOC48" s="178"/>
      <c r="DOD48" s="178"/>
      <c r="DOE48" s="178"/>
      <c r="DOF48" s="178"/>
      <c r="DOG48" s="179"/>
      <c r="DOH48" s="166"/>
      <c r="DOI48" s="178"/>
      <c r="DOJ48" s="178"/>
      <c r="DOK48" s="178"/>
      <c r="DOL48" s="178"/>
      <c r="DOM48" s="178"/>
      <c r="DON48" s="178"/>
      <c r="DOO48" s="179"/>
      <c r="DOP48" s="166"/>
      <c r="DOQ48" s="178"/>
      <c r="DOR48" s="178"/>
      <c r="DOS48" s="178"/>
      <c r="DOT48" s="178"/>
      <c r="DOU48" s="178"/>
      <c r="DOV48" s="178"/>
      <c r="DOW48" s="179"/>
      <c r="DOX48" s="166"/>
      <c r="DOY48" s="178"/>
      <c r="DOZ48" s="178"/>
      <c r="DPA48" s="178"/>
      <c r="DPB48" s="178"/>
      <c r="DPC48" s="178"/>
      <c r="DPD48" s="178"/>
      <c r="DPE48" s="179"/>
      <c r="DPF48" s="166"/>
      <c r="DPG48" s="178"/>
      <c r="DPH48" s="178"/>
      <c r="DPI48" s="178"/>
      <c r="DPJ48" s="178"/>
      <c r="DPK48" s="178"/>
      <c r="DPL48" s="178"/>
      <c r="DPM48" s="179"/>
      <c r="DPN48" s="166"/>
      <c r="DPO48" s="178"/>
      <c r="DPP48" s="178"/>
      <c r="DPQ48" s="178"/>
      <c r="DPR48" s="178"/>
      <c r="DPS48" s="178"/>
      <c r="DPT48" s="178"/>
      <c r="DPU48" s="179"/>
      <c r="DPV48" s="166"/>
      <c r="DPW48" s="178"/>
      <c r="DPX48" s="178"/>
      <c r="DPY48" s="178"/>
      <c r="DPZ48" s="178"/>
      <c r="DQA48" s="178"/>
      <c r="DQB48" s="178"/>
      <c r="DQC48" s="179"/>
      <c r="DQD48" s="166"/>
      <c r="DQE48" s="178"/>
      <c r="DQF48" s="178"/>
      <c r="DQG48" s="178"/>
      <c r="DQH48" s="178"/>
      <c r="DQI48" s="178"/>
      <c r="DQJ48" s="178"/>
      <c r="DQK48" s="179"/>
      <c r="DQL48" s="166"/>
      <c r="DQM48" s="178"/>
      <c r="DQN48" s="178"/>
      <c r="DQO48" s="178"/>
      <c r="DQP48" s="178"/>
      <c r="DQQ48" s="178"/>
      <c r="DQR48" s="178"/>
      <c r="DQS48" s="179"/>
      <c r="DQT48" s="166"/>
      <c r="DQU48" s="178"/>
      <c r="DQV48" s="178"/>
      <c r="DQW48" s="178"/>
      <c r="DQX48" s="178"/>
      <c r="DQY48" s="178"/>
      <c r="DQZ48" s="178"/>
      <c r="DRA48" s="179"/>
      <c r="DRB48" s="166"/>
      <c r="DRC48" s="178"/>
      <c r="DRD48" s="178"/>
      <c r="DRE48" s="178"/>
      <c r="DRF48" s="178"/>
      <c r="DRG48" s="178"/>
      <c r="DRH48" s="178"/>
      <c r="DRI48" s="179"/>
      <c r="DRJ48" s="166"/>
      <c r="DRK48" s="178"/>
      <c r="DRL48" s="178"/>
      <c r="DRM48" s="178"/>
      <c r="DRN48" s="178"/>
      <c r="DRO48" s="178"/>
      <c r="DRP48" s="178"/>
      <c r="DRQ48" s="179"/>
      <c r="DRR48" s="166"/>
      <c r="DRS48" s="178"/>
      <c r="DRT48" s="178"/>
      <c r="DRU48" s="178"/>
      <c r="DRV48" s="178"/>
      <c r="DRW48" s="178"/>
      <c r="DRX48" s="178"/>
      <c r="DRY48" s="179"/>
      <c r="DRZ48" s="166"/>
      <c r="DSA48" s="178"/>
      <c r="DSB48" s="178"/>
      <c r="DSC48" s="178"/>
      <c r="DSD48" s="178"/>
      <c r="DSE48" s="178"/>
      <c r="DSF48" s="178"/>
      <c r="DSG48" s="179"/>
      <c r="DSH48" s="166"/>
      <c r="DSI48" s="178"/>
      <c r="DSJ48" s="178"/>
      <c r="DSK48" s="178"/>
      <c r="DSL48" s="178"/>
      <c r="DSM48" s="178"/>
      <c r="DSN48" s="178"/>
      <c r="DSO48" s="179"/>
      <c r="DSP48" s="166"/>
      <c r="DSQ48" s="178"/>
      <c r="DSR48" s="178"/>
      <c r="DSS48" s="178"/>
      <c r="DST48" s="178"/>
      <c r="DSU48" s="178"/>
      <c r="DSV48" s="178"/>
      <c r="DSW48" s="179"/>
      <c r="DSX48" s="166"/>
      <c r="DSY48" s="178"/>
      <c r="DSZ48" s="178"/>
      <c r="DTA48" s="178"/>
      <c r="DTB48" s="178"/>
      <c r="DTC48" s="178"/>
      <c r="DTD48" s="178"/>
      <c r="DTE48" s="179"/>
      <c r="DTF48" s="166"/>
      <c r="DTG48" s="178"/>
      <c r="DTH48" s="178"/>
      <c r="DTI48" s="178"/>
      <c r="DTJ48" s="178"/>
      <c r="DTK48" s="178"/>
      <c r="DTL48" s="178"/>
      <c r="DTM48" s="179"/>
      <c r="DTN48" s="166"/>
      <c r="DTO48" s="178"/>
      <c r="DTP48" s="178"/>
      <c r="DTQ48" s="178"/>
      <c r="DTR48" s="178"/>
      <c r="DTS48" s="178"/>
      <c r="DTT48" s="178"/>
      <c r="DTU48" s="179"/>
      <c r="DTV48" s="166"/>
      <c r="DTW48" s="178"/>
      <c r="DTX48" s="178"/>
      <c r="DTY48" s="178"/>
      <c r="DTZ48" s="178"/>
      <c r="DUA48" s="178"/>
      <c r="DUB48" s="178"/>
      <c r="DUC48" s="179"/>
      <c r="DUD48" s="166"/>
      <c r="DUE48" s="178"/>
      <c r="DUF48" s="178"/>
      <c r="DUG48" s="178"/>
      <c r="DUH48" s="178"/>
      <c r="DUI48" s="178"/>
      <c r="DUJ48" s="178"/>
      <c r="DUK48" s="179"/>
      <c r="DUL48" s="166"/>
      <c r="DUM48" s="178"/>
      <c r="DUN48" s="178"/>
      <c r="DUO48" s="178"/>
      <c r="DUP48" s="178"/>
      <c r="DUQ48" s="178"/>
      <c r="DUR48" s="178"/>
      <c r="DUS48" s="179"/>
      <c r="DUT48" s="166"/>
      <c r="DUU48" s="178"/>
      <c r="DUV48" s="178"/>
      <c r="DUW48" s="178"/>
      <c r="DUX48" s="178"/>
      <c r="DUY48" s="178"/>
      <c r="DUZ48" s="178"/>
      <c r="DVA48" s="179"/>
      <c r="DVB48" s="166"/>
      <c r="DVC48" s="178"/>
      <c r="DVD48" s="178"/>
      <c r="DVE48" s="178"/>
      <c r="DVF48" s="178"/>
      <c r="DVG48" s="178"/>
      <c r="DVH48" s="178"/>
      <c r="DVI48" s="179"/>
      <c r="DVJ48" s="166"/>
      <c r="DVK48" s="178"/>
      <c r="DVL48" s="178"/>
      <c r="DVM48" s="178"/>
      <c r="DVN48" s="178"/>
      <c r="DVO48" s="178"/>
      <c r="DVP48" s="178"/>
      <c r="DVQ48" s="179"/>
      <c r="DVR48" s="166"/>
      <c r="DVS48" s="178"/>
      <c r="DVT48" s="178"/>
      <c r="DVU48" s="178"/>
      <c r="DVV48" s="178"/>
      <c r="DVW48" s="178"/>
      <c r="DVX48" s="178"/>
      <c r="DVY48" s="179"/>
      <c r="DVZ48" s="166"/>
      <c r="DWA48" s="178"/>
      <c r="DWB48" s="178"/>
      <c r="DWC48" s="178"/>
      <c r="DWD48" s="178"/>
      <c r="DWE48" s="178"/>
      <c r="DWF48" s="178"/>
      <c r="DWG48" s="179"/>
      <c r="DWH48" s="166"/>
      <c r="DWI48" s="178"/>
      <c r="DWJ48" s="178"/>
      <c r="DWK48" s="178"/>
      <c r="DWL48" s="178"/>
      <c r="DWM48" s="178"/>
      <c r="DWN48" s="178"/>
      <c r="DWO48" s="179"/>
      <c r="DWP48" s="166"/>
      <c r="DWQ48" s="178"/>
      <c r="DWR48" s="178"/>
      <c r="DWS48" s="178"/>
      <c r="DWT48" s="178"/>
      <c r="DWU48" s="178"/>
      <c r="DWV48" s="178"/>
      <c r="DWW48" s="179"/>
      <c r="DWX48" s="166"/>
      <c r="DWY48" s="178"/>
      <c r="DWZ48" s="178"/>
      <c r="DXA48" s="178"/>
      <c r="DXB48" s="178"/>
      <c r="DXC48" s="178"/>
      <c r="DXD48" s="178"/>
      <c r="DXE48" s="179"/>
      <c r="DXF48" s="166"/>
      <c r="DXG48" s="178"/>
      <c r="DXH48" s="178"/>
      <c r="DXI48" s="178"/>
      <c r="DXJ48" s="178"/>
      <c r="DXK48" s="178"/>
      <c r="DXL48" s="178"/>
      <c r="DXM48" s="179"/>
      <c r="DXN48" s="166"/>
      <c r="DXO48" s="178"/>
      <c r="DXP48" s="178"/>
      <c r="DXQ48" s="178"/>
      <c r="DXR48" s="178"/>
      <c r="DXS48" s="178"/>
      <c r="DXT48" s="178"/>
      <c r="DXU48" s="179"/>
      <c r="DXV48" s="166"/>
      <c r="DXW48" s="178"/>
      <c r="DXX48" s="178"/>
      <c r="DXY48" s="178"/>
      <c r="DXZ48" s="178"/>
      <c r="DYA48" s="178"/>
      <c r="DYB48" s="178"/>
      <c r="DYC48" s="179"/>
      <c r="DYD48" s="166"/>
      <c r="DYE48" s="178"/>
      <c r="DYF48" s="178"/>
      <c r="DYG48" s="178"/>
      <c r="DYH48" s="178"/>
      <c r="DYI48" s="178"/>
      <c r="DYJ48" s="178"/>
      <c r="DYK48" s="179"/>
      <c r="DYL48" s="166"/>
      <c r="DYM48" s="178"/>
      <c r="DYN48" s="178"/>
      <c r="DYO48" s="178"/>
      <c r="DYP48" s="178"/>
      <c r="DYQ48" s="178"/>
      <c r="DYR48" s="178"/>
      <c r="DYS48" s="179"/>
      <c r="DYT48" s="166"/>
      <c r="DYU48" s="178"/>
      <c r="DYV48" s="178"/>
      <c r="DYW48" s="178"/>
      <c r="DYX48" s="178"/>
      <c r="DYY48" s="178"/>
      <c r="DYZ48" s="178"/>
      <c r="DZA48" s="179"/>
      <c r="DZB48" s="166"/>
      <c r="DZC48" s="178"/>
      <c r="DZD48" s="178"/>
      <c r="DZE48" s="178"/>
      <c r="DZF48" s="178"/>
      <c r="DZG48" s="178"/>
      <c r="DZH48" s="178"/>
      <c r="DZI48" s="179"/>
      <c r="DZJ48" s="166"/>
      <c r="DZK48" s="178"/>
      <c r="DZL48" s="178"/>
      <c r="DZM48" s="178"/>
      <c r="DZN48" s="178"/>
      <c r="DZO48" s="178"/>
      <c r="DZP48" s="178"/>
      <c r="DZQ48" s="179"/>
      <c r="DZR48" s="166"/>
      <c r="DZS48" s="178"/>
      <c r="DZT48" s="178"/>
      <c r="DZU48" s="178"/>
      <c r="DZV48" s="178"/>
      <c r="DZW48" s="178"/>
      <c r="DZX48" s="178"/>
      <c r="DZY48" s="179"/>
      <c r="DZZ48" s="166"/>
      <c r="EAA48" s="178"/>
      <c r="EAB48" s="178"/>
      <c r="EAC48" s="178"/>
      <c r="EAD48" s="178"/>
      <c r="EAE48" s="178"/>
      <c r="EAF48" s="178"/>
      <c r="EAG48" s="179"/>
      <c r="EAH48" s="166"/>
      <c r="EAI48" s="178"/>
      <c r="EAJ48" s="178"/>
      <c r="EAK48" s="178"/>
      <c r="EAL48" s="178"/>
      <c r="EAM48" s="178"/>
      <c r="EAN48" s="178"/>
      <c r="EAO48" s="179"/>
      <c r="EAP48" s="166"/>
      <c r="EAQ48" s="178"/>
      <c r="EAR48" s="178"/>
      <c r="EAS48" s="178"/>
      <c r="EAT48" s="178"/>
      <c r="EAU48" s="178"/>
      <c r="EAV48" s="178"/>
      <c r="EAW48" s="179"/>
      <c r="EAX48" s="166"/>
      <c r="EAY48" s="178"/>
      <c r="EAZ48" s="178"/>
      <c r="EBA48" s="178"/>
      <c r="EBB48" s="178"/>
      <c r="EBC48" s="178"/>
      <c r="EBD48" s="178"/>
      <c r="EBE48" s="179"/>
      <c r="EBF48" s="166"/>
      <c r="EBG48" s="178"/>
      <c r="EBH48" s="178"/>
      <c r="EBI48" s="178"/>
      <c r="EBJ48" s="178"/>
      <c r="EBK48" s="178"/>
      <c r="EBL48" s="178"/>
      <c r="EBM48" s="179"/>
      <c r="EBN48" s="166"/>
      <c r="EBO48" s="178"/>
      <c r="EBP48" s="178"/>
      <c r="EBQ48" s="178"/>
      <c r="EBR48" s="178"/>
      <c r="EBS48" s="178"/>
      <c r="EBT48" s="178"/>
      <c r="EBU48" s="179"/>
      <c r="EBV48" s="166"/>
      <c r="EBW48" s="178"/>
      <c r="EBX48" s="178"/>
      <c r="EBY48" s="178"/>
      <c r="EBZ48" s="178"/>
      <c r="ECA48" s="178"/>
      <c r="ECB48" s="178"/>
      <c r="ECC48" s="179"/>
      <c r="ECD48" s="166"/>
      <c r="ECE48" s="178"/>
      <c r="ECF48" s="178"/>
      <c r="ECG48" s="178"/>
      <c r="ECH48" s="178"/>
      <c r="ECI48" s="178"/>
      <c r="ECJ48" s="178"/>
      <c r="ECK48" s="179"/>
      <c r="ECL48" s="166"/>
      <c r="ECM48" s="178"/>
      <c r="ECN48" s="178"/>
      <c r="ECO48" s="178"/>
      <c r="ECP48" s="178"/>
      <c r="ECQ48" s="178"/>
      <c r="ECR48" s="178"/>
      <c r="ECS48" s="179"/>
      <c r="ECT48" s="166"/>
      <c r="ECU48" s="178"/>
      <c r="ECV48" s="178"/>
      <c r="ECW48" s="178"/>
      <c r="ECX48" s="178"/>
      <c r="ECY48" s="178"/>
      <c r="ECZ48" s="178"/>
      <c r="EDA48" s="179"/>
      <c r="EDB48" s="166"/>
      <c r="EDC48" s="178"/>
      <c r="EDD48" s="178"/>
      <c r="EDE48" s="178"/>
      <c r="EDF48" s="178"/>
      <c r="EDG48" s="178"/>
      <c r="EDH48" s="178"/>
      <c r="EDI48" s="179"/>
      <c r="EDJ48" s="166"/>
      <c r="EDK48" s="178"/>
      <c r="EDL48" s="178"/>
      <c r="EDM48" s="178"/>
      <c r="EDN48" s="178"/>
      <c r="EDO48" s="178"/>
      <c r="EDP48" s="178"/>
      <c r="EDQ48" s="179"/>
      <c r="EDR48" s="166"/>
      <c r="EDS48" s="178"/>
      <c r="EDT48" s="178"/>
      <c r="EDU48" s="178"/>
      <c r="EDV48" s="178"/>
      <c r="EDW48" s="178"/>
      <c r="EDX48" s="178"/>
      <c r="EDY48" s="179"/>
      <c r="EDZ48" s="166"/>
      <c r="EEA48" s="178"/>
      <c r="EEB48" s="178"/>
      <c r="EEC48" s="178"/>
      <c r="EED48" s="178"/>
      <c r="EEE48" s="178"/>
      <c r="EEF48" s="178"/>
      <c r="EEG48" s="179"/>
      <c r="EEH48" s="166"/>
      <c r="EEI48" s="178"/>
      <c r="EEJ48" s="178"/>
      <c r="EEK48" s="178"/>
      <c r="EEL48" s="178"/>
      <c r="EEM48" s="178"/>
      <c r="EEN48" s="178"/>
      <c r="EEO48" s="179"/>
      <c r="EEP48" s="166"/>
      <c r="EEQ48" s="178"/>
      <c r="EER48" s="178"/>
      <c r="EES48" s="178"/>
      <c r="EET48" s="178"/>
      <c r="EEU48" s="178"/>
      <c r="EEV48" s="178"/>
      <c r="EEW48" s="179"/>
      <c r="EEX48" s="166"/>
      <c r="EEY48" s="178"/>
      <c r="EEZ48" s="178"/>
      <c r="EFA48" s="178"/>
      <c r="EFB48" s="178"/>
      <c r="EFC48" s="178"/>
      <c r="EFD48" s="178"/>
      <c r="EFE48" s="179"/>
      <c r="EFF48" s="166"/>
      <c r="EFG48" s="178"/>
      <c r="EFH48" s="178"/>
      <c r="EFI48" s="178"/>
      <c r="EFJ48" s="178"/>
      <c r="EFK48" s="178"/>
      <c r="EFL48" s="178"/>
      <c r="EFM48" s="179"/>
      <c r="EFN48" s="166"/>
      <c r="EFO48" s="178"/>
      <c r="EFP48" s="178"/>
      <c r="EFQ48" s="178"/>
      <c r="EFR48" s="178"/>
      <c r="EFS48" s="178"/>
      <c r="EFT48" s="178"/>
      <c r="EFU48" s="179"/>
      <c r="EFV48" s="166"/>
      <c r="EFW48" s="178"/>
      <c r="EFX48" s="178"/>
      <c r="EFY48" s="178"/>
      <c r="EFZ48" s="178"/>
      <c r="EGA48" s="178"/>
      <c r="EGB48" s="178"/>
      <c r="EGC48" s="179"/>
      <c r="EGD48" s="166"/>
      <c r="EGE48" s="178"/>
      <c r="EGF48" s="178"/>
      <c r="EGG48" s="178"/>
      <c r="EGH48" s="178"/>
      <c r="EGI48" s="178"/>
      <c r="EGJ48" s="178"/>
      <c r="EGK48" s="179"/>
      <c r="EGL48" s="166"/>
      <c r="EGM48" s="178"/>
      <c r="EGN48" s="178"/>
      <c r="EGO48" s="178"/>
      <c r="EGP48" s="178"/>
      <c r="EGQ48" s="178"/>
      <c r="EGR48" s="178"/>
      <c r="EGS48" s="179"/>
      <c r="EGT48" s="166"/>
      <c r="EGU48" s="178"/>
      <c r="EGV48" s="178"/>
      <c r="EGW48" s="178"/>
      <c r="EGX48" s="178"/>
      <c r="EGY48" s="178"/>
      <c r="EGZ48" s="178"/>
      <c r="EHA48" s="179"/>
      <c r="EHB48" s="166"/>
      <c r="EHC48" s="178"/>
      <c r="EHD48" s="178"/>
      <c r="EHE48" s="178"/>
      <c r="EHF48" s="178"/>
      <c r="EHG48" s="178"/>
      <c r="EHH48" s="178"/>
      <c r="EHI48" s="179"/>
      <c r="EHJ48" s="166"/>
      <c r="EHK48" s="178"/>
      <c r="EHL48" s="178"/>
      <c r="EHM48" s="178"/>
      <c r="EHN48" s="178"/>
      <c r="EHO48" s="178"/>
      <c r="EHP48" s="178"/>
      <c r="EHQ48" s="179"/>
      <c r="EHR48" s="166"/>
      <c r="EHS48" s="178"/>
      <c r="EHT48" s="178"/>
      <c r="EHU48" s="178"/>
      <c r="EHV48" s="178"/>
      <c r="EHW48" s="178"/>
      <c r="EHX48" s="178"/>
      <c r="EHY48" s="179"/>
      <c r="EHZ48" s="166"/>
      <c r="EIA48" s="178"/>
      <c r="EIB48" s="178"/>
      <c r="EIC48" s="178"/>
      <c r="EID48" s="178"/>
      <c r="EIE48" s="178"/>
      <c r="EIF48" s="178"/>
      <c r="EIG48" s="179"/>
      <c r="EIH48" s="166"/>
      <c r="EII48" s="178"/>
      <c r="EIJ48" s="178"/>
      <c r="EIK48" s="178"/>
      <c r="EIL48" s="178"/>
      <c r="EIM48" s="178"/>
      <c r="EIN48" s="178"/>
      <c r="EIO48" s="179"/>
      <c r="EIP48" s="166"/>
      <c r="EIQ48" s="178"/>
      <c r="EIR48" s="178"/>
      <c r="EIS48" s="178"/>
      <c r="EIT48" s="178"/>
      <c r="EIU48" s="178"/>
      <c r="EIV48" s="178"/>
      <c r="EIW48" s="179"/>
      <c r="EIX48" s="166"/>
      <c r="EIY48" s="178"/>
      <c r="EIZ48" s="178"/>
      <c r="EJA48" s="178"/>
      <c r="EJB48" s="178"/>
      <c r="EJC48" s="178"/>
      <c r="EJD48" s="178"/>
      <c r="EJE48" s="179"/>
      <c r="EJF48" s="166"/>
      <c r="EJG48" s="178"/>
      <c r="EJH48" s="178"/>
      <c r="EJI48" s="178"/>
      <c r="EJJ48" s="178"/>
      <c r="EJK48" s="178"/>
      <c r="EJL48" s="178"/>
      <c r="EJM48" s="179"/>
      <c r="EJN48" s="166"/>
      <c r="EJO48" s="178"/>
      <c r="EJP48" s="178"/>
      <c r="EJQ48" s="178"/>
      <c r="EJR48" s="178"/>
      <c r="EJS48" s="178"/>
      <c r="EJT48" s="178"/>
      <c r="EJU48" s="179"/>
      <c r="EJV48" s="166"/>
      <c r="EJW48" s="178"/>
      <c r="EJX48" s="178"/>
      <c r="EJY48" s="178"/>
      <c r="EJZ48" s="178"/>
      <c r="EKA48" s="178"/>
      <c r="EKB48" s="178"/>
      <c r="EKC48" s="179"/>
      <c r="EKD48" s="166"/>
      <c r="EKE48" s="178"/>
      <c r="EKF48" s="178"/>
      <c r="EKG48" s="178"/>
      <c r="EKH48" s="178"/>
      <c r="EKI48" s="178"/>
      <c r="EKJ48" s="178"/>
      <c r="EKK48" s="179"/>
      <c r="EKL48" s="166"/>
      <c r="EKM48" s="178"/>
      <c r="EKN48" s="178"/>
      <c r="EKO48" s="178"/>
      <c r="EKP48" s="178"/>
      <c r="EKQ48" s="178"/>
      <c r="EKR48" s="178"/>
      <c r="EKS48" s="179"/>
      <c r="EKT48" s="166"/>
      <c r="EKU48" s="178"/>
      <c r="EKV48" s="178"/>
      <c r="EKW48" s="178"/>
      <c r="EKX48" s="178"/>
      <c r="EKY48" s="178"/>
      <c r="EKZ48" s="178"/>
      <c r="ELA48" s="179"/>
      <c r="ELB48" s="166"/>
      <c r="ELC48" s="178"/>
      <c r="ELD48" s="178"/>
      <c r="ELE48" s="178"/>
      <c r="ELF48" s="178"/>
      <c r="ELG48" s="178"/>
      <c r="ELH48" s="178"/>
      <c r="ELI48" s="179"/>
      <c r="ELJ48" s="166"/>
      <c r="ELK48" s="178"/>
      <c r="ELL48" s="178"/>
      <c r="ELM48" s="178"/>
      <c r="ELN48" s="178"/>
      <c r="ELO48" s="178"/>
      <c r="ELP48" s="178"/>
      <c r="ELQ48" s="179"/>
      <c r="ELR48" s="166"/>
      <c r="ELS48" s="178"/>
      <c r="ELT48" s="178"/>
      <c r="ELU48" s="178"/>
      <c r="ELV48" s="178"/>
      <c r="ELW48" s="178"/>
      <c r="ELX48" s="178"/>
      <c r="ELY48" s="179"/>
      <c r="ELZ48" s="166"/>
      <c r="EMA48" s="178"/>
      <c r="EMB48" s="178"/>
      <c r="EMC48" s="178"/>
      <c r="EMD48" s="178"/>
      <c r="EME48" s="178"/>
      <c r="EMF48" s="178"/>
      <c r="EMG48" s="179"/>
      <c r="EMH48" s="166"/>
      <c r="EMI48" s="178"/>
      <c r="EMJ48" s="178"/>
      <c r="EMK48" s="178"/>
      <c r="EML48" s="178"/>
      <c r="EMM48" s="178"/>
      <c r="EMN48" s="178"/>
      <c r="EMO48" s="179"/>
      <c r="EMP48" s="166"/>
      <c r="EMQ48" s="178"/>
      <c r="EMR48" s="178"/>
      <c r="EMS48" s="178"/>
      <c r="EMT48" s="178"/>
      <c r="EMU48" s="178"/>
      <c r="EMV48" s="178"/>
      <c r="EMW48" s="179"/>
      <c r="EMX48" s="166"/>
      <c r="EMY48" s="178"/>
      <c r="EMZ48" s="178"/>
      <c r="ENA48" s="178"/>
      <c r="ENB48" s="178"/>
      <c r="ENC48" s="178"/>
      <c r="END48" s="178"/>
      <c r="ENE48" s="179"/>
      <c r="ENF48" s="166"/>
      <c r="ENG48" s="178"/>
      <c r="ENH48" s="178"/>
      <c r="ENI48" s="178"/>
      <c r="ENJ48" s="178"/>
      <c r="ENK48" s="178"/>
      <c r="ENL48" s="178"/>
      <c r="ENM48" s="179"/>
      <c r="ENN48" s="166"/>
      <c r="ENO48" s="178"/>
      <c r="ENP48" s="178"/>
      <c r="ENQ48" s="178"/>
      <c r="ENR48" s="178"/>
      <c r="ENS48" s="178"/>
      <c r="ENT48" s="178"/>
      <c r="ENU48" s="179"/>
      <c r="ENV48" s="166"/>
      <c r="ENW48" s="178"/>
      <c r="ENX48" s="178"/>
      <c r="ENY48" s="178"/>
      <c r="ENZ48" s="178"/>
      <c r="EOA48" s="178"/>
      <c r="EOB48" s="178"/>
      <c r="EOC48" s="179"/>
      <c r="EOD48" s="166"/>
      <c r="EOE48" s="178"/>
      <c r="EOF48" s="178"/>
      <c r="EOG48" s="178"/>
      <c r="EOH48" s="178"/>
      <c r="EOI48" s="178"/>
      <c r="EOJ48" s="178"/>
      <c r="EOK48" s="179"/>
      <c r="EOL48" s="166"/>
      <c r="EOM48" s="178"/>
      <c r="EON48" s="178"/>
      <c r="EOO48" s="178"/>
      <c r="EOP48" s="178"/>
      <c r="EOQ48" s="178"/>
      <c r="EOR48" s="178"/>
      <c r="EOS48" s="179"/>
      <c r="EOT48" s="166"/>
      <c r="EOU48" s="178"/>
      <c r="EOV48" s="178"/>
      <c r="EOW48" s="178"/>
      <c r="EOX48" s="178"/>
      <c r="EOY48" s="178"/>
      <c r="EOZ48" s="178"/>
      <c r="EPA48" s="179"/>
      <c r="EPB48" s="166"/>
      <c r="EPC48" s="178"/>
      <c r="EPD48" s="178"/>
      <c r="EPE48" s="178"/>
      <c r="EPF48" s="178"/>
      <c r="EPG48" s="178"/>
      <c r="EPH48" s="178"/>
      <c r="EPI48" s="179"/>
      <c r="EPJ48" s="166"/>
      <c r="EPK48" s="178"/>
      <c r="EPL48" s="178"/>
      <c r="EPM48" s="178"/>
      <c r="EPN48" s="178"/>
      <c r="EPO48" s="178"/>
      <c r="EPP48" s="178"/>
      <c r="EPQ48" s="179"/>
      <c r="EPR48" s="166"/>
      <c r="EPS48" s="178"/>
      <c r="EPT48" s="178"/>
      <c r="EPU48" s="178"/>
      <c r="EPV48" s="178"/>
      <c r="EPW48" s="178"/>
      <c r="EPX48" s="178"/>
      <c r="EPY48" s="179"/>
      <c r="EPZ48" s="166"/>
      <c r="EQA48" s="178"/>
      <c r="EQB48" s="178"/>
      <c r="EQC48" s="178"/>
      <c r="EQD48" s="178"/>
      <c r="EQE48" s="178"/>
      <c r="EQF48" s="178"/>
      <c r="EQG48" s="179"/>
      <c r="EQH48" s="166"/>
      <c r="EQI48" s="178"/>
      <c r="EQJ48" s="178"/>
      <c r="EQK48" s="178"/>
      <c r="EQL48" s="178"/>
      <c r="EQM48" s="178"/>
      <c r="EQN48" s="178"/>
      <c r="EQO48" s="179"/>
      <c r="EQP48" s="166"/>
      <c r="EQQ48" s="178"/>
      <c r="EQR48" s="178"/>
      <c r="EQS48" s="178"/>
      <c r="EQT48" s="178"/>
      <c r="EQU48" s="178"/>
      <c r="EQV48" s="178"/>
      <c r="EQW48" s="179"/>
      <c r="EQX48" s="166"/>
      <c r="EQY48" s="178"/>
      <c r="EQZ48" s="178"/>
      <c r="ERA48" s="178"/>
      <c r="ERB48" s="178"/>
      <c r="ERC48" s="178"/>
      <c r="ERD48" s="178"/>
      <c r="ERE48" s="179"/>
      <c r="ERF48" s="166"/>
      <c r="ERG48" s="178"/>
      <c r="ERH48" s="178"/>
      <c r="ERI48" s="178"/>
      <c r="ERJ48" s="178"/>
      <c r="ERK48" s="178"/>
      <c r="ERL48" s="178"/>
      <c r="ERM48" s="179"/>
      <c r="ERN48" s="166"/>
      <c r="ERO48" s="178"/>
      <c r="ERP48" s="178"/>
      <c r="ERQ48" s="178"/>
      <c r="ERR48" s="178"/>
      <c r="ERS48" s="178"/>
      <c r="ERT48" s="178"/>
      <c r="ERU48" s="179"/>
      <c r="ERV48" s="166"/>
      <c r="ERW48" s="178"/>
      <c r="ERX48" s="178"/>
      <c r="ERY48" s="178"/>
      <c r="ERZ48" s="178"/>
      <c r="ESA48" s="178"/>
      <c r="ESB48" s="178"/>
      <c r="ESC48" s="179"/>
      <c r="ESD48" s="166"/>
      <c r="ESE48" s="178"/>
      <c r="ESF48" s="178"/>
      <c r="ESG48" s="178"/>
      <c r="ESH48" s="178"/>
      <c r="ESI48" s="178"/>
      <c r="ESJ48" s="178"/>
      <c r="ESK48" s="179"/>
      <c r="ESL48" s="166"/>
      <c r="ESM48" s="178"/>
      <c r="ESN48" s="178"/>
      <c r="ESO48" s="178"/>
      <c r="ESP48" s="178"/>
      <c r="ESQ48" s="178"/>
      <c r="ESR48" s="178"/>
      <c r="ESS48" s="179"/>
      <c r="EST48" s="166"/>
      <c r="ESU48" s="178"/>
      <c r="ESV48" s="178"/>
      <c r="ESW48" s="178"/>
      <c r="ESX48" s="178"/>
      <c r="ESY48" s="178"/>
      <c r="ESZ48" s="178"/>
      <c r="ETA48" s="179"/>
      <c r="ETB48" s="166"/>
      <c r="ETC48" s="178"/>
      <c r="ETD48" s="178"/>
      <c r="ETE48" s="178"/>
      <c r="ETF48" s="178"/>
      <c r="ETG48" s="178"/>
      <c r="ETH48" s="178"/>
      <c r="ETI48" s="179"/>
      <c r="ETJ48" s="166"/>
      <c r="ETK48" s="178"/>
      <c r="ETL48" s="178"/>
      <c r="ETM48" s="178"/>
      <c r="ETN48" s="178"/>
      <c r="ETO48" s="178"/>
      <c r="ETP48" s="178"/>
      <c r="ETQ48" s="179"/>
      <c r="ETR48" s="166"/>
      <c r="ETS48" s="178"/>
      <c r="ETT48" s="178"/>
      <c r="ETU48" s="178"/>
      <c r="ETV48" s="178"/>
      <c r="ETW48" s="178"/>
      <c r="ETX48" s="178"/>
      <c r="ETY48" s="179"/>
      <c r="ETZ48" s="166"/>
      <c r="EUA48" s="178"/>
      <c r="EUB48" s="178"/>
      <c r="EUC48" s="178"/>
      <c r="EUD48" s="178"/>
      <c r="EUE48" s="178"/>
      <c r="EUF48" s="178"/>
      <c r="EUG48" s="179"/>
      <c r="EUH48" s="166"/>
      <c r="EUI48" s="178"/>
      <c r="EUJ48" s="178"/>
      <c r="EUK48" s="178"/>
      <c r="EUL48" s="178"/>
      <c r="EUM48" s="178"/>
      <c r="EUN48" s="178"/>
      <c r="EUO48" s="179"/>
      <c r="EUP48" s="166"/>
      <c r="EUQ48" s="178"/>
      <c r="EUR48" s="178"/>
      <c r="EUS48" s="178"/>
      <c r="EUT48" s="178"/>
      <c r="EUU48" s="178"/>
      <c r="EUV48" s="178"/>
      <c r="EUW48" s="179"/>
      <c r="EUX48" s="166"/>
      <c r="EUY48" s="178"/>
      <c r="EUZ48" s="178"/>
      <c r="EVA48" s="178"/>
      <c r="EVB48" s="178"/>
      <c r="EVC48" s="178"/>
      <c r="EVD48" s="178"/>
      <c r="EVE48" s="179"/>
      <c r="EVF48" s="166"/>
      <c r="EVG48" s="178"/>
      <c r="EVH48" s="178"/>
      <c r="EVI48" s="178"/>
      <c r="EVJ48" s="178"/>
      <c r="EVK48" s="178"/>
      <c r="EVL48" s="178"/>
      <c r="EVM48" s="179"/>
      <c r="EVN48" s="166"/>
      <c r="EVO48" s="178"/>
      <c r="EVP48" s="178"/>
      <c r="EVQ48" s="178"/>
      <c r="EVR48" s="178"/>
      <c r="EVS48" s="178"/>
      <c r="EVT48" s="178"/>
      <c r="EVU48" s="179"/>
      <c r="EVV48" s="166"/>
      <c r="EVW48" s="178"/>
      <c r="EVX48" s="178"/>
      <c r="EVY48" s="178"/>
      <c r="EVZ48" s="178"/>
      <c r="EWA48" s="178"/>
      <c r="EWB48" s="178"/>
      <c r="EWC48" s="179"/>
      <c r="EWD48" s="166"/>
      <c r="EWE48" s="178"/>
      <c r="EWF48" s="178"/>
      <c r="EWG48" s="178"/>
      <c r="EWH48" s="178"/>
      <c r="EWI48" s="178"/>
      <c r="EWJ48" s="178"/>
      <c r="EWK48" s="179"/>
      <c r="EWL48" s="166"/>
      <c r="EWM48" s="178"/>
      <c r="EWN48" s="178"/>
      <c r="EWO48" s="178"/>
      <c r="EWP48" s="178"/>
      <c r="EWQ48" s="178"/>
      <c r="EWR48" s="178"/>
      <c r="EWS48" s="179"/>
      <c r="EWT48" s="166"/>
      <c r="EWU48" s="178"/>
      <c r="EWV48" s="178"/>
      <c r="EWW48" s="178"/>
      <c r="EWX48" s="178"/>
      <c r="EWY48" s="178"/>
      <c r="EWZ48" s="178"/>
      <c r="EXA48" s="179"/>
      <c r="EXB48" s="166"/>
      <c r="EXC48" s="178"/>
      <c r="EXD48" s="178"/>
      <c r="EXE48" s="178"/>
      <c r="EXF48" s="178"/>
      <c r="EXG48" s="178"/>
      <c r="EXH48" s="178"/>
      <c r="EXI48" s="179"/>
      <c r="EXJ48" s="166"/>
      <c r="EXK48" s="178"/>
      <c r="EXL48" s="178"/>
      <c r="EXM48" s="178"/>
      <c r="EXN48" s="178"/>
      <c r="EXO48" s="178"/>
      <c r="EXP48" s="178"/>
      <c r="EXQ48" s="179"/>
      <c r="EXR48" s="166"/>
      <c r="EXS48" s="178"/>
      <c r="EXT48" s="178"/>
      <c r="EXU48" s="178"/>
      <c r="EXV48" s="178"/>
      <c r="EXW48" s="178"/>
      <c r="EXX48" s="178"/>
      <c r="EXY48" s="179"/>
      <c r="EXZ48" s="166"/>
      <c r="EYA48" s="178"/>
      <c r="EYB48" s="178"/>
      <c r="EYC48" s="178"/>
      <c r="EYD48" s="178"/>
      <c r="EYE48" s="178"/>
      <c r="EYF48" s="178"/>
      <c r="EYG48" s="179"/>
      <c r="EYH48" s="166"/>
      <c r="EYI48" s="178"/>
      <c r="EYJ48" s="178"/>
      <c r="EYK48" s="178"/>
      <c r="EYL48" s="178"/>
      <c r="EYM48" s="178"/>
      <c r="EYN48" s="178"/>
      <c r="EYO48" s="179"/>
      <c r="EYP48" s="166"/>
      <c r="EYQ48" s="178"/>
      <c r="EYR48" s="178"/>
      <c r="EYS48" s="178"/>
      <c r="EYT48" s="178"/>
      <c r="EYU48" s="178"/>
      <c r="EYV48" s="178"/>
      <c r="EYW48" s="179"/>
      <c r="EYX48" s="166"/>
      <c r="EYY48" s="178"/>
      <c r="EYZ48" s="178"/>
      <c r="EZA48" s="178"/>
      <c r="EZB48" s="178"/>
      <c r="EZC48" s="178"/>
      <c r="EZD48" s="178"/>
      <c r="EZE48" s="179"/>
      <c r="EZF48" s="166"/>
      <c r="EZG48" s="178"/>
      <c r="EZH48" s="178"/>
      <c r="EZI48" s="178"/>
      <c r="EZJ48" s="178"/>
      <c r="EZK48" s="178"/>
      <c r="EZL48" s="178"/>
      <c r="EZM48" s="179"/>
      <c r="EZN48" s="166"/>
      <c r="EZO48" s="178"/>
      <c r="EZP48" s="178"/>
      <c r="EZQ48" s="178"/>
      <c r="EZR48" s="178"/>
      <c r="EZS48" s="178"/>
      <c r="EZT48" s="178"/>
      <c r="EZU48" s="179"/>
      <c r="EZV48" s="166"/>
      <c r="EZW48" s="178"/>
      <c r="EZX48" s="178"/>
      <c r="EZY48" s="178"/>
      <c r="EZZ48" s="178"/>
      <c r="FAA48" s="178"/>
      <c r="FAB48" s="178"/>
      <c r="FAC48" s="179"/>
      <c r="FAD48" s="166"/>
      <c r="FAE48" s="178"/>
      <c r="FAF48" s="178"/>
      <c r="FAG48" s="178"/>
      <c r="FAH48" s="178"/>
      <c r="FAI48" s="178"/>
      <c r="FAJ48" s="178"/>
      <c r="FAK48" s="179"/>
      <c r="FAL48" s="166"/>
      <c r="FAM48" s="178"/>
      <c r="FAN48" s="178"/>
      <c r="FAO48" s="178"/>
      <c r="FAP48" s="178"/>
      <c r="FAQ48" s="178"/>
      <c r="FAR48" s="178"/>
      <c r="FAS48" s="179"/>
      <c r="FAT48" s="166"/>
      <c r="FAU48" s="178"/>
      <c r="FAV48" s="178"/>
      <c r="FAW48" s="178"/>
      <c r="FAX48" s="178"/>
      <c r="FAY48" s="178"/>
      <c r="FAZ48" s="178"/>
      <c r="FBA48" s="179"/>
      <c r="FBB48" s="166"/>
      <c r="FBC48" s="178"/>
      <c r="FBD48" s="178"/>
      <c r="FBE48" s="178"/>
      <c r="FBF48" s="178"/>
      <c r="FBG48" s="178"/>
      <c r="FBH48" s="178"/>
      <c r="FBI48" s="179"/>
      <c r="FBJ48" s="166"/>
      <c r="FBK48" s="178"/>
      <c r="FBL48" s="178"/>
      <c r="FBM48" s="178"/>
      <c r="FBN48" s="178"/>
      <c r="FBO48" s="178"/>
      <c r="FBP48" s="178"/>
      <c r="FBQ48" s="179"/>
      <c r="FBR48" s="166"/>
      <c r="FBS48" s="178"/>
      <c r="FBT48" s="178"/>
      <c r="FBU48" s="178"/>
      <c r="FBV48" s="178"/>
      <c r="FBW48" s="178"/>
      <c r="FBX48" s="178"/>
      <c r="FBY48" s="179"/>
      <c r="FBZ48" s="166"/>
      <c r="FCA48" s="178"/>
      <c r="FCB48" s="178"/>
      <c r="FCC48" s="178"/>
      <c r="FCD48" s="178"/>
      <c r="FCE48" s="178"/>
      <c r="FCF48" s="178"/>
      <c r="FCG48" s="179"/>
      <c r="FCH48" s="166"/>
      <c r="FCI48" s="178"/>
      <c r="FCJ48" s="178"/>
      <c r="FCK48" s="178"/>
      <c r="FCL48" s="178"/>
      <c r="FCM48" s="178"/>
      <c r="FCN48" s="178"/>
      <c r="FCO48" s="179"/>
      <c r="FCP48" s="166"/>
      <c r="FCQ48" s="178"/>
      <c r="FCR48" s="178"/>
      <c r="FCS48" s="178"/>
      <c r="FCT48" s="178"/>
      <c r="FCU48" s="178"/>
      <c r="FCV48" s="178"/>
      <c r="FCW48" s="179"/>
      <c r="FCX48" s="166"/>
      <c r="FCY48" s="178"/>
      <c r="FCZ48" s="178"/>
      <c r="FDA48" s="178"/>
      <c r="FDB48" s="178"/>
      <c r="FDC48" s="178"/>
      <c r="FDD48" s="178"/>
      <c r="FDE48" s="179"/>
      <c r="FDF48" s="166"/>
      <c r="FDG48" s="178"/>
      <c r="FDH48" s="178"/>
      <c r="FDI48" s="178"/>
      <c r="FDJ48" s="178"/>
      <c r="FDK48" s="178"/>
      <c r="FDL48" s="178"/>
      <c r="FDM48" s="179"/>
      <c r="FDN48" s="166"/>
      <c r="FDO48" s="178"/>
      <c r="FDP48" s="178"/>
      <c r="FDQ48" s="178"/>
      <c r="FDR48" s="178"/>
      <c r="FDS48" s="178"/>
      <c r="FDT48" s="178"/>
      <c r="FDU48" s="179"/>
      <c r="FDV48" s="166"/>
      <c r="FDW48" s="178"/>
      <c r="FDX48" s="178"/>
      <c r="FDY48" s="178"/>
      <c r="FDZ48" s="178"/>
      <c r="FEA48" s="178"/>
      <c r="FEB48" s="178"/>
      <c r="FEC48" s="179"/>
      <c r="FED48" s="166"/>
      <c r="FEE48" s="178"/>
      <c r="FEF48" s="178"/>
      <c r="FEG48" s="178"/>
      <c r="FEH48" s="178"/>
      <c r="FEI48" s="178"/>
      <c r="FEJ48" s="178"/>
      <c r="FEK48" s="179"/>
      <c r="FEL48" s="166"/>
      <c r="FEM48" s="178"/>
      <c r="FEN48" s="178"/>
      <c r="FEO48" s="178"/>
      <c r="FEP48" s="178"/>
      <c r="FEQ48" s="178"/>
      <c r="FER48" s="178"/>
      <c r="FES48" s="179"/>
      <c r="FET48" s="166"/>
      <c r="FEU48" s="178"/>
      <c r="FEV48" s="178"/>
      <c r="FEW48" s="178"/>
      <c r="FEX48" s="178"/>
      <c r="FEY48" s="178"/>
      <c r="FEZ48" s="178"/>
      <c r="FFA48" s="179"/>
      <c r="FFB48" s="166"/>
      <c r="FFC48" s="178"/>
      <c r="FFD48" s="178"/>
      <c r="FFE48" s="178"/>
      <c r="FFF48" s="178"/>
      <c r="FFG48" s="178"/>
      <c r="FFH48" s="178"/>
      <c r="FFI48" s="179"/>
      <c r="FFJ48" s="166"/>
      <c r="FFK48" s="178"/>
      <c r="FFL48" s="178"/>
      <c r="FFM48" s="178"/>
      <c r="FFN48" s="178"/>
      <c r="FFO48" s="178"/>
      <c r="FFP48" s="178"/>
      <c r="FFQ48" s="179"/>
      <c r="FFR48" s="166"/>
      <c r="FFS48" s="178"/>
      <c r="FFT48" s="178"/>
      <c r="FFU48" s="178"/>
      <c r="FFV48" s="178"/>
      <c r="FFW48" s="178"/>
      <c r="FFX48" s="178"/>
      <c r="FFY48" s="179"/>
      <c r="FFZ48" s="166"/>
      <c r="FGA48" s="178"/>
      <c r="FGB48" s="178"/>
      <c r="FGC48" s="178"/>
      <c r="FGD48" s="178"/>
      <c r="FGE48" s="178"/>
      <c r="FGF48" s="178"/>
      <c r="FGG48" s="179"/>
      <c r="FGH48" s="166"/>
      <c r="FGI48" s="178"/>
      <c r="FGJ48" s="178"/>
      <c r="FGK48" s="178"/>
      <c r="FGL48" s="178"/>
      <c r="FGM48" s="178"/>
      <c r="FGN48" s="178"/>
      <c r="FGO48" s="179"/>
      <c r="FGP48" s="166"/>
      <c r="FGQ48" s="178"/>
      <c r="FGR48" s="178"/>
      <c r="FGS48" s="178"/>
      <c r="FGT48" s="178"/>
      <c r="FGU48" s="178"/>
      <c r="FGV48" s="178"/>
      <c r="FGW48" s="179"/>
      <c r="FGX48" s="166"/>
      <c r="FGY48" s="178"/>
      <c r="FGZ48" s="178"/>
      <c r="FHA48" s="178"/>
      <c r="FHB48" s="178"/>
      <c r="FHC48" s="178"/>
      <c r="FHD48" s="178"/>
      <c r="FHE48" s="179"/>
      <c r="FHF48" s="166"/>
      <c r="FHG48" s="178"/>
      <c r="FHH48" s="178"/>
      <c r="FHI48" s="178"/>
      <c r="FHJ48" s="178"/>
      <c r="FHK48" s="178"/>
      <c r="FHL48" s="178"/>
      <c r="FHM48" s="179"/>
      <c r="FHN48" s="166"/>
      <c r="FHO48" s="178"/>
      <c r="FHP48" s="178"/>
      <c r="FHQ48" s="178"/>
      <c r="FHR48" s="178"/>
      <c r="FHS48" s="178"/>
      <c r="FHT48" s="178"/>
      <c r="FHU48" s="179"/>
      <c r="FHV48" s="166"/>
      <c r="FHW48" s="178"/>
      <c r="FHX48" s="178"/>
      <c r="FHY48" s="178"/>
      <c r="FHZ48" s="178"/>
      <c r="FIA48" s="178"/>
      <c r="FIB48" s="178"/>
      <c r="FIC48" s="179"/>
      <c r="FID48" s="166"/>
      <c r="FIE48" s="178"/>
      <c r="FIF48" s="178"/>
      <c r="FIG48" s="178"/>
      <c r="FIH48" s="178"/>
      <c r="FII48" s="178"/>
      <c r="FIJ48" s="178"/>
      <c r="FIK48" s="179"/>
      <c r="FIL48" s="166"/>
      <c r="FIM48" s="178"/>
      <c r="FIN48" s="178"/>
      <c r="FIO48" s="178"/>
      <c r="FIP48" s="178"/>
      <c r="FIQ48" s="178"/>
      <c r="FIR48" s="178"/>
      <c r="FIS48" s="179"/>
      <c r="FIT48" s="166"/>
      <c r="FIU48" s="178"/>
      <c r="FIV48" s="178"/>
      <c r="FIW48" s="178"/>
      <c r="FIX48" s="178"/>
      <c r="FIY48" s="178"/>
      <c r="FIZ48" s="178"/>
      <c r="FJA48" s="179"/>
      <c r="FJB48" s="166"/>
      <c r="FJC48" s="178"/>
      <c r="FJD48" s="178"/>
      <c r="FJE48" s="178"/>
      <c r="FJF48" s="178"/>
      <c r="FJG48" s="178"/>
      <c r="FJH48" s="178"/>
      <c r="FJI48" s="179"/>
      <c r="FJJ48" s="166"/>
      <c r="FJK48" s="178"/>
      <c r="FJL48" s="178"/>
      <c r="FJM48" s="178"/>
      <c r="FJN48" s="178"/>
      <c r="FJO48" s="178"/>
      <c r="FJP48" s="178"/>
      <c r="FJQ48" s="179"/>
      <c r="FJR48" s="166"/>
      <c r="FJS48" s="178"/>
      <c r="FJT48" s="178"/>
      <c r="FJU48" s="178"/>
      <c r="FJV48" s="178"/>
      <c r="FJW48" s="178"/>
      <c r="FJX48" s="178"/>
      <c r="FJY48" s="179"/>
      <c r="FJZ48" s="166"/>
      <c r="FKA48" s="178"/>
      <c r="FKB48" s="178"/>
      <c r="FKC48" s="178"/>
      <c r="FKD48" s="178"/>
      <c r="FKE48" s="178"/>
      <c r="FKF48" s="178"/>
      <c r="FKG48" s="179"/>
      <c r="FKH48" s="166"/>
      <c r="FKI48" s="178"/>
      <c r="FKJ48" s="178"/>
      <c r="FKK48" s="178"/>
      <c r="FKL48" s="178"/>
      <c r="FKM48" s="178"/>
      <c r="FKN48" s="178"/>
      <c r="FKO48" s="179"/>
      <c r="FKP48" s="166"/>
      <c r="FKQ48" s="178"/>
      <c r="FKR48" s="178"/>
      <c r="FKS48" s="178"/>
      <c r="FKT48" s="178"/>
      <c r="FKU48" s="178"/>
      <c r="FKV48" s="178"/>
      <c r="FKW48" s="179"/>
      <c r="FKX48" s="166"/>
      <c r="FKY48" s="178"/>
      <c r="FKZ48" s="178"/>
      <c r="FLA48" s="178"/>
      <c r="FLB48" s="178"/>
      <c r="FLC48" s="178"/>
      <c r="FLD48" s="178"/>
      <c r="FLE48" s="179"/>
      <c r="FLF48" s="166"/>
      <c r="FLG48" s="178"/>
      <c r="FLH48" s="178"/>
      <c r="FLI48" s="178"/>
      <c r="FLJ48" s="178"/>
      <c r="FLK48" s="178"/>
      <c r="FLL48" s="178"/>
      <c r="FLM48" s="179"/>
      <c r="FLN48" s="166"/>
      <c r="FLO48" s="178"/>
      <c r="FLP48" s="178"/>
      <c r="FLQ48" s="178"/>
      <c r="FLR48" s="178"/>
      <c r="FLS48" s="178"/>
      <c r="FLT48" s="178"/>
      <c r="FLU48" s="179"/>
      <c r="FLV48" s="166"/>
      <c r="FLW48" s="178"/>
      <c r="FLX48" s="178"/>
      <c r="FLY48" s="178"/>
      <c r="FLZ48" s="178"/>
      <c r="FMA48" s="178"/>
      <c r="FMB48" s="178"/>
      <c r="FMC48" s="179"/>
      <c r="FMD48" s="166"/>
      <c r="FME48" s="178"/>
      <c r="FMF48" s="178"/>
      <c r="FMG48" s="178"/>
      <c r="FMH48" s="178"/>
      <c r="FMI48" s="178"/>
      <c r="FMJ48" s="178"/>
      <c r="FMK48" s="179"/>
      <c r="FML48" s="166"/>
      <c r="FMM48" s="178"/>
      <c r="FMN48" s="178"/>
      <c r="FMO48" s="178"/>
      <c r="FMP48" s="178"/>
      <c r="FMQ48" s="178"/>
      <c r="FMR48" s="178"/>
      <c r="FMS48" s="179"/>
      <c r="FMT48" s="166"/>
      <c r="FMU48" s="178"/>
      <c r="FMV48" s="178"/>
      <c r="FMW48" s="178"/>
      <c r="FMX48" s="178"/>
      <c r="FMY48" s="178"/>
      <c r="FMZ48" s="178"/>
      <c r="FNA48" s="179"/>
      <c r="FNB48" s="166"/>
      <c r="FNC48" s="178"/>
      <c r="FND48" s="178"/>
      <c r="FNE48" s="178"/>
      <c r="FNF48" s="178"/>
      <c r="FNG48" s="178"/>
      <c r="FNH48" s="178"/>
      <c r="FNI48" s="179"/>
      <c r="FNJ48" s="166"/>
      <c r="FNK48" s="178"/>
      <c r="FNL48" s="178"/>
      <c r="FNM48" s="178"/>
      <c r="FNN48" s="178"/>
      <c r="FNO48" s="178"/>
      <c r="FNP48" s="178"/>
      <c r="FNQ48" s="179"/>
      <c r="FNR48" s="166"/>
      <c r="FNS48" s="178"/>
      <c r="FNT48" s="178"/>
      <c r="FNU48" s="178"/>
      <c r="FNV48" s="178"/>
      <c r="FNW48" s="178"/>
      <c r="FNX48" s="178"/>
      <c r="FNY48" s="179"/>
      <c r="FNZ48" s="166"/>
      <c r="FOA48" s="178"/>
      <c r="FOB48" s="178"/>
      <c r="FOC48" s="178"/>
      <c r="FOD48" s="178"/>
      <c r="FOE48" s="178"/>
      <c r="FOF48" s="178"/>
      <c r="FOG48" s="179"/>
      <c r="FOH48" s="166"/>
      <c r="FOI48" s="178"/>
      <c r="FOJ48" s="178"/>
      <c r="FOK48" s="178"/>
      <c r="FOL48" s="178"/>
      <c r="FOM48" s="178"/>
      <c r="FON48" s="178"/>
      <c r="FOO48" s="179"/>
      <c r="FOP48" s="166"/>
      <c r="FOQ48" s="178"/>
      <c r="FOR48" s="178"/>
      <c r="FOS48" s="178"/>
      <c r="FOT48" s="178"/>
      <c r="FOU48" s="178"/>
      <c r="FOV48" s="178"/>
      <c r="FOW48" s="179"/>
      <c r="FOX48" s="166"/>
      <c r="FOY48" s="178"/>
      <c r="FOZ48" s="178"/>
      <c r="FPA48" s="178"/>
      <c r="FPB48" s="178"/>
      <c r="FPC48" s="178"/>
      <c r="FPD48" s="178"/>
      <c r="FPE48" s="179"/>
      <c r="FPF48" s="166"/>
      <c r="FPG48" s="178"/>
      <c r="FPH48" s="178"/>
      <c r="FPI48" s="178"/>
      <c r="FPJ48" s="178"/>
      <c r="FPK48" s="178"/>
      <c r="FPL48" s="178"/>
      <c r="FPM48" s="179"/>
      <c r="FPN48" s="166"/>
      <c r="FPO48" s="178"/>
      <c r="FPP48" s="178"/>
      <c r="FPQ48" s="178"/>
      <c r="FPR48" s="178"/>
      <c r="FPS48" s="178"/>
      <c r="FPT48" s="178"/>
      <c r="FPU48" s="179"/>
      <c r="FPV48" s="166"/>
      <c r="FPW48" s="178"/>
      <c r="FPX48" s="178"/>
      <c r="FPY48" s="178"/>
      <c r="FPZ48" s="178"/>
      <c r="FQA48" s="178"/>
      <c r="FQB48" s="178"/>
      <c r="FQC48" s="179"/>
      <c r="FQD48" s="166"/>
      <c r="FQE48" s="178"/>
      <c r="FQF48" s="178"/>
      <c r="FQG48" s="178"/>
      <c r="FQH48" s="178"/>
      <c r="FQI48" s="178"/>
      <c r="FQJ48" s="178"/>
      <c r="FQK48" s="179"/>
      <c r="FQL48" s="166"/>
      <c r="FQM48" s="178"/>
      <c r="FQN48" s="178"/>
      <c r="FQO48" s="178"/>
      <c r="FQP48" s="178"/>
      <c r="FQQ48" s="178"/>
      <c r="FQR48" s="178"/>
      <c r="FQS48" s="179"/>
      <c r="FQT48" s="166"/>
      <c r="FQU48" s="178"/>
      <c r="FQV48" s="178"/>
      <c r="FQW48" s="178"/>
      <c r="FQX48" s="178"/>
      <c r="FQY48" s="178"/>
      <c r="FQZ48" s="178"/>
      <c r="FRA48" s="179"/>
      <c r="FRB48" s="166"/>
      <c r="FRC48" s="178"/>
      <c r="FRD48" s="178"/>
      <c r="FRE48" s="178"/>
      <c r="FRF48" s="178"/>
      <c r="FRG48" s="178"/>
      <c r="FRH48" s="178"/>
      <c r="FRI48" s="179"/>
      <c r="FRJ48" s="166"/>
      <c r="FRK48" s="178"/>
      <c r="FRL48" s="178"/>
      <c r="FRM48" s="178"/>
      <c r="FRN48" s="178"/>
      <c r="FRO48" s="178"/>
      <c r="FRP48" s="178"/>
      <c r="FRQ48" s="179"/>
      <c r="FRR48" s="166"/>
      <c r="FRS48" s="178"/>
      <c r="FRT48" s="178"/>
      <c r="FRU48" s="178"/>
      <c r="FRV48" s="178"/>
      <c r="FRW48" s="178"/>
      <c r="FRX48" s="178"/>
      <c r="FRY48" s="179"/>
      <c r="FRZ48" s="166"/>
      <c r="FSA48" s="178"/>
      <c r="FSB48" s="178"/>
      <c r="FSC48" s="178"/>
      <c r="FSD48" s="178"/>
      <c r="FSE48" s="178"/>
      <c r="FSF48" s="178"/>
      <c r="FSG48" s="179"/>
      <c r="FSH48" s="166"/>
      <c r="FSI48" s="178"/>
      <c r="FSJ48" s="178"/>
      <c r="FSK48" s="178"/>
      <c r="FSL48" s="178"/>
      <c r="FSM48" s="178"/>
      <c r="FSN48" s="178"/>
      <c r="FSO48" s="179"/>
      <c r="FSP48" s="166"/>
      <c r="FSQ48" s="178"/>
      <c r="FSR48" s="178"/>
      <c r="FSS48" s="178"/>
      <c r="FST48" s="178"/>
      <c r="FSU48" s="178"/>
      <c r="FSV48" s="178"/>
      <c r="FSW48" s="179"/>
      <c r="FSX48" s="166"/>
      <c r="FSY48" s="178"/>
      <c r="FSZ48" s="178"/>
      <c r="FTA48" s="178"/>
      <c r="FTB48" s="178"/>
      <c r="FTC48" s="178"/>
      <c r="FTD48" s="178"/>
      <c r="FTE48" s="179"/>
      <c r="FTF48" s="166"/>
      <c r="FTG48" s="178"/>
      <c r="FTH48" s="178"/>
      <c r="FTI48" s="178"/>
      <c r="FTJ48" s="178"/>
      <c r="FTK48" s="178"/>
      <c r="FTL48" s="178"/>
      <c r="FTM48" s="179"/>
      <c r="FTN48" s="166"/>
      <c r="FTO48" s="178"/>
      <c r="FTP48" s="178"/>
      <c r="FTQ48" s="178"/>
      <c r="FTR48" s="178"/>
      <c r="FTS48" s="178"/>
      <c r="FTT48" s="178"/>
      <c r="FTU48" s="179"/>
      <c r="FTV48" s="166"/>
      <c r="FTW48" s="178"/>
      <c r="FTX48" s="178"/>
      <c r="FTY48" s="178"/>
      <c r="FTZ48" s="178"/>
      <c r="FUA48" s="178"/>
      <c r="FUB48" s="178"/>
      <c r="FUC48" s="179"/>
      <c r="FUD48" s="166"/>
      <c r="FUE48" s="178"/>
      <c r="FUF48" s="178"/>
      <c r="FUG48" s="178"/>
      <c r="FUH48" s="178"/>
      <c r="FUI48" s="178"/>
      <c r="FUJ48" s="178"/>
      <c r="FUK48" s="179"/>
      <c r="FUL48" s="166"/>
      <c r="FUM48" s="178"/>
      <c r="FUN48" s="178"/>
      <c r="FUO48" s="178"/>
      <c r="FUP48" s="178"/>
      <c r="FUQ48" s="178"/>
      <c r="FUR48" s="178"/>
      <c r="FUS48" s="179"/>
      <c r="FUT48" s="166"/>
      <c r="FUU48" s="178"/>
      <c r="FUV48" s="178"/>
      <c r="FUW48" s="178"/>
      <c r="FUX48" s="178"/>
      <c r="FUY48" s="178"/>
      <c r="FUZ48" s="178"/>
      <c r="FVA48" s="179"/>
      <c r="FVB48" s="166"/>
      <c r="FVC48" s="178"/>
      <c r="FVD48" s="178"/>
      <c r="FVE48" s="178"/>
      <c r="FVF48" s="178"/>
      <c r="FVG48" s="178"/>
      <c r="FVH48" s="178"/>
      <c r="FVI48" s="179"/>
      <c r="FVJ48" s="166"/>
      <c r="FVK48" s="178"/>
      <c r="FVL48" s="178"/>
      <c r="FVM48" s="178"/>
      <c r="FVN48" s="178"/>
      <c r="FVO48" s="178"/>
      <c r="FVP48" s="178"/>
      <c r="FVQ48" s="179"/>
      <c r="FVR48" s="166"/>
      <c r="FVS48" s="178"/>
      <c r="FVT48" s="178"/>
      <c r="FVU48" s="178"/>
      <c r="FVV48" s="178"/>
      <c r="FVW48" s="178"/>
      <c r="FVX48" s="178"/>
      <c r="FVY48" s="179"/>
      <c r="FVZ48" s="166"/>
      <c r="FWA48" s="178"/>
      <c r="FWB48" s="178"/>
      <c r="FWC48" s="178"/>
      <c r="FWD48" s="178"/>
      <c r="FWE48" s="178"/>
      <c r="FWF48" s="178"/>
      <c r="FWG48" s="179"/>
      <c r="FWH48" s="166"/>
      <c r="FWI48" s="178"/>
      <c r="FWJ48" s="178"/>
      <c r="FWK48" s="178"/>
      <c r="FWL48" s="178"/>
      <c r="FWM48" s="178"/>
      <c r="FWN48" s="178"/>
      <c r="FWO48" s="179"/>
      <c r="FWP48" s="166"/>
      <c r="FWQ48" s="178"/>
      <c r="FWR48" s="178"/>
      <c r="FWS48" s="178"/>
      <c r="FWT48" s="178"/>
      <c r="FWU48" s="178"/>
      <c r="FWV48" s="178"/>
      <c r="FWW48" s="179"/>
      <c r="FWX48" s="166"/>
      <c r="FWY48" s="178"/>
      <c r="FWZ48" s="178"/>
      <c r="FXA48" s="178"/>
      <c r="FXB48" s="178"/>
      <c r="FXC48" s="178"/>
      <c r="FXD48" s="178"/>
      <c r="FXE48" s="179"/>
      <c r="FXF48" s="166"/>
      <c r="FXG48" s="178"/>
      <c r="FXH48" s="178"/>
      <c r="FXI48" s="178"/>
      <c r="FXJ48" s="178"/>
      <c r="FXK48" s="178"/>
      <c r="FXL48" s="178"/>
      <c r="FXM48" s="179"/>
      <c r="FXN48" s="166"/>
      <c r="FXO48" s="178"/>
      <c r="FXP48" s="178"/>
      <c r="FXQ48" s="178"/>
      <c r="FXR48" s="178"/>
      <c r="FXS48" s="178"/>
      <c r="FXT48" s="178"/>
      <c r="FXU48" s="179"/>
      <c r="FXV48" s="166"/>
      <c r="FXW48" s="178"/>
      <c r="FXX48" s="178"/>
      <c r="FXY48" s="178"/>
      <c r="FXZ48" s="178"/>
      <c r="FYA48" s="178"/>
      <c r="FYB48" s="178"/>
      <c r="FYC48" s="179"/>
      <c r="FYD48" s="166"/>
      <c r="FYE48" s="178"/>
      <c r="FYF48" s="178"/>
      <c r="FYG48" s="178"/>
      <c r="FYH48" s="178"/>
      <c r="FYI48" s="178"/>
      <c r="FYJ48" s="178"/>
      <c r="FYK48" s="179"/>
      <c r="FYL48" s="166"/>
      <c r="FYM48" s="178"/>
      <c r="FYN48" s="178"/>
      <c r="FYO48" s="178"/>
      <c r="FYP48" s="178"/>
      <c r="FYQ48" s="178"/>
      <c r="FYR48" s="178"/>
      <c r="FYS48" s="179"/>
      <c r="FYT48" s="166"/>
      <c r="FYU48" s="178"/>
      <c r="FYV48" s="178"/>
      <c r="FYW48" s="178"/>
      <c r="FYX48" s="178"/>
      <c r="FYY48" s="178"/>
      <c r="FYZ48" s="178"/>
      <c r="FZA48" s="179"/>
      <c r="FZB48" s="166"/>
      <c r="FZC48" s="178"/>
      <c r="FZD48" s="178"/>
      <c r="FZE48" s="178"/>
      <c r="FZF48" s="178"/>
      <c r="FZG48" s="178"/>
      <c r="FZH48" s="178"/>
      <c r="FZI48" s="179"/>
      <c r="FZJ48" s="166"/>
      <c r="FZK48" s="178"/>
      <c r="FZL48" s="178"/>
      <c r="FZM48" s="178"/>
      <c r="FZN48" s="178"/>
      <c r="FZO48" s="178"/>
      <c r="FZP48" s="178"/>
      <c r="FZQ48" s="179"/>
      <c r="FZR48" s="166"/>
      <c r="FZS48" s="178"/>
      <c r="FZT48" s="178"/>
      <c r="FZU48" s="178"/>
      <c r="FZV48" s="178"/>
      <c r="FZW48" s="178"/>
      <c r="FZX48" s="178"/>
      <c r="FZY48" s="179"/>
      <c r="FZZ48" s="166"/>
      <c r="GAA48" s="178"/>
      <c r="GAB48" s="178"/>
      <c r="GAC48" s="178"/>
      <c r="GAD48" s="178"/>
      <c r="GAE48" s="178"/>
      <c r="GAF48" s="178"/>
      <c r="GAG48" s="179"/>
      <c r="GAH48" s="166"/>
      <c r="GAI48" s="178"/>
      <c r="GAJ48" s="178"/>
      <c r="GAK48" s="178"/>
      <c r="GAL48" s="178"/>
      <c r="GAM48" s="178"/>
      <c r="GAN48" s="178"/>
      <c r="GAO48" s="179"/>
      <c r="GAP48" s="166"/>
      <c r="GAQ48" s="178"/>
      <c r="GAR48" s="178"/>
      <c r="GAS48" s="178"/>
      <c r="GAT48" s="178"/>
      <c r="GAU48" s="178"/>
      <c r="GAV48" s="178"/>
      <c r="GAW48" s="179"/>
      <c r="GAX48" s="166"/>
      <c r="GAY48" s="178"/>
      <c r="GAZ48" s="178"/>
      <c r="GBA48" s="178"/>
      <c r="GBB48" s="178"/>
      <c r="GBC48" s="178"/>
      <c r="GBD48" s="178"/>
      <c r="GBE48" s="179"/>
      <c r="GBF48" s="166"/>
      <c r="GBG48" s="178"/>
      <c r="GBH48" s="178"/>
      <c r="GBI48" s="178"/>
      <c r="GBJ48" s="178"/>
      <c r="GBK48" s="178"/>
      <c r="GBL48" s="178"/>
      <c r="GBM48" s="179"/>
      <c r="GBN48" s="166"/>
      <c r="GBO48" s="178"/>
      <c r="GBP48" s="178"/>
      <c r="GBQ48" s="178"/>
      <c r="GBR48" s="178"/>
      <c r="GBS48" s="178"/>
      <c r="GBT48" s="178"/>
      <c r="GBU48" s="179"/>
      <c r="GBV48" s="166"/>
      <c r="GBW48" s="178"/>
      <c r="GBX48" s="178"/>
      <c r="GBY48" s="178"/>
      <c r="GBZ48" s="178"/>
      <c r="GCA48" s="178"/>
      <c r="GCB48" s="178"/>
      <c r="GCC48" s="179"/>
      <c r="GCD48" s="166"/>
      <c r="GCE48" s="178"/>
      <c r="GCF48" s="178"/>
      <c r="GCG48" s="178"/>
      <c r="GCH48" s="178"/>
      <c r="GCI48" s="178"/>
      <c r="GCJ48" s="178"/>
      <c r="GCK48" s="179"/>
      <c r="GCL48" s="166"/>
      <c r="GCM48" s="178"/>
      <c r="GCN48" s="178"/>
      <c r="GCO48" s="178"/>
      <c r="GCP48" s="178"/>
      <c r="GCQ48" s="178"/>
      <c r="GCR48" s="178"/>
      <c r="GCS48" s="179"/>
      <c r="GCT48" s="166"/>
      <c r="GCU48" s="178"/>
      <c r="GCV48" s="178"/>
      <c r="GCW48" s="178"/>
      <c r="GCX48" s="178"/>
      <c r="GCY48" s="178"/>
      <c r="GCZ48" s="178"/>
      <c r="GDA48" s="179"/>
      <c r="GDB48" s="166"/>
      <c r="GDC48" s="178"/>
      <c r="GDD48" s="178"/>
      <c r="GDE48" s="178"/>
      <c r="GDF48" s="178"/>
      <c r="GDG48" s="178"/>
      <c r="GDH48" s="178"/>
      <c r="GDI48" s="179"/>
      <c r="GDJ48" s="166"/>
      <c r="GDK48" s="178"/>
      <c r="GDL48" s="178"/>
      <c r="GDM48" s="178"/>
      <c r="GDN48" s="178"/>
      <c r="GDO48" s="178"/>
      <c r="GDP48" s="178"/>
      <c r="GDQ48" s="179"/>
      <c r="GDR48" s="166"/>
      <c r="GDS48" s="178"/>
      <c r="GDT48" s="178"/>
      <c r="GDU48" s="178"/>
      <c r="GDV48" s="178"/>
      <c r="GDW48" s="178"/>
      <c r="GDX48" s="178"/>
      <c r="GDY48" s="179"/>
      <c r="GDZ48" s="166"/>
      <c r="GEA48" s="178"/>
      <c r="GEB48" s="178"/>
      <c r="GEC48" s="178"/>
      <c r="GED48" s="178"/>
      <c r="GEE48" s="178"/>
      <c r="GEF48" s="178"/>
      <c r="GEG48" s="179"/>
      <c r="GEH48" s="166"/>
      <c r="GEI48" s="178"/>
      <c r="GEJ48" s="178"/>
      <c r="GEK48" s="178"/>
      <c r="GEL48" s="178"/>
      <c r="GEM48" s="178"/>
      <c r="GEN48" s="178"/>
      <c r="GEO48" s="179"/>
      <c r="GEP48" s="166"/>
      <c r="GEQ48" s="178"/>
      <c r="GER48" s="178"/>
      <c r="GES48" s="178"/>
      <c r="GET48" s="178"/>
      <c r="GEU48" s="178"/>
      <c r="GEV48" s="178"/>
      <c r="GEW48" s="179"/>
      <c r="GEX48" s="166"/>
      <c r="GEY48" s="178"/>
      <c r="GEZ48" s="178"/>
      <c r="GFA48" s="178"/>
      <c r="GFB48" s="178"/>
      <c r="GFC48" s="178"/>
      <c r="GFD48" s="178"/>
      <c r="GFE48" s="179"/>
      <c r="GFF48" s="166"/>
      <c r="GFG48" s="178"/>
      <c r="GFH48" s="178"/>
      <c r="GFI48" s="178"/>
      <c r="GFJ48" s="178"/>
      <c r="GFK48" s="178"/>
      <c r="GFL48" s="178"/>
      <c r="GFM48" s="179"/>
      <c r="GFN48" s="166"/>
      <c r="GFO48" s="178"/>
      <c r="GFP48" s="178"/>
      <c r="GFQ48" s="178"/>
      <c r="GFR48" s="178"/>
      <c r="GFS48" s="178"/>
      <c r="GFT48" s="178"/>
      <c r="GFU48" s="179"/>
      <c r="GFV48" s="166"/>
      <c r="GFW48" s="178"/>
      <c r="GFX48" s="178"/>
      <c r="GFY48" s="178"/>
      <c r="GFZ48" s="178"/>
      <c r="GGA48" s="178"/>
      <c r="GGB48" s="178"/>
      <c r="GGC48" s="179"/>
      <c r="GGD48" s="166"/>
      <c r="GGE48" s="178"/>
      <c r="GGF48" s="178"/>
      <c r="GGG48" s="178"/>
      <c r="GGH48" s="178"/>
      <c r="GGI48" s="178"/>
      <c r="GGJ48" s="178"/>
      <c r="GGK48" s="179"/>
      <c r="GGL48" s="166"/>
      <c r="GGM48" s="178"/>
      <c r="GGN48" s="178"/>
      <c r="GGO48" s="178"/>
      <c r="GGP48" s="178"/>
      <c r="GGQ48" s="178"/>
      <c r="GGR48" s="178"/>
      <c r="GGS48" s="179"/>
      <c r="GGT48" s="166"/>
      <c r="GGU48" s="178"/>
      <c r="GGV48" s="178"/>
      <c r="GGW48" s="178"/>
      <c r="GGX48" s="178"/>
      <c r="GGY48" s="178"/>
      <c r="GGZ48" s="178"/>
      <c r="GHA48" s="179"/>
      <c r="GHB48" s="166"/>
      <c r="GHC48" s="178"/>
      <c r="GHD48" s="178"/>
      <c r="GHE48" s="178"/>
      <c r="GHF48" s="178"/>
      <c r="GHG48" s="178"/>
      <c r="GHH48" s="178"/>
      <c r="GHI48" s="179"/>
      <c r="GHJ48" s="166"/>
      <c r="GHK48" s="178"/>
      <c r="GHL48" s="178"/>
      <c r="GHM48" s="178"/>
      <c r="GHN48" s="178"/>
      <c r="GHO48" s="178"/>
      <c r="GHP48" s="178"/>
      <c r="GHQ48" s="179"/>
      <c r="GHR48" s="166"/>
      <c r="GHS48" s="178"/>
      <c r="GHT48" s="178"/>
      <c r="GHU48" s="178"/>
      <c r="GHV48" s="178"/>
      <c r="GHW48" s="178"/>
      <c r="GHX48" s="178"/>
      <c r="GHY48" s="179"/>
      <c r="GHZ48" s="166"/>
      <c r="GIA48" s="178"/>
      <c r="GIB48" s="178"/>
      <c r="GIC48" s="178"/>
      <c r="GID48" s="178"/>
      <c r="GIE48" s="178"/>
      <c r="GIF48" s="178"/>
      <c r="GIG48" s="179"/>
      <c r="GIH48" s="166"/>
      <c r="GII48" s="178"/>
      <c r="GIJ48" s="178"/>
      <c r="GIK48" s="178"/>
      <c r="GIL48" s="178"/>
      <c r="GIM48" s="178"/>
      <c r="GIN48" s="178"/>
      <c r="GIO48" s="179"/>
      <c r="GIP48" s="166"/>
      <c r="GIQ48" s="178"/>
      <c r="GIR48" s="178"/>
      <c r="GIS48" s="178"/>
      <c r="GIT48" s="178"/>
      <c r="GIU48" s="178"/>
      <c r="GIV48" s="178"/>
      <c r="GIW48" s="179"/>
      <c r="GIX48" s="166"/>
      <c r="GIY48" s="178"/>
      <c r="GIZ48" s="178"/>
      <c r="GJA48" s="178"/>
      <c r="GJB48" s="178"/>
      <c r="GJC48" s="178"/>
      <c r="GJD48" s="178"/>
      <c r="GJE48" s="179"/>
      <c r="GJF48" s="166"/>
      <c r="GJG48" s="178"/>
      <c r="GJH48" s="178"/>
      <c r="GJI48" s="178"/>
      <c r="GJJ48" s="178"/>
      <c r="GJK48" s="178"/>
      <c r="GJL48" s="178"/>
      <c r="GJM48" s="179"/>
      <c r="GJN48" s="166"/>
      <c r="GJO48" s="178"/>
      <c r="GJP48" s="178"/>
      <c r="GJQ48" s="178"/>
      <c r="GJR48" s="178"/>
      <c r="GJS48" s="178"/>
      <c r="GJT48" s="178"/>
      <c r="GJU48" s="179"/>
      <c r="GJV48" s="166"/>
      <c r="GJW48" s="178"/>
      <c r="GJX48" s="178"/>
      <c r="GJY48" s="178"/>
      <c r="GJZ48" s="178"/>
      <c r="GKA48" s="178"/>
      <c r="GKB48" s="178"/>
      <c r="GKC48" s="179"/>
      <c r="GKD48" s="166"/>
      <c r="GKE48" s="178"/>
      <c r="GKF48" s="178"/>
      <c r="GKG48" s="178"/>
      <c r="GKH48" s="178"/>
      <c r="GKI48" s="178"/>
      <c r="GKJ48" s="178"/>
      <c r="GKK48" s="179"/>
      <c r="GKL48" s="166"/>
      <c r="GKM48" s="178"/>
      <c r="GKN48" s="178"/>
      <c r="GKO48" s="178"/>
      <c r="GKP48" s="178"/>
      <c r="GKQ48" s="178"/>
      <c r="GKR48" s="178"/>
      <c r="GKS48" s="179"/>
      <c r="GKT48" s="166"/>
      <c r="GKU48" s="178"/>
      <c r="GKV48" s="178"/>
      <c r="GKW48" s="178"/>
      <c r="GKX48" s="178"/>
      <c r="GKY48" s="178"/>
      <c r="GKZ48" s="178"/>
      <c r="GLA48" s="179"/>
      <c r="GLB48" s="166"/>
      <c r="GLC48" s="178"/>
      <c r="GLD48" s="178"/>
      <c r="GLE48" s="178"/>
      <c r="GLF48" s="178"/>
      <c r="GLG48" s="178"/>
      <c r="GLH48" s="178"/>
      <c r="GLI48" s="179"/>
      <c r="GLJ48" s="166"/>
      <c r="GLK48" s="178"/>
      <c r="GLL48" s="178"/>
      <c r="GLM48" s="178"/>
      <c r="GLN48" s="178"/>
      <c r="GLO48" s="178"/>
      <c r="GLP48" s="178"/>
      <c r="GLQ48" s="179"/>
      <c r="GLR48" s="166"/>
      <c r="GLS48" s="178"/>
      <c r="GLT48" s="178"/>
      <c r="GLU48" s="178"/>
      <c r="GLV48" s="178"/>
      <c r="GLW48" s="178"/>
      <c r="GLX48" s="178"/>
      <c r="GLY48" s="179"/>
      <c r="GLZ48" s="166"/>
      <c r="GMA48" s="178"/>
      <c r="GMB48" s="178"/>
      <c r="GMC48" s="178"/>
      <c r="GMD48" s="178"/>
      <c r="GME48" s="178"/>
      <c r="GMF48" s="178"/>
      <c r="GMG48" s="179"/>
      <c r="GMH48" s="166"/>
      <c r="GMI48" s="178"/>
      <c r="GMJ48" s="178"/>
      <c r="GMK48" s="178"/>
      <c r="GML48" s="178"/>
      <c r="GMM48" s="178"/>
      <c r="GMN48" s="178"/>
      <c r="GMO48" s="179"/>
      <c r="GMP48" s="166"/>
      <c r="GMQ48" s="178"/>
      <c r="GMR48" s="178"/>
      <c r="GMS48" s="178"/>
      <c r="GMT48" s="178"/>
      <c r="GMU48" s="178"/>
      <c r="GMV48" s="178"/>
      <c r="GMW48" s="179"/>
      <c r="GMX48" s="166"/>
      <c r="GMY48" s="178"/>
      <c r="GMZ48" s="178"/>
      <c r="GNA48" s="178"/>
      <c r="GNB48" s="178"/>
      <c r="GNC48" s="178"/>
      <c r="GND48" s="178"/>
      <c r="GNE48" s="179"/>
      <c r="GNF48" s="166"/>
      <c r="GNG48" s="178"/>
      <c r="GNH48" s="178"/>
      <c r="GNI48" s="178"/>
      <c r="GNJ48" s="178"/>
      <c r="GNK48" s="178"/>
      <c r="GNL48" s="178"/>
      <c r="GNM48" s="179"/>
      <c r="GNN48" s="166"/>
      <c r="GNO48" s="178"/>
      <c r="GNP48" s="178"/>
      <c r="GNQ48" s="178"/>
      <c r="GNR48" s="178"/>
      <c r="GNS48" s="178"/>
      <c r="GNT48" s="178"/>
      <c r="GNU48" s="179"/>
      <c r="GNV48" s="166"/>
      <c r="GNW48" s="178"/>
      <c r="GNX48" s="178"/>
      <c r="GNY48" s="178"/>
      <c r="GNZ48" s="178"/>
      <c r="GOA48" s="178"/>
      <c r="GOB48" s="178"/>
      <c r="GOC48" s="179"/>
      <c r="GOD48" s="166"/>
      <c r="GOE48" s="178"/>
      <c r="GOF48" s="178"/>
      <c r="GOG48" s="178"/>
      <c r="GOH48" s="178"/>
      <c r="GOI48" s="178"/>
      <c r="GOJ48" s="178"/>
      <c r="GOK48" s="179"/>
      <c r="GOL48" s="166"/>
      <c r="GOM48" s="178"/>
      <c r="GON48" s="178"/>
      <c r="GOO48" s="178"/>
      <c r="GOP48" s="178"/>
      <c r="GOQ48" s="178"/>
      <c r="GOR48" s="178"/>
      <c r="GOS48" s="179"/>
      <c r="GOT48" s="166"/>
      <c r="GOU48" s="178"/>
      <c r="GOV48" s="178"/>
      <c r="GOW48" s="178"/>
      <c r="GOX48" s="178"/>
      <c r="GOY48" s="178"/>
      <c r="GOZ48" s="178"/>
      <c r="GPA48" s="179"/>
      <c r="GPB48" s="166"/>
      <c r="GPC48" s="178"/>
      <c r="GPD48" s="178"/>
      <c r="GPE48" s="178"/>
      <c r="GPF48" s="178"/>
      <c r="GPG48" s="178"/>
      <c r="GPH48" s="178"/>
      <c r="GPI48" s="179"/>
      <c r="GPJ48" s="166"/>
      <c r="GPK48" s="178"/>
      <c r="GPL48" s="178"/>
      <c r="GPM48" s="178"/>
      <c r="GPN48" s="178"/>
      <c r="GPO48" s="178"/>
      <c r="GPP48" s="178"/>
      <c r="GPQ48" s="179"/>
      <c r="GPR48" s="166"/>
      <c r="GPS48" s="178"/>
      <c r="GPT48" s="178"/>
      <c r="GPU48" s="178"/>
      <c r="GPV48" s="178"/>
      <c r="GPW48" s="178"/>
      <c r="GPX48" s="178"/>
      <c r="GPY48" s="179"/>
      <c r="GPZ48" s="166"/>
      <c r="GQA48" s="178"/>
      <c r="GQB48" s="178"/>
      <c r="GQC48" s="178"/>
      <c r="GQD48" s="178"/>
      <c r="GQE48" s="178"/>
      <c r="GQF48" s="178"/>
      <c r="GQG48" s="179"/>
      <c r="GQH48" s="166"/>
      <c r="GQI48" s="178"/>
      <c r="GQJ48" s="178"/>
      <c r="GQK48" s="178"/>
      <c r="GQL48" s="178"/>
      <c r="GQM48" s="178"/>
      <c r="GQN48" s="178"/>
      <c r="GQO48" s="179"/>
      <c r="GQP48" s="166"/>
      <c r="GQQ48" s="178"/>
      <c r="GQR48" s="178"/>
      <c r="GQS48" s="178"/>
      <c r="GQT48" s="178"/>
      <c r="GQU48" s="178"/>
      <c r="GQV48" s="178"/>
      <c r="GQW48" s="179"/>
      <c r="GQX48" s="166"/>
      <c r="GQY48" s="178"/>
      <c r="GQZ48" s="178"/>
      <c r="GRA48" s="178"/>
      <c r="GRB48" s="178"/>
      <c r="GRC48" s="178"/>
      <c r="GRD48" s="178"/>
      <c r="GRE48" s="179"/>
      <c r="GRF48" s="166"/>
      <c r="GRG48" s="178"/>
      <c r="GRH48" s="178"/>
      <c r="GRI48" s="178"/>
      <c r="GRJ48" s="178"/>
      <c r="GRK48" s="178"/>
      <c r="GRL48" s="178"/>
      <c r="GRM48" s="179"/>
      <c r="GRN48" s="166"/>
      <c r="GRO48" s="178"/>
      <c r="GRP48" s="178"/>
      <c r="GRQ48" s="178"/>
      <c r="GRR48" s="178"/>
      <c r="GRS48" s="178"/>
      <c r="GRT48" s="178"/>
      <c r="GRU48" s="179"/>
      <c r="GRV48" s="166"/>
      <c r="GRW48" s="178"/>
      <c r="GRX48" s="178"/>
      <c r="GRY48" s="178"/>
      <c r="GRZ48" s="178"/>
      <c r="GSA48" s="178"/>
      <c r="GSB48" s="178"/>
      <c r="GSC48" s="179"/>
      <c r="GSD48" s="166"/>
      <c r="GSE48" s="178"/>
      <c r="GSF48" s="178"/>
      <c r="GSG48" s="178"/>
      <c r="GSH48" s="178"/>
      <c r="GSI48" s="178"/>
      <c r="GSJ48" s="178"/>
      <c r="GSK48" s="179"/>
      <c r="GSL48" s="166"/>
      <c r="GSM48" s="178"/>
      <c r="GSN48" s="178"/>
      <c r="GSO48" s="178"/>
      <c r="GSP48" s="178"/>
      <c r="GSQ48" s="178"/>
      <c r="GSR48" s="178"/>
      <c r="GSS48" s="179"/>
      <c r="GST48" s="166"/>
      <c r="GSU48" s="178"/>
      <c r="GSV48" s="178"/>
      <c r="GSW48" s="178"/>
      <c r="GSX48" s="178"/>
      <c r="GSY48" s="178"/>
      <c r="GSZ48" s="178"/>
      <c r="GTA48" s="179"/>
      <c r="GTB48" s="166"/>
      <c r="GTC48" s="178"/>
      <c r="GTD48" s="178"/>
      <c r="GTE48" s="178"/>
      <c r="GTF48" s="178"/>
      <c r="GTG48" s="178"/>
      <c r="GTH48" s="178"/>
      <c r="GTI48" s="179"/>
      <c r="GTJ48" s="166"/>
      <c r="GTK48" s="178"/>
      <c r="GTL48" s="178"/>
      <c r="GTM48" s="178"/>
      <c r="GTN48" s="178"/>
      <c r="GTO48" s="178"/>
      <c r="GTP48" s="178"/>
      <c r="GTQ48" s="179"/>
      <c r="GTR48" s="166"/>
      <c r="GTS48" s="178"/>
      <c r="GTT48" s="178"/>
      <c r="GTU48" s="178"/>
      <c r="GTV48" s="178"/>
      <c r="GTW48" s="178"/>
      <c r="GTX48" s="178"/>
      <c r="GTY48" s="179"/>
      <c r="GTZ48" s="166"/>
      <c r="GUA48" s="178"/>
      <c r="GUB48" s="178"/>
      <c r="GUC48" s="178"/>
      <c r="GUD48" s="178"/>
      <c r="GUE48" s="178"/>
      <c r="GUF48" s="178"/>
      <c r="GUG48" s="179"/>
      <c r="GUH48" s="166"/>
      <c r="GUI48" s="178"/>
      <c r="GUJ48" s="178"/>
      <c r="GUK48" s="178"/>
      <c r="GUL48" s="178"/>
      <c r="GUM48" s="178"/>
      <c r="GUN48" s="178"/>
      <c r="GUO48" s="179"/>
      <c r="GUP48" s="166"/>
      <c r="GUQ48" s="178"/>
      <c r="GUR48" s="178"/>
      <c r="GUS48" s="178"/>
      <c r="GUT48" s="178"/>
      <c r="GUU48" s="178"/>
      <c r="GUV48" s="178"/>
      <c r="GUW48" s="179"/>
      <c r="GUX48" s="166"/>
      <c r="GUY48" s="178"/>
      <c r="GUZ48" s="178"/>
      <c r="GVA48" s="178"/>
      <c r="GVB48" s="178"/>
      <c r="GVC48" s="178"/>
      <c r="GVD48" s="178"/>
      <c r="GVE48" s="179"/>
      <c r="GVF48" s="166"/>
      <c r="GVG48" s="178"/>
      <c r="GVH48" s="178"/>
      <c r="GVI48" s="178"/>
      <c r="GVJ48" s="178"/>
      <c r="GVK48" s="178"/>
      <c r="GVL48" s="178"/>
      <c r="GVM48" s="179"/>
      <c r="GVN48" s="166"/>
      <c r="GVO48" s="178"/>
      <c r="GVP48" s="178"/>
      <c r="GVQ48" s="178"/>
      <c r="GVR48" s="178"/>
      <c r="GVS48" s="178"/>
      <c r="GVT48" s="178"/>
      <c r="GVU48" s="179"/>
      <c r="GVV48" s="166"/>
      <c r="GVW48" s="178"/>
      <c r="GVX48" s="178"/>
      <c r="GVY48" s="178"/>
      <c r="GVZ48" s="178"/>
      <c r="GWA48" s="178"/>
      <c r="GWB48" s="178"/>
      <c r="GWC48" s="179"/>
      <c r="GWD48" s="166"/>
      <c r="GWE48" s="178"/>
      <c r="GWF48" s="178"/>
      <c r="GWG48" s="178"/>
      <c r="GWH48" s="178"/>
      <c r="GWI48" s="178"/>
      <c r="GWJ48" s="178"/>
      <c r="GWK48" s="179"/>
      <c r="GWL48" s="166"/>
      <c r="GWM48" s="178"/>
      <c r="GWN48" s="178"/>
      <c r="GWO48" s="178"/>
      <c r="GWP48" s="178"/>
      <c r="GWQ48" s="178"/>
      <c r="GWR48" s="178"/>
      <c r="GWS48" s="179"/>
      <c r="GWT48" s="166"/>
      <c r="GWU48" s="178"/>
      <c r="GWV48" s="178"/>
      <c r="GWW48" s="178"/>
      <c r="GWX48" s="178"/>
      <c r="GWY48" s="178"/>
      <c r="GWZ48" s="178"/>
      <c r="GXA48" s="179"/>
      <c r="GXB48" s="166"/>
      <c r="GXC48" s="178"/>
      <c r="GXD48" s="178"/>
      <c r="GXE48" s="178"/>
      <c r="GXF48" s="178"/>
      <c r="GXG48" s="178"/>
      <c r="GXH48" s="178"/>
      <c r="GXI48" s="179"/>
      <c r="GXJ48" s="166"/>
      <c r="GXK48" s="178"/>
      <c r="GXL48" s="178"/>
      <c r="GXM48" s="178"/>
      <c r="GXN48" s="178"/>
      <c r="GXO48" s="178"/>
      <c r="GXP48" s="178"/>
      <c r="GXQ48" s="179"/>
      <c r="GXR48" s="166"/>
      <c r="GXS48" s="178"/>
      <c r="GXT48" s="178"/>
      <c r="GXU48" s="178"/>
      <c r="GXV48" s="178"/>
      <c r="GXW48" s="178"/>
      <c r="GXX48" s="178"/>
      <c r="GXY48" s="179"/>
      <c r="GXZ48" s="166"/>
      <c r="GYA48" s="178"/>
      <c r="GYB48" s="178"/>
      <c r="GYC48" s="178"/>
      <c r="GYD48" s="178"/>
      <c r="GYE48" s="178"/>
      <c r="GYF48" s="178"/>
      <c r="GYG48" s="179"/>
      <c r="GYH48" s="166"/>
      <c r="GYI48" s="178"/>
      <c r="GYJ48" s="178"/>
      <c r="GYK48" s="178"/>
      <c r="GYL48" s="178"/>
      <c r="GYM48" s="178"/>
      <c r="GYN48" s="178"/>
      <c r="GYO48" s="179"/>
      <c r="GYP48" s="166"/>
      <c r="GYQ48" s="178"/>
      <c r="GYR48" s="178"/>
      <c r="GYS48" s="178"/>
      <c r="GYT48" s="178"/>
      <c r="GYU48" s="178"/>
      <c r="GYV48" s="178"/>
      <c r="GYW48" s="179"/>
      <c r="GYX48" s="166"/>
      <c r="GYY48" s="178"/>
      <c r="GYZ48" s="178"/>
      <c r="GZA48" s="178"/>
      <c r="GZB48" s="178"/>
      <c r="GZC48" s="178"/>
      <c r="GZD48" s="178"/>
      <c r="GZE48" s="179"/>
      <c r="GZF48" s="166"/>
      <c r="GZG48" s="178"/>
      <c r="GZH48" s="178"/>
      <c r="GZI48" s="178"/>
      <c r="GZJ48" s="178"/>
      <c r="GZK48" s="178"/>
      <c r="GZL48" s="178"/>
      <c r="GZM48" s="179"/>
      <c r="GZN48" s="166"/>
      <c r="GZO48" s="178"/>
      <c r="GZP48" s="178"/>
      <c r="GZQ48" s="178"/>
      <c r="GZR48" s="178"/>
      <c r="GZS48" s="178"/>
      <c r="GZT48" s="178"/>
      <c r="GZU48" s="179"/>
      <c r="GZV48" s="166"/>
      <c r="GZW48" s="178"/>
      <c r="GZX48" s="178"/>
      <c r="GZY48" s="178"/>
      <c r="GZZ48" s="178"/>
      <c r="HAA48" s="178"/>
      <c r="HAB48" s="178"/>
      <c r="HAC48" s="179"/>
      <c r="HAD48" s="166"/>
      <c r="HAE48" s="178"/>
      <c r="HAF48" s="178"/>
      <c r="HAG48" s="178"/>
      <c r="HAH48" s="178"/>
      <c r="HAI48" s="178"/>
      <c r="HAJ48" s="178"/>
      <c r="HAK48" s="179"/>
      <c r="HAL48" s="166"/>
      <c r="HAM48" s="178"/>
      <c r="HAN48" s="178"/>
      <c r="HAO48" s="178"/>
      <c r="HAP48" s="178"/>
      <c r="HAQ48" s="178"/>
      <c r="HAR48" s="178"/>
      <c r="HAS48" s="179"/>
      <c r="HAT48" s="166"/>
      <c r="HAU48" s="178"/>
      <c r="HAV48" s="178"/>
      <c r="HAW48" s="178"/>
      <c r="HAX48" s="178"/>
      <c r="HAY48" s="178"/>
      <c r="HAZ48" s="178"/>
      <c r="HBA48" s="179"/>
      <c r="HBB48" s="166"/>
      <c r="HBC48" s="178"/>
      <c r="HBD48" s="178"/>
      <c r="HBE48" s="178"/>
      <c r="HBF48" s="178"/>
      <c r="HBG48" s="178"/>
      <c r="HBH48" s="178"/>
      <c r="HBI48" s="179"/>
      <c r="HBJ48" s="166"/>
      <c r="HBK48" s="178"/>
      <c r="HBL48" s="178"/>
      <c r="HBM48" s="178"/>
      <c r="HBN48" s="178"/>
      <c r="HBO48" s="178"/>
      <c r="HBP48" s="178"/>
      <c r="HBQ48" s="179"/>
      <c r="HBR48" s="166"/>
      <c r="HBS48" s="178"/>
      <c r="HBT48" s="178"/>
      <c r="HBU48" s="178"/>
      <c r="HBV48" s="178"/>
      <c r="HBW48" s="178"/>
      <c r="HBX48" s="178"/>
      <c r="HBY48" s="179"/>
      <c r="HBZ48" s="166"/>
      <c r="HCA48" s="178"/>
      <c r="HCB48" s="178"/>
      <c r="HCC48" s="178"/>
      <c r="HCD48" s="178"/>
      <c r="HCE48" s="178"/>
      <c r="HCF48" s="178"/>
      <c r="HCG48" s="179"/>
      <c r="HCH48" s="166"/>
      <c r="HCI48" s="178"/>
      <c r="HCJ48" s="178"/>
      <c r="HCK48" s="178"/>
      <c r="HCL48" s="178"/>
      <c r="HCM48" s="178"/>
      <c r="HCN48" s="178"/>
      <c r="HCO48" s="179"/>
      <c r="HCP48" s="166"/>
      <c r="HCQ48" s="178"/>
      <c r="HCR48" s="178"/>
      <c r="HCS48" s="178"/>
      <c r="HCT48" s="178"/>
      <c r="HCU48" s="178"/>
      <c r="HCV48" s="178"/>
      <c r="HCW48" s="179"/>
      <c r="HCX48" s="166"/>
      <c r="HCY48" s="178"/>
      <c r="HCZ48" s="178"/>
      <c r="HDA48" s="178"/>
      <c r="HDB48" s="178"/>
      <c r="HDC48" s="178"/>
      <c r="HDD48" s="178"/>
      <c r="HDE48" s="179"/>
      <c r="HDF48" s="166"/>
      <c r="HDG48" s="178"/>
      <c r="HDH48" s="178"/>
      <c r="HDI48" s="178"/>
      <c r="HDJ48" s="178"/>
      <c r="HDK48" s="178"/>
      <c r="HDL48" s="178"/>
      <c r="HDM48" s="179"/>
      <c r="HDN48" s="166"/>
      <c r="HDO48" s="178"/>
      <c r="HDP48" s="178"/>
      <c r="HDQ48" s="178"/>
      <c r="HDR48" s="178"/>
      <c r="HDS48" s="178"/>
      <c r="HDT48" s="178"/>
      <c r="HDU48" s="179"/>
      <c r="HDV48" s="166"/>
      <c r="HDW48" s="178"/>
      <c r="HDX48" s="178"/>
      <c r="HDY48" s="178"/>
      <c r="HDZ48" s="178"/>
      <c r="HEA48" s="178"/>
      <c r="HEB48" s="178"/>
      <c r="HEC48" s="179"/>
      <c r="HED48" s="166"/>
      <c r="HEE48" s="178"/>
      <c r="HEF48" s="178"/>
      <c r="HEG48" s="178"/>
      <c r="HEH48" s="178"/>
      <c r="HEI48" s="178"/>
      <c r="HEJ48" s="178"/>
      <c r="HEK48" s="179"/>
      <c r="HEL48" s="166"/>
      <c r="HEM48" s="178"/>
      <c r="HEN48" s="178"/>
      <c r="HEO48" s="178"/>
      <c r="HEP48" s="178"/>
      <c r="HEQ48" s="178"/>
      <c r="HER48" s="178"/>
      <c r="HES48" s="179"/>
      <c r="HET48" s="166"/>
      <c r="HEU48" s="178"/>
      <c r="HEV48" s="178"/>
      <c r="HEW48" s="178"/>
      <c r="HEX48" s="178"/>
      <c r="HEY48" s="178"/>
      <c r="HEZ48" s="178"/>
      <c r="HFA48" s="179"/>
      <c r="HFB48" s="166"/>
      <c r="HFC48" s="178"/>
      <c r="HFD48" s="178"/>
      <c r="HFE48" s="178"/>
      <c r="HFF48" s="178"/>
      <c r="HFG48" s="178"/>
      <c r="HFH48" s="178"/>
      <c r="HFI48" s="179"/>
      <c r="HFJ48" s="166"/>
      <c r="HFK48" s="178"/>
      <c r="HFL48" s="178"/>
      <c r="HFM48" s="178"/>
      <c r="HFN48" s="178"/>
      <c r="HFO48" s="178"/>
      <c r="HFP48" s="178"/>
      <c r="HFQ48" s="179"/>
      <c r="HFR48" s="166"/>
      <c r="HFS48" s="178"/>
      <c r="HFT48" s="178"/>
      <c r="HFU48" s="178"/>
      <c r="HFV48" s="178"/>
      <c r="HFW48" s="178"/>
      <c r="HFX48" s="178"/>
      <c r="HFY48" s="179"/>
      <c r="HFZ48" s="166"/>
      <c r="HGA48" s="178"/>
      <c r="HGB48" s="178"/>
      <c r="HGC48" s="178"/>
      <c r="HGD48" s="178"/>
      <c r="HGE48" s="178"/>
      <c r="HGF48" s="178"/>
      <c r="HGG48" s="179"/>
      <c r="HGH48" s="166"/>
      <c r="HGI48" s="178"/>
      <c r="HGJ48" s="178"/>
      <c r="HGK48" s="178"/>
      <c r="HGL48" s="178"/>
      <c r="HGM48" s="178"/>
      <c r="HGN48" s="178"/>
      <c r="HGO48" s="179"/>
      <c r="HGP48" s="166"/>
      <c r="HGQ48" s="178"/>
      <c r="HGR48" s="178"/>
      <c r="HGS48" s="178"/>
      <c r="HGT48" s="178"/>
      <c r="HGU48" s="178"/>
      <c r="HGV48" s="178"/>
      <c r="HGW48" s="179"/>
      <c r="HGX48" s="166"/>
      <c r="HGY48" s="178"/>
      <c r="HGZ48" s="178"/>
      <c r="HHA48" s="178"/>
      <c r="HHB48" s="178"/>
      <c r="HHC48" s="178"/>
      <c r="HHD48" s="178"/>
      <c r="HHE48" s="179"/>
      <c r="HHF48" s="166"/>
      <c r="HHG48" s="178"/>
      <c r="HHH48" s="178"/>
      <c r="HHI48" s="178"/>
      <c r="HHJ48" s="178"/>
      <c r="HHK48" s="178"/>
      <c r="HHL48" s="178"/>
      <c r="HHM48" s="179"/>
      <c r="HHN48" s="166"/>
      <c r="HHO48" s="178"/>
      <c r="HHP48" s="178"/>
      <c r="HHQ48" s="178"/>
      <c r="HHR48" s="178"/>
      <c r="HHS48" s="178"/>
      <c r="HHT48" s="178"/>
      <c r="HHU48" s="179"/>
      <c r="HHV48" s="166"/>
      <c r="HHW48" s="178"/>
      <c r="HHX48" s="178"/>
      <c r="HHY48" s="178"/>
      <c r="HHZ48" s="178"/>
      <c r="HIA48" s="178"/>
      <c r="HIB48" s="178"/>
      <c r="HIC48" s="179"/>
      <c r="HID48" s="166"/>
      <c r="HIE48" s="178"/>
      <c r="HIF48" s="178"/>
      <c r="HIG48" s="178"/>
      <c r="HIH48" s="178"/>
      <c r="HII48" s="178"/>
      <c r="HIJ48" s="178"/>
      <c r="HIK48" s="179"/>
      <c r="HIL48" s="166"/>
      <c r="HIM48" s="178"/>
      <c r="HIN48" s="178"/>
      <c r="HIO48" s="178"/>
      <c r="HIP48" s="178"/>
      <c r="HIQ48" s="178"/>
      <c r="HIR48" s="178"/>
      <c r="HIS48" s="179"/>
      <c r="HIT48" s="166"/>
      <c r="HIU48" s="178"/>
      <c r="HIV48" s="178"/>
      <c r="HIW48" s="178"/>
      <c r="HIX48" s="178"/>
      <c r="HIY48" s="178"/>
      <c r="HIZ48" s="178"/>
      <c r="HJA48" s="179"/>
      <c r="HJB48" s="166"/>
      <c r="HJC48" s="178"/>
      <c r="HJD48" s="178"/>
      <c r="HJE48" s="178"/>
      <c r="HJF48" s="178"/>
      <c r="HJG48" s="178"/>
      <c r="HJH48" s="178"/>
      <c r="HJI48" s="179"/>
      <c r="HJJ48" s="166"/>
      <c r="HJK48" s="178"/>
      <c r="HJL48" s="178"/>
      <c r="HJM48" s="178"/>
      <c r="HJN48" s="178"/>
      <c r="HJO48" s="178"/>
      <c r="HJP48" s="178"/>
      <c r="HJQ48" s="179"/>
      <c r="HJR48" s="166"/>
      <c r="HJS48" s="178"/>
      <c r="HJT48" s="178"/>
      <c r="HJU48" s="178"/>
      <c r="HJV48" s="178"/>
      <c r="HJW48" s="178"/>
      <c r="HJX48" s="178"/>
      <c r="HJY48" s="179"/>
      <c r="HJZ48" s="166"/>
      <c r="HKA48" s="178"/>
      <c r="HKB48" s="178"/>
      <c r="HKC48" s="178"/>
      <c r="HKD48" s="178"/>
      <c r="HKE48" s="178"/>
      <c r="HKF48" s="178"/>
      <c r="HKG48" s="179"/>
      <c r="HKH48" s="166"/>
      <c r="HKI48" s="178"/>
      <c r="HKJ48" s="178"/>
      <c r="HKK48" s="178"/>
      <c r="HKL48" s="178"/>
      <c r="HKM48" s="178"/>
      <c r="HKN48" s="178"/>
      <c r="HKO48" s="179"/>
      <c r="HKP48" s="166"/>
      <c r="HKQ48" s="178"/>
      <c r="HKR48" s="178"/>
      <c r="HKS48" s="178"/>
      <c r="HKT48" s="178"/>
      <c r="HKU48" s="178"/>
      <c r="HKV48" s="178"/>
      <c r="HKW48" s="179"/>
      <c r="HKX48" s="166"/>
      <c r="HKY48" s="178"/>
      <c r="HKZ48" s="178"/>
      <c r="HLA48" s="178"/>
      <c r="HLB48" s="178"/>
      <c r="HLC48" s="178"/>
      <c r="HLD48" s="178"/>
      <c r="HLE48" s="179"/>
      <c r="HLF48" s="166"/>
      <c r="HLG48" s="178"/>
      <c r="HLH48" s="178"/>
      <c r="HLI48" s="178"/>
      <c r="HLJ48" s="178"/>
      <c r="HLK48" s="178"/>
      <c r="HLL48" s="178"/>
      <c r="HLM48" s="179"/>
      <c r="HLN48" s="166"/>
      <c r="HLO48" s="178"/>
      <c r="HLP48" s="178"/>
      <c r="HLQ48" s="178"/>
      <c r="HLR48" s="178"/>
      <c r="HLS48" s="178"/>
      <c r="HLT48" s="178"/>
      <c r="HLU48" s="179"/>
      <c r="HLV48" s="166"/>
      <c r="HLW48" s="178"/>
      <c r="HLX48" s="178"/>
      <c r="HLY48" s="178"/>
      <c r="HLZ48" s="178"/>
      <c r="HMA48" s="178"/>
      <c r="HMB48" s="178"/>
      <c r="HMC48" s="179"/>
      <c r="HMD48" s="166"/>
      <c r="HME48" s="178"/>
      <c r="HMF48" s="178"/>
      <c r="HMG48" s="178"/>
      <c r="HMH48" s="178"/>
      <c r="HMI48" s="178"/>
      <c r="HMJ48" s="178"/>
      <c r="HMK48" s="179"/>
      <c r="HML48" s="166"/>
      <c r="HMM48" s="178"/>
      <c r="HMN48" s="178"/>
      <c r="HMO48" s="178"/>
      <c r="HMP48" s="178"/>
      <c r="HMQ48" s="178"/>
      <c r="HMR48" s="178"/>
      <c r="HMS48" s="179"/>
      <c r="HMT48" s="166"/>
      <c r="HMU48" s="178"/>
      <c r="HMV48" s="178"/>
      <c r="HMW48" s="178"/>
      <c r="HMX48" s="178"/>
      <c r="HMY48" s="178"/>
      <c r="HMZ48" s="178"/>
      <c r="HNA48" s="179"/>
      <c r="HNB48" s="166"/>
      <c r="HNC48" s="178"/>
      <c r="HND48" s="178"/>
      <c r="HNE48" s="178"/>
      <c r="HNF48" s="178"/>
      <c r="HNG48" s="178"/>
      <c r="HNH48" s="178"/>
      <c r="HNI48" s="179"/>
      <c r="HNJ48" s="166"/>
      <c r="HNK48" s="178"/>
      <c r="HNL48" s="178"/>
      <c r="HNM48" s="178"/>
      <c r="HNN48" s="178"/>
      <c r="HNO48" s="178"/>
      <c r="HNP48" s="178"/>
      <c r="HNQ48" s="179"/>
      <c r="HNR48" s="166"/>
      <c r="HNS48" s="178"/>
      <c r="HNT48" s="178"/>
      <c r="HNU48" s="178"/>
      <c r="HNV48" s="178"/>
      <c r="HNW48" s="178"/>
      <c r="HNX48" s="178"/>
      <c r="HNY48" s="179"/>
      <c r="HNZ48" s="166"/>
      <c r="HOA48" s="178"/>
      <c r="HOB48" s="178"/>
      <c r="HOC48" s="178"/>
      <c r="HOD48" s="178"/>
      <c r="HOE48" s="178"/>
      <c r="HOF48" s="178"/>
      <c r="HOG48" s="179"/>
      <c r="HOH48" s="166"/>
      <c r="HOI48" s="178"/>
      <c r="HOJ48" s="178"/>
      <c r="HOK48" s="178"/>
      <c r="HOL48" s="178"/>
      <c r="HOM48" s="178"/>
      <c r="HON48" s="178"/>
      <c r="HOO48" s="179"/>
      <c r="HOP48" s="166"/>
      <c r="HOQ48" s="178"/>
      <c r="HOR48" s="178"/>
      <c r="HOS48" s="178"/>
      <c r="HOT48" s="178"/>
      <c r="HOU48" s="178"/>
      <c r="HOV48" s="178"/>
      <c r="HOW48" s="179"/>
      <c r="HOX48" s="166"/>
      <c r="HOY48" s="178"/>
      <c r="HOZ48" s="178"/>
      <c r="HPA48" s="178"/>
      <c r="HPB48" s="178"/>
      <c r="HPC48" s="178"/>
      <c r="HPD48" s="178"/>
      <c r="HPE48" s="179"/>
      <c r="HPF48" s="166"/>
      <c r="HPG48" s="178"/>
      <c r="HPH48" s="178"/>
      <c r="HPI48" s="178"/>
      <c r="HPJ48" s="178"/>
      <c r="HPK48" s="178"/>
      <c r="HPL48" s="178"/>
      <c r="HPM48" s="179"/>
      <c r="HPN48" s="166"/>
      <c r="HPO48" s="178"/>
      <c r="HPP48" s="178"/>
      <c r="HPQ48" s="178"/>
      <c r="HPR48" s="178"/>
      <c r="HPS48" s="178"/>
      <c r="HPT48" s="178"/>
      <c r="HPU48" s="179"/>
      <c r="HPV48" s="166"/>
      <c r="HPW48" s="178"/>
      <c r="HPX48" s="178"/>
      <c r="HPY48" s="178"/>
      <c r="HPZ48" s="178"/>
      <c r="HQA48" s="178"/>
      <c r="HQB48" s="178"/>
      <c r="HQC48" s="179"/>
      <c r="HQD48" s="166"/>
      <c r="HQE48" s="178"/>
      <c r="HQF48" s="178"/>
      <c r="HQG48" s="178"/>
      <c r="HQH48" s="178"/>
      <c r="HQI48" s="178"/>
      <c r="HQJ48" s="178"/>
      <c r="HQK48" s="179"/>
      <c r="HQL48" s="166"/>
      <c r="HQM48" s="178"/>
      <c r="HQN48" s="178"/>
      <c r="HQO48" s="178"/>
      <c r="HQP48" s="178"/>
      <c r="HQQ48" s="178"/>
      <c r="HQR48" s="178"/>
      <c r="HQS48" s="179"/>
      <c r="HQT48" s="166"/>
      <c r="HQU48" s="178"/>
      <c r="HQV48" s="178"/>
      <c r="HQW48" s="178"/>
      <c r="HQX48" s="178"/>
      <c r="HQY48" s="178"/>
      <c r="HQZ48" s="178"/>
      <c r="HRA48" s="179"/>
      <c r="HRB48" s="166"/>
      <c r="HRC48" s="178"/>
      <c r="HRD48" s="178"/>
      <c r="HRE48" s="178"/>
      <c r="HRF48" s="178"/>
      <c r="HRG48" s="178"/>
      <c r="HRH48" s="178"/>
      <c r="HRI48" s="179"/>
      <c r="HRJ48" s="166"/>
      <c r="HRK48" s="178"/>
      <c r="HRL48" s="178"/>
      <c r="HRM48" s="178"/>
      <c r="HRN48" s="178"/>
      <c r="HRO48" s="178"/>
      <c r="HRP48" s="178"/>
      <c r="HRQ48" s="179"/>
      <c r="HRR48" s="166"/>
      <c r="HRS48" s="178"/>
      <c r="HRT48" s="178"/>
      <c r="HRU48" s="178"/>
      <c r="HRV48" s="178"/>
      <c r="HRW48" s="178"/>
      <c r="HRX48" s="178"/>
      <c r="HRY48" s="179"/>
      <c r="HRZ48" s="166"/>
      <c r="HSA48" s="178"/>
      <c r="HSB48" s="178"/>
      <c r="HSC48" s="178"/>
      <c r="HSD48" s="178"/>
      <c r="HSE48" s="178"/>
      <c r="HSF48" s="178"/>
      <c r="HSG48" s="179"/>
      <c r="HSH48" s="166"/>
      <c r="HSI48" s="178"/>
      <c r="HSJ48" s="178"/>
      <c r="HSK48" s="178"/>
      <c r="HSL48" s="178"/>
      <c r="HSM48" s="178"/>
      <c r="HSN48" s="178"/>
      <c r="HSO48" s="179"/>
      <c r="HSP48" s="166"/>
      <c r="HSQ48" s="178"/>
      <c r="HSR48" s="178"/>
      <c r="HSS48" s="178"/>
      <c r="HST48" s="178"/>
      <c r="HSU48" s="178"/>
      <c r="HSV48" s="178"/>
      <c r="HSW48" s="179"/>
      <c r="HSX48" s="166"/>
      <c r="HSY48" s="178"/>
      <c r="HSZ48" s="178"/>
      <c r="HTA48" s="178"/>
      <c r="HTB48" s="178"/>
      <c r="HTC48" s="178"/>
      <c r="HTD48" s="178"/>
      <c r="HTE48" s="179"/>
      <c r="HTF48" s="166"/>
      <c r="HTG48" s="178"/>
      <c r="HTH48" s="178"/>
      <c r="HTI48" s="178"/>
      <c r="HTJ48" s="178"/>
      <c r="HTK48" s="178"/>
      <c r="HTL48" s="178"/>
      <c r="HTM48" s="179"/>
      <c r="HTN48" s="166"/>
      <c r="HTO48" s="178"/>
      <c r="HTP48" s="178"/>
      <c r="HTQ48" s="178"/>
      <c r="HTR48" s="178"/>
      <c r="HTS48" s="178"/>
      <c r="HTT48" s="178"/>
      <c r="HTU48" s="179"/>
      <c r="HTV48" s="166"/>
      <c r="HTW48" s="178"/>
      <c r="HTX48" s="178"/>
      <c r="HTY48" s="178"/>
      <c r="HTZ48" s="178"/>
      <c r="HUA48" s="178"/>
      <c r="HUB48" s="178"/>
      <c r="HUC48" s="179"/>
      <c r="HUD48" s="166"/>
      <c r="HUE48" s="178"/>
      <c r="HUF48" s="178"/>
      <c r="HUG48" s="178"/>
      <c r="HUH48" s="178"/>
      <c r="HUI48" s="178"/>
      <c r="HUJ48" s="178"/>
      <c r="HUK48" s="179"/>
      <c r="HUL48" s="166"/>
      <c r="HUM48" s="178"/>
      <c r="HUN48" s="178"/>
      <c r="HUO48" s="178"/>
      <c r="HUP48" s="178"/>
      <c r="HUQ48" s="178"/>
      <c r="HUR48" s="178"/>
      <c r="HUS48" s="179"/>
      <c r="HUT48" s="166"/>
      <c r="HUU48" s="178"/>
      <c r="HUV48" s="178"/>
      <c r="HUW48" s="178"/>
      <c r="HUX48" s="178"/>
      <c r="HUY48" s="178"/>
      <c r="HUZ48" s="178"/>
      <c r="HVA48" s="179"/>
      <c r="HVB48" s="166"/>
      <c r="HVC48" s="178"/>
      <c r="HVD48" s="178"/>
      <c r="HVE48" s="178"/>
      <c r="HVF48" s="178"/>
      <c r="HVG48" s="178"/>
      <c r="HVH48" s="178"/>
      <c r="HVI48" s="179"/>
      <c r="HVJ48" s="166"/>
      <c r="HVK48" s="178"/>
      <c r="HVL48" s="178"/>
      <c r="HVM48" s="178"/>
      <c r="HVN48" s="178"/>
      <c r="HVO48" s="178"/>
      <c r="HVP48" s="178"/>
      <c r="HVQ48" s="179"/>
      <c r="HVR48" s="166"/>
      <c r="HVS48" s="178"/>
      <c r="HVT48" s="178"/>
      <c r="HVU48" s="178"/>
      <c r="HVV48" s="178"/>
      <c r="HVW48" s="178"/>
      <c r="HVX48" s="178"/>
      <c r="HVY48" s="179"/>
      <c r="HVZ48" s="166"/>
      <c r="HWA48" s="178"/>
      <c r="HWB48" s="178"/>
      <c r="HWC48" s="178"/>
      <c r="HWD48" s="178"/>
      <c r="HWE48" s="178"/>
      <c r="HWF48" s="178"/>
      <c r="HWG48" s="179"/>
      <c r="HWH48" s="166"/>
      <c r="HWI48" s="178"/>
      <c r="HWJ48" s="178"/>
      <c r="HWK48" s="178"/>
      <c r="HWL48" s="178"/>
      <c r="HWM48" s="178"/>
      <c r="HWN48" s="178"/>
      <c r="HWO48" s="179"/>
      <c r="HWP48" s="166"/>
      <c r="HWQ48" s="178"/>
      <c r="HWR48" s="178"/>
      <c r="HWS48" s="178"/>
      <c r="HWT48" s="178"/>
      <c r="HWU48" s="178"/>
      <c r="HWV48" s="178"/>
      <c r="HWW48" s="179"/>
      <c r="HWX48" s="166"/>
      <c r="HWY48" s="178"/>
      <c r="HWZ48" s="178"/>
      <c r="HXA48" s="178"/>
      <c r="HXB48" s="178"/>
      <c r="HXC48" s="178"/>
      <c r="HXD48" s="178"/>
      <c r="HXE48" s="179"/>
      <c r="HXF48" s="166"/>
      <c r="HXG48" s="178"/>
      <c r="HXH48" s="178"/>
      <c r="HXI48" s="178"/>
      <c r="HXJ48" s="178"/>
      <c r="HXK48" s="178"/>
      <c r="HXL48" s="178"/>
      <c r="HXM48" s="179"/>
      <c r="HXN48" s="166"/>
      <c r="HXO48" s="178"/>
      <c r="HXP48" s="178"/>
      <c r="HXQ48" s="178"/>
      <c r="HXR48" s="178"/>
      <c r="HXS48" s="178"/>
      <c r="HXT48" s="178"/>
      <c r="HXU48" s="179"/>
      <c r="HXV48" s="166"/>
      <c r="HXW48" s="178"/>
      <c r="HXX48" s="178"/>
      <c r="HXY48" s="178"/>
      <c r="HXZ48" s="178"/>
      <c r="HYA48" s="178"/>
      <c r="HYB48" s="178"/>
      <c r="HYC48" s="179"/>
      <c r="HYD48" s="166"/>
      <c r="HYE48" s="178"/>
      <c r="HYF48" s="178"/>
      <c r="HYG48" s="178"/>
      <c r="HYH48" s="178"/>
      <c r="HYI48" s="178"/>
      <c r="HYJ48" s="178"/>
      <c r="HYK48" s="179"/>
      <c r="HYL48" s="166"/>
      <c r="HYM48" s="178"/>
      <c r="HYN48" s="178"/>
      <c r="HYO48" s="178"/>
      <c r="HYP48" s="178"/>
      <c r="HYQ48" s="178"/>
      <c r="HYR48" s="178"/>
      <c r="HYS48" s="179"/>
      <c r="HYT48" s="166"/>
      <c r="HYU48" s="178"/>
      <c r="HYV48" s="178"/>
      <c r="HYW48" s="178"/>
      <c r="HYX48" s="178"/>
      <c r="HYY48" s="178"/>
      <c r="HYZ48" s="178"/>
      <c r="HZA48" s="179"/>
      <c r="HZB48" s="166"/>
      <c r="HZC48" s="178"/>
      <c r="HZD48" s="178"/>
      <c r="HZE48" s="178"/>
      <c r="HZF48" s="178"/>
      <c r="HZG48" s="178"/>
      <c r="HZH48" s="178"/>
      <c r="HZI48" s="179"/>
      <c r="HZJ48" s="166"/>
      <c r="HZK48" s="178"/>
      <c r="HZL48" s="178"/>
      <c r="HZM48" s="178"/>
      <c r="HZN48" s="178"/>
      <c r="HZO48" s="178"/>
      <c r="HZP48" s="178"/>
      <c r="HZQ48" s="179"/>
      <c r="HZR48" s="166"/>
      <c r="HZS48" s="178"/>
      <c r="HZT48" s="178"/>
      <c r="HZU48" s="178"/>
      <c r="HZV48" s="178"/>
      <c r="HZW48" s="178"/>
      <c r="HZX48" s="178"/>
      <c r="HZY48" s="179"/>
      <c r="HZZ48" s="166"/>
      <c r="IAA48" s="178"/>
      <c r="IAB48" s="178"/>
      <c r="IAC48" s="178"/>
      <c r="IAD48" s="178"/>
      <c r="IAE48" s="178"/>
      <c r="IAF48" s="178"/>
      <c r="IAG48" s="179"/>
      <c r="IAH48" s="166"/>
      <c r="IAI48" s="178"/>
      <c r="IAJ48" s="178"/>
      <c r="IAK48" s="178"/>
      <c r="IAL48" s="178"/>
      <c r="IAM48" s="178"/>
      <c r="IAN48" s="178"/>
      <c r="IAO48" s="179"/>
      <c r="IAP48" s="166"/>
      <c r="IAQ48" s="178"/>
      <c r="IAR48" s="178"/>
      <c r="IAS48" s="178"/>
      <c r="IAT48" s="178"/>
      <c r="IAU48" s="178"/>
      <c r="IAV48" s="178"/>
      <c r="IAW48" s="179"/>
      <c r="IAX48" s="166"/>
      <c r="IAY48" s="178"/>
      <c r="IAZ48" s="178"/>
      <c r="IBA48" s="178"/>
      <c r="IBB48" s="178"/>
      <c r="IBC48" s="178"/>
      <c r="IBD48" s="178"/>
      <c r="IBE48" s="179"/>
      <c r="IBF48" s="166"/>
      <c r="IBG48" s="178"/>
      <c r="IBH48" s="178"/>
      <c r="IBI48" s="178"/>
      <c r="IBJ48" s="178"/>
      <c r="IBK48" s="178"/>
      <c r="IBL48" s="178"/>
      <c r="IBM48" s="179"/>
      <c r="IBN48" s="166"/>
      <c r="IBO48" s="178"/>
      <c r="IBP48" s="178"/>
      <c r="IBQ48" s="178"/>
      <c r="IBR48" s="178"/>
      <c r="IBS48" s="178"/>
      <c r="IBT48" s="178"/>
      <c r="IBU48" s="179"/>
      <c r="IBV48" s="166"/>
      <c r="IBW48" s="178"/>
      <c r="IBX48" s="178"/>
      <c r="IBY48" s="178"/>
      <c r="IBZ48" s="178"/>
      <c r="ICA48" s="178"/>
      <c r="ICB48" s="178"/>
      <c r="ICC48" s="179"/>
      <c r="ICD48" s="166"/>
      <c r="ICE48" s="178"/>
      <c r="ICF48" s="178"/>
      <c r="ICG48" s="178"/>
      <c r="ICH48" s="178"/>
      <c r="ICI48" s="178"/>
      <c r="ICJ48" s="178"/>
      <c r="ICK48" s="179"/>
      <c r="ICL48" s="166"/>
      <c r="ICM48" s="178"/>
      <c r="ICN48" s="178"/>
      <c r="ICO48" s="178"/>
      <c r="ICP48" s="178"/>
      <c r="ICQ48" s="178"/>
      <c r="ICR48" s="178"/>
      <c r="ICS48" s="179"/>
      <c r="ICT48" s="166"/>
      <c r="ICU48" s="178"/>
      <c r="ICV48" s="178"/>
      <c r="ICW48" s="178"/>
      <c r="ICX48" s="178"/>
      <c r="ICY48" s="178"/>
      <c r="ICZ48" s="178"/>
      <c r="IDA48" s="179"/>
      <c r="IDB48" s="166"/>
      <c r="IDC48" s="178"/>
      <c r="IDD48" s="178"/>
      <c r="IDE48" s="178"/>
      <c r="IDF48" s="178"/>
      <c r="IDG48" s="178"/>
      <c r="IDH48" s="178"/>
      <c r="IDI48" s="179"/>
      <c r="IDJ48" s="166"/>
      <c r="IDK48" s="178"/>
      <c r="IDL48" s="178"/>
      <c r="IDM48" s="178"/>
      <c r="IDN48" s="178"/>
      <c r="IDO48" s="178"/>
      <c r="IDP48" s="178"/>
      <c r="IDQ48" s="179"/>
      <c r="IDR48" s="166"/>
      <c r="IDS48" s="178"/>
      <c r="IDT48" s="178"/>
      <c r="IDU48" s="178"/>
      <c r="IDV48" s="178"/>
      <c r="IDW48" s="178"/>
      <c r="IDX48" s="178"/>
      <c r="IDY48" s="179"/>
      <c r="IDZ48" s="166"/>
      <c r="IEA48" s="178"/>
      <c r="IEB48" s="178"/>
      <c r="IEC48" s="178"/>
      <c r="IED48" s="178"/>
      <c r="IEE48" s="178"/>
      <c r="IEF48" s="178"/>
      <c r="IEG48" s="179"/>
      <c r="IEH48" s="166"/>
      <c r="IEI48" s="178"/>
      <c r="IEJ48" s="178"/>
      <c r="IEK48" s="178"/>
      <c r="IEL48" s="178"/>
      <c r="IEM48" s="178"/>
      <c r="IEN48" s="178"/>
      <c r="IEO48" s="179"/>
      <c r="IEP48" s="166"/>
      <c r="IEQ48" s="178"/>
      <c r="IER48" s="178"/>
      <c r="IES48" s="178"/>
      <c r="IET48" s="178"/>
      <c r="IEU48" s="178"/>
      <c r="IEV48" s="178"/>
      <c r="IEW48" s="179"/>
      <c r="IEX48" s="166"/>
      <c r="IEY48" s="178"/>
      <c r="IEZ48" s="178"/>
      <c r="IFA48" s="178"/>
      <c r="IFB48" s="178"/>
      <c r="IFC48" s="178"/>
      <c r="IFD48" s="178"/>
      <c r="IFE48" s="179"/>
      <c r="IFF48" s="166"/>
      <c r="IFG48" s="178"/>
      <c r="IFH48" s="178"/>
      <c r="IFI48" s="178"/>
      <c r="IFJ48" s="178"/>
      <c r="IFK48" s="178"/>
      <c r="IFL48" s="178"/>
      <c r="IFM48" s="179"/>
      <c r="IFN48" s="166"/>
      <c r="IFO48" s="178"/>
      <c r="IFP48" s="178"/>
      <c r="IFQ48" s="178"/>
      <c r="IFR48" s="178"/>
      <c r="IFS48" s="178"/>
      <c r="IFT48" s="178"/>
      <c r="IFU48" s="179"/>
      <c r="IFV48" s="166"/>
      <c r="IFW48" s="178"/>
      <c r="IFX48" s="178"/>
      <c r="IFY48" s="178"/>
      <c r="IFZ48" s="178"/>
      <c r="IGA48" s="178"/>
      <c r="IGB48" s="178"/>
      <c r="IGC48" s="179"/>
      <c r="IGD48" s="166"/>
      <c r="IGE48" s="178"/>
      <c r="IGF48" s="178"/>
      <c r="IGG48" s="178"/>
      <c r="IGH48" s="178"/>
      <c r="IGI48" s="178"/>
      <c r="IGJ48" s="178"/>
      <c r="IGK48" s="179"/>
      <c r="IGL48" s="166"/>
      <c r="IGM48" s="178"/>
      <c r="IGN48" s="178"/>
      <c r="IGO48" s="178"/>
      <c r="IGP48" s="178"/>
      <c r="IGQ48" s="178"/>
      <c r="IGR48" s="178"/>
      <c r="IGS48" s="179"/>
      <c r="IGT48" s="166"/>
      <c r="IGU48" s="178"/>
      <c r="IGV48" s="178"/>
      <c r="IGW48" s="178"/>
      <c r="IGX48" s="178"/>
      <c r="IGY48" s="178"/>
      <c r="IGZ48" s="178"/>
      <c r="IHA48" s="179"/>
      <c r="IHB48" s="166"/>
      <c r="IHC48" s="178"/>
      <c r="IHD48" s="178"/>
      <c r="IHE48" s="178"/>
      <c r="IHF48" s="178"/>
      <c r="IHG48" s="178"/>
      <c r="IHH48" s="178"/>
      <c r="IHI48" s="179"/>
      <c r="IHJ48" s="166"/>
      <c r="IHK48" s="178"/>
      <c r="IHL48" s="178"/>
      <c r="IHM48" s="178"/>
      <c r="IHN48" s="178"/>
      <c r="IHO48" s="178"/>
      <c r="IHP48" s="178"/>
      <c r="IHQ48" s="179"/>
      <c r="IHR48" s="166"/>
      <c r="IHS48" s="178"/>
      <c r="IHT48" s="178"/>
      <c r="IHU48" s="178"/>
      <c r="IHV48" s="178"/>
      <c r="IHW48" s="178"/>
      <c r="IHX48" s="178"/>
      <c r="IHY48" s="179"/>
      <c r="IHZ48" s="166"/>
      <c r="IIA48" s="178"/>
      <c r="IIB48" s="178"/>
      <c r="IIC48" s="178"/>
      <c r="IID48" s="178"/>
      <c r="IIE48" s="178"/>
      <c r="IIF48" s="178"/>
      <c r="IIG48" s="179"/>
      <c r="IIH48" s="166"/>
      <c r="III48" s="178"/>
      <c r="IIJ48" s="178"/>
      <c r="IIK48" s="178"/>
      <c r="IIL48" s="178"/>
      <c r="IIM48" s="178"/>
      <c r="IIN48" s="178"/>
      <c r="IIO48" s="179"/>
      <c r="IIP48" s="166"/>
      <c r="IIQ48" s="178"/>
      <c r="IIR48" s="178"/>
      <c r="IIS48" s="178"/>
      <c r="IIT48" s="178"/>
      <c r="IIU48" s="178"/>
      <c r="IIV48" s="178"/>
      <c r="IIW48" s="179"/>
      <c r="IIX48" s="166"/>
      <c r="IIY48" s="178"/>
      <c r="IIZ48" s="178"/>
      <c r="IJA48" s="178"/>
      <c r="IJB48" s="178"/>
      <c r="IJC48" s="178"/>
      <c r="IJD48" s="178"/>
      <c r="IJE48" s="179"/>
      <c r="IJF48" s="166"/>
      <c r="IJG48" s="178"/>
      <c r="IJH48" s="178"/>
      <c r="IJI48" s="178"/>
      <c r="IJJ48" s="178"/>
      <c r="IJK48" s="178"/>
      <c r="IJL48" s="178"/>
      <c r="IJM48" s="179"/>
      <c r="IJN48" s="166"/>
      <c r="IJO48" s="178"/>
      <c r="IJP48" s="178"/>
      <c r="IJQ48" s="178"/>
      <c r="IJR48" s="178"/>
      <c r="IJS48" s="178"/>
      <c r="IJT48" s="178"/>
      <c r="IJU48" s="179"/>
      <c r="IJV48" s="166"/>
      <c r="IJW48" s="178"/>
      <c r="IJX48" s="178"/>
      <c r="IJY48" s="178"/>
      <c r="IJZ48" s="178"/>
      <c r="IKA48" s="178"/>
      <c r="IKB48" s="178"/>
      <c r="IKC48" s="179"/>
      <c r="IKD48" s="166"/>
      <c r="IKE48" s="178"/>
      <c r="IKF48" s="178"/>
      <c r="IKG48" s="178"/>
      <c r="IKH48" s="178"/>
      <c r="IKI48" s="178"/>
      <c r="IKJ48" s="178"/>
      <c r="IKK48" s="179"/>
      <c r="IKL48" s="166"/>
      <c r="IKM48" s="178"/>
      <c r="IKN48" s="178"/>
      <c r="IKO48" s="178"/>
      <c r="IKP48" s="178"/>
      <c r="IKQ48" s="178"/>
      <c r="IKR48" s="178"/>
      <c r="IKS48" s="179"/>
      <c r="IKT48" s="166"/>
      <c r="IKU48" s="178"/>
      <c r="IKV48" s="178"/>
      <c r="IKW48" s="178"/>
      <c r="IKX48" s="178"/>
      <c r="IKY48" s="178"/>
      <c r="IKZ48" s="178"/>
      <c r="ILA48" s="179"/>
      <c r="ILB48" s="166"/>
      <c r="ILC48" s="178"/>
      <c r="ILD48" s="178"/>
      <c r="ILE48" s="178"/>
      <c r="ILF48" s="178"/>
      <c r="ILG48" s="178"/>
      <c r="ILH48" s="178"/>
      <c r="ILI48" s="179"/>
      <c r="ILJ48" s="166"/>
      <c r="ILK48" s="178"/>
      <c r="ILL48" s="178"/>
      <c r="ILM48" s="178"/>
      <c r="ILN48" s="178"/>
      <c r="ILO48" s="178"/>
      <c r="ILP48" s="178"/>
      <c r="ILQ48" s="179"/>
      <c r="ILR48" s="166"/>
      <c r="ILS48" s="178"/>
      <c r="ILT48" s="178"/>
      <c r="ILU48" s="178"/>
      <c r="ILV48" s="178"/>
      <c r="ILW48" s="178"/>
      <c r="ILX48" s="178"/>
      <c r="ILY48" s="179"/>
      <c r="ILZ48" s="166"/>
      <c r="IMA48" s="178"/>
      <c r="IMB48" s="178"/>
      <c r="IMC48" s="178"/>
      <c r="IMD48" s="178"/>
      <c r="IME48" s="178"/>
      <c r="IMF48" s="178"/>
      <c r="IMG48" s="179"/>
      <c r="IMH48" s="166"/>
      <c r="IMI48" s="178"/>
      <c r="IMJ48" s="178"/>
      <c r="IMK48" s="178"/>
      <c r="IML48" s="178"/>
      <c r="IMM48" s="178"/>
      <c r="IMN48" s="178"/>
      <c r="IMO48" s="179"/>
      <c r="IMP48" s="166"/>
      <c r="IMQ48" s="178"/>
      <c r="IMR48" s="178"/>
      <c r="IMS48" s="178"/>
      <c r="IMT48" s="178"/>
      <c r="IMU48" s="178"/>
      <c r="IMV48" s="178"/>
      <c r="IMW48" s="179"/>
      <c r="IMX48" s="166"/>
      <c r="IMY48" s="178"/>
      <c r="IMZ48" s="178"/>
      <c r="INA48" s="178"/>
      <c r="INB48" s="178"/>
      <c r="INC48" s="178"/>
      <c r="IND48" s="178"/>
      <c r="INE48" s="179"/>
      <c r="INF48" s="166"/>
      <c r="ING48" s="178"/>
      <c r="INH48" s="178"/>
      <c r="INI48" s="178"/>
      <c r="INJ48" s="178"/>
      <c r="INK48" s="178"/>
      <c r="INL48" s="178"/>
      <c r="INM48" s="179"/>
      <c r="INN48" s="166"/>
      <c r="INO48" s="178"/>
      <c r="INP48" s="178"/>
      <c r="INQ48" s="178"/>
      <c r="INR48" s="178"/>
      <c r="INS48" s="178"/>
      <c r="INT48" s="178"/>
      <c r="INU48" s="179"/>
      <c r="INV48" s="166"/>
      <c r="INW48" s="178"/>
      <c r="INX48" s="178"/>
      <c r="INY48" s="178"/>
      <c r="INZ48" s="178"/>
      <c r="IOA48" s="178"/>
      <c r="IOB48" s="178"/>
      <c r="IOC48" s="179"/>
      <c r="IOD48" s="166"/>
      <c r="IOE48" s="178"/>
      <c r="IOF48" s="178"/>
      <c r="IOG48" s="178"/>
      <c r="IOH48" s="178"/>
      <c r="IOI48" s="178"/>
      <c r="IOJ48" s="178"/>
      <c r="IOK48" s="179"/>
      <c r="IOL48" s="166"/>
      <c r="IOM48" s="178"/>
      <c r="ION48" s="178"/>
      <c r="IOO48" s="178"/>
      <c r="IOP48" s="178"/>
      <c r="IOQ48" s="178"/>
      <c r="IOR48" s="178"/>
      <c r="IOS48" s="179"/>
      <c r="IOT48" s="166"/>
      <c r="IOU48" s="178"/>
      <c r="IOV48" s="178"/>
      <c r="IOW48" s="178"/>
      <c r="IOX48" s="178"/>
      <c r="IOY48" s="178"/>
      <c r="IOZ48" s="178"/>
      <c r="IPA48" s="179"/>
      <c r="IPB48" s="166"/>
      <c r="IPC48" s="178"/>
      <c r="IPD48" s="178"/>
      <c r="IPE48" s="178"/>
      <c r="IPF48" s="178"/>
      <c r="IPG48" s="178"/>
      <c r="IPH48" s="178"/>
      <c r="IPI48" s="179"/>
      <c r="IPJ48" s="166"/>
      <c r="IPK48" s="178"/>
      <c r="IPL48" s="178"/>
      <c r="IPM48" s="178"/>
      <c r="IPN48" s="178"/>
      <c r="IPO48" s="178"/>
      <c r="IPP48" s="178"/>
      <c r="IPQ48" s="179"/>
      <c r="IPR48" s="166"/>
      <c r="IPS48" s="178"/>
      <c r="IPT48" s="178"/>
      <c r="IPU48" s="178"/>
      <c r="IPV48" s="178"/>
      <c r="IPW48" s="178"/>
      <c r="IPX48" s="178"/>
      <c r="IPY48" s="179"/>
      <c r="IPZ48" s="166"/>
      <c r="IQA48" s="178"/>
      <c r="IQB48" s="178"/>
      <c r="IQC48" s="178"/>
      <c r="IQD48" s="178"/>
      <c r="IQE48" s="178"/>
      <c r="IQF48" s="178"/>
      <c r="IQG48" s="179"/>
      <c r="IQH48" s="166"/>
      <c r="IQI48" s="178"/>
      <c r="IQJ48" s="178"/>
      <c r="IQK48" s="178"/>
      <c r="IQL48" s="178"/>
      <c r="IQM48" s="178"/>
      <c r="IQN48" s="178"/>
      <c r="IQO48" s="179"/>
      <c r="IQP48" s="166"/>
      <c r="IQQ48" s="178"/>
      <c r="IQR48" s="178"/>
      <c r="IQS48" s="178"/>
      <c r="IQT48" s="178"/>
      <c r="IQU48" s="178"/>
      <c r="IQV48" s="178"/>
      <c r="IQW48" s="179"/>
      <c r="IQX48" s="166"/>
      <c r="IQY48" s="178"/>
      <c r="IQZ48" s="178"/>
      <c r="IRA48" s="178"/>
      <c r="IRB48" s="178"/>
      <c r="IRC48" s="178"/>
      <c r="IRD48" s="178"/>
      <c r="IRE48" s="179"/>
      <c r="IRF48" s="166"/>
      <c r="IRG48" s="178"/>
      <c r="IRH48" s="178"/>
      <c r="IRI48" s="178"/>
      <c r="IRJ48" s="178"/>
      <c r="IRK48" s="178"/>
      <c r="IRL48" s="178"/>
      <c r="IRM48" s="179"/>
      <c r="IRN48" s="166"/>
      <c r="IRO48" s="178"/>
      <c r="IRP48" s="178"/>
      <c r="IRQ48" s="178"/>
      <c r="IRR48" s="178"/>
      <c r="IRS48" s="178"/>
      <c r="IRT48" s="178"/>
      <c r="IRU48" s="179"/>
      <c r="IRV48" s="166"/>
      <c r="IRW48" s="178"/>
      <c r="IRX48" s="178"/>
      <c r="IRY48" s="178"/>
      <c r="IRZ48" s="178"/>
      <c r="ISA48" s="178"/>
      <c r="ISB48" s="178"/>
      <c r="ISC48" s="179"/>
      <c r="ISD48" s="166"/>
      <c r="ISE48" s="178"/>
      <c r="ISF48" s="178"/>
      <c r="ISG48" s="178"/>
      <c r="ISH48" s="178"/>
      <c r="ISI48" s="178"/>
      <c r="ISJ48" s="178"/>
      <c r="ISK48" s="179"/>
      <c r="ISL48" s="166"/>
      <c r="ISM48" s="178"/>
      <c r="ISN48" s="178"/>
      <c r="ISO48" s="178"/>
      <c r="ISP48" s="178"/>
      <c r="ISQ48" s="178"/>
      <c r="ISR48" s="178"/>
      <c r="ISS48" s="179"/>
      <c r="IST48" s="166"/>
      <c r="ISU48" s="178"/>
      <c r="ISV48" s="178"/>
      <c r="ISW48" s="178"/>
      <c r="ISX48" s="178"/>
      <c r="ISY48" s="178"/>
      <c r="ISZ48" s="178"/>
      <c r="ITA48" s="179"/>
      <c r="ITB48" s="166"/>
      <c r="ITC48" s="178"/>
      <c r="ITD48" s="178"/>
      <c r="ITE48" s="178"/>
      <c r="ITF48" s="178"/>
      <c r="ITG48" s="178"/>
      <c r="ITH48" s="178"/>
      <c r="ITI48" s="179"/>
      <c r="ITJ48" s="166"/>
      <c r="ITK48" s="178"/>
      <c r="ITL48" s="178"/>
      <c r="ITM48" s="178"/>
      <c r="ITN48" s="178"/>
      <c r="ITO48" s="178"/>
      <c r="ITP48" s="178"/>
      <c r="ITQ48" s="179"/>
      <c r="ITR48" s="166"/>
      <c r="ITS48" s="178"/>
      <c r="ITT48" s="178"/>
      <c r="ITU48" s="178"/>
      <c r="ITV48" s="178"/>
      <c r="ITW48" s="178"/>
      <c r="ITX48" s="178"/>
      <c r="ITY48" s="179"/>
      <c r="ITZ48" s="166"/>
      <c r="IUA48" s="178"/>
      <c r="IUB48" s="178"/>
      <c r="IUC48" s="178"/>
      <c r="IUD48" s="178"/>
      <c r="IUE48" s="178"/>
      <c r="IUF48" s="178"/>
      <c r="IUG48" s="179"/>
      <c r="IUH48" s="166"/>
      <c r="IUI48" s="178"/>
      <c r="IUJ48" s="178"/>
      <c r="IUK48" s="178"/>
      <c r="IUL48" s="178"/>
      <c r="IUM48" s="178"/>
      <c r="IUN48" s="178"/>
      <c r="IUO48" s="179"/>
      <c r="IUP48" s="166"/>
      <c r="IUQ48" s="178"/>
      <c r="IUR48" s="178"/>
      <c r="IUS48" s="178"/>
      <c r="IUT48" s="178"/>
      <c r="IUU48" s="178"/>
      <c r="IUV48" s="178"/>
      <c r="IUW48" s="179"/>
      <c r="IUX48" s="166"/>
      <c r="IUY48" s="178"/>
      <c r="IUZ48" s="178"/>
      <c r="IVA48" s="178"/>
      <c r="IVB48" s="178"/>
      <c r="IVC48" s="178"/>
      <c r="IVD48" s="178"/>
      <c r="IVE48" s="179"/>
      <c r="IVF48" s="166"/>
      <c r="IVG48" s="178"/>
      <c r="IVH48" s="178"/>
      <c r="IVI48" s="178"/>
      <c r="IVJ48" s="178"/>
      <c r="IVK48" s="178"/>
      <c r="IVL48" s="178"/>
      <c r="IVM48" s="179"/>
      <c r="IVN48" s="166"/>
      <c r="IVO48" s="178"/>
      <c r="IVP48" s="178"/>
      <c r="IVQ48" s="178"/>
      <c r="IVR48" s="178"/>
      <c r="IVS48" s="178"/>
      <c r="IVT48" s="178"/>
      <c r="IVU48" s="179"/>
      <c r="IVV48" s="166"/>
      <c r="IVW48" s="178"/>
      <c r="IVX48" s="178"/>
      <c r="IVY48" s="178"/>
      <c r="IVZ48" s="178"/>
      <c r="IWA48" s="178"/>
      <c r="IWB48" s="178"/>
      <c r="IWC48" s="179"/>
      <c r="IWD48" s="166"/>
      <c r="IWE48" s="178"/>
      <c r="IWF48" s="178"/>
      <c r="IWG48" s="178"/>
      <c r="IWH48" s="178"/>
      <c r="IWI48" s="178"/>
      <c r="IWJ48" s="178"/>
      <c r="IWK48" s="179"/>
      <c r="IWL48" s="166"/>
      <c r="IWM48" s="178"/>
      <c r="IWN48" s="178"/>
      <c r="IWO48" s="178"/>
      <c r="IWP48" s="178"/>
      <c r="IWQ48" s="178"/>
      <c r="IWR48" s="178"/>
      <c r="IWS48" s="179"/>
      <c r="IWT48" s="166"/>
      <c r="IWU48" s="178"/>
      <c r="IWV48" s="178"/>
      <c r="IWW48" s="178"/>
      <c r="IWX48" s="178"/>
      <c r="IWY48" s="178"/>
      <c r="IWZ48" s="178"/>
      <c r="IXA48" s="179"/>
      <c r="IXB48" s="166"/>
      <c r="IXC48" s="178"/>
      <c r="IXD48" s="178"/>
      <c r="IXE48" s="178"/>
      <c r="IXF48" s="178"/>
      <c r="IXG48" s="178"/>
      <c r="IXH48" s="178"/>
      <c r="IXI48" s="179"/>
      <c r="IXJ48" s="166"/>
      <c r="IXK48" s="178"/>
      <c r="IXL48" s="178"/>
      <c r="IXM48" s="178"/>
      <c r="IXN48" s="178"/>
      <c r="IXO48" s="178"/>
      <c r="IXP48" s="178"/>
      <c r="IXQ48" s="179"/>
      <c r="IXR48" s="166"/>
      <c r="IXS48" s="178"/>
      <c r="IXT48" s="178"/>
      <c r="IXU48" s="178"/>
      <c r="IXV48" s="178"/>
      <c r="IXW48" s="178"/>
      <c r="IXX48" s="178"/>
      <c r="IXY48" s="179"/>
      <c r="IXZ48" s="166"/>
      <c r="IYA48" s="178"/>
      <c r="IYB48" s="178"/>
      <c r="IYC48" s="178"/>
      <c r="IYD48" s="178"/>
      <c r="IYE48" s="178"/>
      <c r="IYF48" s="178"/>
      <c r="IYG48" s="179"/>
      <c r="IYH48" s="166"/>
      <c r="IYI48" s="178"/>
      <c r="IYJ48" s="178"/>
      <c r="IYK48" s="178"/>
      <c r="IYL48" s="178"/>
      <c r="IYM48" s="178"/>
      <c r="IYN48" s="178"/>
      <c r="IYO48" s="179"/>
      <c r="IYP48" s="166"/>
      <c r="IYQ48" s="178"/>
      <c r="IYR48" s="178"/>
      <c r="IYS48" s="178"/>
      <c r="IYT48" s="178"/>
      <c r="IYU48" s="178"/>
      <c r="IYV48" s="178"/>
      <c r="IYW48" s="179"/>
      <c r="IYX48" s="166"/>
      <c r="IYY48" s="178"/>
      <c r="IYZ48" s="178"/>
      <c r="IZA48" s="178"/>
      <c r="IZB48" s="178"/>
      <c r="IZC48" s="178"/>
      <c r="IZD48" s="178"/>
      <c r="IZE48" s="179"/>
      <c r="IZF48" s="166"/>
      <c r="IZG48" s="178"/>
      <c r="IZH48" s="178"/>
      <c r="IZI48" s="178"/>
      <c r="IZJ48" s="178"/>
      <c r="IZK48" s="178"/>
      <c r="IZL48" s="178"/>
      <c r="IZM48" s="179"/>
      <c r="IZN48" s="166"/>
      <c r="IZO48" s="178"/>
      <c r="IZP48" s="178"/>
      <c r="IZQ48" s="178"/>
      <c r="IZR48" s="178"/>
      <c r="IZS48" s="178"/>
      <c r="IZT48" s="178"/>
      <c r="IZU48" s="179"/>
      <c r="IZV48" s="166"/>
      <c r="IZW48" s="178"/>
      <c r="IZX48" s="178"/>
      <c r="IZY48" s="178"/>
      <c r="IZZ48" s="178"/>
      <c r="JAA48" s="178"/>
      <c r="JAB48" s="178"/>
      <c r="JAC48" s="179"/>
      <c r="JAD48" s="166"/>
      <c r="JAE48" s="178"/>
      <c r="JAF48" s="178"/>
      <c r="JAG48" s="178"/>
      <c r="JAH48" s="178"/>
      <c r="JAI48" s="178"/>
      <c r="JAJ48" s="178"/>
      <c r="JAK48" s="179"/>
      <c r="JAL48" s="166"/>
      <c r="JAM48" s="178"/>
      <c r="JAN48" s="178"/>
      <c r="JAO48" s="178"/>
      <c r="JAP48" s="178"/>
      <c r="JAQ48" s="178"/>
      <c r="JAR48" s="178"/>
      <c r="JAS48" s="179"/>
      <c r="JAT48" s="166"/>
      <c r="JAU48" s="178"/>
      <c r="JAV48" s="178"/>
      <c r="JAW48" s="178"/>
      <c r="JAX48" s="178"/>
      <c r="JAY48" s="178"/>
      <c r="JAZ48" s="178"/>
      <c r="JBA48" s="179"/>
      <c r="JBB48" s="166"/>
      <c r="JBC48" s="178"/>
      <c r="JBD48" s="178"/>
      <c r="JBE48" s="178"/>
      <c r="JBF48" s="178"/>
      <c r="JBG48" s="178"/>
      <c r="JBH48" s="178"/>
      <c r="JBI48" s="179"/>
      <c r="JBJ48" s="166"/>
      <c r="JBK48" s="178"/>
      <c r="JBL48" s="178"/>
      <c r="JBM48" s="178"/>
      <c r="JBN48" s="178"/>
      <c r="JBO48" s="178"/>
      <c r="JBP48" s="178"/>
      <c r="JBQ48" s="179"/>
      <c r="JBR48" s="166"/>
      <c r="JBS48" s="178"/>
      <c r="JBT48" s="178"/>
      <c r="JBU48" s="178"/>
      <c r="JBV48" s="178"/>
      <c r="JBW48" s="178"/>
      <c r="JBX48" s="178"/>
      <c r="JBY48" s="179"/>
      <c r="JBZ48" s="166"/>
      <c r="JCA48" s="178"/>
      <c r="JCB48" s="178"/>
      <c r="JCC48" s="178"/>
      <c r="JCD48" s="178"/>
      <c r="JCE48" s="178"/>
      <c r="JCF48" s="178"/>
      <c r="JCG48" s="179"/>
      <c r="JCH48" s="166"/>
      <c r="JCI48" s="178"/>
      <c r="JCJ48" s="178"/>
      <c r="JCK48" s="178"/>
      <c r="JCL48" s="178"/>
      <c r="JCM48" s="178"/>
      <c r="JCN48" s="178"/>
      <c r="JCO48" s="179"/>
      <c r="JCP48" s="166"/>
      <c r="JCQ48" s="178"/>
      <c r="JCR48" s="178"/>
      <c r="JCS48" s="178"/>
      <c r="JCT48" s="178"/>
      <c r="JCU48" s="178"/>
      <c r="JCV48" s="178"/>
      <c r="JCW48" s="179"/>
      <c r="JCX48" s="166"/>
      <c r="JCY48" s="178"/>
      <c r="JCZ48" s="178"/>
      <c r="JDA48" s="178"/>
      <c r="JDB48" s="178"/>
      <c r="JDC48" s="178"/>
      <c r="JDD48" s="178"/>
      <c r="JDE48" s="179"/>
      <c r="JDF48" s="166"/>
      <c r="JDG48" s="178"/>
      <c r="JDH48" s="178"/>
      <c r="JDI48" s="178"/>
      <c r="JDJ48" s="178"/>
      <c r="JDK48" s="178"/>
      <c r="JDL48" s="178"/>
      <c r="JDM48" s="179"/>
      <c r="JDN48" s="166"/>
      <c r="JDO48" s="178"/>
      <c r="JDP48" s="178"/>
      <c r="JDQ48" s="178"/>
      <c r="JDR48" s="178"/>
      <c r="JDS48" s="178"/>
      <c r="JDT48" s="178"/>
      <c r="JDU48" s="179"/>
      <c r="JDV48" s="166"/>
      <c r="JDW48" s="178"/>
      <c r="JDX48" s="178"/>
      <c r="JDY48" s="178"/>
      <c r="JDZ48" s="178"/>
      <c r="JEA48" s="178"/>
      <c r="JEB48" s="178"/>
      <c r="JEC48" s="179"/>
      <c r="JED48" s="166"/>
      <c r="JEE48" s="178"/>
      <c r="JEF48" s="178"/>
      <c r="JEG48" s="178"/>
      <c r="JEH48" s="178"/>
      <c r="JEI48" s="178"/>
      <c r="JEJ48" s="178"/>
      <c r="JEK48" s="179"/>
      <c r="JEL48" s="166"/>
      <c r="JEM48" s="178"/>
      <c r="JEN48" s="178"/>
      <c r="JEO48" s="178"/>
      <c r="JEP48" s="178"/>
      <c r="JEQ48" s="178"/>
      <c r="JER48" s="178"/>
      <c r="JES48" s="179"/>
      <c r="JET48" s="166"/>
      <c r="JEU48" s="178"/>
      <c r="JEV48" s="178"/>
      <c r="JEW48" s="178"/>
      <c r="JEX48" s="178"/>
      <c r="JEY48" s="178"/>
      <c r="JEZ48" s="178"/>
      <c r="JFA48" s="179"/>
      <c r="JFB48" s="166"/>
      <c r="JFC48" s="178"/>
      <c r="JFD48" s="178"/>
      <c r="JFE48" s="178"/>
      <c r="JFF48" s="178"/>
      <c r="JFG48" s="178"/>
      <c r="JFH48" s="178"/>
      <c r="JFI48" s="179"/>
      <c r="JFJ48" s="166"/>
      <c r="JFK48" s="178"/>
      <c r="JFL48" s="178"/>
      <c r="JFM48" s="178"/>
      <c r="JFN48" s="178"/>
      <c r="JFO48" s="178"/>
      <c r="JFP48" s="178"/>
      <c r="JFQ48" s="179"/>
      <c r="JFR48" s="166"/>
      <c r="JFS48" s="178"/>
      <c r="JFT48" s="178"/>
      <c r="JFU48" s="178"/>
      <c r="JFV48" s="178"/>
      <c r="JFW48" s="178"/>
      <c r="JFX48" s="178"/>
      <c r="JFY48" s="179"/>
      <c r="JFZ48" s="166"/>
      <c r="JGA48" s="178"/>
      <c r="JGB48" s="178"/>
      <c r="JGC48" s="178"/>
      <c r="JGD48" s="178"/>
      <c r="JGE48" s="178"/>
      <c r="JGF48" s="178"/>
      <c r="JGG48" s="179"/>
      <c r="JGH48" s="166"/>
      <c r="JGI48" s="178"/>
      <c r="JGJ48" s="178"/>
      <c r="JGK48" s="178"/>
      <c r="JGL48" s="178"/>
      <c r="JGM48" s="178"/>
      <c r="JGN48" s="178"/>
      <c r="JGO48" s="179"/>
      <c r="JGP48" s="166"/>
      <c r="JGQ48" s="178"/>
      <c r="JGR48" s="178"/>
      <c r="JGS48" s="178"/>
      <c r="JGT48" s="178"/>
      <c r="JGU48" s="178"/>
      <c r="JGV48" s="178"/>
      <c r="JGW48" s="179"/>
      <c r="JGX48" s="166"/>
      <c r="JGY48" s="178"/>
      <c r="JGZ48" s="178"/>
      <c r="JHA48" s="178"/>
      <c r="JHB48" s="178"/>
      <c r="JHC48" s="178"/>
      <c r="JHD48" s="178"/>
      <c r="JHE48" s="179"/>
      <c r="JHF48" s="166"/>
      <c r="JHG48" s="178"/>
      <c r="JHH48" s="178"/>
      <c r="JHI48" s="178"/>
      <c r="JHJ48" s="178"/>
      <c r="JHK48" s="178"/>
      <c r="JHL48" s="178"/>
      <c r="JHM48" s="179"/>
      <c r="JHN48" s="166"/>
      <c r="JHO48" s="178"/>
      <c r="JHP48" s="178"/>
      <c r="JHQ48" s="178"/>
      <c r="JHR48" s="178"/>
      <c r="JHS48" s="178"/>
      <c r="JHT48" s="178"/>
      <c r="JHU48" s="179"/>
      <c r="JHV48" s="166"/>
      <c r="JHW48" s="178"/>
      <c r="JHX48" s="178"/>
      <c r="JHY48" s="178"/>
      <c r="JHZ48" s="178"/>
      <c r="JIA48" s="178"/>
      <c r="JIB48" s="178"/>
      <c r="JIC48" s="179"/>
      <c r="JID48" s="166"/>
      <c r="JIE48" s="178"/>
      <c r="JIF48" s="178"/>
      <c r="JIG48" s="178"/>
      <c r="JIH48" s="178"/>
      <c r="JII48" s="178"/>
      <c r="JIJ48" s="178"/>
      <c r="JIK48" s="179"/>
      <c r="JIL48" s="166"/>
      <c r="JIM48" s="178"/>
      <c r="JIN48" s="178"/>
      <c r="JIO48" s="178"/>
      <c r="JIP48" s="178"/>
      <c r="JIQ48" s="178"/>
      <c r="JIR48" s="178"/>
      <c r="JIS48" s="179"/>
      <c r="JIT48" s="166"/>
      <c r="JIU48" s="178"/>
      <c r="JIV48" s="178"/>
      <c r="JIW48" s="178"/>
      <c r="JIX48" s="178"/>
      <c r="JIY48" s="178"/>
      <c r="JIZ48" s="178"/>
      <c r="JJA48" s="179"/>
      <c r="JJB48" s="166"/>
      <c r="JJC48" s="178"/>
      <c r="JJD48" s="178"/>
      <c r="JJE48" s="178"/>
      <c r="JJF48" s="178"/>
      <c r="JJG48" s="178"/>
      <c r="JJH48" s="178"/>
      <c r="JJI48" s="179"/>
      <c r="JJJ48" s="166"/>
      <c r="JJK48" s="178"/>
      <c r="JJL48" s="178"/>
      <c r="JJM48" s="178"/>
      <c r="JJN48" s="178"/>
      <c r="JJO48" s="178"/>
      <c r="JJP48" s="178"/>
      <c r="JJQ48" s="179"/>
      <c r="JJR48" s="166"/>
      <c r="JJS48" s="178"/>
      <c r="JJT48" s="178"/>
      <c r="JJU48" s="178"/>
      <c r="JJV48" s="178"/>
      <c r="JJW48" s="178"/>
      <c r="JJX48" s="178"/>
      <c r="JJY48" s="179"/>
      <c r="JJZ48" s="166"/>
      <c r="JKA48" s="178"/>
      <c r="JKB48" s="178"/>
      <c r="JKC48" s="178"/>
      <c r="JKD48" s="178"/>
      <c r="JKE48" s="178"/>
      <c r="JKF48" s="178"/>
      <c r="JKG48" s="179"/>
      <c r="JKH48" s="166"/>
      <c r="JKI48" s="178"/>
      <c r="JKJ48" s="178"/>
      <c r="JKK48" s="178"/>
      <c r="JKL48" s="178"/>
      <c r="JKM48" s="178"/>
      <c r="JKN48" s="178"/>
      <c r="JKO48" s="179"/>
      <c r="JKP48" s="166"/>
      <c r="JKQ48" s="178"/>
      <c r="JKR48" s="178"/>
      <c r="JKS48" s="178"/>
      <c r="JKT48" s="178"/>
      <c r="JKU48" s="178"/>
      <c r="JKV48" s="178"/>
      <c r="JKW48" s="179"/>
      <c r="JKX48" s="166"/>
      <c r="JKY48" s="178"/>
      <c r="JKZ48" s="178"/>
      <c r="JLA48" s="178"/>
      <c r="JLB48" s="178"/>
      <c r="JLC48" s="178"/>
      <c r="JLD48" s="178"/>
      <c r="JLE48" s="179"/>
      <c r="JLF48" s="166"/>
      <c r="JLG48" s="178"/>
      <c r="JLH48" s="178"/>
      <c r="JLI48" s="178"/>
      <c r="JLJ48" s="178"/>
      <c r="JLK48" s="178"/>
      <c r="JLL48" s="178"/>
      <c r="JLM48" s="179"/>
      <c r="JLN48" s="166"/>
      <c r="JLO48" s="178"/>
      <c r="JLP48" s="178"/>
      <c r="JLQ48" s="178"/>
      <c r="JLR48" s="178"/>
      <c r="JLS48" s="178"/>
      <c r="JLT48" s="178"/>
      <c r="JLU48" s="179"/>
      <c r="JLV48" s="166"/>
      <c r="JLW48" s="178"/>
      <c r="JLX48" s="178"/>
      <c r="JLY48" s="178"/>
      <c r="JLZ48" s="178"/>
      <c r="JMA48" s="178"/>
      <c r="JMB48" s="178"/>
      <c r="JMC48" s="179"/>
      <c r="JMD48" s="166"/>
      <c r="JME48" s="178"/>
      <c r="JMF48" s="178"/>
      <c r="JMG48" s="178"/>
      <c r="JMH48" s="178"/>
      <c r="JMI48" s="178"/>
      <c r="JMJ48" s="178"/>
      <c r="JMK48" s="179"/>
      <c r="JML48" s="166"/>
      <c r="JMM48" s="178"/>
      <c r="JMN48" s="178"/>
      <c r="JMO48" s="178"/>
      <c r="JMP48" s="178"/>
      <c r="JMQ48" s="178"/>
      <c r="JMR48" s="178"/>
      <c r="JMS48" s="179"/>
      <c r="JMT48" s="166"/>
      <c r="JMU48" s="178"/>
      <c r="JMV48" s="178"/>
      <c r="JMW48" s="178"/>
      <c r="JMX48" s="178"/>
      <c r="JMY48" s="178"/>
      <c r="JMZ48" s="178"/>
      <c r="JNA48" s="179"/>
      <c r="JNB48" s="166"/>
      <c r="JNC48" s="178"/>
      <c r="JND48" s="178"/>
      <c r="JNE48" s="178"/>
      <c r="JNF48" s="178"/>
      <c r="JNG48" s="178"/>
      <c r="JNH48" s="178"/>
      <c r="JNI48" s="179"/>
      <c r="JNJ48" s="166"/>
      <c r="JNK48" s="178"/>
      <c r="JNL48" s="178"/>
      <c r="JNM48" s="178"/>
      <c r="JNN48" s="178"/>
      <c r="JNO48" s="178"/>
      <c r="JNP48" s="178"/>
      <c r="JNQ48" s="179"/>
      <c r="JNR48" s="166"/>
      <c r="JNS48" s="178"/>
      <c r="JNT48" s="178"/>
      <c r="JNU48" s="178"/>
      <c r="JNV48" s="178"/>
      <c r="JNW48" s="178"/>
      <c r="JNX48" s="178"/>
      <c r="JNY48" s="179"/>
      <c r="JNZ48" s="166"/>
      <c r="JOA48" s="178"/>
      <c r="JOB48" s="178"/>
      <c r="JOC48" s="178"/>
      <c r="JOD48" s="178"/>
      <c r="JOE48" s="178"/>
      <c r="JOF48" s="178"/>
      <c r="JOG48" s="179"/>
      <c r="JOH48" s="166"/>
      <c r="JOI48" s="178"/>
      <c r="JOJ48" s="178"/>
      <c r="JOK48" s="178"/>
      <c r="JOL48" s="178"/>
      <c r="JOM48" s="178"/>
      <c r="JON48" s="178"/>
      <c r="JOO48" s="179"/>
      <c r="JOP48" s="166"/>
      <c r="JOQ48" s="178"/>
      <c r="JOR48" s="178"/>
      <c r="JOS48" s="178"/>
      <c r="JOT48" s="178"/>
      <c r="JOU48" s="178"/>
      <c r="JOV48" s="178"/>
      <c r="JOW48" s="179"/>
      <c r="JOX48" s="166"/>
      <c r="JOY48" s="178"/>
      <c r="JOZ48" s="178"/>
      <c r="JPA48" s="178"/>
      <c r="JPB48" s="178"/>
      <c r="JPC48" s="178"/>
      <c r="JPD48" s="178"/>
      <c r="JPE48" s="179"/>
      <c r="JPF48" s="166"/>
      <c r="JPG48" s="178"/>
      <c r="JPH48" s="178"/>
      <c r="JPI48" s="178"/>
      <c r="JPJ48" s="178"/>
      <c r="JPK48" s="178"/>
      <c r="JPL48" s="178"/>
      <c r="JPM48" s="179"/>
      <c r="JPN48" s="166"/>
      <c r="JPO48" s="178"/>
      <c r="JPP48" s="178"/>
      <c r="JPQ48" s="178"/>
      <c r="JPR48" s="178"/>
      <c r="JPS48" s="178"/>
      <c r="JPT48" s="178"/>
      <c r="JPU48" s="179"/>
      <c r="JPV48" s="166"/>
      <c r="JPW48" s="178"/>
      <c r="JPX48" s="178"/>
      <c r="JPY48" s="178"/>
      <c r="JPZ48" s="178"/>
      <c r="JQA48" s="178"/>
      <c r="JQB48" s="178"/>
      <c r="JQC48" s="179"/>
      <c r="JQD48" s="166"/>
      <c r="JQE48" s="178"/>
      <c r="JQF48" s="178"/>
      <c r="JQG48" s="178"/>
      <c r="JQH48" s="178"/>
      <c r="JQI48" s="178"/>
      <c r="JQJ48" s="178"/>
      <c r="JQK48" s="179"/>
      <c r="JQL48" s="166"/>
      <c r="JQM48" s="178"/>
      <c r="JQN48" s="178"/>
      <c r="JQO48" s="178"/>
      <c r="JQP48" s="178"/>
      <c r="JQQ48" s="178"/>
      <c r="JQR48" s="178"/>
      <c r="JQS48" s="179"/>
      <c r="JQT48" s="166"/>
      <c r="JQU48" s="178"/>
      <c r="JQV48" s="178"/>
      <c r="JQW48" s="178"/>
      <c r="JQX48" s="178"/>
      <c r="JQY48" s="178"/>
      <c r="JQZ48" s="178"/>
      <c r="JRA48" s="179"/>
      <c r="JRB48" s="166"/>
      <c r="JRC48" s="178"/>
      <c r="JRD48" s="178"/>
      <c r="JRE48" s="178"/>
      <c r="JRF48" s="178"/>
      <c r="JRG48" s="178"/>
      <c r="JRH48" s="178"/>
      <c r="JRI48" s="179"/>
      <c r="JRJ48" s="166"/>
      <c r="JRK48" s="178"/>
      <c r="JRL48" s="178"/>
      <c r="JRM48" s="178"/>
      <c r="JRN48" s="178"/>
      <c r="JRO48" s="178"/>
      <c r="JRP48" s="178"/>
      <c r="JRQ48" s="179"/>
      <c r="JRR48" s="166"/>
      <c r="JRS48" s="178"/>
      <c r="JRT48" s="178"/>
      <c r="JRU48" s="178"/>
      <c r="JRV48" s="178"/>
      <c r="JRW48" s="178"/>
      <c r="JRX48" s="178"/>
      <c r="JRY48" s="179"/>
      <c r="JRZ48" s="166"/>
      <c r="JSA48" s="178"/>
      <c r="JSB48" s="178"/>
      <c r="JSC48" s="178"/>
      <c r="JSD48" s="178"/>
      <c r="JSE48" s="178"/>
      <c r="JSF48" s="178"/>
      <c r="JSG48" s="179"/>
      <c r="JSH48" s="166"/>
      <c r="JSI48" s="178"/>
      <c r="JSJ48" s="178"/>
      <c r="JSK48" s="178"/>
      <c r="JSL48" s="178"/>
      <c r="JSM48" s="178"/>
      <c r="JSN48" s="178"/>
      <c r="JSO48" s="179"/>
      <c r="JSP48" s="166"/>
      <c r="JSQ48" s="178"/>
      <c r="JSR48" s="178"/>
      <c r="JSS48" s="178"/>
      <c r="JST48" s="178"/>
      <c r="JSU48" s="178"/>
      <c r="JSV48" s="178"/>
      <c r="JSW48" s="179"/>
      <c r="JSX48" s="166"/>
      <c r="JSY48" s="178"/>
      <c r="JSZ48" s="178"/>
      <c r="JTA48" s="178"/>
      <c r="JTB48" s="178"/>
      <c r="JTC48" s="178"/>
      <c r="JTD48" s="178"/>
      <c r="JTE48" s="179"/>
      <c r="JTF48" s="166"/>
      <c r="JTG48" s="178"/>
      <c r="JTH48" s="178"/>
      <c r="JTI48" s="178"/>
      <c r="JTJ48" s="178"/>
      <c r="JTK48" s="178"/>
      <c r="JTL48" s="178"/>
      <c r="JTM48" s="179"/>
      <c r="JTN48" s="166"/>
      <c r="JTO48" s="178"/>
      <c r="JTP48" s="178"/>
      <c r="JTQ48" s="178"/>
      <c r="JTR48" s="178"/>
      <c r="JTS48" s="178"/>
      <c r="JTT48" s="178"/>
      <c r="JTU48" s="179"/>
      <c r="JTV48" s="166"/>
      <c r="JTW48" s="178"/>
      <c r="JTX48" s="178"/>
      <c r="JTY48" s="178"/>
      <c r="JTZ48" s="178"/>
      <c r="JUA48" s="178"/>
      <c r="JUB48" s="178"/>
      <c r="JUC48" s="179"/>
      <c r="JUD48" s="166"/>
      <c r="JUE48" s="178"/>
      <c r="JUF48" s="178"/>
      <c r="JUG48" s="178"/>
      <c r="JUH48" s="178"/>
      <c r="JUI48" s="178"/>
      <c r="JUJ48" s="178"/>
      <c r="JUK48" s="179"/>
      <c r="JUL48" s="166"/>
      <c r="JUM48" s="178"/>
      <c r="JUN48" s="178"/>
      <c r="JUO48" s="178"/>
      <c r="JUP48" s="178"/>
      <c r="JUQ48" s="178"/>
      <c r="JUR48" s="178"/>
      <c r="JUS48" s="179"/>
      <c r="JUT48" s="166"/>
      <c r="JUU48" s="178"/>
      <c r="JUV48" s="178"/>
      <c r="JUW48" s="178"/>
      <c r="JUX48" s="178"/>
      <c r="JUY48" s="178"/>
      <c r="JUZ48" s="178"/>
      <c r="JVA48" s="179"/>
      <c r="JVB48" s="166"/>
      <c r="JVC48" s="178"/>
      <c r="JVD48" s="178"/>
      <c r="JVE48" s="178"/>
      <c r="JVF48" s="178"/>
      <c r="JVG48" s="178"/>
      <c r="JVH48" s="178"/>
      <c r="JVI48" s="179"/>
      <c r="JVJ48" s="166"/>
      <c r="JVK48" s="178"/>
      <c r="JVL48" s="178"/>
      <c r="JVM48" s="178"/>
      <c r="JVN48" s="178"/>
      <c r="JVO48" s="178"/>
      <c r="JVP48" s="178"/>
      <c r="JVQ48" s="179"/>
      <c r="JVR48" s="166"/>
      <c r="JVS48" s="178"/>
      <c r="JVT48" s="178"/>
      <c r="JVU48" s="178"/>
      <c r="JVV48" s="178"/>
      <c r="JVW48" s="178"/>
      <c r="JVX48" s="178"/>
      <c r="JVY48" s="179"/>
      <c r="JVZ48" s="166"/>
      <c r="JWA48" s="178"/>
      <c r="JWB48" s="178"/>
      <c r="JWC48" s="178"/>
      <c r="JWD48" s="178"/>
      <c r="JWE48" s="178"/>
      <c r="JWF48" s="178"/>
      <c r="JWG48" s="179"/>
      <c r="JWH48" s="166"/>
      <c r="JWI48" s="178"/>
      <c r="JWJ48" s="178"/>
      <c r="JWK48" s="178"/>
      <c r="JWL48" s="178"/>
      <c r="JWM48" s="178"/>
      <c r="JWN48" s="178"/>
      <c r="JWO48" s="179"/>
      <c r="JWP48" s="166"/>
      <c r="JWQ48" s="178"/>
      <c r="JWR48" s="178"/>
      <c r="JWS48" s="178"/>
      <c r="JWT48" s="178"/>
      <c r="JWU48" s="178"/>
      <c r="JWV48" s="178"/>
      <c r="JWW48" s="179"/>
      <c r="JWX48" s="166"/>
      <c r="JWY48" s="178"/>
      <c r="JWZ48" s="178"/>
      <c r="JXA48" s="178"/>
      <c r="JXB48" s="178"/>
      <c r="JXC48" s="178"/>
      <c r="JXD48" s="178"/>
      <c r="JXE48" s="179"/>
      <c r="JXF48" s="166"/>
      <c r="JXG48" s="178"/>
      <c r="JXH48" s="178"/>
      <c r="JXI48" s="178"/>
      <c r="JXJ48" s="178"/>
      <c r="JXK48" s="178"/>
      <c r="JXL48" s="178"/>
      <c r="JXM48" s="179"/>
      <c r="JXN48" s="166"/>
      <c r="JXO48" s="178"/>
      <c r="JXP48" s="178"/>
      <c r="JXQ48" s="178"/>
      <c r="JXR48" s="178"/>
      <c r="JXS48" s="178"/>
      <c r="JXT48" s="178"/>
      <c r="JXU48" s="179"/>
      <c r="JXV48" s="166"/>
      <c r="JXW48" s="178"/>
      <c r="JXX48" s="178"/>
      <c r="JXY48" s="178"/>
      <c r="JXZ48" s="178"/>
      <c r="JYA48" s="178"/>
      <c r="JYB48" s="178"/>
      <c r="JYC48" s="179"/>
      <c r="JYD48" s="166"/>
      <c r="JYE48" s="178"/>
      <c r="JYF48" s="178"/>
      <c r="JYG48" s="178"/>
      <c r="JYH48" s="178"/>
      <c r="JYI48" s="178"/>
      <c r="JYJ48" s="178"/>
      <c r="JYK48" s="179"/>
      <c r="JYL48" s="166"/>
      <c r="JYM48" s="178"/>
      <c r="JYN48" s="178"/>
      <c r="JYO48" s="178"/>
      <c r="JYP48" s="178"/>
      <c r="JYQ48" s="178"/>
      <c r="JYR48" s="178"/>
      <c r="JYS48" s="179"/>
      <c r="JYT48" s="166"/>
      <c r="JYU48" s="178"/>
      <c r="JYV48" s="178"/>
      <c r="JYW48" s="178"/>
      <c r="JYX48" s="178"/>
      <c r="JYY48" s="178"/>
      <c r="JYZ48" s="178"/>
      <c r="JZA48" s="179"/>
      <c r="JZB48" s="166"/>
      <c r="JZC48" s="178"/>
      <c r="JZD48" s="178"/>
      <c r="JZE48" s="178"/>
      <c r="JZF48" s="178"/>
      <c r="JZG48" s="178"/>
      <c r="JZH48" s="178"/>
      <c r="JZI48" s="179"/>
      <c r="JZJ48" s="166"/>
      <c r="JZK48" s="178"/>
      <c r="JZL48" s="178"/>
      <c r="JZM48" s="178"/>
      <c r="JZN48" s="178"/>
      <c r="JZO48" s="178"/>
      <c r="JZP48" s="178"/>
      <c r="JZQ48" s="179"/>
      <c r="JZR48" s="166"/>
      <c r="JZS48" s="178"/>
      <c r="JZT48" s="178"/>
      <c r="JZU48" s="178"/>
      <c r="JZV48" s="178"/>
      <c r="JZW48" s="178"/>
      <c r="JZX48" s="178"/>
      <c r="JZY48" s="179"/>
      <c r="JZZ48" s="166"/>
      <c r="KAA48" s="178"/>
      <c r="KAB48" s="178"/>
      <c r="KAC48" s="178"/>
      <c r="KAD48" s="178"/>
      <c r="KAE48" s="178"/>
      <c r="KAF48" s="178"/>
      <c r="KAG48" s="179"/>
      <c r="KAH48" s="166"/>
      <c r="KAI48" s="178"/>
      <c r="KAJ48" s="178"/>
      <c r="KAK48" s="178"/>
      <c r="KAL48" s="178"/>
      <c r="KAM48" s="178"/>
      <c r="KAN48" s="178"/>
      <c r="KAO48" s="179"/>
      <c r="KAP48" s="166"/>
      <c r="KAQ48" s="178"/>
      <c r="KAR48" s="178"/>
      <c r="KAS48" s="178"/>
      <c r="KAT48" s="178"/>
      <c r="KAU48" s="178"/>
      <c r="KAV48" s="178"/>
      <c r="KAW48" s="179"/>
      <c r="KAX48" s="166"/>
      <c r="KAY48" s="178"/>
      <c r="KAZ48" s="178"/>
      <c r="KBA48" s="178"/>
      <c r="KBB48" s="178"/>
      <c r="KBC48" s="178"/>
      <c r="KBD48" s="178"/>
      <c r="KBE48" s="179"/>
      <c r="KBF48" s="166"/>
      <c r="KBG48" s="178"/>
      <c r="KBH48" s="178"/>
      <c r="KBI48" s="178"/>
      <c r="KBJ48" s="178"/>
      <c r="KBK48" s="178"/>
      <c r="KBL48" s="178"/>
      <c r="KBM48" s="179"/>
      <c r="KBN48" s="166"/>
      <c r="KBO48" s="178"/>
      <c r="KBP48" s="178"/>
      <c r="KBQ48" s="178"/>
      <c r="KBR48" s="178"/>
      <c r="KBS48" s="178"/>
      <c r="KBT48" s="178"/>
      <c r="KBU48" s="179"/>
      <c r="KBV48" s="166"/>
      <c r="KBW48" s="178"/>
      <c r="KBX48" s="178"/>
      <c r="KBY48" s="178"/>
      <c r="KBZ48" s="178"/>
      <c r="KCA48" s="178"/>
      <c r="KCB48" s="178"/>
      <c r="KCC48" s="179"/>
      <c r="KCD48" s="166"/>
      <c r="KCE48" s="178"/>
      <c r="KCF48" s="178"/>
      <c r="KCG48" s="178"/>
      <c r="KCH48" s="178"/>
      <c r="KCI48" s="178"/>
      <c r="KCJ48" s="178"/>
      <c r="KCK48" s="179"/>
      <c r="KCL48" s="166"/>
      <c r="KCM48" s="178"/>
      <c r="KCN48" s="178"/>
      <c r="KCO48" s="178"/>
      <c r="KCP48" s="178"/>
      <c r="KCQ48" s="178"/>
      <c r="KCR48" s="178"/>
      <c r="KCS48" s="179"/>
      <c r="KCT48" s="166"/>
      <c r="KCU48" s="178"/>
      <c r="KCV48" s="178"/>
      <c r="KCW48" s="178"/>
      <c r="KCX48" s="178"/>
      <c r="KCY48" s="178"/>
      <c r="KCZ48" s="178"/>
      <c r="KDA48" s="179"/>
      <c r="KDB48" s="166"/>
      <c r="KDC48" s="178"/>
      <c r="KDD48" s="178"/>
      <c r="KDE48" s="178"/>
      <c r="KDF48" s="178"/>
      <c r="KDG48" s="178"/>
      <c r="KDH48" s="178"/>
      <c r="KDI48" s="179"/>
      <c r="KDJ48" s="166"/>
      <c r="KDK48" s="178"/>
      <c r="KDL48" s="178"/>
      <c r="KDM48" s="178"/>
      <c r="KDN48" s="178"/>
      <c r="KDO48" s="178"/>
      <c r="KDP48" s="178"/>
      <c r="KDQ48" s="179"/>
      <c r="KDR48" s="166"/>
      <c r="KDS48" s="178"/>
      <c r="KDT48" s="178"/>
      <c r="KDU48" s="178"/>
      <c r="KDV48" s="178"/>
      <c r="KDW48" s="178"/>
      <c r="KDX48" s="178"/>
      <c r="KDY48" s="179"/>
      <c r="KDZ48" s="166"/>
      <c r="KEA48" s="178"/>
      <c r="KEB48" s="178"/>
      <c r="KEC48" s="178"/>
      <c r="KED48" s="178"/>
      <c r="KEE48" s="178"/>
      <c r="KEF48" s="178"/>
      <c r="KEG48" s="179"/>
      <c r="KEH48" s="166"/>
      <c r="KEI48" s="178"/>
      <c r="KEJ48" s="178"/>
      <c r="KEK48" s="178"/>
      <c r="KEL48" s="178"/>
      <c r="KEM48" s="178"/>
      <c r="KEN48" s="178"/>
      <c r="KEO48" s="179"/>
      <c r="KEP48" s="166"/>
      <c r="KEQ48" s="178"/>
      <c r="KER48" s="178"/>
      <c r="KES48" s="178"/>
      <c r="KET48" s="178"/>
      <c r="KEU48" s="178"/>
      <c r="KEV48" s="178"/>
      <c r="KEW48" s="179"/>
      <c r="KEX48" s="166"/>
      <c r="KEY48" s="178"/>
      <c r="KEZ48" s="178"/>
      <c r="KFA48" s="178"/>
      <c r="KFB48" s="178"/>
      <c r="KFC48" s="178"/>
      <c r="KFD48" s="178"/>
      <c r="KFE48" s="179"/>
      <c r="KFF48" s="166"/>
      <c r="KFG48" s="178"/>
      <c r="KFH48" s="178"/>
      <c r="KFI48" s="178"/>
      <c r="KFJ48" s="178"/>
      <c r="KFK48" s="178"/>
      <c r="KFL48" s="178"/>
      <c r="KFM48" s="179"/>
      <c r="KFN48" s="166"/>
      <c r="KFO48" s="178"/>
      <c r="KFP48" s="178"/>
      <c r="KFQ48" s="178"/>
      <c r="KFR48" s="178"/>
      <c r="KFS48" s="178"/>
      <c r="KFT48" s="178"/>
      <c r="KFU48" s="179"/>
      <c r="KFV48" s="166"/>
      <c r="KFW48" s="178"/>
      <c r="KFX48" s="178"/>
      <c r="KFY48" s="178"/>
      <c r="KFZ48" s="178"/>
      <c r="KGA48" s="178"/>
      <c r="KGB48" s="178"/>
      <c r="KGC48" s="179"/>
      <c r="KGD48" s="166"/>
      <c r="KGE48" s="178"/>
      <c r="KGF48" s="178"/>
      <c r="KGG48" s="178"/>
      <c r="KGH48" s="178"/>
      <c r="KGI48" s="178"/>
      <c r="KGJ48" s="178"/>
      <c r="KGK48" s="179"/>
      <c r="KGL48" s="166"/>
      <c r="KGM48" s="178"/>
      <c r="KGN48" s="178"/>
      <c r="KGO48" s="178"/>
      <c r="KGP48" s="178"/>
      <c r="KGQ48" s="178"/>
      <c r="KGR48" s="178"/>
      <c r="KGS48" s="179"/>
      <c r="KGT48" s="166"/>
      <c r="KGU48" s="178"/>
      <c r="KGV48" s="178"/>
      <c r="KGW48" s="178"/>
      <c r="KGX48" s="178"/>
      <c r="KGY48" s="178"/>
      <c r="KGZ48" s="178"/>
      <c r="KHA48" s="179"/>
      <c r="KHB48" s="166"/>
      <c r="KHC48" s="178"/>
      <c r="KHD48" s="178"/>
      <c r="KHE48" s="178"/>
      <c r="KHF48" s="178"/>
      <c r="KHG48" s="178"/>
      <c r="KHH48" s="178"/>
      <c r="KHI48" s="179"/>
      <c r="KHJ48" s="166"/>
      <c r="KHK48" s="178"/>
      <c r="KHL48" s="178"/>
      <c r="KHM48" s="178"/>
      <c r="KHN48" s="178"/>
      <c r="KHO48" s="178"/>
      <c r="KHP48" s="178"/>
      <c r="KHQ48" s="179"/>
      <c r="KHR48" s="166"/>
      <c r="KHS48" s="178"/>
      <c r="KHT48" s="178"/>
      <c r="KHU48" s="178"/>
      <c r="KHV48" s="178"/>
      <c r="KHW48" s="178"/>
      <c r="KHX48" s="178"/>
      <c r="KHY48" s="179"/>
      <c r="KHZ48" s="166"/>
      <c r="KIA48" s="178"/>
      <c r="KIB48" s="178"/>
      <c r="KIC48" s="178"/>
      <c r="KID48" s="178"/>
      <c r="KIE48" s="178"/>
      <c r="KIF48" s="178"/>
      <c r="KIG48" s="179"/>
      <c r="KIH48" s="166"/>
      <c r="KII48" s="178"/>
      <c r="KIJ48" s="178"/>
      <c r="KIK48" s="178"/>
      <c r="KIL48" s="178"/>
      <c r="KIM48" s="178"/>
      <c r="KIN48" s="178"/>
      <c r="KIO48" s="179"/>
      <c r="KIP48" s="166"/>
      <c r="KIQ48" s="178"/>
      <c r="KIR48" s="178"/>
      <c r="KIS48" s="178"/>
      <c r="KIT48" s="178"/>
      <c r="KIU48" s="178"/>
      <c r="KIV48" s="178"/>
      <c r="KIW48" s="179"/>
      <c r="KIX48" s="166"/>
      <c r="KIY48" s="178"/>
      <c r="KIZ48" s="178"/>
      <c r="KJA48" s="178"/>
      <c r="KJB48" s="178"/>
      <c r="KJC48" s="178"/>
      <c r="KJD48" s="178"/>
      <c r="KJE48" s="179"/>
      <c r="KJF48" s="166"/>
      <c r="KJG48" s="178"/>
      <c r="KJH48" s="178"/>
      <c r="KJI48" s="178"/>
      <c r="KJJ48" s="178"/>
      <c r="KJK48" s="178"/>
      <c r="KJL48" s="178"/>
      <c r="KJM48" s="179"/>
      <c r="KJN48" s="166"/>
      <c r="KJO48" s="178"/>
      <c r="KJP48" s="178"/>
      <c r="KJQ48" s="178"/>
      <c r="KJR48" s="178"/>
      <c r="KJS48" s="178"/>
      <c r="KJT48" s="178"/>
      <c r="KJU48" s="179"/>
      <c r="KJV48" s="166"/>
      <c r="KJW48" s="178"/>
      <c r="KJX48" s="178"/>
      <c r="KJY48" s="178"/>
      <c r="KJZ48" s="178"/>
      <c r="KKA48" s="178"/>
      <c r="KKB48" s="178"/>
      <c r="KKC48" s="179"/>
      <c r="KKD48" s="166"/>
      <c r="KKE48" s="178"/>
      <c r="KKF48" s="178"/>
      <c r="KKG48" s="178"/>
      <c r="KKH48" s="178"/>
      <c r="KKI48" s="178"/>
      <c r="KKJ48" s="178"/>
      <c r="KKK48" s="179"/>
      <c r="KKL48" s="166"/>
      <c r="KKM48" s="178"/>
      <c r="KKN48" s="178"/>
      <c r="KKO48" s="178"/>
      <c r="KKP48" s="178"/>
      <c r="KKQ48" s="178"/>
      <c r="KKR48" s="178"/>
      <c r="KKS48" s="179"/>
      <c r="KKT48" s="166"/>
      <c r="KKU48" s="178"/>
      <c r="KKV48" s="178"/>
      <c r="KKW48" s="178"/>
      <c r="KKX48" s="178"/>
      <c r="KKY48" s="178"/>
      <c r="KKZ48" s="178"/>
      <c r="KLA48" s="179"/>
      <c r="KLB48" s="166"/>
      <c r="KLC48" s="178"/>
      <c r="KLD48" s="178"/>
      <c r="KLE48" s="178"/>
      <c r="KLF48" s="178"/>
      <c r="KLG48" s="178"/>
      <c r="KLH48" s="178"/>
      <c r="KLI48" s="179"/>
      <c r="KLJ48" s="166"/>
      <c r="KLK48" s="178"/>
      <c r="KLL48" s="178"/>
      <c r="KLM48" s="178"/>
      <c r="KLN48" s="178"/>
      <c r="KLO48" s="178"/>
      <c r="KLP48" s="178"/>
      <c r="KLQ48" s="179"/>
      <c r="KLR48" s="166"/>
      <c r="KLS48" s="178"/>
      <c r="KLT48" s="178"/>
      <c r="KLU48" s="178"/>
      <c r="KLV48" s="178"/>
      <c r="KLW48" s="178"/>
      <c r="KLX48" s="178"/>
      <c r="KLY48" s="179"/>
      <c r="KLZ48" s="166"/>
      <c r="KMA48" s="178"/>
      <c r="KMB48" s="178"/>
      <c r="KMC48" s="178"/>
      <c r="KMD48" s="178"/>
      <c r="KME48" s="178"/>
      <c r="KMF48" s="178"/>
      <c r="KMG48" s="179"/>
      <c r="KMH48" s="166"/>
      <c r="KMI48" s="178"/>
      <c r="KMJ48" s="178"/>
      <c r="KMK48" s="178"/>
      <c r="KML48" s="178"/>
      <c r="KMM48" s="178"/>
      <c r="KMN48" s="178"/>
      <c r="KMO48" s="179"/>
      <c r="KMP48" s="166"/>
      <c r="KMQ48" s="178"/>
      <c r="KMR48" s="178"/>
      <c r="KMS48" s="178"/>
      <c r="KMT48" s="178"/>
      <c r="KMU48" s="178"/>
      <c r="KMV48" s="178"/>
      <c r="KMW48" s="179"/>
      <c r="KMX48" s="166"/>
      <c r="KMY48" s="178"/>
      <c r="KMZ48" s="178"/>
      <c r="KNA48" s="178"/>
      <c r="KNB48" s="178"/>
      <c r="KNC48" s="178"/>
      <c r="KND48" s="178"/>
      <c r="KNE48" s="179"/>
      <c r="KNF48" s="166"/>
      <c r="KNG48" s="178"/>
      <c r="KNH48" s="178"/>
      <c r="KNI48" s="178"/>
      <c r="KNJ48" s="178"/>
      <c r="KNK48" s="178"/>
      <c r="KNL48" s="178"/>
      <c r="KNM48" s="179"/>
      <c r="KNN48" s="166"/>
      <c r="KNO48" s="178"/>
      <c r="KNP48" s="178"/>
      <c r="KNQ48" s="178"/>
      <c r="KNR48" s="178"/>
      <c r="KNS48" s="178"/>
      <c r="KNT48" s="178"/>
      <c r="KNU48" s="179"/>
      <c r="KNV48" s="166"/>
      <c r="KNW48" s="178"/>
      <c r="KNX48" s="178"/>
      <c r="KNY48" s="178"/>
      <c r="KNZ48" s="178"/>
      <c r="KOA48" s="178"/>
      <c r="KOB48" s="178"/>
      <c r="KOC48" s="179"/>
      <c r="KOD48" s="166"/>
      <c r="KOE48" s="178"/>
      <c r="KOF48" s="178"/>
      <c r="KOG48" s="178"/>
      <c r="KOH48" s="178"/>
      <c r="KOI48" s="178"/>
      <c r="KOJ48" s="178"/>
      <c r="KOK48" s="179"/>
      <c r="KOL48" s="166"/>
      <c r="KOM48" s="178"/>
      <c r="KON48" s="178"/>
      <c r="KOO48" s="178"/>
      <c r="KOP48" s="178"/>
      <c r="KOQ48" s="178"/>
      <c r="KOR48" s="178"/>
      <c r="KOS48" s="179"/>
      <c r="KOT48" s="166"/>
      <c r="KOU48" s="178"/>
      <c r="KOV48" s="178"/>
      <c r="KOW48" s="178"/>
      <c r="KOX48" s="178"/>
      <c r="KOY48" s="178"/>
      <c r="KOZ48" s="178"/>
      <c r="KPA48" s="179"/>
      <c r="KPB48" s="166"/>
      <c r="KPC48" s="178"/>
      <c r="KPD48" s="178"/>
      <c r="KPE48" s="178"/>
      <c r="KPF48" s="178"/>
      <c r="KPG48" s="178"/>
      <c r="KPH48" s="178"/>
      <c r="KPI48" s="179"/>
      <c r="KPJ48" s="166"/>
      <c r="KPK48" s="178"/>
      <c r="KPL48" s="178"/>
      <c r="KPM48" s="178"/>
      <c r="KPN48" s="178"/>
      <c r="KPO48" s="178"/>
      <c r="KPP48" s="178"/>
      <c r="KPQ48" s="179"/>
      <c r="KPR48" s="166"/>
      <c r="KPS48" s="178"/>
      <c r="KPT48" s="178"/>
      <c r="KPU48" s="178"/>
      <c r="KPV48" s="178"/>
      <c r="KPW48" s="178"/>
      <c r="KPX48" s="178"/>
      <c r="KPY48" s="179"/>
      <c r="KPZ48" s="166"/>
      <c r="KQA48" s="178"/>
      <c r="KQB48" s="178"/>
      <c r="KQC48" s="178"/>
      <c r="KQD48" s="178"/>
      <c r="KQE48" s="178"/>
      <c r="KQF48" s="178"/>
      <c r="KQG48" s="179"/>
      <c r="KQH48" s="166"/>
      <c r="KQI48" s="178"/>
      <c r="KQJ48" s="178"/>
      <c r="KQK48" s="178"/>
      <c r="KQL48" s="178"/>
      <c r="KQM48" s="178"/>
      <c r="KQN48" s="178"/>
      <c r="KQO48" s="179"/>
      <c r="KQP48" s="166"/>
      <c r="KQQ48" s="178"/>
      <c r="KQR48" s="178"/>
      <c r="KQS48" s="178"/>
      <c r="KQT48" s="178"/>
      <c r="KQU48" s="178"/>
      <c r="KQV48" s="178"/>
      <c r="KQW48" s="179"/>
      <c r="KQX48" s="166"/>
      <c r="KQY48" s="178"/>
      <c r="KQZ48" s="178"/>
      <c r="KRA48" s="178"/>
      <c r="KRB48" s="178"/>
      <c r="KRC48" s="178"/>
      <c r="KRD48" s="178"/>
      <c r="KRE48" s="179"/>
      <c r="KRF48" s="166"/>
      <c r="KRG48" s="178"/>
      <c r="KRH48" s="178"/>
      <c r="KRI48" s="178"/>
      <c r="KRJ48" s="178"/>
      <c r="KRK48" s="178"/>
      <c r="KRL48" s="178"/>
      <c r="KRM48" s="179"/>
      <c r="KRN48" s="166"/>
      <c r="KRO48" s="178"/>
      <c r="KRP48" s="178"/>
      <c r="KRQ48" s="178"/>
      <c r="KRR48" s="178"/>
      <c r="KRS48" s="178"/>
      <c r="KRT48" s="178"/>
      <c r="KRU48" s="179"/>
      <c r="KRV48" s="166"/>
      <c r="KRW48" s="178"/>
      <c r="KRX48" s="178"/>
      <c r="KRY48" s="178"/>
      <c r="KRZ48" s="178"/>
      <c r="KSA48" s="178"/>
      <c r="KSB48" s="178"/>
      <c r="KSC48" s="179"/>
      <c r="KSD48" s="166"/>
      <c r="KSE48" s="178"/>
      <c r="KSF48" s="178"/>
      <c r="KSG48" s="178"/>
      <c r="KSH48" s="178"/>
      <c r="KSI48" s="178"/>
      <c r="KSJ48" s="178"/>
      <c r="KSK48" s="179"/>
      <c r="KSL48" s="166"/>
      <c r="KSM48" s="178"/>
      <c r="KSN48" s="178"/>
      <c r="KSO48" s="178"/>
      <c r="KSP48" s="178"/>
      <c r="KSQ48" s="178"/>
      <c r="KSR48" s="178"/>
      <c r="KSS48" s="179"/>
      <c r="KST48" s="166"/>
      <c r="KSU48" s="178"/>
      <c r="KSV48" s="178"/>
      <c r="KSW48" s="178"/>
      <c r="KSX48" s="178"/>
      <c r="KSY48" s="178"/>
      <c r="KSZ48" s="178"/>
      <c r="KTA48" s="179"/>
      <c r="KTB48" s="166"/>
      <c r="KTC48" s="178"/>
      <c r="KTD48" s="178"/>
      <c r="KTE48" s="178"/>
      <c r="KTF48" s="178"/>
      <c r="KTG48" s="178"/>
      <c r="KTH48" s="178"/>
      <c r="KTI48" s="179"/>
      <c r="KTJ48" s="166"/>
      <c r="KTK48" s="178"/>
      <c r="KTL48" s="178"/>
      <c r="KTM48" s="178"/>
      <c r="KTN48" s="178"/>
      <c r="KTO48" s="178"/>
      <c r="KTP48" s="178"/>
      <c r="KTQ48" s="179"/>
      <c r="KTR48" s="166"/>
      <c r="KTS48" s="178"/>
      <c r="KTT48" s="178"/>
      <c r="KTU48" s="178"/>
      <c r="KTV48" s="178"/>
      <c r="KTW48" s="178"/>
      <c r="KTX48" s="178"/>
      <c r="KTY48" s="179"/>
      <c r="KTZ48" s="166"/>
      <c r="KUA48" s="178"/>
      <c r="KUB48" s="178"/>
      <c r="KUC48" s="178"/>
      <c r="KUD48" s="178"/>
      <c r="KUE48" s="178"/>
      <c r="KUF48" s="178"/>
      <c r="KUG48" s="179"/>
      <c r="KUH48" s="166"/>
      <c r="KUI48" s="178"/>
      <c r="KUJ48" s="178"/>
      <c r="KUK48" s="178"/>
      <c r="KUL48" s="178"/>
      <c r="KUM48" s="178"/>
      <c r="KUN48" s="178"/>
      <c r="KUO48" s="179"/>
      <c r="KUP48" s="166"/>
      <c r="KUQ48" s="178"/>
      <c r="KUR48" s="178"/>
      <c r="KUS48" s="178"/>
      <c r="KUT48" s="178"/>
      <c r="KUU48" s="178"/>
      <c r="KUV48" s="178"/>
      <c r="KUW48" s="179"/>
      <c r="KUX48" s="166"/>
      <c r="KUY48" s="178"/>
      <c r="KUZ48" s="178"/>
      <c r="KVA48" s="178"/>
      <c r="KVB48" s="178"/>
      <c r="KVC48" s="178"/>
      <c r="KVD48" s="178"/>
      <c r="KVE48" s="179"/>
      <c r="KVF48" s="166"/>
      <c r="KVG48" s="178"/>
      <c r="KVH48" s="178"/>
      <c r="KVI48" s="178"/>
      <c r="KVJ48" s="178"/>
      <c r="KVK48" s="178"/>
      <c r="KVL48" s="178"/>
      <c r="KVM48" s="179"/>
      <c r="KVN48" s="166"/>
      <c r="KVO48" s="178"/>
      <c r="KVP48" s="178"/>
      <c r="KVQ48" s="178"/>
      <c r="KVR48" s="178"/>
      <c r="KVS48" s="178"/>
      <c r="KVT48" s="178"/>
      <c r="KVU48" s="179"/>
      <c r="KVV48" s="166"/>
      <c r="KVW48" s="178"/>
      <c r="KVX48" s="178"/>
      <c r="KVY48" s="178"/>
      <c r="KVZ48" s="178"/>
      <c r="KWA48" s="178"/>
      <c r="KWB48" s="178"/>
      <c r="KWC48" s="179"/>
      <c r="KWD48" s="166"/>
      <c r="KWE48" s="178"/>
      <c r="KWF48" s="178"/>
      <c r="KWG48" s="178"/>
      <c r="KWH48" s="178"/>
      <c r="KWI48" s="178"/>
      <c r="KWJ48" s="178"/>
      <c r="KWK48" s="179"/>
      <c r="KWL48" s="166"/>
      <c r="KWM48" s="178"/>
      <c r="KWN48" s="178"/>
      <c r="KWO48" s="178"/>
      <c r="KWP48" s="178"/>
      <c r="KWQ48" s="178"/>
      <c r="KWR48" s="178"/>
      <c r="KWS48" s="179"/>
      <c r="KWT48" s="166"/>
      <c r="KWU48" s="178"/>
      <c r="KWV48" s="178"/>
      <c r="KWW48" s="178"/>
      <c r="KWX48" s="178"/>
      <c r="KWY48" s="178"/>
      <c r="KWZ48" s="178"/>
      <c r="KXA48" s="179"/>
      <c r="KXB48" s="166"/>
      <c r="KXC48" s="178"/>
      <c r="KXD48" s="178"/>
      <c r="KXE48" s="178"/>
      <c r="KXF48" s="178"/>
      <c r="KXG48" s="178"/>
      <c r="KXH48" s="178"/>
      <c r="KXI48" s="179"/>
      <c r="KXJ48" s="166"/>
      <c r="KXK48" s="178"/>
      <c r="KXL48" s="178"/>
      <c r="KXM48" s="178"/>
      <c r="KXN48" s="178"/>
      <c r="KXO48" s="178"/>
      <c r="KXP48" s="178"/>
      <c r="KXQ48" s="179"/>
      <c r="KXR48" s="166"/>
      <c r="KXS48" s="178"/>
      <c r="KXT48" s="178"/>
      <c r="KXU48" s="178"/>
      <c r="KXV48" s="178"/>
      <c r="KXW48" s="178"/>
      <c r="KXX48" s="178"/>
      <c r="KXY48" s="179"/>
      <c r="KXZ48" s="166"/>
      <c r="KYA48" s="178"/>
      <c r="KYB48" s="178"/>
      <c r="KYC48" s="178"/>
      <c r="KYD48" s="178"/>
      <c r="KYE48" s="178"/>
      <c r="KYF48" s="178"/>
      <c r="KYG48" s="179"/>
      <c r="KYH48" s="166"/>
      <c r="KYI48" s="178"/>
      <c r="KYJ48" s="178"/>
      <c r="KYK48" s="178"/>
      <c r="KYL48" s="178"/>
      <c r="KYM48" s="178"/>
      <c r="KYN48" s="178"/>
      <c r="KYO48" s="179"/>
      <c r="KYP48" s="166"/>
      <c r="KYQ48" s="178"/>
      <c r="KYR48" s="178"/>
      <c r="KYS48" s="178"/>
      <c r="KYT48" s="178"/>
      <c r="KYU48" s="178"/>
      <c r="KYV48" s="178"/>
      <c r="KYW48" s="179"/>
      <c r="KYX48" s="166"/>
      <c r="KYY48" s="178"/>
      <c r="KYZ48" s="178"/>
      <c r="KZA48" s="178"/>
      <c r="KZB48" s="178"/>
      <c r="KZC48" s="178"/>
      <c r="KZD48" s="178"/>
      <c r="KZE48" s="179"/>
      <c r="KZF48" s="166"/>
      <c r="KZG48" s="178"/>
      <c r="KZH48" s="178"/>
      <c r="KZI48" s="178"/>
      <c r="KZJ48" s="178"/>
      <c r="KZK48" s="178"/>
      <c r="KZL48" s="178"/>
      <c r="KZM48" s="179"/>
      <c r="KZN48" s="166"/>
      <c r="KZO48" s="178"/>
      <c r="KZP48" s="178"/>
      <c r="KZQ48" s="178"/>
      <c r="KZR48" s="178"/>
      <c r="KZS48" s="178"/>
      <c r="KZT48" s="178"/>
      <c r="KZU48" s="179"/>
      <c r="KZV48" s="166"/>
      <c r="KZW48" s="178"/>
      <c r="KZX48" s="178"/>
      <c r="KZY48" s="178"/>
      <c r="KZZ48" s="178"/>
      <c r="LAA48" s="178"/>
      <c r="LAB48" s="178"/>
      <c r="LAC48" s="179"/>
      <c r="LAD48" s="166"/>
      <c r="LAE48" s="178"/>
      <c r="LAF48" s="178"/>
      <c r="LAG48" s="178"/>
      <c r="LAH48" s="178"/>
      <c r="LAI48" s="178"/>
      <c r="LAJ48" s="178"/>
      <c r="LAK48" s="179"/>
      <c r="LAL48" s="166"/>
      <c r="LAM48" s="178"/>
      <c r="LAN48" s="178"/>
      <c r="LAO48" s="178"/>
      <c r="LAP48" s="178"/>
      <c r="LAQ48" s="178"/>
      <c r="LAR48" s="178"/>
      <c r="LAS48" s="179"/>
      <c r="LAT48" s="166"/>
      <c r="LAU48" s="178"/>
      <c r="LAV48" s="178"/>
      <c r="LAW48" s="178"/>
      <c r="LAX48" s="178"/>
      <c r="LAY48" s="178"/>
      <c r="LAZ48" s="178"/>
      <c r="LBA48" s="179"/>
      <c r="LBB48" s="166"/>
      <c r="LBC48" s="178"/>
      <c r="LBD48" s="178"/>
      <c r="LBE48" s="178"/>
      <c r="LBF48" s="178"/>
      <c r="LBG48" s="178"/>
      <c r="LBH48" s="178"/>
      <c r="LBI48" s="179"/>
      <c r="LBJ48" s="166"/>
      <c r="LBK48" s="178"/>
      <c r="LBL48" s="178"/>
      <c r="LBM48" s="178"/>
      <c r="LBN48" s="178"/>
      <c r="LBO48" s="178"/>
      <c r="LBP48" s="178"/>
      <c r="LBQ48" s="179"/>
      <c r="LBR48" s="166"/>
      <c r="LBS48" s="178"/>
      <c r="LBT48" s="178"/>
      <c r="LBU48" s="178"/>
      <c r="LBV48" s="178"/>
      <c r="LBW48" s="178"/>
      <c r="LBX48" s="178"/>
      <c r="LBY48" s="179"/>
      <c r="LBZ48" s="166"/>
      <c r="LCA48" s="178"/>
      <c r="LCB48" s="178"/>
      <c r="LCC48" s="178"/>
      <c r="LCD48" s="178"/>
      <c r="LCE48" s="178"/>
      <c r="LCF48" s="178"/>
      <c r="LCG48" s="179"/>
      <c r="LCH48" s="166"/>
      <c r="LCI48" s="178"/>
      <c r="LCJ48" s="178"/>
      <c r="LCK48" s="178"/>
      <c r="LCL48" s="178"/>
      <c r="LCM48" s="178"/>
      <c r="LCN48" s="178"/>
      <c r="LCO48" s="179"/>
      <c r="LCP48" s="166"/>
      <c r="LCQ48" s="178"/>
      <c r="LCR48" s="178"/>
      <c r="LCS48" s="178"/>
      <c r="LCT48" s="178"/>
      <c r="LCU48" s="178"/>
      <c r="LCV48" s="178"/>
      <c r="LCW48" s="179"/>
      <c r="LCX48" s="166"/>
      <c r="LCY48" s="178"/>
      <c r="LCZ48" s="178"/>
      <c r="LDA48" s="178"/>
      <c r="LDB48" s="178"/>
      <c r="LDC48" s="178"/>
      <c r="LDD48" s="178"/>
      <c r="LDE48" s="179"/>
      <c r="LDF48" s="166"/>
      <c r="LDG48" s="178"/>
      <c r="LDH48" s="178"/>
      <c r="LDI48" s="178"/>
      <c r="LDJ48" s="178"/>
      <c r="LDK48" s="178"/>
      <c r="LDL48" s="178"/>
      <c r="LDM48" s="179"/>
      <c r="LDN48" s="166"/>
      <c r="LDO48" s="178"/>
      <c r="LDP48" s="178"/>
      <c r="LDQ48" s="178"/>
      <c r="LDR48" s="178"/>
      <c r="LDS48" s="178"/>
      <c r="LDT48" s="178"/>
      <c r="LDU48" s="179"/>
      <c r="LDV48" s="166"/>
      <c r="LDW48" s="178"/>
      <c r="LDX48" s="178"/>
      <c r="LDY48" s="178"/>
      <c r="LDZ48" s="178"/>
      <c r="LEA48" s="178"/>
      <c r="LEB48" s="178"/>
      <c r="LEC48" s="179"/>
      <c r="LED48" s="166"/>
      <c r="LEE48" s="178"/>
      <c r="LEF48" s="178"/>
      <c r="LEG48" s="178"/>
      <c r="LEH48" s="178"/>
      <c r="LEI48" s="178"/>
      <c r="LEJ48" s="178"/>
      <c r="LEK48" s="179"/>
      <c r="LEL48" s="166"/>
      <c r="LEM48" s="178"/>
      <c r="LEN48" s="178"/>
      <c r="LEO48" s="178"/>
      <c r="LEP48" s="178"/>
      <c r="LEQ48" s="178"/>
      <c r="LER48" s="178"/>
      <c r="LES48" s="179"/>
      <c r="LET48" s="166"/>
      <c r="LEU48" s="178"/>
      <c r="LEV48" s="178"/>
      <c r="LEW48" s="178"/>
      <c r="LEX48" s="178"/>
      <c r="LEY48" s="178"/>
      <c r="LEZ48" s="178"/>
      <c r="LFA48" s="179"/>
      <c r="LFB48" s="166"/>
      <c r="LFC48" s="178"/>
      <c r="LFD48" s="178"/>
      <c r="LFE48" s="178"/>
      <c r="LFF48" s="178"/>
      <c r="LFG48" s="178"/>
      <c r="LFH48" s="178"/>
      <c r="LFI48" s="179"/>
      <c r="LFJ48" s="166"/>
      <c r="LFK48" s="178"/>
      <c r="LFL48" s="178"/>
      <c r="LFM48" s="178"/>
      <c r="LFN48" s="178"/>
      <c r="LFO48" s="178"/>
      <c r="LFP48" s="178"/>
      <c r="LFQ48" s="179"/>
      <c r="LFR48" s="166"/>
      <c r="LFS48" s="178"/>
      <c r="LFT48" s="178"/>
      <c r="LFU48" s="178"/>
      <c r="LFV48" s="178"/>
      <c r="LFW48" s="178"/>
      <c r="LFX48" s="178"/>
      <c r="LFY48" s="179"/>
      <c r="LFZ48" s="166"/>
      <c r="LGA48" s="178"/>
      <c r="LGB48" s="178"/>
      <c r="LGC48" s="178"/>
      <c r="LGD48" s="178"/>
      <c r="LGE48" s="178"/>
      <c r="LGF48" s="178"/>
      <c r="LGG48" s="179"/>
      <c r="LGH48" s="166"/>
      <c r="LGI48" s="178"/>
      <c r="LGJ48" s="178"/>
      <c r="LGK48" s="178"/>
      <c r="LGL48" s="178"/>
      <c r="LGM48" s="178"/>
      <c r="LGN48" s="178"/>
      <c r="LGO48" s="179"/>
      <c r="LGP48" s="166"/>
      <c r="LGQ48" s="178"/>
      <c r="LGR48" s="178"/>
      <c r="LGS48" s="178"/>
      <c r="LGT48" s="178"/>
      <c r="LGU48" s="178"/>
      <c r="LGV48" s="178"/>
      <c r="LGW48" s="179"/>
      <c r="LGX48" s="166"/>
      <c r="LGY48" s="178"/>
      <c r="LGZ48" s="178"/>
      <c r="LHA48" s="178"/>
      <c r="LHB48" s="178"/>
      <c r="LHC48" s="178"/>
      <c r="LHD48" s="178"/>
      <c r="LHE48" s="179"/>
      <c r="LHF48" s="166"/>
      <c r="LHG48" s="178"/>
      <c r="LHH48" s="178"/>
      <c r="LHI48" s="178"/>
      <c r="LHJ48" s="178"/>
      <c r="LHK48" s="178"/>
      <c r="LHL48" s="178"/>
      <c r="LHM48" s="179"/>
      <c r="LHN48" s="166"/>
      <c r="LHO48" s="178"/>
      <c r="LHP48" s="178"/>
      <c r="LHQ48" s="178"/>
      <c r="LHR48" s="178"/>
      <c r="LHS48" s="178"/>
      <c r="LHT48" s="178"/>
      <c r="LHU48" s="179"/>
      <c r="LHV48" s="166"/>
      <c r="LHW48" s="178"/>
      <c r="LHX48" s="178"/>
      <c r="LHY48" s="178"/>
      <c r="LHZ48" s="178"/>
      <c r="LIA48" s="178"/>
      <c r="LIB48" s="178"/>
      <c r="LIC48" s="179"/>
      <c r="LID48" s="166"/>
      <c r="LIE48" s="178"/>
      <c r="LIF48" s="178"/>
      <c r="LIG48" s="178"/>
      <c r="LIH48" s="178"/>
      <c r="LII48" s="178"/>
      <c r="LIJ48" s="178"/>
      <c r="LIK48" s="179"/>
      <c r="LIL48" s="166"/>
      <c r="LIM48" s="178"/>
      <c r="LIN48" s="178"/>
      <c r="LIO48" s="178"/>
      <c r="LIP48" s="178"/>
      <c r="LIQ48" s="178"/>
      <c r="LIR48" s="178"/>
      <c r="LIS48" s="179"/>
      <c r="LIT48" s="166"/>
      <c r="LIU48" s="178"/>
      <c r="LIV48" s="178"/>
      <c r="LIW48" s="178"/>
      <c r="LIX48" s="178"/>
      <c r="LIY48" s="178"/>
      <c r="LIZ48" s="178"/>
      <c r="LJA48" s="179"/>
      <c r="LJB48" s="166"/>
      <c r="LJC48" s="178"/>
      <c r="LJD48" s="178"/>
      <c r="LJE48" s="178"/>
      <c r="LJF48" s="178"/>
      <c r="LJG48" s="178"/>
      <c r="LJH48" s="178"/>
      <c r="LJI48" s="179"/>
      <c r="LJJ48" s="166"/>
      <c r="LJK48" s="178"/>
      <c r="LJL48" s="178"/>
      <c r="LJM48" s="178"/>
      <c r="LJN48" s="178"/>
      <c r="LJO48" s="178"/>
      <c r="LJP48" s="178"/>
      <c r="LJQ48" s="179"/>
      <c r="LJR48" s="166"/>
      <c r="LJS48" s="178"/>
      <c r="LJT48" s="178"/>
      <c r="LJU48" s="178"/>
      <c r="LJV48" s="178"/>
      <c r="LJW48" s="178"/>
      <c r="LJX48" s="178"/>
      <c r="LJY48" s="179"/>
      <c r="LJZ48" s="166"/>
      <c r="LKA48" s="178"/>
      <c r="LKB48" s="178"/>
      <c r="LKC48" s="178"/>
      <c r="LKD48" s="178"/>
      <c r="LKE48" s="178"/>
      <c r="LKF48" s="178"/>
      <c r="LKG48" s="179"/>
      <c r="LKH48" s="166"/>
      <c r="LKI48" s="178"/>
      <c r="LKJ48" s="178"/>
      <c r="LKK48" s="178"/>
      <c r="LKL48" s="178"/>
      <c r="LKM48" s="178"/>
      <c r="LKN48" s="178"/>
      <c r="LKO48" s="179"/>
      <c r="LKP48" s="166"/>
      <c r="LKQ48" s="178"/>
      <c r="LKR48" s="178"/>
      <c r="LKS48" s="178"/>
      <c r="LKT48" s="178"/>
      <c r="LKU48" s="178"/>
      <c r="LKV48" s="178"/>
      <c r="LKW48" s="179"/>
      <c r="LKX48" s="166"/>
      <c r="LKY48" s="178"/>
      <c r="LKZ48" s="178"/>
      <c r="LLA48" s="178"/>
      <c r="LLB48" s="178"/>
      <c r="LLC48" s="178"/>
      <c r="LLD48" s="178"/>
      <c r="LLE48" s="179"/>
      <c r="LLF48" s="166"/>
      <c r="LLG48" s="178"/>
      <c r="LLH48" s="178"/>
      <c r="LLI48" s="178"/>
      <c r="LLJ48" s="178"/>
      <c r="LLK48" s="178"/>
      <c r="LLL48" s="178"/>
      <c r="LLM48" s="179"/>
      <c r="LLN48" s="166"/>
      <c r="LLO48" s="178"/>
      <c r="LLP48" s="178"/>
      <c r="LLQ48" s="178"/>
      <c r="LLR48" s="178"/>
      <c r="LLS48" s="178"/>
      <c r="LLT48" s="178"/>
      <c r="LLU48" s="179"/>
      <c r="LLV48" s="166"/>
      <c r="LLW48" s="178"/>
      <c r="LLX48" s="178"/>
      <c r="LLY48" s="178"/>
      <c r="LLZ48" s="178"/>
      <c r="LMA48" s="178"/>
      <c r="LMB48" s="178"/>
      <c r="LMC48" s="179"/>
      <c r="LMD48" s="166"/>
      <c r="LME48" s="178"/>
      <c r="LMF48" s="178"/>
      <c r="LMG48" s="178"/>
      <c r="LMH48" s="178"/>
      <c r="LMI48" s="178"/>
      <c r="LMJ48" s="178"/>
      <c r="LMK48" s="179"/>
      <c r="LML48" s="166"/>
      <c r="LMM48" s="178"/>
      <c r="LMN48" s="178"/>
      <c r="LMO48" s="178"/>
      <c r="LMP48" s="178"/>
      <c r="LMQ48" s="178"/>
      <c r="LMR48" s="178"/>
      <c r="LMS48" s="179"/>
      <c r="LMT48" s="166"/>
      <c r="LMU48" s="178"/>
      <c r="LMV48" s="178"/>
      <c r="LMW48" s="178"/>
      <c r="LMX48" s="178"/>
      <c r="LMY48" s="178"/>
      <c r="LMZ48" s="178"/>
      <c r="LNA48" s="179"/>
      <c r="LNB48" s="166"/>
      <c r="LNC48" s="178"/>
      <c r="LND48" s="178"/>
      <c r="LNE48" s="178"/>
      <c r="LNF48" s="178"/>
      <c r="LNG48" s="178"/>
      <c r="LNH48" s="178"/>
      <c r="LNI48" s="179"/>
      <c r="LNJ48" s="166"/>
      <c r="LNK48" s="178"/>
      <c r="LNL48" s="178"/>
      <c r="LNM48" s="178"/>
      <c r="LNN48" s="178"/>
      <c r="LNO48" s="178"/>
      <c r="LNP48" s="178"/>
      <c r="LNQ48" s="179"/>
      <c r="LNR48" s="166"/>
      <c r="LNS48" s="178"/>
      <c r="LNT48" s="178"/>
      <c r="LNU48" s="178"/>
      <c r="LNV48" s="178"/>
      <c r="LNW48" s="178"/>
      <c r="LNX48" s="178"/>
      <c r="LNY48" s="179"/>
      <c r="LNZ48" s="166"/>
      <c r="LOA48" s="178"/>
      <c r="LOB48" s="178"/>
      <c r="LOC48" s="178"/>
      <c r="LOD48" s="178"/>
      <c r="LOE48" s="178"/>
      <c r="LOF48" s="178"/>
      <c r="LOG48" s="179"/>
      <c r="LOH48" s="166"/>
      <c r="LOI48" s="178"/>
      <c r="LOJ48" s="178"/>
      <c r="LOK48" s="178"/>
      <c r="LOL48" s="178"/>
      <c r="LOM48" s="178"/>
      <c r="LON48" s="178"/>
      <c r="LOO48" s="179"/>
      <c r="LOP48" s="166"/>
      <c r="LOQ48" s="178"/>
      <c r="LOR48" s="178"/>
      <c r="LOS48" s="178"/>
      <c r="LOT48" s="178"/>
      <c r="LOU48" s="178"/>
      <c r="LOV48" s="178"/>
      <c r="LOW48" s="179"/>
      <c r="LOX48" s="166"/>
      <c r="LOY48" s="178"/>
      <c r="LOZ48" s="178"/>
      <c r="LPA48" s="178"/>
      <c r="LPB48" s="178"/>
      <c r="LPC48" s="178"/>
      <c r="LPD48" s="178"/>
      <c r="LPE48" s="179"/>
      <c r="LPF48" s="166"/>
      <c r="LPG48" s="178"/>
      <c r="LPH48" s="178"/>
      <c r="LPI48" s="178"/>
      <c r="LPJ48" s="178"/>
      <c r="LPK48" s="178"/>
      <c r="LPL48" s="178"/>
      <c r="LPM48" s="179"/>
      <c r="LPN48" s="166"/>
      <c r="LPO48" s="178"/>
      <c r="LPP48" s="178"/>
      <c r="LPQ48" s="178"/>
      <c r="LPR48" s="178"/>
      <c r="LPS48" s="178"/>
      <c r="LPT48" s="178"/>
      <c r="LPU48" s="179"/>
      <c r="LPV48" s="166"/>
      <c r="LPW48" s="178"/>
      <c r="LPX48" s="178"/>
      <c r="LPY48" s="178"/>
      <c r="LPZ48" s="178"/>
      <c r="LQA48" s="178"/>
      <c r="LQB48" s="178"/>
      <c r="LQC48" s="179"/>
      <c r="LQD48" s="166"/>
      <c r="LQE48" s="178"/>
      <c r="LQF48" s="178"/>
      <c r="LQG48" s="178"/>
      <c r="LQH48" s="178"/>
      <c r="LQI48" s="178"/>
      <c r="LQJ48" s="178"/>
      <c r="LQK48" s="179"/>
      <c r="LQL48" s="166"/>
      <c r="LQM48" s="178"/>
      <c r="LQN48" s="178"/>
      <c r="LQO48" s="178"/>
      <c r="LQP48" s="178"/>
      <c r="LQQ48" s="178"/>
      <c r="LQR48" s="178"/>
      <c r="LQS48" s="179"/>
      <c r="LQT48" s="166"/>
      <c r="LQU48" s="178"/>
      <c r="LQV48" s="178"/>
      <c r="LQW48" s="178"/>
      <c r="LQX48" s="178"/>
      <c r="LQY48" s="178"/>
      <c r="LQZ48" s="178"/>
      <c r="LRA48" s="179"/>
      <c r="LRB48" s="166"/>
      <c r="LRC48" s="178"/>
      <c r="LRD48" s="178"/>
      <c r="LRE48" s="178"/>
      <c r="LRF48" s="178"/>
      <c r="LRG48" s="178"/>
      <c r="LRH48" s="178"/>
      <c r="LRI48" s="179"/>
      <c r="LRJ48" s="166"/>
      <c r="LRK48" s="178"/>
      <c r="LRL48" s="178"/>
      <c r="LRM48" s="178"/>
      <c r="LRN48" s="178"/>
      <c r="LRO48" s="178"/>
      <c r="LRP48" s="178"/>
      <c r="LRQ48" s="179"/>
      <c r="LRR48" s="166"/>
      <c r="LRS48" s="178"/>
      <c r="LRT48" s="178"/>
      <c r="LRU48" s="178"/>
      <c r="LRV48" s="178"/>
      <c r="LRW48" s="178"/>
      <c r="LRX48" s="178"/>
      <c r="LRY48" s="179"/>
      <c r="LRZ48" s="166"/>
      <c r="LSA48" s="178"/>
      <c r="LSB48" s="178"/>
      <c r="LSC48" s="178"/>
      <c r="LSD48" s="178"/>
      <c r="LSE48" s="178"/>
      <c r="LSF48" s="178"/>
      <c r="LSG48" s="179"/>
      <c r="LSH48" s="166"/>
      <c r="LSI48" s="178"/>
      <c r="LSJ48" s="178"/>
      <c r="LSK48" s="178"/>
      <c r="LSL48" s="178"/>
      <c r="LSM48" s="178"/>
      <c r="LSN48" s="178"/>
      <c r="LSO48" s="179"/>
      <c r="LSP48" s="166"/>
      <c r="LSQ48" s="178"/>
      <c r="LSR48" s="178"/>
      <c r="LSS48" s="178"/>
      <c r="LST48" s="178"/>
      <c r="LSU48" s="178"/>
      <c r="LSV48" s="178"/>
      <c r="LSW48" s="179"/>
      <c r="LSX48" s="166"/>
      <c r="LSY48" s="178"/>
      <c r="LSZ48" s="178"/>
      <c r="LTA48" s="178"/>
      <c r="LTB48" s="178"/>
      <c r="LTC48" s="178"/>
      <c r="LTD48" s="178"/>
      <c r="LTE48" s="179"/>
      <c r="LTF48" s="166"/>
      <c r="LTG48" s="178"/>
      <c r="LTH48" s="178"/>
      <c r="LTI48" s="178"/>
      <c r="LTJ48" s="178"/>
      <c r="LTK48" s="178"/>
      <c r="LTL48" s="178"/>
      <c r="LTM48" s="179"/>
      <c r="LTN48" s="166"/>
      <c r="LTO48" s="178"/>
      <c r="LTP48" s="178"/>
      <c r="LTQ48" s="178"/>
      <c r="LTR48" s="178"/>
      <c r="LTS48" s="178"/>
      <c r="LTT48" s="178"/>
      <c r="LTU48" s="179"/>
      <c r="LTV48" s="166"/>
      <c r="LTW48" s="178"/>
      <c r="LTX48" s="178"/>
      <c r="LTY48" s="178"/>
      <c r="LTZ48" s="178"/>
      <c r="LUA48" s="178"/>
      <c r="LUB48" s="178"/>
      <c r="LUC48" s="179"/>
      <c r="LUD48" s="166"/>
      <c r="LUE48" s="178"/>
      <c r="LUF48" s="178"/>
      <c r="LUG48" s="178"/>
      <c r="LUH48" s="178"/>
      <c r="LUI48" s="178"/>
      <c r="LUJ48" s="178"/>
      <c r="LUK48" s="179"/>
      <c r="LUL48" s="166"/>
      <c r="LUM48" s="178"/>
      <c r="LUN48" s="178"/>
      <c r="LUO48" s="178"/>
      <c r="LUP48" s="178"/>
      <c r="LUQ48" s="178"/>
      <c r="LUR48" s="178"/>
      <c r="LUS48" s="179"/>
      <c r="LUT48" s="166"/>
      <c r="LUU48" s="178"/>
      <c r="LUV48" s="178"/>
      <c r="LUW48" s="178"/>
      <c r="LUX48" s="178"/>
      <c r="LUY48" s="178"/>
      <c r="LUZ48" s="178"/>
      <c r="LVA48" s="179"/>
      <c r="LVB48" s="166"/>
      <c r="LVC48" s="178"/>
      <c r="LVD48" s="178"/>
      <c r="LVE48" s="178"/>
      <c r="LVF48" s="178"/>
      <c r="LVG48" s="178"/>
      <c r="LVH48" s="178"/>
      <c r="LVI48" s="179"/>
      <c r="LVJ48" s="166"/>
      <c r="LVK48" s="178"/>
      <c r="LVL48" s="178"/>
      <c r="LVM48" s="178"/>
      <c r="LVN48" s="178"/>
      <c r="LVO48" s="178"/>
      <c r="LVP48" s="178"/>
      <c r="LVQ48" s="179"/>
      <c r="LVR48" s="166"/>
      <c r="LVS48" s="178"/>
      <c r="LVT48" s="178"/>
      <c r="LVU48" s="178"/>
      <c r="LVV48" s="178"/>
      <c r="LVW48" s="178"/>
      <c r="LVX48" s="178"/>
      <c r="LVY48" s="179"/>
      <c r="LVZ48" s="166"/>
      <c r="LWA48" s="178"/>
      <c r="LWB48" s="178"/>
      <c r="LWC48" s="178"/>
      <c r="LWD48" s="178"/>
      <c r="LWE48" s="178"/>
      <c r="LWF48" s="178"/>
      <c r="LWG48" s="179"/>
      <c r="LWH48" s="166"/>
      <c r="LWI48" s="178"/>
      <c r="LWJ48" s="178"/>
      <c r="LWK48" s="178"/>
      <c r="LWL48" s="178"/>
      <c r="LWM48" s="178"/>
      <c r="LWN48" s="178"/>
      <c r="LWO48" s="179"/>
      <c r="LWP48" s="166"/>
      <c r="LWQ48" s="178"/>
      <c r="LWR48" s="178"/>
      <c r="LWS48" s="178"/>
      <c r="LWT48" s="178"/>
      <c r="LWU48" s="178"/>
      <c r="LWV48" s="178"/>
      <c r="LWW48" s="179"/>
      <c r="LWX48" s="166"/>
      <c r="LWY48" s="178"/>
      <c r="LWZ48" s="178"/>
      <c r="LXA48" s="178"/>
      <c r="LXB48" s="178"/>
      <c r="LXC48" s="178"/>
      <c r="LXD48" s="178"/>
      <c r="LXE48" s="179"/>
      <c r="LXF48" s="166"/>
      <c r="LXG48" s="178"/>
      <c r="LXH48" s="178"/>
      <c r="LXI48" s="178"/>
      <c r="LXJ48" s="178"/>
      <c r="LXK48" s="178"/>
      <c r="LXL48" s="178"/>
      <c r="LXM48" s="179"/>
      <c r="LXN48" s="166"/>
      <c r="LXO48" s="178"/>
      <c r="LXP48" s="178"/>
      <c r="LXQ48" s="178"/>
      <c r="LXR48" s="178"/>
      <c r="LXS48" s="178"/>
      <c r="LXT48" s="178"/>
      <c r="LXU48" s="179"/>
      <c r="LXV48" s="166"/>
      <c r="LXW48" s="178"/>
      <c r="LXX48" s="178"/>
      <c r="LXY48" s="178"/>
      <c r="LXZ48" s="178"/>
      <c r="LYA48" s="178"/>
      <c r="LYB48" s="178"/>
      <c r="LYC48" s="179"/>
      <c r="LYD48" s="166"/>
      <c r="LYE48" s="178"/>
      <c r="LYF48" s="178"/>
      <c r="LYG48" s="178"/>
      <c r="LYH48" s="178"/>
      <c r="LYI48" s="178"/>
      <c r="LYJ48" s="178"/>
      <c r="LYK48" s="179"/>
      <c r="LYL48" s="166"/>
      <c r="LYM48" s="178"/>
      <c r="LYN48" s="178"/>
      <c r="LYO48" s="178"/>
      <c r="LYP48" s="178"/>
      <c r="LYQ48" s="178"/>
      <c r="LYR48" s="178"/>
      <c r="LYS48" s="179"/>
      <c r="LYT48" s="166"/>
      <c r="LYU48" s="178"/>
      <c r="LYV48" s="178"/>
      <c r="LYW48" s="178"/>
      <c r="LYX48" s="178"/>
      <c r="LYY48" s="178"/>
      <c r="LYZ48" s="178"/>
      <c r="LZA48" s="179"/>
      <c r="LZB48" s="166"/>
      <c r="LZC48" s="178"/>
      <c r="LZD48" s="178"/>
      <c r="LZE48" s="178"/>
      <c r="LZF48" s="178"/>
      <c r="LZG48" s="178"/>
      <c r="LZH48" s="178"/>
      <c r="LZI48" s="179"/>
      <c r="LZJ48" s="166"/>
      <c r="LZK48" s="178"/>
      <c r="LZL48" s="178"/>
      <c r="LZM48" s="178"/>
      <c r="LZN48" s="178"/>
      <c r="LZO48" s="178"/>
      <c r="LZP48" s="178"/>
      <c r="LZQ48" s="179"/>
      <c r="LZR48" s="166"/>
      <c r="LZS48" s="178"/>
      <c r="LZT48" s="178"/>
      <c r="LZU48" s="178"/>
      <c r="LZV48" s="178"/>
      <c r="LZW48" s="178"/>
      <c r="LZX48" s="178"/>
      <c r="LZY48" s="179"/>
      <c r="LZZ48" s="166"/>
      <c r="MAA48" s="178"/>
      <c r="MAB48" s="178"/>
      <c r="MAC48" s="178"/>
      <c r="MAD48" s="178"/>
      <c r="MAE48" s="178"/>
      <c r="MAF48" s="178"/>
      <c r="MAG48" s="179"/>
      <c r="MAH48" s="166"/>
      <c r="MAI48" s="178"/>
      <c r="MAJ48" s="178"/>
      <c r="MAK48" s="178"/>
      <c r="MAL48" s="178"/>
      <c r="MAM48" s="178"/>
      <c r="MAN48" s="178"/>
      <c r="MAO48" s="179"/>
      <c r="MAP48" s="166"/>
      <c r="MAQ48" s="178"/>
      <c r="MAR48" s="178"/>
      <c r="MAS48" s="178"/>
      <c r="MAT48" s="178"/>
      <c r="MAU48" s="178"/>
      <c r="MAV48" s="178"/>
      <c r="MAW48" s="179"/>
      <c r="MAX48" s="166"/>
      <c r="MAY48" s="178"/>
      <c r="MAZ48" s="178"/>
      <c r="MBA48" s="178"/>
      <c r="MBB48" s="178"/>
      <c r="MBC48" s="178"/>
      <c r="MBD48" s="178"/>
      <c r="MBE48" s="179"/>
      <c r="MBF48" s="166"/>
      <c r="MBG48" s="178"/>
      <c r="MBH48" s="178"/>
      <c r="MBI48" s="178"/>
      <c r="MBJ48" s="178"/>
      <c r="MBK48" s="178"/>
      <c r="MBL48" s="178"/>
      <c r="MBM48" s="179"/>
      <c r="MBN48" s="166"/>
      <c r="MBO48" s="178"/>
      <c r="MBP48" s="178"/>
      <c r="MBQ48" s="178"/>
      <c r="MBR48" s="178"/>
      <c r="MBS48" s="178"/>
      <c r="MBT48" s="178"/>
      <c r="MBU48" s="179"/>
      <c r="MBV48" s="166"/>
      <c r="MBW48" s="178"/>
      <c r="MBX48" s="178"/>
      <c r="MBY48" s="178"/>
      <c r="MBZ48" s="178"/>
      <c r="MCA48" s="178"/>
      <c r="MCB48" s="178"/>
      <c r="MCC48" s="179"/>
      <c r="MCD48" s="166"/>
      <c r="MCE48" s="178"/>
      <c r="MCF48" s="178"/>
      <c r="MCG48" s="178"/>
      <c r="MCH48" s="178"/>
      <c r="MCI48" s="178"/>
      <c r="MCJ48" s="178"/>
      <c r="MCK48" s="179"/>
      <c r="MCL48" s="166"/>
      <c r="MCM48" s="178"/>
      <c r="MCN48" s="178"/>
      <c r="MCO48" s="178"/>
      <c r="MCP48" s="178"/>
      <c r="MCQ48" s="178"/>
      <c r="MCR48" s="178"/>
      <c r="MCS48" s="179"/>
      <c r="MCT48" s="166"/>
      <c r="MCU48" s="178"/>
      <c r="MCV48" s="178"/>
      <c r="MCW48" s="178"/>
      <c r="MCX48" s="178"/>
      <c r="MCY48" s="178"/>
      <c r="MCZ48" s="178"/>
      <c r="MDA48" s="179"/>
      <c r="MDB48" s="166"/>
      <c r="MDC48" s="178"/>
      <c r="MDD48" s="178"/>
      <c r="MDE48" s="178"/>
      <c r="MDF48" s="178"/>
      <c r="MDG48" s="178"/>
      <c r="MDH48" s="178"/>
      <c r="MDI48" s="179"/>
      <c r="MDJ48" s="166"/>
      <c r="MDK48" s="178"/>
      <c r="MDL48" s="178"/>
      <c r="MDM48" s="178"/>
      <c r="MDN48" s="178"/>
      <c r="MDO48" s="178"/>
      <c r="MDP48" s="178"/>
      <c r="MDQ48" s="179"/>
      <c r="MDR48" s="166"/>
      <c r="MDS48" s="178"/>
      <c r="MDT48" s="178"/>
      <c r="MDU48" s="178"/>
      <c r="MDV48" s="178"/>
      <c r="MDW48" s="178"/>
      <c r="MDX48" s="178"/>
      <c r="MDY48" s="179"/>
      <c r="MDZ48" s="166"/>
      <c r="MEA48" s="178"/>
      <c r="MEB48" s="178"/>
      <c r="MEC48" s="178"/>
      <c r="MED48" s="178"/>
      <c r="MEE48" s="178"/>
      <c r="MEF48" s="178"/>
      <c r="MEG48" s="179"/>
      <c r="MEH48" s="166"/>
      <c r="MEI48" s="178"/>
      <c r="MEJ48" s="178"/>
      <c r="MEK48" s="178"/>
      <c r="MEL48" s="178"/>
      <c r="MEM48" s="178"/>
      <c r="MEN48" s="178"/>
      <c r="MEO48" s="179"/>
      <c r="MEP48" s="166"/>
      <c r="MEQ48" s="178"/>
      <c r="MER48" s="178"/>
      <c r="MES48" s="178"/>
      <c r="MET48" s="178"/>
      <c r="MEU48" s="178"/>
      <c r="MEV48" s="178"/>
      <c r="MEW48" s="179"/>
      <c r="MEX48" s="166"/>
      <c r="MEY48" s="178"/>
      <c r="MEZ48" s="178"/>
      <c r="MFA48" s="178"/>
      <c r="MFB48" s="178"/>
      <c r="MFC48" s="178"/>
      <c r="MFD48" s="178"/>
      <c r="MFE48" s="179"/>
      <c r="MFF48" s="166"/>
      <c r="MFG48" s="178"/>
      <c r="MFH48" s="178"/>
      <c r="MFI48" s="178"/>
      <c r="MFJ48" s="178"/>
      <c r="MFK48" s="178"/>
      <c r="MFL48" s="178"/>
      <c r="MFM48" s="179"/>
      <c r="MFN48" s="166"/>
      <c r="MFO48" s="178"/>
      <c r="MFP48" s="178"/>
      <c r="MFQ48" s="178"/>
      <c r="MFR48" s="178"/>
      <c r="MFS48" s="178"/>
      <c r="MFT48" s="178"/>
      <c r="MFU48" s="179"/>
      <c r="MFV48" s="166"/>
      <c r="MFW48" s="178"/>
      <c r="MFX48" s="178"/>
      <c r="MFY48" s="178"/>
      <c r="MFZ48" s="178"/>
      <c r="MGA48" s="178"/>
      <c r="MGB48" s="178"/>
      <c r="MGC48" s="179"/>
      <c r="MGD48" s="166"/>
      <c r="MGE48" s="178"/>
      <c r="MGF48" s="178"/>
      <c r="MGG48" s="178"/>
      <c r="MGH48" s="178"/>
      <c r="MGI48" s="178"/>
      <c r="MGJ48" s="178"/>
      <c r="MGK48" s="179"/>
      <c r="MGL48" s="166"/>
      <c r="MGM48" s="178"/>
      <c r="MGN48" s="178"/>
      <c r="MGO48" s="178"/>
      <c r="MGP48" s="178"/>
      <c r="MGQ48" s="178"/>
      <c r="MGR48" s="178"/>
      <c r="MGS48" s="179"/>
      <c r="MGT48" s="166"/>
      <c r="MGU48" s="178"/>
      <c r="MGV48" s="178"/>
      <c r="MGW48" s="178"/>
      <c r="MGX48" s="178"/>
      <c r="MGY48" s="178"/>
      <c r="MGZ48" s="178"/>
      <c r="MHA48" s="179"/>
      <c r="MHB48" s="166"/>
      <c r="MHC48" s="178"/>
      <c r="MHD48" s="178"/>
      <c r="MHE48" s="178"/>
      <c r="MHF48" s="178"/>
      <c r="MHG48" s="178"/>
      <c r="MHH48" s="178"/>
      <c r="MHI48" s="179"/>
      <c r="MHJ48" s="166"/>
      <c r="MHK48" s="178"/>
      <c r="MHL48" s="178"/>
      <c r="MHM48" s="178"/>
      <c r="MHN48" s="178"/>
      <c r="MHO48" s="178"/>
      <c r="MHP48" s="178"/>
      <c r="MHQ48" s="179"/>
      <c r="MHR48" s="166"/>
      <c r="MHS48" s="178"/>
      <c r="MHT48" s="178"/>
      <c r="MHU48" s="178"/>
      <c r="MHV48" s="178"/>
      <c r="MHW48" s="178"/>
      <c r="MHX48" s="178"/>
      <c r="MHY48" s="179"/>
      <c r="MHZ48" s="166"/>
      <c r="MIA48" s="178"/>
      <c r="MIB48" s="178"/>
      <c r="MIC48" s="178"/>
      <c r="MID48" s="178"/>
      <c r="MIE48" s="178"/>
      <c r="MIF48" s="178"/>
      <c r="MIG48" s="179"/>
      <c r="MIH48" s="166"/>
      <c r="MII48" s="178"/>
      <c r="MIJ48" s="178"/>
      <c r="MIK48" s="178"/>
      <c r="MIL48" s="178"/>
      <c r="MIM48" s="178"/>
      <c r="MIN48" s="178"/>
      <c r="MIO48" s="179"/>
      <c r="MIP48" s="166"/>
      <c r="MIQ48" s="178"/>
      <c r="MIR48" s="178"/>
      <c r="MIS48" s="178"/>
      <c r="MIT48" s="178"/>
      <c r="MIU48" s="178"/>
      <c r="MIV48" s="178"/>
      <c r="MIW48" s="179"/>
      <c r="MIX48" s="166"/>
      <c r="MIY48" s="178"/>
      <c r="MIZ48" s="178"/>
      <c r="MJA48" s="178"/>
      <c r="MJB48" s="178"/>
      <c r="MJC48" s="178"/>
      <c r="MJD48" s="178"/>
      <c r="MJE48" s="179"/>
      <c r="MJF48" s="166"/>
      <c r="MJG48" s="178"/>
      <c r="MJH48" s="178"/>
      <c r="MJI48" s="178"/>
      <c r="MJJ48" s="178"/>
      <c r="MJK48" s="178"/>
      <c r="MJL48" s="178"/>
      <c r="MJM48" s="179"/>
      <c r="MJN48" s="166"/>
      <c r="MJO48" s="178"/>
      <c r="MJP48" s="178"/>
      <c r="MJQ48" s="178"/>
      <c r="MJR48" s="178"/>
      <c r="MJS48" s="178"/>
      <c r="MJT48" s="178"/>
      <c r="MJU48" s="179"/>
      <c r="MJV48" s="166"/>
      <c r="MJW48" s="178"/>
      <c r="MJX48" s="178"/>
      <c r="MJY48" s="178"/>
      <c r="MJZ48" s="178"/>
      <c r="MKA48" s="178"/>
      <c r="MKB48" s="178"/>
      <c r="MKC48" s="179"/>
      <c r="MKD48" s="166"/>
      <c r="MKE48" s="178"/>
      <c r="MKF48" s="178"/>
      <c r="MKG48" s="178"/>
      <c r="MKH48" s="178"/>
      <c r="MKI48" s="178"/>
      <c r="MKJ48" s="178"/>
      <c r="MKK48" s="179"/>
      <c r="MKL48" s="166"/>
      <c r="MKM48" s="178"/>
      <c r="MKN48" s="178"/>
      <c r="MKO48" s="178"/>
      <c r="MKP48" s="178"/>
      <c r="MKQ48" s="178"/>
      <c r="MKR48" s="178"/>
      <c r="MKS48" s="179"/>
      <c r="MKT48" s="166"/>
      <c r="MKU48" s="178"/>
      <c r="MKV48" s="178"/>
      <c r="MKW48" s="178"/>
      <c r="MKX48" s="178"/>
      <c r="MKY48" s="178"/>
      <c r="MKZ48" s="178"/>
      <c r="MLA48" s="179"/>
      <c r="MLB48" s="166"/>
      <c r="MLC48" s="178"/>
      <c r="MLD48" s="178"/>
      <c r="MLE48" s="178"/>
      <c r="MLF48" s="178"/>
      <c r="MLG48" s="178"/>
      <c r="MLH48" s="178"/>
      <c r="MLI48" s="179"/>
      <c r="MLJ48" s="166"/>
      <c r="MLK48" s="178"/>
      <c r="MLL48" s="178"/>
      <c r="MLM48" s="178"/>
      <c r="MLN48" s="178"/>
      <c r="MLO48" s="178"/>
      <c r="MLP48" s="178"/>
      <c r="MLQ48" s="179"/>
      <c r="MLR48" s="166"/>
      <c r="MLS48" s="178"/>
      <c r="MLT48" s="178"/>
      <c r="MLU48" s="178"/>
      <c r="MLV48" s="178"/>
      <c r="MLW48" s="178"/>
      <c r="MLX48" s="178"/>
      <c r="MLY48" s="179"/>
      <c r="MLZ48" s="166"/>
      <c r="MMA48" s="178"/>
      <c r="MMB48" s="178"/>
      <c r="MMC48" s="178"/>
      <c r="MMD48" s="178"/>
      <c r="MME48" s="178"/>
      <c r="MMF48" s="178"/>
      <c r="MMG48" s="179"/>
      <c r="MMH48" s="166"/>
      <c r="MMI48" s="178"/>
      <c r="MMJ48" s="178"/>
      <c r="MMK48" s="178"/>
      <c r="MML48" s="178"/>
      <c r="MMM48" s="178"/>
      <c r="MMN48" s="178"/>
      <c r="MMO48" s="179"/>
      <c r="MMP48" s="166"/>
      <c r="MMQ48" s="178"/>
      <c r="MMR48" s="178"/>
      <c r="MMS48" s="178"/>
      <c r="MMT48" s="178"/>
      <c r="MMU48" s="178"/>
      <c r="MMV48" s="178"/>
      <c r="MMW48" s="179"/>
      <c r="MMX48" s="166"/>
      <c r="MMY48" s="178"/>
      <c r="MMZ48" s="178"/>
      <c r="MNA48" s="178"/>
      <c r="MNB48" s="178"/>
      <c r="MNC48" s="178"/>
      <c r="MND48" s="178"/>
      <c r="MNE48" s="179"/>
      <c r="MNF48" s="166"/>
      <c r="MNG48" s="178"/>
      <c r="MNH48" s="178"/>
      <c r="MNI48" s="178"/>
      <c r="MNJ48" s="178"/>
      <c r="MNK48" s="178"/>
      <c r="MNL48" s="178"/>
      <c r="MNM48" s="179"/>
      <c r="MNN48" s="166"/>
      <c r="MNO48" s="178"/>
      <c r="MNP48" s="178"/>
      <c r="MNQ48" s="178"/>
      <c r="MNR48" s="178"/>
      <c r="MNS48" s="178"/>
      <c r="MNT48" s="178"/>
      <c r="MNU48" s="179"/>
      <c r="MNV48" s="166"/>
      <c r="MNW48" s="178"/>
      <c r="MNX48" s="178"/>
      <c r="MNY48" s="178"/>
      <c r="MNZ48" s="178"/>
      <c r="MOA48" s="178"/>
      <c r="MOB48" s="178"/>
      <c r="MOC48" s="179"/>
      <c r="MOD48" s="166"/>
      <c r="MOE48" s="178"/>
      <c r="MOF48" s="178"/>
      <c r="MOG48" s="178"/>
      <c r="MOH48" s="178"/>
      <c r="MOI48" s="178"/>
      <c r="MOJ48" s="178"/>
      <c r="MOK48" s="179"/>
      <c r="MOL48" s="166"/>
      <c r="MOM48" s="178"/>
      <c r="MON48" s="178"/>
      <c r="MOO48" s="178"/>
      <c r="MOP48" s="178"/>
      <c r="MOQ48" s="178"/>
      <c r="MOR48" s="178"/>
      <c r="MOS48" s="179"/>
      <c r="MOT48" s="166"/>
      <c r="MOU48" s="178"/>
      <c r="MOV48" s="178"/>
      <c r="MOW48" s="178"/>
      <c r="MOX48" s="178"/>
      <c r="MOY48" s="178"/>
      <c r="MOZ48" s="178"/>
      <c r="MPA48" s="179"/>
      <c r="MPB48" s="166"/>
      <c r="MPC48" s="178"/>
      <c r="MPD48" s="178"/>
      <c r="MPE48" s="178"/>
      <c r="MPF48" s="178"/>
      <c r="MPG48" s="178"/>
      <c r="MPH48" s="178"/>
      <c r="MPI48" s="179"/>
      <c r="MPJ48" s="166"/>
      <c r="MPK48" s="178"/>
      <c r="MPL48" s="178"/>
      <c r="MPM48" s="178"/>
      <c r="MPN48" s="178"/>
      <c r="MPO48" s="178"/>
      <c r="MPP48" s="178"/>
      <c r="MPQ48" s="179"/>
      <c r="MPR48" s="166"/>
      <c r="MPS48" s="178"/>
      <c r="MPT48" s="178"/>
      <c r="MPU48" s="178"/>
      <c r="MPV48" s="178"/>
      <c r="MPW48" s="178"/>
      <c r="MPX48" s="178"/>
      <c r="MPY48" s="179"/>
      <c r="MPZ48" s="166"/>
      <c r="MQA48" s="178"/>
      <c r="MQB48" s="178"/>
      <c r="MQC48" s="178"/>
      <c r="MQD48" s="178"/>
      <c r="MQE48" s="178"/>
      <c r="MQF48" s="178"/>
      <c r="MQG48" s="179"/>
      <c r="MQH48" s="166"/>
      <c r="MQI48" s="178"/>
      <c r="MQJ48" s="178"/>
      <c r="MQK48" s="178"/>
      <c r="MQL48" s="178"/>
      <c r="MQM48" s="178"/>
      <c r="MQN48" s="178"/>
      <c r="MQO48" s="179"/>
      <c r="MQP48" s="166"/>
      <c r="MQQ48" s="178"/>
      <c r="MQR48" s="178"/>
      <c r="MQS48" s="178"/>
      <c r="MQT48" s="178"/>
      <c r="MQU48" s="178"/>
      <c r="MQV48" s="178"/>
      <c r="MQW48" s="179"/>
      <c r="MQX48" s="166"/>
      <c r="MQY48" s="178"/>
      <c r="MQZ48" s="178"/>
      <c r="MRA48" s="178"/>
      <c r="MRB48" s="178"/>
      <c r="MRC48" s="178"/>
      <c r="MRD48" s="178"/>
      <c r="MRE48" s="179"/>
      <c r="MRF48" s="166"/>
      <c r="MRG48" s="178"/>
      <c r="MRH48" s="178"/>
      <c r="MRI48" s="178"/>
      <c r="MRJ48" s="178"/>
      <c r="MRK48" s="178"/>
      <c r="MRL48" s="178"/>
      <c r="MRM48" s="179"/>
      <c r="MRN48" s="166"/>
      <c r="MRO48" s="178"/>
      <c r="MRP48" s="178"/>
      <c r="MRQ48" s="178"/>
      <c r="MRR48" s="178"/>
      <c r="MRS48" s="178"/>
      <c r="MRT48" s="178"/>
      <c r="MRU48" s="179"/>
      <c r="MRV48" s="166"/>
      <c r="MRW48" s="178"/>
      <c r="MRX48" s="178"/>
      <c r="MRY48" s="178"/>
      <c r="MRZ48" s="178"/>
      <c r="MSA48" s="178"/>
      <c r="MSB48" s="178"/>
      <c r="MSC48" s="179"/>
      <c r="MSD48" s="166"/>
      <c r="MSE48" s="178"/>
      <c r="MSF48" s="178"/>
      <c r="MSG48" s="178"/>
      <c r="MSH48" s="178"/>
      <c r="MSI48" s="178"/>
      <c r="MSJ48" s="178"/>
      <c r="MSK48" s="179"/>
      <c r="MSL48" s="166"/>
      <c r="MSM48" s="178"/>
      <c r="MSN48" s="178"/>
      <c r="MSO48" s="178"/>
      <c r="MSP48" s="178"/>
      <c r="MSQ48" s="178"/>
      <c r="MSR48" s="178"/>
      <c r="MSS48" s="179"/>
      <c r="MST48" s="166"/>
      <c r="MSU48" s="178"/>
      <c r="MSV48" s="178"/>
      <c r="MSW48" s="178"/>
      <c r="MSX48" s="178"/>
      <c r="MSY48" s="178"/>
      <c r="MSZ48" s="178"/>
      <c r="MTA48" s="179"/>
      <c r="MTB48" s="166"/>
      <c r="MTC48" s="178"/>
      <c r="MTD48" s="178"/>
      <c r="MTE48" s="178"/>
      <c r="MTF48" s="178"/>
      <c r="MTG48" s="178"/>
      <c r="MTH48" s="178"/>
      <c r="MTI48" s="179"/>
      <c r="MTJ48" s="166"/>
      <c r="MTK48" s="178"/>
      <c r="MTL48" s="178"/>
      <c r="MTM48" s="178"/>
      <c r="MTN48" s="178"/>
      <c r="MTO48" s="178"/>
      <c r="MTP48" s="178"/>
      <c r="MTQ48" s="179"/>
      <c r="MTR48" s="166"/>
      <c r="MTS48" s="178"/>
      <c r="MTT48" s="178"/>
      <c r="MTU48" s="178"/>
      <c r="MTV48" s="178"/>
      <c r="MTW48" s="178"/>
      <c r="MTX48" s="178"/>
      <c r="MTY48" s="179"/>
      <c r="MTZ48" s="166"/>
      <c r="MUA48" s="178"/>
      <c r="MUB48" s="178"/>
      <c r="MUC48" s="178"/>
      <c r="MUD48" s="178"/>
      <c r="MUE48" s="178"/>
      <c r="MUF48" s="178"/>
      <c r="MUG48" s="179"/>
      <c r="MUH48" s="166"/>
      <c r="MUI48" s="178"/>
      <c r="MUJ48" s="178"/>
      <c r="MUK48" s="178"/>
      <c r="MUL48" s="178"/>
      <c r="MUM48" s="178"/>
      <c r="MUN48" s="178"/>
      <c r="MUO48" s="179"/>
      <c r="MUP48" s="166"/>
      <c r="MUQ48" s="178"/>
      <c r="MUR48" s="178"/>
      <c r="MUS48" s="178"/>
      <c r="MUT48" s="178"/>
      <c r="MUU48" s="178"/>
      <c r="MUV48" s="178"/>
      <c r="MUW48" s="179"/>
      <c r="MUX48" s="166"/>
      <c r="MUY48" s="178"/>
      <c r="MUZ48" s="178"/>
      <c r="MVA48" s="178"/>
      <c r="MVB48" s="178"/>
      <c r="MVC48" s="178"/>
      <c r="MVD48" s="178"/>
      <c r="MVE48" s="179"/>
      <c r="MVF48" s="166"/>
      <c r="MVG48" s="178"/>
      <c r="MVH48" s="178"/>
      <c r="MVI48" s="178"/>
      <c r="MVJ48" s="178"/>
      <c r="MVK48" s="178"/>
      <c r="MVL48" s="178"/>
      <c r="MVM48" s="179"/>
      <c r="MVN48" s="166"/>
      <c r="MVO48" s="178"/>
      <c r="MVP48" s="178"/>
      <c r="MVQ48" s="178"/>
      <c r="MVR48" s="178"/>
      <c r="MVS48" s="178"/>
      <c r="MVT48" s="178"/>
      <c r="MVU48" s="179"/>
      <c r="MVV48" s="166"/>
      <c r="MVW48" s="178"/>
      <c r="MVX48" s="178"/>
      <c r="MVY48" s="178"/>
      <c r="MVZ48" s="178"/>
      <c r="MWA48" s="178"/>
      <c r="MWB48" s="178"/>
      <c r="MWC48" s="179"/>
      <c r="MWD48" s="166"/>
      <c r="MWE48" s="178"/>
      <c r="MWF48" s="178"/>
      <c r="MWG48" s="178"/>
      <c r="MWH48" s="178"/>
      <c r="MWI48" s="178"/>
      <c r="MWJ48" s="178"/>
      <c r="MWK48" s="179"/>
      <c r="MWL48" s="166"/>
      <c r="MWM48" s="178"/>
      <c r="MWN48" s="178"/>
      <c r="MWO48" s="178"/>
      <c r="MWP48" s="178"/>
      <c r="MWQ48" s="178"/>
      <c r="MWR48" s="178"/>
      <c r="MWS48" s="179"/>
      <c r="MWT48" s="166"/>
      <c r="MWU48" s="178"/>
      <c r="MWV48" s="178"/>
      <c r="MWW48" s="178"/>
      <c r="MWX48" s="178"/>
      <c r="MWY48" s="178"/>
      <c r="MWZ48" s="178"/>
      <c r="MXA48" s="179"/>
      <c r="MXB48" s="166"/>
      <c r="MXC48" s="178"/>
      <c r="MXD48" s="178"/>
      <c r="MXE48" s="178"/>
      <c r="MXF48" s="178"/>
      <c r="MXG48" s="178"/>
      <c r="MXH48" s="178"/>
      <c r="MXI48" s="179"/>
      <c r="MXJ48" s="166"/>
      <c r="MXK48" s="178"/>
      <c r="MXL48" s="178"/>
      <c r="MXM48" s="178"/>
      <c r="MXN48" s="178"/>
      <c r="MXO48" s="178"/>
      <c r="MXP48" s="178"/>
      <c r="MXQ48" s="179"/>
      <c r="MXR48" s="166"/>
      <c r="MXS48" s="178"/>
      <c r="MXT48" s="178"/>
      <c r="MXU48" s="178"/>
      <c r="MXV48" s="178"/>
      <c r="MXW48" s="178"/>
      <c r="MXX48" s="178"/>
      <c r="MXY48" s="179"/>
      <c r="MXZ48" s="166"/>
      <c r="MYA48" s="178"/>
      <c r="MYB48" s="178"/>
      <c r="MYC48" s="178"/>
      <c r="MYD48" s="178"/>
      <c r="MYE48" s="178"/>
      <c r="MYF48" s="178"/>
      <c r="MYG48" s="179"/>
      <c r="MYH48" s="166"/>
      <c r="MYI48" s="178"/>
      <c r="MYJ48" s="178"/>
      <c r="MYK48" s="178"/>
      <c r="MYL48" s="178"/>
      <c r="MYM48" s="178"/>
      <c r="MYN48" s="178"/>
      <c r="MYO48" s="179"/>
      <c r="MYP48" s="166"/>
      <c r="MYQ48" s="178"/>
      <c r="MYR48" s="178"/>
      <c r="MYS48" s="178"/>
      <c r="MYT48" s="178"/>
      <c r="MYU48" s="178"/>
      <c r="MYV48" s="178"/>
      <c r="MYW48" s="179"/>
      <c r="MYX48" s="166"/>
      <c r="MYY48" s="178"/>
      <c r="MYZ48" s="178"/>
      <c r="MZA48" s="178"/>
      <c r="MZB48" s="178"/>
      <c r="MZC48" s="178"/>
      <c r="MZD48" s="178"/>
      <c r="MZE48" s="179"/>
      <c r="MZF48" s="166"/>
      <c r="MZG48" s="178"/>
      <c r="MZH48" s="178"/>
      <c r="MZI48" s="178"/>
      <c r="MZJ48" s="178"/>
      <c r="MZK48" s="178"/>
      <c r="MZL48" s="178"/>
      <c r="MZM48" s="179"/>
      <c r="MZN48" s="166"/>
      <c r="MZO48" s="178"/>
      <c r="MZP48" s="178"/>
      <c r="MZQ48" s="178"/>
      <c r="MZR48" s="178"/>
      <c r="MZS48" s="178"/>
      <c r="MZT48" s="178"/>
      <c r="MZU48" s="179"/>
      <c r="MZV48" s="166"/>
      <c r="MZW48" s="178"/>
      <c r="MZX48" s="178"/>
      <c r="MZY48" s="178"/>
      <c r="MZZ48" s="178"/>
      <c r="NAA48" s="178"/>
      <c r="NAB48" s="178"/>
      <c r="NAC48" s="179"/>
      <c r="NAD48" s="166"/>
      <c r="NAE48" s="178"/>
      <c r="NAF48" s="178"/>
      <c r="NAG48" s="178"/>
      <c r="NAH48" s="178"/>
      <c r="NAI48" s="178"/>
      <c r="NAJ48" s="178"/>
      <c r="NAK48" s="179"/>
      <c r="NAL48" s="166"/>
      <c r="NAM48" s="178"/>
      <c r="NAN48" s="178"/>
      <c r="NAO48" s="178"/>
      <c r="NAP48" s="178"/>
      <c r="NAQ48" s="178"/>
      <c r="NAR48" s="178"/>
      <c r="NAS48" s="179"/>
      <c r="NAT48" s="166"/>
      <c r="NAU48" s="178"/>
      <c r="NAV48" s="178"/>
      <c r="NAW48" s="178"/>
      <c r="NAX48" s="178"/>
      <c r="NAY48" s="178"/>
      <c r="NAZ48" s="178"/>
      <c r="NBA48" s="179"/>
      <c r="NBB48" s="166"/>
      <c r="NBC48" s="178"/>
      <c r="NBD48" s="178"/>
      <c r="NBE48" s="178"/>
      <c r="NBF48" s="178"/>
      <c r="NBG48" s="178"/>
      <c r="NBH48" s="178"/>
      <c r="NBI48" s="179"/>
      <c r="NBJ48" s="166"/>
      <c r="NBK48" s="178"/>
      <c r="NBL48" s="178"/>
      <c r="NBM48" s="178"/>
      <c r="NBN48" s="178"/>
      <c r="NBO48" s="178"/>
      <c r="NBP48" s="178"/>
      <c r="NBQ48" s="179"/>
      <c r="NBR48" s="166"/>
      <c r="NBS48" s="178"/>
      <c r="NBT48" s="178"/>
      <c r="NBU48" s="178"/>
      <c r="NBV48" s="178"/>
      <c r="NBW48" s="178"/>
      <c r="NBX48" s="178"/>
      <c r="NBY48" s="179"/>
      <c r="NBZ48" s="166"/>
      <c r="NCA48" s="178"/>
      <c r="NCB48" s="178"/>
      <c r="NCC48" s="178"/>
      <c r="NCD48" s="178"/>
      <c r="NCE48" s="178"/>
      <c r="NCF48" s="178"/>
      <c r="NCG48" s="179"/>
      <c r="NCH48" s="166"/>
      <c r="NCI48" s="178"/>
      <c r="NCJ48" s="178"/>
      <c r="NCK48" s="178"/>
      <c r="NCL48" s="178"/>
      <c r="NCM48" s="178"/>
      <c r="NCN48" s="178"/>
      <c r="NCO48" s="179"/>
      <c r="NCP48" s="166"/>
      <c r="NCQ48" s="178"/>
      <c r="NCR48" s="178"/>
      <c r="NCS48" s="178"/>
      <c r="NCT48" s="178"/>
      <c r="NCU48" s="178"/>
      <c r="NCV48" s="178"/>
      <c r="NCW48" s="179"/>
      <c r="NCX48" s="166"/>
      <c r="NCY48" s="178"/>
      <c r="NCZ48" s="178"/>
      <c r="NDA48" s="178"/>
      <c r="NDB48" s="178"/>
      <c r="NDC48" s="178"/>
      <c r="NDD48" s="178"/>
      <c r="NDE48" s="179"/>
      <c r="NDF48" s="166"/>
      <c r="NDG48" s="178"/>
      <c r="NDH48" s="178"/>
      <c r="NDI48" s="178"/>
      <c r="NDJ48" s="178"/>
      <c r="NDK48" s="178"/>
      <c r="NDL48" s="178"/>
      <c r="NDM48" s="179"/>
      <c r="NDN48" s="166"/>
      <c r="NDO48" s="178"/>
      <c r="NDP48" s="178"/>
      <c r="NDQ48" s="178"/>
      <c r="NDR48" s="178"/>
      <c r="NDS48" s="178"/>
      <c r="NDT48" s="178"/>
      <c r="NDU48" s="179"/>
      <c r="NDV48" s="166"/>
      <c r="NDW48" s="178"/>
      <c r="NDX48" s="178"/>
      <c r="NDY48" s="178"/>
      <c r="NDZ48" s="178"/>
      <c r="NEA48" s="178"/>
      <c r="NEB48" s="178"/>
      <c r="NEC48" s="179"/>
      <c r="NED48" s="166"/>
      <c r="NEE48" s="178"/>
      <c r="NEF48" s="178"/>
      <c r="NEG48" s="178"/>
      <c r="NEH48" s="178"/>
      <c r="NEI48" s="178"/>
      <c r="NEJ48" s="178"/>
      <c r="NEK48" s="179"/>
      <c r="NEL48" s="166"/>
      <c r="NEM48" s="178"/>
      <c r="NEN48" s="178"/>
      <c r="NEO48" s="178"/>
      <c r="NEP48" s="178"/>
      <c r="NEQ48" s="178"/>
      <c r="NER48" s="178"/>
      <c r="NES48" s="179"/>
      <c r="NET48" s="166"/>
      <c r="NEU48" s="178"/>
      <c r="NEV48" s="178"/>
      <c r="NEW48" s="178"/>
      <c r="NEX48" s="178"/>
      <c r="NEY48" s="178"/>
      <c r="NEZ48" s="178"/>
      <c r="NFA48" s="179"/>
      <c r="NFB48" s="166"/>
      <c r="NFC48" s="178"/>
      <c r="NFD48" s="178"/>
      <c r="NFE48" s="178"/>
      <c r="NFF48" s="178"/>
      <c r="NFG48" s="178"/>
      <c r="NFH48" s="178"/>
      <c r="NFI48" s="179"/>
      <c r="NFJ48" s="166"/>
      <c r="NFK48" s="178"/>
      <c r="NFL48" s="178"/>
      <c r="NFM48" s="178"/>
      <c r="NFN48" s="178"/>
      <c r="NFO48" s="178"/>
      <c r="NFP48" s="178"/>
      <c r="NFQ48" s="179"/>
      <c r="NFR48" s="166"/>
      <c r="NFS48" s="178"/>
      <c r="NFT48" s="178"/>
      <c r="NFU48" s="178"/>
      <c r="NFV48" s="178"/>
      <c r="NFW48" s="178"/>
      <c r="NFX48" s="178"/>
      <c r="NFY48" s="179"/>
      <c r="NFZ48" s="166"/>
      <c r="NGA48" s="178"/>
      <c r="NGB48" s="178"/>
      <c r="NGC48" s="178"/>
      <c r="NGD48" s="178"/>
      <c r="NGE48" s="178"/>
      <c r="NGF48" s="178"/>
      <c r="NGG48" s="179"/>
      <c r="NGH48" s="166"/>
      <c r="NGI48" s="178"/>
      <c r="NGJ48" s="178"/>
      <c r="NGK48" s="178"/>
      <c r="NGL48" s="178"/>
      <c r="NGM48" s="178"/>
      <c r="NGN48" s="178"/>
      <c r="NGO48" s="179"/>
      <c r="NGP48" s="166"/>
      <c r="NGQ48" s="178"/>
      <c r="NGR48" s="178"/>
      <c r="NGS48" s="178"/>
      <c r="NGT48" s="178"/>
      <c r="NGU48" s="178"/>
      <c r="NGV48" s="178"/>
      <c r="NGW48" s="179"/>
      <c r="NGX48" s="166"/>
      <c r="NGY48" s="178"/>
      <c r="NGZ48" s="178"/>
      <c r="NHA48" s="178"/>
      <c r="NHB48" s="178"/>
      <c r="NHC48" s="178"/>
      <c r="NHD48" s="178"/>
      <c r="NHE48" s="179"/>
      <c r="NHF48" s="166"/>
      <c r="NHG48" s="178"/>
      <c r="NHH48" s="178"/>
      <c r="NHI48" s="178"/>
      <c r="NHJ48" s="178"/>
      <c r="NHK48" s="178"/>
      <c r="NHL48" s="178"/>
      <c r="NHM48" s="179"/>
      <c r="NHN48" s="166"/>
      <c r="NHO48" s="178"/>
      <c r="NHP48" s="178"/>
      <c r="NHQ48" s="178"/>
      <c r="NHR48" s="178"/>
      <c r="NHS48" s="178"/>
      <c r="NHT48" s="178"/>
      <c r="NHU48" s="179"/>
      <c r="NHV48" s="166"/>
      <c r="NHW48" s="178"/>
      <c r="NHX48" s="178"/>
      <c r="NHY48" s="178"/>
      <c r="NHZ48" s="178"/>
      <c r="NIA48" s="178"/>
      <c r="NIB48" s="178"/>
      <c r="NIC48" s="179"/>
      <c r="NID48" s="166"/>
      <c r="NIE48" s="178"/>
      <c r="NIF48" s="178"/>
      <c r="NIG48" s="178"/>
      <c r="NIH48" s="178"/>
      <c r="NII48" s="178"/>
      <c r="NIJ48" s="178"/>
      <c r="NIK48" s="179"/>
      <c r="NIL48" s="166"/>
      <c r="NIM48" s="178"/>
      <c r="NIN48" s="178"/>
      <c r="NIO48" s="178"/>
      <c r="NIP48" s="178"/>
      <c r="NIQ48" s="178"/>
      <c r="NIR48" s="178"/>
      <c r="NIS48" s="179"/>
      <c r="NIT48" s="166"/>
      <c r="NIU48" s="178"/>
      <c r="NIV48" s="178"/>
      <c r="NIW48" s="178"/>
      <c r="NIX48" s="178"/>
      <c r="NIY48" s="178"/>
      <c r="NIZ48" s="178"/>
      <c r="NJA48" s="179"/>
      <c r="NJB48" s="166"/>
      <c r="NJC48" s="178"/>
      <c r="NJD48" s="178"/>
      <c r="NJE48" s="178"/>
      <c r="NJF48" s="178"/>
      <c r="NJG48" s="178"/>
      <c r="NJH48" s="178"/>
      <c r="NJI48" s="179"/>
      <c r="NJJ48" s="166"/>
      <c r="NJK48" s="178"/>
      <c r="NJL48" s="178"/>
      <c r="NJM48" s="178"/>
      <c r="NJN48" s="178"/>
      <c r="NJO48" s="178"/>
      <c r="NJP48" s="178"/>
      <c r="NJQ48" s="179"/>
      <c r="NJR48" s="166"/>
      <c r="NJS48" s="178"/>
      <c r="NJT48" s="178"/>
      <c r="NJU48" s="178"/>
      <c r="NJV48" s="178"/>
      <c r="NJW48" s="178"/>
      <c r="NJX48" s="178"/>
      <c r="NJY48" s="179"/>
      <c r="NJZ48" s="166"/>
      <c r="NKA48" s="178"/>
      <c r="NKB48" s="178"/>
      <c r="NKC48" s="178"/>
      <c r="NKD48" s="178"/>
      <c r="NKE48" s="178"/>
      <c r="NKF48" s="178"/>
      <c r="NKG48" s="179"/>
      <c r="NKH48" s="166"/>
      <c r="NKI48" s="178"/>
      <c r="NKJ48" s="178"/>
      <c r="NKK48" s="178"/>
      <c r="NKL48" s="178"/>
      <c r="NKM48" s="178"/>
      <c r="NKN48" s="178"/>
      <c r="NKO48" s="179"/>
      <c r="NKP48" s="166"/>
      <c r="NKQ48" s="178"/>
      <c r="NKR48" s="178"/>
      <c r="NKS48" s="178"/>
      <c r="NKT48" s="178"/>
      <c r="NKU48" s="178"/>
      <c r="NKV48" s="178"/>
      <c r="NKW48" s="179"/>
      <c r="NKX48" s="166"/>
      <c r="NKY48" s="178"/>
      <c r="NKZ48" s="178"/>
      <c r="NLA48" s="178"/>
      <c r="NLB48" s="178"/>
      <c r="NLC48" s="178"/>
      <c r="NLD48" s="178"/>
      <c r="NLE48" s="179"/>
      <c r="NLF48" s="166"/>
      <c r="NLG48" s="178"/>
      <c r="NLH48" s="178"/>
      <c r="NLI48" s="178"/>
      <c r="NLJ48" s="178"/>
      <c r="NLK48" s="178"/>
      <c r="NLL48" s="178"/>
      <c r="NLM48" s="179"/>
      <c r="NLN48" s="166"/>
      <c r="NLO48" s="178"/>
      <c r="NLP48" s="178"/>
      <c r="NLQ48" s="178"/>
      <c r="NLR48" s="178"/>
      <c r="NLS48" s="178"/>
      <c r="NLT48" s="178"/>
      <c r="NLU48" s="179"/>
      <c r="NLV48" s="166"/>
      <c r="NLW48" s="178"/>
      <c r="NLX48" s="178"/>
      <c r="NLY48" s="178"/>
      <c r="NLZ48" s="178"/>
      <c r="NMA48" s="178"/>
      <c r="NMB48" s="178"/>
      <c r="NMC48" s="179"/>
      <c r="NMD48" s="166"/>
      <c r="NME48" s="178"/>
      <c r="NMF48" s="178"/>
      <c r="NMG48" s="178"/>
      <c r="NMH48" s="178"/>
      <c r="NMI48" s="178"/>
      <c r="NMJ48" s="178"/>
      <c r="NMK48" s="179"/>
      <c r="NML48" s="166"/>
      <c r="NMM48" s="178"/>
      <c r="NMN48" s="178"/>
      <c r="NMO48" s="178"/>
      <c r="NMP48" s="178"/>
      <c r="NMQ48" s="178"/>
      <c r="NMR48" s="178"/>
      <c r="NMS48" s="179"/>
      <c r="NMT48" s="166"/>
      <c r="NMU48" s="178"/>
      <c r="NMV48" s="178"/>
      <c r="NMW48" s="178"/>
      <c r="NMX48" s="178"/>
      <c r="NMY48" s="178"/>
      <c r="NMZ48" s="178"/>
      <c r="NNA48" s="179"/>
      <c r="NNB48" s="166"/>
      <c r="NNC48" s="178"/>
      <c r="NND48" s="178"/>
      <c r="NNE48" s="178"/>
      <c r="NNF48" s="178"/>
      <c r="NNG48" s="178"/>
      <c r="NNH48" s="178"/>
      <c r="NNI48" s="179"/>
      <c r="NNJ48" s="166"/>
      <c r="NNK48" s="178"/>
      <c r="NNL48" s="178"/>
      <c r="NNM48" s="178"/>
      <c r="NNN48" s="178"/>
      <c r="NNO48" s="178"/>
      <c r="NNP48" s="178"/>
      <c r="NNQ48" s="179"/>
      <c r="NNR48" s="166"/>
      <c r="NNS48" s="178"/>
      <c r="NNT48" s="178"/>
      <c r="NNU48" s="178"/>
      <c r="NNV48" s="178"/>
      <c r="NNW48" s="178"/>
      <c r="NNX48" s="178"/>
      <c r="NNY48" s="179"/>
      <c r="NNZ48" s="166"/>
      <c r="NOA48" s="178"/>
      <c r="NOB48" s="178"/>
      <c r="NOC48" s="178"/>
      <c r="NOD48" s="178"/>
      <c r="NOE48" s="178"/>
      <c r="NOF48" s="178"/>
      <c r="NOG48" s="179"/>
      <c r="NOH48" s="166"/>
      <c r="NOI48" s="178"/>
      <c r="NOJ48" s="178"/>
      <c r="NOK48" s="178"/>
      <c r="NOL48" s="178"/>
      <c r="NOM48" s="178"/>
      <c r="NON48" s="178"/>
      <c r="NOO48" s="179"/>
      <c r="NOP48" s="166"/>
      <c r="NOQ48" s="178"/>
      <c r="NOR48" s="178"/>
      <c r="NOS48" s="178"/>
      <c r="NOT48" s="178"/>
      <c r="NOU48" s="178"/>
      <c r="NOV48" s="178"/>
      <c r="NOW48" s="179"/>
      <c r="NOX48" s="166"/>
      <c r="NOY48" s="178"/>
      <c r="NOZ48" s="178"/>
      <c r="NPA48" s="178"/>
      <c r="NPB48" s="178"/>
      <c r="NPC48" s="178"/>
      <c r="NPD48" s="178"/>
      <c r="NPE48" s="179"/>
      <c r="NPF48" s="166"/>
      <c r="NPG48" s="178"/>
      <c r="NPH48" s="178"/>
      <c r="NPI48" s="178"/>
      <c r="NPJ48" s="178"/>
      <c r="NPK48" s="178"/>
      <c r="NPL48" s="178"/>
      <c r="NPM48" s="179"/>
      <c r="NPN48" s="166"/>
      <c r="NPO48" s="178"/>
      <c r="NPP48" s="178"/>
      <c r="NPQ48" s="178"/>
      <c r="NPR48" s="178"/>
      <c r="NPS48" s="178"/>
      <c r="NPT48" s="178"/>
      <c r="NPU48" s="179"/>
      <c r="NPV48" s="166"/>
      <c r="NPW48" s="178"/>
      <c r="NPX48" s="178"/>
      <c r="NPY48" s="178"/>
      <c r="NPZ48" s="178"/>
      <c r="NQA48" s="178"/>
      <c r="NQB48" s="178"/>
      <c r="NQC48" s="179"/>
      <c r="NQD48" s="166"/>
      <c r="NQE48" s="178"/>
      <c r="NQF48" s="178"/>
      <c r="NQG48" s="178"/>
      <c r="NQH48" s="178"/>
      <c r="NQI48" s="178"/>
      <c r="NQJ48" s="178"/>
      <c r="NQK48" s="179"/>
      <c r="NQL48" s="166"/>
      <c r="NQM48" s="178"/>
      <c r="NQN48" s="178"/>
      <c r="NQO48" s="178"/>
      <c r="NQP48" s="178"/>
      <c r="NQQ48" s="178"/>
      <c r="NQR48" s="178"/>
      <c r="NQS48" s="179"/>
      <c r="NQT48" s="166"/>
      <c r="NQU48" s="178"/>
      <c r="NQV48" s="178"/>
      <c r="NQW48" s="178"/>
      <c r="NQX48" s="178"/>
      <c r="NQY48" s="178"/>
      <c r="NQZ48" s="178"/>
      <c r="NRA48" s="179"/>
      <c r="NRB48" s="166"/>
      <c r="NRC48" s="178"/>
      <c r="NRD48" s="178"/>
      <c r="NRE48" s="178"/>
      <c r="NRF48" s="178"/>
      <c r="NRG48" s="178"/>
      <c r="NRH48" s="178"/>
      <c r="NRI48" s="179"/>
      <c r="NRJ48" s="166"/>
      <c r="NRK48" s="178"/>
      <c r="NRL48" s="178"/>
      <c r="NRM48" s="178"/>
      <c r="NRN48" s="178"/>
      <c r="NRO48" s="178"/>
      <c r="NRP48" s="178"/>
      <c r="NRQ48" s="179"/>
      <c r="NRR48" s="166"/>
      <c r="NRS48" s="178"/>
      <c r="NRT48" s="178"/>
      <c r="NRU48" s="178"/>
      <c r="NRV48" s="178"/>
      <c r="NRW48" s="178"/>
      <c r="NRX48" s="178"/>
      <c r="NRY48" s="179"/>
      <c r="NRZ48" s="166"/>
      <c r="NSA48" s="178"/>
      <c r="NSB48" s="178"/>
      <c r="NSC48" s="178"/>
      <c r="NSD48" s="178"/>
      <c r="NSE48" s="178"/>
      <c r="NSF48" s="178"/>
      <c r="NSG48" s="179"/>
      <c r="NSH48" s="166"/>
      <c r="NSI48" s="178"/>
      <c r="NSJ48" s="178"/>
      <c r="NSK48" s="178"/>
      <c r="NSL48" s="178"/>
      <c r="NSM48" s="178"/>
      <c r="NSN48" s="178"/>
      <c r="NSO48" s="179"/>
      <c r="NSP48" s="166"/>
      <c r="NSQ48" s="178"/>
      <c r="NSR48" s="178"/>
      <c r="NSS48" s="178"/>
      <c r="NST48" s="178"/>
      <c r="NSU48" s="178"/>
      <c r="NSV48" s="178"/>
      <c r="NSW48" s="179"/>
      <c r="NSX48" s="166"/>
      <c r="NSY48" s="178"/>
      <c r="NSZ48" s="178"/>
      <c r="NTA48" s="178"/>
      <c r="NTB48" s="178"/>
      <c r="NTC48" s="178"/>
      <c r="NTD48" s="178"/>
      <c r="NTE48" s="179"/>
      <c r="NTF48" s="166"/>
      <c r="NTG48" s="178"/>
      <c r="NTH48" s="178"/>
      <c r="NTI48" s="178"/>
      <c r="NTJ48" s="178"/>
      <c r="NTK48" s="178"/>
      <c r="NTL48" s="178"/>
      <c r="NTM48" s="179"/>
      <c r="NTN48" s="166"/>
      <c r="NTO48" s="178"/>
      <c r="NTP48" s="178"/>
      <c r="NTQ48" s="178"/>
      <c r="NTR48" s="178"/>
      <c r="NTS48" s="178"/>
      <c r="NTT48" s="178"/>
      <c r="NTU48" s="179"/>
      <c r="NTV48" s="166"/>
      <c r="NTW48" s="178"/>
      <c r="NTX48" s="178"/>
      <c r="NTY48" s="178"/>
      <c r="NTZ48" s="178"/>
      <c r="NUA48" s="178"/>
      <c r="NUB48" s="178"/>
      <c r="NUC48" s="179"/>
      <c r="NUD48" s="166"/>
      <c r="NUE48" s="178"/>
      <c r="NUF48" s="178"/>
      <c r="NUG48" s="178"/>
      <c r="NUH48" s="178"/>
      <c r="NUI48" s="178"/>
      <c r="NUJ48" s="178"/>
      <c r="NUK48" s="179"/>
      <c r="NUL48" s="166"/>
      <c r="NUM48" s="178"/>
      <c r="NUN48" s="178"/>
      <c r="NUO48" s="178"/>
      <c r="NUP48" s="178"/>
      <c r="NUQ48" s="178"/>
      <c r="NUR48" s="178"/>
      <c r="NUS48" s="179"/>
      <c r="NUT48" s="166"/>
      <c r="NUU48" s="178"/>
      <c r="NUV48" s="178"/>
      <c r="NUW48" s="178"/>
      <c r="NUX48" s="178"/>
      <c r="NUY48" s="178"/>
      <c r="NUZ48" s="178"/>
      <c r="NVA48" s="179"/>
      <c r="NVB48" s="166"/>
      <c r="NVC48" s="178"/>
      <c r="NVD48" s="178"/>
      <c r="NVE48" s="178"/>
      <c r="NVF48" s="178"/>
      <c r="NVG48" s="178"/>
      <c r="NVH48" s="178"/>
      <c r="NVI48" s="179"/>
      <c r="NVJ48" s="166"/>
      <c r="NVK48" s="178"/>
      <c r="NVL48" s="178"/>
      <c r="NVM48" s="178"/>
      <c r="NVN48" s="178"/>
      <c r="NVO48" s="178"/>
      <c r="NVP48" s="178"/>
      <c r="NVQ48" s="179"/>
      <c r="NVR48" s="166"/>
      <c r="NVS48" s="178"/>
      <c r="NVT48" s="178"/>
      <c r="NVU48" s="178"/>
      <c r="NVV48" s="178"/>
      <c r="NVW48" s="178"/>
      <c r="NVX48" s="178"/>
      <c r="NVY48" s="179"/>
      <c r="NVZ48" s="166"/>
      <c r="NWA48" s="178"/>
      <c r="NWB48" s="178"/>
      <c r="NWC48" s="178"/>
      <c r="NWD48" s="178"/>
      <c r="NWE48" s="178"/>
      <c r="NWF48" s="178"/>
      <c r="NWG48" s="179"/>
      <c r="NWH48" s="166"/>
      <c r="NWI48" s="178"/>
      <c r="NWJ48" s="178"/>
      <c r="NWK48" s="178"/>
      <c r="NWL48" s="178"/>
      <c r="NWM48" s="178"/>
      <c r="NWN48" s="178"/>
      <c r="NWO48" s="179"/>
      <c r="NWP48" s="166"/>
      <c r="NWQ48" s="178"/>
      <c r="NWR48" s="178"/>
      <c r="NWS48" s="178"/>
      <c r="NWT48" s="178"/>
      <c r="NWU48" s="178"/>
      <c r="NWV48" s="178"/>
      <c r="NWW48" s="179"/>
      <c r="NWX48" s="166"/>
      <c r="NWY48" s="178"/>
      <c r="NWZ48" s="178"/>
      <c r="NXA48" s="178"/>
      <c r="NXB48" s="178"/>
      <c r="NXC48" s="178"/>
      <c r="NXD48" s="178"/>
      <c r="NXE48" s="179"/>
      <c r="NXF48" s="166"/>
      <c r="NXG48" s="178"/>
      <c r="NXH48" s="178"/>
      <c r="NXI48" s="178"/>
      <c r="NXJ48" s="178"/>
      <c r="NXK48" s="178"/>
      <c r="NXL48" s="178"/>
      <c r="NXM48" s="179"/>
      <c r="NXN48" s="166"/>
      <c r="NXO48" s="178"/>
      <c r="NXP48" s="178"/>
      <c r="NXQ48" s="178"/>
      <c r="NXR48" s="178"/>
      <c r="NXS48" s="178"/>
      <c r="NXT48" s="178"/>
      <c r="NXU48" s="179"/>
      <c r="NXV48" s="166"/>
      <c r="NXW48" s="178"/>
      <c r="NXX48" s="178"/>
      <c r="NXY48" s="178"/>
      <c r="NXZ48" s="178"/>
      <c r="NYA48" s="178"/>
      <c r="NYB48" s="178"/>
      <c r="NYC48" s="179"/>
      <c r="NYD48" s="166"/>
      <c r="NYE48" s="178"/>
      <c r="NYF48" s="178"/>
      <c r="NYG48" s="178"/>
      <c r="NYH48" s="178"/>
      <c r="NYI48" s="178"/>
      <c r="NYJ48" s="178"/>
      <c r="NYK48" s="179"/>
      <c r="NYL48" s="166"/>
      <c r="NYM48" s="178"/>
      <c r="NYN48" s="178"/>
      <c r="NYO48" s="178"/>
      <c r="NYP48" s="178"/>
      <c r="NYQ48" s="178"/>
      <c r="NYR48" s="178"/>
      <c r="NYS48" s="179"/>
      <c r="NYT48" s="166"/>
      <c r="NYU48" s="178"/>
      <c r="NYV48" s="178"/>
      <c r="NYW48" s="178"/>
      <c r="NYX48" s="178"/>
      <c r="NYY48" s="178"/>
      <c r="NYZ48" s="178"/>
      <c r="NZA48" s="179"/>
      <c r="NZB48" s="166"/>
      <c r="NZC48" s="178"/>
      <c r="NZD48" s="178"/>
      <c r="NZE48" s="178"/>
      <c r="NZF48" s="178"/>
      <c r="NZG48" s="178"/>
      <c r="NZH48" s="178"/>
      <c r="NZI48" s="179"/>
      <c r="NZJ48" s="166"/>
      <c r="NZK48" s="178"/>
      <c r="NZL48" s="178"/>
      <c r="NZM48" s="178"/>
      <c r="NZN48" s="178"/>
      <c r="NZO48" s="178"/>
      <c r="NZP48" s="178"/>
      <c r="NZQ48" s="179"/>
      <c r="NZR48" s="166"/>
      <c r="NZS48" s="178"/>
      <c r="NZT48" s="178"/>
      <c r="NZU48" s="178"/>
      <c r="NZV48" s="178"/>
      <c r="NZW48" s="178"/>
      <c r="NZX48" s="178"/>
      <c r="NZY48" s="179"/>
      <c r="NZZ48" s="166"/>
      <c r="OAA48" s="178"/>
      <c r="OAB48" s="178"/>
      <c r="OAC48" s="178"/>
      <c r="OAD48" s="178"/>
      <c r="OAE48" s="178"/>
      <c r="OAF48" s="178"/>
      <c r="OAG48" s="179"/>
      <c r="OAH48" s="166"/>
      <c r="OAI48" s="178"/>
      <c r="OAJ48" s="178"/>
      <c r="OAK48" s="178"/>
      <c r="OAL48" s="178"/>
      <c r="OAM48" s="178"/>
      <c r="OAN48" s="178"/>
      <c r="OAO48" s="179"/>
      <c r="OAP48" s="166"/>
      <c r="OAQ48" s="178"/>
      <c r="OAR48" s="178"/>
      <c r="OAS48" s="178"/>
      <c r="OAT48" s="178"/>
      <c r="OAU48" s="178"/>
      <c r="OAV48" s="178"/>
      <c r="OAW48" s="179"/>
      <c r="OAX48" s="166"/>
      <c r="OAY48" s="178"/>
      <c r="OAZ48" s="178"/>
      <c r="OBA48" s="178"/>
      <c r="OBB48" s="178"/>
      <c r="OBC48" s="178"/>
      <c r="OBD48" s="178"/>
      <c r="OBE48" s="179"/>
      <c r="OBF48" s="166"/>
      <c r="OBG48" s="178"/>
      <c r="OBH48" s="178"/>
      <c r="OBI48" s="178"/>
      <c r="OBJ48" s="178"/>
      <c r="OBK48" s="178"/>
      <c r="OBL48" s="178"/>
      <c r="OBM48" s="179"/>
      <c r="OBN48" s="166"/>
      <c r="OBO48" s="178"/>
      <c r="OBP48" s="178"/>
      <c r="OBQ48" s="178"/>
      <c r="OBR48" s="178"/>
      <c r="OBS48" s="178"/>
      <c r="OBT48" s="178"/>
      <c r="OBU48" s="179"/>
      <c r="OBV48" s="166"/>
      <c r="OBW48" s="178"/>
      <c r="OBX48" s="178"/>
      <c r="OBY48" s="178"/>
      <c r="OBZ48" s="178"/>
      <c r="OCA48" s="178"/>
      <c r="OCB48" s="178"/>
      <c r="OCC48" s="179"/>
      <c r="OCD48" s="166"/>
      <c r="OCE48" s="178"/>
      <c r="OCF48" s="178"/>
      <c r="OCG48" s="178"/>
      <c r="OCH48" s="178"/>
      <c r="OCI48" s="178"/>
      <c r="OCJ48" s="178"/>
      <c r="OCK48" s="179"/>
      <c r="OCL48" s="166"/>
      <c r="OCM48" s="178"/>
      <c r="OCN48" s="178"/>
      <c r="OCO48" s="178"/>
      <c r="OCP48" s="178"/>
      <c r="OCQ48" s="178"/>
      <c r="OCR48" s="178"/>
      <c r="OCS48" s="179"/>
      <c r="OCT48" s="166"/>
      <c r="OCU48" s="178"/>
      <c r="OCV48" s="178"/>
      <c r="OCW48" s="178"/>
      <c r="OCX48" s="178"/>
      <c r="OCY48" s="178"/>
      <c r="OCZ48" s="178"/>
      <c r="ODA48" s="179"/>
      <c r="ODB48" s="166"/>
      <c r="ODC48" s="178"/>
      <c r="ODD48" s="178"/>
      <c r="ODE48" s="178"/>
      <c r="ODF48" s="178"/>
      <c r="ODG48" s="178"/>
      <c r="ODH48" s="178"/>
      <c r="ODI48" s="179"/>
      <c r="ODJ48" s="166"/>
      <c r="ODK48" s="178"/>
      <c r="ODL48" s="178"/>
      <c r="ODM48" s="178"/>
      <c r="ODN48" s="178"/>
      <c r="ODO48" s="178"/>
      <c r="ODP48" s="178"/>
      <c r="ODQ48" s="179"/>
      <c r="ODR48" s="166"/>
      <c r="ODS48" s="178"/>
      <c r="ODT48" s="178"/>
      <c r="ODU48" s="178"/>
      <c r="ODV48" s="178"/>
      <c r="ODW48" s="178"/>
      <c r="ODX48" s="178"/>
      <c r="ODY48" s="179"/>
      <c r="ODZ48" s="166"/>
      <c r="OEA48" s="178"/>
      <c r="OEB48" s="178"/>
      <c r="OEC48" s="178"/>
      <c r="OED48" s="178"/>
      <c r="OEE48" s="178"/>
      <c r="OEF48" s="178"/>
      <c r="OEG48" s="179"/>
      <c r="OEH48" s="166"/>
      <c r="OEI48" s="178"/>
      <c r="OEJ48" s="178"/>
      <c r="OEK48" s="178"/>
      <c r="OEL48" s="178"/>
      <c r="OEM48" s="178"/>
      <c r="OEN48" s="178"/>
      <c r="OEO48" s="179"/>
      <c r="OEP48" s="166"/>
      <c r="OEQ48" s="178"/>
      <c r="OER48" s="178"/>
      <c r="OES48" s="178"/>
      <c r="OET48" s="178"/>
      <c r="OEU48" s="178"/>
      <c r="OEV48" s="178"/>
      <c r="OEW48" s="179"/>
      <c r="OEX48" s="166"/>
      <c r="OEY48" s="178"/>
      <c r="OEZ48" s="178"/>
      <c r="OFA48" s="178"/>
      <c r="OFB48" s="178"/>
      <c r="OFC48" s="178"/>
      <c r="OFD48" s="178"/>
      <c r="OFE48" s="179"/>
      <c r="OFF48" s="166"/>
      <c r="OFG48" s="178"/>
      <c r="OFH48" s="178"/>
      <c r="OFI48" s="178"/>
      <c r="OFJ48" s="178"/>
      <c r="OFK48" s="178"/>
      <c r="OFL48" s="178"/>
      <c r="OFM48" s="179"/>
      <c r="OFN48" s="166"/>
      <c r="OFO48" s="178"/>
      <c r="OFP48" s="178"/>
      <c r="OFQ48" s="178"/>
      <c r="OFR48" s="178"/>
      <c r="OFS48" s="178"/>
      <c r="OFT48" s="178"/>
      <c r="OFU48" s="179"/>
      <c r="OFV48" s="166"/>
      <c r="OFW48" s="178"/>
      <c r="OFX48" s="178"/>
      <c r="OFY48" s="178"/>
      <c r="OFZ48" s="178"/>
      <c r="OGA48" s="178"/>
      <c r="OGB48" s="178"/>
      <c r="OGC48" s="179"/>
      <c r="OGD48" s="166"/>
      <c r="OGE48" s="178"/>
      <c r="OGF48" s="178"/>
      <c r="OGG48" s="178"/>
      <c r="OGH48" s="178"/>
      <c r="OGI48" s="178"/>
      <c r="OGJ48" s="178"/>
      <c r="OGK48" s="179"/>
      <c r="OGL48" s="166"/>
      <c r="OGM48" s="178"/>
      <c r="OGN48" s="178"/>
      <c r="OGO48" s="178"/>
      <c r="OGP48" s="178"/>
      <c r="OGQ48" s="178"/>
      <c r="OGR48" s="178"/>
      <c r="OGS48" s="179"/>
      <c r="OGT48" s="166"/>
      <c r="OGU48" s="178"/>
      <c r="OGV48" s="178"/>
      <c r="OGW48" s="178"/>
      <c r="OGX48" s="178"/>
      <c r="OGY48" s="178"/>
      <c r="OGZ48" s="178"/>
      <c r="OHA48" s="179"/>
      <c r="OHB48" s="166"/>
      <c r="OHC48" s="178"/>
      <c r="OHD48" s="178"/>
      <c r="OHE48" s="178"/>
      <c r="OHF48" s="178"/>
      <c r="OHG48" s="178"/>
      <c r="OHH48" s="178"/>
      <c r="OHI48" s="179"/>
      <c r="OHJ48" s="166"/>
      <c r="OHK48" s="178"/>
      <c r="OHL48" s="178"/>
      <c r="OHM48" s="178"/>
      <c r="OHN48" s="178"/>
      <c r="OHO48" s="178"/>
      <c r="OHP48" s="178"/>
      <c r="OHQ48" s="179"/>
      <c r="OHR48" s="166"/>
      <c r="OHS48" s="178"/>
      <c r="OHT48" s="178"/>
      <c r="OHU48" s="178"/>
      <c r="OHV48" s="178"/>
      <c r="OHW48" s="178"/>
      <c r="OHX48" s="178"/>
      <c r="OHY48" s="179"/>
      <c r="OHZ48" s="166"/>
      <c r="OIA48" s="178"/>
      <c r="OIB48" s="178"/>
      <c r="OIC48" s="178"/>
      <c r="OID48" s="178"/>
      <c r="OIE48" s="178"/>
      <c r="OIF48" s="178"/>
      <c r="OIG48" s="179"/>
      <c r="OIH48" s="166"/>
      <c r="OII48" s="178"/>
      <c r="OIJ48" s="178"/>
      <c r="OIK48" s="178"/>
      <c r="OIL48" s="178"/>
      <c r="OIM48" s="178"/>
      <c r="OIN48" s="178"/>
      <c r="OIO48" s="179"/>
      <c r="OIP48" s="166"/>
      <c r="OIQ48" s="178"/>
      <c r="OIR48" s="178"/>
      <c r="OIS48" s="178"/>
      <c r="OIT48" s="178"/>
      <c r="OIU48" s="178"/>
      <c r="OIV48" s="178"/>
      <c r="OIW48" s="179"/>
      <c r="OIX48" s="166"/>
      <c r="OIY48" s="178"/>
      <c r="OIZ48" s="178"/>
      <c r="OJA48" s="178"/>
      <c r="OJB48" s="178"/>
      <c r="OJC48" s="178"/>
      <c r="OJD48" s="178"/>
      <c r="OJE48" s="179"/>
      <c r="OJF48" s="166"/>
      <c r="OJG48" s="178"/>
      <c r="OJH48" s="178"/>
      <c r="OJI48" s="178"/>
      <c r="OJJ48" s="178"/>
      <c r="OJK48" s="178"/>
      <c r="OJL48" s="178"/>
      <c r="OJM48" s="179"/>
      <c r="OJN48" s="166"/>
      <c r="OJO48" s="178"/>
      <c r="OJP48" s="178"/>
      <c r="OJQ48" s="178"/>
      <c r="OJR48" s="178"/>
      <c r="OJS48" s="178"/>
      <c r="OJT48" s="178"/>
      <c r="OJU48" s="179"/>
      <c r="OJV48" s="166"/>
      <c r="OJW48" s="178"/>
      <c r="OJX48" s="178"/>
      <c r="OJY48" s="178"/>
      <c r="OJZ48" s="178"/>
      <c r="OKA48" s="178"/>
      <c r="OKB48" s="178"/>
      <c r="OKC48" s="179"/>
      <c r="OKD48" s="166"/>
      <c r="OKE48" s="178"/>
      <c r="OKF48" s="178"/>
      <c r="OKG48" s="178"/>
      <c r="OKH48" s="178"/>
      <c r="OKI48" s="178"/>
      <c r="OKJ48" s="178"/>
      <c r="OKK48" s="179"/>
      <c r="OKL48" s="166"/>
      <c r="OKM48" s="178"/>
      <c r="OKN48" s="178"/>
      <c r="OKO48" s="178"/>
      <c r="OKP48" s="178"/>
      <c r="OKQ48" s="178"/>
      <c r="OKR48" s="178"/>
      <c r="OKS48" s="179"/>
      <c r="OKT48" s="166"/>
      <c r="OKU48" s="178"/>
      <c r="OKV48" s="178"/>
      <c r="OKW48" s="178"/>
      <c r="OKX48" s="178"/>
      <c r="OKY48" s="178"/>
      <c r="OKZ48" s="178"/>
      <c r="OLA48" s="179"/>
      <c r="OLB48" s="166"/>
      <c r="OLC48" s="178"/>
      <c r="OLD48" s="178"/>
      <c r="OLE48" s="178"/>
      <c r="OLF48" s="178"/>
      <c r="OLG48" s="178"/>
      <c r="OLH48" s="178"/>
      <c r="OLI48" s="179"/>
      <c r="OLJ48" s="166"/>
      <c r="OLK48" s="178"/>
      <c r="OLL48" s="178"/>
      <c r="OLM48" s="178"/>
      <c r="OLN48" s="178"/>
      <c r="OLO48" s="178"/>
      <c r="OLP48" s="178"/>
      <c r="OLQ48" s="179"/>
      <c r="OLR48" s="166"/>
      <c r="OLS48" s="178"/>
      <c r="OLT48" s="178"/>
      <c r="OLU48" s="178"/>
      <c r="OLV48" s="178"/>
      <c r="OLW48" s="178"/>
      <c r="OLX48" s="178"/>
      <c r="OLY48" s="179"/>
      <c r="OLZ48" s="166"/>
      <c r="OMA48" s="178"/>
      <c r="OMB48" s="178"/>
      <c r="OMC48" s="178"/>
      <c r="OMD48" s="178"/>
      <c r="OME48" s="178"/>
      <c r="OMF48" s="178"/>
      <c r="OMG48" s="179"/>
      <c r="OMH48" s="166"/>
      <c r="OMI48" s="178"/>
      <c r="OMJ48" s="178"/>
      <c r="OMK48" s="178"/>
      <c r="OML48" s="178"/>
      <c r="OMM48" s="178"/>
      <c r="OMN48" s="178"/>
      <c r="OMO48" s="179"/>
      <c r="OMP48" s="166"/>
      <c r="OMQ48" s="178"/>
      <c r="OMR48" s="178"/>
      <c r="OMS48" s="178"/>
      <c r="OMT48" s="178"/>
      <c r="OMU48" s="178"/>
      <c r="OMV48" s="178"/>
      <c r="OMW48" s="179"/>
      <c r="OMX48" s="166"/>
      <c r="OMY48" s="178"/>
      <c r="OMZ48" s="178"/>
      <c r="ONA48" s="178"/>
      <c r="ONB48" s="178"/>
      <c r="ONC48" s="178"/>
      <c r="OND48" s="178"/>
      <c r="ONE48" s="179"/>
      <c r="ONF48" s="166"/>
      <c r="ONG48" s="178"/>
      <c r="ONH48" s="178"/>
      <c r="ONI48" s="178"/>
      <c r="ONJ48" s="178"/>
      <c r="ONK48" s="178"/>
      <c r="ONL48" s="178"/>
      <c r="ONM48" s="179"/>
      <c r="ONN48" s="166"/>
      <c r="ONO48" s="178"/>
      <c r="ONP48" s="178"/>
      <c r="ONQ48" s="178"/>
      <c r="ONR48" s="178"/>
      <c r="ONS48" s="178"/>
      <c r="ONT48" s="178"/>
      <c r="ONU48" s="179"/>
      <c r="ONV48" s="166"/>
      <c r="ONW48" s="178"/>
      <c r="ONX48" s="178"/>
      <c r="ONY48" s="178"/>
      <c r="ONZ48" s="178"/>
      <c r="OOA48" s="178"/>
      <c r="OOB48" s="178"/>
      <c r="OOC48" s="179"/>
      <c r="OOD48" s="166"/>
      <c r="OOE48" s="178"/>
      <c r="OOF48" s="178"/>
      <c r="OOG48" s="178"/>
      <c r="OOH48" s="178"/>
      <c r="OOI48" s="178"/>
      <c r="OOJ48" s="178"/>
      <c r="OOK48" s="179"/>
      <c r="OOL48" s="166"/>
      <c r="OOM48" s="178"/>
      <c r="OON48" s="178"/>
      <c r="OOO48" s="178"/>
      <c r="OOP48" s="178"/>
      <c r="OOQ48" s="178"/>
      <c r="OOR48" s="178"/>
      <c r="OOS48" s="179"/>
      <c r="OOT48" s="166"/>
      <c r="OOU48" s="178"/>
      <c r="OOV48" s="178"/>
      <c r="OOW48" s="178"/>
      <c r="OOX48" s="178"/>
      <c r="OOY48" s="178"/>
      <c r="OOZ48" s="178"/>
      <c r="OPA48" s="179"/>
      <c r="OPB48" s="166"/>
      <c r="OPC48" s="178"/>
      <c r="OPD48" s="178"/>
      <c r="OPE48" s="178"/>
      <c r="OPF48" s="178"/>
      <c r="OPG48" s="178"/>
      <c r="OPH48" s="178"/>
      <c r="OPI48" s="179"/>
      <c r="OPJ48" s="166"/>
      <c r="OPK48" s="178"/>
      <c r="OPL48" s="178"/>
      <c r="OPM48" s="178"/>
      <c r="OPN48" s="178"/>
      <c r="OPO48" s="178"/>
      <c r="OPP48" s="178"/>
      <c r="OPQ48" s="179"/>
      <c r="OPR48" s="166"/>
      <c r="OPS48" s="178"/>
      <c r="OPT48" s="178"/>
      <c r="OPU48" s="178"/>
      <c r="OPV48" s="178"/>
      <c r="OPW48" s="178"/>
      <c r="OPX48" s="178"/>
      <c r="OPY48" s="179"/>
      <c r="OPZ48" s="166"/>
      <c r="OQA48" s="178"/>
      <c r="OQB48" s="178"/>
      <c r="OQC48" s="178"/>
      <c r="OQD48" s="178"/>
      <c r="OQE48" s="178"/>
      <c r="OQF48" s="178"/>
      <c r="OQG48" s="179"/>
      <c r="OQH48" s="166"/>
      <c r="OQI48" s="178"/>
      <c r="OQJ48" s="178"/>
      <c r="OQK48" s="178"/>
      <c r="OQL48" s="178"/>
      <c r="OQM48" s="178"/>
      <c r="OQN48" s="178"/>
      <c r="OQO48" s="179"/>
      <c r="OQP48" s="166"/>
      <c r="OQQ48" s="178"/>
      <c r="OQR48" s="178"/>
      <c r="OQS48" s="178"/>
      <c r="OQT48" s="178"/>
      <c r="OQU48" s="178"/>
      <c r="OQV48" s="178"/>
      <c r="OQW48" s="179"/>
      <c r="OQX48" s="166"/>
      <c r="OQY48" s="178"/>
      <c r="OQZ48" s="178"/>
      <c r="ORA48" s="178"/>
      <c r="ORB48" s="178"/>
      <c r="ORC48" s="178"/>
      <c r="ORD48" s="178"/>
      <c r="ORE48" s="179"/>
      <c r="ORF48" s="166"/>
      <c r="ORG48" s="178"/>
      <c r="ORH48" s="178"/>
      <c r="ORI48" s="178"/>
      <c r="ORJ48" s="178"/>
      <c r="ORK48" s="178"/>
      <c r="ORL48" s="178"/>
      <c r="ORM48" s="179"/>
      <c r="ORN48" s="166"/>
      <c r="ORO48" s="178"/>
      <c r="ORP48" s="178"/>
      <c r="ORQ48" s="178"/>
      <c r="ORR48" s="178"/>
      <c r="ORS48" s="178"/>
      <c r="ORT48" s="178"/>
      <c r="ORU48" s="179"/>
      <c r="ORV48" s="166"/>
      <c r="ORW48" s="178"/>
      <c r="ORX48" s="178"/>
      <c r="ORY48" s="178"/>
      <c r="ORZ48" s="178"/>
      <c r="OSA48" s="178"/>
      <c r="OSB48" s="178"/>
      <c r="OSC48" s="179"/>
      <c r="OSD48" s="166"/>
      <c r="OSE48" s="178"/>
      <c r="OSF48" s="178"/>
      <c r="OSG48" s="178"/>
      <c r="OSH48" s="178"/>
      <c r="OSI48" s="178"/>
      <c r="OSJ48" s="178"/>
      <c r="OSK48" s="179"/>
      <c r="OSL48" s="166"/>
      <c r="OSM48" s="178"/>
      <c r="OSN48" s="178"/>
      <c r="OSO48" s="178"/>
      <c r="OSP48" s="178"/>
      <c r="OSQ48" s="178"/>
      <c r="OSR48" s="178"/>
      <c r="OSS48" s="179"/>
      <c r="OST48" s="166"/>
      <c r="OSU48" s="178"/>
      <c r="OSV48" s="178"/>
      <c r="OSW48" s="178"/>
      <c r="OSX48" s="178"/>
      <c r="OSY48" s="178"/>
      <c r="OSZ48" s="178"/>
      <c r="OTA48" s="179"/>
      <c r="OTB48" s="166"/>
      <c r="OTC48" s="178"/>
      <c r="OTD48" s="178"/>
      <c r="OTE48" s="178"/>
      <c r="OTF48" s="178"/>
      <c r="OTG48" s="178"/>
      <c r="OTH48" s="178"/>
      <c r="OTI48" s="179"/>
      <c r="OTJ48" s="166"/>
      <c r="OTK48" s="178"/>
      <c r="OTL48" s="178"/>
      <c r="OTM48" s="178"/>
      <c r="OTN48" s="178"/>
      <c r="OTO48" s="178"/>
      <c r="OTP48" s="178"/>
      <c r="OTQ48" s="179"/>
      <c r="OTR48" s="166"/>
      <c r="OTS48" s="178"/>
      <c r="OTT48" s="178"/>
      <c r="OTU48" s="178"/>
      <c r="OTV48" s="178"/>
      <c r="OTW48" s="178"/>
      <c r="OTX48" s="178"/>
      <c r="OTY48" s="179"/>
      <c r="OTZ48" s="166"/>
      <c r="OUA48" s="178"/>
      <c r="OUB48" s="178"/>
      <c r="OUC48" s="178"/>
      <c r="OUD48" s="178"/>
      <c r="OUE48" s="178"/>
      <c r="OUF48" s="178"/>
      <c r="OUG48" s="179"/>
      <c r="OUH48" s="166"/>
      <c r="OUI48" s="178"/>
      <c r="OUJ48" s="178"/>
      <c r="OUK48" s="178"/>
      <c r="OUL48" s="178"/>
      <c r="OUM48" s="178"/>
      <c r="OUN48" s="178"/>
      <c r="OUO48" s="179"/>
      <c r="OUP48" s="166"/>
      <c r="OUQ48" s="178"/>
      <c r="OUR48" s="178"/>
      <c r="OUS48" s="178"/>
      <c r="OUT48" s="178"/>
      <c r="OUU48" s="178"/>
      <c r="OUV48" s="178"/>
      <c r="OUW48" s="179"/>
      <c r="OUX48" s="166"/>
      <c r="OUY48" s="178"/>
      <c r="OUZ48" s="178"/>
      <c r="OVA48" s="178"/>
      <c r="OVB48" s="178"/>
      <c r="OVC48" s="178"/>
      <c r="OVD48" s="178"/>
      <c r="OVE48" s="179"/>
      <c r="OVF48" s="166"/>
      <c r="OVG48" s="178"/>
      <c r="OVH48" s="178"/>
      <c r="OVI48" s="178"/>
      <c r="OVJ48" s="178"/>
      <c r="OVK48" s="178"/>
      <c r="OVL48" s="178"/>
      <c r="OVM48" s="179"/>
      <c r="OVN48" s="166"/>
      <c r="OVO48" s="178"/>
      <c r="OVP48" s="178"/>
      <c r="OVQ48" s="178"/>
      <c r="OVR48" s="178"/>
      <c r="OVS48" s="178"/>
      <c r="OVT48" s="178"/>
      <c r="OVU48" s="179"/>
      <c r="OVV48" s="166"/>
      <c r="OVW48" s="178"/>
      <c r="OVX48" s="178"/>
      <c r="OVY48" s="178"/>
      <c r="OVZ48" s="178"/>
      <c r="OWA48" s="178"/>
      <c r="OWB48" s="178"/>
      <c r="OWC48" s="179"/>
      <c r="OWD48" s="166"/>
      <c r="OWE48" s="178"/>
      <c r="OWF48" s="178"/>
      <c r="OWG48" s="178"/>
      <c r="OWH48" s="178"/>
      <c r="OWI48" s="178"/>
      <c r="OWJ48" s="178"/>
      <c r="OWK48" s="179"/>
      <c r="OWL48" s="166"/>
      <c r="OWM48" s="178"/>
      <c r="OWN48" s="178"/>
      <c r="OWO48" s="178"/>
      <c r="OWP48" s="178"/>
      <c r="OWQ48" s="178"/>
      <c r="OWR48" s="178"/>
      <c r="OWS48" s="179"/>
      <c r="OWT48" s="166"/>
      <c r="OWU48" s="178"/>
      <c r="OWV48" s="178"/>
      <c r="OWW48" s="178"/>
      <c r="OWX48" s="178"/>
      <c r="OWY48" s="178"/>
      <c r="OWZ48" s="178"/>
      <c r="OXA48" s="179"/>
      <c r="OXB48" s="166"/>
      <c r="OXC48" s="178"/>
      <c r="OXD48" s="178"/>
      <c r="OXE48" s="178"/>
      <c r="OXF48" s="178"/>
      <c r="OXG48" s="178"/>
      <c r="OXH48" s="178"/>
      <c r="OXI48" s="179"/>
      <c r="OXJ48" s="166"/>
      <c r="OXK48" s="178"/>
      <c r="OXL48" s="178"/>
      <c r="OXM48" s="178"/>
      <c r="OXN48" s="178"/>
      <c r="OXO48" s="178"/>
      <c r="OXP48" s="178"/>
      <c r="OXQ48" s="179"/>
      <c r="OXR48" s="166"/>
      <c r="OXS48" s="178"/>
      <c r="OXT48" s="178"/>
      <c r="OXU48" s="178"/>
      <c r="OXV48" s="178"/>
      <c r="OXW48" s="178"/>
      <c r="OXX48" s="178"/>
      <c r="OXY48" s="179"/>
      <c r="OXZ48" s="166"/>
      <c r="OYA48" s="178"/>
      <c r="OYB48" s="178"/>
      <c r="OYC48" s="178"/>
      <c r="OYD48" s="178"/>
      <c r="OYE48" s="178"/>
      <c r="OYF48" s="178"/>
      <c r="OYG48" s="179"/>
      <c r="OYH48" s="166"/>
      <c r="OYI48" s="178"/>
      <c r="OYJ48" s="178"/>
      <c r="OYK48" s="178"/>
      <c r="OYL48" s="178"/>
      <c r="OYM48" s="178"/>
      <c r="OYN48" s="178"/>
      <c r="OYO48" s="179"/>
      <c r="OYP48" s="166"/>
      <c r="OYQ48" s="178"/>
      <c r="OYR48" s="178"/>
      <c r="OYS48" s="178"/>
      <c r="OYT48" s="178"/>
      <c r="OYU48" s="178"/>
      <c r="OYV48" s="178"/>
      <c r="OYW48" s="179"/>
      <c r="OYX48" s="166"/>
      <c r="OYY48" s="178"/>
      <c r="OYZ48" s="178"/>
      <c r="OZA48" s="178"/>
      <c r="OZB48" s="178"/>
      <c r="OZC48" s="178"/>
      <c r="OZD48" s="178"/>
      <c r="OZE48" s="179"/>
      <c r="OZF48" s="166"/>
      <c r="OZG48" s="178"/>
      <c r="OZH48" s="178"/>
      <c r="OZI48" s="178"/>
      <c r="OZJ48" s="178"/>
      <c r="OZK48" s="178"/>
      <c r="OZL48" s="178"/>
      <c r="OZM48" s="179"/>
      <c r="OZN48" s="166"/>
      <c r="OZO48" s="178"/>
      <c r="OZP48" s="178"/>
      <c r="OZQ48" s="178"/>
      <c r="OZR48" s="178"/>
      <c r="OZS48" s="178"/>
      <c r="OZT48" s="178"/>
      <c r="OZU48" s="179"/>
      <c r="OZV48" s="166"/>
      <c r="OZW48" s="178"/>
      <c r="OZX48" s="178"/>
      <c r="OZY48" s="178"/>
      <c r="OZZ48" s="178"/>
      <c r="PAA48" s="178"/>
      <c r="PAB48" s="178"/>
      <c r="PAC48" s="179"/>
      <c r="PAD48" s="166"/>
      <c r="PAE48" s="178"/>
      <c r="PAF48" s="178"/>
      <c r="PAG48" s="178"/>
      <c r="PAH48" s="178"/>
      <c r="PAI48" s="178"/>
      <c r="PAJ48" s="178"/>
      <c r="PAK48" s="179"/>
      <c r="PAL48" s="166"/>
      <c r="PAM48" s="178"/>
      <c r="PAN48" s="178"/>
      <c r="PAO48" s="178"/>
      <c r="PAP48" s="178"/>
      <c r="PAQ48" s="178"/>
      <c r="PAR48" s="178"/>
      <c r="PAS48" s="179"/>
      <c r="PAT48" s="166"/>
      <c r="PAU48" s="178"/>
      <c r="PAV48" s="178"/>
      <c r="PAW48" s="178"/>
      <c r="PAX48" s="178"/>
      <c r="PAY48" s="178"/>
      <c r="PAZ48" s="178"/>
      <c r="PBA48" s="179"/>
      <c r="PBB48" s="166"/>
      <c r="PBC48" s="178"/>
      <c r="PBD48" s="178"/>
      <c r="PBE48" s="178"/>
      <c r="PBF48" s="178"/>
      <c r="PBG48" s="178"/>
      <c r="PBH48" s="178"/>
      <c r="PBI48" s="179"/>
      <c r="PBJ48" s="166"/>
      <c r="PBK48" s="178"/>
      <c r="PBL48" s="178"/>
      <c r="PBM48" s="178"/>
      <c r="PBN48" s="178"/>
      <c r="PBO48" s="178"/>
      <c r="PBP48" s="178"/>
      <c r="PBQ48" s="179"/>
      <c r="PBR48" s="166"/>
      <c r="PBS48" s="178"/>
      <c r="PBT48" s="178"/>
      <c r="PBU48" s="178"/>
      <c r="PBV48" s="178"/>
      <c r="PBW48" s="178"/>
      <c r="PBX48" s="178"/>
      <c r="PBY48" s="179"/>
      <c r="PBZ48" s="166"/>
      <c r="PCA48" s="178"/>
      <c r="PCB48" s="178"/>
      <c r="PCC48" s="178"/>
      <c r="PCD48" s="178"/>
      <c r="PCE48" s="178"/>
      <c r="PCF48" s="178"/>
      <c r="PCG48" s="179"/>
      <c r="PCH48" s="166"/>
      <c r="PCI48" s="178"/>
      <c r="PCJ48" s="178"/>
      <c r="PCK48" s="178"/>
      <c r="PCL48" s="178"/>
      <c r="PCM48" s="178"/>
      <c r="PCN48" s="178"/>
      <c r="PCO48" s="179"/>
      <c r="PCP48" s="166"/>
      <c r="PCQ48" s="178"/>
      <c r="PCR48" s="178"/>
      <c r="PCS48" s="178"/>
      <c r="PCT48" s="178"/>
      <c r="PCU48" s="178"/>
      <c r="PCV48" s="178"/>
      <c r="PCW48" s="179"/>
      <c r="PCX48" s="166"/>
      <c r="PCY48" s="178"/>
      <c r="PCZ48" s="178"/>
      <c r="PDA48" s="178"/>
      <c r="PDB48" s="178"/>
      <c r="PDC48" s="178"/>
      <c r="PDD48" s="178"/>
      <c r="PDE48" s="179"/>
      <c r="PDF48" s="166"/>
      <c r="PDG48" s="178"/>
      <c r="PDH48" s="178"/>
      <c r="PDI48" s="178"/>
      <c r="PDJ48" s="178"/>
      <c r="PDK48" s="178"/>
      <c r="PDL48" s="178"/>
      <c r="PDM48" s="179"/>
      <c r="PDN48" s="166"/>
      <c r="PDO48" s="178"/>
      <c r="PDP48" s="178"/>
      <c r="PDQ48" s="178"/>
      <c r="PDR48" s="178"/>
      <c r="PDS48" s="178"/>
      <c r="PDT48" s="178"/>
      <c r="PDU48" s="179"/>
      <c r="PDV48" s="166"/>
      <c r="PDW48" s="178"/>
      <c r="PDX48" s="178"/>
      <c r="PDY48" s="178"/>
      <c r="PDZ48" s="178"/>
      <c r="PEA48" s="178"/>
      <c r="PEB48" s="178"/>
      <c r="PEC48" s="179"/>
      <c r="PED48" s="166"/>
      <c r="PEE48" s="178"/>
      <c r="PEF48" s="178"/>
      <c r="PEG48" s="178"/>
      <c r="PEH48" s="178"/>
      <c r="PEI48" s="178"/>
      <c r="PEJ48" s="178"/>
      <c r="PEK48" s="179"/>
      <c r="PEL48" s="166"/>
      <c r="PEM48" s="178"/>
      <c r="PEN48" s="178"/>
      <c r="PEO48" s="178"/>
      <c r="PEP48" s="178"/>
      <c r="PEQ48" s="178"/>
      <c r="PER48" s="178"/>
      <c r="PES48" s="179"/>
      <c r="PET48" s="166"/>
      <c r="PEU48" s="178"/>
      <c r="PEV48" s="178"/>
      <c r="PEW48" s="178"/>
      <c r="PEX48" s="178"/>
      <c r="PEY48" s="178"/>
      <c r="PEZ48" s="178"/>
      <c r="PFA48" s="179"/>
      <c r="PFB48" s="166"/>
      <c r="PFC48" s="178"/>
      <c r="PFD48" s="178"/>
      <c r="PFE48" s="178"/>
      <c r="PFF48" s="178"/>
      <c r="PFG48" s="178"/>
      <c r="PFH48" s="178"/>
      <c r="PFI48" s="179"/>
      <c r="PFJ48" s="166"/>
      <c r="PFK48" s="178"/>
      <c r="PFL48" s="178"/>
      <c r="PFM48" s="178"/>
      <c r="PFN48" s="178"/>
      <c r="PFO48" s="178"/>
      <c r="PFP48" s="178"/>
      <c r="PFQ48" s="179"/>
      <c r="PFR48" s="166"/>
      <c r="PFS48" s="178"/>
      <c r="PFT48" s="178"/>
      <c r="PFU48" s="178"/>
      <c r="PFV48" s="178"/>
      <c r="PFW48" s="178"/>
      <c r="PFX48" s="178"/>
      <c r="PFY48" s="179"/>
      <c r="PFZ48" s="166"/>
      <c r="PGA48" s="178"/>
      <c r="PGB48" s="178"/>
      <c r="PGC48" s="178"/>
      <c r="PGD48" s="178"/>
      <c r="PGE48" s="178"/>
      <c r="PGF48" s="178"/>
      <c r="PGG48" s="179"/>
      <c r="PGH48" s="166"/>
      <c r="PGI48" s="178"/>
      <c r="PGJ48" s="178"/>
      <c r="PGK48" s="178"/>
      <c r="PGL48" s="178"/>
      <c r="PGM48" s="178"/>
      <c r="PGN48" s="178"/>
      <c r="PGO48" s="179"/>
      <c r="PGP48" s="166"/>
      <c r="PGQ48" s="178"/>
      <c r="PGR48" s="178"/>
      <c r="PGS48" s="178"/>
      <c r="PGT48" s="178"/>
      <c r="PGU48" s="178"/>
      <c r="PGV48" s="178"/>
      <c r="PGW48" s="179"/>
      <c r="PGX48" s="166"/>
      <c r="PGY48" s="178"/>
      <c r="PGZ48" s="178"/>
      <c r="PHA48" s="178"/>
      <c r="PHB48" s="178"/>
      <c r="PHC48" s="178"/>
      <c r="PHD48" s="178"/>
      <c r="PHE48" s="179"/>
      <c r="PHF48" s="166"/>
      <c r="PHG48" s="178"/>
      <c r="PHH48" s="178"/>
      <c r="PHI48" s="178"/>
      <c r="PHJ48" s="178"/>
      <c r="PHK48" s="178"/>
      <c r="PHL48" s="178"/>
      <c r="PHM48" s="179"/>
      <c r="PHN48" s="166"/>
      <c r="PHO48" s="178"/>
      <c r="PHP48" s="178"/>
      <c r="PHQ48" s="178"/>
      <c r="PHR48" s="178"/>
      <c r="PHS48" s="178"/>
      <c r="PHT48" s="178"/>
      <c r="PHU48" s="179"/>
      <c r="PHV48" s="166"/>
      <c r="PHW48" s="178"/>
      <c r="PHX48" s="178"/>
      <c r="PHY48" s="178"/>
      <c r="PHZ48" s="178"/>
      <c r="PIA48" s="178"/>
      <c r="PIB48" s="178"/>
      <c r="PIC48" s="179"/>
      <c r="PID48" s="166"/>
      <c r="PIE48" s="178"/>
      <c r="PIF48" s="178"/>
      <c r="PIG48" s="178"/>
      <c r="PIH48" s="178"/>
      <c r="PII48" s="178"/>
      <c r="PIJ48" s="178"/>
      <c r="PIK48" s="179"/>
      <c r="PIL48" s="166"/>
      <c r="PIM48" s="178"/>
      <c r="PIN48" s="178"/>
      <c r="PIO48" s="178"/>
      <c r="PIP48" s="178"/>
      <c r="PIQ48" s="178"/>
      <c r="PIR48" s="178"/>
      <c r="PIS48" s="179"/>
      <c r="PIT48" s="166"/>
      <c r="PIU48" s="178"/>
      <c r="PIV48" s="178"/>
      <c r="PIW48" s="178"/>
      <c r="PIX48" s="178"/>
      <c r="PIY48" s="178"/>
      <c r="PIZ48" s="178"/>
      <c r="PJA48" s="179"/>
      <c r="PJB48" s="166"/>
      <c r="PJC48" s="178"/>
      <c r="PJD48" s="178"/>
      <c r="PJE48" s="178"/>
      <c r="PJF48" s="178"/>
      <c r="PJG48" s="178"/>
      <c r="PJH48" s="178"/>
      <c r="PJI48" s="179"/>
      <c r="PJJ48" s="166"/>
      <c r="PJK48" s="178"/>
      <c r="PJL48" s="178"/>
      <c r="PJM48" s="178"/>
      <c r="PJN48" s="178"/>
      <c r="PJO48" s="178"/>
      <c r="PJP48" s="178"/>
      <c r="PJQ48" s="179"/>
      <c r="PJR48" s="166"/>
      <c r="PJS48" s="178"/>
      <c r="PJT48" s="178"/>
      <c r="PJU48" s="178"/>
      <c r="PJV48" s="178"/>
      <c r="PJW48" s="178"/>
      <c r="PJX48" s="178"/>
      <c r="PJY48" s="179"/>
      <c r="PJZ48" s="166"/>
      <c r="PKA48" s="178"/>
      <c r="PKB48" s="178"/>
      <c r="PKC48" s="178"/>
      <c r="PKD48" s="178"/>
      <c r="PKE48" s="178"/>
      <c r="PKF48" s="178"/>
      <c r="PKG48" s="179"/>
      <c r="PKH48" s="166"/>
      <c r="PKI48" s="178"/>
      <c r="PKJ48" s="178"/>
      <c r="PKK48" s="178"/>
      <c r="PKL48" s="178"/>
      <c r="PKM48" s="178"/>
      <c r="PKN48" s="178"/>
      <c r="PKO48" s="179"/>
      <c r="PKP48" s="166"/>
      <c r="PKQ48" s="178"/>
      <c r="PKR48" s="178"/>
      <c r="PKS48" s="178"/>
      <c r="PKT48" s="178"/>
      <c r="PKU48" s="178"/>
      <c r="PKV48" s="178"/>
      <c r="PKW48" s="179"/>
      <c r="PKX48" s="166"/>
      <c r="PKY48" s="178"/>
      <c r="PKZ48" s="178"/>
      <c r="PLA48" s="178"/>
      <c r="PLB48" s="178"/>
      <c r="PLC48" s="178"/>
      <c r="PLD48" s="178"/>
      <c r="PLE48" s="179"/>
      <c r="PLF48" s="166"/>
      <c r="PLG48" s="178"/>
      <c r="PLH48" s="178"/>
      <c r="PLI48" s="178"/>
      <c r="PLJ48" s="178"/>
      <c r="PLK48" s="178"/>
      <c r="PLL48" s="178"/>
      <c r="PLM48" s="179"/>
      <c r="PLN48" s="166"/>
      <c r="PLO48" s="178"/>
      <c r="PLP48" s="178"/>
      <c r="PLQ48" s="178"/>
      <c r="PLR48" s="178"/>
      <c r="PLS48" s="178"/>
      <c r="PLT48" s="178"/>
      <c r="PLU48" s="179"/>
      <c r="PLV48" s="166"/>
      <c r="PLW48" s="178"/>
      <c r="PLX48" s="178"/>
      <c r="PLY48" s="178"/>
      <c r="PLZ48" s="178"/>
      <c r="PMA48" s="178"/>
      <c r="PMB48" s="178"/>
      <c r="PMC48" s="179"/>
      <c r="PMD48" s="166"/>
      <c r="PME48" s="178"/>
      <c r="PMF48" s="178"/>
      <c r="PMG48" s="178"/>
      <c r="PMH48" s="178"/>
      <c r="PMI48" s="178"/>
      <c r="PMJ48" s="178"/>
      <c r="PMK48" s="179"/>
      <c r="PML48" s="166"/>
      <c r="PMM48" s="178"/>
      <c r="PMN48" s="178"/>
      <c r="PMO48" s="178"/>
      <c r="PMP48" s="178"/>
      <c r="PMQ48" s="178"/>
      <c r="PMR48" s="178"/>
      <c r="PMS48" s="179"/>
      <c r="PMT48" s="166"/>
      <c r="PMU48" s="178"/>
      <c r="PMV48" s="178"/>
      <c r="PMW48" s="178"/>
      <c r="PMX48" s="178"/>
      <c r="PMY48" s="178"/>
      <c r="PMZ48" s="178"/>
      <c r="PNA48" s="179"/>
      <c r="PNB48" s="166"/>
      <c r="PNC48" s="178"/>
      <c r="PND48" s="178"/>
      <c r="PNE48" s="178"/>
      <c r="PNF48" s="178"/>
      <c r="PNG48" s="178"/>
      <c r="PNH48" s="178"/>
      <c r="PNI48" s="179"/>
      <c r="PNJ48" s="166"/>
      <c r="PNK48" s="178"/>
      <c r="PNL48" s="178"/>
      <c r="PNM48" s="178"/>
      <c r="PNN48" s="178"/>
      <c r="PNO48" s="178"/>
      <c r="PNP48" s="178"/>
      <c r="PNQ48" s="179"/>
      <c r="PNR48" s="166"/>
      <c r="PNS48" s="178"/>
      <c r="PNT48" s="178"/>
      <c r="PNU48" s="178"/>
      <c r="PNV48" s="178"/>
      <c r="PNW48" s="178"/>
      <c r="PNX48" s="178"/>
      <c r="PNY48" s="179"/>
      <c r="PNZ48" s="166"/>
      <c r="POA48" s="178"/>
      <c r="POB48" s="178"/>
      <c r="POC48" s="178"/>
      <c r="POD48" s="178"/>
      <c r="POE48" s="178"/>
      <c r="POF48" s="178"/>
      <c r="POG48" s="179"/>
      <c r="POH48" s="166"/>
      <c r="POI48" s="178"/>
      <c r="POJ48" s="178"/>
      <c r="POK48" s="178"/>
      <c r="POL48" s="178"/>
      <c r="POM48" s="178"/>
      <c r="PON48" s="178"/>
      <c r="POO48" s="179"/>
      <c r="POP48" s="166"/>
      <c r="POQ48" s="178"/>
      <c r="POR48" s="178"/>
      <c r="POS48" s="178"/>
      <c r="POT48" s="178"/>
      <c r="POU48" s="178"/>
      <c r="POV48" s="178"/>
      <c r="POW48" s="179"/>
      <c r="POX48" s="166"/>
      <c r="POY48" s="178"/>
      <c r="POZ48" s="178"/>
      <c r="PPA48" s="178"/>
      <c r="PPB48" s="178"/>
      <c r="PPC48" s="178"/>
      <c r="PPD48" s="178"/>
      <c r="PPE48" s="179"/>
      <c r="PPF48" s="166"/>
      <c r="PPG48" s="178"/>
      <c r="PPH48" s="178"/>
      <c r="PPI48" s="178"/>
      <c r="PPJ48" s="178"/>
      <c r="PPK48" s="178"/>
      <c r="PPL48" s="178"/>
      <c r="PPM48" s="179"/>
      <c r="PPN48" s="166"/>
      <c r="PPO48" s="178"/>
      <c r="PPP48" s="178"/>
      <c r="PPQ48" s="178"/>
      <c r="PPR48" s="178"/>
      <c r="PPS48" s="178"/>
      <c r="PPT48" s="178"/>
      <c r="PPU48" s="179"/>
      <c r="PPV48" s="166"/>
      <c r="PPW48" s="178"/>
      <c r="PPX48" s="178"/>
      <c r="PPY48" s="178"/>
      <c r="PPZ48" s="178"/>
      <c r="PQA48" s="178"/>
      <c r="PQB48" s="178"/>
      <c r="PQC48" s="179"/>
      <c r="PQD48" s="166"/>
      <c r="PQE48" s="178"/>
      <c r="PQF48" s="178"/>
      <c r="PQG48" s="178"/>
      <c r="PQH48" s="178"/>
      <c r="PQI48" s="178"/>
      <c r="PQJ48" s="178"/>
      <c r="PQK48" s="179"/>
      <c r="PQL48" s="166"/>
      <c r="PQM48" s="178"/>
      <c r="PQN48" s="178"/>
      <c r="PQO48" s="178"/>
      <c r="PQP48" s="178"/>
      <c r="PQQ48" s="178"/>
      <c r="PQR48" s="178"/>
      <c r="PQS48" s="179"/>
      <c r="PQT48" s="166"/>
      <c r="PQU48" s="178"/>
      <c r="PQV48" s="178"/>
      <c r="PQW48" s="178"/>
      <c r="PQX48" s="178"/>
      <c r="PQY48" s="178"/>
      <c r="PQZ48" s="178"/>
      <c r="PRA48" s="179"/>
      <c r="PRB48" s="166"/>
      <c r="PRC48" s="178"/>
      <c r="PRD48" s="178"/>
      <c r="PRE48" s="178"/>
      <c r="PRF48" s="178"/>
      <c r="PRG48" s="178"/>
      <c r="PRH48" s="178"/>
      <c r="PRI48" s="179"/>
      <c r="PRJ48" s="166"/>
      <c r="PRK48" s="178"/>
      <c r="PRL48" s="178"/>
      <c r="PRM48" s="178"/>
      <c r="PRN48" s="178"/>
      <c r="PRO48" s="178"/>
      <c r="PRP48" s="178"/>
      <c r="PRQ48" s="179"/>
      <c r="PRR48" s="166"/>
      <c r="PRS48" s="178"/>
      <c r="PRT48" s="178"/>
      <c r="PRU48" s="178"/>
      <c r="PRV48" s="178"/>
      <c r="PRW48" s="178"/>
      <c r="PRX48" s="178"/>
      <c r="PRY48" s="179"/>
      <c r="PRZ48" s="166"/>
      <c r="PSA48" s="178"/>
      <c r="PSB48" s="178"/>
      <c r="PSC48" s="178"/>
      <c r="PSD48" s="178"/>
      <c r="PSE48" s="178"/>
      <c r="PSF48" s="178"/>
      <c r="PSG48" s="179"/>
      <c r="PSH48" s="166"/>
      <c r="PSI48" s="178"/>
      <c r="PSJ48" s="178"/>
      <c r="PSK48" s="178"/>
      <c r="PSL48" s="178"/>
      <c r="PSM48" s="178"/>
      <c r="PSN48" s="178"/>
      <c r="PSO48" s="179"/>
      <c r="PSP48" s="166"/>
      <c r="PSQ48" s="178"/>
      <c r="PSR48" s="178"/>
      <c r="PSS48" s="178"/>
      <c r="PST48" s="178"/>
      <c r="PSU48" s="178"/>
      <c r="PSV48" s="178"/>
      <c r="PSW48" s="179"/>
      <c r="PSX48" s="166"/>
      <c r="PSY48" s="178"/>
      <c r="PSZ48" s="178"/>
      <c r="PTA48" s="178"/>
      <c r="PTB48" s="178"/>
      <c r="PTC48" s="178"/>
      <c r="PTD48" s="178"/>
      <c r="PTE48" s="179"/>
      <c r="PTF48" s="166"/>
      <c r="PTG48" s="178"/>
      <c r="PTH48" s="178"/>
      <c r="PTI48" s="178"/>
      <c r="PTJ48" s="178"/>
      <c r="PTK48" s="178"/>
      <c r="PTL48" s="178"/>
      <c r="PTM48" s="179"/>
      <c r="PTN48" s="166"/>
      <c r="PTO48" s="178"/>
      <c r="PTP48" s="178"/>
      <c r="PTQ48" s="178"/>
      <c r="PTR48" s="178"/>
      <c r="PTS48" s="178"/>
      <c r="PTT48" s="178"/>
      <c r="PTU48" s="179"/>
      <c r="PTV48" s="166"/>
      <c r="PTW48" s="178"/>
      <c r="PTX48" s="178"/>
      <c r="PTY48" s="178"/>
      <c r="PTZ48" s="178"/>
      <c r="PUA48" s="178"/>
      <c r="PUB48" s="178"/>
      <c r="PUC48" s="179"/>
      <c r="PUD48" s="166"/>
      <c r="PUE48" s="178"/>
      <c r="PUF48" s="178"/>
      <c r="PUG48" s="178"/>
      <c r="PUH48" s="178"/>
      <c r="PUI48" s="178"/>
      <c r="PUJ48" s="178"/>
      <c r="PUK48" s="179"/>
      <c r="PUL48" s="166"/>
      <c r="PUM48" s="178"/>
      <c r="PUN48" s="178"/>
      <c r="PUO48" s="178"/>
      <c r="PUP48" s="178"/>
      <c r="PUQ48" s="178"/>
      <c r="PUR48" s="178"/>
      <c r="PUS48" s="179"/>
      <c r="PUT48" s="166"/>
      <c r="PUU48" s="178"/>
      <c r="PUV48" s="178"/>
      <c r="PUW48" s="178"/>
      <c r="PUX48" s="178"/>
      <c r="PUY48" s="178"/>
      <c r="PUZ48" s="178"/>
      <c r="PVA48" s="179"/>
      <c r="PVB48" s="166"/>
      <c r="PVC48" s="178"/>
      <c r="PVD48" s="178"/>
      <c r="PVE48" s="178"/>
      <c r="PVF48" s="178"/>
      <c r="PVG48" s="178"/>
      <c r="PVH48" s="178"/>
      <c r="PVI48" s="179"/>
      <c r="PVJ48" s="166"/>
      <c r="PVK48" s="178"/>
      <c r="PVL48" s="178"/>
      <c r="PVM48" s="178"/>
      <c r="PVN48" s="178"/>
      <c r="PVO48" s="178"/>
      <c r="PVP48" s="178"/>
      <c r="PVQ48" s="179"/>
      <c r="PVR48" s="166"/>
      <c r="PVS48" s="178"/>
      <c r="PVT48" s="178"/>
      <c r="PVU48" s="178"/>
      <c r="PVV48" s="178"/>
      <c r="PVW48" s="178"/>
      <c r="PVX48" s="178"/>
      <c r="PVY48" s="179"/>
      <c r="PVZ48" s="166"/>
      <c r="PWA48" s="178"/>
      <c r="PWB48" s="178"/>
      <c r="PWC48" s="178"/>
      <c r="PWD48" s="178"/>
      <c r="PWE48" s="178"/>
      <c r="PWF48" s="178"/>
      <c r="PWG48" s="179"/>
      <c r="PWH48" s="166"/>
      <c r="PWI48" s="178"/>
      <c r="PWJ48" s="178"/>
      <c r="PWK48" s="178"/>
      <c r="PWL48" s="178"/>
      <c r="PWM48" s="178"/>
      <c r="PWN48" s="178"/>
      <c r="PWO48" s="179"/>
      <c r="PWP48" s="166"/>
      <c r="PWQ48" s="178"/>
      <c r="PWR48" s="178"/>
      <c r="PWS48" s="178"/>
      <c r="PWT48" s="178"/>
      <c r="PWU48" s="178"/>
      <c r="PWV48" s="178"/>
      <c r="PWW48" s="179"/>
      <c r="PWX48" s="166"/>
      <c r="PWY48" s="178"/>
      <c r="PWZ48" s="178"/>
      <c r="PXA48" s="178"/>
      <c r="PXB48" s="178"/>
      <c r="PXC48" s="178"/>
      <c r="PXD48" s="178"/>
      <c r="PXE48" s="179"/>
      <c r="PXF48" s="166"/>
      <c r="PXG48" s="178"/>
      <c r="PXH48" s="178"/>
      <c r="PXI48" s="178"/>
      <c r="PXJ48" s="178"/>
      <c r="PXK48" s="178"/>
      <c r="PXL48" s="178"/>
      <c r="PXM48" s="179"/>
      <c r="PXN48" s="166"/>
      <c r="PXO48" s="178"/>
      <c r="PXP48" s="178"/>
      <c r="PXQ48" s="178"/>
      <c r="PXR48" s="178"/>
      <c r="PXS48" s="178"/>
      <c r="PXT48" s="178"/>
      <c r="PXU48" s="179"/>
      <c r="PXV48" s="166"/>
      <c r="PXW48" s="178"/>
      <c r="PXX48" s="178"/>
      <c r="PXY48" s="178"/>
      <c r="PXZ48" s="178"/>
      <c r="PYA48" s="178"/>
      <c r="PYB48" s="178"/>
      <c r="PYC48" s="179"/>
      <c r="PYD48" s="166"/>
      <c r="PYE48" s="178"/>
      <c r="PYF48" s="178"/>
      <c r="PYG48" s="178"/>
      <c r="PYH48" s="178"/>
      <c r="PYI48" s="178"/>
      <c r="PYJ48" s="178"/>
      <c r="PYK48" s="179"/>
      <c r="PYL48" s="166"/>
      <c r="PYM48" s="178"/>
      <c r="PYN48" s="178"/>
      <c r="PYO48" s="178"/>
      <c r="PYP48" s="178"/>
      <c r="PYQ48" s="178"/>
      <c r="PYR48" s="178"/>
      <c r="PYS48" s="179"/>
      <c r="PYT48" s="166"/>
      <c r="PYU48" s="178"/>
      <c r="PYV48" s="178"/>
      <c r="PYW48" s="178"/>
      <c r="PYX48" s="178"/>
      <c r="PYY48" s="178"/>
      <c r="PYZ48" s="178"/>
      <c r="PZA48" s="179"/>
      <c r="PZB48" s="166"/>
      <c r="PZC48" s="178"/>
      <c r="PZD48" s="178"/>
      <c r="PZE48" s="178"/>
      <c r="PZF48" s="178"/>
      <c r="PZG48" s="178"/>
      <c r="PZH48" s="178"/>
      <c r="PZI48" s="179"/>
      <c r="PZJ48" s="166"/>
      <c r="PZK48" s="178"/>
      <c r="PZL48" s="178"/>
      <c r="PZM48" s="178"/>
      <c r="PZN48" s="178"/>
      <c r="PZO48" s="178"/>
      <c r="PZP48" s="178"/>
      <c r="PZQ48" s="179"/>
      <c r="PZR48" s="166"/>
      <c r="PZS48" s="178"/>
      <c r="PZT48" s="178"/>
      <c r="PZU48" s="178"/>
      <c r="PZV48" s="178"/>
      <c r="PZW48" s="178"/>
      <c r="PZX48" s="178"/>
      <c r="PZY48" s="179"/>
      <c r="PZZ48" s="166"/>
      <c r="QAA48" s="178"/>
      <c r="QAB48" s="178"/>
      <c r="QAC48" s="178"/>
      <c r="QAD48" s="178"/>
      <c r="QAE48" s="178"/>
      <c r="QAF48" s="178"/>
      <c r="QAG48" s="179"/>
      <c r="QAH48" s="166"/>
      <c r="QAI48" s="178"/>
      <c r="QAJ48" s="178"/>
      <c r="QAK48" s="178"/>
      <c r="QAL48" s="178"/>
      <c r="QAM48" s="178"/>
      <c r="QAN48" s="178"/>
      <c r="QAO48" s="179"/>
      <c r="QAP48" s="166"/>
      <c r="QAQ48" s="178"/>
      <c r="QAR48" s="178"/>
      <c r="QAS48" s="178"/>
      <c r="QAT48" s="178"/>
      <c r="QAU48" s="178"/>
      <c r="QAV48" s="178"/>
      <c r="QAW48" s="179"/>
      <c r="QAX48" s="166"/>
      <c r="QAY48" s="178"/>
      <c r="QAZ48" s="178"/>
      <c r="QBA48" s="178"/>
      <c r="QBB48" s="178"/>
      <c r="QBC48" s="178"/>
      <c r="QBD48" s="178"/>
      <c r="QBE48" s="179"/>
      <c r="QBF48" s="166"/>
      <c r="QBG48" s="178"/>
      <c r="QBH48" s="178"/>
      <c r="QBI48" s="178"/>
      <c r="QBJ48" s="178"/>
      <c r="QBK48" s="178"/>
      <c r="QBL48" s="178"/>
      <c r="QBM48" s="179"/>
      <c r="QBN48" s="166"/>
      <c r="QBO48" s="178"/>
      <c r="QBP48" s="178"/>
      <c r="QBQ48" s="178"/>
      <c r="QBR48" s="178"/>
      <c r="QBS48" s="178"/>
      <c r="QBT48" s="178"/>
      <c r="QBU48" s="179"/>
      <c r="QBV48" s="166"/>
      <c r="QBW48" s="178"/>
      <c r="QBX48" s="178"/>
      <c r="QBY48" s="178"/>
      <c r="QBZ48" s="178"/>
      <c r="QCA48" s="178"/>
      <c r="QCB48" s="178"/>
      <c r="QCC48" s="179"/>
      <c r="QCD48" s="166"/>
      <c r="QCE48" s="178"/>
      <c r="QCF48" s="178"/>
      <c r="QCG48" s="178"/>
      <c r="QCH48" s="178"/>
      <c r="QCI48" s="178"/>
      <c r="QCJ48" s="178"/>
      <c r="QCK48" s="179"/>
      <c r="QCL48" s="166"/>
      <c r="QCM48" s="178"/>
      <c r="QCN48" s="178"/>
      <c r="QCO48" s="178"/>
      <c r="QCP48" s="178"/>
      <c r="QCQ48" s="178"/>
      <c r="QCR48" s="178"/>
      <c r="QCS48" s="179"/>
      <c r="QCT48" s="166"/>
      <c r="QCU48" s="178"/>
      <c r="QCV48" s="178"/>
      <c r="QCW48" s="178"/>
      <c r="QCX48" s="178"/>
      <c r="QCY48" s="178"/>
      <c r="QCZ48" s="178"/>
      <c r="QDA48" s="179"/>
      <c r="QDB48" s="166"/>
      <c r="QDC48" s="178"/>
      <c r="QDD48" s="178"/>
      <c r="QDE48" s="178"/>
      <c r="QDF48" s="178"/>
      <c r="QDG48" s="178"/>
      <c r="QDH48" s="178"/>
      <c r="QDI48" s="179"/>
      <c r="QDJ48" s="166"/>
      <c r="QDK48" s="178"/>
      <c r="QDL48" s="178"/>
      <c r="QDM48" s="178"/>
      <c r="QDN48" s="178"/>
      <c r="QDO48" s="178"/>
      <c r="QDP48" s="178"/>
      <c r="QDQ48" s="179"/>
      <c r="QDR48" s="166"/>
      <c r="QDS48" s="178"/>
      <c r="QDT48" s="178"/>
      <c r="QDU48" s="178"/>
      <c r="QDV48" s="178"/>
      <c r="QDW48" s="178"/>
      <c r="QDX48" s="178"/>
      <c r="QDY48" s="179"/>
      <c r="QDZ48" s="166"/>
      <c r="QEA48" s="178"/>
      <c r="QEB48" s="178"/>
      <c r="QEC48" s="178"/>
      <c r="QED48" s="178"/>
      <c r="QEE48" s="178"/>
      <c r="QEF48" s="178"/>
      <c r="QEG48" s="179"/>
      <c r="QEH48" s="166"/>
      <c r="QEI48" s="178"/>
      <c r="QEJ48" s="178"/>
      <c r="QEK48" s="178"/>
      <c r="QEL48" s="178"/>
      <c r="QEM48" s="178"/>
      <c r="QEN48" s="178"/>
      <c r="QEO48" s="179"/>
      <c r="QEP48" s="166"/>
      <c r="QEQ48" s="178"/>
      <c r="QER48" s="178"/>
      <c r="QES48" s="178"/>
      <c r="QET48" s="178"/>
      <c r="QEU48" s="178"/>
      <c r="QEV48" s="178"/>
      <c r="QEW48" s="179"/>
      <c r="QEX48" s="166"/>
      <c r="QEY48" s="178"/>
      <c r="QEZ48" s="178"/>
      <c r="QFA48" s="178"/>
      <c r="QFB48" s="178"/>
      <c r="QFC48" s="178"/>
      <c r="QFD48" s="178"/>
      <c r="QFE48" s="179"/>
      <c r="QFF48" s="166"/>
      <c r="QFG48" s="178"/>
      <c r="QFH48" s="178"/>
      <c r="QFI48" s="178"/>
      <c r="QFJ48" s="178"/>
      <c r="QFK48" s="178"/>
      <c r="QFL48" s="178"/>
      <c r="QFM48" s="179"/>
      <c r="QFN48" s="166"/>
      <c r="QFO48" s="178"/>
      <c r="QFP48" s="178"/>
      <c r="QFQ48" s="178"/>
      <c r="QFR48" s="178"/>
      <c r="QFS48" s="178"/>
      <c r="QFT48" s="178"/>
      <c r="QFU48" s="179"/>
      <c r="QFV48" s="166"/>
      <c r="QFW48" s="178"/>
      <c r="QFX48" s="178"/>
      <c r="QFY48" s="178"/>
      <c r="QFZ48" s="178"/>
      <c r="QGA48" s="178"/>
      <c r="QGB48" s="178"/>
      <c r="QGC48" s="179"/>
      <c r="QGD48" s="166"/>
      <c r="QGE48" s="178"/>
      <c r="QGF48" s="178"/>
      <c r="QGG48" s="178"/>
      <c r="QGH48" s="178"/>
      <c r="QGI48" s="178"/>
      <c r="QGJ48" s="178"/>
      <c r="QGK48" s="179"/>
      <c r="QGL48" s="166"/>
      <c r="QGM48" s="178"/>
      <c r="QGN48" s="178"/>
      <c r="QGO48" s="178"/>
      <c r="QGP48" s="178"/>
      <c r="QGQ48" s="178"/>
      <c r="QGR48" s="178"/>
      <c r="QGS48" s="179"/>
      <c r="QGT48" s="166"/>
      <c r="QGU48" s="178"/>
      <c r="QGV48" s="178"/>
      <c r="QGW48" s="178"/>
      <c r="QGX48" s="178"/>
      <c r="QGY48" s="178"/>
      <c r="QGZ48" s="178"/>
      <c r="QHA48" s="179"/>
      <c r="QHB48" s="166"/>
      <c r="QHC48" s="178"/>
      <c r="QHD48" s="178"/>
      <c r="QHE48" s="178"/>
      <c r="QHF48" s="178"/>
      <c r="QHG48" s="178"/>
      <c r="QHH48" s="178"/>
      <c r="QHI48" s="179"/>
      <c r="QHJ48" s="166"/>
      <c r="QHK48" s="178"/>
      <c r="QHL48" s="178"/>
      <c r="QHM48" s="178"/>
      <c r="QHN48" s="178"/>
      <c r="QHO48" s="178"/>
      <c r="QHP48" s="178"/>
      <c r="QHQ48" s="179"/>
      <c r="QHR48" s="166"/>
      <c r="QHS48" s="178"/>
      <c r="QHT48" s="178"/>
      <c r="QHU48" s="178"/>
      <c r="QHV48" s="178"/>
      <c r="QHW48" s="178"/>
      <c r="QHX48" s="178"/>
      <c r="QHY48" s="179"/>
      <c r="QHZ48" s="166"/>
      <c r="QIA48" s="178"/>
      <c r="QIB48" s="178"/>
      <c r="QIC48" s="178"/>
      <c r="QID48" s="178"/>
      <c r="QIE48" s="178"/>
      <c r="QIF48" s="178"/>
      <c r="QIG48" s="179"/>
      <c r="QIH48" s="166"/>
      <c r="QII48" s="178"/>
      <c r="QIJ48" s="178"/>
      <c r="QIK48" s="178"/>
      <c r="QIL48" s="178"/>
      <c r="QIM48" s="178"/>
      <c r="QIN48" s="178"/>
      <c r="QIO48" s="179"/>
      <c r="QIP48" s="166"/>
      <c r="QIQ48" s="178"/>
      <c r="QIR48" s="178"/>
      <c r="QIS48" s="178"/>
      <c r="QIT48" s="178"/>
      <c r="QIU48" s="178"/>
      <c r="QIV48" s="178"/>
      <c r="QIW48" s="179"/>
      <c r="QIX48" s="166"/>
      <c r="QIY48" s="178"/>
      <c r="QIZ48" s="178"/>
      <c r="QJA48" s="178"/>
      <c r="QJB48" s="178"/>
      <c r="QJC48" s="178"/>
      <c r="QJD48" s="178"/>
      <c r="QJE48" s="179"/>
      <c r="QJF48" s="166"/>
      <c r="QJG48" s="178"/>
      <c r="QJH48" s="178"/>
      <c r="QJI48" s="178"/>
      <c r="QJJ48" s="178"/>
      <c r="QJK48" s="178"/>
      <c r="QJL48" s="178"/>
      <c r="QJM48" s="179"/>
      <c r="QJN48" s="166"/>
      <c r="QJO48" s="178"/>
      <c r="QJP48" s="178"/>
      <c r="QJQ48" s="178"/>
      <c r="QJR48" s="178"/>
      <c r="QJS48" s="178"/>
      <c r="QJT48" s="178"/>
      <c r="QJU48" s="179"/>
      <c r="QJV48" s="166"/>
      <c r="QJW48" s="178"/>
      <c r="QJX48" s="178"/>
      <c r="QJY48" s="178"/>
      <c r="QJZ48" s="178"/>
      <c r="QKA48" s="178"/>
      <c r="QKB48" s="178"/>
      <c r="QKC48" s="179"/>
      <c r="QKD48" s="166"/>
      <c r="QKE48" s="178"/>
      <c r="QKF48" s="178"/>
      <c r="QKG48" s="178"/>
      <c r="QKH48" s="178"/>
      <c r="QKI48" s="178"/>
      <c r="QKJ48" s="178"/>
      <c r="QKK48" s="179"/>
      <c r="QKL48" s="166"/>
      <c r="QKM48" s="178"/>
      <c r="QKN48" s="178"/>
      <c r="QKO48" s="178"/>
      <c r="QKP48" s="178"/>
      <c r="QKQ48" s="178"/>
      <c r="QKR48" s="178"/>
      <c r="QKS48" s="179"/>
      <c r="QKT48" s="166"/>
      <c r="QKU48" s="178"/>
      <c r="QKV48" s="178"/>
      <c r="QKW48" s="178"/>
      <c r="QKX48" s="178"/>
      <c r="QKY48" s="178"/>
      <c r="QKZ48" s="178"/>
      <c r="QLA48" s="179"/>
      <c r="QLB48" s="166"/>
      <c r="QLC48" s="178"/>
      <c r="QLD48" s="178"/>
      <c r="QLE48" s="178"/>
      <c r="QLF48" s="178"/>
      <c r="QLG48" s="178"/>
      <c r="QLH48" s="178"/>
      <c r="QLI48" s="179"/>
      <c r="QLJ48" s="166"/>
      <c r="QLK48" s="178"/>
      <c r="QLL48" s="178"/>
      <c r="QLM48" s="178"/>
      <c r="QLN48" s="178"/>
      <c r="QLO48" s="178"/>
      <c r="QLP48" s="178"/>
      <c r="QLQ48" s="179"/>
      <c r="QLR48" s="166"/>
      <c r="QLS48" s="178"/>
      <c r="QLT48" s="178"/>
      <c r="QLU48" s="178"/>
      <c r="QLV48" s="178"/>
      <c r="QLW48" s="178"/>
      <c r="QLX48" s="178"/>
      <c r="QLY48" s="179"/>
      <c r="QLZ48" s="166"/>
      <c r="QMA48" s="178"/>
      <c r="QMB48" s="178"/>
      <c r="QMC48" s="178"/>
      <c r="QMD48" s="178"/>
      <c r="QME48" s="178"/>
      <c r="QMF48" s="178"/>
      <c r="QMG48" s="179"/>
      <c r="QMH48" s="166"/>
      <c r="QMI48" s="178"/>
      <c r="QMJ48" s="178"/>
      <c r="QMK48" s="178"/>
      <c r="QML48" s="178"/>
      <c r="QMM48" s="178"/>
      <c r="QMN48" s="178"/>
      <c r="QMO48" s="179"/>
      <c r="QMP48" s="166"/>
      <c r="QMQ48" s="178"/>
      <c r="QMR48" s="178"/>
      <c r="QMS48" s="178"/>
      <c r="QMT48" s="178"/>
      <c r="QMU48" s="178"/>
      <c r="QMV48" s="178"/>
      <c r="QMW48" s="179"/>
      <c r="QMX48" s="166"/>
      <c r="QMY48" s="178"/>
      <c r="QMZ48" s="178"/>
      <c r="QNA48" s="178"/>
      <c r="QNB48" s="178"/>
      <c r="QNC48" s="178"/>
      <c r="QND48" s="178"/>
      <c r="QNE48" s="179"/>
      <c r="QNF48" s="166"/>
      <c r="QNG48" s="178"/>
      <c r="QNH48" s="178"/>
      <c r="QNI48" s="178"/>
      <c r="QNJ48" s="178"/>
      <c r="QNK48" s="178"/>
      <c r="QNL48" s="178"/>
      <c r="QNM48" s="179"/>
      <c r="QNN48" s="166"/>
      <c r="QNO48" s="178"/>
      <c r="QNP48" s="178"/>
      <c r="QNQ48" s="178"/>
      <c r="QNR48" s="178"/>
      <c r="QNS48" s="178"/>
      <c r="QNT48" s="178"/>
      <c r="QNU48" s="179"/>
      <c r="QNV48" s="166"/>
      <c r="QNW48" s="178"/>
      <c r="QNX48" s="178"/>
      <c r="QNY48" s="178"/>
      <c r="QNZ48" s="178"/>
      <c r="QOA48" s="178"/>
      <c r="QOB48" s="178"/>
      <c r="QOC48" s="179"/>
      <c r="QOD48" s="166"/>
      <c r="QOE48" s="178"/>
      <c r="QOF48" s="178"/>
      <c r="QOG48" s="178"/>
      <c r="QOH48" s="178"/>
      <c r="QOI48" s="178"/>
      <c r="QOJ48" s="178"/>
      <c r="QOK48" s="179"/>
      <c r="QOL48" s="166"/>
      <c r="QOM48" s="178"/>
      <c r="QON48" s="178"/>
      <c r="QOO48" s="178"/>
      <c r="QOP48" s="178"/>
      <c r="QOQ48" s="178"/>
      <c r="QOR48" s="178"/>
      <c r="QOS48" s="179"/>
      <c r="QOT48" s="166"/>
      <c r="QOU48" s="178"/>
      <c r="QOV48" s="178"/>
      <c r="QOW48" s="178"/>
      <c r="QOX48" s="178"/>
      <c r="QOY48" s="178"/>
      <c r="QOZ48" s="178"/>
      <c r="QPA48" s="179"/>
      <c r="QPB48" s="166"/>
      <c r="QPC48" s="178"/>
      <c r="QPD48" s="178"/>
      <c r="QPE48" s="178"/>
      <c r="QPF48" s="178"/>
      <c r="QPG48" s="178"/>
      <c r="QPH48" s="178"/>
      <c r="QPI48" s="179"/>
      <c r="QPJ48" s="166"/>
      <c r="QPK48" s="178"/>
      <c r="QPL48" s="178"/>
      <c r="QPM48" s="178"/>
      <c r="QPN48" s="178"/>
      <c r="QPO48" s="178"/>
      <c r="QPP48" s="178"/>
      <c r="QPQ48" s="179"/>
      <c r="QPR48" s="166"/>
      <c r="QPS48" s="178"/>
      <c r="QPT48" s="178"/>
      <c r="QPU48" s="178"/>
      <c r="QPV48" s="178"/>
      <c r="QPW48" s="178"/>
      <c r="QPX48" s="178"/>
      <c r="QPY48" s="179"/>
      <c r="QPZ48" s="166"/>
      <c r="QQA48" s="178"/>
      <c r="QQB48" s="178"/>
      <c r="QQC48" s="178"/>
      <c r="QQD48" s="178"/>
      <c r="QQE48" s="178"/>
      <c r="QQF48" s="178"/>
      <c r="QQG48" s="179"/>
      <c r="QQH48" s="166"/>
      <c r="QQI48" s="178"/>
      <c r="QQJ48" s="178"/>
      <c r="QQK48" s="178"/>
      <c r="QQL48" s="178"/>
      <c r="QQM48" s="178"/>
      <c r="QQN48" s="178"/>
      <c r="QQO48" s="179"/>
      <c r="QQP48" s="166"/>
      <c r="QQQ48" s="178"/>
      <c r="QQR48" s="178"/>
      <c r="QQS48" s="178"/>
      <c r="QQT48" s="178"/>
      <c r="QQU48" s="178"/>
      <c r="QQV48" s="178"/>
      <c r="QQW48" s="179"/>
      <c r="QQX48" s="166"/>
      <c r="QQY48" s="178"/>
      <c r="QQZ48" s="178"/>
      <c r="QRA48" s="178"/>
      <c r="QRB48" s="178"/>
      <c r="QRC48" s="178"/>
      <c r="QRD48" s="178"/>
      <c r="QRE48" s="179"/>
      <c r="QRF48" s="166"/>
      <c r="QRG48" s="178"/>
      <c r="QRH48" s="178"/>
      <c r="QRI48" s="178"/>
      <c r="QRJ48" s="178"/>
      <c r="QRK48" s="178"/>
      <c r="QRL48" s="178"/>
      <c r="QRM48" s="179"/>
      <c r="QRN48" s="166"/>
      <c r="QRO48" s="178"/>
      <c r="QRP48" s="178"/>
      <c r="QRQ48" s="178"/>
      <c r="QRR48" s="178"/>
      <c r="QRS48" s="178"/>
      <c r="QRT48" s="178"/>
      <c r="QRU48" s="179"/>
      <c r="QRV48" s="166"/>
      <c r="QRW48" s="178"/>
      <c r="QRX48" s="178"/>
      <c r="QRY48" s="178"/>
      <c r="QRZ48" s="178"/>
      <c r="QSA48" s="178"/>
      <c r="QSB48" s="178"/>
      <c r="QSC48" s="179"/>
      <c r="QSD48" s="166"/>
      <c r="QSE48" s="178"/>
      <c r="QSF48" s="178"/>
      <c r="QSG48" s="178"/>
      <c r="QSH48" s="178"/>
      <c r="QSI48" s="178"/>
      <c r="QSJ48" s="178"/>
      <c r="QSK48" s="179"/>
      <c r="QSL48" s="166"/>
      <c r="QSM48" s="178"/>
      <c r="QSN48" s="178"/>
      <c r="QSO48" s="178"/>
      <c r="QSP48" s="178"/>
      <c r="QSQ48" s="178"/>
      <c r="QSR48" s="178"/>
      <c r="QSS48" s="179"/>
      <c r="QST48" s="166"/>
      <c r="QSU48" s="178"/>
      <c r="QSV48" s="178"/>
      <c r="QSW48" s="178"/>
      <c r="QSX48" s="178"/>
      <c r="QSY48" s="178"/>
      <c r="QSZ48" s="178"/>
      <c r="QTA48" s="179"/>
      <c r="QTB48" s="166"/>
      <c r="QTC48" s="178"/>
      <c r="QTD48" s="178"/>
      <c r="QTE48" s="178"/>
      <c r="QTF48" s="178"/>
      <c r="QTG48" s="178"/>
      <c r="QTH48" s="178"/>
      <c r="QTI48" s="179"/>
      <c r="QTJ48" s="166"/>
      <c r="QTK48" s="178"/>
      <c r="QTL48" s="178"/>
      <c r="QTM48" s="178"/>
      <c r="QTN48" s="178"/>
      <c r="QTO48" s="178"/>
      <c r="QTP48" s="178"/>
      <c r="QTQ48" s="179"/>
      <c r="QTR48" s="166"/>
      <c r="QTS48" s="178"/>
      <c r="QTT48" s="178"/>
      <c r="QTU48" s="178"/>
      <c r="QTV48" s="178"/>
      <c r="QTW48" s="178"/>
      <c r="QTX48" s="178"/>
      <c r="QTY48" s="179"/>
      <c r="QTZ48" s="166"/>
      <c r="QUA48" s="178"/>
      <c r="QUB48" s="178"/>
      <c r="QUC48" s="178"/>
      <c r="QUD48" s="178"/>
      <c r="QUE48" s="178"/>
      <c r="QUF48" s="178"/>
      <c r="QUG48" s="179"/>
      <c r="QUH48" s="166"/>
      <c r="QUI48" s="178"/>
      <c r="QUJ48" s="178"/>
      <c r="QUK48" s="178"/>
      <c r="QUL48" s="178"/>
      <c r="QUM48" s="178"/>
      <c r="QUN48" s="178"/>
      <c r="QUO48" s="179"/>
      <c r="QUP48" s="166"/>
      <c r="QUQ48" s="178"/>
      <c r="QUR48" s="178"/>
      <c r="QUS48" s="178"/>
      <c r="QUT48" s="178"/>
      <c r="QUU48" s="178"/>
      <c r="QUV48" s="178"/>
      <c r="QUW48" s="179"/>
      <c r="QUX48" s="166"/>
      <c r="QUY48" s="178"/>
      <c r="QUZ48" s="178"/>
      <c r="QVA48" s="178"/>
      <c r="QVB48" s="178"/>
      <c r="QVC48" s="178"/>
      <c r="QVD48" s="178"/>
      <c r="QVE48" s="179"/>
      <c r="QVF48" s="166"/>
      <c r="QVG48" s="178"/>
      <c r="QVH48" s="178"/>
      <c r="QVI48" s="178"/>
      <c r="QVJ48" s="178"/>
      <c r="QVK48" s="178"/>
      <c r="QVL48" s="178"/>
      <c r="QVM48" s="179"/>
      <c r="QVN48" s="166"/>
      <c r="QVO48" s="178"/>
      <c r="QVP48" s="178"/>
      <c r="QVQ48" s="178"/>
      <c r="QVR48" s="178"/>
      <c r="QVS48" s="178"/>
      <c r="QVT48" s="178"/>
      <c r="QVU48" s="179"/>
      <c r="QVV48" s="166"/>
      <c r="QVW48" s="178"/>
      <c r="QVX48" s="178"/>
      <c r="QVY48" s="178"/>
      <c r="QVZ48" s="178"/>
      <c r="QWA48" s="178"/>
      <c r="QWB48" s="178"/>
      <c r="QWC48" s="179"/>
      <c r="QWD48" s="166"/>
      <c r="QWE48" s="178"/>
      <c r="QWF48" s="178"/>
      <c r="QWG48" s="178"/>
      <c r="QWH48" s="178"/>
      <c r="QWI48" s="178"/>
      <c r="QWJ48" s="178"/>
      <c r="QWK48" s="179"/>
      <c r="QWL48" s="166"/>
      <c r="QWM48" s="178"/>
      <c r="QWN48" s="178"/>
      <c r="QWO48" s="178"/>
      <c r="QWP48" s="178"/>
      <c r="QWQ48" s="178"/>
      <c r="QWR48" s="178"/>
      <c r="QWS48" s="179"/>
      <c r="QWT48" s="166"/>
      <c r="QWU48" s="178"/>
      <c r="QWV48" s="178"/>
      <c r="QWW48" s="178"/>
      <c r="QWX48" s="178"/>
      <c r="QWY48" s="178"/>
      <c r="QWZ48" s="178"/>
      <c r="QXA48" s="179"/>
      <c r="QXB48" s="166"/>
      <c r="QXC48" s="178"/>
      <c r="QXD48" s="178"/>
      <c r="QXE48" s="178"/>
      <c r="QXF48" s="178"/>
      <c r="QXG48" s="178"/>
      <c r="QXH48" s="178"/>
      <c r="QXI48" s="179"/>
      <c r="QXJ48" s="166"/>
      <c r="QXK48" s="178"/>
      <c r="QXL48" s="178"/>
      <c r="QXM48" s="178"/>
      <c r="QXN48" s="178"/>
      <c r="QXO48" s="178"/>
      <c r="QXP48" s="178"/>
      <c r="QXQ48" s="179"/>
      <c r="QXR48" s="166"/>
      <c r="QXS48" s="178"/>
      <c r="QXT48" s="178"/>
      <c r="QXU48" s="178"/>
      <c r="QXV48" s="178"/>
      <c r="QXW48" s="178"/>
      <c r="QXX48" s="178"/>
      <c r="QXY48" s="179"/>
      <c r="QXZ48" s="166"/>
      <c r="QYA48" s="178"/>
      <c r="QYB48" s="178"/>
      <c r="QYC48" s="178"/>
      <c r="QYD48" s="178"/>
      <c r="QYE48" s="178"/>
      <c r="QYF48" s="178"/>
      <c r="QYG48" s="179"/>
      <c r="QYH48" s="166"/>
      <c r="QYI48" s="178"/>
      <c r="QYJ48" s="178"/>
      <c r="QYK48" s="178"/>
      <c r="QYL48" s="178"/>
      <c r="QYM48" s="178"/>
      <c r="QYN48" s="178"/>
      <c r="QYO48" s="179"/>
      <c r="QYP48" s="166"/>
      <c r="QYQ48" s="178"/>
      <c r="QYR48" s="178"/>
      <c r="QYS48" s="178"/>
      <c r="QYT48" s="178"/>
      <c r="QYU48" s="178"/>
      <c r="QYV48" s="178"/>
      <c r="QYW48" s="179"/>
      <c r="QYX48" s="166"/>
      <c r="QYY48" s="178"/>
      <c r="QYZ48" s="178"/>
      <c r="QZA48" s="178"/>
      <c r="QZB48" s="178"/>
      <c r="QZC48" s="178"/>
      <c r="QZD48" s="178"/>
      <c r="QZE48" s="179"/>
      <c r="QZF48" s="166"/>
      <c r="QZG48" s="178"/>
      <c r="QZH48" s="178"/>
      <c r="QZI48" s="178"/>
      <c r="QZJ48" s="178"/>
      <c r="QZK48" s="178"/>
      <c r="QZL48" s="178"/>
      <c r="QZM48" s="179"/>
      <c r="QZN48" s="166"/>
      <c r="QZO48" s="178"/>
      <c r="QZP48" s="178"/>
      <c r="QZQ48" s="178"/>
      <c r="QZR48" s="178"/>
      <c r="QZS48" s="178"/>
      <c r="QZT48" s="178"/>
      <c r="QZU48" s="179"/>
      <c r="QZV48" s="166"/>
      <c r="QZW48" s="178"/>
      <c r="QZX48" s="178"/>
      <c r="QZY48" s="178"/>
      <c r="QZZ48" s="178"/>
      <c r="RAA48" s="178"/>
      <c r="RAB48" s="178"/>
      <c r="RAC48" s="179"/>
      <c r="RAD48" s="166"/>
      <c r="RAE48" s="178"/>
      <c r="RAF48" s="178"/>
      <c r="RAG48" s="178"/>
      <c r="RAH48" s="178"/>
      <c r="RAI48" s="178"/>
      <c r="RAJ48" s="178"/>
      <c r="RAK48" s="179"/>
      <c r="RAL48" s="166"/>
      <c r="RAM48" s="178"/>
      <c r="RAN48" s="178"/>
      <c r="RAO48" s="178"/>
      <c r="RAP48" s="178"/>
      <c r="RAQ48" s="178"/>
      <c r="RAR48" s="178"/>
      <c r="RAS48" s="179"/>
      <c r="RAT48" s="166"/>
      <c r="RAU48" s="178"/>
      <c r="RAV48" s="178"/>
      <c r="RAW48" s="178"/>
      <c r="RAX48" s="178"/>
      <c r="RAY48" s="178"/>
      <c r="RAZ48" s="178"/>
      <c r="RBA48" s="179"/>
      <c r="RBB48" s="166"/>
      <c r="RBC48" s="178"/>
      <c r="RBD48" s="178"/>
      <c r="RBE48" s="178"/>
      <c r="RBF48" s="178"/>
      <c r="RBG48" s="178"/>
      <c r="RBH48" s="178"/>
      <c r="RBI48" s="179"/>
      <c r="RBJ48" s="166"/>
      <c r="RBK48" s="178"/>
      <c r="RBL48" s="178"/>
      <c r="RBM48" s="178"/>
      <c r="RBN48" s="178"/>
      <c r="RBO48" s="178"/>
      <c r="RBP48" s="178"/>
      <c r="RBQ48" s="179"/>
      <c r="RBR48" s="166"/>
      <c r="RBS48" s="178"/>
      <c r="RBT48" s="178"/>
      <c r="RBU48" s="178"/>
      <c r="RBV48" s="178"/>
      <c r="RBW48" s="178"/>
      <c r="RBX48" s="178"/>
      <c r="RBY48" s="179"/>
      <c r="RBZ48" s="166"/>
      <c r="RCA48" s="178"/>
      <c r="RCB48" s="178"/>
      <c r="RCC48" s="178"/>
      <c r="RCD48" s="178"/>
      <c r="RCE48" s="178"/>
      <c r="RCF48" s="178"/>
      <c r="RCG48" s="179"/>
      <c r="RCH48" s="166"/>
      <c r="RCI48" s="178"/>
      <c r="RCJ48" s="178"/>
      <c r="RCK48" s="178"/>
      <c r="RCL48" s="178"/>
      <c r="RCM48" s="178"/>
      <c r="RCN48" s="178"/>
      <c r="RCO48" s="179"/>
      <c r="RCP48" s="166"/>
      <c r="RCQ48" s="178"/>
      <c r="RCR48" s="178"/>
      <c r="RCS48" s="178"/>
      <c r="RCT48" s="178"/>
      <c r="RCU48" s="178"/>
      <c r="RCV48" s="178"/>
      <c r="RCW48" s="179"/>
      <c r="RCX48" s="166"/>
      <c r="RCY48" s="178"/>
      <c r="RCZ48" s="178"/>
      <c r="RDA48" s="178"/>
      <c r="RDB48" s="178"/>
      <c r="RDC48" s="178"/>
      <c r="RDD48" s="178"/>
      <c r="RDE48" s="179"/>
      <c r="RDF48" s="166"/>
      <c r="RDG48" s="178"/>
      <c r="RDH48" s="178"/>
      <c r="RDI48" s="178"/>
      <c r="RDJ48" s="178"/>
      <c r="RDK48" s="178"/>
      <c r="RDL48" s="178"/>
      <c r="RDM48" s="179"/>
      <c r="RDN48" s="166"/>
      <c r="RDO48" s="178"/>
      <c r="RDP48" s="178"/>
      <c r="RDQ48" s="178"/>
      <c r="RDR48" s="178"/>
      <c r="RDS48" s="178"/>
      <c r="RDT48" s="178"/>
      <c r="RDU48" s="179"/>
      <c r="RDV48" s="166"/>
      <c r="RDW48" s="178"/>
      <c r="RDX48" s="178"/>
      <c r="RDY48" s="178"/>
      <c r="RDZ48" s="178"/>
      <c r="REA48" s="178"/>
      <c r="REB48" s="178"/>
      <c r="REC48" s="179"/>
      <c r="RED48" s="166"/>
      <c r="REE48" s="178"/>
      <c r="REF48" s="178"/>
      <c r="REG48" s="178"/>
      <c r="REH48" s="178"/>
      <c r="REI48" s="178"/>
      <c r="REJ48" s="178"/>
      <c r="REK48" s="179"/>
      <c r="REL48" s="166"/>
      <c r="REM48" s="178"/>
      <c r="REN48" s="178"/>
      <c r="REO48" s="178"/>
      <c r="REP48" s="178"/>
      <c r="REQ48" s="178"/>
      <c r="RER48" s="178"/>
      <c r="RES48" s="179"/>
      <c r="RET48" s="166"/>
      <c r="REU48" s="178"/>
      <c r="REV48" s="178"/>
      <c r="REW48" s="178"/>
      <c r="REX48" s="178"/>
      <c r="REY48" s="178"/>
      <c r="REZ48" s="178"/>
      <c r="RFA48" s="179"/>
      <c r="RFB48" s="166"/>
      <c r="RFC48" s="178"/>
      <c r="RFD48" s="178"/>
      <c r="RFE48" s="178"/>
      <c r="RFF48" s="178"/>
      <c r="RFG48" s="178"/>
      <c r="RFH48" s="178"/>
      <c r="RFI48" s="179"/>
      <c r="RFJ48" s="166"/>
      <c r="RFK48" s="178"/>
      <c r="RFL48" s="178"/>
      <c r="RFM48" s="178"/>
      <c r="RFN48" s="178"/>
      <c r="RFO48" s="178"/>
      <c r="RFP48" s="178"/>
      <c r="RFQ48" s="179"/>
      <c r="RFR48" s="166"/>
      <c r="RFS48" s="178"/>
      <c r="RFT48" s="178"/>
      <c r="RFU48" s="178"/>
      <c r="RFV48" s="178"/>
      <c r="RFW48" s="178"/>
      <c r="RFX48" s="178"/>
      <c r="RFY48" s="179"/>
      <c r="RFZ48" s="166"/>
      <c r="RGA48" s="178"/>
      <c r="RGB48" s="178"/>
      <c r="RGC48" s="178"/>
      <c r="RGD48" s="178"/>
      <c r="RGE48" s="178"/>
      <c r="RGF48" s="178"/>
      <c r="RGG48" s="179"/>
      <c r="RGH48" s="166"/>
      <c r="RGI48" s="178"/>
      <c r="RGJ48" s="178"/>
      <c r="RGK48" s="178"/>
      <c r="RGL48" s="178"/>
      <c r="RGM48" s="178"/>
      <c r="RGN48" s="178"/>
      <c r="RGO48" s="179"/>
      <c r="RGP48" s="166"/>
      <c r="RGQ48" s="178"/>
      <c r="RGR48" s="178"/>
      <c r="RGS48" s="178"/>
      <c r="RGT48" s="178"/>
      <c r="RGU48" s="178"/>
      <c r="RGV48" s="178"/>
      <c r="RGW48" s="179"/>
      <c r="RGX48" s="166"/>
      <c r="RGY48" s="178"/>
      <c r="RGZ48" s="178"/>
      <c r="RHA48" s="178"/>
      <c r="RHB48" s="178"/>
      <c r="RHC48" s="178"/>
      <c r="RHD48" s="178"/>
      <c r="RHE48" s="179"/>
      <c r="RHF48" s="166"/>
      <c r="RHG48" s="178"/>
      <c r="RHH48" s="178"/>
      <c r="RHI48" s="178"/>
      <c r="RHJ48" s="178"/>
      <c r="RHK48" s="178"/>
      <c r="RHL48" s="178"/>
      <c r="RHM48" s="179"/>
      <c r="RHN48" s="166"/>
      <c r="RHO48" s="178"/>
      <c r="RHP48" s="178"/>
      <c r="RHQ48" s="178"/>
      <c r="RHR48" s="178"/>
      <c r="RHS48" s="178"/>
      <c r="RHT48" s="178"/>
      <c r="RHU48" s="179"/>
      <c r="RHV48" s="166"/>
      <c r="RHW48" s="178"/>
      <c r="RHX48" s="178"/>
      <c r="RHY48" s="178"/>
      <c r="RHZ48" s="178"/>
      <c r="RIA48" s="178"/>
      <c r="RIB48" s="178"/>
      <c r="RIC48" s="179"/>
      <c r="RID48" s="166"/>
      <c r="RIE48" s="178"/>
      <c r="RIF48" s="178"/>
      <c r="RIG48" s="178"/>
      <c r="RIH48" s="178"/>
      <c r="RII48" s="178"/>
      <c r="RIJ48" s="178"/>
      <c r="RIK48" s="179"/>
      <c r="RIL48" s="166"/>
      <c r="RIM48" s="178"/>
      <c r="RIN48" s="178"/>
      <c r="RIO48" s="178"/>
      <c r="RIP48" s="178"/>
      <c r="RIQ48" s="178"/>
      <c r="RIR48" s="178"/>
      <c r="RIS48" s="179"/>
      <c r="RIT48" s="166"/>
      <c r="RIU48" s="178"/>
      <c r="RIV48" s="178"/>
      <c r="RIW48" s="178"/>
      <c r="RIX48" s="178"/>
      <c r="RIY48" s="178"/>
      <c r="RIZ48" s="178"/>
      <c r="RJA48" s="179"/>
      <c r="RJB48" s="166"/>
      <c r="RJC48" s="178"/>
      <c r="RJD48" s="178"/>
      <c r="RJE48" s="178"/>
      <c r="RJF48" s="178"/>
      <c r="RJG48" s="178"/>
      <c r="RJH48" s="178"/>
      <c r="RJI48" s="179"/>
      <c r="RJJ48" s="166"/>
      <c r="RJK48" s="178"/>
      <c r="RJL48" s="178"/>
      <c r="RJM48" s="178"/>
      <c r="RJN48" s="178"/>
      <c r="RJO48" s="178"/>
      <c r="RJP48" s="178"/>
      <c r="RJQ48" s="179"/>
      <c r="RJR48" s="166"/>
      <c r="RJS48" s="178"/>
      <c r="RJT48" s="178"/>
      <c r="RJU48" s="178"/>
      <c r="RJV48" s="178"/>
      <c r="RJW48" s="178"/>
      <c r="RJX48" s="178"/>
      <c r="RJY48" s="179"/>
      <c r="RJZ48" s="166"/>
      <c r="RKA48" s="178"/>
      <c r="RKB48" s="178"/>
      <c r="RKC48" s="178"/>
      <c r="RKD48" s="178"/>
      <c r="RKE48" s="178"/>
      <c r="RKF48" s="178"/>
      <c r="RKG48" s="179"/>
      <c r="RKH48" s="166"/>
      <c r="RKI48" s="178"/>
      <c r="RKJ48" s="178"/>
      <c r="RKK48" s="178"/>
      <c r="RKL48" s="178"/>
      <c r="RKM48" s="178"/>
      <c r="RKN48" s="178"/>
      <c r="RKO48" s="179"/>
      <c r="RKP48" s="166"/>
      <c r="RKQ48" s="178"/>
      <c r="RKR48" s="178"/>
      <c r="RKS48" s="178"/>
      <c r="RKT48" s="178"/>
      <c r="RKU48" s="178"/>
      <c r="RKV48" s="178"/>
      <c r="RKW48" s="179"/>
      <c r="RKX48" s="166"/>
      <c r="RKY48" s="178"/>
      <c r="RKZ48" s="178"/>
      <c r="RLA48" s="178"/>
      <c r="RLB48" s="178"/>
      <c r="RLC48" s="178"/>
      <c r="RLD48" s="178"/>
      <c r="RLE48" s="179"/>
      <c r="RLF48" s="166"/>
      <c r="RLG48" s="178"/>
      <c r="RLH48" s="178"/>
      <c r="RLI48" s="178"/>
      <c r="RLJ48" s="178"/>
      <c r="RLK48" s="178"/>
      <c r="RLL48" s="178"/>
      <c r="RLM48" s="179"/>
      <c r="RLN48" s="166"/>
      <c r="RLO48" s="178"/>
      <c r="RLP48" s="178"/>
      <c r="RLQ48" s="178"/>
      <c r="RLR48" s="178"/>
      <c r="RLS48" s="178"/>
      <c r="RLT48" s="178"/>
      <c r="RLU48" s="179"/>
      <c r="RLV48" s="166"/>
      <c r="RLW48" s="178"/>
      <c r="RLX48" s="178"/>
      <c r="RLY48" s="178"/>
      <c r="RLZ48" s="178"/>
      <c r="RMA48" s="178"/>
      <c r="RMB48" s="178"/>
      <c r="RMC48" s="179"/>
      <c r="RMD48" s="166"/>
      <c r="RME48" s="178"/>
      <c r="RMF48" s="178"/>
      <c r="RMG48" s="178"/>
      <c r="RMH48" s="178"/>
      <c r="RMI48" s="178"/>
      <c r="RMJ48" s="178"/>
      <c r="RMK48" s="179"/>
      <c r="RML48" s="166"/>
      <c r="RMM48" s="178"/>
      <c r="RMN48" s="178"/>
      <c r="RMO48" s="178"/>
      <c r="RMP48" s="178"/>
      <c r="RMQ48" s="178"/>
      <c r="RMR48" s="178"/>
      <c r="RMS48" s="179"/>
      <c r="RMT48" s="166"/>
      <c r="RMU48" s="178"/>
      <c r="RMV48" s="178"/>
      <c r="RMW48" s="178"/>
      <c r="RMX48" s="178"/>
      <c r="RMY48" s="178"/>
      <c r="RMZ48" s="178"/>
      <c r="RNA48" s="179"/>
      <c r="RNB48" s="166"/>
      <c r="RNC48" s="178"/>
      <c r="RND48" s="178"/>
      <c r="RNE48" s="178"/>
      <c r="RNF48" s="178"/>
      <c r="RNG48" s="178"/>
      <c r="RNH48" s="178"/>
      <c r="RNI48" s="179"/>
      <c r="RNJ48" s="166"/>
      <c r="RNK48" s="178"/>
      <c r="RNL48" s="178"/>
      <c r="RNM48" s="178"/>
      <c r="RNN48" s="178"/>
      <c r="RNO48" s="178"/>
      <c r="RNP48" s="178"/>
      <c r="RNQ48" s="179"/>
      <c r="RNR48" s="166"/>
      <c r="RNS48" s="178"/>
      <c r="RNT48" s="178"/>
      <c r="RNU48" s="178"/>
      <c r="RNV48" s="178"/>
      <c r="RNW48" s="178"/>
      <c r="RNX48" s="178"/>
      <c r="RNY48" s="179"/>
      <c r="RNZ48" s="166"/>
      <c r="ROA48" s="178"/>
      <c r="ROB48" s="178"/>
      <c r="ROC48" s="178"/>
      <c r="ROD48" s="178"/>
      <c r="ROE48" s="178"/>
      <c r="ROF48" s="178"/>
      <c r="ROG48" s="179"/>
      <c r="ROH48" s="166"/>
      <c r="ROI48" s="178"/>
      <c r="ROJ48" s="178"/>
      <c r="ROK48" s="178"/>
      <c r="ROL48" s="178"/>
      <c r="ROM48" s="178"/>
      <c r="RON48" s="178"/>
      <c r="ROO48" s="179"/>
      <c r="ROP48" s="166"/>
      <c r="ROQ48" s="178"/>
      <c r="ROR48" s="178"/>
      <c r="ROS48" s="178"/>
      <c r="ROT48" s="178"/>
      <c r="ROU48" s="178"/>
      <c r="ROV48" s="178"/>
      <c r="ROW48" s="179"/>
      <c r="ROX48" s="166"/>
      <c r="ROY48" s="178"/>
      <c r="ROZ48" s="178"/>
      <c r="RPA48" s="178"/>
      <c r="RPB48" s="178"/>
      <c r="RPC48" s="178"/>
      <c r="RPD48" s="178"/>
      <c r="RPE48" s="179"/>
      <c r="RPF48" s="166"/>
      <c r="RPG48" s="178"/>
      <c r="RPH48" s="178"/>
      <c r="RPI48" s="178"/>
      <c r="RPJ48" s="178"/>
      <c r="RPK48" s="178"/>
      <c r="RPL48" s="178"/>
      <c r="RPM48" s="179"/>
      <c r="RPN48" s="166"/>
      <c r="RPO48" s="178"/>
      <c r="RPP48" s="178"/>
      <c r="RPQ48" s="178"/>
      <c r="RPR48" s="178"/>
      <c r="RPS48" s="178"/>
      <c r="RPT48" s="178"/>
      <c r="RPU48" s="179"/>
      <c r="RPV48" s="166"/>
      <c r="RPW48" s="178"/>
      <c r="RPX48" s="178"/>
      <c r="RPY48" s="178"/>
      <c r="RPZ48" s="178"/>
      <c r="RQA48" s="178"/>
      <c r="RQB48" s="178"/>
      <c r="RQC48" s="179"/>
      <c r="RQD48" s="166"/>
      <c r="RQE48" s="178"/>
      <c r="RQF48" s="178"/>
      <c r="RQG48" s="178"/>
      <c r="RQH48" s="178"/>
      <c r="RQI48" s="178"/>
      <c r="RQJ48" s="178"/>
      <c r="RQK48" s="179"/>
      <c r="RQL48" s="166"/>
      <c r="RQM48" s="178"/>
      <c r="RQN48" s="178"/>
      <c r="RQO48" s="178"/>
      <c r="RQP48" s="178"/>
      <c r="RQQ48" s="178"/>
      <c r="RQR48" s="178"/>
      <c r="RQS48" s="179"/>
      <c r="RQT48" s="166"/>
      <c r="RQU48" s="178"/>
      <c r="RQV48" s="178"/>
      <c r="RQW48" s="178"/>
      <c r="RQX48" s="178"/>
      <c r="RQY48" s="178"/>
      <c r="RQZ48" s="178"/>
      <c r="RRA48" s="179"/>
      <c r="RRB48" s="166"/>
      <c r="RRC48" s="178"/>
      <c r="RRD48" s="178"/>
      <c r="RRE48" s="178"/>
      <c r="RRF48" s="178"/>
      <c r="RRG48" s="178"/>
      <c r="RRH48" s="178"/>
      <c r="RRI48" s="179"/>
      <c r="RRJ48" s="166"/>
      <c r="RRK48" s="178"/>
      <c r="RRL48" s="178"/>
      <c r="RRM48" s="178"/>
      <c r="RRN48" s="178"/>
      <c r="RRO48" s="178"/>
      <c r="RRP48" s="178"/>
      <c r="RRQ48" s="179"/>
      <c r="RRR48" s="166"/>
      <c r="RRS48" s="178"/>
      <c r="RRT48" s="178"/>
      <c r="RRU48" s="178"/>
      <c r="RRV48" s="178"/>
      <c r="RRW48" s="178"/>
      <c r="RRX48" s="178"/>
      <c r="RRY48" s="179"/>
      <c r="RRZ48" s="166"/>
      <c r="RSA48" s="178"/>
      <c r="RSB48" s="178"/>
      <c r="RSC48" s="178"/>
      <c r="RSD48" s="178"/>
      <c r="RSE48" s="178"/>
      <c r="RSF48" s="178"/>
      <c r="RSG48" s="179"/>
      <c r="RSH48" s="166"/>
      <c r="RSI48" s="178"/>
      <c r="RSJ48" s="178"/>
      <c r="RSK48" s="178"/>
      <c r="RSL48" s="178"/>
      <c r="RSM48" s="178"/>
      <c r="RSN48" s="178"/>
      <c r="RSO48" s="179"/>
      <c r="RSP48" s="166"/>
      <c r="RSQ48" s="178"/>
      <c r="RSR48" s="178"/>
      <c r="RSS48" s="178"/>
      <c r="RST48" s="178"/>
      <c r="RSU48" s="178"/>
      <c r="RSV48" s="178"/>
      <c r="RSW48" s="179"/>
      <c r="RSX48" s="166"/>
      <c r="RSY48" s="178"/>
      <c r="RSZ48" s="178"/>
      <c r="RTA48" s="178"/>
      <c r="RTB48" s="178"/>
      <c r="RTC48" s="178"/>
      <c r="RTD48" s="178"/>
      <c r="RTE48" s="179"/>
      <c r="RTF48" s="166"/>
      <c r="RTG48" s="178"/>
      <c r="RTH48" s="178"/>
      <c r="RTI48" s="178"/>
      <c r="RTJ48" s="178"/>
      <c r="RTK48" s="178"/>
      <c r="RTL48" s="178"/>
      <c r="RTM48" s="179"/>
      <c r="RTN48" s="166"/>
      <c r="RTO48" s="178"/>
      <c r="RTP48" s="178"/>
      <c r="RTQ48" s="178"/>
      <c r="RTR48" s="178"/>
      <c r="RTS48" s="178"/>
      <c r="RTT48" s="178"/>
      <c r="RTU48" s="179"/>
      <c r="RTV48" s="166"/>
      <c r="RTW48" s="178"/>
      <c r="RTX48" s="178"/>
      <c r="RTY48" s="178"/>
      <c r="RTZ48" s="178"/>
      <c r="RUA48" s="178"/>
      <c r="RUB48" s="178"/>
      <c r="RUC48" s="179"/>
      <c r="RUD48" s="166"/>
      <c r="RUE48" s="178"/>
      <c r="RUF48" s="178"/>
      <c r="RUG48" s="178"/>
      <c r="RUH48" s="178"/>
      <c r="RUI48" s="178"/>
      <c r="RUJ48" s="178"/>
      <c r="RUK48" s="179"/>
      <c r="RUL48" s="166"/>
      <c r="RUM48" s="178"/>
      <c r="RUN48" s="178"/>
      <c r="RUO48" s="178"/>
      <c r="RUP48" s="178"/>
      <c r="RUQ48" s="178"/>
      <c r="RUR48" s="178"/>
      <c r="RUS48" s="179"/>
      <c r="RUT48" s="166"/>
      <c r="RUU48" s="178"/>
      <c r="RUV48" s="178"/>
      <c r="RUW48" s="178"/>
      <c r="RUX48" s="178"/>
      <c r="RUY48" s="178"/>
      <c r="RUZ48" s="178"/>
      <c r="RVA48" s="179"/>
      <c r="RVB48" s="166"/>
      <c r="RVC48" s="178"/>
      <c r="RVD48" s="178"/>
      <c r="RVE48" s="178"/>
      <c r="RVF48" s="178"/>
      <c r="RVG48" s="178"/>
      <c r="RVH48" s="178"/>
      <c r="RVI48" s="179"/>
      <c r="RVJ48" s="166"/>
      <c r="RVK48" s="178"/>
      <c r="RVL48" s="178"/>
      <c r="RVM48" s="178"/>
      <c r="RVN48" s="178"/>
      <c r="RVO48" s="178"/>
      <c r="RVP48" s="178"/>
      <c r="RVQ48" s="179"/>
      <c r="RVR48" s="166"/>
      <c r="RVS48" s="178"/>
      <c r="RVT48" s="178"/>
      <c r="RVU48" s="178"/>
      <c r="RVV48" s="178"/>
      <c r="RVW48" s="178"/>
      <c r="RVX48" s="178"/>
      <c r="RVY48" s="179"/>
      <c r="RVZ48" s="166"/>
      <c r="RWA48" s="178"/>
      <c r="RWB48" s="178"/>
      <c r="RWC48" s="178"/>
      <c r="RWD48" s="178"/>
      <c r="RWE48" s="178"/>
      <c r="RWF48" s="178"/>
      <c r="RWG48" s="179"/>
      <c r="RWH48" s="166"/>
      <c r="RWI48" s="178"/>
      <c r="RWJ48" s="178"/>
      <c r="RWK48" s="178"/>
      <c r="RWL48" s="178"/>
      <c r="RWM48" s="178"/>
      <c r="RWN48" s="178"/>
      <c r="RWO48" s="179"/>
      <c r="RWP48" s="166"/>
      <c r="RWQ48" s="178"/>
      <c r="RWR48" s="178"/>
      <c r="RWS48" s="178"/>
      <c r="RWT48" s="178"/>
      <c r="RWU48" s="178"/>
      <c r="RWV48" s="178"/>
      <c r="RWW48" s="179"/>
      <c r="RWX48" s="166"/>
      <c r="RWY48" s="178"/>
      <c r="RWZ48" s="178"/>
      <c r="RXA48" s="178"/>
      <c r="RXB48" s="178"/>
      <c r="RXC48" s="178"/>
      <c r="RXD48" s="178"/>
      <c r="RXE48" s="179"/>
      <c r="RXF48" s="166"/>
      <c r="RXG48" s="178"/>
      <c r="RXH48" s="178"/>
      <c r="RXI48" s="178"/>
      <c r="RXJ48" s="178"/>
      <c r="RXK48" s="178"/>
      <c r="RXL48" s="178"/>
      <c r="RXM48" s="179"/>
      <c r="RXN48" s="166"/>
      <c r="RXO48" s="178"/>
      <c r="RXP48" s="178"/>
      <c r="RXQ48" s="178"/>
      <c r="RXR48" s="178"/>
      <c r="RXS48" s="178"/>
      <c r="RXT48" s="178"/>
      <c r="RXU48" s="179"/>
      <c r="RXV48" s="166"/>
      <c r="RXW48" s="178"/>
      <c r="RXX48" s="178"/>
      <c r="RXY48" s="178"/>
      <c r="RXZ48" s="178"/>
      <c r="RYA48" s="178"/>
      <c r="RYB48" s="178"/>
      <c r="RYC48" s="179"/>
      <c r="RYD48" s="166"/>
      <c r="RYE48" s="178"/>
      <c r="RYF48" s="178"/>
      <c r="RYG48" s="178"/>
      <c r="RYH48" s="178"/>
      <c r="RYI48" s="178"/>
      <c r="RYJ48" s="178"/>
      <c r="RYK48" s="179"/>
      <c r="RYL48" s="166"/>
      <c r="RYM48" s="178"/>
      <c r="RYN48" s="178"/>
      <c r="RYO48" s="178"/>
      <c r="RYP48" s="178"/>
      <c r="RYQ48" s="178"/>
      <c r="RYR48" s="178"/>
      <c r="RYS48" s="179"/>
      <c r="RYT48" s="166"/>
      <c r="RYU48" s="178"/>
      <c r="RYV48" s="178"/>
      <c r="RYW48" s="178"/>
      <c r="RYX48" s="178"/>
      <c r="RYY48" s="178"/>
      <c r="RYZ48" s="178"/>
      <c r="RZA48" s="179"/>
      <c r="RZB48" s="166"/>
      <c r="RZC48" s="178"/>
      <c r="RZD48" s="178"/>
      <c r="RZE48" s="178"/>
      <c r="RZF48" s="178"/>
      <c r="RZG48" s="178"/>
      <c r="RZH48" s="178"/>
      <c r="RZI48" s="179"/>
      <c r="RZJ48" s="166"/>
      <c r="RZK48" s="178"/>
      <c r="RZL48" s="178"/>
      <c r="RZM48" s="178"/>
      <c r="RZN48" s="178"/>
      <c r="RZO48" s="178"/>
      <c r="RZP48" s="178"/>
      <c r="RZQ48" s="179"/>
      <c r="RZR48" s="166"/>
      <c r="RZS48" s="178"/>
      <c r="RZT48" s="178"/>
      <c r="RZU48" s="178"/>
      <c r="RZV48" s="178"/>
      <c r="RZW48" s="178"/>
      <c r="RZX48" s="178"/>
      <c r="RZY48" s="179"/>
      <c r="RZZ48" s="166"/>
      <c r="SAA48" s="178"/>
      <c r="SAB48" s="178"/>
      <c r="SAC48" s="178"/>
      <c r="SAD48" s="178"/>
      <c r="SAE48" s="178"/>
      <c r="SAF48" s="178"/>
      <c r="SAG48" s="179"/>
      <c r="SAH48" s="166"/>
      <c r="SAI48" s="178"/>
      <c r="SAJ48" s="178"/>
      <c r="SAK48" s="178"/>
      <c r="SAL48" s="178"/>
      <c r="SAM48" s="178"/>
      <c r="SAN48" s="178"/>
      <c r="SAO48" s="179"/>
      <c r="SAP48" s="166"/>
      <c r="SAQ48" s="178"/>
      <c r="SAR48" s="178"/>
      <c r="SAS48" s="178"/>
      <c r="SAT48" s="178"/>
      <c r="SAU48" s="178"/>
      <c r="SAV48" s="178"/>
      <c r="SAW48" s="179"/>
      <c r="SAX48" s="166"/>
      <c r="SAY48" s="178"/>
      <c r="SAZ48" s="178"/>
      <c r="SBA48" s="178"/>
      <c r="SBB48" s="178"/>
      <c r="SBC48" s="178"/>
      <c r="SBD48" s="178"/>
      <c r="SBE48" s="179"/>
      <c r="SBF48" s="166"/>
      <c r="SBG48" s="178"/>
      <c r="SBH48" s="178"/>
      <c r="SBI48" s="178"/>
      <c r="SBJ48" s="178"/>
      <c r="SBK48" s="178"/>
      <c r="SBL48" s="178"/>
      <c r="SBM48" s="179"/>
      <c r="SBN48" s="166"/>
      <c r="SBO48" s="178"/>
      <c r="SBP48" s="178"/>
      <c r="SBQ48" s="178"/>
      <c r="SBR48" s="178"/>
      <c r="SBS48" s="178"/>
      <c r="SBT48" s="178"/>
      <c r="SBU48" s="179"/>
      <c r="SBV48" s="166"/>
      <c r="SBW48" s="178"/>
      <c r="SBX48" s="178"/>
      <c r="SBY48" s="178"/>
      <c r="SBZ48" s="178"/>
      <c r="SCA48" s="178"/>
      <c r="SCB48" s="178"/>
      <c r="SCC48" s="179"/>
      <c r="SCD48" s="166"/>
      <c r="SCE48" s="178"/>
      <c r="SCF48" s="178"/>
      <c r="SCG48" s="178"/>
      <c r="SCH48" s="178"/>
      <c r="SCI48" s="178"/>
      <c r="SCJ48" s="178"/>
      <c r="SCK48" s="179"/>
      <c r="SCL48" s="166"/>
      <c r="SCM48" s="178"/>
      <c r="SCN48" s="178"/>
      <c r="SCO48" s="178"/>
      <c r="SCP48" s="178"/>
      <c r="SCQ48" s="178"/>
      <c r="SCR48" s="178"/>
      <c r="SCS48" s="179"/>
      <c r="SCT48" s="166"/>
      <c r="SCU48" s="178"/>
      <c r="SCV48" s="178"/>
      <c r="SCW48" s="178"/>
      <c r="SCX48" s="178"/>
      <c r="SCY48" s="178"/>
      <c r="SCZ48" s="178"/>
      <c r="SDA48" s="179"/>
      <c r="SDB48" s="166"/>
      <c r="SDC48" s="178"/>
      <c r="SDD48" s="178"/>
      <c r="SDE48" s="178"/>
      <c r="SDF48" s="178"/>
      <c r="SDG48" s="178"/>
      <c r="SDH48" s="178"/>
      <c r="SDI48" s="179"/>
      <c r="SDJ48" s="166"/>
      <c r="SDK48" s="178"/>
      <c r="SDL48" s="178"/>
      <c r="SDM48" s="178"/>
      <c r="SDN48" s="178"/>
      <c r="SDO48" s="178"/>
      <c r="SDP48" s="178"/>
      <c r="SDQ48" s="179"/>
      <c r="SDR48" s="166"/>
      <c r="SDS48" s="178"/>
      <c r="SDT48" s="178"/>
      <c r="SDU48" s="178"/>
      <c r="SDV48" s="178"/>
      <c r="SDW48" s="178"/>
      <c r="SDX48" s="178"/>
      <c r="SDY48" s="179"/>
      <c r="SDZ48" s="166"/>
      <c r="SEA48" s="178"/>
      <c r="SEB48" s="178"/>
      <c r="SEC48" s="178"/>
      <c r="SED48" s="178"/>
      <c r="SEE48" s="178"/>
      <c r="SEF48" s="178"/>
      <c r="SEG48" s="179"/>
      <c r="SEH48" s="166"/>
      <c r="SEI48" s="178"/>
      <c r="SEJ48" s="178"/>
      <c r="SEK48" s="178"/>
      <c r="SEL48" s="178"/>
      <c r="SEM48" s="178"/>
      <c r="SEN48" s="178"/>
      <c r="SEO48" s="179"/>
      <c r="SEP48" s="166"/>
      <c r="SEQ48" s="178"/>
      <c r="SER48" s="178"/>
      <c r="SES48" s="178"/>
      <c r="SET48" s="178"/>
      <c r="SEU48" s="178"/>
      <c r="SEV48" s="178"/>
      <c r="SEW48" s="179"/>
      <c r="SEX48" s="166"/>
      <c r="SEY48" s="178"/>
      <c r="SEZ48" s="178"/>
      <c r="SFA48" s="178"/>
      <c r="SFB48" s="178"/>
      <c r="SFC48" s="178"/>
      <c r="SFD48" s="178"/>
      <c r="SFE48" s="179"/>
      <c r="SFF48" s="166"/>
      <c r="SFG48" s="178"/>
      <c r="SFH48" s="178"/>
      <c r="SFI48" s="178"/>
      <c r="SFJ48" s="178"/>
      <c r="SFK48" s="178"/>
      <c r="SFL48" s="178"/>
      <c r="SFM48" s="179"/>
      <c r="SFN48" s="166"/>
      <c r="SFO48" s="178"/>
      <c r="SFP48" s="178"/>
      <c r="SFQ48" s="178"/>
      <c r="SFR48" s="178"/>
      <c r="SFS48" s="178"/>
      <c r="SFT48" s="178"/>
      <c r="SFU48" s="179"/>
      <c r="SFV48" s="166"/>
      <c r="SFW48" s="178"/>
      <c r="SFX48" s="178"/>
      <c r="SFY48" s="178"/>
      <c r="SFZ48" s="178"/>
      <c r="SGA48" s="178"/>
      <c r="SGB48" s="178"/>
      <c r="SGC48" s="179"/>
      <c r="SGD48" s="166"/>
      <c r="SGE48" s="178"/>
      <c r="SGF48" s="178"/>
      <c r="SGG48" s="178"/>
      <c r="SGH48" s="178"/>
      <c r="SGI48" s="178"/>
      <c r="SGJ48" s="178"/>
      <c r="SGK48" s="179"/>
      <c r="SGL48" s="166"/>
      <c r="SGM48" s="178"/>
      <c r="SGN48" s="178"/>
      <c r="SGO48" s="178"/>
      <c r="SGP48" s="178"/>
      <c r="SGQ48" s="178"/>
      <c r="SGR48" s="178"/>
      <c r="SGS48" s="179"/>
      <c r="SGT48" s="166"/>
      <c r="SGU48" s="178"/>
      <c r="SGV48" s="178"/>
      <c r="SGW48" s="178"/>
      <c r="SGX48" s="178"/>
      <c r="SGY48" s="178"/>
      <c r="SGZ48" s="178"/>
      <c r="SHA48" s="179"/>
      <c r="SHB48" s="166"/>
      <c r="SHC48" s="178"/>
      <c r="SHD48" s="178"/>
      <c r="SHE48" s="178"/>
      <c r="SHF48" s="178"/>
      <c r="SHG48" s="178"/>
      <c r="SHH48" s="178"/>
      <c r="SHI48" s="179"/>
      <c r="SHJ48" s="166"/>
      <c r="SHK48" s="178"/>
      <c r="SHL48" s="178"/>
      <c r="SHM48" s="178"/>
      <c r="SHN48" s="178"/>
      <c r="SHO48" s="178"/>
      <c r="SHP48" s="178"/>
      <c r="SHQ48" s="179"/>
      <c r="SHR48" s="166"/>
      <c r="SHS48" s="178"/>
      <c r="SHT48" s="178"/>
      <c r="SHU48" s="178"/>
      <c r="SHV48" s="178"/>
      <c r="SHW48" s="178"/>
      <c r="SHX48" s="178"/>
      <c r="SHY48" s="179"/>
      <c r="SHZ48" s="166"/>
      <c r="SIA48" s="178"/>
      <c r="SIB48" s="178"/>
      <c r="SIC48" s="178"/>
      <c r="SID48" s="178"/>
      <c r="SIE48" s="178"/>
      <c r="SIF48" s="178"/>
      <c r="SIG48" s="179"/>
      <c r="SIH48" s="166"/>
      <c r="SII48" s="178"/>
      <c r="SIJ48" s="178"/>
      <c r="SIK48" s="178"/>
      <c r="SIL48" s="178"/>
      <c r="SIM48" s="178"/>
      <c r="SIN48" s="178"/>
      <c r="SIO48" s="179"/>
      <c r="SIP48" s="166"/>
      <c r="SIQ48" s="178"/>
      <c r="SIR48" s="178"/>
      <c r="SIS48" s="178"/>
      <c r="SIT48" s="178"/>
      <c r="SIU48" s="178"/>
      <c r="SIV48" s="178"/>
      <c r="SIW48" s="179"/>
      <c r="SIX48" s="166"/>
      <c r="SIY48" s="178"/>
      <c r="SIZ48" s="178"/>
      <c r="SJA48" s="178"/>
      <c r="SJB48" s="178"/>
      <c r="SJC48" s="178"/>
      <c r="SJD48" s="178"/>
      <c r="SJE48" s="179"/>
      <c r="SJF48" s="166"/>
      <c r="SJG48" s="178"/>
      <c r="SJH48" s="178"/>
      <c r="SJI48" s="178"/>
      <c r="SJJ48" s="178"/>
      <c r="SJK48" s="178"/>
      <c r="SJL48" s="178"/>
      <c r="SJM48" s="179"/>
      <c r="SJN48" s="166"/>
      <c r="SJO48" s="178"/>
      <c r="SJP48" s="178"/>
      <c r="SJQ48" s="178"/>
      <c r="SJR48" s="178"/>
      <c r="SJS48" s="178"/>
      <c r="SJT48" s="178"/>
      <c r="SJU48" s="179"/>
      <c r="SJV48" s="166"/>
      <c r="SJW48" s="178"/>
      <c r="SJX48" s="178"/>
      <c r="SJY48" s="178"/>
      <c r="SJZ48" s="178"/>
      <c r="SKA48" s="178"/>
      <c r="SKB48" s="178"/>
      <c r="SKC48" s="179"/>
      <c r="SKD48" s="166"/>
      <c r="SKE48" s="178"/>
      <c r="SKF48" s="178"/>
      <c r="SKG48" s="178"/>
      <c r="SKH48" s="178"/>
      <c r="SKI48" s="178"/>
      <c r="SKJ48" s="178"/>
      <c r="SKK48" s="179"/>
      <c r="SKL48" s="166"/>
      <c r="SKM48" s="178"/>
      <c r="SKN48" s="178"/>
      <c r="SKO48" s="178"/>
      <c r="SKP48" s="178"/>
      <c r="SKQ48" s="178"/>
      <c r="SKR48" s="178"/>
      <c r="SKS48" s="179"/>
      <c r="SKT48" s="166"/>
      <c r="SKU48" s="178"/>
      <c r="SKV48" s="178"/>
      <c r="SKW48" s="178"/>
      <c r="SKX48" s="178"/>
      <c r="SKY48" s="178"/>
      <c r="SKZ48" s="178"/>
      <c r="SLA48" s="179"/>
      <c r="SLB48" s="166"/>
      <c r="SLC48" s="178"/>
      <c r="SLD48" s="178"/>
      <c r="SLE48" s="178"/>
      <c r="SLF48" s="178"/>
      <c r="SLG48" s="178"/>
      <c r="SLH48" s="178"/>
      <c r="SLI48" s="179"/>
      <c r="SLJ48" s="166"/>
      <c r="SLK48" s="178"/>
      <c r="SLL48" s="178"/>
      <c r="SLM48" s="178"/>
      <c r="SLN48" s="178"/>
      <c r="SLO48" s="178"/>
      <c r="SLP48" s="178"/>
      <c r="SLQ48" s="179"/>
      <c r="SLR48" s="166"/>
      <c r="SLS48" s="178"/>
      <c r="SLT48" s="178"/>
      <c r="SLU48" s="178"/>
      <c r="SLV48" s="178"/>
      <c r="SLW48" s="178"/>
      <c r="SLX48" s="178"/>
      <c r="SLY48" s="179"/>
      <c r="SLZ48" s="166"/>
      <c r="SMA48" s="178"/>
      <c r="SMB48" s="178"/>
      <c r="SMC48" s="178"/>
      <c r="SMD48" s="178"/>
      <c r="SME48" s="178"/>
      <c r="SMF48" s="178"/>
      <c r="SMG48" s="179"/>
      <c r="SMH48" s="166"/>
      <c r="SMI48" s="178"/>
      <c r="SMJ48" s="178"/>
      <c r="SMK48" s="178"/>
      <c r="SML48" s="178"/>
      <c r="SMM48" s="178"/>
      <c r="SMN48" s="178"/>
      <c r="SMO48" s="179"/>
      <c r="SMP48" s="166"/>
      <c r="SMQ48" s="178"/>
      <c r="SMR48" s="178"/>
      <c r="SMS48" s="178"/>
      <c r="SMT48" s="178"/>
      <c r="SMU48" s="178"/>
      <c r="SMV48" s="178"/>
      <c r="SMW48" s="179"/>
      <c r="SMX48" s="166"/>
      <c r="SMY48" s="178"/>
      <c r="SMZ48" s="178"/>
      <c r="SNA48" s="178"/>
      <c r="SNB48" s="178"/>
      <c r="SNC48" s="178"/>
      <c r="SND48" s="178"/>
      <c r="SNE48" s="179"/>
      <c r="SNF48" s="166"/>
      <c r="SNG48" s="178"/>
      <c r="SNH48" s="178"/>
      <c r="SNI48" s="178"/>
      <c r="SNJ48" s="178"/>
      <c r="SNK48" s="178"/>
      <c r="SNL48" s="178"/>
      <c r="SNM48" s="179"/>
      <c r="SNN48" s="166"/>
      <c r="SNO48" s="178"/>
      <c r="SNP48" s="178"/>
      <c r="SNQ48" s="178"/>
      <c r="SNR48" s="178"/>
      <c r="SNS48" s="178"/>
      <c r="SNT48" s="178"/>
      <c r="SNU48" s="179"/>
      <c r="SNV48" s="166"/>
      <c r="SNW48" s="178"/>
      <c r="SNX48" s="178"/>
      <c r="SNY48" s="178"/>
      <c r="SNZ48" s="178"/>
      <c r="SOA48" s="178"/>
      <c r="SOB48" s="178"/>
      <c r="SOC48" s="179"/>
      <c r="SOD48" s="166"/>
      <c r="SOE48" s="178"/>
      <c r="SOF48" s="178"/>
      <c r="SOG48" s="178"/>
      <c r="SOH48" s="178"/>
      <c r="SOI48" s="178"/>
      <c r="SOJ48" s="178"/>
      <c r="SOK48" s="179"/>
      <c r="SOL48" s="166"/>
      <c r="SOM48" s="178"/>
      <c r="SON48" s="178"/>
      <c r="SOO48" s="178"/>
      <c r="SOP48" s="178"/>
      <c r="SOQ48" s="178"/>
      <c r="SOR48" s="178"/>
      <c r="SOS48" s="179"/>
      <c r="SOT48" s="166"/>
      <c r="SOU48" s="178"/>
      <c r="SOV48" s="178"/>
      <c r="SOW48" s="178"/>
      <c r="SOX48" s="178"/>
      <c r="SOY48" s="178"/>
      <c r="SOZ48" s="178"/>
      <c r="SPA48" s="179"/>
      <c r="SPB48" s="166"/>
      <c r="SPC48" s="178"/>
      <c r="SPD48" s="178"/>
      <c r="SPE48" s="178"/>
      <c r="SPF48" s="178"/>
      <c r="SPG48" s="178"/>
      <c r="SPH48" s="178"/>
      <c r="SPI48" s="179"/>
      <c r="SPJ48" s="166"/>
      <c r="SPK48" s="178"/>
      <c r="SPL48" s="178"/>
      <c r="SPM48" s="178"/>
      <c r="SPN48" s="178"/>
      <c r="SPO48" s="178"/>
      <c r="SPP48" s="178"/>
      <c r="SPQ48" s="179"/>
      <c r="SPR48" s="166"/>
      <c r="SPS48" s="178"/>
      <c r="SPT48" s="178"/>
      <c r="SPU48" s="178"/>
      <c r="SPV48" s="178"/>
      <c r="SPW48" s="178"/>
      <c r="SPX48" s="178"/>
      <c r="SPY48" s="179"/>
      <c r="SPZ48" s="166"/>
      <c r="SQA48" s="178"/>
      <c r="SQB48" s="178"/>
      <c r="SQC48" s="178"/>
      <c r="SQD48" s="178"/>
      <c r="SQE48" s="178"/>
      <c r="SQF48" s="178"/>
      <c r="SQG48" s="179"/>
      <c r="SQH48" s="166"/>
      <c r="SQI48" s="178"/>
      <c r="SQJ48" s="178"/>
      <c r="SQK48" s="178"/>
      <c r="SQL48" s="178"/>
      <c r="SQM48" s="178"/>
      <c r="SQN48" s="178"/>
      <c r="SQO48" s="179"/>
      <c r="SQP48" s="166"/>
      <c r="SQQ48" s="178"/>
      <c r="SQR48" s="178"/>
      <c r="SQS48" s="178"/>
      <c r="SQT48" s="178"/>
      <c r="SQU48" s="178"/>
      <c r="SQV48" s="178"/>
      <c r="SQW48" s="179"/>
      <c r="SQX48" s="166"/>
      <c r="SQY48" s="178"/>
      <c r="SQZ48" s="178"/>
      <c r="SRA48" s="178"/>
      <c r="SRB48" s="178"/>
      <c r="SRC48" s="178"/>
      <c r="SRD48" s="178"/>
      <c r="SRE48" s="179"/>
      <c r="SRF48" s="166"/>
      <c r="SRG48" s="178"/>
      <c r="SRH48" s="178"/>
      <c r="SRI48" s="178"/>
      <c r="SRJ48" s="178"/>
      <c r="SRK48" s="178"/>
      <c r="SRL48" s="178"/>
      <c r="SRM48" s="179"/>
      <c r="SRN48" s="166"/>
      <c r="SRO48" s="178"/>
      <c r="SRP48" s="178"/>
      <c r="SRQ48" s="178"/>
      <c r="SRR48" s="178"/>
      <c r="SRS48" s="178"/>
      <c r="SRT48" s="178"/>
      <c r="SRU48" s="179"/>
      <c r="SRV48" s="166"/>
      <c r="SRW48" s="178"/>
      <c r="SRX48" s="178"/>
      <c r="SRY48" s="178"/>
      <c r="SRZ48" s="178"/>
      <c r="SSA48" s="178"/>
      <c r="SSB48" s="178"/>
      <c r="SSC48" s="179"/>
      <c r="SSD48" s="166"/>
      <c r="SSE48" s="178"/>
      <c r="SSF48" s="178"/>
      <c r="SSG48" s="178"/>
      <c r="SSH48" s="178"/>
      <c r="SSI48" s="178"/>
      <c r="SSJ48" s="178"/>
      <c r="SSK48" s="179"/>
      <c r="SSL48" s="166"/>
      <c r="SSM48" s="178"/>
      <c r="SSN48" s="178"/>
      <c r="SSO48" s="178"/>
      <c r="SSP48" s="178"/>
      <c r="SSQ48" s="178"/>
      <c r="SSR48" s="178"/>
      <c r="SSS48" s="179"/>
      <c r="SST48" s="166"/>
      <c r="SSU48" s="178"/>
      <c r="SSV48" s="178"/>
      <c r="SSW48" s="178"/>
      <c r="SSX48" s="178"/>
      <c r="SSY48" s="178"/>
      <c r="SSZ48" s="178"/>
      <c r="STA48" s="179"/>
      <c r="STB48" s="166"/>
      <c r="STC48" s="178"/>
      <c r="STD48" s="178"/>
      <c r="STE48" s="178"/>
      <c r="STF48" s="178"/>
      <c r="STG48" s="178"/>
      <c r="STH48" s="178"/>
      <c r="STI48" s="179"/>
      <c r="STJ48" s="166"/>
      <c r="STK48" s="178"/>
      <c r="STL48" s="178"/>
      <c r="STM48" s="178"/>
      <c r="STN48" s="178"/>
      <c r="STO48" s="178"/>
      <c r="STP48" s="178"/>
      <c r="STQ48" s="179"/>
      <c r="STR48" s="166"/>
      <c r="STS48" s="178"/>
      <c r="STT48" s="178"/>
      <c r="STU48" s="178"/>
      <c r="STV48" s="178"/>
      <c r="STW48" s="178"/>
      <c r="STX48" s="178"/>
      <c r="STY48" s="179"/>
      <c r="STZ48" s="166"/>
      <c r="SUA48" s="178"/>
      <c r="SUB48" s="178"/>
      <c r="SUC48" s="178"/>
      <c r="SUD48" s="178"/>
      <c r="SUE48" s="178"/>
      <c r="SUF48" s="178"/>
      <c r="SUG48" s="179"/>
      <c r="SUH48" s="166"/>
      <c r="SUI48" s="178"/>
      <c r="SUJ48" s="178"/>
      <c r="SUK48" s="178"/>
      <c r="SUL48" s="178"/>
      <c r="SUM48" s="178"/>
      <c r="SUN48" s="178"/>
      <c r="SUO48" s="179"/>
      <c r="SUP48" s="166"/>
      <c r="SUQ48" s="178"/>
      <c r="SUR48" s="178"/>
      <c r="SUS48" s="178"/>
      <c r="SUT48" s="178"/>
      <c r="SUU48" s="178"/>
      <c r="SUV48" s="178"/>
      <c r="SUW48" s="179"/>
      <c r="SUX48" s="166"/>
      <c r="SUY48" s="178"/>
      <c r="SUZ48" s="178"/>
      <c r="SVA48" s="178"/>
      <c r="SVB48" s="178"/>
      <c r="SVC48" s="178"/>
      <c r="SVD48" s="178"/>
      <c r="SVE48" s="179"/>
      <c r="SVF48" s="166"/>
      <c r="SVG48" s="178"/>
      <c r="SVH48" s="178"/>
      <c r="SVI48" s="178"/>
      <c r="SVJ48" s="178"/>
      <c r="SVK48" s="178"/>
      <c r="SVL48" s="178"/>
      <c r="SVM48" s="179"/>
      <c r="SVN48" s="166"/>
      <c r="SVO48" s="178"/>
      <c r="SVP48" s="178"/>
      <c r="SVQ48" s="178"/>
      <c r="SVR48" s="178"/>
      <c r="SVS48" s="178"/>
      <c r="SVT48" s="178"/>
      <c r="SVU48" s="179"/>
      <c r="SVV48" s="166"/>
      <c r="SVW48" s="178"/>
      <c r="SVX48" s="178"/>
      <c r="SVY48" s="178"/>
      <c r="SVZ48" s="178"/>
      <c r="SWA48" s="178"/>
      <c r="SWB48" s="178"/>
      <c r="SWC48" s="179"/>
      <c r="SWD48" s="166"/>
      <c r="SWE48" s="178"/>
      <c r="SWF48" s="178"/>
      <c r="SWG48" s="178"/>
      <c r="SWH48" s="178"/>
      <c r="SWI48" s="178"/>
      <c r="SWJ48" s="178"/>
      <c r="SWK48" s="179"/>
      <c r="SWL48" s="166"/>
      <c r="SWM48" s="178"/>
      <c r="SWN48" s="178"/>
      <c r="SWO48" s="178"/>
      <c r="SWP48" s="178"/>
      <c r="SWQ48" s="178"/>
      <c r="SWR48" s="178"/>
      <c r="SWS48" s="179"/>
      <c r="SWT48" s="166"/>
      <c r="SWU48" s="178"/>
      <c r="SWV48" s="178"/>
      <c r="SWW48" s="178"/>
      <c r="SWX48" s="178"/>
      <c r="SWY48" s="178"/>
      <c r="SWZ48" s="178"/>
      <c r="SXA48" s="179"/>
      <c r="SXB48" s="166"/>
      <c r="SXC48" s="178"/>
      <c r="SXD48" s="178"/>
      <c r="SXE48" s="178"/>
      <c r="SXF48" s="178"/>
      <c r="SXG48" s="178"/>
      <c r="SXH48" s="178"/>
      <c r="SXI48" s="179"/>
      <c r="SXJ48" s="166"/>
      <c r="SXK48" s="178"/>
      <c r="SXL48" s="178"/>
      <c r="SXM48" s="178"/>
      <c r="SXN48" s="178"/>
      <c r="SXO48" s="178"/>
      <c r="SXP48" s="178"/>
      <c r="SXQ48" s="179"/>
      <c r="SXR48" s="166"/>
      <c r="SXS48" s="178"/>
      <c r="SXT48" s="178"/>
      <c r="SXU48" s="178"/>
      <c r="SXV48" s="178"/>
      <c r="SXW48" s="178"/>
      <c r="SXX48" s="178"/>
      <c r="SXY48" s="179"/>
      <c r="SXZ48" s="166"/>
      <c r="SYA48" s="178"/>
      <c r="SYB48" s="178"/>
      <c r="SYC48" s="178"/>
      <c r="SYD48" s="178"/>
      <c r="SYE48" s="178"/>
      <c r="SYF48" s="178"/>
      <c r="SYG48" s="179"/>
      <c r="SYH48" s="166"/>
      <c r="SYI48" s="178"/>
      <c r="SYJ48" s="178"/>
      <c r="SYK48" s="178"/>
      <c r="SYL48" s="178"/>
      <c r="SYM48" s="178"/>
      <c r="SYN48" s="178"/>
      <c r="SYO48" s="179"/>
      <c r="SYP48" s="166"/>
      <c r="SYQ48" s="178"/>
      <c r="SYR48" s="178"/>
      <c r="SYS48" s="178"/>
      <c r="SYT48" s="178"/>
      <c r="SYU48" s="178"/>
      <c r="SYV48" s="178"/>
      <c r="SYW48" s="179"/>
      <c r="SYX48" s="166"/>
      <c r="SYY48" s="178"/>
      <c r="SYZ48" s="178"/>
      <c r="SZA48" s="178"/>
      <c r="SZB48" s="178"/>
      <c r="SZC48" s="178"/>
      <c r="SZD48" s="178"/>
      <c r="SZE48" s="179"/>
      <c r="SZF48" s="166"/>
      <c r="SZG48" s="178"/>
      <c r="SZH48" s="178"/>
      <c r="SZI48" s="178"/>
      <c r="SZJ48" s="178"/>
      <c r="SZK48" s="178"/>
      <c r="SZL48" s="178"/>
      <c r="SZM48" s="179"/>
      <c r="SZN48" s="166"/>
      <c r="SZO48" s="178"/>
      <c r="SZP48" s="178"/>
      <c r="SZQ48" s="178"/>
      <c r="SZR48" s="178"/>
      <c r="SZS48" s="178"/>
      <c r="SZT48" s="178"/>
      <c r="SZU48" s="179"/>
      <c r="SZV48" s="166"/>
      <c r="SZW48" s="178"/>
      <c r="SZX48" s="178"/>
      <c r="SZY48" s="178"/>
      <c r="SZZ48" s="178"/>
      <c r="TAA48" s="178"/>
      <c r="TAB48" s="178"/>
      <c r="TAC48" s="179"/>
      <c r="TAD48" s="166"/>
      <c r="TAE48" s="178"/>
      <c r="TAF48" s="178"/>
      <c r="TAG48" s="178"/>
      <c r="TAH48" s="178"/>
      <c r="TAI48" s="178"/>
      <c r="TAJ48" s="178"/>
      <c r="TAK48" s="179"/>
      <c r="TAL48" s="166"/>
      <c r="TAM48" s="178"/>
      <c r="TAN48" s="178"/>
      <c r="TAO48" s="178"/>
      <c r="TAP48" s="178"/>
      <c r="TAQ48" s="178"/>
      <c r="TAR48" s="178"/>
      <c r="TAS48" s="179"/>
      <c r="TAT48" s="166"/>
      <c r="TAU48" s="178"/>
      <c r="TAV48" s="178"/>
      <c r="TAW48" s="178"/>
      <c r="TAX48" s="178"/>
      <c r="TAY48" s="178"/>
      <c r="TAZ48" s="178"/>
      <c r="TBA48" s="179"/>
      <c r="TBB48" s="166"/>
      <c r="TBC48" s="178"/>
      <c r="TBD48" s="178"/>
      <c r="TBE48" s="178"/>
      <c r="TBF48" s="178"/>
      <c r="TBG48" s="178"/>
      <c r="TBH48" s="178"/>
      <c r="TBI48" s="179"/>
      <c r="TBJ48" s="166"/>
      <c r="TBK48" s="178"/>
      <c r="TBL48" s="178"/>
      <c r="TBM48" s="178"/>
      <c r="TBN48" s="178"/>
      <c r="TBO48" s="178"/>
      <c r="TBP48" s="178"/>
      <c r="TBQ48" s="179"/>
      <c r="TBR48" s="166"/>
      <c r="TBS48" s="178"/>
      <c r="TBT48" s="178"/>
      <c r="TBU48" s="178"/>
      <c r="TBV48" s="178"/>
      <c r="TBW48" s="178"/>
      <c r="TBX48" s="178"/>
      <c r="TBY48" s="179"/>
      <c r="TBZ48" s="166"/>
      <c r="TCA48" s="178"/>
      <c r="TCB48" s="178"/>
      <c r="TCC48" s="178"/>
      <c r="TCD48" s="178"/>
      <c r="TCE48" s="178"/>
      <c r="TCF48" s="178"/>
      <c r="TCG48" s="179"/>
      <c r="TCH48" s="166"/>
      <c r="TCI48" s="178"/>
      <c r="TCJ48" s="178"/>
      <c r="TCK48" s="178"/>
      <c r="TCL48" s="178"/>
      <c r="TCM48" s="178"/>
      <c r="TCN48" s="178"/>
      <c r="TCO48" s="179"/>
      <c r="TCP48" s="166"/>
      <c r="TCQ48" s="178"/>
      <c r="TCR48" s="178"/>
      <c r="TCS48" s="178"/>
      <c r="TCT48" s="178"/>
      <c r="TCU48" s="178"/>
      <c r="TCV48" s="178"/>
      <c r="TCW48" s="179"/>
      <c r="TCX48" s="166"/>
      <c r="TCY48" s="178"/>
      <c r="TCZ48" s="178"/>
      <c r="TDA48" s="178"/>
      <c r="TDB48" s="178"/>
      <c r="TDC48" s="178"/>
      <c r="TDD48" s="178"/>
      <c r="TDE48" s="179"/>
      <c r="TDF48" s="166"/>
      <c r="TDG48" s="178"/>
      <c r="TDH48" s="178"/>
      <c r="TDI48" s="178"/>
      <c r="TDJ48" s="178"/>
      <c r="TDK48" s="178"/>
      <c r="TDL48" s="178"/>
      <c r="TDM48" s="179"/>
      <c r="TDN48" s="166"/>
      <c r="TDO48" s="178"/>
      <c r="TDP48" s="178"/>
      <c r="TDQ48" s="178"/>
      <c r="TDR48" s="178"/>
      <c r="TDS48" s="178"/>
      <c r="TDT48" s="178"/>
      <c r="TDU48" s="179"/>
      <c r="TDV48" s="166"/>
      <c r="TDW48" s="178"/>
      <c r="TDX48" s="178"/>
      <c r="TDY48" s="178"/>
      <c r="TDZ48" s="178"/>
      <c r="TEA48" s="178"/>
      <c r="TEB48" s="178"/>
      <c r="TEC48" s="179"/>
      <c r="TED48" s="166"/>
      <c r="TEE48" s="178"/>
      <c r="TEF48" s="178"/>
      <c r="TEG48" s="178"/>
      <c r="TEH48" s="178"/>
      <c r="TEI48" s="178"/>
      <c r="TEJ48" s="178"/>
      <c r="TEK48" s="179"/>
      <c r="TEL48" s="166"/>
      <c r="TEM48" s="178"/>
      <c r="TEN48" s="178"/>
      <c r="TEO48" s="178"/>
      <c r="TEP48" s="178"/>
      <c r="TEQ48" s="178"/>
      <c r="TER48" s="178"/>
      <c r="TES48" s="179"/>
      <c r="TET48" s="166"/>
      <c r="TEU48" s="178"/>
      <c r="TEV48" s="178"/>
      <c r="TEW48" s="178"/>
      <c r="TEX48" s="178"/>
      <c r="TEY48" s="178"/>
      <c r="TEZ48" s="178"/>
      <c r="TFA48" s="179"/>
      <c r="TFB48" s="166"/>
      <c r="TFC48" s="178"/>
      <c r="TFD48" s="178"/>
      <c r="TFE48" s="178"/>
      <c r="TFF48" s="178"/>
      <c r="TFG48" s="178"/>
      <c r="TFH48" s="178"/>
      <c r="TFI48" s="179"/>
      <c r="TFJ48" s="166"/>
      <c r="TFK48" s="178"/>
      <c r="TFL48" s="178"/>
      <c r="TFM48" s="178"/>
      <c r="TFN48" s="178"/>
      <c r="TFO48" s="178"/>
      <c r="TFP48" s="178"/>
      <c r="TFQ48" s="179"/>
      <c r="TFR48" s="166"/>
      <c r="TFS48" s="178"/>
      <c r="TFT48" s="178"/>
      <c r="TFU48" s="178"/>
      <c r="TFV48" s="178"/>
      <c r="TFW48" s="178"/>
      <c r="TFX48" s="178"/>
      <c r="TFY48" s="179"/>
      <c r="TFZ48" s="166"/>
      <c r="TGA48" s="178"/>
      <c r="TGB48" s="178"/>
      <c r="TGC48" s="178"/>
      <c r="TGD48" s="178"/>
      <c r="TGE48" s="178"/>
      <c r="TGF48" s="178"/>
      <c r="TGG48" s="179"/>
      <c r="TGH48" s="166"/>
      <c r="TGI48" s="178"/>
      <c r="TGJ48" s="178"/>
      <c r="TGK48" s="178"/>
      <c r="TGL48" s="178"/>
      <c r="TGM48" s="178"/>
      <c r="TGN48" s="178"/>
      <c r="TGO48" s="179"/>
      <c r="TGP48" s="166"/>
      <c r="TGQ48" s="178"/>
      <c r="TGR48" s="178"/>
      <c r="TGS48" s="178"/>
      <c r="TGT48" s="178"/>
      <c r="TGU48" s="178"/>
      <c r="TGV48" s="178"/>
      <c r="TGW48" s="179"/>
      <c r="TGX48" s="166"/>
      <c r="TGY48" s="178"/>
      <c r="TGZ48" s="178"/>
      <c r="THA48" s="178"/>
      <c r="THB48" s="178"/>
      <c r="THC48" s="178"/>
      <c r="THD48" s="178"/>
      <c r="THE48" s="179"/>
      <c r="THF48" s="166"/>
      <c r="THG48" s="178"/>
      <c r="THH48" s="178"/>
      <c r="THI48" s="178"/>
      <c r="THJ48" s="178"/>
      <c r="THK48" s="178"/>
      <c r="THL48" s="178"/>
      <c r="THM48" s="179"/>
      <c r="THN48" s="166"/>
      <c r="THO48" s="178"/>
      <c r="THP48" s="178"/>
      <c r="THQ48" s="178"/>
      <c r="THR48" s="178"/>
      <c r="THS48" s="178"/>
      <c r="THT48" s="178"/>
      <c r="THU48" s="179"/>
      <c r="THV48" s="166"/>
      <c r="THW48" s="178"/>
      <c r="THX48" s="178"/>
      <c r="THY48" s="178"/>
      <c r="THZ48" s="178"/>
      <c r="TIA48" s="178"/>
      <c r="TIB48" s="178"/>
      <c r="TIC48" s="179"/>
      <c r="TID48" s="166"/>
      <c r="TIE48" s="178"/>
      <c r="TIF48" s="178"/>
      <c r="TIG48" s="178"/>
      <c r="TIH48" s="178"/>
      <c r="TII48" s="178"/>
      <c r="TIJ48" s="178"/>
      <c r="TIK48" s="179"/>
      <c r="TIL48" s="166"/>
      <c r="TIM48" s="178"/>
      <c r="TIN48" s="178"/>
      <c r="TIO48" s="178"/>
      <c r="TIP48" s="178"/>
      <c r="TIQ48" s="178"/>
      <c r="TIR48" s="178"/>
      <c r="TIS48" s="179"/>
      <c r="TIT48" s="166"/>
      <c r="TIU48" s="178"/>
      <c r="TIV48" s="178"/>
      <c r="TIW48" s="178"/>
      <c r="TIX48" s="178"/>
      <c r="TIY48" s="178"/>
      <c r="TIZ48" s="178"/>
      <c r="TJA48" s="179"/>
      <c r="TJB48" s="166"/>
      <c r="TJC48" s="178"/>
      <c r="TJD48" s="178"/>
      <c r="TJE48" s="178"/>
      <c r="TJF48" s="178"/>
      <c r="TJG48" s="178"/>
      <c r="TJH48" s="178"/>
      <c r="TJI48" s="179"/>
      <c r="TJJ48" s="166"/>
      <c r="TJK48" s="178"/>
      <c r="TJL48" s="178"/>
      <c r="TJM48" s="178"/>
      <c r="TJN48" s="178"/>
      <c r="TJO48" s="178"/>
      <c r="TJP48" s="178"/>
      <c r="TJQ48" s="179"/>
      <c r="TJR48" s="166"/>
      <c r="TJS48" s="178"/>
      <c r="TJT48" s="178"/>
      <c r="TJU48" s="178"/>
      <c r="TJV48" s="178"/>
      <c r="TJW48" s="178"/>
      <c r="TJX48" s="178"/>
      <c r="TJY48" s="179"/>
      <c r="TJZ48" s="166"/>
      <c r="TKA48" s="178"/>
      <c r="TKB48" s="178"/>
      <c r="TKC48" s="178"/>
      <c r="TKD48" s="178"/>
      <c r="TKE48" s="178"/>
      <c r="TKF48" s="178"/>
      <c r="TKG48" s="179"/>
      <c r="TKH48" s="166"/>
      <c r="TKI48" s="178"/>
      <c r="TKJ48" s="178"/>
      <c r="TKK48" s="178"/>
      <c r="TKL48" s="178"/>
      <c r="TKM48" s="178"/>
      <c r="TKN48" s="178"/>
      <c r="TKO48" s="179"/>
      <c r="TKP48" s="166"/>
      <c r="TKQ48" s="178"/>
      <c r="TKR48" s="178"/>
      <c r="TKS48" s="178"/>
      <c r="TKT48" s="178"/>
      <c r="TKU48" s="178"/>
      <c r="TKV48" s="178"/>
      <c r="TKW48" s="179"/>
      <c r="TKX48" s="166"/>
      <c r="TKY48" s="178"/>
      <c r="TKZ48" s="178"/>
      <c r="TLA48" s="178"/>
      <c r="TLB48" s="178"/>
      <c r="TLC48" s="178"/>
      <c r="TLD48" s="178"/>
      <c r="TLE48" s="179"/>
      <c r="TLF48" s="166"/>
      <c r="TLG48" s="178"/>
      <c r="TLH48" s="178"/>
      <c r="TLI48" s="178"/>
      <c r="TLJ48" s="178"/>
      <c r="TLK48" s="178"/>
      <c r="TLL48" s="178"/>
      <c r="TLM48" s="179"/>
      <c r="TLN48" s="166"/>
      <c r="TLO48" s="178"/>
      <c r="TLP48" s="178"/>
      <c r="TLQ48" s="178"/>
      <c r="TLR48" s="178"/>
      <c r="TLS48" s="178"/>
      <c r="TLT48" s="178"/>
      <c r="TLU48" s="179"/>
      <c r="TLV48" s="166"/>
      <c r="TLW48" s="178"/>
      <c r="TLX48" s="178"/>
      <c r="TLY48" s="178"/>
      <c r="TLZ48" s="178"/>
      <c r="TMA48" s="178"/>
      <c r="TMB48" s="178"/>
      <c r="TMC48" s="179"/>
      <c r="TMD48" s="166"/>
      <c r="TME48" s="178"/>
      <c r="TMF48" s="178"/>
      <c r="TMG48" s="178"/>
      <c r="TMH48" s="178"/>
      <c r="TMI48" s="178"/>
      <c r="TMJ48" s="178"/>
      <c r="TMK48" s="179"/>
      <c r="TML48" s="166"/>
      <c r="TMM48" s="178"/>
      <c r="TMN48" s="178"/>
      <c r="TMO48" s="178"/>
      <c r="TMP48" s="178"/>
      <c r="TMQ48" s="178"/>
      <c r="TMR48" s="178"/>
      <c r="TMS48" s="179"/>
      <c r="TMT48" s="166"/>
      <c r="TMU48" s="178"/>
      <c r="TMV48" s="178"/>
      <c r="TMW48" s="178"/>
      <c r="TMX48" s="178"/>
      <c r="TMY48" s="178"/>
      <c r="TMZ48" s="178"/>
      <c r="TNA48" s="179"/>
      <c r="TNB48" s="166"/>
      <c r="TNC48" s="178"/>
      <c r="TND48" s="178"/>
      <c r="TNE48" s="178"/>
      <c r="TNF48" s="178"/>
      <c r="TNG48" s="178"/>
      <c r="TNH48" s="178"/>
      <c r="TNI48" s="179"/>
      <c r="TNJ48" s="166"/>
      <c r="TNK48" s="178"/>
      <c r="TNL48" s="178"/>
      <c r="TNM48" s="178"/>
      <c r="TNN48" s="178"/>
      <c r="TNO48" s="178"/>
      <c r="TNP48" s="178"/>
      <c r="TNQ48" s="179"/>
      <c r="TNR48" s="166"/>
      <c r="TNS48" s="178"/>
      <c r="TNT48" s="178"/>
      <c r="TNU48" s="178"/>
      <c r="TNV48" s="178"/>
      <c r="TNW48" s="178"/>
      <c r="TNX48" s="178"/>
      <c r="TNY48" s="179"/>
      <c r="TNZ48" s="166"/>
      <c r="TOA48" s="178"/>
      <c r="TOB48" s="178"/>
      <c r="TOC48" s="178"/>
      <c r="TOD48" s="178"/>
      <c r="TOE48" s="178"/>
      <c r="TOF48" s="178"/>
      <c r="TOG48" s="179"/>
      <c r="TOH48" s="166"/>
      <c r="TOI48" s="178"/>
      <c r="TOJ48" s="178"/>
      <c r="TOK48" s="178"/>
      <c r="TOL48" s="178"/>
      <c r="TOM48" s="178"/>
      <c r="TON48" s="178"/>
      <c r="TOO48" s="179"/>
      <c r="TOP48" s="166"/>
      <c r="TOQ48" s="178"/>
      <c r="TOR48" s="178"/>
      <c r="TOS48" s="178"/>
      <c r="TOT48" s="178"/>
      <c r="TOU48" s="178"/>
      <c r="TOV48" s="178"/>
      <c r="TOW48" s="179"/>
      <c r="TOX48" s="166"/>
      <c r="TOY48" s="178"/>
      <c r="TOZ48" s="178"/>
      <c r="TPA48" s="178"/>
      <c r="TPB48" s="178"/>
      <c r="TPC48" s="178"/>
      <c r="TPD48" s="178"/>
      <c r="TPE48" s="179"/>
      <c r="TPF48" s="166"/>
      <c r="TPG48" s="178"/>
      <c r="TPH48" s="178"/>
      <c r="TPI48" s="178"/>
      <c r="TPJ48" s="178"/>
      <c r="TPK48" s="178"/>
      <c r="TPL48" s="178"/>
      <c r="TPM48" s="179"/>
      <c r="TPN48" s="166"/>
      <c r="TPO48" s="178"/>
      <c r="TPP48" s="178"/>
      <c r="TPQ48" s="178"/>
      <c r="TPR48" s="178"/>
      <c r="TPS48" s="178"/>
      <c r="TPT48" s="178"/>
      <c r="TPU48" s="179"/>
      <c r="TPV48" s="166"/>
      <c r="TPW48" s="178"/>
      <c r="TPX48" s="178"/>
      <c r="TPY48" s="178"/>
      <c r="TPZ48" s="178"/>
      <c r="TQA48" s="178"/>
      <c r="TQB48" s="178"/>
      <c r="TQC48" s="179"/>
      <c r="TQD48" s="166"/>
      <c r="TQE48" s="178"/>
      <c r="TQF48" s="178"/>
      <c r="TQG48" s="178"/>
      <c r="TQH48" s="178"/>
      <c r="TQI48" s="178"/>
      <c r="TQJ48" s="178"/>
      <c r="TQK48" s="179"/>
      <c r="TQL48" s="166"/>
      <c r="TQM48" s="178"/>
      <c r="TQN48" s="178"/>
      <c r="TQO48" s="178"/>
      <c r="TQP48" s="178"/>
      <c r="TQQ48" s="178"/>
      <c r="TQR48" s="178"/>
      <c r="TQS48" s="179"/>
      <c r="TQT48" s="166"/>
      <c r="TQU48" s="178"/>
      <c r="TQV48" s="178"/>
      <c r="TQW48" s="178"/>
      <c r="TQX48" s="178"/>
      <c r="TQY48" s="178"/>
      <c r="TQZ48" s="178"/>
      <c r="TRA48" s="179"/>
      <c r="TRB48" s="166"/>
      <c r="TRC48" s="178"/>
      <c r="TRD48" s="178"/>
      <c r="TRE48" s="178"/>
      <c r="TRF48" s="178"/>
      <c r="TRG48" s="178"/>
      <c r="TRH48" s="178"/>
      <c r="TRI48" s="179"/>
      <c r="TRJ48" s="166"/>
      <c r="TRK48" s="178"/>
      <c r="TRL48" s="178"/>
      <c r="TRM48" s="178"/>
      <c r="TRN48" s="178"/>
      <c r="TRO48" s="178"/>
      <c r="TRP48" s="178"/>
      <c r="TRQ48" s="179"/>
      <c r="TRR48" s="166"/>
      <c r="TRS48" s="178"/>
      <c r="TRT48" s="178"/>
      <c r="TRU48" s="178"/>
      <c r="TRV48" s="178"/>
      <c r="TRW48" s="178"/>
      <c r="TRX48" s="178"/>
      <c r="TRY48" s="179"/>
      <c r="TRZ48" s="166"/>
      <c r="TSA48" s="178"/>
      <c r="TSB48" s="178"/>
      <c r="TSC48" s="178"/>
      <c r="TSD48" s="178"/>
      <c r="TSE48" s="178"/>
      <c r="TSF48" s="178"/>
      <c r="TSG48" s="179"/>
      <c r="TSH48" s="166"/>
      <c r="TSI48" s="178"/>
      <c r="TSJ48" s="178"/>
      <c r="TSK48" s="178"/>
      <c r="TSL48" s="178"/>
      <c r="TSM48" s="178"/>
      <c r="TSN48" s="178"/>
      <c r="TSO48" s="179"/>
      <c r="TSP48" s="166"/>
      <c r="TSQ48" s="178"/>
      <c r="TSR48" s="178"/>
      <c r="TSS48" s="178"/>
      <c r="TST48" s="178"/>
      <c r="TSU48" s="178"/>
      <c r="TSV48" s="178"/>
      <c r="TSW48" s="179"/>
      <c r="TSX48" s="166"/>
      <c r="TSY48" s="178"/>
      <c r="TSZ48" s="178"/>
      <c r="TTA48" s="178"/>
      <c r="TTB48" s="178"/>
      <c r="TTC48" s="178"/>
      <c r="TTD48" s="178"/>
      <c r="TTE48" s="179"/>
      <c r="TTF48" s="166"/>
      <c r="TTG48" s="178"/>
      <c r="TTH48" s="178"/>
      <c r="TTI48" s="178"/>
      <c r="TTJ48" s="178"/>
      <c r="TTK48" s="178"/>
      <c r="TTL48" s="178"/>
      <c r="TTM48" s="179"/>
      <c r="TTN48" s="166"/>
      <c r="TTO48" s="178"/>
      <c r="TTP48" s="178"/>
      <c r="TTQ48" s="178"/>
      <c r="TTR48" s="178"/>
      <c r="TTS48" s="178"/>
      <c r="TTT48" s="178"/>
      <c r="TTU48" s="179"/>
      <c r="TTV48" s="166"/>
      <c r="TTW48" s="178"/>
      <c r="TTX48" s="178"/>
      <c r="TTY48" s="178"/>
      <c r="TTZ48" s="178"/>
      <c r="TUA48" s="178"/>
      <c r="TUB48" s="178"/>
      <c r="TUC48" s="179"/>
      <c r="TUD48" s="166"/>
      <c r="TUE48" s="178"/>
      <c r="TUF48" s="178"/>
      <c r="TUG48" s="178"/>
      <c r="TUH48" s="178"/>
      <c r="TUI48" s="178"/>
      <c r="TUJ48" s="178"/>
      <c r="TUK48" s="179"/>
      <c r="TUL48" s="166"/>
      <c r="TUM48" s="178"/>
      <c r="TUN48" s="178"/>
      <c r="TUO48" s="178"/>
      <c r="TUP48" s="178"/>
      <c r="TUQ48" s="178"/>
      <c r="TUR48" s="178"/>
      <c r="TUS48" s="179"/>
      <c r="TUT48" s="166"/>
      <c r="TUU48" s="178"/>
      <c r="TUV48" s="178"/>
      <c r="TUW48" s="178"/>
      <c r="TUX48" s="178"/>
      <c r="TUY48" s="178"/>
      <c r="TUZ48" s="178"/>
      <c r="TVA48" s="179"/>
      <c r="TVB48" s="166"/>
      <c r="TVC48" s="178"/>
      <c r="TVD48" s="178"/>
      <c r="TVE48" s="178"/>
      <c r="TVF48" s="178"/>
      <c r="TVG48" s="178"/>
      <c r="TVH48" s="178"/>
      <c r="TVI48" s="179"/>
      <c r="TVJ48" s="166"/>
      <c r="TVK48" s="178"/>
      <c r="TVL48" s="178"/>
      <c r="TVM48" s="178"/>
      <c r="TVN48" s="178"/>
      <c r="TVO48" s="178"/>
      <c r="TVP48" s="178"/>
      <c r="TVQ48" s="179"/>
      <c r="TVR48" s="166"/>
      <c r="TVS48" s="178"/>
      <c r="TVT48" s="178"/>
      <c r="TVU48" s="178"/>
      <c r="TVV48" s="178"/>
      <c r="TVW48" s="178"/>
      <c r="TVX48" s="178"/>
      <c r="TVY48" s="179"/>
      <c r="TVZ48" s="166"/>
      <c r="TWA48" s="178"/>
      <c r="TWB48" s="178"/>
      <c r="TWC48" s="178"/>
      <c r="TWD48" s="178"/>
      <c r="TWE48" s="178"/>
      <c r="TWF48" s="178"/>
      <c r="TWG48" s="179"/>
      <c r="TWH48" s="166"/>
      <c r="TWI48" s="178"/>
      <c r="TWJ48" s="178"/>
      <c r="TWK48" s="178"/>
      <c r="TWL48" s="178"/>
      <c r="TWM48" s="178"/>
      <c r="TWN48" s="178"/>
      <c r="TWO48" s="179"/>
      <c r="TWP48" s="166"/>
      <c r="TWQ48" s="178"/>
      <c r="TWR48" s="178"/>
      <c r="TWS48" s="178"/>
      <c r="TWT48" s="178"/>
      <c r="TWU48" s="178"/>
      <c r="TWV48" s="178"/>
      <c r="TWW48" s="179"/>
      <c r="TWX48" s="166"/>
      <c r="TWY48" s="178"/>
      <c r="TWZ48" s="178"/>
      <c r="TXA48" s="178"/>
      <c r="TXB48" s="178"/>
      <c r="TXC48" s="178"/>
      <c r="TXD48" s="178"/>
      <c r="TXE48" s="179"/>
      <c r="TXF48" s="166"/>
      <c r="TXG48" s="178"/>
      <c r="TXH48" s="178"/>
      <c r="TXI48" s="178"/>
      <c r="TXJ48" s="178"/>
      <c r="TXK48" s="178"/>
      <c r="TXL48" s="178"/>
      <c r="TXM48" s="179"/>
      <c r="TXN48" s="166"/>
      <c r="TXO48" s="178"/>
      <c r="TXP48" s="178"/>
      <c r="TXQ48" s="178"/>
      <c r="TXR48" s="178"/>
      <c r="TXS48" s="178"/>
      <c r="TXT48" s="178"/>
      <c r="TXU48" s="179"/>
      <c r="TXV48" s="166"/>
      <c r="TXW48" s="178"/>
      <c r="TXX48" s="178"/>
      <c r="TXY48" s="178"/>
      <c r="TXZ48" s="178"/>
      <c r="TYA48" s="178"/>
      <c r="TYB48" s="178"/>
      <c r="TYC48" s="179"/>
      <c r="TYD48" s="166"/>
      <c r="TYE48" s="178"/>
      <c r="TYF48" s="178"/>
      <c r="TYG48" s="178"/>
      <c r="TYH48" s="178"/>
      <c r="TYI48" s="178"/>
      <c r="TYJ48" s="178"/>
      <c r="TYK48" s="179"/>
      <c r="TYL48" s="166"/>
      <c r="TYM48" s="178"/>
      <c r="TYN48" s="178"/>
      <c r="TYO48" s="178"/>
      <c r="TYP48" s="178"/>
      <c r="TYQ48" s="178"/>
      <c r="TYR48" s="178"/>
      <c r="TYS48" s="179"/>
      <c r="TYT48" s="166"/>
      <c r="TYU48" s="178"/>
      <c r="TYV48" s="178"/>
      <c r="TYW48" s="178"/>
      <c r="TYX48" s="178"/>
      <c r="TYY48" s="178"/>
      <c r="TYZ48" s="178"/>
      <c r="TZA48" s="179"/>
      <c r="TZB48" s="166"/>
      <c r="TZC48" s="178"/>
      <c r="TZD48" s="178"/>
      <c r="TZE48" s="178"/>
      <c r="TZF48" s="178"/>
      <c r="TZG48" s="178"/>
      <c r="TZH48" s="178"/>
      <c r="TZI48" s="179"/>
      <c r="TZJ48" s="166"/>
      <c r="TZK48" s="178"/>
      <c r="TZL48" s="178"/>
      <c r="TZM48" s="178"/>
      <c r="TZN48" s="178"/>
      <c r="TZO48" s="178"/>
      <c r="TZP48" s="178"/>
      <c r="TZQ48" s="179"/>
      <c r="TZR48" s="166"/>
      <c r="TZS48" s="178"/>
      <c r="TZT48" s="178"/>
      <c r="TZU48" s="178"/>
      <c r="TZV48" s="178"/>
      <c r="TZW48" s="178"/>
      <c r="TZX48" s="178"/>
      <c r="TZY48" s="179"/>
      <c r="TZZ48" s="166"/>
      <c r="UAA48" s="178"/>
      <c r="UAB48" s="178"/>
      <c r="UAC48" s="178"/>
      <c r="UAD48" s="178"/>
      <c r="UAE48" s="178"/>
      <c r="UAF48" s="178"/>
      <c r="UAG48" s="179"/>
      <c r="UAH48" s="166"/>
      <c r="UAI48" s="178"/>
      <c r="UAJ48" s="178"/>
      <c r="UAK48" s="178"/>
      <c r="UAL48" s="178"/>
      <c r="UAM48" s="178"/>
      <c r="UAN48" s="178"/>
      <c r="UAO48" s="179"/>
      <c r="UAP48" s="166"/>
      <c r="UAQ48" s="178"/>
      <c r="UAR48" s="178"/>
      <c r="UAS48" s="178"/>
      <c r="UAT48" s="178"/>
      <c r="UAU48" s="178"/>
      <c r="UAV48" s="178"/>
      <c r="UAW48" s="179"/>
      <c r="UAX48" s="166"/>
      <c r="UAY48" s="178"/>
      <c r="UAZ48" s="178"/>
      <c r="UBA48" s="178"/>
      <c r="UBB48" s="178"/>
      <c r="UBC48" s="178"/>
      <c r="UBD48" s="178"/>
      <c r="UBE48" s="179"/>
      <c r="UBF48" s="166"/>
      <c r="UBG48" s="178"/>
      <c r="UBH48" s="178"/>
      <c r="UBI48" s="178"/>
      <c r="UBJ48" s="178"/>
      <c r="UBK48" s="178"/>
      <c r="UBL48" s="178"/>
      <c r="UBM48" s="179"/>
      <c r="UBN48" s="166"/>
      <c r="UBO48" s="178"/>
      <c r="UBP48" s="178"/>
      <c r="UBQ48" s="178"/>
      <c r="UBR48" s="178"/>
      <c r="UBS48" s="178"/>
      <c r="UBT48" s="178"/>
      <c r="UBU48" s="179"/>
      <c r="UBV48" s="166"/>
      <c r="UBW48" s="178"/>
      <c r="UBX48" s="178"/>
      <c r="UBY48" s="178"/>
      <c r="UBZ48" s="178"/>
      <c r="UCA48" s="178"/>
      <c r="UCB48" s="178"/>
      <c r="UCC48" s="179"/>
      <c r="UCD48" s="166"/>
      <c r="UCE48" s="178"/>
      <c r="UCF48" s="178"/>
      <c r="UCG48" s="178"/>
      <c r="UCH48" s="178"/>
      <c r="UCI48" s="178"/>
      <c r="UCJ48" s="178"/>
      <c r="UCK48" s="179"/>
      <c r="UCL48" s="166"/>
      <c r="UCM48" s="178"/>
      <c r="UCN48" s="178"/>
      <c r="UCO48" s="178"/>
      <c r="UCP48" s="178"/>
      <c r="UCQ48" s="178"/>
      <c r="UCR48" s="178"/>
      <c r="UCS48" s="179"/>
      <c r="UCT48" s="166"/>
      <c r="UCU48" s="178"/>
      <c r="UCV48" s="178"/>
      <c r="UCW48" s="178"/>
      <c r="UCX48" s="178"/>
      <c r="UCY48" s="178"/>
      <c r="UCZ48" s="178"/>
      <c r="UDA48" s="179"/>
      <c r="UDB48" s="166"/>
      <c r="UDC48" s="178"/>
      <c r="UDD48" s="178"/>
      <c r="UDE48" s="178"/>
      <c r="UDF48" s="178"/>
      <c r="UDG48" s="178"/>
      <c r="UDH48" s="178"/>
      <c r="UDI48" s="179"/>
      <c r="UDJ48" s="166"/>
      <c r="UDK48" s="178"/>
      <c r="UDL48" s="178"/>
      <c r="UDM48" s="178"/>
      <c r="UDN48" s="178"/>
      <c r="UDO48" s="178"/>
      <c r="UDP48" s="178"/>
      <c r="UDQ48" s="179"/>
      <c r="UDR48" s="166"/>
      <c r="UDS48" s="178"/>
      <c r="UDT48" s="178"/>
      <c r="UDU48" s="178"/>
      <c r="UDV48" s="178"/>
      <c r="UDW48" s="178"/>
      <c r="UDX48" s="178"/>
      <c r="UDY48" s="179"/>
      <c r="UDZ48" s="166"/>
      <c r="UEA48" s="178"/>
      <c r="UEB48" s="178"/>
      <c r="UEC48" s="178"/>
      <c r="UED48" s="178"/>
      <c r="UEE48" s="178"/>
      <c r="UEF48" s="178"/>
      <c r="UEG48" s="179"/>
      <c r="UEH48" s="166"/>
      <c r="UEI48" s="178"/>
      <c r="UEJ48" s="178"/>
      <c r="UEK48" s="178"/>
      <c r="UEL48" s="178"/>
      <c r="UEM48" s="178"/>
      <c r="UEN48" s="178"/>
      <c r="UEO48" s="179"/>
      <c r="UEP48" s="166"/>
      <c r="UEQ48" s="178"/>
      <c r="UER48" s="178"/>
      <c r="UES48" s="178"/>
      <c r="UET48" s="178"/>
      <c r="UEU48" s="178"/>
      <c r="UEV48" s="178"/>
      <c r="UEW48" s="179"/>
      <c r="UEX48" s="166"/>
      <c r="UEY48" s="178"/>
      <c r="UEZ48" s="178"/>
      <c r="UFA48" s="178"/>
      <c r="UFB48" s="178"/>
      <c r="UFC48" s="178"/>
      <c r="UFD48" s="178"/>
      <c r="UFE48" s="179"/>
      <c r="UFF48" s="166"/>
      <c r="UFG48" s="178"/>
      <c r="UFH48" s="178"/>
      <c r="UFI48" s="178"/>
      <c r="UFJ48" s="178"/>
      <c r="UFK48" s="178"/>
      <c r="UFL48" s="178"/>
      <c r="UFM48" s="179"/>
      <c r="UFN48" s="166"/>
      <c r="UFO48" s="178"/>
      <c r="UFP48" s="178"/>
      <c r="UFQ48" s="178"/>
      <c r="UFR48" s="178"/>
      <c r="UFS48" s="178"/>
      <c r="UFT48" s="178"/>
      <c r="UFU48" s="179"/>
      <c r="UFV48" s="166"/>
      <c r="UFW48" s="178"/>
      <c r="UFX48" s="178"/>
      <c r="UFY48" s="178"/>
      <c r="UFZ48" s="178"/>
      <c r="UGA48" s="178"/>
      <c r="UGB48" s="178"/>
      <c r="UGC48" s="179"/>
      <c r="UGD48" s="166"/>
      <c r="UGE48" s="178"/>
      <c r="UGF48" s="178"/>
      <c r="UGG48" s="178"/>
      <c r="UGH48" s="178"/>
      <c r="UGI48" s="178"/>
      <c r="UGJ48" s="178"/>
      <c r="UGK48" s="179"/>
      <c r="UGL48" s="166"/>
      <c r="UGM48" s="178"/>
      <c r="UGN48" s="178"/>
      <c r="UGO48" s="178"/>
      <c r="UGP48" s="178"/>
      <c r="UGQ48" s="178"/>
      <c r="UGR48" s="178"/>
      <c r="UGS48" s="179"/>
      <c r="UGT48" s="166"/>
      <c r="UGU48" s="178"/>
      <c r="UGV48" s="178"/>
      <c r="UGW48" s="178"/>
      <c r="UGX48" s="178"/>
      <c r="UGY48" s="178"/>
      <c r="UGZ48" s="178"/>
      <c r="UHA48" s="179"/>
      <c r="UHB48" s="166"/>
      <c r="UHC48" s="178"/>
      <c r="UHD48" s="178"/>
      <c r="UHE48" s="178"/>
      <c r="UHF48" s="178"/>
      <c r="UHG48" s="178"/>
      <c r="UHH48" s="178"/>
      <c r="UHI48" s="179"/>
      <c r="UHJ48" s="166"/>
      <c r="UHK48" s="178"/>
      <c r="UHL48" s="178"/>
      <c r="UHM48" s="178"/>
      <c r="UHN48" s="178"/>
      <c r="UHO48" s="178"/>
      <c r="UHP48" s="178"/>
      <c r="UHQ48" s="179"/>
      <c r="UHR48" s="166"/>
      <c r="UHS48" s="178"/>
      <c r="UHT48" s="178"/>
      <c r="UHU48" s="178"/>
      <c r="UHV48" s="178"/>
      <c r="UHW48" s="178"/>
      <c r="UHX48" s="178"/>
      <c r="UHY48" s="179"/>
      <c r="UHZ48" s="166"/>
      <c r="UIA48" s="178"/>
      <c r="UIB48" s="178"/>
      <c r="UIC48" s="178"/>
      <c r="UID48" s="178"/>
      <c r="UIE48" s="178"/>
      <c r="UIF48" s="178"/>
      <c r="UIG48" s="179"/>
      <c r="UIH48" s="166"/>
      <c r="UII48" s="178"/>
      <c r="UIJ48" s="178"/>
      <c r="UIK48" s="178"/>
      <c r="UIL48" s="178"/>
      <c r="UIM48" s="178"/>
      <c r="UIN48" s="178"/>
      <c r="UIO48" s="179"/>
      <c r="UIP48" s="166"/>
      <c r="UIQ48" s="178"/>
      <c r="UIR48" s="178"/>
      <c r="UIS48" s="178"/>
      <c r="UIT48" s="178"/>
      <c r="UIU48" s="178"/>
      <c r="UIV48" s="178"/>
      <c r="UIW48" s="179"/>
      <c r="UIX48" s="166"/>
      <c r="UIY48" s="178"/>
      <c r="UIZ48" s="178"/>
      <c r="UJA48" s="178"/>
      <c r="UJB48" s="178"/>
      <c r="UJC48" s="178"/>
      <c r="UJD48" s="178"/>
      <c r="UJE48" s="179"/>
      <c r="UJF48" s="166"/>
      <c r="UJG48" s="178"/>
      <c r="UJH48" s="178"/>
      <c r="UJI48" s="178"/>
      <c r="UJJ48" s="178"/>
      <c r="UJK48" s="178"/>
      <c r="UJL48" s="178"/>
      <c r="UJM48" s="179"/>
      <c r="UJN48" s="166"/>
      <c r="UJO48" s="178"/>
      <c r="UJP48" s="178"/>
      <c r="UJQ48" s="178"/>
      <c r="UJR48" s="178"/>
      <c r="UJS48" s="178"/>
      <c r="UJT48" s="178"/>
      <c r="UJU48" s="179"/>
      <c r="UJV48" s="166"/>
      <c r="UJW48" s="178"/>
      <c r="UJX48" s="178"/>
      <c r="UJY48" s="178"/>
      <c r="UJZ48" s="178"/>
      <c r="UKA48" s="178"/>
      <c r="UKB48" s="178"/>
      <c r="UKC48" s="179"/>
      <c r="UKD48" s="166"/>
      <c r="UKE48" s="178"/>
      <c r="UKF48" s="178"/>
      <c r="UKG48" s="178"/>
      <c r="UKH48" s="178"/>
      <c r="UKI48" s="178"/>
      <c r="UKJ48" s="178"/>
      <c r="UKK48" s="179"/>
      <c r="UKL48" s="166"/>
      <c r="UKM48" s="178"/>
      <c r="UKN48" s="178"/>
      <c r="UKO48" s="178"/>
      <c r="UKP48" s="178"/>
      <c r="UKQ48" s="178"/>
      <c r="UKR48" s="178"/>
      <c r="UKS48" s="179"/>
      <c r="UKT48" s="166"/>
      <c r="UKU48" s="178"/>
      <c r="UKV48" s="178"/>
      <c r="UKW48" s="178"/>
      <c r="UKX48" s="178"/>
      <c r="UKY48" s="178"/>
      <c r="UKZ48" s="178"/>
      <c r="ULA48" s="179"/>
      <c r="ULB48" s="166"/>
      <c r="ULC48" s="178"/>
      <c r="ULD48" s="178"/>
      <c r="ULE48" s="178"/>
      <c r="ULF48" s="178"/>
      <c r="ULG48" s="178"/>
      <c r="ULH48" s="178"/>
      <c r="ULI48" s="179"/>
      <c r="ULJ48" s="166"/>
      <c r="ULK48" s="178"/>
      <c r="ULL48" s="178"/>
      <c r="ULM48" s="178"/>
      <c r="ULN48" s="178"/>
      <c r="ULO48" s="178"/>
      <c r="ULP48" s="178"/>
      <c r="ULQ48" s="179"/>
      <c r="ULR48" s="166"/>
      <c r="ULS48" s="178"/>
      <c r="ULT48" s="178"/>
      <c r="ULU48" s="178"/>
      <c r="ULV48" s="178"/>
      <c r="ULW48" s="178"/>
      <c r="ULX48" s="178"/>
      <c r="ULY48" s="179"/>
      <c r="ULZ48" s="166"/>
      <c r="UMA48" s="178"/>
      <c r="UMB48" s="178"/>
      <c r="UMC48" s="178"/>
      <c r="UMD48" s="178"/>
      <c r="UME48" s="178"/>
      <c r="UMF48" s="178"/>
      <c r="UMG48" s="179"/>
      <c r="UMH48" s="166"/>
      <c r="UMI48" s="178"/>
      <c r="UMJ48" s="178"/>
      <c r="UMK48" s="178"/>
      <c r="UML48" s="178"/>
      <c r="UMM48" s="178"/>
      <c r="UMN48" s="178"/>
      <c r="UMO48" s="179"/>
      <c r="UMP48" s="166"/>
      <c r="UMQ48" s="178"/>
      <c r="UMR48" s="178"/>
      <c r="UMS48" s="178"/>
      <c r="UMT48" s="178"/>
      <c r="UMU48" s="178"/>
      <c r="UMV48" s="178"/>
      <c r="UMW48" s="179"/>
      <c r="UMX48" s="166"/>
      <c r="UMY48" s="178"/>
      <c r="UMZ48" s="178"/>
      <c r="UNA48" s="178"/>
      <c r="UNB48" s="178"/>
      <c r="UNC48" s="178"/>
      <c r="UND48" s="178"/>
      <c r="UNE48" s="179"/>
      <c r="UNF48" s="166"/>
      <c r="UNG48" s="178"/>
      <c r="UNH48" s="178"/>
      <c r="UNI48" s="178"/>
      <c r="UNJ48" s="178"/>
      <c r="UNK48" s="178"/>
      <c r="UNL48" s="178"/>
      <c r="UNM48" s="179"/>
      <c r="UNN48" s="166"/>
      <c r="UNO48" s="178"/>
      <c r="UNP48" s="178"/>
      <c r="UNQ48" s="178"/>
      <c r="UNR48" s="178"/>
      <c r="UNS48" s="178"/>
      <c r="UNT48" s="178"/>
      <c r="UNU48" s="179"/>
      <c r="UNV48" s="166"/>
      <c r="UNW48" s="178"/>
      <c r="UNX48" s="178"/>
      <c r="UNY48" s="178"/>
      <c r="UNZ48" s="178"/>
      <c r="UOA48" s="178"/>
      <c r="UOB48" s="178"/>
      <c r="UOC48" s="179"/>
      <c r="UOD48" s="166"/>
      <c r="UOE48" s="178"/>
      <c r="UOF48" s="178"/>
      <c r="UOG48" s="178"/>
      <c r="UOH48" s="178"/>
      <c r="UOI48" s="178"/>
      <c r="UOJ48" s="178"/>
      <c r="UOK48" s="179"/>
      <c r="UOL48" s="166"/>
      <c r="UOM48" s="178"/>
      <c r="UON48" s="178"/>
      <c r="UOO48" s="178"/>
      <c r="UOP48" s="178"/>
      <c r="UOQ48" s="178"/>
      <c r="UOR48" s="178"/>
      <c r="UOS48" s="179"/>
      <c r="UOT48" s="166"/>
      <c r="UOU48" s="178"/>
      <c r="UOV48" s="178"/>
      <c r="UOW48" s="178"/>
      <c r="UOX48" s="178"/>
      <c r="UOY48" s="178"/>
      <c r="UOZ48" s="178"/>
      <c r="UPA48" s="179"/>
      <c r="UPB48" s="166"/>
      <c r="UPC48" s="178"/>
      <c r="UPD48" s="178"/>
      <c r="UPE48" s="178"/>
      <c r="UPF48" s="178"/>
      <c r="UPG48" s="178"/>
      <c r="UPH48" s="178"/>
      <c r="UPI48" s="179"/>
      <c r="UPJ48" s="166"/>
      <c r="UPK48" s="178"/>
      <c r="UPL48" s="178"/>
      <c r="UPM48" s="178"/>
      <c r="UPN48" s="178"/>
      <c r="UPO48" s="178"/>
      <c r="UPP48" s="178"/>
      <c r="UPQ48" s="179"/>
      <c r="UPR48" s="166"/>
      <c r="UPS48" s="178"/>
      <c r="UPT48" s="178"/>
      <c r="UPU48" s="178"/>
      <c r="UPV48" s="178"/>
      <c r="UPW48" s="178"/>
      <c r="UPX48" s="178"/>
      <c r="UPY48" s="179"/>
      <c r="UPZ48" s="166"/>
      <c r="UQA48" s="178"/>
      <c r="UQB48" s="178"/>
      <c r="UQC48" s="178"/>
      <c r="UQD48" s="178"/>
      <c r="UQE48" s="178"/>
      <c r="UQF48" s="178"/>
      <c r="UQG48" s="179"/>
      <c r="UQH48" s="166"/>
      <c r="UQI48" s="178"/>
      <c r="UQJ48" s="178"/>
      <c r="UQK48" s="178"/>
      <c r="UQL48" s="178"/>
      <c r="UQM48" s="178"/>
      <c r="UQN48" s="178"/>
      <c r="UQO48" s="179"/>
      <c r="UQP48" s="166"/>
      <c r="UQQ48" s="178"/>
      <c r="UQR48" s="178"/>
      <c r="UQS48" s="178"/>
      <c r="UQT48" s="178"/>
      <c r="UQU48" s="178"/>
      <c r="UQV48" s="178"/>
      <c r="UQW48" s="179"/>
      <c r="UQX48" s="166"/>
      <c r="UQY48" s="178"/>
      <c r="UQZ48" s="178"/>
      <c r="URA48" s="178"/>
      <c r="URB48" s="178"/>
      <c r="URC48" s="178"/>
      <c r="URD48" s="178"/>
      <c r="URE48" s="179"/>
      <c r="URF48" s="166"/>
      <c r="URG48" s="178"/>
      <c r="URH48" s="178"/>
      <c r="URI48" s="178"/>
      <c r="URJ48" s="178"/>
      <c r="URK48" s="178"/>
      <c r="URL48" s="178"/>
      <c r="URM48" s="179"/>
      <c r="URN48" s="166"/>
      <c r="URO48" s="178"/>
      <c r="URP48" s="178"/>
      <c r="URQ48" s="178"/>
      <c r="URR48" s="178"/>
      <c r="URS48" s="178"/>
      <c r="URT48" s="178"/>
      <c r="URU48" s="179"/>
      <c r="URV48" s="166"/>
      <c r="URW48" s="178"/>
      <c r="URX48" s="178"/>
      <c r="URY48" s="178"/>
      <c r="URZ48" s="178"/>
      <c r="USA48" s="178"/>
      <c r="USB48" s="178"/>
      <c r="USC48" s="179"/>
      <c r="USD48" s="166"/>
      <c r="USE48" s="178"/>
      <c r="USF48" s="178"/>
      <c r="USG48" s="178"/>
      <c r="USH48" s="178"/>
      <c r="USI48" s="178"/>
      <c r="USJ48" s="178"/>
      <c r="USK48" s="179"/>
      <c r="USL48" s="166"/>
      <c r="USM48" s="178"/>
      <c r="USN48" s="178"/>
      <c r="USO48" s="178"/>
      <c r="USP48" s="178"/>
      <c r="USQ48" s="178"/>
      <c r="USR48" s="178"/>
      <c r="USS48" s="179"/>
      <c r="UST48" s="166"/>
      <c r="USU48" s="178"/>
      <c r="USV48" s="178"/>
      <c r="USW48" s="178"/>
      <c r="USX48" s="178"/>
      <c r="USY48" s="178"/>
      <c r="USZ48" s="178"/>
      <c r="UTA48" s="179"/>
      <c r="UTB48" s="166"/>
      <c r="UTC48" s="178"/>
      <c r="UTD48" s="178"/>
      <c r="UTE48" s="178"/>
      <c r="UTF48" s="178"/>
      <c r="UTG48" s="178"/>
      <c r="UTH48" s="178"/>
      <c r="UTI48" s="179"/>
      <c r="UTJ48" s="166"/>
      <c r="UTK48" s="178"/>
      <c r="UTL48" s="178"/>
      <c r="UTM48" s="178"/>
      <c r="UTN48" s="178"/>
      <c r="UTO48" s="178"/>
      <c r="UTP48" s="178"/>
      <c r="UTQ48" s="179"/>
      <c r="UTR48" s="166"/>
      <c r="UTS48" s="178"/>
      <c r="UTT48" s="178"/>
      <c r="UTU48" s="178"/>
      <c r="UTV48" s="178"/>
      <c r="UTW48" s="178"/>
      <c r="UTX48" s="178"/>
      <c r="UTY48" s="179"/>
      <c r="UTZ48" s="166"/>
      <c r="UUA48" s="178"/>
      <c r="UUB48" s="178"/>
      <c r="UUC48" s="178"/>
      <c r="UUD48" s="178"/>
      <c r="UUE48" s="178"/>
      <c r="UUF48" s="178"/>
      <c r="UUG48" s="179"/>
      <c r="UUH48" s="166"/>
      <c r="UUI48" s="178"/>
      <c r="UUJ48" s="178"/>
      <c r="UUK48" s="178"/>
      <c r="UUL48" s="178"/>
      <c r="UUM48" s="178"/>
      <c r="UUN48" s="178"/>
      <c r="UUO48" s="179"/>
      <c r="UUP48" s="166"/>
      <c r="UUQ48" s="178"/>
      <c r="UUR48" s="178"/>
      <c r="UUS48" s="178"/>
      <c r="UUT48" s="178"/>
      <c r="UUU48" s="178"/>
      <c r="UUV48" s="178"/>
      <c r="UUW48" s="179"/>
      <c r="UUX48" s="166"/>
      <c r="UUY48" s="178"/>
      <c r="UUZ48" s="178"/>
      <c r="UVA48" s="178"/>
      <c r="UVB48" s="178"/>
      <c r="UVC48" s="178"/>
      <c r="UVD48" s="178"/>
      <c r="UVE48" s="179"/>
      <c r="UVF48" s="166"/>
      <c r="UVG48" s="178"/>
      <c r="UVH48" s="178"/>
      <c r="UVI48" s="178"/>
      <c r="UVJ48" s="178"/>
      <c r="UVK48" s="178"/>
      <c r="UVL48" s="178"/>
      <c r="UVM48" s="179"/>
      <c r="UVN48" s="166"/>
      <c r="UVO48" s="178"/>
      <c r="UVP48" s="178"/>
      <c r="UVQ48" s="178"/>
      <c r="UVR48" s="178"/>
      <c r="UVS48" s="178"/>
      <c r="UVT48" s="178"/>
      <c r="UVU48" s="179"/>
      <c r="UVV48" s="166"/>
      <c r="UVW48" s="178"/>
      <c r="UVX48" s="178"/>
      <c r="UVY48" s="178"/>
      <c r="UVZ48" s="178"/>
      <c r="UWA48" s="178"/>
      <c r="UWB48" s="178"/>
      <c r="UWC48" s="179"/>
      <c r="UWD48" s="166"/>
      <c r="UWE48" s="178"/>
      <c r="UWF48" s="178"/>
      <c r="UWG48" s="178"/>
      <c r="UWH48" s="178"/>
      <c r="UWI48" s="178"/>
      <c r="UWJ48" s="178"/>
      <c r="UWK48" s="179"/>
      <c r="UWL48" s="166"/>
      <c r="UWM48" s="178"/>
      <c r="UWN48" s="178"/>
      <c r="UWO48" s="178"/>
      <c r="UWP48" s="178"/>
      <c r="UWQ48" s="178"/>
      <c r="UWR48" s="178"/>
      <c r="UWS48" s="179"/>
      <c r="UWT48" s="166"/>
      <c r="UWU48" s="178"/>
      <c r="UWV48" s="178"/>
      <c r="UWW48" s="178"/>
      <c r="UWX48" s="178"/>
      <c r="UWY48" s="178"/>
      <c r="UWZ48" s="178"/>
      <c r="UXA48" s="179"/>
      <c r="UXB48" s="166"/>
      <c r="UXC48" s="178"/>
      <c r="UXD48" s="178"/>
      <c r="UXE48" s="178"/>
      <c r="UXF48" s="178"/>
      <c r="UXG48" s="178"/>
      <c r="UXH48" s="178"/>
      <c r="UXI48" s="179"/>
      <c r="UXJ48" s="166"/>
      <c r="UXK48" s="178"/>
      <c r="UXL48" s="178"/>
      <c r="UXM48" s="178"/>
      <c r="UXN48" s="178"/>
      <c r="UXO48" s="178"/>
      <c r="UXP48" s="178"/>
      <c r="UXQ48" s="179"/>
      <c r="UXR48" s="166"/>
      <c r="UXS48" s="178"/>
      <c r="UXT48" s="178"/>
      <c r="UXU48" s="178"/>
      <c r="UXV48" s="178"/>
      <c r="UXW48" s="178"/>
      <c r="UXX48" s="178"/>
      <c r="UXY48" s="179"/>
      <c r="UXZ48" s="166"/>
      <c r="UYA48" s="178"/>
      <c r="UYB48" s="178"/>
      <c r="UYC48" s="178"/>
      <c r="UYD48" s="178"/>
      <c r="UYE48" s="178"/>
      <c r="UYF48" s="178"/>
      <c r="UYG48" s="179"/>
      <c r="UYH48" s="166"/>
      <c r="UYI48" s="178"/>
      <c r="UYJ48" s="178"/>
      <c r="UYK48" s="178"/>
      <c r="UYL48" s="178"/>
      <c r="UYM48" s="178"/>
      <c r="UYN48" s="178"/>
      <c r="UYO48" s="179"/>
      <c r="UYP48" s="166"/>
      <c r="UYQ48" s="178"/>
      <c r="UYR48" s="178"/>
      <c r="UYS48" s="178"/>
      <c r="UYT48" s="178"/>
      <c r="UYU48" s="178"/>
      <c r="UYV48" s="178"/>
      <c r="UYW48" s="179"/>
      <c r="UYX48" s="166"/>
      <c r="UYY48" s="178"/>
      <c r="UYZ48" s="178"/>
      <c r="UZA48" s="178"/>
      <c r="UZB48" s="178"/>
      <c r="UZC48" s="178"/>
      <c r="UZD48" s="178"/>
      <c r="UZE48" s="179"/>
      <c r="UZF48" s="166"/>
      <c r="UZG48" s="178"/>
      <c r="UZH48" s="178"/>
      <c r="UZI48" s="178"/>
      <c r="UZJ48" s="178"/>
      <c r="UZK48" s="178"/>
      <c r="UZL48" s="178"/>
      <c r="UZM48" s="179"/>
      <c r="UZN48" s="166"/>
      <c r="UZO48" s="178"/>
      <c r="UZP48" s="178"/>
      <c r="UZQ48" s="178"/>
      <c r="UZR48" s="178"/>
      <c r="UZS48" s="178"/>
      <c r="UZT48" s="178"/>
      <c r="UZU48" s="179"/>
      <c r="UZV48" s="166"/>
      <c r="UZW48" s="178"/>
      <c r="UZX48" s="178"/>
      <c r="UZY48" s="178"/>
      <c r="UZZ48" s="178"/>
      <c r="VAA48" s="178"/>
      <c r="VAB48" s="178"/>
      <c r="VAC48" s="179"/>
      <c r="VAD48" s="166"/>
      <c r="VAE48" s="178"/>
      <c r="VAF48" s="178"/>
      <c r="VAG48" s="178"/>
      <c r="VAH48" s="178"/>
      <c r="VAI48" s="178"/>
      <c r="VAJ48" s="178"/>
      <c r="VAK48" s="179"/>
      <c r="VAL48" s="166"/>
      <c r="VAM48" s="178"/>
      <c r="VAN48" s="178"/>
      <c r="VAO48" s="178"/>
      <c r="VAP48" s="178"/>
      <c r="VAQ48" s="178"/>
      <c r="VAR48" s="178"/>
      <c r="VAS48" s="179"/>
      <c r="VAT48" s="166"/>
      <c r="VAU48" s="178"/>
      <c r="VAV48" s="178"/>
      <c r="VAW48" s="178"/>
      <c r="VAX48" s="178"/>
      <c r="VAY48" s="178"/>
      <c r="VAZ48" s="178"/>
      <c r="VBA48" s="179"/>
      <c r="VBB48" s="166"/>
      <c r="VBC48" s="178"/>
      <c r="VBD48" s="178"/>
      <c r="VBE48" s="178"/>
      <c r="VBF48" s="178"/>
      <c r="VBG48" s="178"/>
      <c r="VBH48" s="178"/>
      <c r="VBI48" s="179"/>
      <c r="VBJ48" s="166"/>
      <c r="VBK48" s="178"/>
      <c r="VBL48" s="178"/>
      <c r="VBM48" s="178"/>
      <c r="VBN48" s="178"/>
      <c r="VBO48" s="178"/>
      <c r="VBP48" s="178"/>
      <c r="VBQ48" s="179"/>
      <c r="VBR48" s="166"/>
      <c r="VBS48" s="178"/>
      <c r="VBT48" s="178"/>
      <c r="VBU48" s="178"/>
      <c r="VBV48" s="178"/>
      <c r="VBW48" s="178"/>
      <c r="VBX48" s="178"/>
      <c r="VBY48" s="179"/>
      <c r="VBZ48" s="166"/>
      <c r="VCA48" s="178"/>
      <c r="VCB48" s="178"/>
      <c r="VCC48" s="178"/>
      <c r="VCD48" s="178"/>
      <c r="VCE48" s="178"/>
      <c r="VCF48" s="178"/>
      <c r="VCG48" s="179"/>
      <c r="VCH48" s="166"/>
      <c r="VCI48" s="178"/>
      <c r="VCJ48" s="178"/>
      <c r="VCK48" s="178"/>
      <c r="VCL48" s="178"/>
      <c r="VCM48" s="178"/>
      <c r="VCN48" s="178"/>
      <c r="VCO48" s="179"/>
      <c r="VCP48" s="166"/>
      <c r="VCQ48" s="178"/>
      <c r="VCR48" s="178"/>
      <c r="VCS48" s="178"/>
      <c r="VCT48" s="178"/>
      <c r="VCU48" s="178"/>
      <c r="VCV48" s="178"/>
      <c r="VCW48" s="179"/>
      <c r="VCX48" s="166"/>
      <c r="VCY48" s="178"/>
      <c r="VCZ48" s="178"/>
      <c r="VDA48" s="178"/>
      <c r="VDB48" s="178"/>
      <c r="VDC48" s="178"/>
      <c r="VDD48" s="178"/>
      <c r="VDE48" s="179"/>
      <c r="VDF48" s="166"/>
      <c r="VDG48" s="178"/>
      <c r="VDH48" s="178"/>
      <c r="VDI48" s="178"/>
      <c r="VDJ48" s="178"/>
      <c r="VDK48" s="178"/>
      <c r="VDL48" s="178"/>
      <c r="VDM48" s="179"/>
      <c r="VDN48" s="166"/>
      <c r="VDO48" s="178"/>
      <c r="VDP48" s="178"/>
      <c r="VDQ48" s="178"/>
      <c r="VDR48" s="178"/>
      <c r="VDS48" s="178"/>
      <c r="VDT48" s="178"/>
      <c r="VDU48" s="179"/>
      <c r="VDV48" s="166"/>
      <c r="VDW48" s="178"/>
      <c r="VDX48" s="178"/>
      <c r="VDY48" s="178"/>
      <c r="VDZ48" s="178"/>
      <c r="VEA48" s="178"/>
      <c r="VEB48" s="178"/>
      <c r="VEC48" s="179"/>
      <c r="VED48" s="166"/>
      <c r="VEE48" s="178"/>
      <c r="VEF48" s="178"/>
      <c r="VEG48" s="178"/>
      <c r="VEH48" s="178"/>
      <c r="VEI48" s="178"/>
      <c r="VEJ48" s="178"/>
      <c r="VEK48" s="179"/>
      <c r="VEL48" s="166"/>
      <c r="VEM48" s="178"/>
      <c r="VEN48" s="178"/>
      <c r="VEO48" s="178"/>
      <c r="VEP48" s="178"/>
      <c r="VEQ48" s="178"/>
      <c r="VER48" s="178"/>
      <c r="VES48" s="179"/>
      <c r="VET48" s="166"/>
      <c r="VEU48" s="178"/>
      <c r="VEV48" s="178"/>
      <c r="VEW48" s="178"/>
      <c r="VEX48" s="178"/>
      <c r="VEY48" s="178"/>
      <c r="VEZ48" s="178"/>
      <c r="VFA48" s="179"/>
      <c r="VFB48" s="166"/>
      <c r="VFC48" s="178"/>
      <c r="VFD48" s="178"/>
      <c r="VFE48" s="178"/>
      <c r="VFF48" s="178"/>
      <c r="VFG48" s="178"/>
      <c r="VFH48" s="178"/>
      <c r="VFI48" s="179"/>
      <c r="VFJ48" s="166"/>
      <c r="VFK48" s="178"/>
      <c r="VFL48" s="178"/>
      <c r="VFM48" s="178"/>
      <c r="VFN48" s="178"/>
      <c r="VFO48" s="178"/>
      <c r="VFP48" s="178"/>
      <c r="VFQ48" s="179"/>
      <c r="VFR48" s="166"/>
      <c r="VFS48" s="178"/>
      <c r="VFT48" s="178"/>
      <c r="VFU48" s="178"/>
      <c r="VFV48" s="178"/>
      <c r="VFW48" s="178"/>
      <c r="VFX48" s="178"/>
      <c r="VFY48" s="179"/>
      <c r="VFZ48" s="166"/>
      <c r="VGA48" s="178"/>
      <c r="VGB48" s="178"/>
      <c r="VGC48" s="178"/>
      <c r="VGD48" s="178"/>
      <c r="VGE48" s="178"/>
      <c r="VGF48" s="178"/>
      <c r="VGG48" s="179"/>
      <c r="VGH48" s="166"/>
      <c r="VGI48" s="178"/>
      <c r="VGJ48" s="178"/>
      <c r="VGK48" s="178"/>
      <c r="VGL48" s="178"/>
      <c r="VGM48" s="178"/>
      <c r="VGN48" s="178"/>
      <c r="VGO48" s="179"/>
      <c r="VGP48" s="166"/>
      <c r="VGQ48" s="178"/>
      <c r="VGR48" s="178"/>
      <c r="VGS48" s="178"/>
      <c r="VGT48" s="178"/>
      <c r="VGU48" s="178"/>
      <c r="VGV48" s="178"/>
      <c r="VGW48" s="179"/>
      <c r="VGX48" s="166"/>
      <c r="VGY48" s="178"/>
      <c r="VGZ48" s="178"/>
      <c r="VHA48" s="178"/>
      <c r="VHB48" s="178"/>
      <c r="VHC48" s="178"/>
      <c r="VHD48" s="178"/>
      <c r="VHE48" s="179"/>
      <c r="VHF48" s="166"/>
      <c r="VHG48" s="178"/>
      <c r="VHH48" s="178"/>
      <c r="VHI48" s="178"/>
      <c r="VHJ48" s="178"/>
      <c r="VHK48" s="178"/>
      <c r="VHL48" s="178"/>
      <c r="VHM48" s="179"/>
      <c r="VHN48" s="166"/>
      <c r="VHO48" s="178"/>
      <c r="VHP48" s="178"/>
      <c r="VHQ48" s="178"/>
      <c r="VHR48" s="178"/>
      <c r="VHS48" s="178"/>
      <c r="VHT48" s="178"/>
      <c r="VHU48" s="179"/>
      <c r="VHV48" s="166"/>
      <c r="VHW48" s="178"/>
      <c r="VHX48" s="178"/>
      <c r="VHY48" s="178"/>
      <c r="VHZ48" s="178"/>
      <c r="VIA48" s="178"/>
      <c r="VIB48" s="178"/>
      <c r="VIC48" s="179"/>
      <c r="VID48" s="166"/>
      <c r="VIE48" s="178"/>
      <c r="VIF48" s="178"/>
      <c r="VIG48" s="178"/>
      <c r="VIH48" s="178"/>
      <c r="VII48" s="178"/>
      <c r="VIJ48" s="178"/>
      <c r="VIK48" s="179"/>
      <c r="VIL48" s="166"/>
      <c r="VIM48" s="178"/>
      <c r="VIN48" s="178"/>
      <c r="VIO48" s="178"/>
      <c r="VIP48" s="178"/>
      <c r="VIQ48" s="178"/>
      <c r="VIR48" s="178"/>
      <c r="VIS48" s="179"/>
      <c r="VIT48" s="166"/>
      <c r="VIU48" s="178"/>
      <c r="VIV48" s="178"/>
      <c r="VIW48" s="178"/>
      <c r="VIX48" s="178"/>
      <c r="VIY48" s="178"/>
      <c r="VIZ48" s="178"/>
      <c r="VJA48" s="179"/>
      <c r="VJB48" s="166"/>
      <c r="VJC48" s="178"/>
      <c r="VJD48" s="178"/>
      <c r="VJE48" s="178"/>
      <c r="VJF48" s="178"/>
      <c r="VJG48" s="178"/>
      <c r="VJH48" s="178"/>
      <c r="VJI48" s="179"/>
      <c r="VJJ48" s="166"/>
      <c r="VJK48" s="178"/>
      <c r="VJL48" s="178"/>
      <c r="VJM48" s="178"/>
      <c r="VJN48" s="178"/>
      <c r="VJO48" s="178"/>
      <c r="VJP48" s="178"/>
      <c r="VJQ48" s="179"/>
      <c r="VJR48" s="166"/>
      <c r="VJS48" s="178"/>
      <c r="VJT48" s="178"/>
      <c r="VJU48" s="178"/>
      <c r="VJV48" s="178"/>
      <c r="VJW48" s="178"/>
      <c r="VJX48" s="178"/>
      <c r="VJY48" s="179"/>
      <c r="VJZ48" s="166"/>
      <c r="VKA48" s="178"/>
      <c r="VKB48" s="178"/>
      <c r="VKC48" s="178"/>
      <c r="VKD48" s="178"/>
      <c r="VKE48" s="178"/>
      <c r="VKF48" s="178"/>
      <c r="VKG48" s="179"/>
      <c r="VKH48" s="166"/>
      <c r="VKI48" s="178"/>
      <c r="VKJ48" s="178"/>
      <c r="VKK48" s="178"/>
      <c r="VKL48" s="178"/>
      <c r="VKM48" s="178"/>
      <c r="VKN48" s="178"/>
      <c r="VKO48" s="179"/>
      <c r="VKP48" s="166"/>
      <c r="VKQ48" s="178"/>
      <c r="VKR48" s="178"/>
      <c r="VKS48" s="178"/>
      <c r="VKT48" s="178"/>
      <c r="VKU48" s="178"/>
      <c r="VKV48" s="178"/>
      <c r="VKW48" s="179"/>
      <c r="VKX48" s="166"/>
      <c r="VKY48" s="178"/>
      <c r="VKZ48" s="178"/>
      <c r="VLA48" s="178"/>
      <c r="VLB48" s="178"/>
      <c r="VLC48" s="178"/>
      <c r="VLD48" s="178"/>
      <c r="VLE48" s="179"/>
      <c r="VLF48" s="166"/>
      <c r="VLG48" s="178"/>
      <c r="VLH48" s="178"/>
      <c r="VLI48" s="178"/>
      <c r="VLJ48" s="178"/>
      <c r="VLK48" s="178"/>
      <c r="VLL48" s="178"/>
      <c r="VLM48" s="179"/>
      <c r="VLN48" s="166"/>
      <c r="VLO48" s="178"/>
      <c r="VLP48" s="178"/>
      <c r="VLQ48" s="178"/>
      <c r="VLR48" s="178"/>
      <c r="VLS48" s="178"/>
      <c r="VLT48" s="178"/>
      <c r="VLU48" s="179"/>
      <c r="VLV48" s="166"/>
      <c r="VLW48" s="178"/>
      <c r="VLX48" s="178"/>
      <c r="VLY48" s="178"/>
      <c r="VLZ48" s="178"/>
      <c r="VMA48" s="178"/>
      <c r="VMB48" s="178"/>
      <c r="VMC48" s="179"/>
      <c r="VMD48" s="166"/>
      <c r="VME48" s="178"/>
      <c r="VMF48" s="178"/>
      <c r="VMG48" s="178"/>
      <c r="VMH48" s="178"/>
      <c r="VMI48" s="178"/>
      <c r="VMJ48" s="178"/>
      <c r="VMK48" s="179"/>
      <c r="VML48" s="166"/>
      <c r="VMM48" s="178"/>
      <c r="VMN48" s="178"/>
      <c r="VMO48" s="178"/>
      <c r="VMP48" s="178"/>
      <c r="VMQ48" s="178"/>
      <c r="VMR48" s="178"/>
      <c r="VMS48" s="179"/>
      <c r="VMT48" s="166"/>
      <c r="VMU48" s="178"/>
      <c r="VMV48" s="178"/>
      <c r="VMW48" s="178"/>
      <c r="VMX48" s="178"/>
      <c r="VMY48" s="178"/>
      <c r="VMZ48" s="178"/>
      <c r="VNA48" s="179"/>
      <c r="VNB48" s="166"/>
      <c r="VNC48" s="178"/>
      <c r="VND48" s="178"/>
      <c r="VNE48" s="178"/>
      <c r="VNF48" s="178"/>
      <c r="VNG48" s="178"/>
      <c r="VNH48" s="178"/>
      <c r="VNI48" s="179"/>
      <c r="VNJ48" s="166"/>
      <c r="VNK48" s="178"/>
      <c r="VNL48" s="178"/>
      <c r="VNM48" s="178"/>
      <c r="VNN48" s="178"/>
      <c r="VNO48" s="178"/>
      <c r="VNP48" s="178"/>
      <c r="VNQ48" s="179"/>
      <c r="VNR48" s="166"/>
      <c r="VNS48" s="178"/>
      <c r="VNT48" s="178"/>
      <c r="VNU48" s="178"/>
      <c r="VNV48" s="178"/>
      <c r="VNW48" s="178"/>
      <c r="VNX48" s="178"/>
      <c r="VNY48" s="179"/>
      <c r="VNZ48" s="166"/>
      <c r="VOA48" s="178"/>
      <c r="VOB48" s="178"/>
      <c r="VOC48" s="178"/>
      <c r="VOD48" s="178"/>
      <c r="VOE48" s="178"/>
      <c r="VOF48" s="178"/>
      <c r="VOG48" s="179"/>
      <c r="VOH48" s="166"/>
      <c r="VOI48" s="178"/>
      <c r="VOJ48" s="178"/>
      <c r="VOK48" s="178"/>
      <c r="VOL48" s="178"/>
      <c r="VOM48" s="178"/>
      <c r="VON48" s="178"/>
      <c r="VOO48" s="179"/>
      <c r="VOP48" s="166"/>
      <c r="VOQ48" s="178"/>
      <c r="VOR48" s="178"/>
      <c r="VOS48" s="178"/>
      <c r="VOT48" s="178"/>
      <c r="VOU48" s="178"/>
      <c r="VOV48" s="178"/>
      <c r="VOW48" s="179"/>
      <c r="VOX48" s="166"/>
      <c r="VOY48" s="178"/>
      <c r="VOZ48" s="178"/>
      <c r="VPA48" s="178"/>
      <c r="VPB48" s="178"/>
      <c r="VPC48" s="178"/>
      <c r="VPD48" s="178"/>
      <c r="VPE48" s="179"/>
      <c r="VPF48" s="166"/>
      <c r="VPG48" s="178"/>
      <c r="VPH48" s="178"/>
      <c r="VPI48" s="178"/>
      <c r="VPJ48" s="178"/>
      <c r="VPK48" s="178"/>
      <c r="VPL48" s="178"/>
      <c r="VPM48" s="179"/>
      <c r="VPN48" s="166"/>
      <c r="VPO48" s="178"/>
      <c r="VPP48" s="178"/>
      <c r="VPQ48" s="178"/>
      <c r="VPR48" s="178"/>
      <c r="VPS48" s="178"/>
      <c r="VPT48" s="178"/>
      <c r="VPU48" s="179"/>
      <c r="VPV48" s="166"/>
      <c r="VPW48" s="178"/>
      <c r="VPX48" s="178"/>
      <c r="VPY48" s="178"/>
      <c r="VPZ48" s="178"/>
      <c r="VQA48" s="178"/>
      <c r="VQB48" s="178"/>
      <c r="VQC48" s="179"/>
      <c r="VQD48" s="166"/>
      <c r="VQE48" s="178"/>
      <c r="VQF48" s="178"/>
      <c r="VQG48" s="178"/>
      <c r="VQH48" s="178"/>
      <c r="VQI48" s="178"/>
      <c r="VQJ48" s="178"/>
      <c r="VQK48" s="179"/>
      <c r="VQL48" s="166"/>
      <c r="VQM48" s="178"/>
      <c r="VQN48" s="178"/>
      <c r="VQO48" s="178"/>
      <c r="VQP48" s="178"/>
      <c r="VQQ48" s="178"/>
      <c r="VQR48" s="178"/>
      <c r="VQS48" s="179"/>
      <c r="VQT48" s="166"/>
      <c r="VQU48" s="178"/>
      <c r="VQV48" s="178"/>
      <c r="VQW48" s="178"/>
      <c r="VQX48" s="178"/>
      <c r="VQY48" s="178"/>
      <c r="VQZ48" s="178"/>
      <c r="VRA48" s="179"/>
      <c r="VRB48" s="166"/>
      <c r="VRC48" s="178"/>
      <c r="VRD48" s="178"/>
      <c r="VRE48" s="178"/>
      <c r="VRF48" s="178"/>
      <c r="VRG48" s="178"/>
      <c r="VRH48" s="178"/>
      <c r="VRI48" s="179"/>
      <c r="VRJ48" s="166"/>
      <c r="VRK48" s="178"/>
      <c r="VRL48" s="178"/>
      <c r="VRM48" s="178"/>
      <c r="VRN48" s="178"/>
      <c r="VRO48" s="178"/>
      <c r="VRP48" s="178"/>
      <c r="VRQ48" s="179"/>
      <c r="VRR48" s="166"/>
      <c r="VRS48" s="178"/>
      <c r="VRT48" s="178"/>
      <c r="VRU48" s="178"/>
      <c r="VRV48" s="178"/>
      <c r="VRW48" s="178"/>
      <c r="VRX48" s="178"/>
      <c r="VRY48" s="179"/>
      <c r="VRZ48" s="166"/>
      <c r="VSA48" s="178"/>
      <c r="VSB48" s="178"/>
      <c r="VSC48" s="178"/>
      <c r="VSD48" s="178"/>
      <c r="VSE48" s="178"/>
      <c r="VSF48" s="178"/>
      <c r="VSG48" s="179"/>
      <c r="VSH48" s="166"/>
      <c r="VSI48" s="178"/>
      <c r="VSJ48" s="178"/>
      <c r="VSK48" s="178"/>
      <c r="VSL48" s="178"/>
      <c r="VSM48" s="178"/>
      <c r="VSN48" s="178"/>
      <c r="VSO48" s="179"/>
      <c r="VSP48" s="166"/>
      <c r="VSQ48" s="178"/>
      <c r="VSR48" s="178"/>
      <c r="VSS48" s="178"/>
      <c r="VST48" s="178"/>
      <c r="VSU48" s="178"/>
      <c r="VSV48" s="178"/>
      <c r="VSW48" s="179"/>
      <c r="VSX48" s="166"/>
      <c r="VSY48" s="178"/>
      <c r="VSZ48" s="178"/>
      <c r="VTA48" s="178"/>
      <c r="VTB48" s="178"/>
      <c r="VTC48" s="178"/>
      <c r="VTD48" s="178"/>
      <c r="VTE48" s="179"/>
      <c r="VTF48" s="166"/>
      <c r="VTG48" s="178"/>
      <c r="VTH48" s="178"/>
      <c r="VTI48" s="178"/>
      <c r="VTJ48" s="178"/>
      <c r="VTK48" s="178"/>
      <c r="VTL48" s="178"/>
      <c r="VTM48" s="179"/>
      <c r="VTN48" s="166"/>
      <c r="VTO48" s="178"/>
      <c r="VTP48" s="178"/>
      <c r="VTQ48" s="178"/>
      <c r="VTR48" s="178"/>
      <c r="VTS48" s="178"/>
      <c r="VTT48" s="178"/>
      <c r="VTU48" s="179"/>
      <c r="VTV48" s="166"/>
      <c r="VTW48" s="178"/>
      <c r="VTX48" s="178"/>
      <c r="VTY48" s="178"/>
      <c r="VTZ48" s="178"/>
      <c r="VUA48" s="178"/>
      <c r="VUB48" s="178"/>
      <c r="VUC48" s="179"/>
      <c r="VUD48" s="166"/>
      <c r="VUE48" s="178"/>
      <c r="VUF48" s="178"/>
      <c r="VUG48" s="178"/>
      <c r="VUH48" s="178"/>
      <c r="VUI48" s="178"/>
      <c r="VUJ48" s="178"/>
      <c r="VUK48" s="179"/>
      <c r="VUL48" s="166"/>
      <c r="VUM48" s="178"/>
      <c r="VUN48" s="178"/>
      <c r="VUO48" s="178"/>
      <c r="VUP48" s="178"/>
      <c r="VUQ48" s="178"/>
      <c r="VUR48" s="178"/>
      <c r="VUS48" s="179"/>
      <c r="VUT48" s="166"/>
      <c r="VUU48" s="178"/>
      <c r="VUV48" s="178"/>
      <c r="VUW48" s="178"/>
      <c r="VUX48" s="178"/>
      <c r="VUY48" s="178"/>
      <c r="VUZ48" s="178"/>
      <c r="VVA48" s="179"/>
      <c r="VVB48" s="166"/>
      <c r="VVC48" s="178"/>
      <c r="VVD48" s="178"/>
      <c r="VVE48" s="178"/>
      <c r="VVF48" s="178"/>
      <c r="VVG48" s="178"/>
      <c r="VVH48" s="178"/>
      <c r="VVI48" s="179"/>
      <c r="VVJ48" s="166"/>
      <c r="VVK48" s="178"/>
      <c r="VVL48" s="178"/>
      <c r="VVM48" s="178"/>
      <c r="VVN48" s="178"/>
      <c r="VVO48" s="178"/>
      <c r="VVP48" s="178"/>
      <c r="VVQ48" s="179"/>
      <c r="VVR48" s="166"/>
      <c r="VVS48" s="178"/>
      <c r="VVT48" s="178"/>
      <c r="VVU48" s="178"/>
      <c r="VVV48" s="178"/>
      <c r="VVW48" s="178"/>
      <c r="VVX48" s="178"/>
      <c r="VVY48" s="179"/>
      <c r="VVZ48" s="166"/>
      <c r="VWA48" s="178"/>
      <c r="VWB48" s="178"/>
      <c r="VWC48" s="178"/>
      <c r="VWD48" s="178"/>
      <c r="VWE48" s="178"/>
      <c r="VWF48" s="178"/>
      <c r="VWG48" s="179"/>
      <c r="VWH48" s="166"/>
      <c r="VWI48" s="178"/>
      <c r="VWJ48" s="178"/>
      <c r="VWK48" s="178"/>
      <c r="VWL48" s="178"/>
      <c r="VWM48" s="178"/>
      <c r="VWN48" s="178"/>
      <c r="VWO48" s="179"/>
      <c r="VWP48" s="166"/>
      <c r="VWQ48" s="178"/>
      <c r="VWR48" s="178"/>
      <c r="VWS48" s="178"/>
      <c r="VWT48" s="178"/>
      <c r="VWU48" s="178"/>
      <c r="VWV48" s="178"/>
      <c r="VWW48" s="179"/>
      <c r="VWX48" s="166"/>
      <c r="VWY48" s="178"/>
      <c r="VWZ48" s="178"/>
      <c r="VXA48" s="178"/>
      <c r="VXB48" s="178"/>
      <c r="VXC48" s="178"/>
      <c r="VXD48" s="178"/>
      <c r="VXE48" s="179"/>
      <c r="VXF48" s="166"/>
      <c r="VXG48" s="178"/>
      <c r="VXH48" s="178"/>
      <c r="VXI48" s="178"/>
      <c r="VXJ48" s="178"/>
      <c r="VXK48" s="178"/>
      <c r="VXL48" s="178"/>
      <c r="VXM48" s="179"/>
      <c r="VXN48" s="166"/>
      <c r="VXO48" s="178"/>
      <c r="VXP48" s="178"/>
      <c r="VXQ48" s="178"/>
      <c r="VXR48" s="178"/>
      <c r="VXS48" s="178"/>
      <c r="VXT48" s="178"/>
      <c r="VXU48" s="179"/>
      <c r="VXV48" s="166"/>
      <c r="VXW48" s="178"/>
      <c r="VXX48" s="178"/>
      <c r="VXY48" s="178"/>
      <c r="VXZ48" s="178"/>
      <c r="VYA48" s="178"/>
      <c r="VYB48" s="178"/>
      <c r="VYC48" s="179"/>
      <c r="VYD48" s="166"/>
      <c r="VYE48" s="178"/>
      <c r="VYF48" s="178"/>
      <c r="VYG48" s="178"/>
      <c r="VYH48" s="178"/>
      <c r="VYI48" s="178"/>
      <c r="VYJ48" s="178"/>
      <c r="VYK48" s="179"/>
      <c r="VYL48" s="166"/>
      <c r="VYM48" s="178"/>
      <c r="VYN48" s="178"/>
      <c r="VYO48" s="178"/>
      <c r="VYP48" s="178"/>
      <c r="VYQ48" s="178"/>
      <c r="VYR48" s="178"/>
      <c r="VYS48" s="179"/>
      <c r="VYT48" s="166"/>
      <c r="VYU48" s="178"/>
      <c r="VYV48" s="178"/>
      <c r="VYW48" s="178"/>
      <c r="VYX48" s="178"/>
      <c r="VYY48" s="178"/>
      <c r="VYZ48" s="178"/>
      <c r="VZA48" s="179"/>
      <c r="VZB48" s="166"/>
      <c r="VZC48" s="178"/>
      <c r="VZD48" s="178"/>
      <c r="VZE48" s="178"/>
      <c r="VZF48" s="178"/>
      <c r="VZG48" s="178"/>
      <c r="VZH48" s="178"/>
      <c r="VZI48" s="179"/>
      <c r="VZJ48" s="166"/>
      <c r="VZK48" s="178"/>
      <c r="VZL48" s="178"/>
      <c r="VZM48" s="178"/>
      <c r="VZN48" s="178"/>
      <c r="VZO48" s="178"/>
      <c r="VZP48" s="178"/>
      <c r="VZQ48" s="179"/>
      <c r="VZR48" s="166"/>
      <c r="VZS48" s="178"/>
      <c r="VZT48" s="178"/>
      <c r="VZU48" s="178"/>
      <c r="VZV48" s="178"/>
      <c r="VZW48" s="178"/>
      <c r="VZX48" s="178"/>
      <c r="VZY48" s="179"/>
      <c r="VZZ48" s="166"/>
      <c r="WAA48" s="178"/>
      <c r="WAB48" s="178"/>
      <c r="WAC48" s="178"/>
      <c r="WAD48" s="178"/>
      <c r="WAE48" s="178"/>
      <c r="WAF48" s="178"/>
      <c r="WAG48" s="179"/>
      <c r="WAH48" s="166"/>
      <c r="WAI48" s="178"/>
      <c r="WAJ48" s="178"/>
      <c r="WAK48" s="178"/>
      <c r="WAL48" s="178"/>
      <c r="WAM48" s="178"/>
      <c r="WAN48" s="178"/>
      <c r="WAO48" s="179"/>
      <c r="WAP48" s="166"/>
      <c r="WAQ48" s="178"/>
      <c r="WAR48" s="178"/>
      <c r="WAS48" s="178"/>
      <c r="WAT48" s="178"/>
      <c r="WAU48" s="178"/>
      <c r="WAV48" s="178"/>
      <c r="WAW48" s="179"/>
      <c r="WAX48" s="166"/>
      <c r="WAY48" s="178"/>
      <c r="WAZ48" s="178"/>
      <c r="WBA48" s="178"/>
      <c r="WBB48" s="178"/>
      <c r="WBC48" s="178"/>
      <c r="WBD48" s="178"/>
      <c r="WBE48" s="179"/>
      <c r="WBF48" s="166"/>
      <c r="WBG48" s="178"/>
      <c r="WBH48" s="178"/>
      <c r="WBI48" s="178"/>
      <c r="WBJ48" s="178"/>
      <c r="WBK48" s="178"/>
      <c r="WBL48" s="178"/>
      <c r="WBM48" s="179"/>
      <c r="WBN48" s="166"/>
      <c r="WBO48" s="178"/>
      <c r="WBP48" s="178"/>
      <c r="WBQ48" s="178"/>
      <c r="WBR48" s="178"/>
      <c r="WBS48" s="178"/>
      <c r="WBT48" s="178"/>
      <c r="WBU48" s="179"/>
      <c r="WBV48" s="166"/>
      <c r="WBW48" s="178"/>
      <c r="WBX48" s="178"/>
      <c r="WBY48" s="178"/>
      <c r="WBZ48" s="178"/>
      <c r="WCA48" s="178"/>
      <c r="WCB48" s="178"/>
      <c r="WCC48" s="179"/>
      <c r="WCD48" s="166"/>
      <c r="WCE48" s="178"/>
      <c r="WCF48" s="178"/>
      <c r="WCG48" s="178"/>
      <c r="WCH48" s="178"/>
      <c r="WCI48" s="178"/>
      <c r="WCJ48" s="178"/>
      <c r="WCK48" s="179"/>
      <c r="WCL48" s="166"/>
      <c r="WCM48" s="178"/>
      <c r="WCN48" s="178"/>
      <c r="WCO48" s="178"/>
      <c r="WCP48" s="178"/>
      <c r="WCQ48" s="178"/>
      <c r="WCR48" s="178"/>
      <c r="WCS48" s="179"/>
      <c r="WCT48" s="166"/>
      <c r="WCU48" s="178"/>
      <c r="WCV48" s="178"/>
      <c r="WCW48" s="178"/>
      <c r="WCX48" s="178"/>
      <c r="WCY48" s="178"/>
      <c r="WCZ48" s="178"/>
      <c r="WDA48" s="179"/>
      <c r="WDB48" s="166"/>
      <c r="WDC48" s="178"/>
      <c r="WDD48" s="178"/>
      <c r="WDE48" s="178"/>
      <c r="WDF48" s="178"/>
      <c r="WDG48" s="178"/>
      <c r="WDH48" s="178"/>
      <c r="WDI48" s="179"/>
      <c r="WDJ48" s="166"/>
      <c r="WDK48" s="178"/>
      <c r="WDL48" s="178"/>
      <c r="WDM48" s="178"/>
      <c r="WDN48" s="178"/>
      <c r="WDO48" s="178"/>
      <c r="WDP48" s="178"/>
      <c r="WDQ48" s="179"/>
      <c r="WDR48" s="166"/>
      <c r="WDS48" s="178"/>
      <c r="WDT48" s="178"/>
      <c r="WDU48" s="178"/>
      <c r="WDV48" s="178"/>
      <c r="WDW48" s="178"/>
      <c r="WDX48" s="178"/>
      <c r="WDY48" s="179"/>
      <c r="WDZ48" s="166"/>
      <c r="WEA48" s="178"/>
      <c r="WEB48" s="178"/>
      <c r="WEC48" s="178"/>
      <c r="WED48" s="178"/>
      <c r="WEE48" s="178"/>
      <c r="WEF48" s="178"/>
      <c r="WEG48" s="179"/>
      <c r="WEH48" s="166"/>
      <c r="WEI48" s="178"/>
      <c r="WEJ48" s="178"/>
      <c r="WEK48" s="178"/>
      <c r="WEL48" s="178"/>
      <c r="WEM48" s="178"/>
      <c r="WEN48" s="178"/>
      <c r="WEO48" s="179"/>
      <c r="WEP48" s="166"/>
      <c r="WEQ48" s="178"/>
      <c r="WER48" s="178"/>
      <c r="WES48" s="178"/>
      <c r="WET48" s="178"/>
      <c r="WEU48" s="178"/>
      <c r="WEV48" s="178"/>
      <c r="WEW48" s="179"/>
      <c r="WEX48" s="166"/>
      <c r="WEY48" s="178"/>
      <c r="WEZ48" s="178"/>
      <c r="WFA48" s="178"/>
      <c r="WFB48" s="178"/>
      <c r="WFC48" s="178"/>
      <c r="WFD48" s="178"/>
      <c r="WFE48" s="179"/>
      <c r="WFF48" s="166"/>
      <c r="WFG48" s="178"/>
      <c r="WFH48" s="178"/>
      <c r="WFI48" s="178"/>
      <c r="WFJ48" s="178"/>
      <c r="WFK48" s="178"/>
      <c r="WFL48" s="178"/>
      <c r="WFM48" s="179"/>
      <c r="WFN48" s="166"/>
      <c r="WFO48" s="178"/>
      <c r="WFP48" s="178"/>
      <c r="WFQ48" s="178"/>
      <c r="WFR48" s="178"/>
      <c r="WFS48" s="178"/>
      <c r="WFT48" s="178"/>
      <c r="WFU48" s="179"/>
      <c r="WFV48" s="166"/>
      <c r="WFW48" s="178"/>
      <c r="WFX48" s="178"/>
      <c r="WFY48" s="178"/>
      <c r="WFZ48" s="178"/>
      <c r="WGA48" s="178"/>
      <c r="WGB48" s="178"/>
      <c r="WGC48" s="179"/>
      <c r="WGD48" s="166"/>
      <c r="WGE48" s="178"/>
      <c r="WGF48" s="178"/>
      <c r="WGG48" s="178"/>
      <c r="WGH48" s="178"/>
      <c r="WGI48" s="178"/>
      <c r="WGJ48" s="178"/>
      <c r="WGK48" s="179"/>
      <c r="WGL48" s="166"/>
      <c r="WGM48" s="178"/>
      <c r="WGN48" s="178"/>
      <c r="WGO48" s="178"/>
      <c r="WGP48" s="178"/>
      <c r="WGQ48" s="178"/>
      <c r="WGR48" s="178"/>
      <c r="WGS48" s="179"/>
      <c r="WGT48" s="166"/>
      <c r="WGU48" s="178"/>
      <c r="WGV48" s="178"/>
      <c r="WGW48" s="178"/>
      <c r="WGX48" s="178"/>
      <c r="WGY48" s="178"/>
      <c r="WGZ48" s="178"/>
      <c r="WHA48" s="179"/>
      <c r="WHB48" s="166"/>
      <c r="WHC48" s="178"/>
      <c r="WHD48" s="178"/>
      <c r="WHE48" s="178"/>
      <c r="WHF48" s="178"/>
      <c r="WHG48" s="178"/>
      <c r="WHH48" s="178"/>
      <c r="WHI48" s="179"/>
      <c r="WHJ48" s="166"/>
      <c r="WHK48" s="178"/>
      <c r="WHL48" s="178"/>
      <c r="WHM48" s="178"/>
      <c r="WHN48" s="178"/>
      <c r="WHO48" s="178"/>
      <c r="WHP48" s="178"/>
      <c r="WHQ48" s="179"/>
      <c r="WHR48" s="166"/>
      <c r="WHS48" s="178"/>
      <c r="WHT48" s="178"/>
      <c r="WHU48" s="178"/>
      <c r="WHV48" s="178"/>
      <c r="WHW48" s="178"/>
      <c r="WHX48" s="178"/>
      <c r="WHY48" s="179"/>
      <c r="WHZ48" s="166"/>
      <c r="WIA48" s="178"/>
      <c r="WIB48" s="178"/>
      <c r="WIC48" s="178"/>
      <c r="WID48" s="178"/>
      <c r="WIE48" s="178"/>
      <c r="WIF48" s="178"/>
      <c r="WIG48" s="179"/>
      <c r="WIH48" s="166"/>
      <c r="WII48" s="178"/>
      <c r="WIJ48" s="178"/>
      <c r="WIK48" s="178"/>
      <c r="WIL48" s="178"/>
      <c r="WIM48" s="178"/>
      <c r="WIN48" s="178"/>
      <c r="WIO48" s="179"/>
      <c r="WIP48" s="166"/>
      <c r="WIQ48" s="178"/>
      <c r="WIR48" s="178"/>
      <c r="WIS48" s="178"/>
      <c r="WIT48" s="178"/>
      <c r="WIU48" s="178"/>
      <c r="WIV48" s="178"/>
      <c r="WIW48" s="179"/>
      <c r="WIX48" s="166"/>
      <c r="WIY48" s="178"/>
      <c r="WIZ48" s="178"/>
      <c r="WJA48" s="178"/>
      <c r="WJB48" s="178"/>
      <c r="WJC48" s="178"/>
      <c r="WJD48" s="178"/>
      <c r="WJE48" s="179"/>
      <c r="WJF48" s="166"/>
      <c r="WJG48" s="178"/>
      <c r="WJH48" s="178"/>
      <c r="WJI48" s="178"/>
      <c r="WJJ48" s="178"/>
      <c r="WJK48" s="178"/>
      <c r="WJL48" s="178"/>
      <c r="WJM48" s="179"/>
      <c r="WJN48" s="166"/>
      <c r="WJO48" s="178"/>
      <c r="WJP48" s="178"/>
      <c r="WJQ48" s="178"/>
      <c r="WJR48" s="178"/>
      <c r="WJS48" s="178"/>
      <c r="WJT48" s="178"/>
      <c r="WJU48" s="179"/>
      <c r="WJV48" s="166"/>
      <c r="WJW48" s="178"/>
      <c r="WJX48" s="178"/>
      <c r="WJY48" s="178"/>
      <c r="WJZ48" s="178"/>
      <c r="WKA48" s="178"/>
      <c r="WKB48" s="178"/>
      <c r="WKC48" s="179"/>
      <c r="WKD48" s="166"/>
      <c r="WKE48" s="178"/>
      <c r="WKF48" s="178"/>
      <c r="WKG48" s="178"/>
      <c r="WKH48" s="178"/>
      <c r="WKI48" s="178"/>
      <c r="WKJ48" s="178"/>
      <c r="WKK48" s="179"/>
      <c r="WKL48" s="166"/>
      <c r="WKM48" s="178"/>
      <c r="WKN48" s="178"/>
      <c r="WKO48" s="178"/>
      <c r="WKP48" s="178"/>
      <c r="WKQ48" s="178"/>
      <c r="WKR48" s="178"/>
      <c r="WKS48" s="179"/>
      <c r="WKT48" s="166"/>
      <c r="WKU48" s="178"/>
      <c r="WKV48" s="178"/>
      <c r="WKW48" s="178"/>
      <c r="WKX48" s="178"/>
      <c r="WKY48" s="178"/>
      <c r="WKZ48" s="178"/>
      <c r="WLA48" s="179"/>
      <c r="WLB48" s="166"/>
      <c r="WLC48" s="178"/>
      <c r="WLD48" s="178"/>
      <c r="WLE48" s="178"/>
      <c r="WLF48" s="178"/>
      <c r="WLG48" s="178"/>
      <c r="WLH48" s="178"/>
      <c r="WLI48" s="179"/>
      <c r="WLJ48" s="166"/>
      <c r="WLK48" s="178"/>
      <c r="WLL48" s="178"/>
      <c r="WLM48" s="178"/>
      <c r="WLN48" s="178"/>
      <c r="WLO48" s="178"/>
      <c r="WLP48" s="178"/>
      <c r="WLQ48" s="179"/>
      <c r="WLR48" s="166"/>
      <c r="WLS48" s="178"/>
      <c r="WLT48" s="178"/>
      <c r="WLU48" s="178"/>
      <c r="WLV48" s="178"/>
      <c r="WLW48" s="178"/>
      <c r="WLX48" s="178"/>
      <c r="WLY48" s="179"/>
      <c r="WLZ48" s="166"/>
      <c r="WMA48" s="178"/>
      <c r="WMB48" s="178"/>
      <c r="WMC48" s="178"/>
      <c r="WMD48" s="178"/>
      <c r="WME48" s="178"/>
      <c r="WMF48" s="178"/>
      <c r="WMG48" s="179"/>
      <c r="WMH48" s="166"/>
      <c r="WMI48" s="178"/>
      <c r="WMJ48" s="178"/>
      <c r="WMK48" s="178"/>
      <c r="WML48" s="178"/>
      <c r="WMM48" s="178"/>
      <c r="WMN48" s="178"/>
      <c r="WMO48" s="179"/>
      <c r="WMP48" s="166"/>
      <c r="WMQ48" s="178"/>
      <c r="WMR48" s="178"/>
      <c r="WMS48" s="178"/>
      <c r="WMT48" s="178"/>
      <c r="WMU48" s="178"/>
      <c r="WMV48" s="178"/>
      <c r="WMW48" s="179"/>
      <c r="WMX48" s="166"/>
      <c r="WMY48" s="178"/>
      <c r="WMZ48" s="178"/>
      <c r="WNA48" s="178"/>
      <c r="WNB48" s="178"/>
      <c r="WNC48" s="178"/>
      <c r="WND48" s="178"/>
      <c r="WNE48" s="179"/>
      <c r="WNF48" s="166"/>
      <c r="WNG48" s="178"/>
      <c r="WNH48" s="178"/>
      <c r="WNI48" s="178"/>
      <c r="WNJ48" s="178"/>
      <c r="WNK48" s="178"/>
      <c r="WNL48" s="178"/>
      <c r="WNM48" s="179"/>
      <c r="WNN48" s="166"/>
      <c r="WNO48" s="178"/>
      <c r="WNP48" s="178"/>
      <c r="WNQ48" s="178"/>
      <c r="WNR48" s="178"/>
      <c r="WNS48" s="178"/>
      <c r="WNT48" s="178"/>
      <c r="WNU48" s="179"/>
      <c r="WNV48" s="166"/>
      <c r="WNW48" s="178"/>
      <c r="WNX48" s="178"/>
      <c r="WNY48" s="178"/>
      <c r="WNZ48" s="178"/>
      <c r="WOA48" s="178"/>
      <c r="WOB48" s="178"/>
      <c r="WOC48" s="179"/>
      <c r="WOD48" s="166"/>
      <c r="WOE48" s="178"/>
      <c r="WOF48" s="178"/>
      <c r="WOG48" s="178"/>
      <c r="WOH48" s="178"/>
      <c r="WOI48" s="178"/>
      <c r="WOJ48" s="178"/>
      <c r="WOK48" s="179"/>
      <c r="WOL48" s="166"/>
      <c r="WOM48" s="178"/>
      <c r="WON48" s="178"/>
      <c r="WOO48" s="178"/>
      <c r="WOP48" s="178"/>
      <c r="WOQ48" s="178"/>
      <c r="WOR48" s="178"/>
      <c r="WOS48" s="179"/>
      <c r="WOT48" s="166"/>
      <c r="WOU48" s="178"/>
      <c r="WOV48" s="178"/>
      <c r="WOW48" s="178"/>
      <c r="WOX48" s="178"/>
      <c r="WOY48" s="178"/>
      <c r="WOZ48" s="178"/>
      <c r="WPA48" s="179"/>
      <c r="WPB48" s="166"/>
      <c r="WPC48" s="178"/>
      <c r="WPD48" s="178"/>
      <c r="WPE48" s="178"/>
      <c r="WPF48" s="178"/>
      <c r="WPG48" s="178"/>
      <c r="WPH48" s="178"/>
      <c r="WPI48" s="179"/>
      <c r="WPJ48" s="166"/>
      <c r="WPK48" s="178"/>
      <c r="WPL48" s="178"/>
      <c r="WPM48" s="178"/>
      <c r="WPN48" s="178"/>
      <c r="WPO48" s="178"/>
      <c r="WPP48" s="178"/>
      <c r="WPQ48" s="179"/>
      <c r="WPR48" s="166"/>
      <c r="WPS48" s="178"/>
      <c r="WPT48" s="178"/>
      <c r="WPU48" s="178"/>
      <c r="WPV48" s="178"/>
      <c r="WPW48" s="178"/>
      <c r="WPX48" s="178"/>
      <c r="WPY48" s="179"/>
      <c r="WPZ48" s="166"/>
      <c r="WQA48" s="178"/>
      <c r="WQB48" s="178"/>
      <c r="WQC48" s="178"/>
      <c r="WQD48" s="178"/>
      <c r="WQE48" s="178"/>
      <c r="WQF48" s="178"/>
      <c r="WQG48" s="179"/>
      <c r="WQH48" s="166"/>
      <c r="WQI48" s="178"/>
      <c r="WQJ48" s="178"/>
      <c r="WQK48" s="178"/>
      <c r="WQL48" s="178"/>
      <c r="WQM48" s="178"/>
      <c r="WQN48" s="178"/>
      <c r="WQO48" s="179"/>
      <c r="WQP48" s="166"/>
      <c r="WQQ48" s="178"/>
      <c r="WQR48" s="178"/>
      <c r="WQS48" s="178"/>
      <c r="WQT48" s="178"/>
      <c r="WQU48" s="178"/>
      <c r="WQV48" s="178"/>
      <c r="WQW48" s="179"/>
      <c r="WQX48" s="166"/>
      <c r="WQY48" s="178"/>
      <c r="WQZ48" s="178"/>
      <c r="WRA48" s="178"/>
      <c r="WRB48" s="178"/>
      <c r="WRC48" s="178"/>
      <c r="WRD48" s="178"/>
      <c r="WRE48" s="179"/>
      <c r="WRF48" s="166"/>
      <c r="WRG48" s="178"/>
      <c r="WRH48" s="178"/>
      <c r="WRI48" s="178"/>
      <c r="WRJ48" s="178"/>
      <c r="WRK48" s="178"/>
      <c r="WRL48" s="178"/>
      <c r="WRM48" s="179"/>
      <c r="WRN48" s="166"/>
      <c r="WRO48" s="178"/>
      <c r="WRP48" s="178"/>
      <c r="WRQ48" s="178"/>
      <c r="WRR48" s="178"/>
      <c r="WRS48" s="178"/>
      <c r="WRT48" s="178"/>
      <c r="WRU48" s="179"/>
      <c r="WRV48" s="166"/>
      <c r="WRW48" s="178"/>
      <c r="WRX48" s="178"/>
      <c r="WRY48" s="178"/>
      <c r="WRZ48" s="178"/>
      <c r="WSA48" s="178"/>
      <c r="WSB48" s="178"/>
      <c r="WSC48" s="179"/>
      <c r="WSD48" s="166"/>
      <c r="WSE48" s="178"/>
      <c r="WSF48" s="178"/>
      <c r="WSG48" s="178"/>
      <c r="WSH48" s="178"/>
      <c r="WSI48" s="178"/>
      <c r="WSJ48" s="178"/>
      <c r="WSK48" s="179"/>
      <c r="WSL48" s="166"/>
      <c r="WSM48" s="178"/>
      <c r="WSN48" s="178"/>
      <c r="WSO48" s="178"/>
      <c r="WSP48" s="178"/>
      <c r="WSQ48" s="178"/>
      <c r="WSR48" s="178"/>
      <c r="WSS48" s="179"/>
      <c r="WST48" s="166"/>
      <c r="WSU48" s="178"/>
      <c r="WSV48" s="178"/>
      <c r="WSW48" s="178"/>
      <c r="WSX48" s="178"/>
      <c r="WSY48" s="178"/>
      <c r="WSZ48" s="178"/>
      <c r="WTA48" s="179"/>
      <c r="WTB48" s="166"/>
      <c r="WTC48" s="178"/>
      <c r="WTD48" s="178"/>
      <c r="WTE48" s="178"/>
      <c r="WTF48" s="178"/>
      <c r="WTG48" s="178"/>
      <c r="WTH48" s="178"/>
      <c r="WTI48" s="179"/>
      <c r="WTJ48" s="166"/>
      <c r="WTK48" s="178"/>
      <c r="WTL48" s="178"/>
      <c r="WTM48" s="178"/>
      <c r="WTN48" s="178"/>
      <c r="WTO48" s="178"/>
      <c r="WTP48" s="178"/>
      <c r="WTQ48" s="179"/>
      <c r="WTR48" s="166"/>
      <c r="WTS48" s="178"/>
      <c r="WTT48" s="178"/>
      <c r="WTU48" s="178"/>
      <c r="WTV48" s="178"/>
      <c r="WTW48" s="178"/>
      <c r="WTX48" s="178"/>
      <c r="WTY48" s="179"/>
      <c r="WTZ48" s="166"/>
      <c r="WUA48" s="178"/>
      <c r="WUB48" s="178"/>
      <c r="WUC48" s="178"/>
      <c r="WUD48" s="178"/>
      <c r="WUE48" s="178"/>
      <c r="WUF48" s="178"/>
      <c r="WUG48" s="179"/>
      <c r="WUH48" s="166"/>
      <c r="WUI48" s="178"/>
      <c r="WUJ48" s="178"/>
      <c r="WUK48" s="178"/>
      <c r="WUL48" s="178"/>
      <c r="WUM48" s="178"/>
      <c r="WUN48" s="178"/>
      <c r="WUO48" s="179"/>
      <c r="WUP48" s="166"/>
      <c r="WUQ48" s="178"/>
      <c r="WUR48" s="178"/>
      <c r="WUS48" s="178"/>
      <c r="WUT48" s="178"/>
      <c r="WUU48" s="178"/>
      <c r="WUV48" s="178"/>
      <c r="WUW48" s="179"/>
      <c r="WUX48" s="166"/>
      <c r="WUY48" s="178"/>
      <c r="WUZ48" s="178"/>
      <c r="WVA48" s="178"/>
      <c r="WVB48" s="178"/>
      <c r="WVC48" s="178"/>
      <c r="WVD48" s="178"/>
      <c r="WVE48" s="179"/>
      <c r="WVF48" s="166"/>
      <c r="WVG48" s="178"/>
      <c r="WVH48" s="178"/>
      <c r="WVI48" s="178"/>
      <c r="WVJ48" s="178"/>
      <c r="WVK48" s="178"/>
      <c r="WVL48" s="178"/>
      <c r="WVM48" s="179"/>
      <c r="WVN48" s="166"/>
      <c r="WVO48" s="178"/>
      <c r="WVP48" s="178"/>
      <c r="WVQ48" s="178"/>
      <c r="WVR48" s="178"/>
      <c r="WVS48" s="178"/>
      <c r="WVT48" s="178"/>
      <c r="WVU48" s="179"/>
      <c r="WVV48" s="166"/>
      <c r="WVW48" s="178"/>
      <c r="WVX48" s="178"/>
      <c r="WVY48" s="178"/>
      <c r="WVZ48" s="178"/>
      <c r="WWA48" s="178"/>
      <c r="WWB48" s="178"/>
      <c r="WWC48" s="179"/>
      <c r="WWD48" s="166"/>
      <c r="WWE48" s="178"/>
      <c r="WWF48" s="178"/>
      <c r="WWG48" s="178"/>
      <c r="WWH48" s="178"/>
      <c r="WWI48" s="178"/>
      <c r="WWJ48" s="178"/>
      <c r="WWK48" s="179"/>
      <c r="WWL48" s="166"/>
      <c r="WWM48" s="178"/>
      <c r="WWN48" s="178"/>
      <c r="WWO48" s="178"/>
      <c r="WWP48" s="178"/>
      <c r="WWQ48" s="178"/>
      <c r="WWR48" s="178"/>
      <c r="WWS48" s="179"/>
      <c r="WWT48" s="166"/>
      <c r="WWU48" s="178"/>
      <c r="WWV48" s="178"/>
      <c r="WWW48" s="178"/>
      <c r="WWX48" s="178"/>
      <c r="WWY48" s="178"/>
      <c r="WWZ48" s="178"/>
      <c r="WXA48" s="179"/>
      <c r="WXB48" s="166"/>
      <c r="WXC48" s="178"/>
      <c r="WXD48" s="178"/>
      <c r="WXE48" s="178"/>
      <c r="WXF48" s="178"/>
      <c r="WXG48" s="178"/>
      <c r="WXH48" s="178"/>
      <c r="WXI48" s="179"/>
      <c r="WXJ48" s="166"/>
      <c r="WXK48" s="178"/>
      <c r="WXL48" s="178"/>
      <c r="WXM48" s="178"/>
      <c r="WXN48" s="178"/>
      <c r="WXO48" s="178"/>
      <c r="WXP48" s="178"/>
      <c r="WXQ48" s="179"/>
      <c r="WXR48" s="166"/>
      <c r="WXS48" s="178"/>
      <c r="WXT48" s="178"/>
      <c r="WXU48" s="178"/>
      <c r="WXV48" s="178"/>
      <c r="WXW48" s="178"/>
      <c r="WXX48" s="178"/>
      <c r="WXY48" s="179"/>
      <c r="WXZ48" s="166"/>
      <c r="WYA48" s="178"/>
      <c r="WYB48" s="178"/>
      <c r="WYC48" s="178"/>
      <c r="WYD48" s="178"/>
      <c r="WYE48" s="178"/>
      <c r="WYF48" s="178"/>
      <c r="WYG48" s="179"/>
      <c r="WYH48" s="166"/>
      <c r="WYI48" s="178"/>
      <c r="WYJ48" s="178"/>
      <c r="WYK48" s="178"/>
      <c r="WYL48" s="178"/>
      <c r="WYM48" s="178"/>
      <c r="WYN48" s="178"/>
      <c r="WYO48" s="179"/>
      <c r="WYP48" s="166"/>
      <c r="WYQ48" s="178"/>
      <c r="WYR48" s="178"/>
      <c r="WYS48" s="178"/>
      <c r="WYT48" s="178"/>
      <c r="WYU48" s="178"/>
      <c r="WYV48" s="178"/>
      <c r="WYW48" s="179"/>
      <c r="WYX48" s="166"/>
      <c r="WYY48" s="178"/>
      <c r="WYZ48" s="178"/>
      <c r="WZA48" s="178"/>
      <c r="WZB48" s="178"/>
      <c r="WZC48" s="178"/>
      <c r="WZD48" s="178"/>
      <c r="WZE48" s="179"/>
      <c r="WZF48" s="166"/>
      <c r="WZG48" s="178"/>
      <c r="WZH48" s="178"/>
      <c r="WZI48" s="178"/>
      <c r="WZJ48" s="178"/>
      <c r="WZK48" s="178"/>
      <c r="WZL48" s="178"/>
      <c r="WZM48" s="179"/>
      <c r="WZN48" s="166"/>
      <c r="WZO48" s="178"/>
      <c r="WZP48" s="178"/>
      <c r="WZQ48" s="178"/>
      <c r="WZR48" s="178"/>
      <c r="WZS48" s="178"/>
      <c r="WZT48" s="178"/>
      <c r="WZU48" s="179"/>
      <c r="WZV48" s="166"/>
      <c r="WZW48" s="178"/>
      <c r="WZX48" s="178"/>
      <c r="WZY48" s="178"/>
      <c r="WZZ48" s="178"/>
      <c r="XAA48" s="178"/>
      <c r="XAB48" s="178"/>
      <c r="XAC48" s="179"/>
      <c r="XAD48" s="166"/>
      <c r="XAE48" s="178"/>
      <c r="XAF48" s="178"/>
      <c r="XAG48" s="178"/>
      <c r="XAH48" s="178"/>
      <c r="XAI48" s="178"/>
      <c r="XAJ48" s="178"/>
      <c r="XAK48" s="179"/>
      <c r="XAL48" s="166"/>
      <c r="XAM48" s="178"/>
      <c r="XAN48" s="178"/>
      <c r="XAO48" s="178"/>
      <c r="XAP48" s="178"/>
      <c r="XAQ48" s="178"/>
      <c r="XAR48" s="178"/>
      <c r="XAS48" s="179"/>
      <c r="XAT48" s="166"/>
      <c r="XAU48" s="178"/>
      <c r="XAV48" s="178"/>
      <c r="XAW48" s="178"/>
      <c r="XAX48" s="178"/>
      <c r="XAY48" s="178"/>
      <c r="XAZ48" s="178"/>
      <c r="XBA48" s="179"/>
      <c r="XBB48" s="166"/>
      <c r="XBC48" s="178"/>
      <c r="XBD48" s="178"/>
      <c r="XBE48" s="178"/>
      <c r="XBF48" s="178"/>
      <c r="XBG48" s="178"/>
      <c r="XBH48" s="178"/>
      <c r="XBI48" s="179"/>
      <c r="XBJ48" s="166"/>
      <c r="XBK48" s="178"/>
      <c r="XBL48" s="178"/>
      <c r="XBM48" s="178"/>
      <c r="XBN48" s="178"/>
      <c r="XBO48" s="178"/>
      <c r="XBP48" s="178"/>
      <c r="XBQ48" s="179"/>
      <c r="XBR48" s="166"/>
      <c r="XBS48" s="178"/>
      <c r="XBT48" s="178"/>
      <c r="XBU48" s="178"/>
      <c r="XBV48" s="178"/>
      <c r="XBW48" s="178"/>
      <c r="XBX48" s="178"/>
      <c r="XBY48" s="179"/>
      <c r="XBZ48" s="166"/>
      <c r="XCA48" s="178"/>
      <c r="XCB48" s="178"/>
      <c r="XCC48" s="178"/>
      <c r="XCD48" s="178"/>
      <c r="XCE48" s="178"/>
      <c r="XCF48" s="178"/>
      <c r="XCG48" s="179"/>
      <c r="XCH48" s="166"/>
      <c r="XCI48" s="178"/>
      <c r="XCJ48" s="178"/>
      <c r="XCK48" s="178"/>
      <c r="XCL48" s="178"/>
      <c r="XCM48" s="178"/>
      <c r="XCN48" s="178"/>
      <c r="XCO48" s="179"/>
      <c r="XCP48" s="166"/>
      <c r="XCQ48" s="178"/>
      <c r="XCR48" s="178"/>
      <c r="XCS48" s="178"/>
      <c r="XCT48" s="178"/>
      <c r="XCU48" s="178"/>
      <c r="XCV48" s="178"/>
      <c r="XCW48" s="179"/>
      <c r="XCX48" s="166"/>
      <c r="XCY48" s="178"/>
      <c r="XCZ48" s="178"/>
      <c r="XDA48" s="178"/>
      <c r="XDB48" s="178"/>
      <c r="XDC48" s="178"/>
      <c r="XDD48" s="178"/>
      <c r="XDE48" s="179"/>
      <c r="XDF48" s="166"/>
      <c r="XDG48" s="178"/>
      <c r="XDH48" s="178"/>
      <c r="XDI48" s="178"/>
      <c r="XDJ48" s="178"/>
      <c r="XDK48" s="178"/>
      <c r="XDL48" s="178"/>
      <c r="XDM48" s="179"/>
      <c r="XDN48" s="166"/>
      <c r="XDO48" s="178"/>
      <c r="XDP48" s="178"/>
      <c r="XDQ48" s="178"/>
      <c r="XDR48" s="178"/>
      <c r="XDS48" s="178"/>
      <c r="XDT48" s="178"/>
    </row>
    <row r="49" spans="1:7" s="227" customFormat="1" ht="15.75" thickTop="1">
      <c r="A49" s="177"/>
      <c r="B49" s="150"/>
      <c r="C49" s="150"/>
      <c r="D49" s="150"/>
      <c r="E49" s="150"/>
      <c r="F49" s="150"/>
      <c r="G49" s="150"/>
    </row>
    <row r="50" spans="1:7" ht="15.75">
      <c r="B50" s="218" t="s">
        <v>1724</v>
      </c>
    </row>
    <row r="51" spans="1:7">
      <c r="B51" s="152" t="s">
        <v>1697</v>
      </c>
    </row>
    <row r="52" spans="1:7" ht="24" customHeight="1">
      <c r="B52" s="155"/>
      <c r="C52" s="155"/>
      <c r="D52" s="156" t="s">
        <v>1693</v>
      </c>
      <c r="E52" s="187" t="s">
        <v>1691</v>
      </c>
      <c r="F52" s="157" t="s">
        <v>1699</v>
      </c>
      <c r="G52" s="158" t="s">
        <v>1700</v>
      </c>
    </row>
    <row r="53" spans="1:7">
      <c r="B53" s="191"/>
      <c r="C53" s="189" t="s">
        <v>1725</v>
      </c>
      <c r="D53" s="190"/>
      <c r="E53" s="190"/>
      <c r="F53" s="191"/>
      <c r="G53" s="192"/>
    </row>
    <row r="54" spans="1:7">
      <c r="B54" s="231" t="s">
        <v>1582</v>
      </c>
      <c r="C54" s="194" t="s">
        <v>1726</v>
      </c>
      <c r="D54" s="161">
        <v>90</v>
      </c>
      <c r="E54" s="195">
        <v>104</v>
      </c>
      <c r="F54" s="195">
        <v>-14</v>
      </c>
      <c r="G54" s="162">
        <v>-0.13461538461538458</v>
      </c>
    </row>
    <row r="55" spans="1:7" hidden="1" outlineLevel="1">
      <c r="B55" s="231" t="s">
        <v>1583</v>
      </c>
      <c r="C55" s="194" t="s">
        <v>1727</v>
      </c>
      <c r="D55" s="195">
        <v>0</v>
      </c>
      <c r="E55" s="195">
        <v>0</v>
      </c>
      <c r="F55" s="195">
        <v>0</v>
      </c>
      <c r="G55" s="196">
        <v>0</v>
      </c>
    </row>
    <row r="56" spans="1:7" collapsed="1">
      <c r="B56" s="231" t="s">
        <v>1585</v>
      </c>
      <c r="C56" s="194" t="s">
        <v>1728</v>
      </c>
      <c r="D56" s="195">
        <v>411422</v>
      </c>
      <c r="E56" s="195">
        <v>925402</v>
      </c>
      <c r="F56" s="195">
        <v>-513980</v>
      </c>
      <c r="G56" s="196">
        <v>-0.55541267470785671</v>
      </c>
    </row>
    <row r="57" spans="1:7">
      <c r="B57" s="231" t="s">
        <v>1560</v>
      </c>
      <c r="C57" s="194" t="s">
        <v>1729</v>
      </c>
      <c r="D57" s="195">
        <v>49701</v>
      </c>
      <c r="E57" s="195">
        <v>2076</v>
      </c>
      <c r="F57" s="195">
        <v>47625</v>
      </c>
      <c r="G57" s="196">
        <v>22.940751445086704</v>
      </c>
    </row>
    <row r="58" spans="1:7">
      <c r="B58" s="231" t="s">
        <v>1587</v>
      </c>
      <c r="C58" s="194" t="s">
        <v>1730</v>
      </c>
      <c r="D58" s="195">
        <v>1192757</v>
      </c>
      <c r="E58" s="195">
        <v>1457990</v>
      </c>
      <c r="F58" s="195">
        <v>-265233</v>
      </c>
      <c r="G58" s="196">
        <v>-0.18191688557534691</v>
      </c>
    </row>
    <row r="59" spans="1:7">
      <c r="B59" s="231" t="s">
        <v>1599</v>
      </c>
      <c r="C59" s="194" t="s">
        <v>1731</v>
      </c>
      <c r="D59" s="195">
        <v>990</v>
      </c>
      <c r="E59" s="195">
        <v>2696</v>
      </c>
      <c r="F59" s="195">
        <v>-1706</v>
      </c>
      <c r="G59" s="196">
        <v>-0.6327893175074184</v>
      </c>
    </row>
    <row r="60" spans="1:7">
      <c r="B60" s="231" t="s">
        <v>1588</v>
      </c>
      <c r="C60" s="194" t="s">
        <v>1732</v>
      </c>
      <c r="D60" s="195">
        <v>938</v>
      </c>
      <c r="E60" s="195">
        <v>1058</v>
      </c>
      <c r="F60" s="195">
        <v>-120</v>
      </c>
      <c r="G60" s="196">
        <v>-0.11342155009451793</v>
      </c>
    </row>
    <row r="61" spans="1:7">
      <c r="B61" s="231" t="s">
        <v>1590</v>
      </c>
      <c r="C61" s="194" t="s">
        <v>1733</v>
      </c>
      <c r="D61" s="195">
        <v>1846</v>
      </c>
      <c r="E61" s="195">
        <v>1872</v>
      </c>
      <c r="F61" s="195">
        <v>-26</v>
      </c>
      <c r="G61" s="196">
        <v>-1.388888888888884E-2</v>
      </c>
    </row>
    <row r="62" spans="1:7">
      <c r="B62" s="232"/>
      <c r="C62" s="233" t="s">
        <v>1734</v>
      </c>
      <c r="D62" s="234">
        <v>1786</v>
      </c>
      <c r="E62" s="234">
        <v>1786</v>
      </c>
      <c r="F62" s="195">
        <v>0</v>
      </c>
      <c r="G62" s="200">
        <v>0</v>
      </c>
    </row>
    <row r="63" spans="1:7">
      <c r="B63" s="231" t="s">
        <v>1592</v>
      </c>
      <c r="C63" s="194" t="s">
        <v>1735</v>
      </c>
      <c r="D63" s="195">
        <v>3679</v>
      </c>
      <c r="E63" s="195">
        <v>7353</v>
      </c>
      <c r="F63" s="195">
        <v>-3674</v>
      </c>
      <c r="G63" s="196">
        <v>-0.49966000271997824</v>
      </c>
    </row>
    <row r="64" spans="1:7">
      <c r="B64" s="235" t="s">
        <v>1594</v>
      </c>
      <c r="C64" s="202" t="s">
        <v>1736</v>
      </c>
      <c r="D64" s="195">
        <v>17216</v>
      </c>
      <c r="E64" s="195">
        <v>13119</v>
      </c>
      <c r="F64" s="195">
        <v>4097</v>
      </c>
      <c r="G64" s="196">
        <v>0.31229514444698525</v>
      </c>
    </row>
    <row r="65" spans="2:16348" ht="15.75" thickBot="1">
      <c r="B65" s="203"/>
      <c r="C65" s="204" t="s">
        <v>1737</v>
      </c>
      <c r="D65" s="205">
        <v>1678639</v>
      </c>
      <c r="E65" s="205">
        <v>2411670</v>
      </c>
      <c r="F65" s="205">
        <v>-733031</v>
      </c>
      <c r="G65" s="206">
        <v>-0.30395161858794939</v>
      </c>
    </row>
    <row r="66" spans="2:16348" ht="15.75" thickTop="1"/>
    <row r="67" spans="2:16348">
      <c r="B67" s="152" t="s">
        <v>1697</v>
      </c>
    </row>
    <row r="68" spans="2:16348" ht="24" customHeight="1">
      <c r="B68" s="155"/>
      <c r="C68" s="155"/>
      <c r="D68" s="156" t="s">
        <v>1693</v>
      </c>
      <c r="E68" s="187" t="s">
        <v>1692</v>
      </c>
      <c r="F68" s="157" t="s">
        <v>1699</v>
      </c>
      <c r="G68" s="158" t="s">
        <v>1700</v>
      </c>
    </row>
    <row r="69" spans="2:16348">
      <c r="B69" s="236"/>
      <c r="C69" s="189" t="s">
        <v>1738</v>
      </c>
      <c r="D69" s="190"/>
      <c r="E69" s="190"/>
      <c r="F69" s="191"/>
      <c r="G69" s="192"/>
    </row>
    <row r="70" spans="2:16348">
      <c r="B70" s="231" t="s">
        <v>1582</v>
      </c>
      <c r="C70" s="207" t="s">
        <v>1739</v>
      </c>
      <c r="D70" s="195">
        <v>352713</v>
      </c>
      <c r="E70" s="195">
        <v>362075</v>
      </c>
      <c r="F70" s="195">
        <v>-9362</v>
      </c>
      <c r="G70" s="162">
        <v>-2.5856521438928359E-2</v>
      </c>
    </row>
    <row r="71" spans="2:16348">
      <c r="B71" s="231" t="s">
        <v>1583</v>
      </c>
      <c r="C71" s="207" t="s">
        <v>1740</v>
      </c>
      <c r="D71" s="195">
        <v>1069141</v>
      </c>
      <c r="E71" s="195">
        <v>1878339</v>
      </c>
      <c r="F71" s="195">
        <v>-809198</v>
      </c>
      <c r="G71" s="196">
        <v>-0.43080508896423919</v>
      </c>
    </row>
    <row r="72" spans="2:16348">
      <c r="B72" s="231" t="s">
        <v>1596</v>
      </c>
      <c r="C72" s="207" t="s">
        <v>1741</v>
      </c>
      <c r="D72" s="195">
        <v>90325</v>
      </c>
      <c r="E72" s="195">
        <v>20102</v>
      </c>
      <c r="F72" s="195">
        <v>70223</v>
      </c>
      <c r="G72" s="196">
        <v>3.4933339966172516</v>
      </c>
    </row>
    <row r="73" spans="2:16348">
      <c r="B73" s="231" t="s">
        <v>1597</v>
      </c>
      <c r="C73" s="207" t="s">
        <v>1742</v>
      </c>
      <c r="D73" s="195">
        <v>3067</v>
      </c>
      <c r="E73" s="195">
        <v>804</v>
      </c>
      <c r="F73" s="195">
        <v>2263</v>
      </c>
      <c r="G73" s="196">
        <v>2.8146766169154227</v>
      </c>
    </row>
    <row r="74" spans="2:16348">
      <c r="B74" s="231" t="s">
        <v>1599</v>
      </c>
      <c r="C74" s="207" t="s">
        <v>1743</v>
      </c>
      <c r="D74" s="195">
        <v>57291</v>
      </c>
      <c r="E74" s="195">
        <v>55317</v>
      </c>
      <c r="F74" s="195">
        <v>1974</v>
      </c>
      <c r="G74" s="196">
        <v>3.5685232387873578E-2</v>
      </c>
    </row>
    <row r="75" spans="2:16348">
      <c r="B75" s="231" t="s">
        <v>1600</v>
      </c>
      <c r="C75" s="207" t="s">
        <v>1744</v>
      </c>
      <c r="D75" s="195">
        <v>1464</v>
      </c>
      <c r="E75" s="195">
        <v>1303</v>
      </c>
      <c r="F75" s="195">
        <v>161</v>
      </c>
      <c r="G75" s="196">
        <v>0.12356101304681499</v>
      </c>
    </row>
    <row r="76" spans="2:16348">
      <c r="B76" s="231" t="s">
        <v>1588</v>
      </c>
      <c r="C76" s="207" t="s">
        <v>1745</v>
      </c>
      <c r="D76" s="195">
        <v>279</v>
      </c>
      <c r="E76" s="195">
        <v>372</v>
      </c>
      <c r="F76" s="195">
        <v>-93</v>
      </c>
      <c r="G76" s="196">
        <v>-0.25</v>
      </c>
    </row>
    <row r="77" spans="2:16348" ht="24">
      <c r="B77" s="237" t="s">
        <v>1684</v>
      </c>
      <c r="C77" s="207" t="s">
        <v>1746</v>
      </c>
      <c r="D77" s="195">
        <v>88674</v>
      </c>
      <c r="E77" s="195">
        <v>75751</v>
      </c>
      <c r="F77" s="195">
        <v>12923</v>
      </c>
      <c r="G77" s="196">
        <v>0.17059840794180925</v>
      </c>
    </row>
    <row r="78" spans="2:16348">
      <c r="B78" s="235" t="s">
        <v>1606</v>
      </c>
      <c r="C78" s="209" t="s">
        <v>1747</v>
      </c>
      <c r="D78" s="210">
        <v>15685</v>
      </c>
      <c r="E78" s="210">
        <v>17607</v>
      </c>
      <c r="F78" s="210">
        <v>-1922</v>
      </c>
      <c r="G78" s="211">
        <v>-0.10916112909638209</v>
      </c>
    </row>
    <row r="79" spans="2:16348" ht="15.75" thickBot="1">
      <c r="B79" s="212"/>
      <c r="C79" s="213" t="s">
        <v>1748</v>
      </c>
      <c r="D79" s="214">
        <v>1678639</v>
      </c>
      <c r="E79" s="214">
        <v>2411670</v>
      </c>
      <c r="F79" s="215">
        <v>-733031</v>
      </c>
      <c r="G79" s="216">
        <v>-0.30395161858794939</v>
      </c>
    </row>
    <row r="80" spans="2:16348" s="154" customFormat="1" ht="15.75" thickTop="1">
      <c r="B80" s="150"/>
      <c r="C80" s="150"/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  <c r="R80" s="150"/>
      <c r="S80" s="150"/>
      <c r="T80" s="150"/>
      <c r="U80" s="150"/>
      <c r="V80" s="150"/>
      <c r="W80" s="150"/>
      <c r="X80" s="150"/>
      <c r="Y80" s="150"/>
      <c r="Z80" s="150"/>
      <c r="AA80" s="150"/>
      <c r="AB80" s="150"/>
      <c r="AC80" s="150"/>
      <c r="AD80" s="150"/>
      <c r="AE80" s="150"/>
      <c r="AF80" s="150"/>
      <c r="AG80" s="150"/>
      <c r="AH80" s="150"/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  <c r="BG80" s="150"/>
      <c r="BH80" s="150"/>
      <c r="BI80" s="150"/>
      <c r="BJ80" s="150"/>
      <c r="BK80" s="150"/>
      <c r="BL80" s="150"/>
      <c r="BM80" s="150"/>
      <c r="BN80" s="150"/>
      <c r="BO80" s="150"/>
      <c r="BP80" s="150"/>
      <c r="BQ80" s="150"/>
      <c r="BR80" s="150"/>
      <c r="BS80" s="150"/>
      <c r="BT80" s="150"/>
      <c r="BU80" s="150"/>
      <c r="BV80" s="150"/>
      <c r="BW80" s="150"/>
      <c r="BX80" s="150"/>
      <c r="BY80" s="150"/>
      <c r="BZ80" s="150"/>
      <c r="CA80" s="150"/>
      <c r="CB80" s="150"/>
      <c r="CC80" s="150"/>
      <c r="CD80" s="150"/>
      <c r="CE80" s="150"/>
      <c r="CF80" s="150"/>
      <c r="CG80" s="150"/>
      <c r="CH80" s="150"/>
      <c r="CI80" s="150"/>
      <c r="CJ80" s="150"/>
      <c r="CK80" s="150"/>
      <c r="CL80" s="150"/>
      <c r="CM80" s="150"/>
      <c r="CN80" s="150"/>
      <c r="CO80" s="150"/>
      <c r="CP80" s="150"/>
      <c r="CQ80" s="150"/>
      <c r="CR80" s="150"/>
      <c r="CS80" s="150"/>
      <c r="CT80" s="150"/>
      <c r="CU80" s="150"/>
      <c r="CV80" s="150"/>
      <c r="CW80" s="150"/>
      <c r="CX80" s="150"/>
      <c r="CY80" s="150"/>
      <c r="CZ80" s="150"/>
      <c r="DA80" s="150"/>
      <c r="DB80" s="150"/>
      <c r="DC80" s="150"/>
      <c r="DD80" s="150"/>
      <c r="DE80" s="150"/>
      <c r="DF80" s="150"/>
      <c r="DG80" s="150"/>
      <c r="DH80" s="150"/>
      <c r="DI80" s="150"/>
      <c r="DJ80" s="150"/>
      <c r="DK80" s="150"/>
      <c r="DL80" s="150"/>
      <c r="DM80" s="150"/>
      <c r="DN80" s="150"/>
      <c r="DO80" s="150"/>
      <c r="DP80" s="150"/>
      <c r="DQ80" s="150"/>
      <c r="DR80" s="150"/>
      <c r="DS80" s="150"/>
      <c r="DT80" s="150"/>
      <c r="DU80" s="150"/>
      <c r="DV80" s="150"/>
      <c r="DW80" s="150"/>
      <c r="DX80" s="150"/>
      <c r="DY80" s="150"/>
      <c r="DZ80" s="150"/>
      <c r="EA80" s="150"/>
      <c r="EB80" s="150"/>
      <c r="EC80" s="150"/>
      <c r="ED80" s="150"/>
      <c r="EE80" s="150"/>
      <c r="EF80" s="150"/>
      <c r="EG80" s="150"/>
      <c r="EH80" s="150"/>
      <c r="EI80" s="150"/>
      <c r="EJ80" s="150"/>
      <c r="EK80" s="150"/>
      <c r="EL80" s="150"/>
      <c r="EM80" s="150"/>
      <c r="EN80" s="150"/>
      <c r="EO80" s="150"/>
      <c r="EP80" s="150"/>
      <c r="EQ80" s="150"/>
      <c r="ER80" s="150"/>
      <c r="ES80" s="150"/>
      <c r="ET80" s="150"/>
      <c r="EU80" s="150"/>
      <c r="EV80" s="150"/>
      <c r="EW80" s="150"/>
      <c r="EX80" s="150"/>
      <c r="EY80" s="150"/>
      <c r="EZ80" s="150"/>
      <c r="FA80" s="150"/>
      <c r="FB80" s="150"/>
      <c r="FC80" s="150"/>
      <c r="FD80" s="150"/>
      <c r="FE80" s="150"/>
      <c r="FF80" s="150"/>
      <c r="FG80" s="150"/>
      <c r="FH80" s="150"/>
      <c r="FI80" s="150"/>
      <c r="FJ80" s="150"/>
      <c r="FK80" s="150"/>
      <c r="FL80" s="150"/>
      <c r="FM80" s="150"/>
      <c r="FN80" s="150"/>
      <c r="FO80" s="150"/>
      <c r="FP80" s="150"/>
      <c r="FQ80" s="150"/>
      <c r="FR80" s="150"/>
      <c r="FS80" s="150"/>
      <c r="FT80" s="150"/>
      <c r="FU80" s="150"/>
      <c r="FV80" s="150"/>
      <c r="FW80" s="150"/>
      <c r="FX80" s="150"/>
      <c r="FY80" s="150"/>
      <c r="FZ80" s="150"/>
      <c r="GA80" s="150"/>
      <c r="GB80" s="150"/>
      <c r="GC80" s="150"/>
      <c r="GD80" s="150"/>
      <c r="GE80" s="150"/>
      <c r="GF80" s="150"/>
      <c r="GG80" s="150"/>
      <c r="GH80" s="150"/>
      <c r="GI80" s="150"/>
      <c r="GJ80" s="150"/>
      <c r="GK80" s="150"/>
      <c r="GL80" s="150"/>
      <c r="GM80" s="150"/>
      <c r="GN80" s="150"/>
      <c r="GO80" s="150"/>
      <c r="GP80" s="150"/>
      <c r="GQ80" s="150"/>
      <c r="GR80" s="150"/>
      <c r="GS80" s="150"/>
      <c r="GT80" s="150"/>
      <c r="GU80" s="150"/>
      <c r="GV80" s="150"/>
      <c r="GW80" s="150"/>
      <c r="GX80" s="150"/>
      <c r="GY80" s="150"/>
      <c r="GZ80" s="150"/>
      <c r="HA80" s="150"/>
      <c r="HB80" s="150"/>
      <c r="HC80" s="150"/>
      <c r="HD80" s="150"/>
      <c r="HE80" s="150"/>
      <c r="HF80" s="150"/>
      <c r="HG80" s="150"/>
      <c r="HH80" s="150"/>
      <c r="HI80" s="150"/>
      <c r="HJ80" s="150"/>
      <c r="HK80" s="150"/>
      <c r="HL80" s="150"/>
      <c r="HM80" s="150"/>
      <c r="HN80" s="150"/>
      <c r="HO80" s="150"/>
      <c r="HP80" s="150"/>
      <c r="HQ80" s="150"/>
      <c r="HR80" s="150"/>
      <c r="HS80" s="150"/>
      <c r="HT80" s="150"/>
      <c r="HU80" s="150"/>
      <c r="HV80" s="150"/>
      <c r="HW80" s="150"/>
      <c r="HX80" s="150"/>
      <c r="HY80" s="150"/>
      <c r="HZ80" s="150"/>
      <c r="IA80" s="150"/>
      <c r="IB80" s="150"/>
      <c r="IC80" s="150"/>
      <c r="ID80" s="150"/>
      <c r="IE80" s="150"/>
      <c r="IF80" s="150"/>
      <c r="IG80" s="150"/>
      <c r="IH80" s="150"/>
      <c r="II80" s="150"/>
      <c r="IJ80" s="150"/>
      <c r="IK80" s="150"/>
      <c r="IL80" s="150"/>
      <c r="IM80" s="150"/>
      <c r="IN80" s="150"/>
      <c r="IO80" s="150"/>
      <c r="IP80" s="150"/>
      <c r="IQ80" s="150"/>
      <c r="IR80" s="150"/>
      <c r="IS80" s="150"/>
      <c r="IT80" s="150"/>
      <c r="IU80" s="150"/>
      <c r="IV80" s="150"/>
      <c r="IW80" s="150"/>
      <c r="IX80" s="150"/>
      <c r="IY80" s="150"/>
      <c r="IZ80" s="150"/>
      <c r="JA80" s="150"/>
      <c r="JB80" s="150"/>
      <c r="JC80" s="150"/>
      <c r="JD80" s="150"/>
      <c r="JE80" s="150"/>
      <c r="JF80" s="150"/>
      <c r="JG80" s="150"/>
      <c r="JH80" s="150"/>
      <c r="JI80" s="150"/>
      <c r="JJ80" s="150"/>
      <c r="JK80" s="150"/>
      <c r="JL80" s="150"/>
      <c r="JM80" s="150"/>
      <c r="JN80" s="150"/>
      <c r="JO80" s="150"/>
      <c r="JP80" s="150"/>
      <c r="JQ80" s="150"/>
      <c r="JR80" s="150"/>
      <c r="JS80" s="150"/>
      <c r="JT80" s="150"/>
      <c r="JU80" s="150"/>
      <c r="JV80" s="150"/>
      <c r="JW80" s="150"/>
      <c r="JX80" s="150"/>
      <c r="JY80" s="150"/>
      <c r="JZ80" s="150"/>
      <c r="KA80" s="150"/>
      <c r="KB80" s="150"/>
      <c r="KC80" s="150"/>
      <c r="KD80" s="150"/>
      <c r="KE80" s="150"/>
      <c r="KF80" s="150"/>
      <c r="KG80" s="150"/>
      <c r="KH80" s="150"/>
      <c r="KI80" s="150"/>
      <c r="KJ80" s="150"/>
      <c r="KK80" s="150"/>
      <c r="KL80" s="150"/>
      <c r="KM80" s="150"/>
      <c r="KN80" s="150"/>
      <c r="KO80" s="150"/>
      <c r="KP80" s="150"/>
      <c r="KQ80" s="150"/>
      <c r="KR80" s="150"/>
      <c r="KS80" s="150"/>
      <c r="KT80" s="150"/>
      <c r="KU80" s="150"/>
      <c r="KV80" s="150"/>
      <c r="KW80" s="150"/>
      <c r="KX80" s="150"/>
      <c r="KY80" s="150"/>
      <c r="KZ80" s="150"/>
      <c r="LA80" s="150"/>
      <c r="LB80" s="150"/>
      <c r="LC80" s="150"/>
      <c r="LD80" s="150"/>
      <c r="LE80" s="150"/>
      <c r="LF80" s="150"/>
      <c r="LG80" s="150"/>
      <c r="LH80" s="150"/>
      <c r="LI80" s="150"/>
      <c r="LJ80" s="150"/>
      <c r="LK80" s="150"/>
      <c r="LL80" s="150"/>
      <c r="LM80" s="150"/>
      <c r="LN80" s="150"/>
      <c r="LO80" s="150"/>
      <c r="LP80" s="150"/>
      <c r="LQ80" s="150"/>
      <c r="LR80" s="150"/>
      <c r="LS80" s="150"/>
      <c r="LT80" s="150"/>
      <c r="LU80" s="150"/>
      <c r="LV80" s="150"/>
      <c r="LW80" s="150"/>
      <c r="LX80" s="150"/>
      <c r="LY80" s="150"/>
      <c r="LZ80" s="150"/>
      <c r="MA80" s="150"/>
      <c r="MB80" s="150"/>
      <c r="MC80" s="150"/>
      <c r="MD80" s="150"/>
      <c r="ME80" s="150"/>
      <c r="MF80" s="150"/>
      <c r="MG80" s="150"/>
      <c r="MH80" s="150"/>
      <c r="MI80" s="150"/>
      <c r="MJ80" s="150"/>
      <c r="MK80" s="150"/>
      <c r="ML80" s="150"/>
      <c r="MM80" s="150"/>
      <c r="MN80" s="150"/>
      <c r="MO80" s="150"/>
      <c r="MP80" s="150"/>
      <c r="MQ80" s="150"/>
      <c r="MR80" s="150"/>
      <c r="MS80" s="150"/>
      <c r="MT80" s="150"/>
      <c r="MU80" s="150"/>
      <c r="MV80" s="150"/>
      <c r="MW80" s="150"/>
      <c r="MX80" s="150"/>
      <c r="MY80" s="150"/>
      <c r="MZ80" s="150"/>
      <c r="NA80" s="150"/>
      <c r="NB80" s="150"/>
      <c r="NC80" s="150"/>
      <c r="ND80" s="150"/>
      <c r="NE80" s="150"/>
      <c r="NF80" s="150"/>
      <c r="NG80" s="150"/>
      <c r="NH80" s="150"/>
      <c r="NI80" s="150"/>
      <c r="NJ80" s="150"/>
      <c r="NK80" s="150"/>
      <c r="NL80" s="150"/>
      <c r="NM80" s="150"/>
      <c r="NN80" s="150"/>
      <c r="NO80" s="150"/>
      <c r="NP80" s="150"/>
      <c r="NQ80" s="150"/>
      <c r="NR80" s="150"/>
      <c r="NS80" s="150"/>
      <c r="NT80" s="150"/>
      <c r="NU80" s="150"/>
      <c r="NV80" s="150"/>
      <c r="NW80" s="150"/>
      <c r="NX80" s="150"/>
      <c r="NY80" s="150"/>
      <c r="NZ80" s="150"/>
      <c r="OA80" s="150"/>
      <c r="OB80" s="150"/>
      <c r="OC80" s="150"/>
      <c r="OD80" s="150"/>
      <c r="OE80" s="150"/>
      <c r="OF80" s="150"/>
      <c r="OG80" s="150"/>
      <c r="OH80" s="150"/>
      <c r="OI80" s="150"/>
      <c r="OJ80" s="150"/>
      <c r="OK80" s="150"/>
      <c r="OL80" s="150"/>
      <c r="OM80" s="150"/>
      <c r="ON80" s="150"/>
      <c r="OO80" s="150"/>
      <c r="OP80" s="150"/>
      <c r="OQ80" s="150"/>
      <c r="OR80" s="150"/>
      <c r="OS80" s="150"/>
      <c r="OT80" s="150"/>
      <c r="OU80" s="150"/>
      <c r="OV80" s="150"/>
      <c r="OW80" s="150"/>
      <c r="OX80" s="150"/>
      <c r="OY80" s="150"/>
      <c r="OZ80" s="150"/>
      <c r="PA80" s="150"/>
      <c r="PB80" s="150"/>
      <c r="PC80" s="150"/>
      <c r="PD80" s="150"/>
      <c r="PE80" s="150"/>
      <c r="PF80" s="150"/>
      <c r="PG80" s="150"/>
      <c r="PH80" s="150"/>
      <c r="PI80" s="150"/>
      <c r="PJ80" s="150"/>
      <c r="PK80" s="150"/>
      <c r="PL80" s="150"/>
      <c r="PM80" s="150"/>
      <c r="PN80" s="150"/>
      <c r="PO80" s="150"/>
      <c r="PP80" s="150"/>
      <c r="PQ80" s="150"/>
      <c r="PR80" s="150"/>
      <c r="PS80" s="150"/>
      <c r="PT80" s="150"/>
      <c r="PU80" s="150"/>
      <c r="PV80" s="150"/>
      <c r="PW80" s="150"/>
      <c r="PX80" s="150"/>
      <c r="PY80" s="150"/>
      <c r="PZ80" s="150"/>
      <c r="QA80" s="150"/>
      <c r="QB80" s="150"/>
      <c r="QC80" s="150"/>
      <c r="QD80" s="150"/>
      <c r="QE80" s="150"/>
      <c r="QF80" s="150"/>
      <c r="QG80" s="150"/>
      <c r="QH80" s="150"/>
      <c r="QI80" s="150"/>
      <c r="QJ80" s="150"/>
      <c r="QK80" s="150"/>
      <c r="QL80" s="150"/>
      <c r="QM80" s="150"/>
      <c r="QN80" s="150"/>
      <c r="QO80" s="150"/>
      <c r="QP80" s="150"/>
      <c r="QQ80" s="150"/>
      <c r="QR80" s="150"/>
      <c r="QS80" s="150"/>
      <c r="QT80" s="150"/>
      <c r="QU80" s="150"/>
      <c r="QV80" s="150"/>
      <c r="QW80" s="150"/>
      <c r="QX80" s="150"/>
      <c r="QY80" s="150"/>
      <c r="QZ80" s="150"/>
      <c r="RA80" s="150"/>
      <c r="RB80" s="150"/>
      <c r="RC80" s="150"/>
      <c r="RD80" s="150"/>
      <c r="RE80" s="150"/>
      <c r="RF80" s="150"/>
      <c r="RG80" s="150"/>
      <c r="RH80" s="150"/>
      <c r="RI80" s="150"/>
      <c r="RJ80" s="150"/>
      <c r="RK80" s="150"/>
      <c r="RL80" s="150"/>
      <c r="RM80" s="150"/>
      <c r="RN80" s="150"/>
      <c r="RO80" s="150"/>
      <c r="RP80" s="150"/>
      <c r="RQ80" s="150"/>
      <c r="RR80" s="150"/>
      <c r="RS80" s="150"/>
      <c r="RT80" s="150"/>
      <c r="RU80" s="150"/>
      <c r="RV80" s="150"/>
      <c r="RW80" s="150"/>
      <c r="RX80" s="150"/>
      <c r="RY80" s="150"/>
      <c r="RZ80" s="150"/>
      <c r="SA80" s="150"/>
      <c r="SB80" s="150"/>
      <c r="SC80" s="150"/>
      <c r="SD80" s="150"/>
      <c r="SE80" s="150"/>
      <c r="SF80" s="150"/>
      <c r="SG80" s="150"/>
      <c r="SH80" s="150"/>
      <c r="SI80" s="150"/>
      <c r="SJ80" s="150"/>
      <c r="SK80" s="150"/>
      <c r="SL80" s="150"/>
      <c r="SM80" s="150"/>
      <c r="SN80" s="150"/>
      <c r="SO80" s="150"/>
      <c r="SP80" s="150"/>
      <c r="SQ80" s="150"/>
      <c r="SR80" s="150"/>
      <c r="SS80" s="150"/>
      <c r="ST80" s="150"/>
      <c r="SU80" s="150"/>
      <c r="SV80" s="150"/>
      <c r="SW80" s="150"/>
      <c r="SX80" s="150"/>
      <c r="SY80" s="150"/>
      <c r="SZ80" s="150"/>
      <c r="TA80" s="150"/>
      <c r="TB80" s="150"/>
      <c r="TC80" s="150"/>
      <c r="TD80" s="150"/>
      <c r="TE80" s="150"/>
      <c r="TF80" s="150"/>
      <c r="TG80" s="150"/>
      <c r="TH80" s="150"/>
      <c r="TI80" s="150"/>
      <c r="TJ80" s="150"/>
      <c r="TK80" s="150"/>
      <c r="TL80" s="150"/>
      <c r="TM80" s="150"/>
      <c r="TN80" s="150"/>
      <c r="TO80" s="150"/>
      <c r="TP80" s="150"/>
      <c r="TQ80" s="150"/>
      <c r="TR80" s="150"/>
      <c r="TS80" s="150"/>
      <c r="TT80" s="150"/>
      <c r="TU80" s="150"/>
      <c r="TV80" s="150"/>
      <c r="TW80" s="150"/>
      <c r="TX80" s="150"/>
      <c r="TY80" s="150"/>
      <c r="TZ80" s="150"/>
      <c r="UA80" s="150"/>
      <c r="UB80" s="150"/>
      <c r="UC80" s="150"/>
      <c r="UD80" s="150"/>
      <c r="UE80" s="150"/>
      <c r="UF80" s="150"/>
      <c r="UG80" s="150"/>
      <c r="UH80" s="150"/>
      <c r="UI80" s="150"/>
      <c r="UJ80" s="150"/>
      <c r="UK80" s="150"/>
      <c r="UL80" s="150"/>
      <c r="UM80" s="150"/>
      <c r="UN80" s="150"/>
      <c r="UO80" s="150"/>
      <c r="UP80" s="150"/>
      <c r="UQ80" s="150"/>
      <c r="UR80" s="150"/>
      <c r="US80" s="150"/>
      <c r="UT80" s="150"/>
      <c r="UU80" s="150"/>
      <c r="UV80" s="150"/>
      <c r="UW80" s="150"/>
      <c r="UX80" s="150"/>
      <c r="UY80" s="150"/>
      <c r="UZ80" s="150"/>
      <c r="VA80" s="150"/>
      <c r="VB80" s="150"/>
      <c r="VC80" s="150"/>
      <c r="VD80" s="150"/>
      <c r="VE80" s="150"/>
      <c r="VF80" s="150"/>
      <c r="VG80" s="150"/>
      <c r="VH80" s="150"/>
      <c r="VI80" s="150"/>
      <c r="VJ80" s="150"/>
      <c r="VK80" s="150"/>
      <c r="VL80" s="150"/>
      <c r="VM80" s="150"/>
      <c r="VN80" s="150"/>
      <c r="VO80" s="150"/>
      <c r="VP80" s="150"/>
      <c r="VQ80" s="150"/>
      <c r="VR80" s="150"/>
      <c r="VS80" s="150"/>
      <c r="VT80" s="150"/>
      <c r="VU80" s="150"/>
      <c r="VV80" s="150"/>
      <c r="VW80" s="150"/>
      <c r="VX80" s="150"/>
      <c r="VY80" s="150"/>
      <c r="VZ80" s="150"/>
      <c r="WA80" s="150"/>
      <c r="WB80" s="150"/>
      <c r="WC80" s="150"/>
      <c r="WD80" s="150"/>
      <c r="WE80" s="150"/>
      <c r="WF80" s="150"/>
      <c r="WG80" s="150"/>
      <c r="WH80" s="150"/>
      <c r="WI80" s="150"/>
      <c r="WJ80" s="150"/>
      <c r="WK80" s="150"/>
      <c r="WL80" s="150"/>
      <c r="WM80" s="150"/>
      <c r="WN80" s="150"/>
      <c r="WO80" s="150"/>
      <c r="WP80" s="150"/>
      <c r="WQ80" s="150"/>
      <c r="WR80" s="150"/>
      <c r="WS80" s="150"/>
      <c r="WT80" s="150"/>
      <c r="WU80" s="150"/>
      <c r="WV80" s="150"/>
      <c r="WW80" s="150"/>
      <c r="WX80" s="150"/>
      <c r="WY80" s="150"/>
      <c r="WZ80" s="150"/>
      <c r="XA80" s="150"/>
      <c r="XB80" s="150"/>
      <c r="XC80" s="150"/>
      <c r="XD80" s="150"/>
      <c r="XE80" s="150"/>
      <c r="XF80" s="150"/>
      <c r="XG80" s="150"/>
      <c r="XH80" s="150"/>
      <c r="XI80" s="150"/>
      <c r="XJ80" s="150"/>
      <c r="XK80" s="150"/>
      <c r="XL80" s="150"/>
      <c r="XM80" s="150"/>
      <c r="XN80" s="150"/>
      <c r="XO80" s="150"/>
      <c r="XP80" s="150"/>
      <c r="XQ80" s="150"/>
      <c r="XR80" s="150"/>
      <c r="XS80" s="150"/>
      <c r="XT80" s="150"/>
      <c r="XU80" s="150"/>
      <c r="XV80" s="150"/>
      <c r="XW80" s="150"/>
      <c r="XX80" s="150"/>
      <c r="XY80" s="150"/>
      <c r="XZ80" s="150"/>
      <c r="YA80" s="150"/>
      <c r="YB80" s="150"/>
      <c r="YC80" s="150"/>
      <c r="YD80" s="150"/>
      <c r="YE80" s="150"/>
      <c r="YF80" s="150"/>
      <c r="YG80" s="150"/>
      <c r="YH80" s="150"/>
      <c r="YI80" s="150"/>
      <c r="YJ80" s="150"/>
      <c r="YK80" s="150"/>
      <c r="YL80" s="150"/>
      <c r="YM80" s="150"/>
      <c r="YN80" s="150"/>
      <c r="YO80" s="150"/>
      <c r="YP80" s="150"/>
      <c r="YQ80" s="150"/>
      <c r="YR80" s="150"/>
      <c r="YS80" s="150"/>
      <c r="YT80" s="150"/>
      <c r="YU80" s="150"/>
      <c r="YV80" s="150"/>
      <c r="YW80" s="150"/>
      <c r="YX80" s="150"/>
      <c r="YY80" s="150"/>
      <c r="YZ80" s="150"/>
      <c r="ZA80" s="150"/>
      <c r="ZB80" s="150"/>
      <c r="ZC80" s="150"/>
      <c r="ZD80" s="150"/>
      <c r="ZE80" s="150"/>
      <c r="ZF80" s="150"/>
      <c r="ZG80" s="150"/>
      <c r="ZH80" s="150"/>
      <c r="ZI80" s="150"/>
      <c r="ZJ80" s="150"/>
      <c r="ZK80" s="150"/>
      <c r="ZL80" s="150"/>
      <c r="ZM80" s="150"/>
      <c r="ZN80" s="150"/>
      <c r="ZO80" s="150"/>
      <c r="ZP80" s="150"/>
      <c r="ZQ80" s="150"/>
      <c r="ZR80" s="150"/>
      <c r="ZS80" s="150"/>
      <c r="ZT80" s="150"/>
      <c r="ZU80" s="150"/>
      <c r="ZV80" s="150"/>
      <c r="ZW80" s="150"/>
      <c r="ZX80" s="150"/>
      <c r="ZY80" s="150"/>
      <c r="ZZ80" s="150"/>
      <c r="AAA80" s="150"/>
      <c r="AAB80" s="150"/>
      <c r="AAC80" s="150"/>
      <c r="AAD80" s="150"/>
      <c r="AAE80" s="150"/>
      <c r="AAF80" s="150"/>
      <c r="AAG80" s="150"/>
      <c r="AAH80" s="150"/>
      <c r="AAI80" s="150"/>
      <c r="AAJ80" s="150"/>
      <c r="AAK80" s="150"/>
      <c r="AAL80" s="150"/>
      <c r="AAM80" s="150"/>
      <c r="AAN80" s="150"/>
      <c r="AAO80" s="150"/>
      <c r="AAP80" s="150"/>
      <c r="AAQ80" s="150"/>
      <c r="AAR80" s="150"/>
      <c r="AAS80" s="150"/>
      <c r="AAT80" s="150"/>
      <c r="AAU80" s="150"/>
      <c r="AAV80" s="150"/>
      <c r="AAW80" s="150"/>
      <c r="AAX80" s="150"/>
      <c r="AAY80" s="150"/>
      <c r="AAZ80" s="150"/>
      <c r="ABA80" s="150"/>
      <c r="ABB80" s="150"/>
      <c r="ABC80" s="150"/>
      <c r="ABD80" s="150"/>
      <c r="ABE80" s="150"/>
      <c r="ABF80" s="150"/>
      <c r="ABG80" s="150"/>
      <c r="ABH80" s="150"/>
      <c r="ABI80" s="150"/>
      <c r="ABJ80" s="150"/>
      <c r="ABK80" s="150"/>
      <c r="ABL80" s="150"/>
      <c r="ABM80" s="150"/>
      <c r="ABN80" s="150"/>
      <c r="ABO80" s="150"/>
      <c r="ABP80" s="150"/>
      <c r="ABQ80" s="150"/>
      <c r="ABR80" s="150"/>
      <c r="ABS80" s="150"/>
      <c r="ABT80" s="150"/>
      <c r="ABU80" s="150"/>
      <c r="ABV80" s="150"/>
      <c r="ABW80" s="150"/>
      <c r="ABX80" s="150"/>
      <c r="ABY80" s="150"/>
      <c r="ABZ80" s="150"/>
      <c r="ACA80" s="150"/>
      <c r="ACB80" s="150"/>
      <c r="ACC80" s="150"/>
      <c r="ACD80" s="150"/>
      <c r="ACE80" s="150"/>
      <c r="ACF80" s="150"/>
      <c r="ACG80" s="150"/>
      <c r="ACH80" s="150"/>
      <c r="ACI80" s="150"/>
      <c r="ACJ80" s="150"/>
      <c r="ACK80" s="150"/>
      <c r="ACL80" s="150"/>
      <c r="ACM80" s="150"/>
      <c r="ACN80" s="150"/>
      <c r="ACO80" s="150"/>
      <c r="ACP80" s="150"/>
      <c r="ACQ80" s="150"/>
      <c r="ACR80" s="150"/>
      <c r="ACS80" s="150"/>
      <c r="ACT80" s="150"/>
      <c r="ACU80" s="150"/>
      <c r="ACV80" s="150"/>
      <c r="ACW80" s="150"/>
      <c r="ACX80" s="150"/>
      <c r="ACY80" s="150"/>
      <c r="ACZ80" s="150"/>
      <c r="ADA80" s="150"/>
      <c r="ADB80" s="150"/>
      <c r="ADC80" s="150"/>
      <c r="ADD80" s="150"/>
      <c r="ADE80" s="150"/>
      <c r="ADF80" s="150"/>
      <c r="ADG80" s="150"/>
      <c r="ADH80" s="150"/>
      <c r="ADI80" s="150"/>
      <c r="ADJ80" s="150"/>
      <c r="ADK80" s="150"/>
      <c r="ADL80" s="150"/>
      <c r="ADM80" s="150"/>
      <c r="ADN80" s="150"/>
      <c r="ADO80" s="150"/>
      <c r="ADP80" s="150"/>
      <c r="ADQ80" s="150"/>
      <c r="ADR80" s="150"/>
      <c r="ADS80" s="150"/>
      <c r="ADT80" s="150"/>
      <c r="ADU80" s="150"/>
      <c r="ADV80" s="150"/>
      <c r="ADW80" s="150"/>
      <c r="ADX80" s="150"/>
      <c r="ADY80" s="150"/>
      <c r="ADZ80" s="150"/>
      <c r="AEA80" s="150"/>
      <c r="AEB80" s="150"/>
      <c r="AEC80" s="150"/>
      <c r="AED80" s="150"/>
      <c r="AEE80" s="150"/>
      <c r="AEF80" s="150"/>
      <c r="AEG80" s="150"/>
      <c r="AEH80" s="150"/>
      <c r="AEI80" s="150"/>
      <c r="AEJ80" s="150"/>
      <c r="AEK80" s="150"/>
      <c r="AEL80" s="150"/>
      <c r="AEM80" s="150"/>
      <c r="AEN80" s="150"/>
      <c r="AEO80" s="150"/>
      <c r="AEP80" s="150"/>
      <c r="AEQ80" s="150"/>
      <c r="AER80" s="150"/>
      <c r="AES80" s="150"/>
      <c r="AET80" s="150"/>
      <c r="AEU80" s="150"/>
      <c r="AEV80" s="150"/>
      <c r="AEW80" s="150"/>
      <c r="AEX80" s="150"/>
      <c r="AEY80" s="150"/>
      <c r="AEZ80" s="150"/>
      <c r="AFA80" s="150"/>
      <c r="AFB80" s="150"/>
      <c r="AFC80" s="150"/>
      <c r="AFD80" s="150"/>
      <c r="AFE80" s="150"/>
      <c r="AFF80" s="150"/>
      <c r="AFG80" s="150"/>
      <c r="AFH80" s="150"/>
      <c r="AFI80" s="150"/>
      <c r="AFJ80" s="150"/>
      <c r="AFK80" s="150"/>
      <c r="AFL80" s="150"/>
      <c r="AFM80" s="150"/>
      <c r="AFN80" s="150"/>
      <c r="AFO80" s="150"/>
      <c r="AFP80" s="150"/>
      <c r="AFQ80" s="150"/>
      <c r="AFR80" s="150"/>
      <c r="AFS80" s="150"/>
      <c r="AFT80" s="150"/>
      <c r="AFU80" s="150"/>
      <c r="AFV80" s="150"/>
      <c r="AFW80" s="150"/>
      <c r="AFX80" s="150"/>
      <c r="AFY80" s="150"/>
      <c r="AFZ80" s="150"/>
      <c r="AGA80" s="150"/>
      <c r="AGB80" s="150"/>
      <c r="AGC80" s="150"/>
      <c r="AGD80" s="150"/>
      <c r="AGE80" s="150"/>
      <c r="AGF80" s="150"/>
      <c r="AGG80" s="150"/>
      <c r="AGH80" s="150"/>
      <c r="AGI80" s="150"/>
      <c r="AGJ80" s="150"/>
      <c r="AGK80" s="150"/>
      <c r="AGL80" s="150"/>
      <c r="AGM80" s="150"/>
      <c r="AGN80" s="150"/>
      <c r="AGO80" s="150"/>
      <c r="AGP80" s="150"/>
      <c r="AGQ80" s="150"/>
      <c r="AGR80" s="150"/>
      <c r="AGS80" s="150"/>
      <c r="AGT80" s="150"/>
      <c r="AGU80" s="150"/>
      <c r="AGV80" s="150"/>
      <c r="AGW80" s="150"/>
      <c r="AGX80" s="150"/>
      <c r="AGY80" s="150"/>
      <c r="AGZ80" s="150"/>
      <c r="AHA80" s="150"/>
      <c r="AHB80" s="150"/>
      <c r="AHC80" s="150"/>
      <c r="AHD80" s="150"/>
      <c r="AHE80" s="150"/>
      <c r="AHF80" s="150"/>
      <c r="AHG80" s="150"/>
      <c r="AHH80" s="150"/>
      <c r="AHI80" s="150"/>
      <c r="AHJ80" s="150"/>
      <c r="AHK80" s="150"/>
      <c r="AHL80" s="150"/>
      <c r="AHM80" s="150"/>
      <c r="AHN80" s="150"/>
      <c r="AHO80" s="150"/>
      <c r="AHP80" s="150"/>
      <c r="AHQ80" s="150"/>
      <c r="AHR80" s="150"/>
      <c r="AHS80" s="150"/>
      <c r="AHT80" s="150"/>
      <c r="AHU80" s="150"/>
      <c r="AHV80" s="150"/>
      <c r="AHW80" s="150"/>
      <c r="AHX80" s="150"/>
      <c r="AHY80" s="150"/>
      <c r="AHZ80" s="150"/>
      <c r="AIA80" s="150"/>
      <c r="AIB80" s="150"/>
      <c r="AIC80" s="150"/>
      <c r="AID80" s="150"/>
      <c r="AIE80" s="150"/>
      <c r="AIF80" s="150"/>
      <c r="AIG80" s="150"/>
      <c r="AIH80" s="150"/>
      <c r="AII80" s="150"/>
      <c r="AIJ80" s="150"/>
      <c r="AIK80" s="150"/>
      <c r="AIL80" s="150"/>
      <c r="AIM80" s="150"/>
      <c r="AIN80" s="150"/>
      <c r="AIO80" s="150"/>
      <c r="AIP80" s="150"/>
      <c r="AIQ80" s="150"/>
      <c r="AIR80" s="150"/>
      <c r="AIS80" s="150"/>
      <c r="AIT80" s="150"/>
      <c r="AIU80" s="150"/>
      <c r="AIV80" s="150"/>
      <c r="AIW80" s="150"/>
      <c r="AIX80" s="150"/>
      <c r="AIY80" s="150"/>
      <c r="AIZ80" s="150"/>
      <c r="AJA80" s="150"/>
      <c r="AJB80" s="150"/>
      <c r="AJC80" s="150"/>
      <c r="AJD80" s="150"/>
      <c r="AJE80" s="150"/>
      <c r="AJF80" s="150"/>
      <c r="AJG80" s="150"/>
      <c r="AJH80" s="150"/>
      <c r="AJI80" s="150"/>
      <c r="AJJ80" s="150"/>
      <c r="AJK80" s="150"/>
      <c r="AJL80" s="150"/>
      <c r="AJM80" s="150"/>
      <c r="AJN80" s="150"/>
      <c r="AJO80" s="150"/>
      <c r="AJP80" s="150"/>
      <c r="AJQ80" s="150"/>
      <c r="AJR80" s="150"/>
      <c r="AJS80" s="150"/>
      <c r="AJT80" s="150"/>
      <c r="AJU80" s="150"/>
      <c r="AJV80" s="150"/>
      <c r="AJW80" s="150"/>
      <c r="AJX80" s="150"/>
      <c r="AJY80" s="150"/>
      <c r="AJZ80" s="150"/>
      <c r="AKA80" s="150"/>
      <c r="AKB80" s="150"/>
      <c r="AKC80" s="150"/>
      <c r="AKD80" s="150"/>
      <c r="AKE80" s="150"/>
      <c r="AKF80" s="150"/>
      <c r="AKG80" s="150"/>
      <c r="AKH80" s="150"/>
      <c r="AKI80" s="150"/>
      <c r="AKJ80" s="150"/>
      <c r="AKK80" s="150"/>
      <c r="AKL80" s="150"/>
      <c r="AKM80" s="150"/>
      <c r="AKN80" s="150"/>
      <c r="AKO80" s="150"/>
      <c r="AKP80" s="150"/>
      <c r="AKQ80" s="150"/>
      <c r="AKR80" s="150"/>
      <c r="AKS80" s="150"/>
      <c r="AKT80" s="150"/>
      <c r="AKU80" s="150"/>
      <c r="AKV80" s="150"/>
      <c r="AKW80" s="150"/>
      <c r="AKX80" s="150"/>
      <c r="AKY80" s="150"/>
      <c r="AKZ80" s="150"/>
      <c r="ALA80" s="150"/>
      <c r="ALB80" s="150"/>
      <c r="ALC80" s="150"/>
      <c r="ALD80" s="150"/>
      <c r="ALE80" s="150"/>
      <c r="ALF80" s="150"/>
      <c r="ALG80" s="150"/>
      <c r="ALH80" s="150"/>
      <c r="ALI80" s="150"/>
      <c r="ALJ80" s="150"/>
      <c r="ALK80" s="150"/>
      <c r="ALL80" s="150"/>
      <c r="ALM80" s="150"/>
      <c r="ALN80" s="150"/>
      <c r="ALO80" s="150"/>
      <c r="ALP80" s="150"/>
      <c r="ALQ80" s="150"/>
      <c r="ALR80" s="150"/>
      <c r="ALS80" s="150"/>
      <c r="ALT80" s="150"/>
      <c r="ALU80" s="150"/>
      <c r="ALV80" s="150"/>
      <c r="ALW80" s="150"/>
      <c r="ALX80" s="150"/>
      <c r="ALY80" s="150"/>
      <c r="ALZ80" s="150"/>
      <c r="AMA80" s="150"/>
      <c r="AMB80" s="150"/>
      <c r="AMC80" s="150"/>
      <c r="AMD80" s="150"/>
      <c r="AME80" s="150"/>
      <c r="AMF80" s="150"/>
      <c r="AMG80" s="150"/>
      <c r="AMH80" s="150"/>
      <c r="AMI80" s="150"/>
      <c r="AMJ80" s="150"/>
      <c r="AMK80" s="150"/>
      <c r="AML80" s="150"/>
      <c r="AMM80" s="150"/>
      <c r="AMN80" s="150"/>
      <c r="AMO80" s="150"/>
      <c r="AMP80" s="150"/>
      <c r="AMQ80" s="150"/>
      <c r="AMR80" s="150"/>
      <c r="AMS80" s="150"/>
      <c r="AMT80" s="150"/>
      <c r="AMU80" s="150"/>
      <c r="AMV80" s="150"/>
      <c r="AMW80" s="150"/>
      <c r="AMX80" s="150"/>
      <c r="AMY80" s="150"/>
      <c r="AMZ80" s="150"/>
      <c r="ANA80" s="150"/>
      <c r="ANB80" s="150"/>
      <c r="ANC80" s="150"/>
      <c r="AND80" s="150"/>
      <c r="ANE80" s="150"/>
      <c r="ANF80" s="150"/>
      <c r="ANG80" s="150"/>
      <c r="ANH80" s="150"/>
      <c r="ANI80" s="150"/>
      <c r="ANJ80" s="150"/>
      <c r="ANK80" s="150"/>
      <c r="ANL80" s="150"/>
      <c r="ANM80" s="150"/>
      <c r="ANN80" s="150"/>
      <c r="ANO80" s="150"/>
      <c r="ANP80" s="150"/>
      <c r="ANQ80" s="150"/>
      <c r="ANR80" s="150"/>
      <c r="ANS80" s="150"/>
      <c r="ANT80" s="150"/>
      <c r="ANU80" s="150"/>
      <c r="ANV80" s="150"/>
      <c r="ANW80" s="150"/>
      <c r="ANX80" s="150"/>
      <c r="ANY80" s="150"/>
      <c r="ANZ80" s="150"/>
      <c r="AOA80" s="150"/>
      <c r="AOB80" s="150"/>
      <c r="AOC80" s="150"/>
      <c r="AOD80" s="150"/>
      <c r="AOE80" s="150"/>
      <c r="AOF80" s="150"/>
      <c r="AOG80" s="150"/>
      <c r="AOH80" s="150"/>
      <c r="AOI80" s="150"/>
      <c r="AOJ80" s="150"/>
      <c r="AOK80" s="150"/>
      <c r="AOL80" s="150"/>
      <c r="AOM80" s="150"/>
      <c r="AON80" s="150"/>
      <c r="AOO80" s="150"/>
      <c r="AOP80" s="150"/>
      <c r="AOQ80" s="150"/>
      <c r="AOR80" s="150"/>
      <c r="AOS80" s="150"/>
      <c r="AOT80" s="150"/>
      <c r="AOU80" s="150"/>
      <c r="AOV80" s="150"/>
      <c r="AOW80" s="150"/>
      <c r="AOX80" s="150"/>
      <c r="AOY80" s="150"/>
      <c r="AOZ80" s="150"/>
      <c r="APA80" s="150"/>
      <c r="APB80" s="150"/>
      <c r="APC80" s="150"/>
      <c r="APD80" s="150"/>
      <c r="APE80" s="150"/>
      <c r="APF80" s="150"/>
      <c r="APG80" s="150"/>
      <c r="APH80" s="150"/>
      <c r="API80" s="150"/>
      <c r="APJ80" s="150"/>
      <c r="APK80" s="150"/>
      <c r="APL80" s="150"/>
      <c r="APM80" s="150"/>
      <c r="APN80" s="150"/>
      <c r="APO80" s="150"/>
      <c r="APP80" s="150"/>
      <c r="APQ80" s="150"/>
      <c r="APR80" s="150"/>
      <c r="APS80" s="150"/>
      <c r="APT80" s="150"/>
      <c r="APU80" s="150"/>
      <c r="APV80" s="150"/>
      <c r="APW80" s="150"/>
      <c r="APX80" s="150"/>
      <c r="APY80" s="150"/>
      <c r="APZ80" s="150"/>
      <c r="AQA80" s="150"/>
      <c r="AQB80" s="150"/>
      <c r="AQC80" s="150"/>
      <c r="AQD80" s="150"/>
      <c r="AQE80" s="150"/>
      <c r="AQF80" s="150"/>
      <c r="AQG80" s="150"/>
      <c r="AQH80" s="150"/>
      <c r="AQI80" s="150"/>
      <c r="AQJ80" s="150"/>
      <c r="AQK80" s="150"/>
      <c r="AQL80" s="150"/>
      <c r="AQM80" s="150"/>
      <c r="AQN80" s="150"/>
      <c r="AQO80" s="150"/>
      <c r="AQP80" s="150"/>
      <c r="AQQ80" s="150"/>
      <c r="AQR80" s="150"/>
      <c r="AQS80" s="150"/>
      <c r="AQT80" s="150"/>
      <c r="AQU80" s="150"/>
      <c r="AQV80" s="150"/>
      <c r="AQW80" s="150"/>
      <c r="AQX80" s="150"/>
      <c r="AQY80" s="150"/>
      <c r="AQZ80" s="150"/>
      <c r="ARA80" s="150"/>
      <c r="ARB80" s="150"/>
      <c r="ARC80" s="150"/>
      <c r="ARD80" s="150"/>
      <c r="ARE80" s="150"/>
      <c r="ARF80" s="150"/>
      <c r="ARG80" s="150"/>
      <c r="ARH80" s="150"/>
      <c r="ARI80" s="150"/>
      <c r="ARJ80" s="150"/>
      <c r="ARK80" s="150"/>
      <c r="ARL80" s="150"/>
      <c r="ARM80" s="150"/>
      <c r="ARN80" s="150"/>
      <c r="ARO80" s="150"/>
      <c r="ARP80" s="150"/>
      <c r="ARQ80" s="150"/>
      <c r="ARR80" s="150"/>
      <c r="ARS80" s="150"/>
      <c r="ART80" s="150"/>
      <c r="ARU80" s="150"/>
      <c r="ARV80" s="150"/>
      <c r="ARW80" s="150"/>
      <c r="ARX80" s="150"/>
      <c r="ARY80" s="150"/>
      <c r="ARZ80" s="150"/>
      <c r="ASA80" s="150"/>
      <c r="ASB80" s="150"/>
      <c r="ASC80" s="150"/>
      <c r="ASD80" s="150"/>
      <c r="ASE80" s="150"/>
      <c r="ASF80" s="150"/>
      <c r="ASG80" s="150"/>
      <c r="ASH80" s="150"/>
      <c r="ASI80" s="150"/>
      <c r="ASJ80" s="150"/>
      <c r="ASK80" s="150"/>
      <c r="ASL80" s="150"/>
      <c r="ASM80" s="150"/>
      <c r="ASN80" s="150"/>
      <c r="ASO80" s="150"/>
      <c r="ASP80" s="150"/>
      <c r="ASQ80" s="150"/>
      <c r="ASR80" s="150"/>
      <c r="ASS80" s="150"/>
      <c r="AST80" s="150"/>
      <c r="ASU80" s="150"/>
      <c r="ASV80" s="150"/>
      <c r="ASW80" s="150"/>
      <c r="ASX80" s="150"/>
      <c r="ASY80" s="150"/>
      <c r="ASZ80" s="150"/>
      <c r="ATA80" s="150"/>
      <c r="ATB80" s="150"/>
      <c r="ATC80" s="150"/>
      <c r="ATD80" s="150"/>
      <c r="ATE80" s="150"/>
      <c r="ATF80" s="150"/>
      <c r="ATG80" s="150"/>
      <c r="ATH80" s="150"/>
      <c r="ATI80" s="150"/>
      <c r="ATJ80" s="150"/>
      <c r="ATK80" s="150"/>
      <c r="ATL80" s="150"/>
      <c r="ATM80" s="150"/>
      <c r="ATN80" s="150"/>
      <c r="ATO80" s="150"/>
      <c r="ATP80" s="150"/>
      <c r="ATQ80" s="150"/>
      <c r="ATR80" s="150"/>
      <c r="ATS80" s="150"/>
      <c r="ATT80" s="150"/>
      <c r="ATU80" s="150"/>
      <c r="ATV80" s="150"/>
      <c r="ATW80" s="150"/>
      <c r="ATX80" s="150"/>
      <c r="ATY80" s="150"/>
      <c r="ATZ80" s="150"/>
      <c r="AUA80" s="150"/>
      <c r="AUB80" s="150"/>
      <c r="AUC80" s="150"/>
      <c r="AUD80" s="150"/>
      <c r="AUE80" s="150"/>
      <c r="AUF80" s="150"/>
      <c r="AUG80" s="150"/>
      <c r="AUH80" s="150"/>
      <c r="AUI80" s="150"/>
      <c r="AUJ80" s="150"/>
      <c r="AUK80" s="150"/>
      <c r="AUL80" s="150"/>
      <c r="AUM80" s="150"/>
      <c r="AUN80" s="150"/>
      <c r="AUO80" s="150"/>
      <c r="AUP80" s="150"/>
      <c r="AUQ80" s="150"/>
      <c r="AUR80" s="150"/>
      <c r="AUS80" s="150"/>
      <c r="AUT80" s="150"/>
      <c r="AUU80" s="150"/>
      <c r="AUV80" s="150"/>
      <c r="AUW80" s="150"/>
      <c r="AUX80" s="150"/>
      <c r="AUY80" s="150"/>
      <c r="AUZ80" s="150"/>
      <c r="AVA80" s="150"/>
      <c r="AVB80" s="150"/>
      <c r="AVC80" s="150"/>
      <c r="AVD80" s="150"/>
      <c r="AVE80" s="150"/>
      <c r="AVF80" s="150"/>
      <c r="AVG80" s="150"/>
      <c r="AVH80" s="150"/>
      <c r="AVI80" s="150"/>
      <c r="AVJ80" s="150"/>
      <c r="AVK80" s="150"/>
      <c r="AVL80" s="150"/>
      <c r="AVM80" s="150"/>
      <c r="AVN80" s="150"/>
      <c r="AVO80" s="150"/>
      <c r="AVP80" s="150"/>
      <c r="AVQ80" s="150"/>
      <c r="AVR80" s="150"/>
      <c r="AVS80" s="150"/>
      <c r="AVT80" s="150"/>
      <c r="AVU80" s="150"/>
      <c r="AVV80" s="150"/>
      <c r="AVW80" s="150"/>
      <c r="AVX80" s="150"/>
      <c r="AVY80" s="150"/>
      <c r="AVZ80" s="150"/>
      <c r="AWA80" s="150"/>
      <c r="AWB80" s="150"/>
      <c r="AWC80" s="150"/>
      <c r="AWD80" s="150"/>
      <c r="AWE80" s="150"/>
      <c r="AWF80" s="150"/>
      <c r="AWG80" s="150"/>
      <c r="AWH80" s="150"/>
      <c r="AWI80" s="150"/>
      <c r="AWJ80" s="150"/>
      <c r="AWK80" s="150"/>
      <c r="AWL80" s="150"/>
      <c r="AWM80" s="150"/>
      <c r="AWN80" s="150"/>
      <c r="AWO80" s="150"/>
      <c r="AWP80" s="150"/>
      <c r="AWQ80" s="150"/>
      <c r="AWR80" s="150"/>
      <c r="AWS80" s="150"/>
      <c r="AWT80" s="150"/>
      <c r="AWU80" s="150"/>
      <c r="AWV80" s="150"/>
      <c r="AWW80" s="150"/>
      <c r="AWX80" s="150"/>
      <c r="AWY80" s="150"/>
      <c r="AWZ80" s="150"/>
      <c r="AXA80" s="150"/>
      <c r="AXB80" s="150"/>
      <c r="AXC80" s="150"/>
      <c r="AXD80" s="150"/>
      <c r="AXE80" s="150"/>
      <c r="AXF80" s="150"/>
      <c r="AXG80" s="150"/>
      <c r="AXH80" s="150"/>
      <c r="AXI80" s="150"/>
      <c r="AXJ80" s="150"/>
      <c r="AXK80" s="150"/>
      <c r="AXL80" s="150"/>
      <c r="AXM80" s="150"/>
      <c r="AXN80" s="150"/>
      <c r="AXO80" s="150"/>
      <c r="AXP80" s="150"/>
      <c r="AXQ80" s="150"/>
      <c r="AXR80" s="150"/>
      <c r="AXS80" s="150"/>
      <c r="AXT80" s="150"/>
      <c r="AXU80" s="150"/>
      <c r="AXV80" s="150"/>
      <c r="AXW80" s="150"/>
      <c r="AXX80" s="150"/>
      <c r="AXY80" s="150"/>
      <c r="AXZ80" s="150"/>
      <c r="AYA80" s="150"/>
      <c r="AYB80" s="150"/>
      <c r="AYC80" s="150"/>
      <c r="AYD80" s="150"/>
      <c r="AYE80" s="150"/>
      <c r="AYF80" s="150"/>
      <c r="AYG80" s="150"/>
      <c r="AYH80" s="150"/>
      <c r="AYI80" s="150"/>
      <c r="AYJ80" s="150"/>
      <c r="AYK80" s="150"/>
      <c r="AYL80" s="150"/>
      <c r="AYM80" s="150"/>
      <c r="AYN80" s="150"/>
      <c r="AYO80" s="150"/>
      <c r="AYP80" s="150"/>
      <c r="AYQ80" s="150"/>
      <c r="AYR80" s="150"/>
      <c r="AYS80" s="150"/>
      <c r="AYT80" s="150"/>
      <c r="AYU80" s="150"/>
      <c r="AYV80" s="150"/>
      <c r="AYW80" s="150"/>
      <c r="AYX80" s="150"/>
      <c r="AYY80" s="150"/>
      <c r="AYZ80" s="150"/>
      <c r="AZA80" s="150"/>
      <c r="AZB80" s="150"/>
      <c r="AZC80" s="150"/>
      <c r="AZD80" s="150"/>
      <c r="AZE80" s="150"/>
      <c r="AZF80" s="150"/>
      <c r="AZG80" s="150"/>
      <c r="AZH80" s="150"/>
      <c r="AZI80" s="150"/>
      <c r="AZJ80" s="150"/>
      <c r="AZK80" s="150"/>
      <c r="AZL80" s="150"/>
      <c r="AZM80" s="150"/>
      <c r="AZN80" s="150"/>
      <c r="AZO80" s="150"/>
      <c r="AZP80" s="150"/>
      <c r="AZQ80" s="150"/>
      <c r="AZR80" s="150"/>
      <c r="AZS80" s="150"/>
      <c r="AZT80" s="150"/>
      <c r="AZU80" s="150"/>
      <c r="AZV80" s="150"/>
      <c r="AZW80" s="150"/>
      <c r="AZX80" s="150"/>
      <c r="AZY80" s="150"/>
      <c r="AZZ80" s="150"/>
      <c r="BAA80" s="150"/>
      <c r="BAB80" s="150"/>
      <c r="BAC80" s="150"/>
      <c r="BAD80" s="150"/>
      <c r="BAE80" s="150"/>
      <c r="BAF80" s="150"/>
      <c r="BAG80" s="150"/>
      <c r="BAH80" s="150"/>
      <c r="BAI80" s="150"/>
      <c r="BAJ80" s="150"/>
      <c r="BAK80" s="150"/>
      <c r="BAL80" s="150"/>
      <c r="BAM80" s="150"/>
      <c r="BAN80" s="150"/>
      <c r="BAO80" s="150"/>
      <c r="BAP80" s="150"/>
      <c r="BAQ80" s="150"/>
      <c r="BAR80" s="150"/>
      <c r="BAS80" s="150"/>
      <c r="BAT80" s="150"/>
      <c r="BAU80" s="150"/>
      <c r="BAV80" s="150"/>
      <c r="BAW80" s="150"/>
      <c r="BAX80" s="150"/>
      <c r="BAY80" s="150"/>
      <c r="BAZ80" s="150"/>
      <c r="BBA80" s="150"/>
      <c r="BBB80" s="150"/>
      <c r="BBC80" s="150"/>
      <c r="BBD80" s="150"/>
      <c r="BBE80" s="150"/>
      <c r="BBF80" s="150"/>
      <c r="BBG80" s="150"/>
      <c r="BBH80" s="150"/>
      <c r="BBI80" s="150"/>
      <c r="BBJ80" s="150"/>
      <c r="BBK80" s="150"/>
      <c r="BBL80" s="150"/>
      <c r="BBM80" s="150"/>
      <c r="BBN80" s="150"/>
      <c r="BBO80" s="150"/>
      <c r="BBP80" s="150"/>
      <c r="BBQ80" s="150"/>
      <c r="BBR80" s="150"/>
      <c r="BBS80" s="150"/>
      <c r="BBT80" s="150"/>
      <c r="BBU80" s="150"/>
      <c r="BBV80" s="150"/>
      <c r="BBW80" s="150"/>
      <c r="BBX80" s="150"/>
      <c r="BBY80" s="150"/>
      <c r="BBZ80" s="150"/>
      <c r="BCA80" s="150"/>
      <c r="BCB80" s="150"/>
      <c r="BCC80" s="150"/>
      <c r="BCD80" s="150"/>
      <c r="BCE80" s="150"/>
      <c r="BCF80" s="150"/>
      <c r="BCG80" s="150"/>
      <c r="BCH80" s="150"/>
      <c r="BCI80" s="150"/>
      <c r="BCJ80" s="150"/>
      <c r="BCK80" s="150"/>
      <c r="BCL80" s="150"/>
      <c r="BCM80" s="150"/>
      <c r="BCN80" s="150"/>
      <c r="BCO80" s="150"/>
      <c r="BCP80" s="150"/>
      <c r="BCQ80" s="150"/>
      <c r="BCR80" s="150"/>
      <c r="BCS80" s="150"/>
      <c r="BCT80" s="150"/>
      <c r="BCU80" s="150"/>
      <c r="BCV80" s="150"/>
      <c r="BCW80" s="150"/>
      <c r="BCX80" s="150"/>
      <c r="BCY80" s="150"/>
      <c r="BCZ80" s="150"/>
      <c r="BDA80" s="150"/>
      <c r="BDB80" s="150"/>
      <c r="BDC80" s="150"/>
      <c r="BDD80" s="150"/>
      <c r="BDE80" s="150"/>
      <c r="BDF80" s="150"/>
      <c r="BDG80" s="150"/>
      <c r="BDH80" s="150"/>
      <c r="BDI80" s="150"/>
      <c r="BDJ80" s="150"/>
      <c r="BDK80" s="150"/>
      <c r="BDL80" s="150"/>
      <c r="BDM80" s="150"/>
      <c r="BDN80" s="150"/>
      <c r="BDO80" s="150"/>
      <c r="BDP80" s="150"/>
      <c r="BDQ80" s="150"/>
      <c r="BDR80" s="150"/>
      <c r="BDS80" s="150"/>
      <c r="BDT80" s="150"/>
      <c r="BDU80" s="150"/>
      <c r="BDV80" s="150"/>
      <c r="BDW80" s="150"/>
      <c r="BDX80" s="150"/>
      <c r="BDY80" s="150"/>
      <c r="BDZ80" s="150"/>
      <c r="BEA80" s="150"/>
      <c r="BEB80" s="150"/>
      <c r="BEC80" s="150"/>
      <c r="BED80" s="150"/>
      <c r="BEE80" s="150"/>
      <c r="BEF80" s="150"/>
      <c r="BEG80" s="150"/>
      <c r="BEH80" s="150"/>
      <c r="BEI80" s="150"/>
      <c r="BEJ80" s="150"/>
      <c r="BEK80" s="150"/>
      <c r="BEL80" s="150"/>
      <c r="BEM80" s="150"/>
      <c r="BEN80" s="150"/>
      <c r="BEO80" s="150"/>
      <c r="BEP80" s="150"/>
      <c r="BEQ80" s="150"/>
      <c r="BER80" s="150"/>
      <c r="BES80" s="150"/>
      <c r="BET80" s="150"/>
      <c r="BEU80" s="150"/>
      <c r="BEV80" s="150"/>
      <c r="BEW80" s="150"/>
      <c r="BEX80" s="150"/>
      <c r="BEY80" s="150"/>
      <c r="BEZ80" s="150"/>
      <c r="BFA80" s="150"/>
      <c r="BFB80" s="150"/>
      <c r="BFC80" s="150"/>
      <c r="BFD80" s="150"/>
      <c r="BFE80" s="150"/>
      <c r="BFF80" s="150"/>
      <c r="BFG80" s="150"/>
      <c r="BFH80" s="150"/>
      <c r="BFI80" s="150"/>
      <c r="BFJ80" s="150"/>
      <c r="BFK80" s="150"/>
      <c r="BFL80" s="150"/>
      <c r="BFM80" s="150"/>
      <c r="BFN80" s="150"/>
      <c r="BFO80" s="150"/>
      <c r="BFP80" s="150"/>
      <c r="BFQ80" s="150"/>
      <c r="BFR80" s="150"/>
      <c r="BFS80" s="150"/>
      <c r="BFT80" s="150"/>
      <c r="BFU80" s="150"/>
      <c r="BFV80" s="150"/>
      <c r="BFW80" s="150"/>
      <c r="BFX80" s="150"/>
      <c r="BFY80" s="150"/>
      <c r="BFZ80" s="150"/>
      <c r="BGA80" s="150"/>
      <c r="BGB80" s="150"/>
      <c r="BGC80" s="150"/>
      <c r="BGD80" s="150"/>
      <c r="BGE80" s="150"/>
      <c r="BGF80" s="150"/>
      <c r="BGG80" s="150"/>
      <c r="BGH80" s="150"/>
      <c r="BGI80" s="150"/>
      <c r="BGJ80" s="150"/>
      <c r="BGK80" s="150"/>
      <c r="BGL80" s="150"/>
      <c r="BGM80" s="150"/>
      <c r="BGN80" s="150"/>
      <c r="BGO80" s="150"/>
      <c r="BGP80" s="150"/>
      <c r="BGQ80" s="150"/>
      <c r="BGR80" s="150"/>
      <c r="BGS80" s="150"/>
      <c r="BGT80" s="150"/>
      <c r="BGU80" s="150"/>
      <c r="BGV80" s="150"/>
      <c r="BGW80" s="150"/>
      <c r="BGX80" s="150"/>
      <c r="BGY80" s="150"/>
      <c r="BGZ80" s="150"/>
      <c r="BHA80" s="150"/>
      <c r="BHB80" s="150"/>
      <c r="BHC80" s="150"/>
      <c r="BHD80" s="150"/>
      <c r="BHE80" s="150"/>
      <c r="BHF80" s="150"/>
      <c r="BHG80" s="150"/>
      <c r="BHH80" s="150"/>
      <c r="BHI80" s="150"/>
      <c r="BHJ80" s="150"/>
      <c r="BHK80" s="150"/>
      <c r="BHL80" s="150"/>
      <c r="BHM80" s="150"/>
      <c r="BHN80" s="150"/>
      <c r="BHO80" s="150"/>
      <c r="BHP80" s="150"/>
      <c r="BHQ80" s="150"/>
      <c r="BHR80" s="150"/>
      <c r="BHS80" s="150"/>
      <c r="BHT80" s="150"/>
      <c r="BHU80" s="150"/>
      <c r="BHV80" s="150"/>
      <c r="BHW80" s="150"/>
      <c r="BHX80" s="150"/>
      <c r="BHY80" s="150"/>
      <c r="BHZ80" s="150"/>
      <c r="BIA80" s="150"/>
      <c r="BIB80" s="150"/>
      <c r="BIC80" s="150"/>
      <c r="BID80" s="150"/>
      <c r="BIE80" s="150"/>
      <c r="BIF80" s="150"/>
      <c r="BIG80" s="150"/>
      <c r="BIH80" s="150"/>
      <c r="BII80" s="150"/>
      <c r="BIJ80" s="150"/>
      <c r="BIK80" s="150"/>
      <c r="BIL80" s="150"/>
      <c r="BIM80" s="150"/>
      <c r="BIN80" s="150"/>
      <c r="BIO80" s="150"/>
      <c r="BIP80" s="150"/>
      <c r="BIQ80" s="150"/>
      <c r="BIR80" s="150"/>
      <c r="BIS80" s="150"/>
      <c r="BIT80" s="150"/>
      <c r="BIU80" s="150"/>
      <c r="BIV80" s="150"/>
      <c r="BIW80" s="150"/>
      <c r="BIX80" s="150"/>
      <c r="BIY80" s="150"/>
      <c r="BIZ80" s="150"/>
      <c r="BJA80" s="150"/>
      <c r="BJB80" s="150"/>
      <c r="BJC80" s="150"/>
      <c r="BJD80" s="150"/>
      <c r="BJE80" s="150"/>
      <c r="BJF80" s="150"/>
      <c r="BJG80" s="150"/>
      <c r="BJH80" s="150"/>
      <c r="BJI80" s="150"/>
      <c r="BJJ80" s="150"/>
      <c r="BJK80" s="150"/>
      <c r="BJL80" s="150"/>
      <c r="BJM80" s="150"/>
      <c r="BJN80" s="150"/>
      <c r="BJO80" s="150"/>
      <c r="BJP80" s="150"/>
      <c r="BJQ80" s="150"/>
      <c r="BJR80" s="150"/>
      <c r="BJS80" s="150"/>
      <c r="BJT80" s="150"/>
      <c r="BJU80" s="150"/>
      <c r="BJV80" s="150"/>
      <c r="BJW80" s="150"/>
      <c r="BJX80" s="150"/>
      <c r="BJY80" s="150"/>
      <c r="BJZ80" s="150"/>
      <c r="BKA80" s="150"/>
      <c r="BKB80" s="150"/>
      <c r="BKC80" s="150"/>
      <c r="BKD80" s="150"/>
      <c r="BKE80" s="150"/>
      <c r="BKF80" s="150"/>
      <c r="BKG80" s="150"/>
      <c r="BKH80" s="150"/>
      <c r="BKI80" s="150"/>
      <c r="BKJ80" s="150"/>
      <c r="BKK80" s="150"/>
      <c r="BKL80" s="150"/>
      <c r="BKM80" s="150"/>
      <c r="BKN80" s="150"/>
      <c r="BKO80" s="150"/>
      <c r="BKP80" s="150"/>
      <c r="BKQ80" s="150"/>
      <c r="BKR80" s="150"/>
      <c r="BKS80" s="150"/>
      <c r="BKT80" s="150"/>
      <c r="BKU80" s="150"/>
      <c r="BKV80" s="150"/>
      <c r="BKW80" s="150"/>
      <c r="BKX80" s="150"/>
      <c r="BKY80" s="150"/>
      <c r="BKZ80" s="150"/>
      <c r="BLA80" s="150"/>
      <c r="BLB80" s="150"/>
      <c r="BLC80" s="150"/>
      <c r="BLD80" s="150"/>
      <c r="BLE80" s="150"/>
      <c r="BLF80" s="150"/>
      <c r="BLG80" s="150"/>
      <c r="BLH80" s="150"/>
      <c r="BLI80" s="150"/>
      <c r="BLJ80" s="150"/>
      <c r="BLK80" s="150"/>
      <c r="BLL80" s="150"/>
      <c r="BLM80" s="150"/>
      <c r="BLN80" s="150"/>
      <c r="BLO80" s="150"/>
      <c r="BLP80" s="150"/>
      <c r="BLQ80" s="150"/>
      <c r="BLR80" s="150"/>
      <c r="BLS80" s="150"/>
      <c r="BLT80" s="150"/>
      <c r="BLU80" s="150"/>
      <c r="BLV80" s="150"/>
      <c r="BLW80" s="150"/>
      <c r="BLX80" s="150"/>
      <c r="BLY80" s="150"/>
      <c r="BLZ80" s="150"/>
      <c r="BMA80" s="150"/>
      <c r="BMB80" s="150"/>
      <c r="BMC80" s="150"/>
      <c r="BMD80" s="150"/>
      <c r="BME80" s="150"/>
      <c r="BMF80" s="150"/>
      <c r="BMG80" s="150"/>
      <c r="BMH80" s="150"/>
      <c r="BMI80" s="150"/>
      <c r="BMJ80" s="150"/>
      <c r="BMK80" s="150"/>
      <c r="BML80" s="150"/>
      <c r="BMM80" s="150"/>
      <c r="BMN80" s="150"/>
      <c r="BMO80" s="150"/>
      <c r="BMP80" s="150"/>
      <c r="BMQ80" s="150"/>
      <c r="BMR80" s="150"/>
      <c r="BMS80" s="150"/>
      <c r="BMT80" s="150"/>
      <c r="BMU80" s="150"/>
      <c r="BMV80" s="150"/>
      <c r="BMW80" s="150"/>
      <c r="BMX80" s="150"/>
      <c r="BMY80" s="150"/>
      <c r="BMZ80" s="150"/>
      <c r="BNA80" s="150"/>
      <c r="BNB80" s="150"/>
      <c r="BNC80" s="150"/>
      <c r="BND80" s="150"/>
      <c r="BNE80" s="150"/>
      <c r="BNF80" s="150"/>
      <c r="BNG80" s="150"/>
      <c r="BNH80" s="150"/>
      <c r="BNI80" s="150"/>
      <c r="BNJ80" s="150"/>
      <c r="BNK80" s="150"/>
      <c r="BNL80" s="150"/>
      <c r="BNM80" s="150"/>
      <c r="BNN80" s="150"/>
      <c r="BNO80" s="150"/>
      <c r="BNP80" s="150"/>
      <c r="BNQ80" s="150"/>
      <c r="BNR80" s="150"/>
      <c r="BNS80" s="150"/>
      <c r="BNT80" s="150"/>
      <c r="BNU80" s="150"/>
      <c r="BNV80" s="150"/>
      <c r="BNW80" s="150"/>
      <c r="BNX80" s="150"/>
      <c r="BNY80" s="150"/>
      <c r="BNZ80" s="150"/>
      <c r="BOA80" s="150"/>
      <c r="BOB80" s="150"/>
      <c r="BOC80" s="150"/>
      <c r="BOD80" s="150"/>
      <c r="BOE80" s="150"/>
      <c r="BOF80" s="150"/>
      <c r="BOG80" s="150"/>
      <c r="BOH80" s="150"/>
      <c r="BOI80" s="150"/>
      <c r="BOJ80" s="150"/>
      <c r="BOK80" s="150"/>
      <c r="BOL80" s="150"/>
      <c r="BOM80" s="150"/>
      <c r="BON80" s="150"/>
      <c r="BOO80" s="150"/>
      <c r="BOP80" s="150"/>
      <c r="BOQ80" s="150"/>
      <c r="BOR80" s="150"/>
      <c r="BOS80" s="150"/>
      <c r="BOT80" s="150"/>
      <c r="BOU80" s="150"/>
      <c r="BOV80" s="150"/>
      <c r="BOW80" s="150"/>
      <c r="BOX80" s="150"/>
      <c r="BOY80" s="150"/>
      <c r="BOZ80" s="150"/>
      <c r="BPA80" s="150"/>
      <c r="BPB80" s="150"/>
      <c r="BPC80" s="150"/>
      <c r="BPD80" s="150"/>
      <c r="BPE80" s="150"/>
      <c r="BPF80" s="150"/>
      <c r="BPG80" s="150"/>
      <c r="BPH80" s="150"/>
      <c r="BPI80" s="150"/>
      <c r="BPJ80" s="150"/>
      <c r="BPK80" s="150"/>
      <c r="BPL80" s="150"/>
      <c r="BPM80" s="150"/>
      <c r="BPN80" s="150"/>
      <c r="BPO80" s="150"/>
      <c r="BPP80" s="150"/>
      <c r="BPQ80" s="150"/>
      <c r="BPR80" s="150"/>
      <c r="BPS80" s="150"/>
      <c r="BPT80" s="150"/>
      <c r="BPU80" s="150"/>
      <c r="BPV80" s="150"/>
      <c r="BPW80" s="150"/>
      <c r="BPX80" s="150"/>
      <c r="BPY80" s="150"/>
      <c r="BPZ80" s="150"/>
      <c r="BQA80" s="150"/>
      <c r="BQB80" s="150"/>
      <c r="BQC80" s="150"/>
      <c r="BQD80" s="150"/>
      <c r="BQE80" s="150"/>
      <c r="BQF80" s="150"/>
      <c r="BQG80" s="150"/>
      <c r="BQH80" s="150"/>
      <c r="BQI80" s="150"/>
      <c r="BQJ80" s="150"/>
      <c r="BQK80" s="150"/>
      <c r="BQL80" s="150"/>
      <c r="BQM80" s="150"/>
      <c r="BQN80" s="150"/>
      <c r="BQO80" s="150"/>
      <c r="BQP80" s="150"/>
      <c r="BQQ80" s="150"/>
      <c r="BQR80" s="150"/>
      <c r="BQS80" s="150"/>
      <c r="BQT80" s="150"/>
      <c r="BQU80" s="150"/>
      <c r="BQV80" s="150"/>
      <c r="BQW80" s="150"/>
      <c r="BQX80" s="150"/>
      <c r="BQY80" s="150"/>
      <c r="BQZ80" s="150"/>
      <c r="BRA80" s="150"/>
      <c r="BRB80" s="150"/>
      <c r="BRC80" s="150"/>
      <c r="BRD80" s="150"/>
      <c r="BRE80" s="150"/>
      <c r="BRF80" s="150"/>
      <c r="BRG80" s="150"/>
      <c r="BRH80" s="150"/>
      <c r="BRI80" s="150"/>
      <c r="BRJ80" s="150"/>
      <c r="BRK80" s="150"/>
      <c r="BRL80" s="150"/>
      <c r="BRM80" s="150"/>
      <c r="BRN80" s="150"/>
      <c r="BRO80" s="150"/>
      <c r="BRP80" s="150"/>
      <c r="BRQ80" s="150"/>
      <c r="BRR80" s="150"/>
      <c r="BRS80" s="150"/>
      <c r="BRT80" s="150"/>
      <c r="BRU80" s="150"/>
      <c r="BRV80" s="150"/>
      <c r="BRW80" s="150"/>
      <c r="BRX80" s="150"/>
      <c r="BRY80" s="150"/>
      <c r="BRZ80" s="150"/>
      <c r="BSA80" s="150"/>
      <c r="BSB80" s="150"/>
      <c r="BSC80" s="150"/>
      <c r="BSD80" s="150"/>
      <c r="BSE80" s="150"/>
      <c r="BSF80" s="150"/>
      <c r="BSG80" s="150"/>
      <c r="BSH80" s="150"/>
      <c r="BSI80" s="150"/>
      <c r="BSJ80" s="150"/>
      <c r="BSK80" s="150"/>
      <c r="BSL80" s="150"/>
      <c r="BSM80" s="150"/>
      <c r="BSN80" s="150"/>
      <c r="BSO80" s="150"/>
      <c r="BSP80" s="150"/>
      <c r="BSQ80" s="150"/>
      <c r="BSR80" s="150"/>
      <c r="BSS80" s="150"/>
      <c r="BST80" s="150"/>
      <c r="BSU80" s="150"/>
      <c r="BSV80" s="150"/>
      <c r="BSW80" s="150"/>
      <c r="BSX80" s="150"/>
      <c r="BSY80" s="150"/>
      <c r="BSZ80" s="150"/>
      <c r="BTA80" s="150"/>
      <c r="BTB80" s="150"/>
      <c r="BTC80" s="150"/>
      <c r="BTD80" s="150"/>
      <c r="BTE80" s="150"/>
      <c r="BTF80" s="150"/>
      <c r="BTG80" s="150"/>
      <c r="BTH80" s="150"/>
      <c r="BTI80" s="150"/>
      <c r="BTJ80" s="150"/>
      <c r="BTK80" s="150"/>
      <c r="BTL80" s="150"/>
      <c r="BTM80" s="150"/>
      <c r="BTN80" s="150"/>
      <c r="BTO80" s="150"/>
      <c r="BTP80" s="150"/>
      <c r="BTQ80" s="150"/>
      <c r="BTR80" s="150"/>
      <c r="BTS80" s="150"/>
      <c r="BTT80" s="150"/>
      <c r="BTU80" s="150"/>
      <c r="BTV80" s="150"/>
      <c r="BTW80" s="150"/>
      <c r="BTX80" s="150"/>
      <c r="BTY80" s="150"/>
      <c r="BTZ80" s="150"/>
      <c r="BUA80" s="150"/>
      <c r="BUB80" s="150"/>
      <c r="BUC80" s="150"/>
      <c r="BUD80" s="150"/>
      <c r="BUE80" s="150"/>
      <c r="BUF80" s="150"/>
      <c r="BUG80" s="150"/>
      <c r="BUH80" s="150"/>
      <c r="BUI80" s="150"/>
      <c r="BUJ80" s="150"/>
      <c r="BUK80" s="150"/>
      <c r="BUL80" s="150"/>
      <c r="BUM80" s="150"/>
      <c r="BUN80" s="150"/>
      <c r="BUO80" s="150"/>
      <c r="BUP80" s="150"/>
      <c r="BUQ80" s="150"/>
      <c r="BUR80" s="150"/>
      <c r="BUS80" s="150"/>
      <c r="BUT80" s="150"/>
      <c r="BUU80" s="150"/>
      <c r="BUV80" s="150"/>
      <c r="BUW80" s="150"/>
      <c r="BUX80" s="150"/>
      <c r="BUY80" s="150"/>
      <c r="BUZ80" s="150"/>
      <c r="BVA80" s="150"/>
      <c r="BVB80" s="150"/>
      <c r="BVC80" s="150"/>
      <c r="BVD80" s="150"/>
      <c r="BVE80" s="150"/>
      <c r="BVF80" s="150"/>
      <c r="BVG80" s="150"/>
      <c r="BVH80" s="150"/>
      <c r="BVI80" s="150"/>
      <c r="BVJ80" s="150"/>
      <c r="BVK80" s="150"/>
      <c r="BVL80" s="150"/>
      <c r="BVM80" s="150"/>
      <c r="BVN80" s="150"/>
      <c r="BVO80" s="150"/>
      <c r="BVP80" s="150"/>
      <c r="BVQ80" s="150"/>
      <c r="BVR80" s="150"/>
      <c r="BVS80" s="150"/>
      <c r="BVT80" s="150"/>
      <c r="BVU80" s="150"/>
      <c r="BVV80" s="150"/>
      <c r="BVW80" s="150"/>
      <c r="BVX80" s="150"/>
      <c r="BVY80" s="150"/>
      <c r="BVZ80" s="150"/>
      <c r="BWA80" s="150"/>
      <c r="BWB80" s="150"/>
      <c r="BWC80" s="150"/>
      <c r="BWD80" s="150"/>
      <c r="BWE80" s="150"/>
      <c r="BWF80" s="150"/>
      <c r="BWG80" s="150"/>
      <c r="BWH80" s="150"/>
      <c r="BWI80" s="150"/>
      <c r="BWJ80" s="150"/>
      <c r="BWK80" s="150"/>
      <c r="BWL80" s="150"/>
      <c r="BWM80" s="150"/>
      <c r="BWN80" s="150"/>
      <c r="BWO80" s="150"/>
      <c r="BWP80" s="150"/>
      <c r="BWQ80" s="150"/>
      <c r="BWR80" s="150"/>
      <c r="BWS80" s="150"/>
      <c r="BWT80" s="150"/>
      <c r="BWU80" s="150"/>
      <c r="BWV80" s="150"/>
      <c r="BWW80" s="150"/>
      <c r="BWX80" s="150"/>
      <c r="BWY80" s="150"/>
      <c r="BWZ80" s="150"/>
      <c r="BXA80" s="150"/>
      <c r="BXB80" s="150"/>
      <c r="BXC80" s="150"/>
      <c r="BXD80" s="150"/>
      <c r="BXE80" s="150"/>
      <c r="BXF80" s="150"/>
      <c r="BXG80" s="150"/>
      <c r="BXH80" s="150"/>
      <c r="BXI80" s="150"/>
      <c r="BXJ80" s="150"/>
      <c r="BXK80" s="150"/>
      <c r="BXL80" s="150"/>
      <c r="BXM80" s="150"/>
      <c r="BXN80" s="150"/>
      <c r="BXO80" s="150"/>
      <c r="BXP80" s="150"/>
      <c r="BXQ80" s="150"/>
      <c r="BXR80" s="150"/>
      <c r="BXS80" s="150"/>
      <c r="BXT80" s="150"/>
      <c r="BXU80" s="150"/>
      <c r="BXV80" s="150"/>
      <c r="BXW80" s="150"/>
      <c r="BXX80" s="150"/>
      <c r="BXY80" s="150"/>
      <c r="BXZ80" s="150"/>
      <c r="BYA80" s="150"/>
      <c r="BYB80" s="150"/>
      <c r="BYC80" s="150"/>
      <c r="BYD80" s="150"/>
      <c r="BYE80" s="150"/>
      <c r="BYF80" s="150"/>
      <c r="BYG80" s="150"/>
      <c r="BYH80" s="150"/>
      <c r="BYI80" s="150"/>
      <c r="BYJ80" s="150"/>
      <c r="BYK80" s="150"/>
      <c r="BYL80" s="150"/>
      <c r="BYM80" s="150"/>
      <c r="BYN80" s="150"/>
      <c r="BYO80" s="150"/>
      <c r="BYP80" s="150"/>
      <c r="BYQ80" s="150"/>
      <c r="BYR80" s="150"/>
      <c r="BYS80" s="150"/>
      <c r="BYT80" s="150"/>
      <c r="BYU80" s="150"/>
      <c r="BYV80" s="150"/>
      <c r="BYW80" s="150"/>
      <c r="BYX80" s="150"/>
      <c r="BYY80" s="150"/>
      <c r="BYZ80" s="150"/>
      <c r="BZA80" s="150"/>
      <c r="BZB80" s="150"/>
      <c r="BZC80" s="150"/>
      <c r="BZD80" s="150"/>
      <c r="BZE80" s="150"/>
      <c r="BZF80" s="150"/>
      <c r="BZG80" s="150"/>
      <c r="BZH80" s="150"/>
      <c r="BZI80" s="150"/>
      <c r="BZJ80" s="150"/>
      <c r="BZK80" s="150"/>
      <c r="BZL80" s="150"/>
      <c r="BZM80" s="150"/>
      <c r="BZN80" s="150"/>
      <c r="BZO80" s="150"/>
      <c r="BZP80" s="150"/>
      <c r="BZQ80" s="150"/>
      <c r="BZR80" s="150"/>
      <c r="BZS80" s="150"/>
      <c r="BZT80" s="150"/>
      <c r="BZU80" s="150"/>
      <c r="BZV80" s="150"/>
      <c r="BZW80" s="150"/>
      <c r="BZX80" s="150"/>
      <c r="BZY80" s="150"/>
      <c r="BZZ80" s="150"/>
      <c r="CAA80" s="150"/>
      <c r="CAB80" s="150"/>
      <c r="CAC80" s="150"/>
      <c r="CAD80" s="150"/>
      <c r="CAE80" s="150"/>
      <c r="CAF80" s="150"/>
      <c r="CAG80" s="150"/>
      <c r="CAH80" s="150"/>
      <c r="CAI80" s="150"/>
      <c r="CAJ80" s="150"/>
      <c r="CAK80" s="150"/>
      <c r="CAL80" s="150"/>
      <c r="CAM80" s="150"/>
      <c r="CAN80" s="150"/>
      <c r="CAO80" s="150"/>
      <c r="CAP80" s="150"/>
      <c r="CAQ80" s="150"/>
      <c r="CAR80" s="150"/>
      <c r="CAS80" s="150"/>
      <c r="CAT80" s="150"/>
      <c r="CAU80" s="150"/>
      <c r="CAV80" s="150"/>
      <c r="CAW80" s="150"/>
      <c r="CAX80" s="150"/>
      <c r="CAY80" s="150"/>
      <c r="CAZ80" s="150"/>
      <c r="CBA80" s="150"/>
      <c r="CBB80" s="150"/>
      <c r="CBC80" s="150"/>
      <c r="CBD80" s="150"/>
      <c r="CBE80" s="150"/>
      <c r="CBF80" s="150"/>
      <c r="CBG80" s="150"/>
      <c r="CBH80" s="150"/>
      <c r="CBI80" s="150"/>
      <c r="CBJ80" s="150"/>
      <c r="CBK80" s="150"/>
      <c r="CBL80" s="150"/>
      <c r="CBM80" s="150"/>
      <c r="CBN80" s="150"/>
      <c r="CBO80" s="150"/>
      <c r="CBP80" s="150"/>
      <c r="CBQ80" s="150"/>
      <c r="CBR80" s="150"/>
      <c r="CBS80" s="150"/>
      <c r="CBT80" s="150"/>
      <c r="CBU80" s="150"/>
      <c r="CBV80" s="150"/>
      <c r="CBW80" s="150"/>
      <c r="CBX80" s="150"/>
      <c r="CBY80" s="150"/>
      <c r="CBZ80" s="150"/>
      <c r="CCA80" s="150"/>
      <c r="CCB80" s="150"/>
      <c r="CCC80" s="150"/>
      <c r="CCD80" s="150"/>
      <c r="CCE80" s="150"/>
      <c r="CCF80" s="150"/>
      <c r="CCG80" s="150"/>
      <c r="CCH80" s="150"/>
      <c r="CCI80" s="150"/>
      <c r="CCJ80" s="150"/>
      <c r="CCK80" s="150"/>
      <c r="CCL80" s="150"/>
      <c r="CCM80" s="150"/>
      <c r="CCN80" s="150"/>
      <c r="CCO80" s="150"/>
      <c r="CCP80" s="150"/>
      <c r="CCQ80" s="150"/>
      <c r="CCR80" s="150"/>
      <c r="CCS80" s="150"/>
      <c r="CCT80" s="150"/>
      <c r="CCU80" s="150"/>
      <c r="CCV80" s="150"/>
      <c r="CCW80" s="150"/>
      <c r="CCX80" s="150"/>
      <c r="CCY80" s="150"/>
      <c r="CCZ80" s="150"/>
      <c r="CDA80" s="150"/>
      <c r="CDB80" s="150"/>
      <c r="CDC80" s="150"/>
      <c r="CDD80" s="150"/>
      <c r="CDE80" s="150"/>
      <c r="CDF80" s="150"/>
      <c r="CDG80" s="150"/>
      <c r="CDH80" s="150"/>
      <c r="CDI80" s="150"/>
      <c r="CDJ80" s="150"/>
      <c r="CDK80" s="150"/>
      <c r="CDL80" s="150"/>
      <c r="CDM80" s="150"/>
      <c r="CDN80" s="150"/>
      <c r="CDO80" s="150"/>
      <c r="CDP80" s="150"/>
      <c r="CDQ80" s="150"/>
      <c r="CDR80" s="150"/>
      <c r="CDS80" s="150"/>
      <c r="CDT80" s="150"/>
      <c r="CDU80" s="150"/>
      <c r="CDV80" s="150"/>
      <c r="CDW80" s="150"/>
      <c r="CDX80" s="150"/>
      <c r="CDY80" s="150"/>
      <c r="CDZ80" s="150"/>
      <c r="CEA80" s="150"/>
      <c r="CEB80" s="150"/>
      <c r="CEC80" s="150"/>
      <c r="CED80" s="150"/>
      <c r="CEE80" s="150"/>
      <c r="CEF80" s="150"/>
      <c r="CEG80" s="150"/>
      <c r="CEH80" s="150"/>
      <c r="CEI80" s="150"/>
      <c r="CEJ80" s="150"/>
      <c r="CEK80" s="150"/>
      <c r="CEL80" s="150"/>
      <c r="CEM80" s="150"/>
      <c r="CEN80" s="150"/>
      <c r="CEO80" s="150"/>
      <c r="CEP80" s="150"/>
      <c r="CEQ80" s="150"/>
      <c r="CER80" s="150"/>
      <c r="CES80" s="150"/>
      <c r="CET80" s="150"/>
      <c r="CEU80" s="150"/>
      <c r="CEV80" s="150"/>
      <c r="CEW80" s="150"/>
      <c r="CEX80" s="150"/>
      <c r="CEY80" s="150"/>
      <c r="CEZ80" s="150"/>
      <c r="CFA80" s="150"/>
      <c r="CFB80" s="150"/>
      <c r="CFC80" s="150"/>
      <c r="CFD80" s="150"/>
      <c r="CFE80" s="150"/>
      <c r="CFF80" s="150"/>
      <c r="CFG80" s="150"/>
      <c r="CFH80" s="150"/>
      <c r="CFI80" s="150"/>
      <c r="CFJ80" s="150"/>
      <c r="CFK80" s="150"/>
      <c r="CFL80" s="150"/>
      <c r="CFM80" s="150"/>
      <c r="CFN80" s="150"/>
      <c r="CFO80" s="150"/>
      <c r="CFP80" s="150"/>
      <c r="CFQ80" s="150"/>
      <c r="CFR80" s="150"/>
      <c r="CFS80" s="150"/>
      <c r="CFT80" s="150"/>
      <c r="CFU80" s="150"/>
      <c r="CFV80" s="150"/>
      <c r="CFW80" s="150"/>
      <c r="CFX80" s="150"/>
      <c r="CFY80" s="150"/>
      <c r="CFZ80" s="150"/>
      <c r="CGA80" s="150"/>
      <c r="CGB80" s="150"/>
      <c r="CGC80" s="150"/>
      <c r="CGD80" s="150"/>
      <c r="CGE80" s="150"/>
      <c r="CGF80" s="150"/>
      <c r="CGG80" s="150"/>
      <c r="CGH80" s="150"/>
      <c r="CGI80" s="150"/>
      <c r="CGJ80" s="150"/>
      <c r="CGK80" s="150"/>
      <c r="CGL80" s="150"/>
      <c r="CGM80" s="150"/>
      <c r="CGN80" s="150"/>
      <c r="CGO80" s="150"/>
      <c r="CGP80" s="150"/>
      <c r="CGQ80" s="150"/>
      <c r="CGR80" s="150"/>
      <c r="CGS80" s="150"/>
      <c r="CGT80" s="150"/>
      <c r="CGU80" s="150"/>
      <c r="CGV80" s="150"/>
      <c r="CGW80" s="150"/>
      <c r="CGX80" s="150"/>
      <c r="CGY80" s="150"/>
      <c r="CGZ80" s="150"/>
      <c r="CHA80" s="150"/>
      <c r="CHB80" s="150"/>
      <c r="CHC80" s="150"/>
      <c r="CHD80" s="150"/>
      <c r="CHE80" s="150"/>
      <c r="CHF80" s="150"/>
      <c r="CHG80" s="150"/>
      <c r="CHH80" s="150"/>
      <c r="CHI80" s="150"/>
      <c r="CHJ80" s="150"/>
      <c r="CHK80" s="150"/>
      <c r="CHL80" s="150"/>
      <c r="CHM80" s="150"/>
      <c r="CHN80" s="150"/>
      <c r="CHO80" s="150"/>
      <c r="CHP80" s="150"/>
      <c r="CHQ80" s="150"/>
      <c r="CHR80" s="150"/>
      <c r="CHS80" s="150"/>
      <c r="CHT80" s="150"/>
      <c r="CHU80" s="150"/>
      <c r="CHV80" s="150"/>
      <c r="CHW80" s="150"/>
      <c r="CHX80" s="150"/>
      <c r="CHY80" s="150"/>
      <c r="CHZ80" s="150"/>
      <c r="CIA80" s="150"/>
      <c r="CIB80" s="150"/>
      <c r="CIC80" s="150"/>
      <c r="CID80" s="150"/>
      <c r="CIE80" s="150"/>
      <c r="CIF80" s="150"/>
      <c r="CIG80" s="150"/>
      <c r="CIH80" s="150"/>
      <c r="CII80" s="150"/>
      <c r="CIJ80" s="150"/>
      <c r="CIK80" s="150"/>
      <c r="CIL80" s="150"/>
      <c r="CIM80" s="150"/>
      <c r="CIN80" s="150"/>
      <c r="CIO80" s="150"/>
      <c r="CIP80" s="150"/>
      <c r="CIQ80" s="150"/>
      <c r="CIR80" s="150"/>
      <c r="CIS80" s="150"/>
      <c r="CIT80" s="150"/>
      <c r="CIU80" s="150"/>
      <c r="CIV80" s="150"/>
      <c r="CIW80" s="150"/>
      <c r="CIX80" s="150"/>
      <c r="CIY80" s="150"/>
      <c r="CIZ80" s="150"/>
      <c r="CJA80" s="150"/>
      <c r="CJB80" s="150"/>
      <c r="CJC80" s="150"/>
      <c r="CJD80" s="150"/>
      <c r="CJE80" s="150"/>
      <c r="CJF80" s="150"/>
      <c r="CJG80" s="150"/>
      <c r="CJH80" s="150"/>
      <c r="CJI80" s="150"/>
      <c r="CJJ80" s="150"/>
      <c r="CJK80" s="150"/>
      <c r="CJL80" s="150"/>
      <c r="CJM80" s="150"/>
      <c r="CJN80" s="150"/>
      <c r="CJO80" s="150"/>
      <c r="CJP80" s="150"/>
      <c r="CJQ80" s="150"/>
      <c r="CJR80" s="150"/>
      <c r="CJS80" s="150"/>
      <c r="CJT80" s="150"/>
      <c r="CJU80" s="150"/>
      <c r="CJV80" s="150"/>
      <c r="CJW80" s="150"/>
      <c r="CJX80" s="150"/>
      <c r="CJY80" s="150"/>
      <c r="CJZ80" s="150"/>
      <c r="CKA80" s="150"/>
      <c r="CKB80" s="150"/>
      <c r="CKC80" s="150"/>
      <c r="CKD80" s="150"/>
      <c r="CKE80" s="150"/>
      <c r="CKF80" s="150"/>
      <c r="CKG80" s="150"/>
      <c r="CKH80" s="150"/>
      <c r="CKI80" s="150"/>
      <c r="CKJ80" s="150"/>
      <c r="CKK80" s="150"/>
      <c r="CKL80" s="150"/>
      <c r="CKM80" s="150"/>
      <c r="CKN80" s="150"/>
      <c r="CKO80" s="150"/>
      <c r="CKP80" s="150"/>
      <c r="CKQ80" s="150"/>
      <c r="CKR80" s="150"/>
      <c r="CKS80" s="150"/>
      <c r="CKT80" s="150"/>
      <c r="CKU80" s="150"/>
      <c r="CKV80" s="150"/>
      <c r="CKW80" s="150"/>
      <c r="CKX80" s="150"/>
      <c r="CKY80" s="150"/>
      <c r="CKZ80" s="150"/>
      <c r="CLA80" s="150"/>
      <c r="CLB80" s="150"/>
      <c r="CLC80" s="150"/>
      <c r="CLD80" s="150"/>
      <c r="CLE80" s="150"/>
      <c r="CLF80" s="150"/>
      <c r="CLG80" s="150"/>
      <c r="CLH80" s="150"/>
      <c r="CLI80" s="150"/>
      <c r="CLJ80" s="150"/>
      <c r="CLK80" s="150"/>
      <c r="CLL80" s="150"/>
      <c r="CLM80" s="150"/>
      <c r="CLN80" s="150"/>
      <c r="CLO80" s="150"/>
      <c r="CLP80" s="150"/>
      <c r="CLQ80" s="150"/>
      <c r="CLR80" s="150"/>
      <c r="CLS80" s="150"/>
      <c r="CLT80" s="150"/>
      <c r="CLU80" s="150"/>
      <c r="CLV80" s="150"/>
      <c r="CLW80" s="150"/>
      <c r="CLX80" s="150"/>
      <c r="CLY80" s="150"/>
      <c r="CLZ80" s="150"/>
      <c r="CMA80" s="150"/>
      <c r="CMB80" s="150"/>
      <c r="CMC80" s="150"/>
      <c r="CMD80" s="150"/>
      <c r="CME80" s="150"/>
      <c r="CMF80" s="150"/>
      <c r="CMG80" s="150"/>
      <c r="CMH80" s="150"/>
      <c r="CMI80" s="150"/>
      <c r="CMJ80" s="150"/>
      <c r="CMK80" s="150"/>
      <c r="CML80" s="150"/>
      <c r="CMM80" s="150"/>
      <c r="CMN80" s="150"/>
      <c r="CMO80" s="150"/>
      <c r="CMP80" s="150"/>
      <c r="CMQ80" s="150"/>
      <c r="CMR80" s="150"/>
      <c r="CMS80" s="150"/>
      <c r="CMT80" s="150"/>
      <c r="CMU80" s="150"/>
      <c r="CMV80" s="150"/>
      <c r="CMW80" s="150"/>
      <c r="CMX80" s="150"/>
      <c r="CMY80" s="150"/>
      <c r="CMZ80" s="150"/>
      <c r="CNA80" s="150"/>
      <c r="CNB80" s="150"/>
      <c r="CNC80" s="150"/>
      <c r="CND80" s="150"/>
      <c r="CNE80" s="150"/>
      <c r="CNF80" s="150"/>
      <c r="CNG80" s="150"/>
      <c r="CNH80" s="150"/>
      <c r="CNI80" s="150"/>
      <c r="CNJ80" s="150"/>
      <c r="CNK80" s="150"/>
      <c r="CNL80" s="150"/>
      <c r="CNM80" s="150"/>
      <c r="CNN80" s="150"/>
      <c r="CNO80" s="150"/>
      <c r="CNP80" s="150"/>
      <c r="CNQ80" s="150"/>
      <c r="CNR80" s="150"/>
      <c r="CNS80" s="150"/>
      <c r="CNT80" s="150"/>
      <c r="CNU80" s="150"/>
      <c r="CNV80" s="150"/>
      <c r="CNW80" s="150"/>
      <c r="CNX80" s="150"/>
      <c r="CNY80" s="150"/>
      <c r="CNZ80" s="150"/>
      <c r="COA80" s="150"/>
      <c r="COB80" s="150"/>
      <c r="COC80" s="150"/>
      <c r="COD80" s="150"/>
      <c r="COE80" s="150"/>
      <c r="COF80" s="150"/>
      <c r="COG80" s="150"/>
      <c r="COH80" s="150"/>
      <c r="COI80" s="150"/>
      <c r="COJ80" s="150"/>
      <c r="COK80" s="150"/>
      <c r="COL80" s="150"/>
      <c r="COM80" s="150"/>
      <c r="CON80" s="150"/>
      <c r="COO80" s="150"/>
      <c r="COP80" s="150"/>
      <c r="COQ80" s="150"/>
      <c r="COR80" s="150"/>
      <c r="COS80" s="150"/>
      <c r="COT80" s="150"/>
      <c r="COU80" s="150"/>
      <c r="COV80" s="150"/>
      <c r="COW80" s="150"/>
      <c r="COX80" s="150"/>
      <c r="COY80" s="150"/>
      <c r="COZ80" s="150"/>
      <c r="CPA80" s="150"/>
      <c r="CPB80" s="150"/>
      <c r="CPC80" s="150"/>
      <c r="CPD80" s="150"/>
      <c r="CPE80" s="150"/>
      <c r="CPF80" s="150"/>
      <c r="CPG80" s="150"/>
      <c r="CPH80" s="150"/>
      <c r="CPI80" s="150"/>
      <c r="CPJ80" s="150"/>
      <c r="CPK80" s="150"/>
      <c r="CPL80" s="150"/>
      <c r="CPM80" s="150"/>
      <c r="CPN80" s="150"/>
      <c r="CPO80" s="150"/>
      <c r="CPP80" s="150"/>
      <c r="CPQ80" s="150"/>
      <c r="CPR80" s="150"/>
      <c r="CPS80" s="150"/>
      <c r="CPT80" s="150"/>
      <c r="CPU80" s="150"/>
      <c r="CPV80" s="150"/>
      <c r="CPW80" s="150"/>
      <c r="CPX80" s="150"/>
      <c r="CPY80" s="150"/>
      <c r="CPZ80" s="150"/>
      <c r="CQA80" s="150"/>
      <c r="CQB80" s="150"/>
      <c r="CQC80" s="150"/>
      <c r="CQD80" s="150"/>
      <c r="CQE80" s="150"/>
      <c r="CQF80" s="150"/>
      <c r="CQG80" s="150"/>
      <c r="CQH80" s="150"/>
      <c r="CQI80" s="150"/>
      <c r="CQJ80" s="150"/>
      <c r="CQK80" s="150"/>
      <c r="CQL80" s="150"/>
      <c r="CQM80" s="150"/>
      <c r="CQN80" s="150"/>
      <c r="CQO80" s="150"/>
      <c r="CQP80" s="150"/>
      <c r="CQQ80" s="150"/>
      <c r="CQR80" s="150"/>
      <c r="CQS80" s="150"/>
      <c r="CQT80" s="150"/>
      <c r="CQU80" s="150"/>
      <c r="CQV80" s="150"/>
      <c r="CQW80" s="150"/>
      <c r="CQX80" s="150"/>
      <c r="CQY80" s="150"/>
      <c r="CQZ80" s="150"/>
      <c r="CRA80" s="150"/>
      <c r="CRB80" s="150"/>
      <c r="CRC80" s="150"/>
      <c r="CRD80" s="150"/>
      <c r="CRE80" s="150"/>
      <c r="CRF80" s="150"/>
      <c r="CRG80" s="150"/>
      <c r="CRH80" s="150"/>
      <c r="CRI80" s="150"/>
      <c r="CRJ80" s="150"/>
      <c r="CRK80" s="150"/>
      <c r="CRL80" s="150"/>
      <c r="CRM80" s="150"/>
      <c r="CRN80" s="150"/>
      <c r="CRO80" s="150"/>
      <c r="CRP80" s="150"/>
      <c r="CRQ80" s="150"/>
      <c r="CRR80" s="150"/>
      <c r="CRS80" s="150"/>
      <c r="CRT80" s="150"/>
      <c r="CRU80" s="150"/>
      <c r="CRV80" s="150"/>
      <c r="CRW80" s="150"/>
      <c r="CRX80" s="150"/>
      <c r="CRY80" s="150"/>
      <c r="CRZ80" s="150"/>
      <c r="CSA80" s="150"/>
      <c r="CSB80" s="150"/>
      <c r="CSC80" s="150"/>
      <c r="CSD80" s="150"/>
      <c r="CSE80" s="150"/>
      <c r="CSF80" s="150"/>
      <c r="CSG80" s="150"/>
      <c r="CSH80" s="150"/>
      <c r="CSI80" s="150"/>
      <c r="CSJ80" s="150"/>
      <c r="CSK80" s="150"/>
      <c r="CSL80" s="150"/>
      <c r="CSM80" s="150"/>
      <c r="CSN80" s="150"/>
      <c r="CSO80" s="150"/>
      <c r="CSP80" s="150"/>
      <c r="CSQ80" s="150"/>
      <c r="CSR80" s="150"/>
      <c r="CSS80" s="150"/>
      <c r="CST80" s="150"/>
      <c r="CSU80" s="150"/>
      <c r="CSV80" s="150"/>
      <c r="CSW80" s="150"/>
      <c r="CSX80" s="150"/>
      <c r="CSY80" s="150"/>
      <c r="CSZ80" s="150"/>
      <c r="CTA80" s="150"/>
      <c r="CTB80" s="150"/>
      <c r="CTC80" s="150"/>
      <c r="CTD80" s="150"/>
      <c r="CTE80" s="150"/>
      <c r="CTF80" s="150"/>
      <c r="CTG80" s="150"/>
      <c r="CTH80" s="150"/>
      <c r="CTI80" s="150"/>
      <c r="CTJ80" s="150"/>
      <c r="CTK80" s="150"/>
      <c r="CTL80" s="150"/>
      <c r="CTM80" s="150"/>
      <c r="CTN80" s="150"/>
      <c r="CTO80" s="150"/>
      <c r="CTP80" s="150"/>
      <c r="CTQ80" s="150"/>
      <c r="CTR80" s="150"/>
      <c r="CTS80" s="150"/>
      <c r="CTT80" s="150"/>
      <c r="CTU80" s="150"/>
      <c r="CTV80" s="150"/>
      <c r="CTW80" s="150"/>
      <c r="CTX80" s="150"/>
      <c r="CTY80" s="150"/>
      <c r="CTZ80" s="150"/>
      <c r="CUA80" s="150"/>
      <c r="CUB80" s="150"/>
      <c r="CUC80" s="150"/>
      <c r="CUD80" s="150"/>
      <c r="CUE80" s="150"/>
      <c r="CUF80" s="150"/>
      <c r="CUG80" s="150"/>
      <c r="CUH80" s="150"/>
      <c r="CUI80" s="150"/>
      <c r="CUJ80" s="150"/>
      <c r="CUK80" s="150"/>
      <c r="CUL80" s="150"/>
      <c r="CUM80" s="150"/>
      <c r="CUN80" s="150"/>
      <c r="CUO80" s="150"/>
      <c r="CUP80" s="150"/>
      <c r="CUQ80" s="150"/>
      <c r="CUR80" s="150"/>
      <c r="CUS80" s="150"/>
      <c r="CUT80" s="150"/>
      <c r="CUU80" s="150"/>
      <c r="CUV80" s="150"/>
      <c r="CUW80" s="150"/>
      <c r="CUX80" s="150"/>
      <c r="CUY80" s="150"/>
      <c r="CUZ80" s="150"/>
      <c r="CVA80" s="150"/>
      <c r="CVB80" s="150"/>
      <c r="CVC80" s="150"/>
      <c r="CVD80" s="150"/>
      <c r="CVE80" s="150"/>
      <c r="CVF80" s="150"/>
      <c r="CVG80" s="150"/>
      <c r="CVH80" s="150"/>
      <c r="CVI80" s="150"/>
      <c r="CVJ80" s="150"/>
      <c r="CVK80" s="150"/>
      <c r="CVL80" s="150"/>
      <c r="CVM80" s="150"/>
      <c r="CVN80" s="150"/>
      <c r="CVO80" s="150"/>
      <c r="CVP80" s="150"/>
      <c r="CVQ80" s="150"/>
      <c r="CVR80" s="150"/>
      <c r="CVS80" s="150"/>
      <c r="CVT80" s="150"/>
      <c r="CVU80" s="150"/>
      <c r="CVV80" s="150"/>
      <c r="CVW80" s="150"/>
      <c r="CVX80" s="150"/>
      <c r="CVY80" s="150"/>
      <c r="CVZ80" s="150"/>
      <c r="CWA80" s="150"/>
      <c r="CWB80" s="150"/>
      <c r="CWC80" s="150"/>
      <c r="CWD80" s="150"/>
      <c r="CWE80" s="150"/>
      <c r="CWF80" s="150"/>
      <c r="CWG80" s="150"/>
      <c r="CWH80" s="150"/>
      <c r="CWI80" s="150"/>
      <c r="CWJ80" s="150"/>
      <c r="CWK80" s="150"/>
      <c r="CWL80" s="150"/>
      <c r="CWM80" s="150"/>
      <c r="CWN80" s="150"/>
      <c r="CWO80" s="150"/>
      <c r="CWP80" s="150"/>
      <c r="CWQ80" s="150"/>
      <c r="CWR80" s="150"/>
      <c r="CWS80" s="150"/>
      <c r="CWT80" s="150"/>
      <c r="CWU80" s="150"/>
      <c r="CWV80" s="150"/>
      <c r="CWW80" s="150"/>
      <c r="CWX80" s="150"/>
      <c r="CWY80" s="150"/>
      <c r="CWZ80" s="150"/>
      <c r="CXA80" s="150"/>
      <c r="CXB80" s="150"/>
      <c r="CXC80" s="150"/>
      <c r="CXD80" s="150"/>
      <c r="CXE80" s="150"/>
      <c r="CXF80" s="150"/>
      <c r="CXG80" s="150"/>
      <c r="CXH80" s="150"/>
      <c r="CXI80" s="150"/>
      <c r="CXJ80" s="150"/>
      <c r="CXK80" s="150"/>
      <c r="CXL80" s="150"/>
      <c r="CXM80" s="150"/>
      <c r="CXN80" s="150"/>
      <c r="CXO80" s="150"/>
      <c r="CXP80" s="150"/>
      <c r="CXQ80" s="150"/>
      <c r="CXR80" s="150"/>
      <c r="CXS80" s="150"/>
      <c r="CXT80" s="150"/>
      <c r="CXU80" s="150"/>
      <c r="CXV80" s="150"/>
      <c r="CXW80" s="150"/>
      <c r="CXX80" s="150"/>
      <c r="CXY80" s="150"/>
      <c r="CXZ80" s="150"/>
      <c r="CYA80" s="150"/>
      <c r="CYB80" s="150"/>
      <c r="CYC80" s="150"/>
      <c r="CYD80" s="150"/>
      <c r="CYE80" s="150"/>
      <c r="CYF80" s="150"/>
      <c r="CYG80" s="150"/>
      <c r="CYH80" s="150"/>
      <c r="CYI80" s="150"/>
      <c r="CYJ80" s="150"/>
      <c r="CYK80" s="150"/>
      <c r="CYL80" s="150"/>
      <c r="CYM80" s="150"/>
      <c r="CYN80" s="150"/>
      <c r="CYO80" s="150"/>
      <c r="CYP80" s="150"/>
      <c r="CYQ80" s="150"/>
      <c r="CYR80" s="150"/>
      <c r="CYS80" s="150"/>
      <c r="CYT80" s="150"/>
      <c r="CYU80" s="150"/>
      <c r="CYV80" s="150"/>
      <c r="CYW80" s="150"/>
      <c r="CYX80" s="150"/>
      <c r="CYY80" s="150"/>
      <c r="CYZ80" s="150"/>
      <c r="CZA80" s="150"/>
      <c r="CZB80" s="150"/>
      <c r="CZC80" s="150"/>
      <c r="CZD80" s="150"/>
      <c r="CZE80" s="150"/>
      <c r="CZF80" s="150"/>
      <c r="CZG80" s="150"/>
      <c r="CZH80" s="150"/>
      <c r="CZI80" s="150"/>
      <c r="CZJ80" s="150"/>
      <c r="CZK80" s="150"/>
      <c r="CZL80" s="150"/>
      <c r="CZM80" s="150"/>
      <c r="CZN80" s="150"/>
      <c r="CZO80" s="150"/>
      <c r="CZP80" s="150"/>
      <c r="CZQ80" s="150"/>
      <c r="CZR80" s="150"/>
      <c r="CZS80" s="150"/>
      <c r="CZT80" s="150"/>
      <c r="CZU80" s="150"/>
      <c r="CZV80" s="150"/>
      <c r="CZW80" s="150"/>
      <c r="CZX80" s="150"/>
      <c r="CZY80" s="150"/>
      <c r="CZZ80" s="150"/>
      <c r="DAA80" s="150"/>
      <c r="DAB80" s="150"/>
      <c r="DAC80" s="150"/>
      <c r="DAD80" s="150"/>
      <c r="DAE80" s="150"/>
      <c r="DAF80" s="150"/>
      <c r="DAG80" s="150"/>
      <c r="DAH80" s="150"/>
      <c r="DAI80" s="150"/>
      <c r="DAJ80" s="150"/>
      <c r="DAK80" s="150"/>
      <c r="DAL80" s="150"/>
      <c r="DAM80" s="150"/>
      <c r="DAN80" s="150"/>
      <c r="DAO80" s="150"/>
      <c r="DAP80" s="150"/>
      <c r="DAQ80" s="150"/>
      <c r="DAR80" s="150"/>
      <c r="DAS80" s="150"/>
      <c r="DAT80" s="150"/>
      <c r="DAU80" s="150"/>
      <c r="DAV80" s="150"/>
      <c r="DAW80" s="150"/>
      <c r="DAX80" s="150"/>
      <c r="DAY80" s="150"/>
      <c r="DAZ80" s="150"/>
      <c r="DBA80" s="150"/>
      <c r="DBB80" s="150"/>
      <c r="DBC80" s="150"/>
      <c r="DBD80" s="150"/>
      <c r="DBE80" s="150"/>
      <c r="DBF80" s="150"/>
      <c r="DBG80" s="150"/>
      <c r="DBH80" s="150"/>
      <c r="DBI80" s="150"/>
      <c r="DBJ80" s="150"/>
      <c r="DBK80" s="150"/>
      <c r="DBL80" s="150"/>
      <c r="DBM80" s="150"/>
      <c r="DBN80" s="150"/>
      <c r="DBO80" s="150"/>
      <c r="DBP80" s="150"/>
      <c r="DBQ80" s="150"/>
      <c r="DBR80" s="150"/>
      <c r="DBS80" s="150"/>
      <c r="DBT80" s="150"/>
      <c r="DBU80" s="150"/>
      <c r="DBV80" s="150"/>
      <c r="DBW80" s="150"/>
      <c r="DBX80" s="150"/>
      <c r="DBY80" s="150"/>
      <c r="DBZ80" s="150"/>
      <c r="DCA80" s="150"/>
      <c r="DCB80" s="150"/>
      <c r="DCC80" s="150"/>
      <c r="DCD80" s="150"/>
      <c r="DCE80" s="150"/>
      <c r="DCF80" s="150"/>
      <c r="DCG80" s="150"/>
      <c r="DCH80" s="150"/>
      <c r="DCI80" s="150"/>
      <c r="DCJ80" s="150"/>
      <c r="DCK80" s="150"/>
      <c r="DCL80" s="150"/>
      <c r="DCM80" s="150"/>
      <c r="DCN80" s="150"/>
      <c r="DCO80" s="150"/>
      <c r="DCP80" s="150"/>
      <c r="DCQ80" s="150"/>
      <c r="DCR80" s="150"/>
      <c r="DCS80" s="150"/>
      <c r="DCT80" s="150"/>
      <c r="DCU80" s="150"/>
      <c r="DCV80" s="150"/>
      <c r="DCW80" s="150"/>
      <c r="DCX80" s="150"/>
      <c r="DCY80" s="150"/>
      <c r="DCZ80" s="150"/>
      <c r="DDA80" s="150"/>
      <c r="DDB80" s="150"/>
      <c r="DDC80" s="150"/>
      <c r="DDD80" s="150"/>
      <c r="DDE80" s="150"/>
      <c r="DDF80" s="150"/>
      <c r="DDG80" s="150"/>
      <c r="DDH80" s="150"/>
      <c r="DDI80" s="150"/>
      <c r="DDJ80" s="150"/>
      <c r="DDK80" s="150"/>
      <c r="DDL80" s="150"/>
      <c r="DDM80" s="150"/>
      <c r="DDN80" s="150"/>
      <c r="DDO80" s="150"/>
      <c r="DDP80" s="150"/>
      <c r="DDQ80" s="150"/>
      <c r="DDR80" s="150"/>
      <c r="DDS80" s="150"/>
      <c r="DDT80" s="150"/>
      <c r="DDU80" s="150"/>
      <c r="DDV80" s="150"/>
      <c r="DDW80" s="150"/>
      <c r="DDX80" s="150"/>
      <c r="DDY80" s="150"/>
      <c r="DDZ80" s="150"/>
      <c r="DEA80" s="150"/>
      <c r="DEB80" s="150"/>
      <c r="DEC80" s="150"/>
      <c r="DED80" s="150"/>
      <c r="DEE80" s="150"/>
      <c r="DEF80" s="150"/>
      <c r="DEG80" s="150"/>
      <c r="DEH80" s="150"/>
      <c r="DEI80" s="150"/>
      <c r="DEJ80" s="150"/>
      <c r="DEK80" s="150"/>
      <c r="DEL80" s="150"/>
      <c r="DEM80" s="150"/>
      <c r="DEN80" s="150"/>
      <c r="DEO80" s="150"/>
      <c r="DEP80" s="150"/>
      <c r="DEQ80" s="150"/>
      <c r="DER80" s="150"/>
      <c r="DES80" s="150"/>
      <c r="DET80" s="150"/>
      <c r="DEU80" s="150"/>
      <c r="DEV80" s="150"/>
      <c r="DEW80" s="150"/>
      <c r="DEX80" s="150"/>
      <c r="DEY80" s="150"/>
      <c r="DEZ80" s="150"/>
      <c r="DFA80" s="150"/>
      <c r="DFB80" s="150"/>
      <c r="DFC80" s="150"/>
      <c r="DFD80" s="150"/>
      <c r="DFE80" s="150"/>
      <c r="DFF80" s="150"/>
      <c r="DFG80" s="150"/>
      <c r="DFH80" s="150"/>
      <c r="DFI80" s="150"/>
      <c r="DFJ80" s="150"/>
      <c r="DFK80" s="150"/>
      <c r="DFL80" s="150"/>
      <c r="DFM80" s="150"/>
      <c r="DFN80" s="150"/>
      <c r="DFO80" s="150"/>
      <c r="DFP80" s="150"/>
      <c r="DFQ80" s="150"/>
      <c r="DFR80" s="150"/>
      <c r="DFS80" s="150"/>
      <c r="DFT80" s="150"/>
      <c r="DFU80" s="150"/>
      <c r="DFV80" s="150"/>
      <c r="DFW80" s="150"/>
      <c r="DFX80" s="150"/>
      <c r="DFY80" s="150"/>
      <c r="DFZ80" s="150"/>
      <c r="DGA80" s="150"/>
      <c r="DGB80" s="150"/>
      <c r="DGC80" s="150"/>
      <c r="DGD80" s="150"/>
      <c r="DGE80" s="150"/>
      <c r="DGF80" s="150"/>
      <c r="DGG80" s="150"/>
      <c r="DGH80" s="150"/>
      <c r="DGI80" s="150"/>
      <c r="DGJ80" s="150"/>
      <c r="DGK80" s="150"/>
      <c r="DGL80" s="150"/>
      <c r="DGM80" s="150"/>
      <c r="DGN80" s="150"/>
      <c r="DGO80" s="150"/>
      <c r="DGP80" s="150"/>
      <c r="DGQ80" s="150"/>
      <c r="DGR80" s="150"/>
      <c r="DGS80" s="150"/>
      <c r="DGT80" s="150"/>
      <c r="DGU80" s="150"/>
      <c r="DGV80" s="150"/>
      <c r="DGW80" s="150"/>
      <c r="DGX80" s="150"/>
      <c r="DGY80" s="150"/>
      <c r="DGZ80" s="150"/>
      <c r="DHA80" s="150"/>
      <c r="DHB80" s="150"/>
      <c r="DHC80" s="150"/>
      <c r="DHD80" s="150"/>
      <c r="DHE80" s="150"/>
      <c r="DHF80" s="150"/>
      <c r="DHG80" s="150"/>
      <c r="DHH80" s="150"/>
      <c r="DHI80" s="150"/>
      <c r="DHJ80" s="150"/>
      <c r="DHK80" s="150"/>
      <c r="DHL80" s="150"/>
      <c r="DHM80" s="150"/>
      <c r="DHN80" s="150"/>
      <c r="DHO80" s="150"/>
      <c r="DHP80" s="150"/>
      <c r="DHQ80" s="150"/>
      <c r="DHR80" s="150"/>
      <c r="DHS80" s="150"/>
      <c r="DHT80" s="150"/>
      <c r="DHU80" s="150"/>
      <c r="DHV80" s="150"/>
      <c r="DHW80" s="150"/>
      <c r="DHX80" s="150"/>
      <c r="DHY80" s="150"/>
      <c r="DHZ80" s="150"/>
      <c r="DIA80" s="150"/>
      <c r="DIB80" s="150"/>
      <c r="DIC80" s="150"/>
      <c r="DID80" s="150"/>
      <c r="DIE80" s="150"/>
      <c r="DIF80" s="150"/>
      <c r="DIG80" s="150"/>
      <c r="DIH80" s="150"/>
      <c r="DII80" s="150"/>
      <c r="DIJ80" s="150"/>
      <c r="DIK80" s="150"/>
      <c r="DIL80" s="150"/>
      <c r="DIM80" s="150"/>
      <c r="DIN80" s="150"/>
      <c r="DIO80" s="150"/>
      <c r="DIP80" s="150"/>
      <c r="DIQ80" s="150"/>
      <c r="DIR80" s="150"/>
      <c r="DIS80" s="150"/>
      <c r="DIT80" s="150"/>
      <c r="DIU80" s="150"/>
      <c r="DIV80" s="150"/>
      <c r="DIW80" s="150"/>
      <c r="DIX80" s="150"/>
      <c r="DIY80" s="150"/>
      <c r="DIZ80" s="150"/>
      <c r="DJA80" s="150"/>
      <c r="DJB80" s="150"/>
      <c r="DJC80" s="150"/>
      <c r="DJD80" s="150"/>
      <c r="DJE80" s="150"/>
      <c r="DJF80" s="150"/>
      <c r="DJG80" s="150"/>
      <c r="DJH80" s="150"/>
      <c r="DJI80" s="150"/>
      <c r="DJJ80" s="150"/>
      <c r="DJK80" s="150"/>
      <c r="DJL80" s="150"/>
      <c r="DJM80" s="150"/>
      <c r="DJN80" s="150"/>
      <c r="DJO80" s="150"/>
      <c r="DJP80" s="150"/>
      <c r="DJQ80" s="150"/>
      <c r="DJR80" s="150"/>
      <c r="DJS80" s="150"/>
      <c r="DJT80" s="150"/>
      <c r="DJU80" s="150"/>
      <c r="DJV80" s="150"/>
      <c r="DJW80" s="150"/>
      <c r="DJX80" s="150"/>
      <c r="DJY80" s="150"/>
      <c r="DJZ80" s="150"/>
      <c r="DKA80" s="150"/>
      <c r="DKB80" s="150"/>
      <c r="DKC80" s="150"/>
      <c r="DKD80" s="150"/>
      <c r="DKE80" s="150"/>
      <c r="DKF80" s="150"/>
      <c r="DKG80" s="150"/>
      <c r="DKH80" s="150"/>
      <c r="DKI80" s="150"/>
      <c r="DKJ80" s="150"/>
      <c r="DKK80" s="150"/>
      <c r="DKL80" s="150"/>
      <c r="DKM80" s="150"/>
      <c r="DKN80" s="150"/>
      <c r="DKO80" s="150"/>
      <c r="DKP80" s="150"/>
      <c r="DKQ80" s="150"/>
      <c r="DKR80" s="150"/>
      <c r="DKS80" s="150"/>
      <c r="DKT80" s="150"/>
      <c r="DKU80" s="150"/>
      <c r="DKV80" s="150"/>
      <c r="DKW80" s="150"/>
      <c r="DKX80" s="150"/>
      <c r="DKY80" s="150"/>
      <c r="DKZ80" s="150"/>
      <c r="DLA80" s="150"/>
      <c r="DLB80" s="150"/>
      <c r="DLC80" s="150"/>
      <c r="DLD80" s="150"/>
      <c r="DLE80" s="150"/>
      <c r="DLF80" s="150"/>
      <c r="DLG80" s="150"/>
      <c r="DLH80" s="150"/>
      <c r="DLI80" s="150"/>
      <c r="DLJ80" s="150"/>
      <c r="DLK80" s="150"/>
      <c r="DLL80" s="150"/>
      <c r="DLM80" s="150"/>
      <c r="DLN80" s="150"/>
      <c r="DLO80" s="150"/>
      <c r="DLP80" s="150"/>
      <c r="DLQ80" s="150"/>
      <c r="DLR80" s="150"/>
      <c r="DLS80" s="150"/>
      <c r="DLT80" s="150"/>
      <c r="DLU80" s="150"/>
      <c r="DLV80" s="150"/>
      <c r="DLW80" s="150"/>
      <c r="DLX80" s="150"/>
      <c r="DLY80" s="150"/>
      <c r="DLZ80" s="150"/>
      <c r="DMA80" s="150"/>
      <c r="DMB80" s="150"/>
      <c r="DMC80" s="150"/>
      <c r="DMD80" s="150"/>
      <c r="DME80" s="150"/>
      <c r="DMF80" s="150"/>
      <c r="DMG80" s="150"/>
      <c r="DMH80" s="150"/>
      <c r="DMI80" s="150"/>
      <c r="DMJ80" s="150"/>
      <c r="DMK80" s="150"/>
      <c r="DML80" s="150"/>
      <c r="DMM80" s="150"/>
      <c r="DMN80" s="150"/>
      <c r="DMO80" s="150"/>
      <c r="DMP80" s="150"/>
      <c r="DMQ80" s="150"/>
      <c r="DMR80" s="150"/>
      <c r="DMS80" s="150"/>
      <c r="DMT80" s="150"/>
      <c r="DMU80" s="150"/>
      <c r="DMV80" s="150"/>
      <c r="DMW80" s="150"/>
      <c r="DMX80" s="150"/>
      <c r="DMY80" s="150"/>
      <c r="DMZ80" s="150"/>
      <c r="DNA80" s="150"/>
      <c r="DNB80" s="150"/>
      <c r="DNC80" s="150"/>
      <c r="DND80" s="150"/>
      <c r="DNE80" s="150"/>
      <c r="DNF80" s="150"/>
      <c r="DNG80" s="150"/>
      <c r="DNH80" s="150"/>
      <c r="DNI80" s="150"/>
      <c r="DNJ80" s="150"/>
      <c r="DNK80" s="150"/>
      <c r="DNL80" s="150"/>
      <c r="DNM80" s="150"/>
      <c r="DNN80" s="150"/>
      <c r="DNO80" s="150"/>
      <c r="DNP80" s="150"/>
      <c r="DNQ80" s="150"/>
      <c r="DNR80" s="150"/>
      <c r="DNS80" s="150"/>
      <c r="DNT80" s="150"/>
      <c r="DNU80" s="150"/>
      <c r="DNV80" s="150"/>
      <c r="DNW80" s="150"/>
      <c r="DNX80" s="150"/>
      <c r="DNY80" s="150"/>
      <c r="DNZ80" s="150"/>
      <c r="DOA80" s="150"/>
      <c r="DOB80" s="150"/>
      <c r="DOC80" s="150"/>
      <c r="DOD80" s="150"/>
      <c r="DOE80" s="150"/>
      <c r="DOF80" s="150"/>
      <c r="DOG80" s="150"/>
      <c r="DOH80" s="150"/>
      <c r="DOI80" s="150"/>
      <c r="DOJ80" s="150"/>
      <c r="DOK80" s="150"/>
      <c r="DOL80" s="150"/>
      <c r="DOM80" s="150"/>
      <c r="DON80" s="150"/>
      <c r="DOO80" s="150"/>
      <c r="DOP80" s="150"/>
      <c r="DOQ80" s="150"/>
      <c r="DOR80" s="150"/>
      <c r="DOS80" s="150"/>
      <c r="DOT80" s="150"/>
      <c r="DOU80" s="150"/>
      <c r="DOV80" s="150"/>
      <c r="DOW80" s="150"/>
      <c r="DOX80" s="150"/>
      <c r="DOY80" s="150"/>
      <c r="DOZ80" s="150"/>
      <c r="DPA80" s="150"/>
      <c r="DPB80" s="150"/>
      <c r="DPC80" s="150"/>
      <c r="DPD80" s="150"/>
      <c r="DPE80" s="150"/>
      <c r="DPF80" s="150"/>
      <c r="DPG80" s="150"/>
      <c r="DPH80" s="150"/>
      <c r="DPI80" s="150"/>
      <c r="DPJ80" s="150"/>
      <c r="DPK80" s="150"/>
      <c r="DPL80" s="150"/>
      <c r="DPM80" s="150"/>
      <c r="DPN80" s="150"/>
      <c r="DPO80" s="150"/>
      <c r="DPP80" s="150"/>
      <c r="DPQ80" s="150"/>
      <c r="DPR80" s="150"/>
      <c r="DPS80" s="150"/>
      <c r="DPT80" s="150"/>
      <c r="DPU80" s="150"/>
      <c r="DPV80" s="150"/>
      <c r="DPW80" s="150"/>
      <c r="DPX80" s="150"/>
      <c r="DPY80" s="150"/>
      <c r="DPZ80" s="150"/>
      <c r="DQA80" s="150"/>
      <c r="DQB80" s="150"/>
      <c r="DQC80" s="150"/>
      <c r="DQD80" s="150"/>
      <c r="DQE80" s="150"/>
      <c r="DQF80" s="150"/>
      <c r="DQG80" s="150"/>
      <c r="DQH80" s="150"/>
      <c r="DQI80" s="150"/>
      <c r="DQJ80" s="150"/>
      <c r="DQK80" s="150"/>
      <c r="DQL80" s="150"/>
      <c r="DQM80" s="150"/>
      <c r="DQN80" s="150"/>
      <c r="DQO80" s="150"/>
      <c r="DQP80" s="150"/>
      <c r="DQQ80" s="150"/>
      <c r="DQR80" s="150"/>
      <c r="DQS80" s="150"/>
      <c r="DQT80" s="150"/>
      <c r="DQU80" s="150"/>
      <c r="DQV80" s="150"/>
      <c r="DQW80" s="150"/>
      <c r="DQX80" s="150"/>
      <c r="DQY80" s="150"/>
      <c r="DQZ80" s="150"/>
      <c r="DRA80" s="150"/>
      <c r="DRB80" s="150"/>
      <c r="DRC80" s="150"/>
      <c r="DRD80" s="150"/>
      <c r="DRE80" s="150"/>
      <c r="DRF80" s="150"/>
      <c r="DRG80" s="150"/>
      <c r="DRH80" s="150"/>
      <c r="DRI80" s="150"/>
      <c r="DRJ80" s="150"/>
      <c r="DRK80" s="150"/>
      <c r="DRL80" s="150"/>
      <c r="DRM80" s="150"/>
      <c r="DRN80" s="150"/>
      <c r="DRO80" s="150"/>
      <c r="DRP80" s="150"/>
      <c r="DRQ80" s="150"/>
      <c r="DRR80" s="150"/>
      <c r="DRS80" s="150"/>
      <c r="DRT80" s="150"/>
      <c r="DRU80" s="150"/>
      <c r="DRV80" s="150"/>
      <c r="DRW80" s="150"/>
      <c r="DRX80" s="150"/>
      <c r="DRY80" s="150"/>
      <c r="DRZ80" s="150"/>
      <c r="DSA80" s="150"/>
      <c r="DSB80" s="150"/>
      <c r="DSC80" s="150"/>
      <c r="DSD80" s="150"/>
      <c r="DSE80" s="150"/>
      <c r="DSF80" s="150"/>
      <c r="DSG80" s="150"/>
      <c r="DSH80" s="150"/>
      <c r="DSI80" s="150"/>
      <c r="DSJ80" s="150"/>
      <c r="DSK80" s="150"/>
      <c r="DSL80" s="150"/>
      <c r="DSM80" s="150"/>
      <c r="DSN80" s="150"/>
      <c r="DSO80" s="150"/>
      <c r="DSP80" s="150"/>
      <c r="DSQ80" s="150"/>
      <c r="DSR80" s="150"/>
      <c r="DSS80" s="150"/>
      <c r="DST80" s="150"/>
      <c r="DSU80" s="150"/>
      <c r="DSV80" s="150"/>
      <c r="DSW80" s="150"/>
      <c r="DSX80" s="150"/>
      <c r="DSY80" s="150"/>
      <c r="DSZ80" s="150"/>
      <c r="DTA80" s="150"/>
      <c r="DTB80" s="150"/>
      <c r="DTC80" s="150"/>
      <c r="DTD80" s="150"/>
      <c r="DTE80" s="150"/>
      <c r="DTF80" s="150"/>
      <c r="DTG80" s="150"/>
      <c r="DTH80" s="150"/>
      <c r="DTI80" s="150"/>
      <c r="DTJ80" s="150"/>
      <c r="DTK80" s="150"/>
      <c r="DTL80" s="150"/>
      <c r="DTM80" s="150"/>
      <c r="DTN80" s="150"/>
      <c r="DTO80" s="150"/>
      <c r="DTP80" s="150"/>
      <c r="DTQ80" s="150"/>
      <c r="DTR80" s="150"/>
      <c r="DTS80" s="150"/>
      <c r="DTT80" s="150"/>
      <c r="DTU80" s="150"/>
      <c r="DTV80" s="150"/>
      <c r="DTW80" s="150"/>
      <c r="DTX80" s="150"/>
      <c r="DTY80" s="150"/>
      <c r="DTZ80" s="150"/>
      <c r="DUA80" s="150"/>
      <c r="DUB80" s="150"/>
      <c r="DUC80" s="150"/>
      <c r="DUD80" s="150"/>
      <c r="DUE80" s="150"/>
      <c r="DUF80" s="150"/>
      <c r="DUG80" s="150"/>
      <c r="DUH80" s="150"/>
      <c r="DUI80" s="150"/>
      <c r="DUJ80" s="150"/>
      <c r="DUK80" s="150"/>
      <c r="DUL80" s="150"/>
      <c r="DUM80" s="150"/>
      <c r="DUN80" s="150"/>
      <c r="DUO80" s="150"/>
      <c r="DUP80" s="150"/>
      <c r="DUQ80" s="150"/>
      <c r="DUR80" s="150"/>
      <c r="DUS80" s="150"/>
      <c r="DUT80" s="150"/>
      <c r="DUU80" s="150"/>
      <c r="DUV80" s="150"/>
      <c r="DUW80" s="150"/>
      <c r="DUX80" s="150"/>
      <c r="DUY80" s="150"/>
      <c r="DUZ80" s="150"/>
      <c r="DVA80" s="150"/>
      <c r="DVB80" s="150"/>
      <c r="DVC80" s="150"/>
      <c r="DVD80" s="150"/>
      <c r="DVE80" s="150"/>
      <c r="DVF80" s="150"/>
      <c r="DVG80" s="150"/>
      <c r="DVH80" s="150"/>
      <c r="DVI80" s="150"/>
      <c r="DVJ80" s="150"/>
      <c r="DVK80" s="150"/>
      <c r="DVL80" s="150"/>
      <c r="DVM80" s="150"/>
      <c r="DVN80" s="150"/>
      <c r="DVO80" s="150"/>
      <c r="DVP80" s="150"/>
      <c r="DVQ80" s="150"/>
      <c r="DVR80" s="150"/>
      <c r="DVS80" s="150"/>
      <c r="DVT80" s="150"/>
      <c r="DVU80" s="150"/>
      <c r="DVV80" s="150"/>
      <c r="DVW80" s="150"/>
      <c r="DVX80" s="150"/>
      <c r="DVY80" s="150"/>
      <c r="DVZ80" s="150"/>
      <c r="DWA80" s="150"/>
      <c r="DWB80" s="150"/>
      <c r="DWC80" s="150"/>
      <c r="DWD80" s="150"/>
      <c r="DWE80" s="150"/>
      <c r="DWF80" s="150"/>
      <c r="DWG80" s="150"/>
      <c r="DWH80" s="150"/>
      <c r="DWI80" s="150"/>
      <c r="DWJ80" s="150"/>
      <c r="DWK80" s="150"/>
      <c r="DWL80" s="150"/>
      <c r="DWM80" s="150"/>
      <c r="DWN80" s="150"/>
      <c r="DWO80" s="150"/>
      <c r="DWP80" s="150"/>
      <c r="DWQ80" s="150"/>
      <c r="DWR80" s="150"/>
      <c r="DWS80" s="150"/>
      <c r="DWT80" s="150"/>
      <c r="DWU80" s="150"/>
      <c r="DWV80" s="150"/>
      <c r="DWW80" s="150"/>
      <c r="DWX80" s="150"/>
      <c r="DWY80" s="150"/>
      <c r="DWZ80" s="150"/>
      <c r="DXA80" s="150"/>
      <c r="DXB80" s="150"/>
      <c r="DXC80" s="150"/>
      <c r="DXD80" s="150"/>
      <c r="DXE80" s="150"/>
      <c r="DXF80" s="150"/>
      <c r="DXG80" s="150"/>
      <c r="DXH80" s="150"/>
      <c r="DXI80" s="150"/>
      <c r="DXJ80" s="150"/>
      <c r="DXK80" s="150"/>
      <c r="DXL80" s="150"/>
      <c r="DXM80" s="150"/>
      <c r="DXN80" s="150"/>
      <c r="DXO80" s="150"/>
      <c r="DXP80" s="150"/>
      <c r="DXQ80" s="150"/>
      <c r="DXR80" s="150"/>
      <c r="DXS80" s="150"/>
      <c r="DXT80" s="150"/>
      <c r="DXU80" s="150"/>
      <c r="DXV80" s="150"/>
      <c r="DXW80" s="150"/>
      <c r="DXX80" s="150"/>
      <c r="DXY80" s="150"/>
      <c r="DXZ80" s="150"/>
      <c r="DYA80" s="150"/>
      <c r="DYB80" s="150"/>
      <c r="DYC80" s="150"/>
      <c r="DYD80" s="150"/>
      <c r="DYE80" s="150"/>
      <c r="DYF80" s="150"/>
      <c r="DYG80" s="150"/>
      <c r="DYH80" s="150"/>
      <c r="DYI80" s="150"/>
      <c r="DYJ80" s="150"/>
      <c r="DYK80" s="150"/>
      <c r="DYL80" s="150"/>
      <c r="DYM80" s="150"/>
      <c r="DYN80" s="150"/>
      <c r="DYO80" s="150"/>
      <c r="DYP80" s="150"/>
      <c r="DYQ80" s="150"/>
      <c r="DYR80" s="150"/>
      <c r="DYS80" s="150"/>
      <c r="DYT80" s="150"/>
      <c r="DYU80" s="150"/>
      <c r="DYV80" s="150"/>
      <c r="DYW80" s="150"/>
      <c r="DYX80" s="150"/>
      <c r="DYY80" s="150"/>
      <c r="DYZ80" s="150"/>
      <c r="DZA80" s="150"/>
      <c r="DZB80" s="150"/>
      <c r="DZC80" s="150"/>
      <c r="DZD80" s="150"/>
      <c r="DZE80" s="150"/>
      <c r="DZF80" s="150"/>
      <c r="DZG80" s="150"/>
      <c r="DZH80" s="150"/>
      <c r="DZI80" s="150"/>
      <c r="DZJ80" s="150"/>
      <c r="DZK80" s="150"/>
      <c r="DZL80" s="150"/>
      <c r="DZM80" s="150"/>
      <c r="DZN80" s="150"/>
      <c r="DZO80" s="150"/>
      <c r="DZP80" s="150"/>
      <c r="DZQ80" s="150"/>
      <c r="DZR80" s="150"/>
      <c r="DZS80" s="150"/>
      <c r="DZT80" s="150"/>
      <c r="DZU80" s="150"/>
      <c r="DZV80" s="150"/>
      <c r="DZW80" s="150"/>
      <c r="DZX80" s="150"/>
      <c r="DZY80" s="150"/>
      <c r="DZZ80" s="150"/>
      <c r="EAA80" s="150"/>
      <c r="EAB80" s="150"/>
      <c r="EAC80" s="150"/>
      <c r="EAD80" s="150"/>
      <c r="EAE80" s="150"/>
      <c r="EAF80" s="150"/>
      <c r="EAG80" s="150"/>
      <c r="EAH80" s="150"/>
      <c r="EAI80" s="150"/>
      <c r="EAJ80" s="150"/>
      <c r="EAK80" s="150"/>
      <c r="EAL80" s="150"/>
      <c r="EAM80" s="150"/>
      <c r="EAN80" s="150"/>
      <c r="EAO80" s="150"/>
      <c r="EAP80" s="150"/>
      <c r="EAQ80" s="150"/>
      <c r="EAR80" s="150"/>
      <c r="EAS80" s="150"/>
      <c r="EAT80" s="150"/>
      <c r="EAU80" s="150"/>
      <c r="EAV80" s="150"/>
      <c r="EAW80" s="150"/>
      <c r="EAX80" s="150"/>
      <c r="EAY80" s="150"/>
      <c r="EAZ80" s="150"/>
      <c r="EBA80" s="150"/>
      <c r="EBB80" s="150"/>
      <c r="EBC80" s="150"/>
      <c r="EBD80" s="150"/>
      <c r="EBE80" s="150"/>
      <c r="EBF80" s="150"/>
      <c r="EBG80" s="150"/>
      <c r="EBH80" s="150"/>
      <c r="EBI80" s="150"/>
      <c r="EBJ80" s="150"/>
      <c r="EBK80" s="150"/>
      <c r="EBL80" s="150"/>
      <c r="EBM80" s="150"/>
      <c r="EBN80" s="150"/>
      <c r="EBO80" s="150"/>
      <c r="EBP80" s="150"/>
      <c r="EBQ80" s="150"/>
      <c r="EBR80" s="150"/>
      <c r="EBS80" s="150"/>
      <c r="EBT80" s="150"/>
      <c r="EBU80" s="150"/>
      <c r="EBV80" s="150"/>
      <c r="EBW80" s="150"/>
      <c r="EBX80" s="150"/>
      <c r="EBY80" s="150"/>
      <c r="EBZ80" s="150"/>
      <c r="ECA80" s="150"/>
      <c r="ECB80" s="150"/>
      <c r="ECC80" s="150"/>
      <c r="ECD80" s="150"/>
      <c r="ECE80" s="150"/>
      <c r="ECF80" s="150"/>
      <c r="ECG80" s="150"/>
      <c r="ECH80" s="150"/>
      <c r="ECI80" s="150"/>
      <c r="ECJ80" s="150"/>
      <c r="ECK80" s="150"/>
      <c r="ECL80" s="150"/>
      <c r="ECM80" s="150"/>
      <c r="ECN80" s="150"/>
      <c r="ECO80" s="150"/>
      <c r="ECP80" s="150"/>
      <c r="ECQ80" s="150"/>
      <c r="ECR80" s="150"/>
      <c r="ECS80" s="150"/>
      <c r="ECT80" s="150"/>
      <c r="ECU80" s="150"/>
      <c r="ECV80" s="150"/>
      <c r="ECW80" s="150"/>
      <c r="ECX80" s="150"/>
      <c r="ECY80" s="150"/>
      <c r="ECZ80" s="150"/>
      <c r="EDA80" s="150"/>
      <c r="EDB80" s="150"/>
      <c r="EDC80" s="150"/>
      <c r="EDD80" s="150"/>
      <c r="EDE80" s="150"/>
      <c r="EDF80" s="150"/>
      <c r="EDG80" s="150"/>
      <c r="EDH80" s="150"/>
      <c r="EDI80" s="150"/>
      <c r="EDJ80" s="150"/>
      <c r="EDK80" s="150"/>
      <c r="EDL80" s="150"/>
      <c r="EDM80" s="150"/>
      <c r="EDN80" s="150"/>
      <c r="EDO80" s="150"/>
      <c r="EDP80" s="150"/>
      <c r="EDQ80" s="150"/>
      <c r="EDR80" s="150"/>
      <c r="EDS80" s="150"/>
      <c r="EDT80" s="150"/>
      <c r="EDU80" s="150"/>
      <c r="EDV80" s="150"/>
      <c r="EDW80" s="150"/>
      <c r="EDX80" s="150"/>
      <c r="EDY80" s="150"/>
      <c r="EDZ80" s="150"/>
      <c r="EEA80" s="150"/>
      <c r="EEB80" s="150"/>
      <c r="EEC80" s="150"/>
      <c r="EED80" s="150"/>
      <c r="EEE80" s="150"/>
      <c r="EEF80" s="150"/>
      <c r="EEG80" s="150"/>
      <c r="EEH80" s="150"/>
      <c r="EEI80" s="150"/>
      <c r="EEJ80" s="150"/>
      <c r="EEK80" s="150"/>
      <c r="EEL80" s="150"/>
      <c r="EEM80" s="150"/>
      <c r="EEN80" s="150"/>
      <c r="EEO80" s="150"/>
      <c r="EEP80" s="150"/>
      <c r="EEQ80" s="150"/>
      <c r="EER80" s="150"/>
      <c r="EES80" s="150"/>
      <c r="EET80" s="150"/>
      <c r="EEU80" s="150"/>
      <c r="EEV80" s="150"/>
      <c r="EEW80" s="150"/>
      <c r="EEX80" s="150"/>
      <c r="EEY80" s="150"/>
      <c r="EEZ80" s="150"/>
      <c r="EFA80" s="150"/>
      <c r="EFB80" s="150"/>
      <c r="EFC80" s="150"/>
      <c r="EFD80" s="150"/>
      <c r="EFE80" s="150"/>
      <c r="EFF80" s="150"/>
      <c r="EFG80" s="150"/>
      <c r="EFH80" s="150"/>
      <c r="EFI80" s="150"/>
      <c r="EFJ80" s="150"/>
      <c r="EFK80" s="150"/>
      <c r="EFL80" s="150"/>
      <c r="EFM80" s="150"/>
      <c r="EFN80" s="150"/>
      <c r="EFO80" s="150"/>
      <c r="EFP80" s="150"/>
      <c r="EFQ80" s="150"/>
      <c r="EFR80" s="150"/>
      <c r="EFS80" s="150"/>
      <c r="EFT80" s="150"/>
      <c r="EFU80" s="150"/>
      <c r="EFV80" s="150"/>
      <c r="EFW80" s="150"/>
      <c r="EFX80" s="150"/>
      <c r="EFY80" s="150"/>
      <c r="EFZ80" s="150"/>
      <c r="EGA80" s="150"/>
      <c r="EGB80" s="150"/>
      <c r="EGC80" s="150"/>
      <c r="EGD80" s="150"/>
      <c r="EGE80" s="150"/>
      <c r="EGF80" s="150"/>
      <c r="EGG80" s="150"/>
      <c r="EGH80" s="150"/>
      <c r="EGI80" s="150"/>
      <c r="EGJ80" s="150"/>
      <c r="EGK80" s="150"/>
      <c r="EGL80" s="150"/>
      <c r="EGM80" s="150"/>
      <c r="EGN80" s="150"/>
      <c r="EGO80" s="150"/>
      <c r="EGP80" s="150"/>
      <c r="EGQ80" s="150"/>
      <c r="EGR80" s="150"/>
      <c r="EGS80" s="150"/>
      <c r="EGT80" s="150"/>
      <c r="EGU80" s="150"/>
      <c r="EGV80" s="150"/>
      <c r="EGW80" s="150"/>
      <c r="EGX80" s="150"/>
      <c r="EGY80" s="150"/>
      <c r="EGZ80" s="150"/>
      <c r="EHA80" s="150"/>
      <c r="EHB80" s="150"/>
      <c r="EHC80" s="150"/>
      <c r="EHD80" s="150"/>
      <c r="EHE80" s="150"/>
      <c r="EHF80" s="150"/>
      <c r="EHG80" s="150"/>
      <c r="EHH80" s="150"/>
      <c r="EHI80" s="150"/>
      <c r="EHJ80" s="150"/>
      <c r="EHK80" s="150"/>
      <c r="EHL80" s="150"/>
      <c r="EHM80" s="150"/>
      <c r="EHN80" s="150"/>
      <c r="EHO80" s="150"/>
      <c r="EHP80" s="150"/>
      <c r="EHQ80" s="150"/>
      <c r="EHR80" s="150"/>
      <c r="EHS80" s="150"/>
      <c r="EHT80" s="150"/>
      <c r="EHU80" s="150"/>
      <c r="EHV80" s="150"/>
      <c r="EHW80" s="150"/>
      <c r="EHX80" s="150"/>
      <c r="EHY80" s="150"/>
      <c r="EHZ80" s="150"/>
      <c r="EIA80" s="150"/>
      <c r="EIB80" s="150"/>
      <c r="EIC80" s="150"/>
      <c r="EID80" s="150"/>
      <c r="EIE80" s="150"/>
      <c r="EIF80" s="150"/>
      <c r="EIG80" s="150"/>
      <c r="EIH80" s="150"/>
      <c r="EII80" s="150"/>
      <c r="EIJ80" s="150"/>
      <c r="EIK80" s="150"/>
      <c r="EIL80" s="150"/>
      <c r="EIM80" s="150"/>
      <c r="EIN80" s="150"/>
      <c r="EIO80" s="150"/>
      <c r="EIP80" s="150"/>
      <c r="EIQ80" s="150"/>
      <c r="EIR80" s="150"/>
      <c r="EIS80" s="150"/>
      <c r="EIT80" s="150"/>
      <c r="EIU80" s="150"/>
      <c r="EIV80" s="150"/>
      <c r="EIW80" s="150"/>
      <c r="EIX80" s="150"/>
      <c r="EIY80" s="150"/>
      <c r="EIZ80" s="150"/>
      <c r="EJA80" s="150"/>
      <c r="EJB80" s="150"/>
      <c r="EJC80" s="150"/>
      <c r="EJD80" s="150"/>
      <c r="EJE80" s="150"/>
      <c r="EJF80" s="150"/>
      <c r="EJG80" s="150"/>
      <c r="EJH80" s="150"/>
      <c r="EJI80" s="150"/>
      <c r="EJJ80" s="150"/>
      <c r="EJK80" s="150"/>
      <c r="EJL80" s="150"/>
      <c r="EJM80" s="150"/>
      <c r="EJN80" s="150"/>
      <c r="EJO80" s="150"/>
      <c r="EJP80" s="150"/>
      <c r="EJQ80" s="150"/>
      <c r="EJR80" s="150"/>
      <c r="EJS80" s="150"/>
      <c r="EJT80" s="150"/>
      <c r="EJU80" s="150"/>
      <c r="EJV80" s="150"/>
      <c r="EJW80" s="150"/>
      <c r="EJX80" s="150"/>
      <c r="EJY80" s="150"/>
      <c r="EJZ80" s="150"/>
      <c r="EKA80" s="150"/>
      <c r="EKB80" s="150"/>
      <c r="EKC80" s="150"/>
      <c r="EKD80" s="150"/>
      <c r="EKE80" s="150"/>
      <c r="EKF80" s="150"/>
      <c r="EKG80" s="150"/>
      <c r="EKH80" s="150"/>
      <c r="EKI80" s="150"/>
      <c r="EKJ80" s="150"/>
      <c r="EKK80" s="150"/>
      <c r="EKL80" s="150"/>
      <c r="EKM80" s="150"/>
      <c r="EKN80" s="150"/>
      <c r="EKO80" s="150"/>
      <c r="EKP80" s="150"/>
      <c r="EKQ80" s="150"/>
      <c r="EKR80" s="150"/>
      <c r="EKS80" s="150"/>
      <c r="EKT80" s="150"/>
      <c r="EKU80" s="150"/>
      <c r="EKV80" s="150"/>
      <c r="EKW80" s="150"/>
      <c r="EKX80" s="150"/>
      <c r="EKY80" s="150"/>
      <c r="EKZ80" s="150"/>
      <c r="ELA80" s="150"/>
      <c r="ELB80" s="150"/>
      <c r="ELC80" s="150"/>
      <c r="ELD80" s="150"/>
      <c r="ELE80" s="150"/>
      <c r="ELF80" s="150"/>
      <c r="ELG80" s="150"/>
      <c r="ELH80" s="150"/>
      <c r="ELI80" s="150"/>
      <c r="ELJ80" s="150"/>
      <c r="ELK80" s="150"/>
      <c r="ELL80" s="150"/>
      <c r="ELM80" s="150"/>
      <c r="ELN80" s="150"/>
      <c r="ELO80" s="150"/>
      <c r="ELP80" s="150"/>
      <c r="ELQ80" s="150"/>
      <c r="ELR80" s="150"/>
      <c r="ELS80" s="150"/>
      <c r="ELT80" s="150"/>
      <c r="ELU80" s="150"/>
      <c r="ELV80" s="150"/>
      <c r="ELW80" s="150"/>
      <c r="ELX80" s="150"/>
      <c r="ELY80" s="150"/>
      <c r="ELZ80" s="150"/>
      <c r="EMA80" s="150"/>
      <c r="EMB80" s="150"/>
      <c r="EMC80" s="150"/>
      <c r="EMD80" s="150"/>
      <c r="EME80" s="150"/>
      <c r="EMF80" s="150"/>
      <c r="EMG80" s="150"/>
      <c r="EMH80" s="150"/>
      <c r="EMI80" s="150"/>
      <c r="EMJ80" s="150"/>
      <c r="EMK80" s="150"/>
      <c r="EML80" s="150"/>
      <c r="EMM80" s="150"/>
      <c r="EMN80" s="150"/>
      <c r="EMO80" s="150"/>
      <c r="EMP80" s="150"/>
      <c r="EMQ80" s="150"/>
      <c r="EMR80" s="150"/>
      <c r="EMS80" s="150"/>
      <c r="EMT80" s="150"/>
      <c r="EMU80" s="150"/>
      <c r="EMV80" s="150"/>
      <c r="EMW80" s="150"/>
      <c r="EMX80" s="150"/>
      <c r="EMY80" s="150"/>
      <c r="EMZ80" s="150"/>
      <c r="ENA80" s="150"/>
      <c r="ENB80" s="150"/>
      <c r="ENC80" s="150"/>
      <c r="END80" s="150"/>
      <c r="ENE80" s="150"/>
      <c r="ENF80" s="150"/>
      <c r="ENG80" s="150"/>
      <c r="ENH80" s="150"/>
      <c r="ENI80" s="150"/>
      <c r="ENJ80" s="150"/>
      <c r="ENK80" s="150"/>
      <c r="ENL80" s="150"/>
      <c r="ENM80" s="150"/>
      <c r="ENN80" s="150"/>
      <c r="ENO80" s="150"/>
      <c r="ENP80" s="150"/>
      <c r="ENQ80" s="150"/>
      <c r="ENR80" s="150"/>
      <c r="ENS80" s="150"/>
      <c r="ENT80" s="150"/>
      <c r="ENU80" s="150"/>
      <c r="ENV80" s="150"/>
      <c r="ENW80" s="150"/>
      <c r="ENX80" s="150"/>
      <c r="ENY80" s="150"/>
      <c r="ENZ80" s="150"/>
      <c r="EOA80" s="150"/>
      <c r="EOB80" s="150"/>
      <c r="EOC80" s="150"/>
      <c r="EOD80" s="150"/>
      <c r="EOE80" s="150"/>
      <c r="EOF80" s="150"/>
      <c r="EOG80" s="150"/>
      <c r="EOH80" s="150"/>
      <c r="EOI80" s="150"/>
      <c r="EOJ80" s="150"/>
      <c r="EOK80" s="150"/>
      <c r="EOL80" s="150"/>
      <c r="EOM80" s="150"/>
      <c r="EON80" s="150"/>
      <c r="EOO80" s="150"/>
      <c r="EOP80" s="150"/>
      <c r="EOQ80" s="150"/>
      <c r="EOR80" s="150"/>
      <c r="EOS80" s="150"/>
      <c r="EOT80" s="150"/>
      <c r="EOU80" s="150"/>
      <c r="EOV80" s="150"/>
      <c r="EOW80" s="150"/>
      <c r="EOX80" s="150"/>
      <c r="EOY80" s="150"/>
      <c r="EOZ80" s="150"/>
      <c r="EPA80" s="150"/>
      <c r="EPB80" s="150"/>
      <c r="EPC80" s="150"/>
      <c r="EPD80" s="150"/>
      <c r="EPE80" s="150"/>
      <c r="EPF80" s="150"/>
      <c r="EPG80" s="150"/>
      <c r="EPH80" s="150"/>
      <c r="EPI80" s="150"/>
      <c r="EPJ80" s="150"/>
      <c r="EPK80" s="150"/>
      <c r="EPL80" s="150"/>
      <c r="EPM80" s="150"/>
      <c r="EPN80" s="150"/>
      <c r="EPO80" s="150"/>
      <c r="EPP80" s="150"/>
      <c r="EPQ80" s="150"/>
      <c r="EPR80" s="150"/>
      <c r="EPS80" s="150"/>
      <c r="EPT80" s="150"/>
      <c r="EPU80" s="150"/>
      <c r="EPV80" s="150"/>
      <c r="EPW80" s="150"/>
      <c r="EPX80" s="150"/>
      <c r="EPY80" s="150"/>
      <c r="EPZ80" s="150"/>
      <c r="EQA80" s="150"/>
      <c r="EQB80" s="150"/>
      <c r="EQC80" s="150"/>
      <c r="EQD80" s="150"/>
      <c r="EQE80" s="150"/>
      <c r="EQF80" s="150"/>
      <c r="EQG80" s="150"/>
      <c r="EQH80" s="150"/>
      <c r="EQI80" s="150"/>
      <c r="EQJ80" s="150"/>
      <c r="EQK80" s="150"/>
      <c r="EQL80" s="150"/>
      <c r="EQM80" s="150"/>
      <c r="EQN80" s="150"/>
      <c r="EQO80" s="150"/>
      <c r="EQP80" s="150"/>
      <c r="EQQ80" s="150"/>
      <c r="EQR80" s="150"/>
      <c r="EQS80" s="150"/>
      <c r="EQT80" s="150"/>
      <c r="EQU80" s="150"/>
      <c r="EQV80" s="150"/>
      <c r="EQW80" s="150"/>
      <c r="EQX80" s="150"/>
      <c r="EQY80" s="150"/>
      <c r="EQZ80" s="150"/>
      <c r="ERA80" s="150"/>
      <c r="ERB80" s="150"/>
      <c r="ERC80" s="150"/>
      <c r="ERD80" s="150"/>
      <c r="ERE80" s="150"/>
      <c r="ERF80" s="150"/>
      <c r="ERG80" s="150"/>
      <c r="ERH80" s="150"/>
      <c r="ERI80" s="150"/>
      <c r="ERJ80" s="150"/>
      <c r="ERK80" s="150"/>
      <c r="ERL80" s="150"/>
      <c r="ERM80" s="150"/>
      <c r="ERN80" s="150"/>
      <c r="ERO80" s="150"/>
      <c r="ERP80" s="150"/>
      <c r="ERQ80" s="150"/>
      <c r="ERR80" s="150"/>
      <c r="ERS80" s="150"/>
      <c r="ERT80" s="150"/>
      <c r="ERU80" s="150"/>
      <c r="ERV80" s="150"/>
      <c r="ERW80" s="150"/>
      <c r="ERX80" s="150"/>
      <c r="ERY80" s="150"/>
      <c r="ERZ80" s="150"/>
      <c r="ESA80" s="150"/>
      <c r="ESB80" s="150"/>
      <c r="ESC80" s="150"/>
      <c r="ESD80" s="150"/>
      <c r="ESE80" s="150"/>
      <c r="ESF80" s="150"/>
      <c r="ESG80" s="150"/>
      <c r="ESH80" s="150"/>
      <c r="ESI80" s="150"/>
      <c r="ESJ80" s="150"/>
      <c r="ESK80" s="150"/>
      <c r="ESL80" s="150"/>
      <c r="ESM80" s="150"/>
      <c r="ESN80" s="150"/>
      <c r="ESO80" s="150"/>
      <c r="ESP80" s="150"/>
      <c r="ESQ80" s="150"/>
      <c r="ESR80" s="150"/>
      <c r="ESS80" s="150"/>
      <c r="EST80" s="150"/>
      <c r="ESU80" s="150"/>
      <c r="ESV80" s="150"/>
      <c r="ESW80" s="150"/>
      <c r="ESX80" s="150"/>
      <c r="ESY80" s="150"/>
      <c r="ESZ80" s="150"/>
      <c r="ETA80" s="150"/>
      <c r="ETB80" s="150"/>
      <c r="ETC80" s="150"/>
      <c r="ETD80" s="150"/>
      <c r="ETE80" s="150"/>
      <c r="ETF80" s="150"/>
      <c r="ETG80" s="150"/>
      <c r="ETH80" s="150"/>
      <c r="ETI80" s="150"/>
      <c r="ETJ80" s="150"/>
      <c r="ETK80" s="150"/>
      <c r="ETL80" s="150"/>
      <c r="ETM80" s="150"/>
      <c r="ETN80" s="150"/>
      <c r="ETO80" s="150"/>
      <c r="ETP80" s="150"/>
      <c r="ETQ80" s="150"/>
      <c r="ETR80" s="150"/>
      <c r="ETS80" s="150"/>
      <c r="ETT80" s="150"/>
      <c r="ETU80" s="150"/>
      <c r="ETV80" s="150"/>
      <c r="ETW80" s="150"/>
      <c r="ETX80" s="150"/>
      <c r="ETY80" s="150"/>
      <c r="ETZ80" s="150"/>
      <c r="EUA80" s="150"/>
      <c r="EUB80" s="150"/>
      <c r="EUC80" s="150"/>
      <c r="EUD80" s="150"/>
      <c r="EUE80" s="150"/>
      <c r="EUF80" s="150"/>
      <c r="EUG80" s="150"/>
      <c r="EUH80" s="150"/>
      <c r="EUI80" s="150"/>
      <c r="EUJ80" s="150"/>
      <c r="EUK80" s="150"/>
      <c r="EUL80" s="150"/>
      <c r="EUM80" s="150"/>
      <c r="EUN80" s="150"/>
      <c r="EUO80" s="150"/>
      <c r="EUP80" s="150"/>
      <c r="EUQ80" s="150"/>
      <c r="EUR80" s="150"/>
      <c r="EUS80" s="150"/>
      <c r="EUT80" s="150"/>
      <c r="EUU80" s="150"/>
      <c r="EUV80" s="150"/>
      <c r="EUW80" s="150"/>
      <c r="EUX80" s="150"/>
      <c r="EUY80" s="150"/>
      <c r="EUZ80" s="150"/>
      <c r="EVA80" s="150"/>
      <c r="EVB80" s="150"/>
      <c r="EVC80" s="150"/>
      <c r="EVD80" s="150"/>
      <c r="EVE80" s="150"/>
      <c r="EVF80" s="150"/>
      <c r="EVG80" s="150"/>
      <c r="EVH80" s="150"/>
      <c r="EVI80" s="150"/>
      <c r="EVJ80" s="150"/>
      <c r="EVK80" s="150"/>
      <c r="EVL80" s="150"/>
      <c r="EVM80" s="150"/>
      <c r="EVN80" s="150"/>
      <c r="EVO80" s="150"/>
      <c r="EVP80" s="150"/>
      <c r="EVQ80" s="150"/>
      <c r="EVR80" s="150"/>
      <c r="EVS80" s="150"/>
      <c r="EVT80" s="150"/>
      <c r="EVU80" s="150"/>
      <c r="EVV80" s="150"/>
      <c r="EVW80" s="150"/>
      <c r="EVX80" s="150"/>
      <c r="EVY80" s="150"/>
      <c r="EVZ80" s="150"/>
      <c r="EWA80" s="150"/>
      <c r="EWB80" s="150"/>
      <c r="EWC80" s="150"/>
      <c r="EWD80" s="150"/>
      <c r="EWE80" s="150"/>
      <c r="EWF80" s="150"/>
      <c r="EWG80" s="150"/>
      <c r="EWH80" s="150"/>
      <c r="EWI80" s="150"/>
      <c r="EWJ80" s="150"/>
      <c r="EWK80" s="150"/>
      <c r="EWL80" s="150"/>
      <c r="EWM80" s="150"/>
      <c r="EWN80" s="150"/>
      <c r="EWO80" s="150"/>
      <c r="EWP80" s="150"/>
      <c r="EWQ80" s="150"/>
      <c r="EWR80" s="150"/>
      <c r="EWS80" s="150"/>
      <c r="EWT80" s="150"/>
      <c r="EWU80" s="150"/>
      <c r="EWV80" s="150"/>
      <c r="EWW80" s="150"/>
      <c r="EWX80" s="150"/>
      <c r="EWY80" s="150"/>
      <c r="EWZ80" s="150"/>
      <c r="EXA80" s="150"/>
      <c r="EXB80" s="150"/>
      <c r="EXC80" s="150"/>
      <c r="EXD80" s="150"/>
      <c r="EXE80" s="150"/>
      <c r="EXF80" s="150"/>
      <c r="EXG80" s="150"/>
      <c r="EXH80" s="150"/>
      <c r="EXI80" s="150"/>
      <c r="EXJ80" s="150"/>
      <c r="EXK80" s="150"/>
      <c r="EXL80" s="150"/>
      <c r="EXM80" s="150"/>
      <c r="EXN80" s="150"/>
      <c r="EXO80" s="150"/>
      <c r="EXP80" s="150"/>
      <c r="EXQ80" s="150"/>
      <c r="EXR80" s="150"/>
      <c r="EXS80" s="150"/>
      <c r="EXT80" s="150"/>
      <c r="EXU80" s="150"/>
      <c r="EXV80" s="150"/>
      <c r="EXW80" s="150"/>
      <c r="EXX80" s="150"/>
      <c r="EXY80" s="150"/>
      <c r="EXZ80" s="150"/>
      <c r="EYA80" s="150"/>
      <c r="EYB80" s="150"/>
      <c r="EYC80" s="150"/>
      <c r="EYD80" s="150"/>
      <c r="EYE80" s="150"/>
      <c r="EYF80" s="150"/>
      <c r="EYG80" s="150"/>
      <c r="EYH80" s="150"/>
      <c r="EYI80" s="150"/>
      <c r="EYJ80" s="150"/>
      <c r="EYK80" s="150"/>
      <c r="EYL80" s="150"/>
      <c r="EYM80" s="150"/>
      <c r="EYN80" s="150"/>
      <c r="EYO80" s="150"/>
      <c r="EYP80" s="150"/>
      <c r="EYQ80" s="150"/>
      <c r="EYR80" s="150"/>
      <c r="EYS80" s="150"/>
      <c r="EYT80" s="150"/>
      <c r="EYU80" s="150"/>
      <c r="EYV80" s="150"/>
      <c r="EYW80" s="150"/>
      <c r="EYX80" s="150"/>
      <c r="EYY80" s="150"/>
      <c r="EYZ80" s="150"/>
      <c r="EZA80" s="150"/>
      <c r="EZB80" s="150"/>
      <c r="EZC80" s="150"/>
      <c r="EZD80" s="150"/>
      <c r="EZE80" s="150"/>
      <c r="EZF80" s="150"/>
      <c r="EZG80" s="150"/>
      <c r="EZH80" s="150"/>
      <c r="EZI80" s="150"/>
      <c r="EZJ80" s="150"/>
      <c r="EZK80" s="150"/>
      <c r="EZL80" s="150"/>
      <c r="EZM80" s="150"/>
      <c r="EZN80" s="150"/>
      <c r="EZO80" s="150"/>
      <c r="EZP80" s="150"/>
      <c r="EZQ80" s="150"/>
      <c r="EZR80" s="150"/>
      <c r="EZS80" s="150"/>
      <c r="EZT80" s="150"/>
      <c r="EZU80" s="150"/>
      <c r="EZV80" s="150"/>
      <c r="EZW80" s="150"/>
      <c r="EZX80" s="150"/>
      <c r="EZY80" s="150"/>
      <c r="EZZ80" s="150"/>
      <c r="FAA80" s="150"/>
      <c r="FAB80" s="150"/>
      <c r="FAC80" s="150"/>
      <c r="FAD80" s="150"/>
      <c r="FAE80" s="150"/>
      <c r="FAF80" s="150"/>
      <c r="FAG80" s="150"/>
      <c r="FAH80" s="150"/>
      <c r="FAI80" s="150"/>
      <c r="FAJ80" s="150"/>
      <c r="FAK80" s="150"/>
      <c r="FAL80" s="150"/>
      <c r="FAM80" s="150"/>
      <c r="FAN80" s="150"/>
      <c r="FAO80" s="150"/>
      <c r="FAP80" s="150"/>
      <c r="FAQ80" s="150"/>
      <c r="FAR80" s="150"/>
      <c r="FAS80" s="150"/>
      <c r="FAT80" s="150"/>
      <c r="FAU80" s="150"/>
      <c r="FAV80" s="150"/>
      <c r="FAW80" s="150"/>
      <c r="FAX80" s="150"/>
      <c r="FAY80" s="150"/>
      <c r="FAZ80" s="150"/>
      <c r="FBA80" s="150"/>
      <c r="FBB80" s="150"/>
      <c r="FBC80" s="150"/>
      <c r="FBD80" s="150"/>
      <c r="FBE80" s="150"/>
      <c r="FBF80" s="150"/>
      <c r="FBG80" s="150"/>
      <c r="FBH80" s="150"/>
      <c r="FBI80" s="150"/>
      <c r="FBJ80" s="150"/>
      <c r="FBK80" s="150"/>
      <c r="FBL80" s="150"/>
      <c r="FBM80" s="150"/>
      <c r="FBN80" s="150"/>
      <c r="FBO80" s="150"/>
      <c r="FBP80" s="150"/>
      <c r="FBQ80" s="150"/>
      <c r="FBR80" s="150"/>
      <c r="FBS80" s="150"/>
      <c r="FBT80" s="150"/>
      <c r="FBU80" s="150"/>
      <c r="FBV80" s="150"/>
      <c r="FBW80" s="150"/>
      <c r="FBX80" s="150"/>
      <c r="FBY80" s="150"/>
      <c r="FBZ80" s="150"/>
      <c r="FCA80" s="150"/>
      <c r="FCB80" s="150"/>
      <c r="FCC80" s="150"/>
      <c r="FCD80" s="150"/>
      <c r="FCE80" s="150"/>
      <c r="FCF80" s="150"/>
      <c r="FCG80" s="150"/>
      <c r="FCH80" s="150"/>
      <c r="FCI80" s="150"/>
      <c r="FCJ80" s="150"/>
      <c r="FCK80" s="150"/>
      <c r="FCL80" s="150"/>
      <c r="FCM80" s="150"/>
      <c r="FCN80" s="150"/>
      <c r="FCO80" s="150"/>
      <c r="FCP80" s="150"/>
      <c r="FCQ80" s="150"/>
      <c r="FCR80" s="150"/>
      <c r="FCS80" s="150"/>
      <c r="FCT80" s="150"/>
      <c r="FCU80" s="150"/>
      <c r="FCV80" s="150"/>
      <c r="FCW80" s="150"/>
      <c r="FCX80" s="150"/>
      <c r="FCY80" s="150"/>
      <c r="FCZ80" s="150"/>
      <c r="FDA80" s="150"/>
      <c r="FDB80" s="150"/>
      <c r="FDC80" s="150"/>
      <c r="FDD80" s="150"/>
      <c r="FDE80" s="150"/>
      <c r="FDF80" s="150"/>
      <c r="FDG80" s="150"/>
      <c r="FDH80" s="150"/>
      <c r="FDI80" s="150"/>
      <c r="FDJ80" s="150"/>
      <c r="FDK80" s="150"/>
      <c r="FDL80" s="150"/>
      <c r="FDM80" s="150"/>
      <c r="FDN80" s="150"/>
      <c r="FDO80" s="150"/>
      <c r="FDP80" s="150"/>
      <c r="FDQ80" s="150"/>
      <c r="FDR80" s="150"/>
      <c r="FDS80" s="150"/>
      <c r="FDT80" s="150"/>
      <c r="FDU80" s="150"/>
      <c r="FDV80" s="150"/>
      <c r="FDW80" s="150"/>
      <c r="FDX80" s="150"/>
      <c r="FDY80" s="150"/>
      <c r="FDZ80" s="150"/>
      <c r="FEA80" s="150"/>
      <c r="FEB80" s="150"/>
      <c r="FEC80" s="150"/>
      <c r="FED80" s="150"/>
      <c r="FEE80" s="150"/>
      <c r="FEF80" s="150"/>
      <c r="FEG80" s="150"/>
      <c r="FEH80" s="150"/>
      <c r="FEI80" s="150"/>
      <c r="FEJ80" s="150"/>
      <c r="FEK80" s="150"/>
      <c r="FEL80" s="150"/>
      <c r="FEM80" s="150"/>
      <c r="FEN80" s="150"/>
      <c r="FEO80" s="150"/>
      <c r="FEP80" s="150"/>
      <c r="FEQ80" s="150"/>
      <c r="FER80" s="150"/>
      <c r="FES80" s="150"/>
      <c r="FET80" s="150"/>
      <c r="FEU80" s="150"/>
      <c r="FEV80" s="150"/>
      <c r="FEW80" s="150"/>
      <c r="FEX80" s="150"/>
      <c r="FEY80" s="150"/>
      <c r="FEZ80" s="150"/>
      <c r="FFA80" s="150"/>
      <c r="FFB80" s="150"/>
      <c r="FFC80" s="150"/>
      <c r="FFD80" s="150"/>
      <c r="FFE80" s="150"/>
      <c r="FFF80" s="150"/>
      <c r="FFG80" s="150"/>
      <c r="FFH80" s="150"/>
      <c r="FFI80" s="150"/>
      <c r="FFJ80" s="150"/>
      <c r="FFK80" s="150"/>
      <c r="FFL80" s="150"/>
      <c r="FFM80" s="150"/>
      <c r="FFN80" s="150"/>
      <c r="FFO80" s="150"/>
      <c r="FFP80" s="150"/>
      <c r="FFQ80" s="150"/>
      <c r="FFR80" s="150"/>
      <c r="FFS80" s="150"/>
      <c r="FFT80" s="150"/>
      <c r="FFU80" s="150"/>
      <c r="FFV80" s="150"/>
      <c r="FFW80" s="150"/>
      <c r="FFX80" s="150"/>
      <c r="FFY80" s="150"/>
      <c r="FFZ80" s="150"/>
      <c r="FGA80" s="150"/>
      <c r="FGB80" s="150"/>
      <c r="FGC80" s="150"/>
      <c r="FGD80" s="150"/>
      <c r="FGE80" s="150"/>
      <c r="FGF80" s="150"/>
      <c r="FGG80" s="150"/>
      <c r="FGH80" s="150"/>
      <c r="FGI80" s="150"/>
      <c r="FGJ80" s="150"/>
      <c r="FGK80" s="150"/>
      <c r="FGL80" s="150"/>
      <c r="FGM80" s="150"/>
      <c r="FGN80" s="150"/>
      <c r="FGO80" s="150"/>
      <c r="FGP80" s="150"/>
      <c r="FGQ80" s="150"/>
      <c r="FGR80" s="150"/>
      <c r="FGS80" s="150"/>
      <c r="FGT80" s="150"/>
      <c r="FGU80" s="150"/>
      <c r="FGV80" s="150"/>
      <c r="FGW80" s="150"/>
      <c r="FGX80" s="150"/>
      <c r="FGY80" s="150"/>
      <c r="FGZ80" s="150"/>
      <c r="FHA80" s="150"/>
      <c r="FHB80" s="150"/>
      <c r="FHC80" s="150"/>
      <c r="FHD80" s="150"/>
      <c r="FHE80" s="150"/>
      <c r="FHF80" s="150"/>
      <c r="FHG80" s="150"/>
      <c r="FHH80" s="150"/>
      <c r="FHI80" s="150"/>
      <c r="FHJ80" s="150"/>
      <c r="FHK80" s="150"/>
      <c r="FHL80" s="150"/>
      <c r="FHM80" s="150"/>
      <c r="FHN80" s="150"/>
      <c r="FHO80" s="150"/>
      <c r="FHP80" s="150"/>
      <c r="FHQ80" s="150"/>
      <c r="FHR80" s="150"/>
      <c r="FHS80" s="150"/>
      <c r="FHT80" s="150"/>
      <c r="FHU80" s="150"/>
      <c r="FHV80" s="150"/>
      <c r="FHW80" s="150"/>
      <c r="FHX80" s="150"/>
      <c r="FHY80" s="150"/>
      <c r="FHZ80" s="150"/>
      <c r="FIA80" s="150"/>
      <c r="FIB80" s="150"/>
      <c r="FIC80" s="150"/>
      <c r="FID80" s="150"/>
      <c r="FIE80" s="150"/>
      <c r="FIF80" s="150"/>
      <c r="FIG80" s="150"/>
      <c r="FIH80" s="150"/>
      <c r="FII80" s="150"/>
      <c r="FIJ80" s="150"/>
      <c r="FIK80" s="150"/>
      <c r="FIL80" s="150"/>
      <c r="FIM80" s="150"/>
      <c r="FIN80" s="150"/>
      <c r="FIO80" s="150"/>
      <c r="FIP80" s="150"/>
      <c r="FIQ80" s="150"/>
      <c r="FIR80" s="150"/>
      <c r="FIS80" s="150"/>
      <c r="FIT80" s="150"/>
      <c r="FIU80" s="150"/>
      <c r="FIV80" s="150"/>
      <c r="FIW80" s="150"/>
      <c r="FIX80" s="150"/>
      <c r="FIY80" s="150"/>
      <c r="FIZ80" s="150"/>
      <c r="FJA80" s="150"/>
      <c r="FJB80" s="150"/>
      <c r="FJC80" s="150"/>
      <c r="FJD80" s="150"/>
      <c r="FJE80" s="150"/>
      <c r="FJF80" s="150"/>
      <c r="FJG80" s="150"/>
      <c r="FJH80" s="150"/>
      <c r="FJI80" s="150"/>
      <c r="FJJ80" s="150"/>
      <c r="FJK80" s="150"/>
      <c r="FJL80" s="150"/>
      <c r="FJM80" s="150"/>
      <c r="FJN80" s="150"/>
      <c r="FJO80" s="150"/>
      <c r="FJP80" s="150"/>
      <c r="FJQ80" s="150"/>
      <c r="FJR80" s="150"/>
      <c r="FJS80" s="150"/>
      <c r="FJT80" s="150"/>
      <c r="FJU80" s="150"/>
      <c r="FJV80" s="150"/>
      <c r="FJW80" s="150"/>
      <c r="FJX80" s="150"/>
      <c r="FJY80" s="150"/>
      <c r="FJZ80" s="150"/>
      <c r="FKA80" s="150"/>
      <c r="FKB80" s="150"/>
      <c r="FKC80" s="150"/>
      <c r="FKD80" s="150"/>
      <c r="FKE80" s="150"/>
      <c r="FKF80" s="150"/>
      <c r="FKG80" s="150"/>
      <c r="FKH80" s="150"/>
      <c r="FKI80" s="150"/>
      <c r="FKJ80" s="150"/>
      <c r="FKK80" s="150"/>
      <c r="FKL80" s="150"/>
      <c r="FKM80" s="150"/>
      <c r="FKN80" s="150"/>
      <c r="FKO80" s="150"/>
      <c r="FKP80" s="150"/>
      <c r="FKQ80" s="150"/>
      <c r="FKR80" s="150"/>
      <c r="FKS80" s="150"/>
      <c r="FKT80" s="150"/>
      <c r="FKU80" s="150"/>
      <c r="FKV80" s="150"/>
      <c r="FKW80" s="150"/>
      <c r="FKX80" s="150"/>
      <c r="FKY80" s="150"/>
      <c r="FKZ80" s="150"/>
      <c r="FLA80" s="150"/>
      <c r="FLB80" s="150"/>
      <c r="FLC80" s="150"/>
      <c r="FLD80" s="150"/>
      <c r="FLE80" s="150"/>
      <c r="FLF80" s="150"/>
      <c r="FLG80" s="150"/>
      <c r="FLH80" s="150"/>
      <c r="FLI80" s="150"/>
      <c r="FLJ80" s="150"/>
      <c r="FLK80" s="150"/>
      <c r="FLL80" s="150"/>
      <c r="FLM80" s="150"/>
      <c r="FLN80" s="150"/>
      <c r="FLO80" s="150"/>
      <c r="FLP80" s="150"/>
      <c r="FLQ80" s="150"/>
      <c r="FLR80" s="150"/>
      <c r="FLS80" s="150"/>
      <c r="FLT80" s="150"/>
      <c r="FLU80" s="150"/>
      <c r="FLV80" s="150"/>
      <c r="FLW80" s="150"/>
      <c r="FLX80" s="150"/>
      <c r="FLY80" s="150"/>
      <c r="FLZ80" s="150"/>
      <c r="FMA80" s="150"/>
      <c r="FMB80" s="150"/>
      <c r="FMC80" s="150"/>
      <c r="FMD80" s="150"/>
      <c r="FME80" s="150"/>
      <c r="FMF80" s="150"/>
      <c r="FMG80" s="150"/>
      <c r="FMH80" s="150"/>
      <c r="FMI80" s="150"/>
      <c r="FMJ80" s="150"/>
      <c r="FMK80" s="150"/>
      <c r="FML80" s="150"/>
      <c r="FMM80" s="150"/>
      <c r="FMN80" s="150"/>
      <c r="FMO80" s="150"/>
      <c r="FMP80" s="150"/>
      <c r="FMQ80" s="150"/>
      <c r="FMR80" s="150"/>
      <c r="FMS80" s="150"/>
      <c r="FMT80" s="150"/>
      <c r="FMU80" s="150"/>
      <c r="FMV80" s="150"/>
      <c r="FMW80" s="150"/>
      <c r="FMX80" s="150"/>
      <c r="FMY80" s="150"/>
      <c r="FMZ80" s="150"/>
      <c r="FNA80" s="150"/>
      <c r="FNB80" s="150"/>
      <c r="FNC80" s="150"/>
      <c r="FND80" s="150"/>
      <c r="FNE80" s="150"/>
      <c r="FNF80" s="150"/>
      <c r="FNG80" s="150"/>
      <c r="FNH80" s="150"/>
      <c r="FNI80" s="150"/>
      <c r="FNJ80" s="150"/>
      <c r="FNK80" s="150"/>
      <c r="FNL80" s="150"/>
      <c r="FNM80" s="150"/>
      <c r="FNN80" s="150"/>
      <c r="FNO80" s="150"/>
      <c r="FNP80" s="150"/>
      <c r="FNQ80" s="150"/>
      <c r="FNR80" s="150"/>
      <c r="FNS80" s="150"/>
      <c r="FNT80" s="150"/>
      <c r="FNU80" s="150"/>
      <c r="FNV80" s="150"/>
      <c r="FNW80" s="150"/>
      <c r="FNX80" s="150"/>
      <c r="FNY80" s="150"/>
      <c r="FNZ80" s="150"/>
      <c r="FOA80" s="150"/>
      <c r="FOB80" s="150"/>
      <c r="FOC80" s="150"/>
      <c r="FOD80" s="150"/>
      <c r="FOE80" s="150"/>
      <c r="FOF80" s="150"/>
      <c r="FOG80" s="150"/>
      <c r="FOH80" s="150"/>
      <c r="FOI80" s="150"/>
      <c r="FOJ80" s="150"/>
      <c r="FOK80" s="150"/>
      <c r="FOL80" s="150"/>
      <c r="FOM80" s="150"/>
      <c r="FON80" s="150"/>
      <c r="FOO80" s="150"/>
      <c r="FOP80" s="150"/>
      <c r="FOQ80" s="150"/>
      <c r="FOR80" s="150"/>
      <c r="FOS80" s="150"/>
      <c r="FOT80" s="150"/>
      <c r="FOU80" s="150"/>
      <c r="FOV80" s="150"/>
      <c r="FOW80" s="150"/>
      <c r="FOX80" s="150"/>
      <c r="FOY80" s="150"/>
      <c r="FOZ80" s="150"/>
      <c r="FPA80" s="150"/>
      <c r="FPB80" s="150"/>
      <c r="FPC80" s="150"/>
      <c r="FPD80" s="150"/>
      <c r="FPE80" s="150"/>
      <c r="FPF80" s="150"/>
      <c r="FPG80" s="150"/>
      <c r="FPH80" s="150"/>
      <c r="FPI80" s="150"/>
      <c r="FPJ80" s="150"/>
      <c r="FPK80" s="150"/>
      <c r="FPL80" s="150"/>
      <c r="FPM80" s="150"/>
      <c r="FPN80" s="150"/>
      <c r="FPO80" s="150"/>
      <c r="FPP80" s="150"/>
      <c r="FPQ80" s="150"/>
      <c r="FPR80" s="150"/>
      <c r="FPS80" s="150"/>
      <c r="FPT80" s="150"/>
      <c r="FPU80" s="150"/>
      <c r="FPV80" s="150"/>
      <c r="FPW80" s="150"/>
      <c r="FPX80" s="150"/>
      <c r="FPY80" s="150"/>
      <c r="FPZ80" s="150"/>
      <c r="FQA80" s="150"/>
      <c r="FQB80" s="150"/>
      <c r="FQC80" s="150"/>
      <c r="FQD80" s="150"/>
      <c r="FQE80" s="150"/>
      <c r="FQF80" s="150"/>
      <c r="FQG80" s="150"/>
      <c r="FQH80" s="150"/>
      <c r="FQI80" s="150"/>
      <c r="FQJ80" s="150"/>
      <c r="FQK80" s="150"/>
      <c r="FQL80" s="150"/>
      <c r="FQM80" s="150"/>
      <c r="FQN80" s="150"/>
      <c r="FQO80" s="150"/>
      <c r="FQP80" s="150"/>
      <c r="FQQ80" s="150"/>
      <c r="FQR80" s="150"/>
      <c r="FQS80" s="150"/>
      <c r="FQT80" s="150"/>
      <c r="FQU80" s="150"/>
      <c r="FQV80" s="150"/>
      <c r="FQW80" s="150"/>
      <c r="FQX80" s="150"/>
      <c r="FQY80" s="150"/>
      <c r="FQZ80" s="150"/>
      <c r="FRA80" s="150"/>
      <c r="FRB80" s="150"/>
      <c r="FRC80" s="150"/>
      <c r="FRD80" s="150"/>
      <c r="FRE80" s="150"/>
      <c r="FRF80" s="150"/>
      <c r="FRG80" s="150"/>
      <c r="FRH80" s="150"/>
      <c r="FRI80" s="150"/>
      <c r="FRJ80" s="150"/>
      <c r="FRK80" s="150"/>
      <c r="FRL80" s="150"/>
      <c r="FRM80" s="150"/>
      <c r="FRN80" s="150"/>
      <c r="FRO80" s="150"/>
      <c r="FRP80" s="150"/>
      <c r="FRQ80" s="150"/>
      <c r="FRR80" s="150"/>
      <c r="FRS80" s="150"/>
      <c r="FRT80" s="150"/>
      <c r="FRU80" s="150"/>
      <c r="FRV80" s="150"/>
      <c r="FRW80" s="150"/>
      <c r="FRX80" s="150"/>
      <c r="FRY80" s="150"/>
      <c r="FRZ80" s="150"/>
      <c r="FSA80" s="150"/>
      <c r="FSB80" s="150"/>
      <c r="FSC80" s="150"/>
      <c r="FSD80" s="150"/>
      <c r="FSE80" s="150"/>
      <c r="FSF80" s="150"/>
      <c r="FSG80" s="150"/>
      <c r="FSH80" s="150"/>
      <c r="FSI80" s="150"/>
      <c r="FSJ80" s="150"/>
      <c r="FSK80" s="150"/>
      <c r="FSL80" s="150"/>
      <c r="FSM80" s="150"/>
      <c r="FSN80" s="150"/>
      <c r="FSO80" s="150"/>
      <c r="FSP80" s="150"/>
      <c r="FSQ80" s="150"/>
      <c r="FSR80" s="150"/>
      <c r="FSS80" s="150"/>
      <c r="FST80" s="150"/>
      <c r="FSU80" s="150"/>
      <c r="FSV80" s="150"/>
      <c r="FSW80" s="150"/>
      <c r="FSX80" s="150"/>
      <c r="FSY80" s="150"/>
      <c r="FSZ80" s="150"/>
      <c r="FTA80" s="150"/>
      <c r="FTB80" s="150"/>
      <c r="FTC80" s="150"/>
      <c r="FTD80" s="150"/>
      <c r="FTE80" s="150"/>
      <c r="FTF80" s="150"/>
      <c r="FTG80" s="150"/>
      <c r="FTH80" s="150"/>
      <c r="FTI80" s="150"/>
      <c r="FTJ80" s="150"/>
      <c r="FTK80" s="150"/>
      <c r="FTL80" s="150"/>
      <c r="FTM80" s="150"/>
      <c r="FTN80" s="150"/>
      <c r="FTO80" s="150"/>
      <c r="FTP80" s="150"/>
      <c r="FTQ80" s="150"/>
      <c r="FTR80" s="150"/>
      <c r="FTS80" s="150"/>
      <c r="FTT80" s="150"/>
      <c r="FTU80" s="150"/>
      <c r="FTV80" s="150"/>
      <c r="FTW80" s="150"/>
      <c r="FTX80" s="150"/>
      <c r="FTY80" s="150"/>
      <c r="FTZ80" s="150"/>
      <c r="FUA80" s="150"/>
      <c r="FUB80" s="150"/>
      <c r="FUC80" s="150"/>
      <c r="FUD80" s="150"/>
      <c r="FUE80" s="150"/>
      <c r="FUF80" s="150"/>
      <c r="FUG80" s="150"/>
      <c r="FUH80" s="150"/>
      <c r="FUI80" s="150"/>
      <c r="FUJ80" s="150"/>
      <c r="FUK80" s="150"/>
      <c r="FUL80" s="150"/>
      <c r="FUM80" s="150"/>
      <c r="FUN80" s="150"/>
      <c r="FUO80" s="150"/>
      <c r="FUP80" s="150"/>
      <c r="FUQ80" s="150"/>
      <c r="FUR80" s="150"/>
      <c r="FUS80" s="150"/>
      <c r="FUT80" s="150"/>
      <c r="FUU80" s="150"/>
      <c r="FUV80" s="150"/>
      <c r="FUW80" s="150"/>
      <c r="FUX80" s="150"/>
      <c r="FUY80" s="150"/>
      <c r="FUZ80" s="150"/>
      <c r="FVA80" s="150"/>
      <c r="FVB80" s="150"/>
      <c r="FVC80" s="150"/>
      <c r="FVD80" s="150"/>
      <c r="FVE80" s="150"/>
      <c r="FVF80" s="150"/>
      <c r="FVG80" s="150"/>
      <c r="FVH80" s="150"/>
      <c r="FVI80" s="150"/>
      <c r="FVJ80" s="150"/>
      <c r="FVK80" s="150"/>
      <c r="FVL80" s="150"/>
      <c r="FVM80" s="150"/>
      <c r="FVN80" s="150"/>
      <c r="FVO80" s="150"/>
      <c r="FVP80" s="150"/>
      <c r="FVQ80" s="150"/>
      <c r="FVR80" s="150"/>
      <c r="FVS80" s="150"/>
      <c r="FVT80" s="150"/>
      <c r="FVU80" s="150"/>
      <c r="FVV80" s="150"/>
      <c r="FVW80" s="150"/>
      <c r="FVX80" s="150"/>
      <c r="FVY80" s="150"/>
      <c r="FVZ80" s="150"/>
      <c r="FWA80" s="150"/>
      <c r="FWB80" s="150"/>
      <c r="FWC80" s="150"/>
      <c r="FWD80" s="150"/>
      <c r="FWE80" s="150"/>
      <c r="FWF80" s="150"/>
      <c r="FWG80" s="150"/>
      <c r="FWH80" s="150"/>
      <c r="FWI80" s="150"/>
      <c r="FWJ80" s="150"/>
      <c r="FWK80" s="150"/>
      <c r="FWL80" s="150"/>
      <c r="FWM80" s="150"/>
      <c r="FWN80" s="150"/>
      <c r="FWO80" s="150"/>
      <c r="FWP80" s="150"/>
      <c r="FWQ80" s="150"/>
      <c r="FWR80" s="150"/>
      <c r="FWS80" s="150"/>
      <c r="FWT80" s="150"/>
      <c r="FWU80" s="150"/>
      <c r="FWV80" s="150"/>
      <c r="FWW80" s="150"/>
      <c r="FWX80" s="150"/>
      <c r="FWY80" s="150"/>
      <c r="FWZ80" s="150"/>
      <c r="FXA80" s="150"/>
      <c r="FXB80" s="150"/>
      <c r="FXC80" s="150"/>
      <c r="FXD80" s="150"/>
      <c r="FXE80" s="150"/>
      <c r="FXF80" s="150"/>
      <c r="FXG80" s="150"/>
      <c r="FXH80" s="150"/>
      <c r="FXI80" s="150"/>
      <c r="FXJ80" s="150"/>
      <c r="FXK80" s="150"/>
      <c r="FXL80" s="150"/>
      <c r="FXM80" s="150"/>
      <c r="FXN80" s="150"/>
      <c r="FXO80" s="150"/>
      <c r="FXP80" s="150"/>
      <c r="FXQ80" s="150"/>
      <c r="FXR80" s="150"/>
      <c r="FXS80" s="150"/>
      <c r="FXT80" s="150"/>
      <c r="FXU80" s="150"/>
      <c r="FXV80" s="150"/>
      <c r="FXW80" s="150"/>
      <c r="FXX80" s="150"/>
      <c r="FXY80" s="150"/>
      <c r="FXZ80" s="150"/>
      <c r="FYA80" s="150"/>
      <c r="FYB80" s="150"/>
      <c r="FYC80" s="150"/>
      <c r="FYD80" s="150"/>
      <c r="FYE80" s="150"/>
      <c r="FYF80" s="150"/>
      <c r="FYG80" s="150"/>
      <c r="FYH80" s="150"/>
      <c r="FYI80" s="150"/>
      <c r="FYJ80" s="150"/>
      <c r="FYK80" s="150"/>
      <c r="FYL80" s="150"/>
      <c r="FYM80" s="150"/>
      <c r="FYN80" s="150"/>
      <c r="FYO80" s="150"/>
      <c r="FYP80" s="150"/>
      <c r="FYQ80" s="150"/>
      <c r="FYR80" s="150"/>
      <c r="FYS80" s="150"/>
      <c r="FYT80" s="150"/>
      <c r="FYU80" s="150"/>
      <c r="FYV80" s="150"/>
      <c r="FYW80" s="150"/>
      <c r="FYX80" s="150"/>
      <c r="FYY80" s="150"/>
      <c r="FYZ80" s="150"/>
      <c r="FZA80" s="150"/>
      <c r="FZB80" s="150"/>
      <c r="FZC80" s="150"/>
      <c r="FZD80" s="150"/>
      <c r="FZE80" s="150"/>
      <c r="FZF80" s="150"/>
      <c r="FZG80" s="150"/>
      <c r="FZH80" s="150"/>
      <c r="FZI80" s="150"/>
      <c r="FZJ80" s="150"/>
      <c r="FZK80" s="150"/>
      <c r="FZL80" s="150"/>
      <c r="FZM80" s="150"/>
      <c r="FZN80" s="150"/>
      <c r="FZO80" s="150"/>
      <c r="FZP80" s="150"/>
      <c r="FZQ80" s="150"/>
      <c r="FZR80" s="150"/>
      <c r="FZS80" s="150"/>
      <c r="FZT80" s="150"/>
      <c r="FZU80" s="150"/>
      <c r="FZV80" s="150"/>
      <c r="FZW80" s="150"/>
      <c r="FZX80" s="150"/>
      <c r="FZY80" s="150"/>
      <c r="FZZ80" s="150"/>
      <c r="GAA80" s="150"/>
      <c r="GAB80" s="150"/>
      <c r="GAC80" s="150"/>
      <c r="GAD80" s="150"/>
      <c r="GAE80" s="150"/>
      <c r="GAF80" s="150"/>
      <c r="GAG80" s="150"/>
      <c r="GAH80" s="150"/>
      <c r="GAI80" s="150"/>
      <c r="GAJ80" s="150"/>
      <c r="GAK80" s="150"/>
      <c r="GAL80" s="150"/>
      <c r="GAM80" s="150"/>
      <c r="GAN80" s="150"/>
      <c r="GAO80" s="150"/>
      <c r="GAP80" s="150"/>
      <c r="GAQ80" s="150"/>
      <c r="GAR80" s="150"/>
      <c r="GAS80" s="150"/>
      <c r="GAT80" s="150"/>
      <c r="GAU80" s="150"/>
      <c r="GAV80" s="150"/>
      <c r="GAW80" s="150"/>
      <c r="GAX80" s="150"/>
      <c r="GAY80" s="150"/>
      <c r="GAZ80" s="150"/>
      <c r="GBA80" s="150"/>
      <c r="GBB80" s="150"/>
      <c r="GBC80" s="150"/>
      <c r="GBD80" s="150"/>
      <c r="GBE80" s="150"/>
      <c r="GBF80" s="150"/>
      <c r="GBG80" s="150"/>
      <c r="GBH80" s="150"/>
      <c r="GBI80" s="150"/>
      <c r="GBJ80" s="150"/>
      <c r="GBK80" s="150"/>
      <c r="GBL80" s="150"/>
      <c r="GBM80" s="150"/>
      <c r="GBN80" s="150"/>
      <c r="GBO80" s="150"/>
      <c r="GBP80" s="150"/>
      <c r="GBQ80" s="150"/>
      <c r="GBR80" s="150"/>
      <c r="GBS80" s="150"/>
      <c r="GBT80" s="150"/>
      <c r="GBU80" s="150"/>
      <c r="GBV80" s="150"/>
      <c r="GBW80" s="150"/>
      <c r="GBX80" s="150"/>
      <c r="GBY80" s="150"/>
      <c r="GBZ80" s="150"/>
      <c r="GCA80" s="150"/>
      <c r="GCB80" s="150"/>
      <c r="GCC80" s="150"/>
      <c r="GCD80" s="150"/>
      <c r="GCE80" s="150"/>
      <c r="GCF80" s="150"/>
      <c r="GCG80" s="150"/>
      <c r="GCH80" s="150"/>
      <c r="GCI80" s="150"/>
      <c r="GCJ80" s="150"/>
      <c r="GCK80" s="150"/>
      <c r="GCL80" s="150"/>
      <c r="GCM80" s="150"/>
      <c r="GCN80" s="150"/>
      <c r="GCO80" s="150"/>
      <c r="GCP80" s="150"/>
      <c r="GCQ80" s="150"/>
      <c r="GCR80" s="150"/>
      <c r="GCS80" s="150"/>
      <c r="GCT80" s="150"/>
      <c r="GCU80" s="150"/>
      <c r="GCV80" s="150"/>
      <c r="GCW80" s="150"/>
      <c r="GCX80" s="150"/>
      <c r="GCY80" s="150"/>
      <c r="GCZ80" s="150"/>
      <c r="GDA80" s="150"/>
      <c r="GDB80" s="150"/>
      <c r="GDC80" s="150"/>
      <c r="GDD80" s="150"/>
      <c r="GDE80" s="150"/>
      <c r="GDF80" s="150"/>
      <c r="GDG80" s="150"/>
      <c r="GDH80" s="150"/>
      <c r="GDI80" s="150"/>
      <c r="GDJ80" s="150"/>
      <c r="GDK80" s="150"/>
      <c r="GDL80" s="150"/>
      <c r="GDM80" s="150"/>
      <c r="GDN80" s="150"/>
      <c r="GDO80" s="150"/>
      <c r="GDP80" s="150"/>
      <c r="GDQ80" s="150"/>
      <c r="GDR80" s="150"/>
      <c r="GDS80" s="150"/>
      <c r="GDT80" s="150"/>
      <c r="GDU80" s="150"/>
      <c r="GDV80" s="150"/>
      <c r="GDW80" s="150"/>
      <c r="GDX80" s="150"/>
      <c r="GDY80" s="150"/>
      <c r="GDZ80" s="150"/>
      <c r="GEA80" s="150"/>
      <c r="GEB80" s="150"/>
      <c r="GEC80" s="150"/>
      <c r="GED80" s="150"/>
      <c r="GEE80" s="150"/>
      <c r="GEF80" s="150"/>
      <c r="GEG80" s="150"/>
      <c r="GEH80" s="150"/>
      <c r="GEI80" s="150"/>
      <c r="GEJ80" s="150"/>
      <c r="GEK80" s="150"/>
      <c r="GEL80" s="150"/>
      <c r="GEM80" s="150"/>
      <c r="GEN80" s="150"/>
      <c r="GEO80" s="150"/>
      <c r="GEP80" s="150"/>
      <c r="GEQ80" s="150"/>
      <c r="GER80" s="150"/>
      <c r="GES80" s="150"/>
      <c r="GET80" s="150"/>
      <c r="GEU80" s="150"/>
      <c r="GEV80" s="150"/>
      <c r="GEW80" s="150"/>
      <c r="GEX80" s="150"/>
      <c r="GEY80" s="150"/>
      <c r="GEZ80" s="150"/>
      <c r="GFA80" s="150"/>
      <c r="GFB80" s="150"/>
      <c r="GFC80" s="150"/>
      <c r="GFD80" s="150"/>
      <c r="GFE80" s="150"/>
      <c r="GFF80" s="150"/>
      <c r="GFG80" s="150"/>
      <c r="GFH80" s="150"/>
      <c r="GFI80" s="150"/>
      <c r="GFJ80" s="150"/>
      <c r="GFK80" s="150"/>
      <c r="GFL80" s="150"/>
      <c r="GFM80" s="150"/>
      <c r="GFN80" s="150"/>
      <c r="GFO80" s="150"/>
      <c r="GFP80" s="150"/>
      <c r="GFQ80" s="150"/>
      <c r="GFR80" s="150"/>
      <c r="GFS80" s="150"/>
      <c r="GFT80" s="150"/>
      <c r="GFU80" s="150"/>
      <c r="GFV80" s="150"/>
      <c r="GFW80" s="150"/>
      <c r="GFX80" s="150"/>
      <c r="GFY80" s="150"/>
      <c r="GFZ80" s="150"/>
      <c r="GGA80" s="150"/>
      <c r="GGB80" s="150"/>
      <c r="GGC80" s="150"/>
      <c r="GGD80" s="150"/>
      <c r="GGE80" s="150"/>
      <c r="GGF80" s="150"/>
      <c r="GGG80" s="150"/>
      <c r="GGH80" s="150"/>
      <c r="GGI80" s="150"/>
      <c r="GGJ80" s="150"/>
      <c r="GGK80" s="150"/>
      <c r="GGL80" s="150"/>
      <c r="GGM80" s="150"/>
      <c r="GGN80" s="150"/>
      <c r="GGO80" s="150"/>
      <c r="GGP80" s="150"/>
      <c r="GGQ80" s="150"/>
      <c r="GGR80" s="150"/>
      <c r="GGS80" s="150"/>
      <c r="GGT80" s="150"/>
      <c r="GGU80" s="150"/>
      <c r="GGV80" s="150"/>
      <c r="GGW80" s="150"/>
      <c r="GGX80" s="150"/>
      <c r="GGY80" s="150"/>
      <c r="GGZ80" s="150"/>
      <c r="GHA80" s="150"/>
      <c r="GHB80" s="150"/>
      <c r="GHC80" s="150"/>
      <c r="GHD80" s="150"/>
      <c r="GHE80" s="150"/>
      <c r="GHF80" s="150"/>
      <c r="GHG80" s="150"/>
      <c r="GHH80" s="150"/>
      <c r="GHI80" s="150"/>
      <c r="GHJ80" s="150"/>
      <c r="GHK80" s="150"/>
      <c r="GHL80" s="150"/>
      <c r="GHM80" s="150"/>
      <c r="GHN80" s="150"/>
      <c r="GHO80" s="150"/>
      <c r="GHP80" s="150"/>
      <c r="GHQ80" s="150"/>
      <c r="GHR80" s="150"/>
      <c r="GHS80" s="150"/>
      <c r="GHT80" s="150"/>
      <c r="GHU80" s="150"/>
      <c r="GHV80" s="150"/>
      <c r="GHW80" s="150"/>
      <c r="GHX80" s="150"/>
      <c r="GHY80" s="150"/>
      <c r="GHZ80" s="150"/>
      <c r="GIA80" s="150"/>
      <c r="GIB80" s="150"/>
      <c r="GIC80" s="150"/>
      <c r="GID80" s="150"/>
      <c r="GIE80" s="150"/>
      <c r="GIF80" s="150"/>
      <c r="GIG80" s="150"/>
      <c r="GIH80" s="150"/>
      <c r="GII80" s="150"/>
      <c r="GIJ80" s="150"/>
      <c r="GIK80" s="150"/>
      <c r="GIL80" s="150"/>
      <c r="GIM80" s="150"/>
      <c r="GIN80" s="150"/>
      <c r="GIO80" s="150"/>
      <c r="GIP80" s="150"/>
      <c r="GIQ80" s="150"/>
      <c r="GIR80" s="150"/>
      <c r="GIS80" s="150"/>
      <c r="GIT80" s="150"/>
      <c r="GIU80" s="150"/>
      <c r="GIV80" s="150"/>
      <c r="GIW80" s="150"/>
      <c r="GIX80" s="150"/>
      <c r="GIY80" s="150"/>
      <c r="GIZ80" s="150"/>
      <c r="GJA80" s="150"/>
      <c r="GJB80" s="150"/>
      <c r="GJC80" s="150"/>
      <c r="GJD80" s="150"/>
      <c r="GJE80" s="150"/>
      <c r="GJF80" s="150"/>
      <c r="GJG80" s="150"/>
      <c r="GJH80" s="150"/>
      <c r="GJI80" s="150"/>
      <c r="GJJ80" s="150"/>
      <c r="GJK80" s="150"/>
      <c r="GJL80" s="150"/>
      <c r="GJM80" s="150"/>
      <c r="GJN80" s="150"/>
      <c r="GJO80" s="150"/>
      <c r="GJP80" s="150"/>
      <c r="GJQ80" s="150"/>
      <c r="GJR80" s="150"/>
      <c r="GJS80" s="150"/>
      <c r="GJT80" s="150"/>
      <c r="GJU80" s="150"/>
      <c r="GJV80" s="150"/>
      <c r="GJW80" s="150"/>
      <c r="GJX80" s="150"/>
      <c r="GJY80" s="150"/>
      <c r="GJZ80" s="150"/>
      <c r="GKA80" s="150"/>
      <c r="GKB80" s="150"/>
      <c r="GKC80" s="150"/>
      <c r="GKD80" s="150"/>
      <c r="GKE80" s="150"/>
      <c r="GKF80" s="150"/>
      <c r="GKG80" s="150"/>
      <c r="GKH80" s="150"/>
      <c r="GKI80" s="150"/>
      <c r="GKJ80" s="150"/>
      <c r="GKK80" s="150"/>
      <c r="GKL80" s="150"/>
      <c r="GKM80" s="150"/>
      <c r="GKN80" s="150"/>
      <c r="GKO80" s="150"/>
      <c r="GKP80" s="150"/>
      <c r="GKQ80" s="150"/>
      <c r="GKR80" s="150"/>
      <c r="GKS80" s="150"/>
      <c r="GKT80" s="150"/>
      <c r="GKU80" s="150"/>
      <c r="GKV80" s="150"/>
      <c r="GKW80" s="150"/>
      <c r="GKX80" s="150"/>
      <c r="GKY80" s="150"/>
      <c r="GKZ80" s="150"/>
      <c r="GLA80" s="150"/>
      <c r="GLB80" s="150"/>
      <c r="GLC80" s="150"/>
      <c r="GLD80" s="150"/>
      <c r="GLE80" s="150"/>
      <c r="GLF80" s="150"/>
      <c r="GLG80" s="150"/>
      <c r="GLH80" s="150"/>
      <c r="GLI80" s="150"/>
      <c r="GLJ80" s="150"/>
      <c r="GLK80" s="150"/>
      <c r="GLL80" s="150"/>
      <c r="GLM80" s="150"/>
      <c r="GLN80" s="150"/>
      <c r="GLO80" s="150"/>
      <c r="GLP80" s="150"/>
      <c r="GLQ80" s="150"/>
      <c r="GLR80" s="150"/>
      <c r="GLS80" s="150"/>
      <c r="GLT80" s="150"/>
      <c r="GLU80" s="150"/>
      <c r="GLV80" s="150"/>
      <c r="GLW80" s="150"/>
      <c r="GLX80" s="150"/>
      <c r="GLY80" s="150"/>
      <c r="GLZ80" s="150"/>
      <c r="GMA80" s="150"/>
      <c r="GMB80" s="150"/>
      <c r="GMC80" s="150"/>
      <c r="GMD80" s="150"/>
      <c r="GME80" s="150"/>
      <c r="GMF80" s="150"/>
      <c r="GMG80" s="150"/>
      <c r="GMH80" s="150"/>
      <c r="GMI80" s="150"/>
      <c r="GMJ80" s="150"/>
      <c r="GMK80" s="150"/>
      <c r="GML80" s="150"/>
      <c r="GMM80" s="150"/>
      <c r="GMN80" s="150"/>
      <c r="GMO80" s="150"/>
      <c r="GMP80" s="150"/>
      <c r="GMQ80" s="150"/>
      <c r="GMR80" s="150"/>
      <c r="GMS80" s="150"/>
      <c r="GMT80" s="150"/>
      <c r="GMU80" s="150"/>
      <c r="GMV80" s="150"/>
      <c r="GMW80" s="150"/>
      <c r="GMX80" s="150"/>
      <c r="GMY80" s="150"/>
      <c r="GMZ80" s="150"/>
      <c r="GNA80" s="150"/>
      <c r="GNB80" s="150"/>
      <c r="GNC80" s="150"/>
      <c r="GND80" s="150"/>
      <c r="GNE80" s="150"/>
      <c r="GNF80" s="150"/>
      <c r="GNG80" s="150"/>
      <c r="GNH80" s="150"/>
      <c r="GNI80" s="150"/>
      <c r="GNJ80" s="150"/>
      <c r="GNK80" s="150"/>
      <c r="GNL80" s="150"/>
      <c r="GNM80" s="150"/>
      <c r="GNN80" s="150"/>
      <c r="GNO80" s="150"/>
      <c r="GNP80" s="150"/>
      <c r="GNQ80" s="150"/>
      <c r="GNR80" s="150"/>
      <c r="GNS80" s="150"/>
      <c r="GNT80" s="150"/>
      <c r="GNU80" s="150"/>
      <c r="GNV80" s="150"/>
      <c r="GNW80" s="150"/>
      <c r="GNX80" s="150"/>
      <c r="GNY80" s="150"/>
      <c r="GNZ80" s="150"/>
      <c r="GOA80" s="150"/>
      <c r="GOB80" s="150"/>
      <c r="GOC80" s="150"/>
      <c r="GOD80" s="150"/>
      <c r="GOE80" s="150"/>
      <c r="GOF80" s="150"/>
      <c r="GOG80" s="150"/>
      <c r="GOH80" s="150"/>
      <c r="GOI80" s="150"/>
      <c r="GOJ80" s="150"/>
      <c r="GOK80" s="150"/>
      <c r="GOL80" s="150"/>
      <c r="GOM80" s="150"/>
      <c r="GON80" s="150"/>
      <c r="GOO80" s="150"/>
      <c r="GOP80" s="150"/>
      <c r="GOQ80" s="150"/>
      <c r="GOR80" s="150"/>
      <c r="GOS80" s="150"/>
      <c r="GOT80" s="150"/>
      <c r="GOU80" s="150"/>
      <c r="GOV80" s="150"/>
      <c r="GOW80" s="150"/>
      <c r="GOX80" s="150"/>
      <c r="GOY80" s="150"/>
      <c r="GOZ80" s="150"/>
      <c r="GPA80" s="150"/>
      <c r="GPB80" s="150"/>
      <c r="GPC80" s="150"/>
      <c r="GPD80" s="150"/>
      <c r="GPE80" s="150"/>
      <c r="GPF80" s="150"/>
      <c r="GPG80" s="150"/>
      <c r="GPH80" s="150"/>
      <c r="GPI80" s="150"/>
      <c r="GPJ80" s="150"/>
      <c r="GPK80" s="150"/>
      <c r="GPL80" s="150"/>
      <c r="GPM80" s="150"/>
      <c r="GPN80" s="150"/>
      <c r="GPO80" s="150"/>
      <c r="GPP80" s="150"/>
      <c r="GPQ80" s="150"/>
      <c r="GPR80" s="150"/>
      <c r="GPS80" s="150"/>
      <c r="GPT80" s="150"/>
      <c r="GPU80" s="150"/>
      <c r="GPV80" s="150"/>
      <c r="GPW80" s="150"/>
      <c r="GPX80" s="150"/>
      <c r="GPY80" s="150"/>
      <c r="GPZ80" s="150"/>
      <c r="GQA80" s="150"/>
      <c r="GQB80" s="150"/>
      <c r="GQC80" s="150"/>
      <c r="GQD80" s="150"/>
      <c r="GQE80" s="150"/>
      <c r="GQF80" s="150"/>
      <c r="GQG80" s="150"/>
      <c r="GQH80" s="150"/>
      <c r="GQI80" s="150"/>
      <c r="GQJ80" s="150"/>
      <c r="GQK80" s="150"/>
      <c r="GQL80" s="150"/>
      <c r="GQM80" s="150"/>
      <c r="GQN80" s="150"/>
      <c r="GQO80" s="150"/>
      <c r="GQP80" s="150"/>
      <c r="GQQ80" s="150"/>
      <c r="GQR80" s="150"/>
      <c r="GQS80" s="150"/>
      <c r="GQT80" s="150"/>
      <c r="GQU80" s="150"/>
      <c r="GQV80" s="150"/>
      <c r="GQW80" s="150"/>
      <c r="GQX80" s="150"/>
      <c r="GQY80" s="150"/>
      <c r="GQZ80" s="150"/>
      <c r="GRA80" s="150"/>
      <c r="GRB80" s="150"/>
      <c r="GRC80" s="150"/>
      <c r="GRD80" s="150"/>
      <c r="GRE80" s="150"/>
      <c r="GRF80" s="150"/>
      <c r="GRG80" s="150"/>
      <c r="GRH80" s="150"/>
      <c r="GRI80" s="150"/>
      <c r="GRJ80" s="150"/>
      <c r="GRK80" s="150"/>
      <c r="GRL80" s="150"/>
      <c r="GRM80" s="150"/>
      <c r="GRN80" s="150"/>
      <c r="GRO80" s="150"/>
      <c r="GRP80" s="150"/>
      <c r="GRQ80" s="150"/>
      <c r="GRR80" s="150"/>
      <c r="GRS80" s="150"/>
      <c r="GRT80" s="150"/>
      <c r="GRU80" s="150"/>
      <c r="GRV80" s="150"/>
      <c r="GRW80" s="150"/>
      <c r="GRX80" s="150"/>
      <c r="GRY80" s="150"/>
      <c r="GRZ80" s="150"/>
      <c r="GSA80" s="150"/>
      <c r="GSB80" s="150"/>
      <c r="GSC80" s="150"/>
      <c r="GSD80" s="150"/>
      <c r="GSE80" s="150"/>
      <c r="GSF80" s="150"/>
      <c r="GSG80" s="150"/>
      <c r="GSH80" s="150"/>
      <c r="GSI80" s="150"/>
      <c r="GSJ80" s="150"/>
      <c r="GSK80" s="150"/>
      <c r="GSL80" s="150"/>
      <c r="GSM80" s="150"/>
      <c r="GSN80" s="150"/>
      <c r="GSO80" s="150"/>
      <c r="GSP80" s="150"/>
      <c r="GSQ80" s="150"/>
      <c r="GSR80" s="150"/>
      <c r="GSS80" s="150"/>
      <c r="GST80" s="150"/>
      <c r="GSU80" s="150"/>
      <c r="GSV80" s="150"/>
      <c r="GSW80" s="150"/>
      <c r="GSX80" s="150"/>
      <c r="GSY80" s="150"/>
      <c r="GSZ80" s="150"/>
      <c r="GTA80" s="150"/>
      <c r="GTB80" s="150"/>
      <c r="GTC80" s="150"/>
      <c r="GTD80" s="150"/>
      <c r="GTE80" s="150"/>
      <c r="GTF80" s="150"/>
      <c r="GTG80" s="150"/>
      <c r="GTH80" s="150"/>
      <c r="GTI80" s="150"/>
      <c r="GTJ80" s="150"/>
      <c r="GTK80" s="150"/>
      <c r="GTL80" s="150"/>
      <c r="GTM80" s="150"/>
      <c r="GTN80" s="150"/>
      <c r="GTO80" s="150"/>
      <c r="GTP80" s="150"/>
      <c r="GTQ80" s="150"/>
      <c r="GTR80" s="150"/>
      <c r="GTS80" s="150"/>
      <c r="GTT80" s="150"/>
      <c r="GTU80" s="150"/>
      <c r="GTV80" s="150"/>
      <c r="GTW80" s="150"/>
      <c r="GTX80" s="150"/>
      <c r="GTY80" s="150"/>
      <c r="GTZ80" s="150"/>
      <c r="GUA80" s="150"/>
      <c r="GUB80" s="150"/>
      <c r="GUC80" s="150"/>
      <c r="GUD80" s="150"/>
      <c r="GUE80" s="150"/>
      <c r="GUF80" s="150"/>
      <c r="GUG80" s="150"/>
      <c r="GUH80" s="150"/>
      <c r="GUI80" s="150"/>
      <c r="GUJ80" s="150"/>
      <c r="GUK80" s="150"/>
      <c r="GUL80" s="150"/>
      <c r="GUM80" s="150"/>
      <c r="GUN80" s="150"/>
      <c r="GUO80" s="150"/>
      <c r="GUP80" s="150"/>
      <c r="GUQ80" s="150"/>
      <c r="GUR80" s="150"/>
      <c r="GUS80" s="150"/>
      <c r="GUT80" s="150"/>
      <c r="GUU80" s="150"/>
      <c r="GUV80" s="150"/>
      <c r="GUW80" s="150"/>
      <c r="GUX80" s="150"/>
      <c r="GUY80" s="150"/>
      <c r="GUZ80" s="150"/>
      <c r="GVA80" s="150"/>
      <c r="GVB80" s="150"/>
      <c r="GVC80" s="150"/>
      <c r="GVD80" s="150"/>
      <c r="GVE80" s="150"/>
      <c r="GVF80" s="150"/>
      <c r="GVG80" s="150"/>
      <c r="GVH80" s="150"/>
      <c r="GVI80" s="150"/>
      <c r="GVJ80" s="150"/>
      <c r="GVK80" s="150"/>
      <c r="GVL80" s="150"/>
      <c r="GVM80" s="150"/>
      <c r="GVN80" s="150"/>
      <c r="GVO80" s="150"/>
      <c r="GVP80" s="150"/>
      <c r="GVQ80" s="150"/>
      <c r="GVR80" s="150"/>
      <c r="GVS80" s="150"/>
      <c r="GVT80" s="150"/>
      <c r="GVU80" s="150"/>
      <c r="GVV80" s="150"/>
      <c r="GVW80" s="150"/>
      <c r="GVX80" s="150"/>
      <c r="GVY80" s="150"/>
      <c r="GVZ80" s="150"/>
      <c r="GWA80" s="150"/>
      <c r="GWB80" s="150"/>
      <c r="GWC80" s="150"/>
      <c r="GWD80" s="150"/>
      <c r="GWE80" s="150"/>
      <c r="GWF80" s="150"/>
      <c r="GWG80" s="150"/>
      <c r="GWH80" s="150"/>
      <c r="GWI80" s="150"/>
      <c r="GWJ80" s="150"/>
      <c r="GWK80" s="150"/>
      <c r="GWL80" s="150"/>
      <c r="GWM80" s="150"/>
      <c r="GWN80" s="150"/>
      <c r="GWO80" s="150"/>
      <c r="GWP80" s="150"/>
      <c r="GWQ80" s="150"/>
      <c r="GWR80" s="150"/>
      <c r="GWS80" s="150"/>
      <c r="GWT80" s="150"/>
      <c r="GWU80" s="150"/>
      <c r="GWV80" s="150"/>
      <c r="GWW80" s="150"/>
      <c r="GWX80" s="150"/>
      <c r="GWY80" s="150"/>
      <c r="GWZ80" s="150"/>
      <c r="GXA80" s="150"/>
      <c r="GXB80" s="150"/>
      <c r="GXC80" s="150"/>
      <c r="GXD80" s="150"/>
      <c r="GXE80" s="150"/>
      <c r="GXF80" s="150"/>
      <c r="GXG80" s="150"/>
      <c r="GXH80" s="150"/>
      <c r="GXI80" s="150"/>
      <c r="GXJ80" s="150"/>
      <c r="GXK80" s="150"/>
      <c r="GXL80" s="150"/>
      <c r="GXM80" s="150"/>
      <c r="GXN80" s="150"/>
      <c r="GXO80" s="150"/>
      <c r="GXP80" s="150"/>
      <c r="GXQ80" s="150"/>
      <c r="GXR80" s="150"/>
      <c r="GXS80" s="150"/>
      <c r="GXT80" s="150"/>
      <c r="GXU80" s="150"/>
      <c r="GXV80" s="150"/>
      <c r="GXW80" s="150"/>
      <c r="GXX80" s="150"/>
      <c r="GXY80" s="150"/>
      <c r="GXZ80" s="150"/>
      <c r="GYA80" s="150"/>
      <c r="GYB80" s="150"/>
      <c r="GYC80" s="150"/>
      <c r="GYD80" s="150"/>
      <c r="GYE80" s="150"/>
      <c r="GYF80" s="150"/>
      <c r="GYG80" s="150"/>
      <c r="GYH80" s="150"/>
      <c r="GYI80" s="150"/>
      <c r="GYJ80" s="150"/>
      <c r="GYK80" s="150"/>
      <c r="GYL80" s="150"/>
      <c r="GYM80" s="150"/>
      <c r="GYN80" s="150"/>
      <c r="GYO80" s="150"/>
      <c r="GYP80" s="150"/>
      <c r="GYQ80" s="150"/>
      <c r="GYR80" s="150"/>
      <c r="GYS80" s="150"/>
      <c r="GYT80" s="150"/>
      <c r="GYU80" s="150"/>
      <c r="GYV80" s="150"/>
      <c r="GYW80" s="150"/>
      <c r="GYX80" s="150"/>
      <c r="GYY80" s="150"/>
      <c r="GYZ80" s="150"/>
      <c r="GZA80" s="150"/>
      <c r="GZB80" s="150"/>
      <c r="GZC80" s="150"/>
      <c r="GZD80" s="150"/>
      <c r="GZE80" s="150"/>
      <c r="GZF80" s="150"/>
      <c r="GZG80" s="150"/>
      <c r="GZH80" s="150"/>
      <c r="GZI80" s="150"/>
      <c r="GZJ80" s="150"/>
      <c r="GZK80" s="150"/>
      <c r="GZL80" s="150"/>
      <c r="GZM80" s="150"/>
      <c r="GZN80" s="150"/>
      <c r="GZO80" s="150"/>
      <c r="GZP80" s="150"/>
      <c r="GZQ80" s="150"/>
      <c r="GZR80" s="150"/>
      <c r="GZS80" s="150"/>
      <c r="GZT80" s="150"/>
      <c r="GZU80" s="150"/>
      <c r="GZV80" s="150"/>
      <c r="GZW80" s="150"/>
      <c r="GZX80" s="150"/>
      <c r="GZY80" s="150"/>
      <c r="GZZ80" s="150"/>
      <c r="HAA80" s="150"/>
      <c r="HAB80" s="150"/>
      <c r="HAC80" s="150"/>
      <c r="HAD80" s="150"/>
      <c r="HAE80" s="150"/>
      <c r="HAF80" s="150"/>
      <c r="HAG80" s="150"/>
      <c r="HAH80" s="150"/>
      <c r="HAI80" s="150"/>
      <c r="HAJ80" s="150"/>
      <c r="HAK80" s="150"/>
      <c r="HAL80" s="150"/>
      <c r="HAM80" s="150"/>
      <c r="HAN80" s="150"/>
      <c r="HAO80" s="150"/>
      <c r="HAP80" s="150"/>
      <c r="HAQ80" s="150"/>
      <c r="HAR80" s="150"/>
      <c r="HAS80" s="150"/>
      <c r="HAT80" s="150"/>
      <c r="HAU80" s="150"/>
      <c r="HAV80" s="150"/>
      <c r="HAW80" s="150"/>
      <c r="HAX80" s="150"/>
      <c r="HAY80" s="150"/>
      <c r="HAZ80" s="150"/>
      <c r="HBA80" s="150"/>
      <c r="HBB80" s="150"/>
      <c r="HBC80" s="150"/>
      <c r="HBD80" s="150"/>
      <c r="HBE80" s="150"/>
      <c r="HBF80" s="150"/>
      <c r="HBG80" s="150"/>
      <c r="HBH80" s="150"/>
      <c r="HBI80" s="150"/>
      <c r="HBJ80" s="150"/>
      <c r="HBK80" s="150"/>
      <c r="HBL80" s="150"/>
      <c r="HBM80" s="150"/>
      <c r="HBN80" s="150"/>
      <c r="HBO80" s="150"/>
      <c r="HBP80" s="150"/>
      <c r="HBQ80" s="150"/>
      <c r="HBR80" s="150"/>
      <c r="HBS80" s="150"/>
      <c r="HBT80" s="150"/>
      <c r="HBU80" s="150"/>
      <c r="HBV80" s="150"/>
      <c r="HBW80" s="150"/>
      <c r="HBX80" s="150"/>
      <c r="HBY80" s="150"/>
      <c r="HBZ80" s="150"/>
      <c r="HCA80" s="150"/>
      <c r="HCB80" s="150"/>
      <c r="HCC80" s="150"/>
      <c r="HCD80" s="150"/>
      <c r="HCE80" s="150"/>
      <c r="HCF80" s="150"/>
      <c r="HCG80" s="150"/>
      <c r="HCH80" s="150"/>
      <c r="HCI80" s="150"/>
      <c r="HCJ80" s="150"/>
      <c r="HCK80" s="150"/>
      <c r="HCL80" s="150"/>
      <c r="HCM80" s="150"/>
      <c r="HCN80" s="150"/>
      <c r="HCO80" s="150"/>
      <c r="HCP80" s="150"/>
      <c r="HCQ80" s="150"/>
      <c r="HCR80" s="150"/>
      <c r="HCS80" s="150"/>
      <c r="HCT80" s="150"/>
      <c r="HCU80" s="150"/>
      <c r="HCV80" s="150"/>
      <c r="HCW80" s="150"/>
      <c r="HCX80" s="150"/>
      <c r="HCY80" s="150"/>
      <c r="HCZ80" s="150"/>
      <c r="HDA80" s="150"/>
      <c r="HDB80" s="150"/>
      <c r="HDC80" s="150"/>
      <c r="HDD80" s="150"/>
      <c r="HDE80" s="150"/>
      <c r="HDF80" s="150"/>
      <c r="HDG80" s="150"/>
      <c r="HDH80" s="150"/>
      <c r="HDI80" s="150"/>
      <c r="HDJ80" s="150"/>
      <c r="HDK80" s="150"/>
      <c r="HDL80" s="150"/>
      <c r="HDM80" s="150"/>
      <c r="HDN80" s="150"/>
      <c r="HDO80" s="150"/>
      <c r="HDP80" s="150"/>
      <c r="HDQ80" s="150"/>
      <c r="HDR80" s="150"/>
      <c r="HDS80" s="150"/>
      <c r="HDT80" s="150"/>
      <c r="HDU80" s="150"/>
      <c r="HDV80" s="150"/>
      <c r="HDW80" s="150"/>
      <c r="HDX80" s="150"/>
      <c r="HDY80" s="150"/>
      <c r="HDZ80" s="150"/>
      <c r="HEA80" s="150"/>
      <c r="HEB80" s="150"/>
      <c r="HEC80" s="150"/>
      <c r="HED80" s="150"/>
      <c r="HEE80" s="150"/>
      <c r="HEF80" s="150"/>
      <c r="HEG80" s="150"/>
      <c r="HEH80" s="150"/>
      <c r="HEI80" s="150"/>
      <c r="HEJ80" s="150"/>
      <c r="HEK80" s="150"/>
      <c r="HEL80" s="150"/>
      <c r="HEM80" s="150"/>
      <c r="HEN80" s="150"/>
      <c r="HEO80" s="150"/>
      <c r="HEP80" s="150"/>
      <c r="HEQ80" s="150"/>
      <c r="HER80" s="150"/>
      <c r="HES80" s="150"/>
      <c r="HET80" s="150"/>
      <c r="HEU80" s="150"/>
      <c r="HEV80" s="150"/>
      <c r="HEW80" s="150"/>
      <c r="HEX80" s="150"/>
      <c r="HEY80" s="150"/>
      <c r="HEZ80" s="150"/>
      <c r="HFA80" s="150"/>
      <c r="HFB80" s="150"/>
      <c r="HFC80" s="150"/>
      <c r="HFD80" s="150"/>
      <c r="HFE80" s="150"/>
      <c r="HFF80" s="150"/>
      <c r="HFG80" s="150"/>
      <c r="HFH80" s="150"/>
      <c r="HFI80" s="150"/>
      <c r="HFJ80" s="150"/>
      <c r="HFK80" s="150"/>
      <c r="HFL80" s="150"/>
      <c r="HFM80" s="150"/>
      <c r="HFN80" s="150"/>
      <c r="HFO80" s="150"/>
      <c r="HFP80" s="150"/>
      <c r="HFQ80" s="150"/>
      <c r="HFR80" s="150"/>
      <c r="HFS80" s="150"/>
      <c r="HFT80" s="150"/>
      <c r="HFU80" s="150"/>
      <c r="HFV80" s="150"/>
      <c r="HFW80" s="150"/>
      <c r="HFX80" s="150"/>
      <c r="HFY80" s="150"/>
      <c r="HFZ80" s="150"/>
      <c r="HGA80" s="150"/>
      <c r="HGB80" s="150"/>
      <c r="HGC80" s="150"/>
      <c r="HGD80" s="150"/>
      <c r="HGE80" s="150"/>
      <c r="HGF80" s="150"/>
      <c r="HGG80" s="150"/>
      <c r="HGH80" s="150"/>
      <c r="HGI80" s="150"/>
      <c r="HGJ80" s="150"/>
      <c r="HGK80" s="150"/>
      <c r="HGL80" s="150"/>
      <c r="HGM80" s="150"/>
      <c r="HGN80" s="150"/>
      <c r="HGO80" s="150"/>
      <c r="HGP80" s="150"/>
      <c r="HGQ80" s="150"/>
      <c r="HGR80" s="150"/>
      <c r="HGS80" s="150"/>
      <c r="HGT80" s="150"/>
      <c r="HGU80" s="150"/>
      <c r="HGV80" s="150"/>
      <c r="HGW80" s="150"/>
      <c r="HGX80" s="150"/>
      <c r="HGY80" s="150"/>
      <c r="HGZ80" s="150"/>
      <c r="HHA80" s="150"/>
      <c r="HHB80" s="150"/>
      <c r="HHC80" s="150"/>
      <c r="HHD80" s="150"/>
      <c r="HHE80" s="150"/>
      <c r="HHF80" s="150"/>
      <c r="HHG80" s="150"/>
      <c r="HHH80" s="150"/>
      <c r="HHI80" s="150"/>
      <c r="HHJ80" s="150"/>
      <c r="HHK80" s="150"/>
      <c r="HHL80" s="150"/>
      <c r="HHM80" s="150"/>
      <c r="HHN80" s="150"/>
      <c r="HHO80" s="150"/>
      <c r="HHP80" s="150"/>
      <c r="HHQ80" s="150"/>
      <c r="HHR80" s="150"/>
      <c r="HHS80" s="150"/>
      <c r="HHT80" s="150"/>
      <c r="HHU80" s="150"/>
      <c r="HHV80" s="150"/>
      <c r="HHW80" s="150"/>
      <c r="HHX80" s="150"/>
      <c r="HHY80" s="150"/>
      <c r="HHZ80" s="150"/>
      <c r="HIA80" s="150"/>
      <c r="HIB80" s="150"/>
      <c r="HIC80" s="150"/>
      <c r="HID80" s="150"/>
      <c r="HIE80" s="150"/>
      <c r="HIF80" s="150"/>
      <c r="HIG80" s="150"/>
      <c r="HIH80" s="150"/>
      <c r="HII80" s="150"/>
      <c r="HIJ80" s="150"/>
      <c r="HIK80" s="150"/>
      <c r="HIL80" s="150"/>
      <c r="HIM80" s="150"/>
      <c r="HIN80" s="150"/>
      <c r="HIO80" s="150"/>
      <c r="HIP80" s="150"/>
      <c r="HIQ80" s="150"/>
      <c r="HIR80" s="150"/>
      <c r="HIS80" s="150"/>
      <c r="HIT80" s="150"/>
      <c r="HIU80" s="150"/>
      <c r="HIV80" s="150"/>
      <c r="HIW80" s="150"/>
      <c r="HIX80" s="150"/>
      <c r="HIY80" s="150"/>
      <c r="HIZ80" s="150"/>
      <c r="HJA80" s="150"/>
      <c r="HJB80" s="150"/>
      <c r="HJC80" s="150"/>
      <c r="HJD80" s="150"/>
      <c r="HJE80" s="150"/>
      <c r="HJF80" s="150"/>
      <c r="HJG80" s="150"/>
      <c r="HJH80" s="150"/>
      <c r="HJI80" s="150"/>
      <c r="HJJ80" s="150"/>
      <c r="HJK80" s="150"/>
      <c r="HJL80" s="150"/>
      <c r="HJM80" s="150"/>
      <c r="HJN80" s="150"/>
      <c r="HJO80" s="150"/>
      <c r="HJP80" s="150"/>
      <c r="HJQ80" s="150"/>
      <c r="HJR80" s="150"/>
      <c r="HJS80" s="150"/>
      <c r="HJT80" s="150"/>
      <c r="HJU80" s="150"/>
      <c r="HJV80" s="150"/>
      <c r="HJW80" s="150"/>
      <c r="HJX80" s="150"/>
      <c r="HJY80" s="150"/>
      <c r="HJZ80" s="150"/>
      <c r="HKA80" s="150"/>
      <c r="HKB80" s="150"/>
      <c r="HKC80" s="150"/>
      <c r="HKD80" s="150"/>
      <c r="HKE80" s="150"/>
      <c r="HKF80" s="150"/>
      <c r="HKG80" s="150"/>
      <c r="HKH80" s="150"/>
      <c r="HKI80" s="150"/>
      <c r="HKJ80" s="150"/>
      <c r="HKK80" s="150"/>
      <c r="HKL80" s="150"/>
      <c r="HKM80" s="150"/>
      <c r="HKN80" s="150"/>
      <c r="HKO80" s="150"/>
      <c r="HKP80" s="150"/>
      <c r="HKQ80" s="150"/>
      <c r="HKR80" s="150"/>
      <c r="HKS80" s="150"/>
      <c r="HKT80" s="150"/>
      <c r="HKU80" s="150"/>
      <c r="HKV80" s="150"/>
      <c r="HKW80" s="150"/>
      <c r="HKX80" s="150"/>
      <c r="HKY80" s="150"/>
      <c r="HKZ80" s="150"/>
      <c r="HLA80" s="150"/>
      <c r="HLB80" s="150"/>
      <c r="HLC80" s="150"/>
      <c r="HLD80" s="150"/>
      <c r="HLE80" s="150"/>
      <c r="HLF80" s="150"/>
      <c r="HLG80" s="150"/>
      <c r="HLH80" s="150"/>
      <c r="HLI80" s="150"/>
      <c r="HLJ80" s="150"/>
      <c r="HLK80" s="150"/>
      <c r="HLL80" s="150"/>
      <c r="HLM80" s="150"/>
      <c r="HLN80" s="150"/>
      <c r="HLO80" s="150"/>
      <c r="HLP80" s="150"/>
      <c r="HLQ80" s="150"/>
      <c r="HLR80" s="150"/>
      <c r="HLS80" s="150"/>
      <c r="HLT80" s="150"/>
      <c r="HLU80" s="150"/>
      <c r="HLV80" s="150"/>
      <c r="HLW80" s="150"/>
      <c r="HLX80" s="150"/>
      <c r="HLY80" s="150"/>
      <c r="HLZ80" s="150"/>
      <c r="HMA80" s="150"/>
      <c r="HMB80" s="150"/>
      <c r="HMC80" s="150"/>
      <c r="HMD80" s="150"/>
      <c r="HME80" s="150"/>
      <c r="HMF80" s="150"/>
      <c r="HMG80" s="150"/>
      <c r="HMH80" s="150"/>
      <c r="HMI80" s="150"/>
      <c r="HMJ80" s="150"/>
      <c r="HMK80" s="150"/>
      <c r="HML80" s="150"/>
      <c r="HMM80" s="150"/>
      <c r="HMN80" s="150"/>
      <c r="HMO80" s="150"/>
      <c r="HMP80" s="150"/>
      <c r="HMQ80" s="150"/>
      <c r="HMR80" s="150"/>
      <c r="HMS80" s="150"/>
      <c r="HMT80" s="150"/>
      <c r="HMU80" s="150"/>
      <c r="HMV80" s="150"/>
      <c r="HMW80" s="150"/>
      <c r="HMX80" s="150"/>
      <c r="HMY80" s="150"/>
      <c r="HMZ80" s="150"/>
      <c r="HNA80" s="150"/>
      <c r="HNB80" s="150"/>
      <c r="HNC80" s="150"/>
      <c r="HND80" s="150"/>
      <c r="HNE80" s="150"/>
      <c r="HNF80" s="150"/>
      <c r="HNG80" s="150"/>
      <c r="HNH80" s="150"/>
      <c r="HNI80" s="150"/>
      <c r="HNJ80" s="150"/>
      <c r="HNK80" s="150"/>
      <c r="HNL80" s="150"/>
      <c r="HNM80" s="150"/>
      <c r="HNN80" s="150"/>
      <c r="HNO80" s="150"/>
      <c r="HNP80" s="150"/>
      <c r="HNQ80" s="150"/>
      <c r="HNR80" s="150"/>
      <c r="HNS80" s="150"/>
      <c r="HNT80" s="150"/>
      <c r="HNU80" s="150"/>
      <c r="HNV80" s="150"/>
      <c r="HNW80" s="150"/>
      <c r="HNX80" s="150"/>
      <c r="HNY80" s="150"/>
      <c r="HNZ80" s="150"/>
      <c r="HOA80" s="150"/>
      <c r="HOB80" s="150"/>
      <c r="HOC80" s="150"/>
      <c r="HOD80" s="150"/>
      <c r="HOE80" s="150"/>
      <c r="HOF80" s="150"/>
      <c r="HOG80" s="150"/>
      <c r="HOH80" s="150"/>
      <c r="HOI80" s="150"/>
      <c r="HOJ80" s="150"/>
      <c r="HOK80" s="150"/>
      <c r="HOL80" s="150"/>
      <c r="HOM80" s="150"/>
      <c r="HON80" s="150"/>
      <c r="HOO80" s="150"/>
      <c r="HOP80" s="150"/>
      <c r="HOQ80" s="150"/>
      <c r="HOR80" s="150"/>
      <c r="HOS80" s="150"/>
      <c r="HOT80" s="150"/>
      <c r="HOU80" s="150"/>
      <c r="HOV80" s="150"/>
      <c r="HOW80" s="150"/>
      <c r="HOX80" s="150"/>
      <c r="HOY80" s="150"/>
      <c r="HOZ80" s="150"/>
      <c r="HPA80" s="150"/>
      <c r="HPB80" s="150"/>
      <c r="HPC80" s="150"/>
      <c r="HPD80" s="150"/>
      <c r="HPE80" s="150"/>
      <c r="HPF80" s="150"/>
      <c r="HPG80" s="150"/>
      <c r="HPH80" s="150"/>
      <c r="HPI80" s="150"/>
      <c r="HPJ80" s="150"/>
      <c r="HPK80" s="150"/>
      <c r="HPL80" s="150"/>
      <c r="HPM80" s="150"/>
      <c r="HPN80" s="150"/>
      <c r="HPO80" s="150"/>
      <c r="HPP80" s="150"/>
      <c r="HPQ80" s="150"/>
      <c r="HPR80" s="150"/>
      <c r="HPS80" s="150"/>
      <c r="HPT80" s="150"/>
      <c r="HPU80" s="150"/>
      <c r="HPV80" s="150"/>
      <c r="HPW80" s="150"/>
      <c r="HPX80" s="150"/>
      <c r="HPY80" s="150"/>
      <c r="HPZ80" s="150"/>
      <c r="HQA80" s="150"/>
      <c r="HQB80" s="150"/>
      <c r="HQC80" s="150"/>
      <c r="HQD80" s="150"/>
      <c r="HQE80" s="150"/>
      <c r="HQF80" s="150"/>
      <c r="HQG80" s="150"/>
      <c r="HQH80" s="150"/>
      <c r="HQI80" s="150"/>
      <c r="HQJ80" s="150"/>
      <c r="HQK80" s="150"/>
      <c r="HQL80" s="150"/>
      <c r="HQM80" s="150"/>
      <c r="HQN80" s="150"/>
      <c r="HQO80" s="150"/>
      <c r="HQP80" s="150"/>
      <c r="HQQ80" s="150"/>
      <c r="HQR80" s="150"/>
      <c r="HQS80" s="150"/>
      <c r="HQT80" s="150"/>
      <c r="HQU80" s="150"/>
      <c r="HQV80" s="150"/>
      <c r="HQW80" s="150"/>
      <c r="HQX80" s="150"/>
      <c r="HQY80" s="150"/>
      <c r="HQZ80" s="150"/>
      <c r="HRA80" s="150"/>
      <c r="HRB80" s="150"/>
      <c r="HRC80" s="150"/>
      <c r="HRD80" s="150"/>
      <c r="HRE80" s="150"/>
      <c r="HRF80" s="150"/>
      <c r="HRG80" s="150"/>
      <c r="HRH80" s="150"/>
      <c r="HRI80" s="150"/>
      <c r="HRJ80" s="150"/>
      <c r="HRK80" s="150"/>
      <c r="HRL80" s="150"/>
      <c r="HRM80" s="150"/>
      <c r="HRN80" s="150"/>
      <c r="HRO80" s="150"/>
      <c r="HRP80" s="150"/>
      <c r="HRQ80" s="150"/>
      <c r="HRR80" s="150"/>
      <c r="HRS80" s="150"/>
      <c r="HRT80" s="150"/>
      <c r="HRU80" s="150"/>
      <c r="HRV80" s="150"/>
      <c r="HRW80" s="150"/>
      <c r="HRX80" s="150"/>
      <c r="HRY80" s="150"/>
      <c r="HRZ80" s="150"/>
      <c r="HSA80" s="150"/>
      <c r="HSB80" s="150"/>
      <c r="HSC80" s="150"/>
      <c r="HSD80" s="150"/>
      <c r="HSE80" s="150"/>
      <c r="HSF80" s="150"/>
      <c r="HSG80" s="150"/>
      <c r="HSH80" s="150"/>
      <c r="HSI80" s="150"/>
      <c r="HSJ80" s="150"/>
      <c r="HSK80" s="150"/>
      <c r="HSL80" s="150"/>
      <c r="HSM80" s="150"/>
      <c r="HSN80" s="150"/>
      <c r="HSO80" s="150"/>
      <c r="HSP80" s="150"/>
      <c r="HSQ80" s="150"/>
      <c r="HSR80" s="150"/>
      <c r="HSS80" s="150"/>
      <c r="HST80" s="150"/>
      <c r="HSU80" s="150"/>
      <c r="HSV80" s="150"/>
      <c r="HSW80" s="150"/>
      <c r="HSX80" s="150"/>
      <c r="HSY80" s="150"/>
      <c r="HSZ80" s="150"/>
      <c r="HTA80" s="150"/>
      <c r="HTB80" s="150"/>
      <c r="HTC80" s="150"/>
      <c r="HTD80" s="150"/>
      <c r="HTE80" s="150"/>
      <c r="HTF80" s="150"/>
      <c r="HTG80" s="150"/>
      <c r="HTH80" s="150"/>
      <c r="HTI80" s="150"/>
      <c r="HTJ80" s="150"/>
      <c r="HTK80" s="150"/>
      <c r="HTL80" s="150"/>
      <c r="HTM80" s="150"/>
      <c r="HTN80" s="150"/>
      <c r="HTO80" s="150"/>
      <c r="HTP80" s="150"/>
      <c r="HTQ80" s="150"/>
      <c r="HTR80" s="150"/>
      <c r="HTS80" s="150"/>
      <c r="HTT80" s="150"/>
      <c r="HTU80" s="150"/>
      <c r="HTV80" s="150"/>
      <c r="HTW80" s="150"/>
      <c r="HTX80" s="150"/>
      <c r="HTY80" s="150"/>
      <c r="HTZ80" s="150"/>
      <c r="HUA80" s="150"/>
      <c r="HUB80" s="150"/>
      <c r="HUC80" s="150"/>
      <c r="HUD80" s="150"/>
      <c r="HUE80" s="150"/>
      <c r="HUF80" s="150"/>
      <c r="HUG80" s="150"/>
      <c r="HUH80" s="150"/>
      <c r="HUI80" s="150"/>
      <c r="HUJ80" s="150"/>
      <c r="HUK80" s="150"/>
      <c r="HUL80" s="150"/>
      <c r="HUM80" s="150"/>
      <c r="HUN80" s="150"/>
      <c r="HUO80" s="150"/>
      <c r="HUP80" s="150"/>
      <c r="HUQ80" s="150"/>
      <c r="HUR80" s="150"/>
      <c r="HUS80" s="150"/>
      <c r="HUT80" s="150"/>
      <c r="HUU80" s="150"/>
      <c r="HUV80" s="150"/>
      <c r="HUW80" s="150"/>
      <c r="HUX80" s="150"/>
      <c r="HUY80" s="150"/>
      <c r="HUZ80" s="150"/>
      <c r="HVA80" s="150"/>
      <c r="HVB80" s="150"/>
      <c r="HVC80" s="150"/>
      <c r="HVD80" s="150"/>
      <c r="HVE80" s="150"/>
      <c r="HVF80" s="150"/>
      <c r="HVG80" s="150"/>
      <c r="HVH80" s="150"/>
      <c r="HVI80" s="150"/>
      <c r="HVJ80" s="150"/>
      <c r="HVK80" s="150"/>
      <c r="HVL80" s="150"/>
      <c r="HVM80" s="150"/>
      <c r="HVN80" s="150"/>
      <c r="HVO80" s="150"/>
      <c r="HVP80" s="150"/>
      <c r="HVQ80" s="150"/>
      <c r="HVR80" s="150"/>
      <c r="HVS80" s="150"/>
      <c r="HVT80" s="150"/>
      <c r="HVU80" s="150"/>
      <c r="HVV80" s="150"/>
      <c r="HVW80" s="150"/>
      <c r="HVX80" s="150"/>
      <c r="HVY80" s="150"/>
      <c r="HVZ80" s="150"/>
      <c r="HWA80" s="150"/>
      <c r="HWB80" s="150"/>
      <c r="HWC80" s="150"/>
      <c r="HWD80" s="150"/>
      <c r="HWE80" s="150"/>
      <c r="HWF80" s="150"/>
      <c r="HWG80" s="150"/>
      <c r="HWH80" s="150"/>
      <c r="HWI80" s="150"/>
      <c r="HWJ80" s="150"/>
      <c r="HWK80" s="150"/>
      <c r="HWL80" s="150"/>
      <c r="HWM80" s="150"/>
      <c r="HWN80" s="150"/>
      <c r="HWO80" s="150"/>
      <c r="HWP80" s="150"/>
      <c r="HWQ80" s="150"/>
      <c r="HWR80" s="150"/>
      <c r="HWS80" s="150"/>
      <c r="HWT80" s="150"/>
      <c r="HWU80" s="150"/>
      <c r="HWV80" s="150"/>
      <c r="HWW80" s="150"/>
      <c r="HWX80" s="150"/>
      <c r="HWY80" s="150"/>
      <c r="HWZ80" s="150"/>
      <c r="HXA80" s="150"/>
      <c r="HXB80" s="150"/>
      <c r="HXC80" s="150"/>
      <c r="HXD80" s="150"/>
      <c r="HXE80" s="150"/>
      <c r="HXF80" s="150"/>
      <c r="HXG80" s="150"/>
      <c r="HXH80" s="150"/>
      <c r="HXI80" s="150"/>
      <c r="HXJ80" s="150"/>
      <c r="HXK80" s="150"/>
      <c r="HXL80" s="150"/>
      <c r="HXM80" s="150"/>
      <c r="HXN80" s="150"/>
      <c r="HXO80" s="150"/>
      <c r="HXP80" s="150"/>
      <c r="HXQ80" s="150"/>
      <c r="HXR80" s="150"/>
      <c r="HXS80" s="150"/>
      <c r="HXT80" s="150"/>
      <c r="HXU80" s="150"/>
      <c r="HXV80" s="150"/>
      <c r="HXW80" s="150"/>
      <c r="HXX80" s="150"/>
      <c r="HXY80" s="150"/>
      <c r="HXZ80" s="150"/>
      <c r="HYA80" s="150"/>
      <c r="HYB80" s="150"/>
      <c r="HYC80" s="150"/>
      <c r="HYD80" s="150"/>
      <c r="HYE80" s="150"/>
      <c r="HYF80" s="150"/>
      <c r="HYG80" s="150"/>
      <c r="HYH80" s="150"/>
      <c r="HYI80" s="150"/>
      <c r="HYJ80" s="150"/>
      <c r="HYK80" s="150"/>
      <c r="HYL80" s="150"/>
      <c r="HYM80" s="150"/>
      <c r="HYN80" s="150"/>
      <c r="HYO80" s="150"/>
      <c r="HYP80" s="150"/>
      <c r="HYQ80" s="150"/>
      <c r="HYR80" s="150"/>
      <c r="HYS80" s="150"/>
      <c r="HYT80" s="150"/>
      <c r="HYU80" s="150"/>
      <c r="HYV80" s="150"/>
      <c r="HYW80" s="150"/>
      <c r="HYX80" s="150"/>
      <c r="HYY80" s="150"/>
      <c r="HYZ80" s="150"/>
      <c r="HZA80" s="150"/>
      <c r="HZB80" s="150"/>
      <c r="HZC80" s="150"/>
      <c r="HZD80" s="150"/>
      <c r="HZE80" s="150"/>
      <c r="HZF80" s="150"/>
      <c r="HZG80" s="150"/>
      <c r="HZH80" s="150"/>
      <c r="HZI80" s="150"/>
      <c r="HZJ80" s="150"/>
      <c r="HZK80" s="150"/>
      <c r="HZL80" s="150"/>
      <c r="HZM80" s="150"/>
      <c r="HZN80" s="150"/>
      <c r="HZO80" s="150"/>
      <c r="HZP80" s="150"/>
      <c r="HZQ80" s="150"/>
      <c r="HZR80" s="150"/>
      <c r="HZS80" s="150"/>
      <c r="HZT80" s="150"/>
      <c r="HZU80" s="150"/>
      <c r="HZV80" s="150"/>
      <c r="HZW80" s="150"/>
      <c r="HZX80" s="150"/>
      <c r="HZY80" s="150"/>
      <c r="HZZ80" s="150"/>
      <c r="IAA80" s="150"/>
      <c r="IAB80" s="150"/>
      <c r="IAC80" s="150"/>
      <c r="IAD80" s="150"/>
      <c r="IAE80" s="150"/>
      <c r="IAF80" s="150"/>
      <c r="IAG80" s="150"/>
      <c r="IAH80" s="150"/>
      <c r="IAI80" s="150"/>
      <c r="IAJ80" s="150"/>
      <c r="IAK80" s="150"/>
      <c r="IAL80" s="150"/>
      <c r="IAM80" s="150"/>
      <c r="IAN80" s="150"/>
      <c r="IAO80" s="150"/>
      <c r="IAP80" s="150"/>
      <c r="IAQ80" s="150"/>
      <c r="IAR80" s="150"/>
      <c r="IAS80" s="150"/>
      <c r="IAT80" s="150"/>
      <c r="IAU80" s="150"/>
      <c r="IAV80" s="150"/>
      <c r="IAW80" s="150"/>
      <c r="IAX80" s="150"/>
      <c r="IAY80" s="150"/>
      <c r="IAZ80" s="150"/>
      <c r="IBA80" s="150"/>
      <c r="IBB80" s="150"/>
      <c r="IBC80" s="150"/>
      <c r="IBD80" s="150"/>
      <c r="IBE80" s="150"/>
      <c r="IBF80" s="150"/>
      <c r="IBG80" s="150"/>
      <c r="IBH80" s="150"/>
      <c r="IBI80" s="150"/>
      <c r="IBJ80" s="150"/>
      <c r="IBK80" s="150"/>
      <c r="IBL80" s="150"/>
      <c r="IBM80" s="150"/>
      <c r="IBN80" s="150"/>
      <c r="IBO80" s="150"/>
      <c r="IBP80" s="150"/>
      <c r="IBQ80" s="150"/>
      <c r="IBR80" s="150"/>
      <c r="IBS80" s="150"/>
      <c r="IBT80" s="150"/>
      <c r="IBU80" s="150"/>
      <c r="IBV80" s="150"/>
      <c r="IBW80" s="150"/>
      <c r="IBX80" s="150"/>
      <c r="IBY80" s="150"/>
      <c r="IBZ80" s="150"/>
      <c r="ICA80" s="150"/>
      <c r="ICB80" s="150"/>
      <c r="ICC80" s="150"/>
      <c r="ICD80" s="150"/>
      <c r="ICE80" s="150"/>
      <c r="ICF80" s="150"/>
      <c r="ICG80" s="150"/>
      <c r="ICH80" s="150"/>
      <c r="ICI80" s="150"/>
      <c r="ICJ80" s="150"/>
      <c r="ICK80" s="150"/>
      <c r="ICL80" s="150"/>
      <c r="ICM80" s="150"/>
      <c r="ICN80" s="150"/>
      <c r="ICO80" s="150"/>
      <c r="ICP80" s="150"/>
      <c r="ICQ80" s="150"/>
      <c r="ICR80" s="150"/>
      <c r="ICS80" s="150"/>
      <c r="ICT80" s="150"/>
      <c r="ICU80" s="150"/>
      <c r="ICV80" s="150"/>
      <c r="ICW80" s="150"/>
      <c r="ICX80" s="150"/>
      <c r="ICY80" s="150"/>
      <c r="ICZ80" s="150"/>
      <c r="IDA80" s="150"/>
      <c r="IDB80" s="150"/>
      <c r="IDC80" s="150"/>
      <c r="IDD80" s="150"/>
      <c r="IDE80" s="150"/>
      <c r="IDF80" s="150"/>
      <c r="IDG80" s="150"/>
      <c r="IDH80" s="150"/>
      <c r="IDI80" s="150"/>
      <c r="IDJ80" s="150"/>
      <c r="IDK80" s="150"/>
      <c r="IDL80" s="150"/>
      <c r="IDM80" s="150"/>
      <c r="IDN80" s="150"/>
      <c r="IDO80" s="150"/>
      <c r="IDP80" s="150"/>
      <c r="IDQ80" s="150"/>
      <c r="IDR80" s="150"/>
      <c r="IDS80" s="150"/>
      <c r="IDT80" s="150"/>
      <c r="IDU80" s="150"/>
      <c r="IDV80" s="150"/>
      <c r="IDW80" s="150"/>
      <c r="IDX80" s="150"/>
      <c r="IDY80" s="150"/>
      <c r="IDZ80" s="150"/>
      <c r="IEA80" s="150"/>
      <c r="IEB80" s="150"/>
      <c r="IEC80" s="150"/>
      <c r="IED80" s="150"/>
      <c r="IEE80" s="150"/>
      <c r="IEF80" s="150"/>
      <c r="IEG80" s="150"/>
      <c r="IEH80" s="150"/>
      <c r="IEI80" s="150"/>
      <c r="IEJ80" s="150"/>
      <c r="IEK80" s="150"/>
      <c r="IEL80" s="150"/>
      <c r="IEM80" s="150"/>
      <c r="IEN80" s="150"/>
      <c r="IEO80" s="150"/>
      <c r="IEP80" s="150"/>
      <c r="IEQ80" s="150"/>
      <c r="IER80" s="150"/>
      <c r="IES80" s="150"/>
      <c r="IET80" s="150"/>
      <c r="IEU80" s="150"/>
      <c r="IEV80" s="150"/>
      <c r="IEW80" s="150"/>
      <c r="IEX80" s="150"/>
      <c r="IEY80" s="150"/>
      <c r="IEZ80" s="150"/>
      <c r="IFA80" s="150"/>
      <c r="IFB80" s="150"/>
      <c r="IFC80" s="150"/>
      <c r="IFD80" s="150"/>
      <c r="IFE80" s="150"/>
      <c r="IFF80" s="150"/>
      <c r="IFG80" s="150"/>
      <c r="IFH80" s="150"/>
      <c r="IFI80" s="150"/>
      <c r="IFJ80" s="150"/>
      <c r="IFK80" s="150"/>
      <c r="IFL80" s="150"/>
      <c r="IFM80" s="150"/>
      <c r="IFN80" s="150"/>
      <c r="IFO80" s="150"/>
      <c r="IFP80" s="150"/>
      <c r="IFQ80" s="150"/>
      <c r="IFR80" s="150"/>
      <c r="IFS80" s="150"/>
      <c r="IFT80" s="150"/>
      <c r="IFU80" s="150"/>
      <c r="IFV80" s="150"/>
      <c r="IFW80" s="150"/>
      <c r="IFX80" s="150"/>
      <c r="IFY80" s="150"/>
      <c r="IFZ80" s="150"/>
      <c r="IGA80" s="150"/>
      <c r="IGB80" s="150"/>
      <c r="IGC80" s="150"/>
      <c r="IGD80" s="150"/>
      <c r="IGE80" s="150"/>
      <c r="IGF80" s="150"/>
      <c r="IGG80" s="150"/>
      <c r="IGH80" s="150"/>
      <c r="IGI80" s="150"/>
      <c r="IGJ80" s="150"/>
      <c r="IGK80" s="150"/>
      <c r="IGL80" s="150"/>
      <c r="IGM80" s="150"/>
      <c r="IGN80" s="150"/>
      <c r="IGO80" s="150"/>
      <c r="IGP80" s="150"/>
      <c r="IGQ80" s="150"/>
      <c r="IGR80" s="150"/>
      <c r="IGS80" s="150"/>
      <c r="IGT80" s="150"/>
      <c r="IGU80" s="150"/>
      <c r="IGV80" s="150"/>
      <c r="IGW80" s="150"/>
      <c r="IGX80" s="150"/>
      <c r="IGY80" s="150"/>
      <c r="IGZ80" s="150"/>
      <c r="IHA80" s="150"/>
      <c r="IHB80" s="150"/>
      <c r="IHC80" s="150"/>
      <c r="IHD80" s="150"/>
      <c r="IHE80" s="150"/>
      <c r="IHF80" s="150"/>
      <c r="IHG80" s="150"/>
      <c r="IHH80" s="150"/>
      <c r="IHI80" s="150"/>
      <c r="IHJ80" s="150"/>
      <c r="IHK80" s="150"/>
      <c r="IHL80" s="150"/>
      <c r="IHM80" s="150"/>
      <c r="IHN80" s="150"/>
      <c r="IHO80" s="150"/>
      <c r="IHP80" s="150"/>
      <c r="IHQ80" s="150"/>
      <c r="IHR80" s="150"/>
      <c r="IHS80" s="150"/>
      <c r="IHT80" s="150"/>
      <c r="IHU80" s="150"/>
      <c r="IHV80" s="150"/>
      <c r="IHW80" s="150"/>
      <c r="IHX80" s="150"/>
      <c r="IHY80" s="150"/>
      <c r="IHZ80" s="150"/>
      <c r="IIA80" s="150"/>
      <c r="IIB80" s="150"/>
      <c r="IIC80" s="150"/>
      <c r="IID80" s="150"/>
      <c r="IIE80" s="150"/>
      <c r="IIF80" s="150"/>
      <c r="IIG80" s="150"/>
      <c r="IIH80" s="150"/>
      <c r="III80" s="150"/>
      <c r="IIJ80" s="150"/>
      <c r="IIK80" s="150"/>
      <c r="IIL80" s="150"/>
      <c r="IIM80" s="150"/>
      <c r="IIN80" s="150"/>
      <c r="IIO80" s="150"/>
      <c r="IIP80" s="150"/>
      <c r="IIQ80" s="150"/>
      <c r="IIR80" s="150"/>
      <c r="IIS80" s="150"/>
      <c r="IIT80" s="150"/>
      <c r="IIU80" s="150"/>
      <c r="IIV80" s="150"/>
      <c r="IIW80" s="150"/>
      <c r="IIX80" s="150"/>
      <c r="IIY80" s="150"/>
      <c r="IIZ80" s="150"/>
      <c r="IJA80" s="150"/>
      <c r="IJB80" s="150"/>
      <c r="IJC80" s="150"/>
      <c r="IJD80" s="150"/>
      <c r="IJE80" s="150"/>
      <c r="IJF80" s="150"/>
      <c r="IJG80" s="150"/>
      <c r="IJH80" s="150"/>
      <c r="IJI80" s="150"/>
      <c r="IJJ80" s="150"/>
      <c r="IJK80" s="150"/>
      <c r="IJL80" s="150"/>
      <c r="IJM80" s="150"/>
      <c r="IJN80" s="150"/>
      <c r="IJO80" s="150"/>
      <c r="IJP80" s="150"/>
      <c r="IJQ80" s="150"/>
      <c r="IJR80" s="150"/>
      <c r="IJS80" s="150"/>
      <c r="IJT80" s="150"/>
      <c r="IJU80" s="150"/>
      <c r="IJV80" s="150"/>
      <c r="IJW80" s="150"/>
      <c r="IJX80" s="150"/>
      <c r="IJY80" s="150"/>
      <c r="IJZ80" s="150"/>
      <c r="IKA80" s="150"/>
      <c r="IKB80" s="150"/>
      <c r="IKC80" s="150"/>
      <c r="IKD80" s="150"/>
      <c r="IKE80" s="150"/>
      <c r="IKF80" s="150"/>
      <c r="IKG80" s="150"/>
      <c r="IKH80" s="150"/>
      <c r="IKI80" s="150"/>
      <c r="IKJ80" s="150"/>
      <c r="IKK80" s="150"/>
      <c r="IKL80" s="150"/>
      <c r="IKM80" s="150"/>
      <c r="IKN80" s="150"/>
      <c r="IKO80" s="150"/>
      <c r="IKP80" s="150"/>
      <c r="IKQ80" s="150"/>
      <c r="IKR80" s="150"/>
      <c r="IKS80" s="150"/>
      <c r="IKT80" s="150"/>
      <c r="IKU80" s="150"/>
      <c r="IKV80" s="150"/>
      <c r="IKW80" s="150"/>
      <c r="IKX80" s="150"/>
      <c r="IKY80" s="150"/>
      <c r="IKZ80" s="150"/>
      <c r="ILA80" s="150"/>
      <c r="ILB80" s="150"/>
      <c r="ILC80" s="150"/>
      <c r="ILD80" s="150"/>
      <c r="ILE80" s="150"/>
      <c r="ILF80" s="150"/>
      <c r="ILG80" s="150"/>
      <c r="ILH80" s="150"/>
      <c r="ILI80" s="150"/>
      <c r="ILJ80" s="150"/>
      <c r="ILK80" s="150"/>
      <c r="ILL80" s="150"/>
      <c r="ILM80" s="150"/>
      <c r="ILN80" s="150"/>
      <c r="ILO80" s="150"/>
      <c r="ILP80" s="150"/>
      <c r="ILQ80" s="150"/>
      <c r="ILR80" s="150"/>
      <c r="ILS80" s="150"/>
      <c r="ILT80" s="150"/>
      <c r="ILU80" s="150"/>
      <c r="ILV80" s="150"/>
      <c r="ILW80" s="150"/>
      <c r="ILX80" s="150"/>
      <c r="ILY80" s="150"/>
      <c r="ILZ80" s="150"/>
      <c r="IMA80" s="150"/>
      <c r="IMB80" s="150"/>
      <c r="IMC80" s="150"/>
      <c r="IMD80" s="150"/>
      <c r="IME80" s="150"/>
      <c r="IMF80" s="150"/>
      <c r="IMG80" s="150"/>
      <c r="IMH80" s="150"/>
      <c r="IMI80" s="150"/>
      <c r="IMJ80" s="150"/>
      <c r="IMK80" s="150"/>
      <c r="IML80" s="150"/>
      <c r="IMM80" s="150"/>
      <c r="IMN80" s="150"/>
      <c r="IMO80" s="150"/>
      <c r="IMP80" s="150"/>
      <c r="IMQ80" s="150"/>
      <c r="IMR80" s="150"/>
      <c r="IMS80" s="150"/>
      <c r="IMT80" s="150"/>
      <c r="IMU80" s="150"/>
      <c r="IMV80" s="150"/>
      <c r="IMW80" s="150"/>
      <c r="IMX80" s="150"/>
      <c r="IMY80" s="150"/>
      <c r="IMZ80" s="150"/>
      <c r="INA80" s="150"/>
      <c r="INB80" s="150"/>
      <c r="INC80" s="150"/>
      <c r="IND80" s="150"/>
      <c r="INE80" s="150"/>
      <c r="INF80" s="150"/>
      <c r="ING80" s="150"/>
      <c r="INH80" s="150"/>
      <c r="INI80" s="150"/>
      <c r="INJ80" s="150"/>
      <c r="INK80" s="150"/>
      <c r="INL80" s="150"/>
      <c r="INM80" s="150"/>
      <c r="INN80" s="150"/>
      <c r="INO80" s="150"/>
      <c r="INP80" s="150"/>
      <c r="INQ80" s="150"/>
      <c r="INR80" s="150"/>
      <c r="INS80" s="150"/>
      <c r="INT80" s="150"/>
      <c r="INU80" s="150"/>
      <c r="INV80" s="150"/>
      <c r="INW80" s="150"/>
      <c r="INX80" s="150"/>
      <c r="INY80" s="150"/>
      <c r="INZ80" s="150"/>
      <c r="IOA80" s="150"/>
      <c r="IOB80" s="150"/>
      <c r="IOC80" s="150"/>
      <c r="IOD80" s="150"/>
      <c r="IOE80" s="150"/>
      <c r="IOF80" s="150"/>
      <c r="IOG80" s="150"/>
      <c r="IOH80" s="150"/>
      <c r="IOI80" s="150"/>
      <c r="IOJ80" s="150"/>
      <c r="IOK80" s="150"/>
      <c r="IOL80" s="150"/>
      <c r="IOM80" s="150"/>
      <c r="ION80" s="150"/>
      <c r="IOO80" s="150"/>
      <c r="IOP80" s="150"/>
      <c r="IOQ80" s="150"/>
      <c r="IOR80" s="150"/>
      <c r="IOS80" s="150"/>
      <c r="IOT80" s="150"/>
      <c r="IOU80" s="150"/>
      <c r="IOV80" s="150"/>
      <c r="IOW80" s="150"/>
      <c r="IOX80" s="150"/>
      <c r="IOY80" s="150"/>
      <c r="IOZ80" s="150"/>
      <c r="IPA80" s="150"/>
      <c r="IPB80" s="150"/>
      <c r="IPC80" s="150"/>
      <c r="IPD80" s="150"/>
      <c r="IPE80" s="150"/>
      <c r="IPF80" s="150"/>
      <c r="IPG80" s="150"/>
      <c r="IPH80" s="150"/>
      <c r="IPI80" s="150"/>
      <c r="IPJ80" s="150"/>
      <c r="IPK80" s="150"/>
      <c r="IPL80" s="150"/>
      <c r="IPM80" s="150"/>
      <c r="IPN80" s="150"/>
      <c r="IPO80" s="150"/>
      <c r="IPP80" s="150"/>
      <c r="IPQ80" s="150"/>
      <c r="IPR80" s="150"/>
      <c r="IPS80" s="150"/>
      <c r="IPT80" s="150"/>
      <c r="IPU80" s="150"/>
      <c r="IPV80" s="150"/>
      <c r="IPW80" s="150"/>
      <c r="IPX80" s="150"/>
      <c r="IPY80" s="150"/>
      <c r="IPZ80" s="150"/>
      <c r="IQA80" s="150"/>
      <c r="IQB80" s="150"/>
      <c r="IQC80" s="150"/>
      <c r="IQD80" s="150"/>
      <c r="IQE80" s="150"/>
      <c r="IQF80" s="150"/>
      <c r="IQG80" s="150"/>
      <c r="IQH80" s="150"/>
      <c r="IQI80" s="150"/>
      <c r="IQJ80" s="150"/>
      <c r="IQK80" s="150"/>
      <c r="IQL80" s="150"/>
      <c r="IQM80" s="150"/>
      <c r="IQN80" s="150"/>
      <c r="IQO80" s="150"/>
      <c r="IQP80" s="150"/>
      <c r="IQQ80" s="150"/>
      <c r="IQR80" s="150"/>
      <c r="IQS80" s="150"/>
      <c r="IQT80" s="150"/>
      <c r="IQU80" s="150"/>
      <c r="IQV80" s="150"/>
      <c r="IQW80" s="150"/>
      <c r="IQX80" s="150"/>
      <c r="IQY80" s="150"/>
      <c r="IQZ80" s="150"/>
      <c r="IRA80" s="150"/>
      <c r="IRB80" s="150"/>
      <c r="IRC80" s="150"/>
      <c r="IRD80" s="150"/>
      <c r="IRE80" s="150"/>
      <c r="IRF80" s="150"/>
      <c r="IRG80" s="150"/>
      <c r="IRH80" s="150"/>
      <c r="IRI80" s="150"/>
      <c r="IRJ80" s="150"/>
      <c r="IRK80" s="150"/>
      <c r="IRL80" s="150"/>
      <c r="IRM80" s="150"/>
      <c r="IRN80" s="150"/>
      <c r="IRO80" s="150"/>
      <c r="IRP80" s="150"/>
      <c r="IRQ80" s="150"/>
      <c r="IRR80" s="150"/>
      <c r="IRS80" s="150"/>
      <c r="IRT80" s="150"/>
      <c r="IRU80" s="150"/>
      <c r="IRV80" s="150"/>
      <c r="IRW80" s="150"/>
      <c r="IRX80" s="150"/>
      <c r="IRY80" s="150"/>
      <c r="IRZ80" s="150"/>
      <c r="ISA80" s="150"/>
      <c r="ISB80" s="150"/>
      <c r="ISC80" s="150"/>
      <c r="ISD80" s="150"/>
      <c r="ISE80" s="150"/>
      <c r="ISF80" s="150"/>
      <c r="ISG80" s="150"/>
      <c r="ISH80" s="150"/>
      <c r="ISI80" s="150"/>
      <c r="ISJ80" s="150"/>
      <c r="ISK80" s="150"/>
      <c r="ISL80" s="150"/>
      <c r="ISM80" s="150"/>
      <c r="ISN80" s="150"/>
      <c r="ISO80" s="150"/>
      <c r="ISP80" s="150"/>
      <c r="ISQ80" s="150"/>
      <c r="ISR80" s="150"/>
      <c r="ISS80" s="150"/>
      <c r="IST80" s="150"/>
      <c r="ISU80" s="150"/>
      <c r="ISV80" s="150"/>
      <c r="ISW80" s="150"/>
      <c r="ISX80" s="150"/>
      <c r="ISY80" s="150"/>
      <c r="ISZ80" s="150"/>
      <c r="ITA80" s="150"/>
      <c r="ITB80" s="150"/>
      <c r="ITC80" s="150"/>
      <c r="ITD80" s="150"/>
      <c r="ITE80" s="150"/>
      <c r="ITF80" s="150"/>
      <c r="ITG80" s="150"/>
      <c r="ITH80" s="150"/>
      <c r="ITI80" s="150"/>
      <c r="ITJ80" s="150"/>
      <c r="ITK80" s="150"/>
      <c r="ITL80" s="150"/>
      <c r="ITM80" s="150"/>
      <c r="ITN80" s="150"/>
      <c r="ITO80" s="150"/>
      <c r="ITP80" s="150"/>
      <c r="ITQ80" s="150"/>
      <c r="ITR80" s="150"/>
      <c r="ITS80" s="150"/>
      <c r="ITT80" s="150"/>
      <c r="ITU80" s="150"/>
      <c r="ITV80" s="150"/>
      <c r="ITW80" s="150"/>
      <c r="ITX80" s="150"/>
      <c r="ITY80" s="150"/>
      <c r="ITZ80" s="150"/>
      <c r="IUA80" s="150"/>
      <c r="IUB80" s="150"/>
      <c r="IUC80" s="150"/>
      <c r="IUD80" s="150"/>
      <c r="IUE80" s="150"/>
      <c r="IUF80" s="150"/>
      <c r="IUG80" s="150"/>
      <c r="IUH80" s="150"/>
      <c r="IUI80" s="150"/>
      <c r="IUJ80" s="150"/>
      <c r="IUK80" s="150"/>
      <c r="IUL80" s="150"/>
      <c r="IUM80" s="150"/>
      <c r="IUN80" s="150"/>
      <c r="IUO80" s="150"/>
      <c r="IUP80" s="150"/>
      <c r="IUQ80" s="150"/>
      <c r="IUR80" s="150"/>
      <c r="IUS80" s="150"/>
      <c r="IUT80" s="150"/>
      <c r="IUU80" s="150"/>
      <c r="IUV80" s="150"/>
      <c r="IUW80" s="150"/>
      <c r="IUX80" s="150"/>
      <c r="IUY80" s="150"/>
      <c r="IUZ80" s="150"/>
      <c r="IVA80" s="150"/>
      <c r="IVB80" s="150"/>
      <c r="IVC80" s="150"/>
      <c r="IVD80" s="150"/>
      <c r="IVE80" s="150"/>
      <c r="IVF80" s="150"/>
      <c r="IVG80" s="150"/>
      <c r="IVH80" s="150"/>
      <c r="IVI80" s="150"/>
      <c r="IVJ80" s="150"/>
      <c r="IVK80" s="150"/>
      <c r="IVL80" s="150"/>
      <c r="IVM80" s="150"/>
      <c r="IVN80" s="150"/>
      <c r="IVO80" s="150"/>
      <c r="IVP80" s="150"/>
      <c r="IVQ80" s="150"/>
      <c r="IVR80" s="150"/>
      <c r="IVS80" s="150"/>
      <c r="IVT80" s="150"/>
      <c r="IVU80" s="150"/>
      <c r="IVV80" s="150"/>
      <c r="IVW80" s="150"/>
      <c r="IVX80" s="150"/>
      <c r="IVY80" s="150"/>
      <c r="IVZ80" s="150"/>
      <c r="IWA80" s="150"/>
      <c r="IWB80" s="150"/>
      <c r="IWC80" s="150"/>
      <c r="IWD80" s="150"/>
      <c r="IWE80" s="150"/>
      <c r="IWF80" s="150"/>
      <c r="IWG80" s="150"/>
      <c r="IWH80" s="150"/>
      <c r="IWI80" s="150"/>
      <c r="IWJ80" s="150"/>
      <c r="IWK80" s="150"/>
      <c r="IWL80" s="150"/>
      <c r="IWM80" s="150"/>
      <c r="IWN80" s="150"/>
      <c r="IWO80" s="150"/>
      <c r="IWP80" s="150"/>
      <c r="IWQ80" s="150"/>
      <c r="IWR80" s="150"/>
      <c r="IWS80" s="150"/>
      <c r="IWT80" s="150"/>
      <c r="IWU80" s="150"/>
      <c r="IWV80" s="150"/>
      <c r="IWW80" s="150"/>
      <c r="IWX80" s="150"/>
      <c r="IWY80" s="150"/>
      <c r="IWZ80" s="150"/>
      <c r="IXA80" s="150"/>
      <c r="IXB80" s="150"/>
      <c r="IXC80" s="150"/>
      <c r="IXD80" s="150"/>
      <c r="IXE80" s="150"/>
      <c r="IXF80" s="150"/>
      <c r="IXG80" s="150"/>
      <c r="IXH80" s="150"/>
      <c r="IXI80" s="150"/>
      <c r="IXJ80" s="150"/>
      <c r="IXK80" s="150"/>
      <c r="IXL80" s="150"/>
      <c r="IXM80" s="150"/>
      <c r="IXN80" s="150"/>
      <c r="IXO80" s="150"/>
      <c r="IXP80" s="150"/>
      <c r="IXQ80" s="150"/>
      <c r="IXR80" s="150"/>
      <c r="IXS80" s="150"/>
      <c r="IXT80" s="150"/>
      <c r="IXU80" s="150"/>
      <c r="IXV80" s="150"/>
      <c r="IXW80" s="150"/>
      <c r="IXX80" s="150"/>
      <c r="IXY80" s="150"/>
      <c r="IXZ80" s="150"/>
      <c r="IYA80" s="150"/>
      <c r="IYB80" s="150"/>
      <c r="IYC80" s="150"/>
      <c r="IYD80" s="150"/>
      <c r="IYE80" s="150"/>
      <c r="IYF80" s="150"/>
      <c r="IYG80" s="150"/>
      <c r="IYH80" s="150"/>
      <c r="IYI80" s="150"/>
      <c r="IYJ80" s="150"/>
      <c r="IYK80" s="150"/>
      <c r="IYL80" s="150"/>
      <c r="IYM80" s="150"/>
      <c r="IYN80" s="150"/>
      <c r="IYO80" s="150"/>
      <c r="IYP80" s="150"/>
      <c r="IYQ80" s="150"/>
      <c r="IYR80" s="150"/>
      <c r="IYS80" s="150"/>
      <c r="IYT80" s="150"/>
      <c r="IYU80" s="150"/>
      <c r="IYV80" s="150"/>
      <c r="IYW80" s="150"/>
      <c r="IYX80" s="150"/>
      <c r="IYY80" s="150"/>
      <c r="IYZ80" s="150"/>
      <c r="IZA80" s="150"/>
      <c r="IZB80" s="150"/>
      <c r="IZC80" s="150"/>
      <c r="IZD80" s="150"/>
      <c r="IZE80" s="150"/>
      <c r="IZF80" s="150"/>
      <c r="IZG80" s="150"/>
      <c r="IZH80" s="150"/>
      <c r="IZI80" s="150"/>
      <c r="IZJ80" s="150"/>
      <c r="IZK80" s="150"/>
      <c r="IZL80" s="150"/>
      <c r="IZM80" s="150"/>
      <c r="IZN80" s="150"/>
      <c r="IZO80" s="150"/>
      <c r="IZP80" s="150"/>
      <c r="IZQ80" s="150"/>
      <c r="IZR80" s="150"/>
      <c r="IZS80" s="150"/>
      <c r="IZT80" s="150"/>
      <c r="IZU80" s="150"/>
      <c r="IZV80" s="150"/>
      <c r="IZW80" s="150"/>
      <c r="IZX80" s="150"/>
      <c r="IZY80" s="150"/>
      <c r="IZZ80" s="150"/>
      <c r="JAA80" s="150"/>
      <c r="JAB80" s="150"/>
      <c r="JAC80" s="150"/>
      <c r="JAD80" s="150"/>
      <c r="JAE80" s="150"/>
      <c r="JAF80" s="150"/>
      <c r="JAG80" s="150"/>
      <c r="JAH80" s="150"/>
      <c r="JAI80" s="150"/>
      <c r="JAJ80" s="150"/>
      <c r="JAK80" s="150"/>
      <c r="JAL80" s="150"/>
      <c r="JAM80" s="150"/>
      <c r="JAN80" s="150"/>
      <c r="JAO80" s="150"/>
      <c r="JAP80" s="150"/>
      <c r="JAQ80" s="150"/>
      <c r="JAR80" s="150"/>
      <c r="JAS80" s="150"/>
      <c r="JAT80" s="150"/>
      <c r="JAU80" s="150"/>
      <c r="JAV80" s="150"/>
      <c r="JAW80" s="150"/>
      <c r="JAX80" s="150"/>
      <c r="JAY80" s="150"/>
      <c r="JAZ80" s="150"/>
      <c r="JBA80" s="150"/>
      <c r="JBB80" s="150"/>
      <c r="JBC80" s="150"/>
      <c r="JBD80" s="150"/>
      <c r="JBE80" s="150"/>
      <c r="JBF80" s="150"/>
      <c r="JBG80" s="150"/>
      <c r="JBH80" s="150"/>
      <c r="JBI80" s="150"/>
      <c r="JBJ80" s="150"/>
      <c r="JBK80" s="150"/>
      <c r="JBL80" s="150"/>
      <c r="JBM80" s="150"/>
      <c r="JBN80" s="150"/>
      <c r="JBO80" s="150"/>
      <c r="JBP80" s="150"/>
      <c r="JBQ80" s="150"/>
      <c r="JBR80" s="150"/>
      <c r="JBS80" s="150"/>
      <c r="JBT80" s="150"/>
      <c r="JBU80" s="150"/>
      <c r="JBV80" s="150"/>
      <c r="JBW80" s="150"/>
      <c r="JBX80" s="150"/>
      <c r="JBY80" s="150"/>
      <c r="JBZ80" s="150"/>
      <c r="JCA80" s="150"/>
      <c r="JCB80" s="150"/>
      <c r="JCC80" s="150"/>
      <c r="JCD80" s="150"/>
      <c r="JCE80" s="150"/>
      <c r="JCF80" s="150"/>
      <c r="JCG80" s="150"/>
      <c r="JCH80" s="150"/>
      <c r="JCI80" s="150"/>
      <c r="JCJ80" s="150"/>
      <c r="JCK80" s="150"/>
      <c r="JCL80" s="150"/>
      <c r="JCM80" s="150"/>
      <c r="JCN80" s="150"/>
      <c r="JCO80" s="150"/>
      <c r="JCP80" s="150"/>
      <c r="JCQ80" s="150"/>
      <c r="JCR80" s="150"/>
      <c r="JCS80" s="150"/>
      <c r="JCT80" s="150"/>
      <c r="JCU80" s="150"/>
      <c r="JCV80" s="150"/>
      <c r="JCW80" s="150"/>
      <c r="JCX80" s="150"/>
      <c r="JCY80" s="150"/>
      <c r="JCZ80" s="150"/>
      <c r="JDA80" s="150"/>
      <c r="JDB80" s="150"/>
      <c r="JDC80" s="150"/>
      <c r="JDD80" s="150"/>
      <c r="JDE80" s="150"/>
      <c r="JDF80" s="150"/>
      <c r="JDG80" s="150"/>
      <c r="JDH80" s="150"/>
      <c r="JDI80" s="150"/>
      <c r="JDJ80" s="150"/>
      <c r="JDK80" s="150"/>
      <c r="JDL80" s="150"/>
      <c r="JDM80" s="150"/>
      <c r="JDN80" s="150"/>
      <c r="JDO80" s="150"/>
      <c r="JDP80" s="150"/>
      <c r="JDQ80" s="150"/>
      <c r="JDR80" s="150"/>
      <c r="JDS80" s="150"/>
      <c r="JDT80" s="150"/>
      <c r="JDU80" s="150"/>
      <c r="JDV80" s="150"/>
      <c r="JDW80" s="150"/>
      <c r="JDX80" s="150"/>
      <c r="JDY80" s="150"/>
      <c r="JDZ80" s="150"/>
      <c r="JEA80" s="150"/>
      <c r="JEB80" s="150"/>
      <c r="JEC80" s="150"/>
      <c r="JED80" s="150"/>
      <c r="JEE80" s="150"/>
      <c r="JEF80" s="150"/>
      <c r="JEG80" s="150"/>
      <c r="JEH80" s="150"/>
      <c r="JEI80" s="150"/>
      <c r="JEJ80" s="150"/>
      <c r="JEK80" s="150"/>
      <c r="JEL80" s="150"/>
      <c r="JEM80" s="150"/>
      <c r="JEN80" s="150"/>
      <c r="JEO80" s="150"/>
      <c r="JEP80" s="150"/>
      <c r="JEQ80" s="150"/>
      <c r="JER80" s="150"/>
      <c r="JES80" s="150"/>
      <c r="JET80" s="150"/>
      <c r="JEU80" s="150"/>
      <c r="JEV80" s="150"/>
      <c r="JEW80" s="150"/>
      <c r="JEX80" s="150"/>
      <c r="JEY80" s="150"/>
      <c r="JEZ80" s="150"/>
      <c r="JFA80" s="150"/>
      <c r="JFB80" s="150"/>
      <c r="JFC80" s="150"/>
      <c r="JFD80" s="150"/>
      <c r="JFE80" s="150"/>
      <c r="JFF80" s="150"/>
      <c r="JFG80" s="150"/>
      <c r="JFH80" s="150"/>
      <c r="JFI80" s="150"/>
      <c r="JFJ80" s="150"/>
      <c r="JFK80" s="150"/>
      <c r="JFL80" s="150"/>
      <c r="JFM80" s="150"/>
      <c r="JFN80" s="150"/>
      <c r="JFO80" s="150"/>
      <c r="JFP80" s="150"/>
      <c r="JFQ80" s="150"/>
      <c r="JFR80" s="150"/>
      <c r="JFS80" s="150"/>
      <c r="JFT80" s="150"/>
      <c r="JFU80" s="150"/>
      <c r="JFV80" s="150"/>
      <c r="JFW80" s="150"/>
      <c r="JFX80" s="150"/>
      <c r="JFY80" s="150"/>
      <c r="JFZ80" s="150"/>
      <c r="JGA80" s="150"/>
      <c r="JGB80" s="150"/>
      <c r="JGC80" s="150"/>
      <c r="JGD80" s="150"/>
      <c r="JGE80" s="150"/>
      <c r="JGF80" s="150"/>
      <c r="JGG80" s="150"/>
      <c r="JGH80" s="150"/>
      <c r="JGI80" s="150"/>
      <c r="JGJ80" s="150"/>
      <c r="JGK80" s="150"/>
      <c r="JGL80" s="150"/>
      <c r="JGM80" s="150"/>
      <c r="JGN80" s="150"/>
      <c r="JGO80" s="150"/>
      <c r="JGP80" s="150"/>
      <c r="JGQ80" s="150"/>
      <c r="JGR80" s="150"/>
      <c r="JGS80" s="150"/>
      <c r="JGT80" s="150"/>
      <c r="JGU80" s="150"/>
      <c r="JGV80" s="150"/>
      <c r="JGW80" s="150"/>
      <c r="JGX80" s="150"/>
      <c r="JGY80" s="150"/>
      <c r="JGZ80" s="150"/>
      <c r="JHA80" s="150"/>
      <c r="JHB80" s="150"/>
      <c r="JHC80" s="150"/>
      <c r="JHD80" s="150"/>
      <c r="JHE80" s="150"/>
      <c r="JHF80" s="150"/>
      <c r="JHG80" s="150"/>
      <c r="JHH80" s="150"/>
      <c r="JHI80" s="150"/>
      <c r="JHJ80" s="150"/>
      <c r="JHK80" s="150"/>
      <c r="JHL80" s="150"/>
      <c r="JHM80" s="150"/>
      <c r="JHN80" s="150"/>
      <c r="JHO80" s="150"/>
      <c r="JHP80" s="150"/>
      <c r="JHQ80" s="150"/>
      <c r="JHR80" s="150"/>
      <c r="JHS80" s="150"/>
      <c r="JHT80" s="150"/>
      <c r="JHU80" s="150"/>
      <c r="JHV80" s="150"/>
      <c r="JHW80" s="150"/>
      <c r="JHX80" s="150"/>
      <c r="JHY80" s="150"/>
      <c r="JHZ80" s="150"/>
      <c r="JIA80" s="150"/>
      <c r="JIB80" s="150"/>
      <c r="JIC80" s="150"/>
      <c r="JID80" s="150"/>
      <c r="JIE80" s="150"/>
      <c r="JIF80" s="150"/>
      <c r="JIG80" s="150"/>
      <c r="JIH80" s="150"/>
      <c r="JII80" s="150"/>
      <c r="JIJ80" s="150"/>
      <c r="JIK80" s="150"/>
      <c r="JIL80" s="150"/>
      <c r="JIM80" s="150"/>
      <c r="JIN80" s="150"/>
      <c r="JIO80" s="150"/>
      <c r="JIP80" s="150"/>
      <c r="JIQ80" s="150"/>
      <c r="JIR80" s="150"/>
      <c r="JIS80" s="150"/>
      <c r="JIT80" s="150"/>
      <c r="JIU80" s="150"/>
      <c r="JIV80" s="150"/>
      <c r="JIW80" s="150"/>
      <c r="JIX80" s="150"/>
      <c r="JIY80" s="150"/>
      <c r="JIZ80" s="150"/>
      <c r="JJA80" s="150"/>
      <c r="JJB80" s="150"/>
      <c r="JJC80" s="150"/>
      <c r="JJD80" s="150"/>
      <c r="JJE80" s="150"/>
      <c r="JJF80" s="150"/>
      <c r="JJG80" s="150"/>
      <c r="JJH80" s="150"/>
      <c r="JJI80" s="150"/>
      <c r="JJJ80" s="150"/>
      <c r="JJK80" s="150"/>
      <c r="JJL80" s="150"/>
      <c r="JJM80" s="150"/>
      <c r="JJN80" s="150"/>
      <c r="JJO80" s="150"/>
      <c r="JJP80" s="150"/>
      <c r="JJQ80" s="150"/>
      <c r="JJR80" s="150"/>
      <c r="JJS80" s="150"/>
      <c r="JJT80" s="150"/>
      <c r="JJU80" s="150"/>
      <c r="JJV80" s="150"/>
      <c r="JJW80" s="150"/>
      <c r="JJX80" s="150"/>
      <c r="JJY80" s="150"/>
      <c r="JJZ80" s="150"/>
      <c r="JKA80" s="150"/>
      <c r="JKB80" s="150"/>
      <c r="JKC80" s="150"/>
      <c r="JKD80" s="150"/>
      <c r="JKE80" s="150"/>
      <c r="JKF80" s="150"/>
      <c r="JKG80" s="150"/>
      <c r="JKH80" s="150"/>
      <c r="JKI80" s="150"/>
      <c r="JKJ80" s="150"/>
      <c r="JKK80" s="150"/>
      <c r="JKL80" s="150"/>
      <c r="JKM80" s="150"/>
      <c r="JKN80" s="150"/>
      <c r="JKO80" s="150"/>
      <c r="JKP80" s="150"/>
      <c r="JKQ80" s="150"/>
      <c r="JKR80" s="150"/>
      <c r="JKS80" s="150"/>
      <c r="JKT80" s="150"/>
      <c r="JKU80" s="150"/>
      <c r="JKV80" s="150"/>
      <c r="JKW80" s="150"/>
      <c r="JKX80" s="150"/>
      <c r="JKY80" s="150"/>
      <c r="JKZ80" s="150"/>
      <c r="JLA80" s="150"/>
      <c r="JLB80" s="150"/>
      <c r="JLC80" s="150"/>
      <c r="JLD80" s="150"/>
      <c r="JLE80" s="150"/>
      <c r="JLF80" s="150"/>
      <c r="JLG80" s="150"/>
      <c r="JLH80" s="150"/>
      <c r="JLI80" s="150"/>
      <c r="JLJ80" s="150"/>
      <c r="JLK80" s="150"/>
      <c r="JLL80" s="150"/>
      <c r="JLM80" s="150"/>
      <c r="JLN80" s="150"/>
      <c r="JLO80" s="150"/>
      <c r="JLP80" s="150"/>
      <c r="JLQ80" s="150"/>
      <c r="JLR80" s="150"/>
      <c r="JLS80" s="150"/>
      <c r="JLT80" s="150"/>
      <c r="JLU80" s="150"/>
      <c r="JLV80" s="150"/>
      <c r="JLW80" s="150"/>
      <c r="JLX80" s="150"/>
      <c r="JLY80" s="150"/>
      <c r="JLZ80" s="150"/>
      <c r="JMA80" s="150"/>
      <c r="JMB80" s="150"/>
      <c r="JMC80" s="150"/>
      <c r="JMD80" s="150"/>
      <c r="JME80" s="150"/>
      <c r="JMF80" s="150"/>
      <c r="JMG80" s="150"/>
      <c r="JMH80" s="150"/>
      <c r="JMI80" s="150"/>
      <c r="JMJ80" s="150"/>
      <c r="JMK80" s="150"/>
      <c r="JML80" s="150"/>
      <c r="JMM80" s="150"/>
      <c r="JMN80" s="150"/>
      <c r="JMO80" s="150"/>
      <c r="JMP80" s="150"/>
      <c r="JMQ80" s="150"/>
      <c r="JMR80" s="150"/>
      <c r="JMS80" s="150"/>
      <c r="JMT80" s="150"/>
      <c r="JMU80" s="150"/>
      <c r="JMV80" s="150"/>
      <c r="JMW80" s="150"/>
      <c r="JMX80" s="150"/>
      <c r="JMY80" s="150"/>
      <c r="JMZ80" s="150"/>
      <c r="JNA80" s="150"/>
      <c r="JNB80" s="150"/>
      <c r="JNC80" s="150"/>
      <c r="JND80" s="150"/>
      <c r="JNE80" s="150"/>
      <c r="JNF80" s="150"/>
      <c r="JNG80" s="150"/>
      <c r="JNH80" s="150"/>
      <c r="JNI80" s="150"/>
      <c r="JNJ80" s="150"/>
      <c r="JNK80" s="150"/>
      <c r="JNL80" s="150"/>
      <c r="JNM80" s="150"/>
      <c r="JNN80" s="150"/>
      <c r="JNO80" s="150"/>
      <c r="JNP80" s="150"/>
      <c r="JNQ80" s="150"/>
      <c r="JNR80" s="150"/>
      <c r="JNS80" s="150"/>
      <c r="JNT80" s="150"/>
      <c r="JNU80" s="150"/>
      <c r="JNV80" s="150"/>
      <c r="JNW80" s="150"/>
      <c r="JNX80" s="150"/>
      <c r="JNY80" s="150"/>
      <c r="JNZ80" s="150"/>
      <c r="JOA80" s="150"/>
      <c r="JOB80" s="150"/>
      <c r="JOC80" s="150"/>
      <c r="JOD80" s="150"/>
      <c r="JOE80" s="150"/>
      <c r="JOF80" s="150"/>
      <c r="JOG80" s="150"/>
      <c r="JOH80" s="150"/>
      <c r="JOI80" s="150"/>
      <c r="JOJ80" s="150"/>
      <c r="JOK80" s="150"/>
      <c r="JOL80" s="150"/>
      <c r="JOM80" s="150"/>
      <c r="JON80" s="150"/>
      <c r="JOO80" s="150"/>
      <c r="JOP80" s="150"/>
      <c r="JOQ80" s="150"/>
      <c r="JOR80" s="150"/>
      <c r="JOS80" s="150"/>
      <c r="JOT80" s="150"/>
      <c r="JOU80" s="150"/>
      <c r="JOV80" s="150"/>
      <c r="JOW80" s="150"/>
      <c r="JOX80" s="150"/>
      <c r="JOY80" s="150"/>
      <c r="JOZ80" s="150"/>
      <c r="JPA80" s="150"/>
      <c r="JPB80" s="150"/>
      <c r="JPC80" s="150"/>
      <c r="JPD80" s="150"/>
      <c r="JPE80" s="150"/>
      <c r="JPF80" s="150"/>
      <c r="JPG80" s="150"/>
      <c r="JPH80" s="150"/>
      <c r="JPI80" s="150"/>
      <c r="JPJ80" s="150"/>
      <c r="JPK80" s="150"/>
      <c r="JPL80" s="150"/>
      <c r="JPM80" s="150"/>
      <c r="JPN80" s="150"/>
      <c r="JPO80" s="150"/>
      <c r="JPP80" s="150"/>
      <c r="JPQ80" s="150"/>
      <c r="JPR80" s="150"/>
      <c r="JPS80" s="150"/>
      <c r="JPT80" s="150"/>
      <c r="JPU80" s="150"/>
      <c r="JPV80" s="150"/>
      <c r="JPW80" s="150"/>
      <c r="JPX80" s="150"/>
      <c r="JPY80" s="150"/>
      <c r="JPZ80" s="150"/>
      <c r="JQA80" s="150"/>
      <c r="JQB80" s="150"/>
      <c r="JQC80" s="150"/>
      <c r="JQD80" s="150"/>
      <c r="JQE80" s="150"/>
      <c r="JQF80" s="150"/>
      <c r="JQG80" s="150"/>
      <c r="JQH80" s="150"/>
      <c r="JQI80" s="150"/>
      <c r="JQJ80" s="150"/>
      <c r="JQK80" s="150"/>
      <c r="JQL80" s="150"/>
      <c r="JQM80" s="150"/>
      <c r="JQN80" s="150"/>
      <c r="JQO80" s="150"/>
      <c r="JQP80" s="150"/>
      <c r="JQQ80" s="150"/>
      <c r="JQR80" s="150"/>
      <c r="JQS80" s="150"/>
      <c r="JQT80" s="150"/>
      <c r="JQU80" s="150"/>
      <c r="JQV80" s="150"/>
      <c r="JQW80" s="150"/>
      <c r="JQX80" s="150"/>
      <c r="JQY80" s="150"/>
      <c r="JQZ80" s="150"/>
      <c r="JRA80" s="150"/>
      <c r="JRB80" s="150"/>
      <c r="JRC80" s="150"/>
      <c r="JRD80" s="150"/>
      <c r="JRE80" s="150"/>
      <c r="JRF80" s="150"/>
      <c r="JRG80" s="150"/>
      <c r="JRH80" s="150"/>
      <c r="JRI80" s="150"/>
      <c r="JRJ80" s="150"/>
      <c r="JRK80" s="150"/>
      <c r="JRL80" s="150"/>
      <c r="JRM80" s="150"/>
      <c r="JRN80" s="150"/>
      <c r="JRO80" s="150"/>
      <c r="JRP80" s="150"/>
      <c r="JRQ80" s="150"/>
      <c r="JRR80" s="150"/>
      <c r="JRS80" s="150"/>
      <c r="JRT80" s="150"/>
      <c r="JRU80" s="150"/>
      <c r="JRV80" s="150"/>
      <c r="JRW80" s="150"/>
      <c r="JRX80" s="150"/>
      <c r="JRY80" s="150"/>
      <c r="JRZ80" s="150"/>
      <c r="JSA80" s="150"/>
      <c r="JSB80" s="150"/>
      <c r="JSC80" s="150"/>
      <c r="JSD80" s="150"/>
      <c r="JSE80" s="150"/>
      <c r="JSF80" s="150"/>
      <c r="JSG80" s="150"/>
      <c r="JSH80" s="150"/>
      <c r="JSI80" s="150"/>
      <c r="JSJ80" s="150"/>
      <c r="JSK80" s="150"/>
      <c r="JSL80" s="150"/>
      <c r="JSM80" s="150"/>
      <c r="JSN80" s="150"/>
      <c r="JSO80" s="150"/>
      <c r="JSP80" s="150"/>
      <c r="JSQ80" s="150"/>
      <c r="JSR80" s="150"/>
      <c r="JSS80" s="150"/>
      <c r="JST80" s="150"/>
      <c r="JSU80" s="150"/>
      <c r="JSV80" s="150"/>
      <c r="JSW80" s="150"/>
      <c r="JSX80" s="150"/>
      <c r="JSY80" s="150"/>
      <c r="JSZ80" s="150"/>
      <c r="JTA80" s="150"/>
      <c r="JTB80" s="150"/>
      <c r="JTC80" s="150"/>
      <c r="JTD80" s="150"/>
      <c r="JTE80" s="150"/>
      <c r="JTF80" s="150"/>
      <c r="JTG80" s="150"/>
      <c r="JTH80" s="150"/>
      <c r="JTI80" s="150"/>
      <c r="JTJ80" s="150"/>
      <c r="JTK80" s="150"/>
      <c r="JTL80" s="150"/>
      <c r="JTM80" s="150"/>
      <c r="JTN80" s="150"/>
      <c r="JTO80" s="150"/>
      <c r="JTP80" s="150"/>
      <c r="JTQ80" s="150"/>
      <c r="JTR80" s="150"/>
      <c r="JTS80" s="150"/>
      <c r="JTT80" s="150"/>
      <c r="JTU80" s="150"/>
      <c r="JTV80" s="150"/>
      <c r="JTW80" s="150"/>
      <c r="JTX80" s="150"/>
      <c r="JTY80" s="150"/>
      <c r="JTZ80" s="150"/>
      <c r="JUA80" s="150"/>
      <c r="JUB80" s="150"/>
      <c r="JUC80" s="150"/>
      <c r="JUD80" s="150"/>
      <c r="JUE80" s="150"/>
      <c r="JUF80" s="150"/>
      <c r="JUG80" s="150"/>
      <c r="JUH80" s="150"/>
      <c r="JUI80" s="150"/>
      <c r="JUJ80" s="150"/>
      <c r="JUK80" s="150"/>
      <c r="JUL80" s="150"/>
      <c r="JUM80" s="150"/>
      <c r="JUN80" s="150"/>
      <c r="JUO80" s="150"/>
      <c r="JUP80" s="150"/>
      <c r="JUQ80" s="150"/>
      <c r="JUR80" s="150"/>
      <c r="JUS80" s="150"/>
      <c r="JUT80" s="150"/>
      <c r="JUU80" s="150"/>
      <c r="JUV80" s="150"/>
      <c r="JUW80" s="150"/>
      <c r="JUX80" s="150"/>
      <c r="JUY80" s="150"/>
      <c r="JUZ80" s="150"/>
      <c r="JVA80" s="150"/>
      <c r="JVB80" s="150"/>
      <c r="JVC80" s="150"/>
      <c r="JVD80" s="150"/>
      <c r="JVE80" s="150"/>
      <c r="JVF80" s="150"/>
      <c r="JVG80" s="150"/>
      <c r="JVH80" s="150"/>
      <c r="JVI80" s="150"/>
      <c r="JVJ80" s="150"/>
      <c r="JVK80" s="150"/>
      <c r="JVL80" s="150"/>
      <c r="JVM80" s="150"/>
      <c r="JVN80" s="150"/>
      <c r="JVO80" s="150"/>
      <c r="JVP80" s="150"/>
      <c r="JVQ80" s="150"/>
      <c r="JVR80" s="150"/>
      <c r="JVS80" s="150"/>
      <c r="JVT80" s="150"/>
      <c r="JVU80" s="150"/>
      <c r="JVV80" s="150"/>
      <c r="JVW80" s="150"/>
      <c r="JVX80" s="150"/>
      <c r="JVY80" s="150"/>
      <c r="JVZ80" s="150"/>
      <c r="JWA80" s="150"/>
      <c r="JWB80" s="150"/>
      <c r="JWC80" s="150"/>
      <c r="JWD80" s="150"/>
      <c r="JWE80" s="150"/>
      <c r="JWF80" s="150"/>
      <c r="JWG80" s="150"/>
      <c r="JWH80" s="150"/>
      <c r="JWI80" s="150"/>
      <c r="JWJ80" s="150"/>
      <c r="JWK80" s="150"/>
      <c r="JWL80" s="150"/>
      <c r="JWM80" s="150"/>
      <c r="JWN80" s="150"/>
      <c r="JWO80" s="150"/>
      <c r="JWP80" s="150"/>
      <c r="JWQ80" s="150"/>
      <c r="JWR80" s="150"/>
      <c r="JWS80" s="150"/>
      <c r="JWT80" s="150"/>
      <c r="JWU80" s="150"/>
      <c r="JWV80" s="150"/>
      <c r="JWW80" s="150"/>
      <c r="JWX80" s="150"/>
      <c r="JWY80" s="150"/>
      <c r="JWZ80" s="150"/>
      <c r="JXA80" s="150"/>
      <c r="JXB80" s="150"/>
      <c r="JXC80" s="150"/>
      <c r="JXD80" s="150"/>
      <c r="JXE80" s="150"/>
      <c r="JXF80" s="150"/>
      <c r="JXG80" s="150"/>
      <c r="JXH80" s="150"/>
      <c r="JXI80" s="150"/>
      <c r="JXJ80" s="150"/>
      <c r="JXK80" s="150"/>
      <c r="JXL80" s="150"/>
      <c r="JXM80" s="150"/>
      <c r="JXN80" s="150"/>
      <c r="JXO80" s="150"/>
      <c r="JXP80" s="150"/>
      <c r="JXQ80" s="150"/>
      <c r="JXR80" s="150"/>
      <c r="JXS80" s="150"/>
      <c r="JXT80" s="150"/>
      <c r="JXU80" s="150"/>
      <c r="JXV80" s="150"/>
      <c r="JXW80" s="150"/>
      <c r="JXX80" s="150"/>
      <c r="JXY80" s="150"/>
      <c r="JXZ80" s="150"/>
      <c r="JYA80" s="150"/>
      <c r="JYB80" s="150"/>
      <c r="JYC80" s="150"/>
      <c r="JYD80" s="150"/>
      <c r="JYE80" s="150"/>
      <c r="JYF80" s="150"/>
      <c r="JYG80" s="150"/>
      <c r="JYH80" s="150"/>
      <c r="JYI80" s="150"/>
      <c r="JYJ80" s="150"/>
      <c r="JYK80" s="150"/>
      <c r="JYL80" s="150"/>
      <c r="JYM80" s="150"/>
      <c r="JYN80" s="150"/>
      <c r="JYO80" s="150"/>
      <c r="JYP80" s="150"/>
      <c r="JYQ80" s="150"/>
      <c r="JYR80" s="150"/>
      <c r="JYS80" s="150"/>
      <c r="JYT80" s="150"/>
      <c r="JYU80" s="150"/>
      <c r="JYV80" s="150"/>
      <c r="JYW80" s="150"/>
      <c r="JYX80" s="150"/>
      <c r="JYY80" s="150"/>
      <c r="JYZ80" s="150"/>
      <c r="JZA80" s="150"/>
      <c r="JZB80" s="150"/>
      <c r="JZC80" s="150"/>
      <c r="JZD80" s="150"/>
      <c r="JZE80" s="150"/>
      <c r="JZF80" s="150"/>
      <c r="JZG80" s="150"/>
      <c r="JZH80" s="150"/>
      <c r="JZI80" s="150"/>
      <c r="JZJ80" s="150"/>
      <c r="JZK80" s="150"/>
      <c r="JZL80" s="150"/>
      <c r="JZM80" s="150"/>
      <c r="JZN80" s="150"/>
      <c r="JZO80" s="150"/>
      <c r="JZP80" s="150"/>
      <c r="JZQ80" s="150"/>
      <c r="JZR80" s="150"/>
      <c r="JZS80" s="150"/>
      <c r="JZT80" s="150"/>
      <c r="JZU80" s="150"/>
      <c r="JZV80" s="150"/>
      <c r="JZW80" s="150"/>
      <c r="JZX80" s="150"/>
      <c r="JZY80" s="150"/>
      <c r="JZZ80" s="150"/>
      <c r="KAA80" s="150"/>
      <c r="KAB80" s="150"/>
      <c r="KAC80" s="150"/>
      <c r="KAD80" s="150"/>
      <c r="KAE80" s="150"/>
      <c r="KAF80" s="150"/>
      <c r="KAG80" s="150"/>
      <c r="KAH80" s="150"/>
      <c r="KAI80" s="150"/>
      <c r="KAJ80" s="150"/>
      <c r="KAK80" s="150"/>
      <c r="KAL80" s="150"/>
      <c r="KAM80" s="150"/>
      <c r="KAN80" s="150"/>
      <c r="KAO80" s="150"/>
      <c r="KAP80" s="150"/>
      <c r="KAQ80" s="150"/>
      <c r="KAR80" s="150"/>
      <c r="KAS80" s="150"/>
      <c r="KAT80" s="150"/>
      <c r="KAU80" s="150"/>
      <c r="KAV80" s="150"/>
      <c r="KAW80" s="150"/>
      <c r="KAX80" s="150"/>
      <c r="KAY80" s="150"/>
      <c r="KAZ80" s="150"/>
      <c r="KBA80" s="150"/>
      <c r="KBB80" s="150"/>
      <c r="KBC80" s="150"/>
      <c r="KBD80" s="150"/>
      <c r="KBE80" s="150"/>
      <c r="KBF80" s="150"/>
      <c r="KBG80" s="150"/>
      <c r="KBH80" s="150"/>
      <c r="KBI80" s="150"/>
      <c r="KBJ80" s="150"/>
      <c r="KBK80" s="150"/>
      <c r="KBL80" s="150"/>
      <c r="KBM80" s="150"/>
      <c r="KBN80" s="150"/>
      <c r="KBO80" s="150"/>
      <c r="KBP80" s="150"/>
      <c r="KBQ80" s="150"/>
      <c r="KBR80" s="150"/>
      <c r="KBS80" s="150"/>
      <c r="KBT80" s="150"/>
      <c r="KBU80" s="150"/>
      <c r="KBV80" s="150"/>
      <c r="KBW80" s="150"/>
      <c r="KBX80" s="150"/>
      <c r="KBY80" s="150"/>
      <c r="KBZ80" s="150"/>
      <c r="KCA80" s="150"/>
      <c r="KCB80" s="150"/>
      <c r="KCC80" s="150"/>
      <c r="KCD80" s="150"/>
      <c r="KCE80" s="150"/>
      <c r="KCF80" s="150"/>
      <c r="KCG80" s="150"/>
      <c r="KCH80" s="150"/>
      <c r="KCI80" s="150"/>
      <c r="KCJ80" s="150"/>
      <c r="KCK80" s="150"/>
      <c r="KCL80" s="150"/>
      <c r="KCM80" s="150"/>
      <c r="KCN80" s="150"/>
      <c r="KCO80" s="150"/>
      <c r="KCP80" s="150"/>
      <c r="KCQ80" s="150"/>
      <c r="KCR80" s="150"/>
      <c r="KCS80" s="150"/>
      <c r="KCT80" s="150"/>
      <c r="KCU80" s="150"/>
      <c r="KCV80" s="150"/>
      <c r="KCW80" s="150"/>
      <c r="KCX80" s="150"/>
      <c r="KCY80" s="150"/>
      <c r="KCZ80" s="150"/>
      <c r="KDA80" s="150"/>
      <c r="KDB80" s="150"/>
      <c r="KDC80" s="150"/>
      <c r="KDD80" s="150"/>
      <c r="KDE80" s="150"/>
      <c r="KDF80" s="150"/>
      <c r="KDG80" s="150"/>
      <c r="KDH80" s="150"/>
      <c r="KDI80" s="150"/>
      <c r="KDJ80" s="150"/>
      <c r="KDK80" s="150"/>
      <c r="KDL80" s="150"/>
      <c r="KDM80" s="150"/>
      <c r="KDN80" s="150"/>
      <c r="KDO80" s="150"/>
      <c r="KDP80" s="150"/>
      <c r="KDQ80" s="150"/>
      <c r="KDR80" s="150"/>
      <c r="KDS80" s="150"/>
      <c r="KDT80" s="150"/>
      <c r="KDU80" s="150"/>
      <c r="KDV80" s="150"/>
      <c r="KDW80" s="150"/>
      <c r="KDX80" s="150"/>
      <c r="KDY80" s="150"/>
      <c r="KDZ80" s="150"/>
      <c r="KEA80" s="150"/>
      <c r="KEB80" s="150"/>
      <c r="KEC80" s="150"/>
      <c r="KED80" s="150"/>
      <c r="KEE80" s="150"/>
      <c r="KEF80" s="150"/>
      <c r="KEG80" s="150"/>
      <c r="KEH80" s="150"/>
      <c r="KEI80" s="150"/>
      <c r="KEJ80" s="150"/>
      <c r="KEK80" s="150"/>
      <c r="KEL80" s="150"/>
      <c r="KEM80" s="150"/>
      <c r="KEN80" s="150"/>
      <c r="KEO80" s="150"/>
      <c r="KEP80" s="150"/>
      <c r="KEQ80" s="150"/>
      <c r="KER80" s="150"/>
      <c r="KES80" s="150"/>
      <c r="KET80" s="150"/>
      <c r="KEU80" s="150"/>
      <c r="KEV80" s="150"/>
      <c r="KEW80" s="150"/>
      <c r="KEX80" s="150"/>
      <c r="KEY80" s="150"/>
      <c r="KEZ80" s="150"/>
      <c r="KFA80" s="150"/>
      <c r="KFB80" s="150"/>
      <c r="KFC80" s="150"/>
      <c r="KFD80" s="150"/>
      <c r="KFE80" s="150"/>
      <c r="KFF80" s="150"/>
      <c r="KFG80" s="150"/>
      <c r="KFH80" s="150"/>
      <c r="KFI80" s="150"/>
      <c r="KFJ80" s="150"/>
      <c r="KFK80" s="150"/>
      <c r="KFL80" s="150"/>
      <c r="KFM80" s="150"/>
      <c r="KFN80" s="150"/>
      <c r="KFO80" s="150"/>
      <c r="KFP80" s="150"/>
      <c r="KFQ80" s="150"/>
      <c r="KFR80" s="150"/>
      <c r="KFS80" s="150"/>
      <c r="KFT80" s="150"/>
      <c r="KFU80" s="150"/>
      <c r="KFV80" s="150"/>
      <c r="KFW80" s="150"/>
      <c r="KFX80" s="150"/>
      <c r="KFY80" s="150"/>
      <c r="KFZ80" s="150"/>
      <c r="KGA80" s="150"/>
      <c r="KGB80" s="150"/>
      <c r="KGC80" s="150"/>
      <c r="KGD80" s="150"/>
      <c r="KGE80" s="150"/>
      <c r="KGF80" s="150"/>
      <c r="KGG80" s="150"/>
      <c r="KGH80" s="150"/>
      <c r="KGI80" s="150"/>
      <c r="KGJ80" s="150"/>
      <c r="KGK80" s="150"/>
      <c r="KGL80" s="150"/>
      <c r="KGM80" s="150"/>
      <c r="KGN80" s="150"/>
      <c r="KGO80" s="150"/>
      <c r="KGP80" s="150"/>
      <c r="KGQ80" s="150"/>
      <c r="KGR80" s="150"/>
      <c r="KGS80" s="150"/>
      <c r="KGT80" s="150"/>
      <c r="KGU80" s="150"/>
      <c r="KGV80" s="150"/>
      <c r="KGW80" s="150"/>
      <c r="KGX80" s="150"/>
      <c r="KGY80" s="150"/>
      <c r="KGZ80" s="150"/>
      <c r="KHA80" s="150"/>
      <c r="KHB80" s="150"/>
      <c r="KHC80" s="150"/>
      <c r="KHD80" s="150"/>
      <c r="KHE80" s="150"/>
      <c r="KHF80" s="150"/>
      <c r="KHG80" s="150"/>
      <c r="KHH80" s="150"/>
      <c r="KHI80" s="150"/>
      <c r="KHJ80" s="150"/>
      <c r="KHK80" s="150"/>
      <c r="KHL80" s="150"/>
      <c r="KHM80" s="150"/>
      <c r="KHN80" s="150"/>
      <c r="KHO80" s="150"/>
      <c r="KHP80" s="150"/>
      <c r="KHQ80" s="150"/>
      <c r="KHR80" s="150"/>
      <c r="KHS80" s="150"/>
      <c r="KHT80" s="150"/>
      <c r="KHU80" s="150"/>
      <c r="KHV80" s="150"/>
      <c r="KHW80" s="150"/>
      <c r="KHX80" s="150"/>
      <c r="KHY80" s="150"/>
      <c r="KHZ80" s="150"/>
      <c r="KIA80" s="150"/>
      <c r="KIB80" s="150"/>
      <c r="KIC80" s="150"/>
      <c r="KID80" s="150"/>
      <c r="KIE80" s="150"/>
      <c r="KIF80" s="150"/>
      <c r="KIG80" s="150"/>
      <c r="KIH80" s="150"/>
      <c r="KII80" s="150"/>
      <c r="KIJ80" s="150"/>
      <c r="KIK80" s="150"/>
      <c r="KIL80" s="150"/>
      <c r="KIM80" s="150"/>
      <c r="KIN80" s="150"/>
      <c r="KIO80" s="150"/>
      <c r="KIP80" s="150"/>
      <c r="KIQ80" s="150"/>
      <c r="KIR80" s="150"/>
      <c r="KIS80" s="150"/>
      <c r="KIT80" s="150"/>
      <c r="KIU80" s="150"/>
      <c r="KIV80" s="150"/>
      <c r="KIW80" s="150"/>
      <c r="KIX80" s="150"/>
      <c r="KIY80" s="150"/>
      <c r="KIZ80" s="150"/>
      <c r="KJA80" s="150"/>
      <c r="KJB80" s="150"/>
      <c r="KJC80" s="150"/>
      <c r="KJD80" s="150"/>
      <c r="KJE80" s="150"/>
      <c r="KJF80" s="150"/>
      <c r="KJG80" s="150"/>
      <c r="KJH80" s="150"/>
      <c r="KJI80" s="150"/>
      <c r="KJJ80" s="150"/>
      <c r="KJK80" s="150"/>
      <c r="KJL80" s="150"/>
      <c r="KJM80" s="150"/>
      <c r="KJN80" s="150"/>
      <c r="KJO80" s="150"/>
      <c r="KJP80" s="150"/>
      <c r="KJQ80" s="150"/>
      <c r="KJR80" s="150"/>
      <c r="KJS80" s="150"/>
      <c r="KJT80" s="150"/>
      <c r="KJU80" s="150"/>
      <c r="KJV80" s="150"/>
      <c r="KJW80" s="150"/>
      <c r="KJX80" s="150"/>
      <c r="KJY80" s="150"/>
      <c r="KJZ80" s="150"/>
      <c r="KKA80" s="150"/>
      <c r="KKB80" s="150"/>
      <c r="KKC80" s="150"/>
      <c r="KKD80" s="150"/>
      <c r="KKE80" s="150"/>
      <c r="KKF80" s="150"/>
      <c r="KKG80" s="150"/>
      <c r="KKH80" s="150"/>
      <c r="KKI80" s="150"/>
      <c r="KKJ80" s="150"/>
      <c r="KKK80" s="150"/>
      <c r="KKL80" s="150"/>
      <c r="KKM80" s="150"/>
      <c r="KKN80" s="150"/>
      <c r="KKO80" s="150"/>
      <c r="KKP80" s="150"/>
      <c r="KKQ80" s="150"/>
      <c r="KKR80" s="150"/>
      <c r="KKS80" s="150"/>
      <c r="KKT80" s="150"/>
      <c r="KKU80" s="150"/>
      <c r="KKV80" s="150"/>
      <c r="KKW80" s="150"/>
      <c r="KKX80" s="150"/>
      <c r="KKY80" s="150"/>
      <c r="KKZ80" s="150"/>
      <c r="KLA80" s="150"/>
      <c r="KLB80" s="150"/>
      <c r="KLC80" s="150"/>
      <c r="KLD80" s="150"/>
      <c r="KLE80" s="150"/>
      <c r="KLF80" s="150"/>
      <c r="KLG80" s="150"/>
      <c r="KLH80" s="150"/>
      <c r="KLI80" s="150"/>
      <c r="KLJ80" s="150"/>
      <c r="KLK80" s="150"/>
      <c r="KLL80" s="150"/>
      <c r="KLM80" s="150"/>
      <c r="KLN80" s="150"/>
      <c r="KLO80" s="150"/>
      <c r="KLP80" s="150"/>
      <c r="KLQ80" s="150"/>
      <c r="KLR80" s="150"/>
      <c r="KLS80" s="150"/>
      <c r="KLT80" s="150"/>
      <c r="KLU80" s="150"/>
      <c r="KLV80" s="150"/>
      <c r="KLW80" s="150"/>
      <c r="KLX80" s="150"/>
      <c r="KLY80" s="150"/>
      <c r="KLZ80" s="150"/>
      <c r="KMA80" s="150"/>
      <c r="KMB80" s="150"/>
      <c r="KMC80" s="150"/>
      <c r="KMD80" s="150"/>
      <c r="KME80" s="150"/>
      <c r="KMF80" s="150"/>
      <c r="KMG80" s="150"/>
      <c r="KMH80" s="150"/>
      <c r="KMI80" s="150"/>
      <c r="KMJ80" s="150"/>
      <c r="KMK80" s="150"/>
      <c r="KML80" s="150"/>
      <c r="KMM80" s="150"/>
      <c r="KMN80" s="150"/>
      <c r="KMO80" s="150"/>
      <c r="KMP80" s="150"/>
      <c r="KMQ80" s="150"/>
      <c r="KMR80" s="150"/>
      <c r="KMS80" s="150"/>
      <c r="KMT80" s="150"/>
      <c r="KMU80" s="150"/>
      <c r="KMV80" s="150"/>
      <c r="KMW80" s="150"/>
      <c r="KMX80" s="150"/>
      <c r="KMY80" s="150"/>
      <c r="KMZ80" s="150"/>
      <c r="KNA80" s="150"/>
      <c r="KNB80" s="150"/>
      <c r="KNC80" s="150"/>
      <c r="KND80" s="150"/>
      <c r="KNE80" s="150"/>
      <c r="KNF80" s="150"/>
      <c r="KNG80" s="150"/>
      <c r="KNH80" s="150"/>
      <c r="KNI80" s="150"/>
      <c r="KNJ80" s="150"/>
      <c r="KNK80" s="150"/>
      <c r="KNL80" s="150"/>
      <c r="KNM80" s="150"/>
      <c r="KNN80" s="150"/>
      <c r="KNO80" s="150"/>
      <c r="KNP80" s="150"/>
      <c r="KNQ80" s="150"/>
      <c r="KNR80" s="150"/>
      <c r="KNS80" s="150"/>
      <c r="KNT80" s="150"/>
      <c r="KNU80" s="150"/>
      <c r="KNV80" s="150"/>
      <c r="KNW80" s="150"/>
      <c r="KNX80" s="150"/>
      <c r="KNY80" s="150"/>
      <c r="KNZ80" s="150"/>
      <c r="KOA80" s="150"/>
      <c r="KOB80" s="150"/>
      <c r="KOC80" s="150"/>
      <c r="KOD80" s="150"/>
      <c r="KOE80" s="150"/>
      <c r="KOF80" s="150"/>
      <c r="KOG80" s="150"/>
      <c r="KOH80" s="150"/>
      <c r="KOI80" s="150"/>
      <c r="KOJ80" s="150"/>
      <c r="KOK80" s="150"/>
      <c r="KOL80" s="150"/>
      <c r="KOM80" s="150"/>
      <c r="KON80" s="150"/>
      <c r="KOO80" s="150"/>
      <c r="KOP80" s="150"/>
      <c r="KOQ80" s="150"/>
      <c r="KOR80" s="150"/>
      <c r="KOS80" s="150"/>
      <c r="KOT80" s="150"/>
      <c r="KOU80" s="150"/>
      <c r="KOV80" s="150"/>
      <c r="KOW80" s="150"/>
      <c r="KOX80" s="150"/>
      <c r="KOY80" s="150"/>
      <c r="KOZ80" s="150"/>
      <c r="KPA80" s="150"/>
      <c r="KPB80" s="150"/>
      <c r="KPC80" s="150"/>
      <c r="KPD80" s="150"/>
      <c r="KPE80" s="150"/>
      <c r="KPF80" s="150"/>
      <c r="KPG80" s="150"/>
      <c r="KPH80" s="150"/>
      <c r="KPI80" s="150"/>
      <c r="KPJ80" s="150"/>
      <c r="KPK80" s="150"/>
      <c r="KPL80" s="150"/>
      <c r="KPM80" s="150"/>
      <c r="KPN80" s="150"/>
      <c r="KPO80" s="150"/>
      <c r="KPP80" s="150"/>
      <c r="KPQ80" s="150"/>
      <c r="KPR80" s="150"/>
      <c r="KPS80" s="150"/>
      <c r="KPT80" s="150"/>
      <c r="KPU80" s="150"/>
      <c r="KPV80" s="150"/>
      <c r="KPW80" s="150"/>
      <c r="KPX80" s="150"/>
      <c r="KPY80" s="150"/>
      <c r="KPZ80" s="150"/>
      <c r="KQA80" s="150"/>
      <c r="KQB80" s="150"/>
      <c r="KQC80" s="150"/>
      <c r="KQD80" s="150"/>
      <c r="KQE80" s="150"/>
      <c r="KQF80" s="150"/>
      <c r="KQG80" s="150"/>
      <c r="KQH80" s="150"/>
      <c r="KQI80" s="150"/>
      <c r="KQJ80" s="150"/>
      <c r="KQK80" s="150"/>
      <c r="KQL80" s="150"/>
      <c r="KQM80" s="150"/>
      <c r="KQN80" s="150"/>
      <c r="KQO80" s="150"/>
      <c r="KQP80" s="150"/>
      <c r="KQQ80" s="150"/>
      <c r="KQR80" s="150"/>
      <c r="KQS80" s="150"/>
      <c r="KQT80" s="150"/>
      <c r="KQU80" s="150"/>
      <c r="KQV80" s="150"/>
      <c r="KQW80" s="150"/>
      <c r="KQX80" s="150"/>
      <c r="KQY80" s="150"/>
      <c r="KQZ80" s="150"/>
      <c r="KRA80" s="150"/>
      <c r="KRB80" s="150"/>
      <c r="KRC80" s="150"/>
      <c r="KRD80" s="150"/>
      <c r="KRE80" s="150"/>
      <c r="KRF80" s="150"/>
      <c r="KRG80" s="150"/>
      <c r="KRH80" s="150"/>
      <c r="KRI80" s="150"/>
      <c r="KRJ80" s="150"/>
      <c r="KRK80" s="150"/>
      <c r="KRL80" s="150"/>
      <c r="KRM80" s="150"/>
      <c r="KRN80" s="150"/>
      <c r="KRO80" s="150"/>
      <c r="KRP80" s="150"/>
      <c r="KRQ80" s="150"/>
      <c r="KRR80" s="150"/>
      <c r="KRS80" s="150"/>
      <c r="KRT80" s="150"/>
      <c r="KRU80" s="150"/>
      <c r="KRV80" s="150"/>
      <c r="KRW80" s="150"/>
      <c r="KRX80" s="150"/>
      <c r="KRY80" s="150"/>
      <c r="KRZ80" s="150"/>
      <c r="KSA80" s="150"/>
      <c r="KSB80" s="150"/>
      <c r="KSC80" s="150"/>
      <c r="KSD80" s="150"/>
      <c r="KSE80" s="150"/>
      <c r="KSF80" s="150"/>
      <c r="KSG80" s="150"/>
      <c r="KSH80" s="150"/>
      <c r="KSI80" s="150"/>
      <c r="KSJ80" s="150"/>
      <c r="KSK80" s="150"/>
      <c r="KSL80" s="150"/>
      <c r="KSM80" s="150"/>
      <c r="KSN80" s="150"/>
      <c r="KSO80" s="150"/>
      <c r="KSP80" s="150"/>
      <c r="KSQ80" s="150"/>
      <c r="KSR80" s="150"/>
      <c r="KSS80" s="150"/>
      <c r="KST80" s="150"/>
      <c r="KSU80" s="150"/>
      <c r="KSV80" s="150"/>
      <c r="KSW80" s="150"/>
      <c r="KSX80" s="150"/>
      <c r="KSY80" s="150"/>
      <c r="KSZ80" s="150"/>
      <c r="KTA80" s="150"/>
      <c r="KTB80" s="150"/>
      <c r="KTC80" s="150"/>
      <c r="KTD80" s="150"/>
      <c r="KTE80" s="150"/>
      <c r="KTF80" s="150"/>
      <c r="KTG80" s="150"/>
      <c r="KTH80" s="150"/>
      <c r="KTI80" s="150"/>
      <c r="KTJ80" s="150"/>
      <c r="KTK80" s="150"/>
      <c r="KTL80" s="150"/>
      <c r="KTM80" s="150"/>
      <c r="KTN80" s="150"/>
      <c r="KTO80" s="150"/>
      <c r="KTP80" s="150"/>
      <c r="KTQ80" s="150"/>
      <c r="KTR80" s="150"/>
      <c r="KTS80" s="150"/>
      <c r="KTT80" s="150"/>
      <c r="KTU80" s="150"/>
      <c r="KTV80" s="150"/>
      <c r="KTW80" s="150"/>
      <c r="KTX80" s="150"/>
      <c r="KTY80" s="150"/>
      <c r="KTZ80" s="150"/>
      <c r="KUA80" s="150"/>
      <c r="KUB80" s="150"/>
      <c r="KUC80" s="150"/>
      <c r="KUD80" s="150"/>
      <c r="KUE80" s="150"/>
      <c r="KUF80" s="150"/>
      <c r="KUG80" s="150"/>
      <c r="KUH80" s="150"/>
      <c r="KUI80" s="150"/>
      <c r="KUJ80" s="150"/>
      <c r="KUK80" s="150"/>
      <c r="KUL80" s="150"/>
      <c r="KUM80" s="150"/>
      <c r="KUN80" s="150"/>
      <c r="KUO80" s="150"/>
      <c r="KUP80" s="150"/>
      <c r="KUQ80" s="150"/>
      <c r="KUR80" s="150"/>
      <c r="KUS80" s="150"/>
      <c r="KUT80" s="150"/>
      <c r="KUU80" s="150"/>
      <c r="KUV80" s="150"/>
      <c r="KUW80" s="150"/>
      <c r="KUX80" s="150"/>
      <c r="KUY80" s="150"/>
      <c r="KUZ80" s="150"/>
      <c r="KVA80" s="150"/>
      <c r="KVB80" s="150"/>
      <c r="KVC80" s="150"/>
      <c r="KVD80" s="150"/>
      <c r="KVE80" s="150"/>
      <c r="KVF80" s="150"/>
      <c r="KVG80" s="150"/>
      <c r="KVH80" s="150"/>
      <c r="KVI80" s="150"/>
      <c r="KVJ80" s="150"/>
      <c r="KVK80" s="150"/>
      <c r="KVL80" s="150"/>
      <c r="KVM80" s="150"/>
      <c r="KVN80" s="150"/>
      <c r="KVO80" s="150"/>
      <c r="KVP80" s="150"/>
      <c r="KVQ80" s="150"/>
      <c r="KVR80" s="150"/>
      <c r="KVS80" s="150"/>
      <c r="KVT80" s="150"/>
      <c r="KVU80" s="150"/>
      <c r="KVV80" s="150"/>
      <c r="KVW80" s="150"/>
      <c r="KVX80" s="150"/>
      <c r="KVY80" s="150"/>
      <c r="KVZ80" s="150"/>
      <c r="KWA80" s="150"/>
      <c r="KWB80" s="150"/>
      <c r="KWC80" s="150"/>
      <c r="KWD80" s="150"/>
      <c r="KWE80" s="150"/>
      <c r="KWF80" s="150"/>
      <c r="KWG80" s="150"/>
      <c r="KWH80" s="150"/>
      <c r="KWI80" s="150"/>
      <c r="KWJ80" s="150"/>
      <c r="KWK80" s="150"/>
      <c r="KWL80" s="150"/>
      <c r="KWM80" s="150"/>
      <c r="KWN80" s="150"/>
      <c r="KWO80" s="150"/>
      <c r="KWP80" s="150"/>
      <c r="KWQ80" s="150"/>
      <c r="KWR80" s="150"/>
      <c r="KWS80" s="150"/>
      <c r="KWT80" s="150"/>
      <c r="KWU80" s="150"/>
      <c r="KWV80" s="150"/>
      <c r="KWW80" s="150"/>
      <c r="KWX80" s="150"/>
      <c r="KWY80" s="150"/>
      <c r="KWZ80" s="150"/>
      <c r="KXA80" s="150"/>
      <c r="KXB80" s="150"/>
      <c r="KXC80" s="150"/>
      <c r="KXD80" s="150"/>
      <c r="KXE80" s="150"/>
      <c r="KXF80" s="150"/>
      <c r="KXG80" s="150"/>
      <c r="KXH80" s="150"/>
      <c r="KXI80" s="150"/>
      <c r="KXJ80" s="150"/>
      <c r="KXK80" s="150"/>
      <c r="KXL80" s="150"/>
      <c r="KXM80" s="150"/>
      <c r="KXN80" s="150"/>
      <c r="KXO80" s="150"/>
      <c r="KXP80" s="150"/>
      <c r="KXQ80" s="150"/>
      <c r="KXR80" s="150"/>
      <c r="KXS80" s="150"/>
      <c r="KXT80" s="150"/>
      <c r="KXU80" s="150"/>
      <c r="KXV80" s="150"/>
      <c r="KXW80" s="150"/>
      <c r="KXX80" s="150"/>
      <c r="KXY80" s="150"/>
      <c r="KXZ80" s="150"/>
      <c r="KYA80" s="150"/>
      <c r="KYB80" s="150"/>
      <c r="KYC80" s="150"/>
      <c r="KYD80" s="150"/>
      <c r="KYE80" s="150"/>
      <c r="KYF80" s="150"/>
      <c r="KYG80" s="150"/>
      <c r="KYH80" s="150"/>
      <c r="KYI80" s="150"/>
      <c r="KYJ80" s="150"/>
      <c r="KYK80" s="150"/>
      <c r="KYL80" s="150"/>
      <c r="KYM80" s="150"/>
      <c r="KYN80" s="150"/>
      <c r="KYO80" s="150"/>
      <c r="KYP80" s="150"/>
      <c r="KYQ80" s="150"/>
      <c r="KYR80" s="150"/>
      <c r="KYS80" s="150"/>
      <c r="KYT80" s="150"/>
      <c r="KYU80" s="150"/>
      <c r="KYV80" s="150"/>
      <c r="KYW80" s="150"/>
      <c r="KYX80" s="150"/>
      <c r="KYY80" s="150"/>
      <c r="KYZ80" s="150"/>
      <c r="KZA80" s="150"/>
      <c r="KZB80" s="150"/>
      <c r="KZC80" s="150"/>
      <c r="KZD80" s="150"/>
      <c r="KZE80" s="150"/>
      <c r="KZF80" s="150"/>
      <c r="KZG80" s="150"/>
      <c r="KZH80" s="150"/>
      <c r="KZI80" s="150"/>
      <c r="KZJ80" s="150"/>
      <c r="KZK80" s="150"/>
      <c r="KZL80" s="150"/>
      <c r="KZM80" s="150"/>
      <c r="KZN80" s="150"/>
      <c r="KZO80" s="150"/>
      <c r="KZP80" s="150"/>
      <c r="KZQ80" s="150"/>
      <c r="KZR80" s="150"/>
      <c r="KZS80" s="150"/>
      <c r="KZT80" s="150"/>
      <c r="KZU80" s="150"/>
      <c r="KZV80" s="150"/>
      <c r="KZW80" s="150"/>
      <c r="KZX80" s="150"/>
      <c r="KZY80" s="150"/>
      <c r="KZZ80" s="150"/>
      <c r="LAA80" s="150"/>
      <c r="LAB80" s="150"/>
      <c r="LAC80" s="150"/>
      <c r="LAD80" s="150"/>
      <c r="LAE80" s="150"/>
      <c r="LAF80" s="150"/>
      <c r="LAG80" s="150"/>
      <c r="LAH80" s="150"/>
      <c r="LAI80" s="150"/>
      <c r="LAJ80" s="150"/>
      <c r="LAK80" s="150"/>
      <c r="LAL80" s="150"/>
      <c r="LAM80" s="150"/>
      <c r="LAN80" s="150"/>
      <c r="LAO80" s="150"/>
      <c r="LAP80" s="150"/>
      <c r="LAQ80" s="150"/>
      <c r="LAR80" s="150"/>
      <c r="LAS80" s="150"/>
      <c r="LAT80" s="150"/>
      <c r="LAU80" s="150"/>
      <c r="LAV80" s="150"/>
      <c r="LAW80" s="150"/>
      <c r="LAX80" s="150"/>
      <c r="LAY80" s="150"/>
      <c r="LAZ80" s="150"/>
      <c r="LBA80" s="150"/>
      <c r="LBB80" s="150"/>
      <c r="LBC80" s="150"/>
      <c r="LBD80" s="150"/>
      <c r="LBE80" s="150"/>
      <c r="LBF80" s="150"/>
      <c r="LBG80" s="150"/>
      <c r="LBH80" s="150"/>
      <c r="LBI80" s="150"/>
      <c r="LBJ80" s="150"/>
      <c r="LBK80" s="150"/>
      <c r="LBL80" s="150"/>
      <c r="LBM80" s="150"/>
      <c r="LBN80" s="150"/>
      <c r="LBO80" s="150"/>
      <c r="LBP80" s="150"/>
      <c r="LBQ80" s="150"/>
      <c r="LBR80" s="150"/>
      <c r="LBS80" s="150"/>
      <c r="LBT80" s="150"/>
      <c r="LBU80" s="150"/>
      <c r="LBV80" s="150"/>
      <c r="LBW80" s="150"/>
      <c r="LBX80" s="150"/>
      <c r="LBY80" s="150"/>
      <c r="LBZ80" s="150"/>
      <c r="LCA80" s="150"/>
      <c r="LCB80" s="150"/>
      <c r="LCC80" s="150"/>
      <c r="LCD80" s="150"/>
      <c r="LCE80" s="150"/>
      <c r="LCF80" s="150"/>
      <c r="LCG80" s="150"/>
      <c r="LCH80" s="150"/>
      <c r="LCI80" s="150"/>
      <c r="LCJ80" s="150"/>
      <c r="LCK80" s="150"/>
      <c r="LCL80" s="150"/>
      <c r="LCM80" s="150"/>
      <c r="LCN80" s="150"/>
      <c r="LCO80" s="150"/>
      <c r="LCP80" s="150"/>
      <c r="LCQ80" s="150"/>
      <c r="LCR80" s="150"/>
      <c r="LCS80" s="150"/>
      <c r="LCT80" s="150"/>
      <c r="LCU80" s="150"/>
      <c r="LCV80" s="150"/>
      <c r="LCW80" s="150"/>
      <c r="LCX80" s="150"/>
      <c r="LCY80" s="150"/>
      <c r="LCZ80" s="150"/>
      <c r="LDA80" s="150"/>
      <c r="LDB80" s="150"/>
      <c r="LDC80" s="150"/>
      <c r="LDD80" s="150"/>
      <c r="LDE80" s="150"/>
      <c r="LDF80" s="150"/>
      <c r="LDG80" s="150"/>
      <c r="LDH80" s="150"/>
      <c r="LDI80" s="150"/>
      <c r="LDJ80" s="150"/>
      <c r="LDK80" s="150"/>
      <c r="LDL80" s="150"/>
      <c r="LDM80" s="150"/>
      <c r="LDN80" s="150"/>
      <c r="LDO80" s="150"/>
      <c r="LDP80" s="150"/>
      <c r="LDQ80" s="150"/>
      <c r="LDR80" s="150"/>
      <c r="LDS80" s="150"/>
      <c r="LDT80" s="150"/>
      <c r="LDU80" s="150"/>
      <c r="LDV80" s="150"/>
      <c r="LDW80" s="150"/>
      <c r="LDX80" s="150"/>
      <c r="LDY80" s="150"/>
      <c r="LDZ80" s="150"/>
      <c r="LEA80" s="150"/>
      <c r="LEB80" s="150"/>
      <c r="LEC80" s="150"/>
      <c r="LED80" s="150"/>
      <c r="LEE80" s="150"/>
      <c r="LEF80" s="150"/>
      <c r="LEG80" s="150"/>
      <c r="LEH80" s="150"/>
      <c r="LEI80" s="150"/>
      <c r="LEJ80" s="150"/>
      <c r="LEK80" s="150"/>
      <c r="LEL80" s="150"/>
      <c r="LEM80" s="150"/>
      <c r="LEN80" s="150"/>
      <c r="LEO80" s="150"/>
      <c r="LEP80" s="150"/>
      <c r="LEQ80" s="150"/>
      <c r="LER80" s="150"/>
      <c r="LES80" s="150"/>
      <c r="LET80" s="150"/>
      <c r="LEU80" s="150"/>
      <c r="LEV80" s="150"/>
      <c r="LEW80" s="150"/>
      <c r="LEX80" s="150"/>
      <c r="LEY80" s="150"/>
      <c r="LEZ80" s="150"/>
      <c r="LFA80" s="150"/>
      <c r="LFB80" s="150"/>
      <c r="LFC80" s="150"/>
      <c r="LFD80" s="150"/>
      <c r="LFE80" s="150"/>
      <c r="LFF80" s="150"/>
      <c r="LFG80" s="150"/>
      <c r="LFH80" s="150"/>
      <c r="LFI80" s="150"/>
      <c r="LFJ80" s="150"/>
      <c r="LFK80" s="150"/>
      <c r="LFL80" s="150"/>
      <c r="LFM80" s="150"/>
      <c r="LFN80" s="150"/>
      <c r="LFO80" s="150"/>
      <c r="LFP80" s="150"/>
      <c r="LFQ80" s="150"/>
      <c r="LFR80" s="150"/>
      <c r="LFS80" s="150"/>
      <c r="LFT80" s="150"/>
      <c r="LFU80" s="150"/>
      <c r="LFV80" s="150"/>
      <c r="LFW80" s="150"/>
      <c r="LFX80" s="150"/>
      <c r="LFY80" s="150"/>
      <c r="LFZ80" s="150"/>
      <c r="LGA80" s="150"/>
      <c r="LGB80" s="150"/>
      <c r="LGC80" s="150"/>
      <c r="LGD80" s="150"/>
      <c r="LGE80" s="150"/>
      <c r="LGF80" s="150"/>
      <c r="LGG80" s="150"/>
      <c r="LGH80" s="150"/>
      <c r="LGI80" s="150"/>
      <c r="LGJ80" s="150"/>
      <c r="LGK80" s="150"/>
      <c r="LGL80" s="150"/>
      <c r="LGM80" s="150"/>
      <c r="LGN80" s="150"/>
      <c r="LGO80" s="150"/>
      <c r="LGP80" s="150"/>
      <c r="LGQ80" s="150"/>
      <c r="LGR80" s="150"/>
      <c r="LGS80" s="150"/>
      <c r="LGT80" s="150"/>
      <c r="LGU80" s="150"/>
      <c r="LGV80" s="150"/>
      <c r="LGW80" s="150"/>
      <c r="LGX80" s="150"/>
      <c r="LGY80" s="150"/>
      <c r="LGZ80" s="150"/>
      <c r="LHA80" s="150"/>
      <c r="LHB80" s="150"/>
      <c r="LHC80" s="150"/>
      <c r="LHD80" s="150"/>
      <c r="LHE80" s="150"/>
      <c r="LHF80" s="150"/>
      <c r="LHG80" s="150"/>
      <c r="LHH80" s="150"/>
      <c r="LHI80" s="150"/>
      <c r="LHJ80" s="150"/>
      <c r="LHK80" s="150"/>
      <c r="LHL80" s="150"/>
      <c r="LHM80" s="150"/>
      <c r="LHN80" s="150"/>
      <c r="LHO80" s="150"/>
      <c r="LHP80" s="150"/>
      <c r="LHQ80" s="150"/>
      <c r="LHR80" s="150"/>
      <c r="LHS80" s="150"/>
      <c r="LHT80" s="150"/>
      <c r="LHU80" s="150"/>
      <c r="LHV80" s="150"/>
      <c r="LHW80" s="150"/>
      <c r="LHX80" s="150"/>
      <c r="LHY80" s="150"/>
      <c r="LHZ80" s="150"/>
      <c r="LIA80" s="150"/>
      <c r="LIB80" s="150"/>
      <c r="LIC80" s="150"/>
      <c r="LID80" s="150"/>
      <c r="LIE80" s="150"/>
      <c r="LIF80" s="150"/>
      <c r="LIG80" s="150"/>
      <c r="LIH80" s="150"/>
      <c r="LII80" s="150"/>
      <c r="LIJ80" s="150"/>
      <c r="LIK80" s="150"/>
      <c r="LIL80" s="150"/>
      <c r="LIM80" s="150"/>
      <c r="LIN80" s="150"/>
      <c r="LIO80" s="150"/>
      <c r="LIP80" s="150"/>
      <c r="LIQ80" s="150"/>
      <c r="LIR80" s="150"/>
      <c r="LIS80" s="150"/>
      <c r="LIT80" s="150"/>
      <c r="LIU80" s="150"/>
      <c r="LIV80" s="150"/>
      <c r="LIW80" s="150"/>
      <c r="LIX80" s="150"/>
      <c r="LIY80" s="150"/>
      <c r="LIZ80" s="150"/>
      <c r="LJA80" s="150"/>
      <c r="LJB80" s="150"/>
      <c r="LJC80" s="150"/>
      <c r="LJD80" s="150"/>
      <c r="LJE80" s="150"/>
      <c r="LJF80" s="150"/>
      <c r="LJG80" s="150"/>
      <c r="LJH80" s="150"/>
      <c r="LJI80" s="150"/>
      <c r="LJJ80" s="150"/>
      <c r="LJK80" s="150"/>
      <c r="LJL80" s="150"/>
      <c r="LJM80" s="150"/>
      <c r="LJN80" s="150"/>
      <c r="LJO80" s="150"/>
      <c r="LJP80" s="150"/>
      <c r="LJQ80" s="150"/>
      <c r="LJR80" s="150"/>
      <c r="LJS80" s="150"/>
      <c r="LJT80" s="150"/>
      <c r="LJU80" s="150"/>
      <c r="LJV80" s="150"/>
      <c r="LJW80" s="150"/>
      <c r="LJX80" s="150"/>
      <c r="LJY80" s="150"/>
      <c r="LJZ80" s="150"/>
      <c r="LKA80" s="150"/>
      <c r="LKB80" s="150"/>
      <c r="LKC80" s="150"/>
      <c r="LKD80" s="150"/>
      <c r="LKE80" s="150"/>
      <c r="LKF80" s="150"/>
      <c r="LKG80" s="150"/>
      <c r="LKH80" s="150"/>
      <c r="LKI80" s="150"/>
      <c r="LKJ80" s="150"/>
      <c r="LKK80" s="150"/>
      <c r="LKL80" s="150"/>
      <c r="LKM80" s="150"/>
      <c r="LKN80" s="150"/>
      <c r="LKO80" s="150"/>
      <c r="LKP80" s="150"/>
      <c r="LKQ80" s="150"/>
      <c r="LKR80" s="150"/>
      <c r="LKS80" s="150"/>
      <c r="LKT80" s="150"/>
      <c r="LKU80" s="150"/>
      <c r="LKV80" s="150"/>
      <c r="LKW80" s="150"/>
      <c r="LKX80" s="150"/>
      <c r="LKY80" s="150"/>
      <c r="LKZ80" s="150"/>
      <c r="LLA80" s="150"/>
      <c r="LLB80" s="150"/>
      <c r="LLC80" s="150"/>
      <c r="LLD80" s="150"/>
      <c r="LLE80" s="150"/>
      <c r="LLF80" s="150"/>
      <c r="LLG80" s="150"/>
      <c r="LLH80" s="150"/>
      <c r="LLI80" s="150"/>
      <c r="LLJ80" s="150"/>
      <c r="LLK80" s="150"/>
      <c r="LLL80" s="150"/>
      <c r="LLM80" s="150"/>
      <c r="LLN80" s="150"/>
      <c r="LLO80" s="150"/>
      <c r="LLP80" s="150"/>
      <c r="LLQ80" s="150"/>
      <c r="LLR80" s="150"/>
      <c r="LLS80" s="150"/>
      <c r="LLT80" s="150"/>
      <c r="LLU80" s="150"/>
      <c r="LLV80" s="150"/>
      <c r="LLW80" s="150"/>
      <c r="LLX80" s="150"/>
      <c r="LLY80" s="150"/>
      <c r="LLZ80" s="150"/>
      <c r="LMA80" s="150"/>
      <c r="LMB80" s="150"/>
      <c r="LMC80" s="150"/>
      <c r="LMD80" s="150"/>
      <c r="LME80" s="150"/>
      <c r="LMF80" s="150"/>
      <c r="LMG80" s="150"/>
      <c r="LMH80" s="150"/>
      <c r="LMI80" s="150"/>
      <c r="LMJ80" s="150"/>
      <c r="LMK80" s="150"/>
      <c r="LML80" s="150"/>
      <c r="LMM80" s="150"/>
      <c r="LMN80" s="150"/>
      <c r="LMO80" s="150"/>
      <c r="LMP80" s="150"/>
      <c r="LMQ80" s="150"/>
      <c r="LMR80" s="150"/>
      <c r="LMS80" s="150"/>
      <c r="LMT80" s="150"/>
      <c r="LMU80" s="150"/>
      <c r="LMV80" s="150"/>
      <c r="LMW80" s="150"/>
      <c r="LMX80" s="150"/>
      <c r="LMY80" s="150"/>
      <c r="LMZ80" s="150"/>
      <c r="LNA80" s="150"/>
      <c r="LNB80" s="150"/>
      <c r="LNC80" s="150"/>
      <c r="LND80" s="150"/>
      <c r="LNE80" s="150"/>
      <c r="LNF80" s="150"/>
      <c r="LNG80" s="150"/>
      <c r="LNH80" s="150"/>
      <c r="LNI80" s="150"/>
      <c r="LNJ80" s="150"/>
      <c r="LNK80" s="150"/>
      <c r="LNL80" s="150"/>
      <c r="LNM80" s="150"/>
      <c r="LNN80" s="150"/>
      <c r="LNO80" s="150"/>
      <c r="LNP80" s="150"/>
      <c r="LNQ80" s="150"/>
      <c r="LNR80" s="150"/>
      <c r="LNS80" s="150"/>
      <c r="LNT80" s="150"/>
      <c r="LNU80" s="150"/>
      <c r="LNV80" s="150"/>
      <c r="LNW80" s="150"/>
      <c r="LNX80" s="150"/>
      <c r="LNY80" s="150"/>
      <c r="LNZ80" s="150"/>
      <c r="LOA80" s="150"/>
      <c r="LOB80" s="150"/>
      <c r="LOC80" s="150"/>
      <c r="LOD80" s="150"/>
      <c r="LOE80" s="150"/>
      <c r="LOF80" s="150"/>
      <c r="LOG80" s="150"/>
      <c r="LOH80" s="150"/>
      <c r="LOI80" s="150"/>
      <c r="LOJ80" s="150"/>
      <c r="LOK80" s="150"/>
      <c r="LOL80" s="150"/>
      <c r="LOM80" s="150"/>
      <c r="LON80" s="150"/>
      <c r="LOO80" s="150"/>
      <c r="LOP80" s="150"/>
      <c r="LOQ80" s="150"/>
      <c r="LOR80" s="150"/>
      <c r="LOS80" s="150"/>
      <c r="LOT80" s="150"/>
      <c r="LOU80" s="150"/>
      <c r="LOV80" s="150"/>
      <c r="LOW80" s="150"/>
      <c r="LOX80" s="150"/>
      <c r="LOY80" s="150"/>
      <c r="LOZ80" s="150"/>
      <c r="LPA80" s="150"/>
      <c r="LPB80" s="150"/>
      <c r="LPC80" s="150"/>
      <c r="LPD80" s="150"/>
      <c r="LPE80" s="150"/>
      <c r="LPF80" s="150"/>
      <c r="LPG80" s="150"/>
      <c r="LPH80" s="150"/>
      <c r="LPI80" s="150"/>
      <c r="LPJ80" s="150"/>
      <c r="LPK80" s="150"/>
      <c r="LPL80" s="150"/>
      <c r="LPM80" s="150"/>
      <c r="LPN80" s="150"/>
      <c r="LPO80" s="150"/>
      <c r="LPP80" s="150"/>
      <c r="LPQ80" s="150"/>
      <c r="LPR80" s="150"/>
      <c r="LPS80" s="150"/>
      <c r="LPT80" s="150"/>
      <c r="LPU80" s="150"/>
      <c r="LPV80" s="150"/>
      <c r="LPW80" s="150"/>
      <c r="LPX80" s="150"/>
      <c r="LPY80" s="150"/>
      <c r="LPZ80" s="150"/>
      <c r="LQA80" s="150"/>
      <c r="LQB80" s="150"/>
      <c r="LQC80" s="150"/>
      <c r="LQD80" s="150"/>
      <c r="LQE80" s="150"/>
      <c r="LQF80" s="150"/>
      <c r="LQG80" s="150"/>
      <c r="LQH80" s="150"/>
      <c r="LQI80" s="150"/>
      <c r="LQJ80" s="150"/>
      <c r="LQK80" s="150"/>
      <c r="LQL80" s="150"/>
      <c r="LQM80" s="150"/>
      <c r="LQN80" s="150"/>
      <c r="LQO80" s="150"/>
      <c r="LQP80" s="150"/>
      <c r="LQQ80" s="150"/>
      <c r="LQR80" s="150"/>
      <c r="LQS80" s="150"/>
      <c r="LQT80" s="150"/>
      <c r="LQU80" s="150"/>
      <c r="LQV80" s="150"/>
      <c r="LQW80" s="150"/>
      <c r="LQX80" s="150"/>
      <c r="LQY80" s="150"/>
      <c r="LQZ80" s="150"/>
      <c r="LRA80" s="150"/>
      <c r="LRB80" s="150"/>
      <c r="LRC80" s="150"/>
      <c r="LRD80" s="150"/>
      <c r="LRE80" s="150"/>
      <c r="LRF80" s="150"/>
      <c r="LRG80" s="150"/>
      <c r="LRH80" s="150"/>
      <c r="LRI80" s="150"/>
      <c r="LRJ80" s="150"/>
      <c r="LRK80" s="150"/>
      <c r="LRL80" s="150"/>
      <c r="LRM80" s="150"/>
      <c r="LRN80" s="150"/>
      <c r="LRO80" s="150"/>
      <c r="LRP80" s="150"/>
      <c r="LRQ80" s="150"/>
      <c r="LRR80" s="150"/>
      <c r="LRS80" s="150"/>
      <c r="LRT80" s="150"/>
      <c r="LRU80" s="150"/>
      <c r="LRV80" s="150"/>
      <c r="LRW80" s="150"/>
      <c r="LRX80" s="150"/>
      <c r="LRY80" s="150"/>
      <c r="LRZ80" s="150"/>
      <c r="LSA80" s="150"/>
      <c r="LSB80" s="150"/>
      <c r="LSC80" s="150"/>
      <c r="LSD80" s="150"/>
      <c r="LSE80" s="150"/>
      <c r="LSF80" s="150"/>
      <c r="LSG80" s="150"/>
      <c r="LSH80" s="150"/>
      <c r="LSI80" s="150"/>
      <c r="LSJ80" s="150"/>
      <c r="LSK80" s="150"/>
      <c r="LSL80" s="150"/>
      <c r="LSM80" s="150"/>
      <c r="LSN80" s="150"/>
      <c r="LSO80" s="150"/>
      <c r="LSP80" s="150"/>
      <c r="LSQ80" s="150"/>
      <c r="LSR80" s="150"/>
      <c r="LSS80" s="150"/>
      <c r="LST80" s="150"/>
      <c r="LSU80" s="150"/>
      <c r="LSV80" s="150"/>
      <c r="LSW80" s="150"/>
      <c r="LSX80" s="150"/>
      <c r="LSY80" s="150"/>
      <c r="LSZ80" s="150"/>
      <c r="LTA80" s="150"/>
      <c r="LTB80" s="150"/>
      <c r="LTC80" s="150"/>
      <c r="LTD80" s="150"/>
      <c r="LTE80" s="150"/>
      <c r="LTF80" s="150"/>
      <c r="LTG80" s="150"/>
      <c r="LTH80" s="150"/>
      <c r="LTI80" s="150"/>
      <c r="LTJ80" s="150"/>
      <c r="LTK80" s="150"/>
      <c r="LTL80" s="150"/>
      <c r="LTM80" s="150"/>
      <c r="LTN80" s="150"/>
      <c r="LTO80" s="150"/>
      <c r="LTP80" s="150"/>
      <c r="LTQ80" s="150"/>
      <c r="LTR80" s="150"/>
      <c r="LTS80" s="150"/>
      <c r="LTT80" s="150"/>
      <c r="LTU80" s="150"/>
      <c r="LTV80" s="150"/>
      <c r="LTW80" s="150"/>
      <c r="LTX80" s="150"/>
      <c r="LTY80" s="150"/>
      <c r="LTZ80" s="150"/>
      <c r="LUA80" s="150"/>
      <c r="LUB80" s="150"/>
      <c r="LUC80" s="150"/>
      <c r="LUD80" s="150"/>
      <c r="LUE80" s="150"/>
      <c r="LUF80" s="150"/>
      <c r="LUG80" s="150"/>
      <c r="LUH80" s="150"/>
      <c r="LUI80" s="150"/>
      <c r="LUJ80" s="150"/>
      <c r="LUK80" s="150"/>
      <c r="LUL80" s="150"/>
      <c r="LUM80" s="150"/>
      <c r="LUN80" s="150"/>
      <c r="LUO80" s="150"/>
      <c r="LUP80" s="150"/>
      <c r="LUQ80" s="150"/>
      <c r="LUR80" s="150"/>
      <c r="LUS80" s="150"/>
      <c r="LUT80" s="150"/>
      <c r="LUU80" s="150"/>
      <c r="LUV80" s="150"/>
      <c r="LUW80" s="150"/>
      <c r="LUX80" s="150"/>
      <c r="LUY80" s="150"/>
      <c r="LUZ80" s="150"/>
      <c r="LVA80" s="150"/>
      <c r="LVB80" s="150"/>
      <c r="LVC80" s="150"/>
      <c r="LVD80" s="150"/>
      <c r="LVE80" s="150"/>
      <c r="LVF80" s="150"/>
      <c r="LVG80" s="150"/>
      <c r="LVH80" s="150"/>
      <c r="LVI80" s="150"/>
      <c r="LVJ80" s="150"/>
      <c r="LVK80" s="150"/>
      <c r="LVL80" s="150"/>
      <c r="LVM80" s="150"/>
      <c r="LVN80" s="150"/>
      <c r="LVO80" s="150"/>
      <c r="LVP80" s="150"/>
      <c r="LVQ80" s="150"/>
      <c r="LVR80" s="150"/>
      <c r="LVS80" s="150"/>
      <c r="LVT80" s="150"/>
      <c r="LVU80" s="150"/>
      <c r="LVV80" s="150"/>
      <c r="LVW80" s="150"/>
      <c r="LVX80" s="150"/>
      <c r="LVY80" s="150"/>
      <c r="LVZ80" s="150"/>
      <c r="LWA80" s="150"/>
      <c r="LWB80" s="150"/>
      <c r="LWC80" s="150"/>
      <c r="LWD80" s="150"/>
      <c r="LWE80" s="150"/>
      <c r="LWF80" s="150"/>
      <c r="LWG80" s="150"/>
      <c r="LWH80" s="150"/>
      <c r="LWI80" s="150"/>
      <c r="LWJ80" s="150"/>
      <c r="LWK80" s="150"/>
      <c r="LWL80" s="150"/>
      <c r="LWM80" s="150"/>
      <c r="LWN80" s="150"/>
      <c r="LWO80" s="150"/>
      <c r="LWP80" s="150"/>
      <c r="LWQ80" s="150"/>
      <c r="LWR80" s="150"/>
      <c r="LWS80" s="150"/>
      <c r="LWT80" s="150"/>
      <c r="LWU80" s="150"/>
      <c r="LWV80" s="150"/>
      <c r="LWW80" s="150"/>
      <c r="LWX80" s="150"/>
      <c r="LWY80" s="150"/>
      <c r="LWZ80" s="150"/>
      <c r="LXA80" s="150"/>
      <c r="LXB80" s="150"/>
      <c r="LXC80" s="150"/>
      <c r="LXD80" s="150"/>
      <c r="LXE80" s="150"/>
      <c r="LXF80" s="150"/>
      <c r="LXG80" s="150"/>
      <c r="LXH80" s="150"/>
      <c r="LXI80" s="150"/>
      <c r="LXJ80" s="150"/>
      <c r="LXK80" s="150"/>
      <c r="LXL80" s="150"/>
      <c r="LXM80" s="150"/>
      <c r="LXN80" s="150"/>
      <c r="LXO80" s="150"/>
      <c r="LXP80" s="150"/>
      <c r="LXQ80" s="150"/>
      <c r="LXR80" s="150"/>
      <c r="LXS80" s="150"/>
      <c r="LXT80" s="150"/>
      <c r="LXU80" s="150"/>
      <c r="LXV80" s="150"/>
      <c r="LXW80" s="150"/>
      <c r="LXX80" s="150"/>
      <c r="LXY80" s="150"/>
      <c r="LXZ80" s="150"/>
      <c r="LYA80" s="150"/>
      <c r="LYB80" s="150"/>
      <c r="LYC80" s="150"/>
      <c r="LYD80" s="150"/>
      <c r="LYE80" s="150"/>
      <c r="LYF80" s="150"/>
      <c r="LYG80" s="150"/>
      <c r="LYH80" s="150"/>
      <c r="LYI80" s="150"/>
      <c r="LYJ80" s="150"/>
      <c r="LYK80" s="150"/>
      <c r="LYL80" s="150"/>
      <c r="LYM80" s="150"/>
      <c r="LYN80" s="150"/>
      <c r="LYO80" s="150"/>
      <c r="LYP80" s="150"/>
      <c r="LYQ80" s="150"/>
      <c r="LYR80" s="150"/>
      <c r="LYS80" s="150"/>
      <c r="LYT80" s="150"/>
      <c r="LYU80" s="150"/>
      <c r="LYV80" s="150"/>
      <c r="LYW80" s="150"/>
      <c r="LYX80" s="150"/>
      <c r="LYY80" s="150"/>
      <c r="LYZ80" s="150"/>
      <c r="LZA80" s="150"/>
      <c r="LZB80" s="150"/>
      <c r="LZC80" s="150"/>
      <c r="LZD80" s="150"/>
      <c r="LZE80" s="150"/>
      <c r="LZF80" s="150"/>
      <c r="LZG80" s="150"/>
      <c r="LZH80" s="150"/>
      <c r="LZI80" s="150"/>
      <c r="LZJ80" s="150"/>
      <c r="LZK80" s="150"/>
      <c r="LZL80" s="150"/>
      <c r="LZM80" s="150"/>
      <c r="LZN80" s="150"/>
      <c r="LZO80" s="150"/>
      <c r="LZP80" s="150"/>
      <c r="LZQ80" s="150"/>
      <c r="LZR80" s="150"/>
      <c r="LZS80" s="150"/>
      <c r="LZT80" s="150"/>
      <c r="LZU80" s="150"/>
      <c r="LZV80" s="150"/>
      <c r="LZW80" s="150"/>
      <c r="LZX80" s="150"/>
      <c r="LZY80" s="150"/>
      <c r="LZZ80" s="150"/>
      <c r="MAA80" s="150"/>
      <c r="MAB80" s="150"/>
      <c r="MAC80" s="150"/>
      <c r="MAD80" s="150"/>
      <c r="MAE80" s="150"/>
      <c r="MAF80" s="150"/>
      <c r="MAG80" s="150"/>
      <c r="MAH80" s="150"/>
      <c r="MAI80" s="150"/>
      <c r="MAJ80" s="150"/>
      <c r="MAK80" s="150"/>
      <c r="MAL80" s="150"/>
      <c r="MAM80" s="150"/>
      <c r="MAN80" s="150"/>
      <c r="MAO80" s="150"/>
      <c r="MAP80" s="150"/>
      <c r="MAQ80" s="150"/>
      <c r="MAR80" s="150"/>
      <c r="MAS80" s="150"/>
      <c r="MAT80" s="150"/>
      <c r="MAU80" s="150"/>
      <c r="MAV80" s="150"/>
      <c r="MAW80" s="150"/>
      <c r="MAX80" s="150"/>
      <c r="MAY80" s="150"/>
      <c r="MAZ80" s="150"/>
      <c r="MBA80" s="150"/>
      <c r="MBB80" s="150"/>
      <c r="MBC80" s="150"/>
      <c r="MBD80" s="150"/>
      <c r="MBE80" s="150"/>
      <c r="MBF80" s="150"/>
      <c r="MBG80" s="150"/>
      <c r="MBH80" s="150"/>
      <c r="MBI80" s="150"/>
      <c r="MBJ80" s="150"/>
      <c r="MBK80" s="150"/>
      <c r="MBL80" s="150"/>
      <c r="MBM80" s="150"/>
      <c r="MBN80" s="150"/>
      <c r="MBO80" s="150"/>
      <c r="MBP80" s="150"/>
      <c r="MBQ80" s="150"/>
      <c r="MBR80" s="150"/>
      <c r="MBS80" s="150"/>
      <c r="MBT80" s="150"/>
      <c r="MBU80" s="150"/>
      <c r="MBV80" s="150"/>
      <c r="MBW80" s="150"/>
      <c r="MBX80" s="150"/>
      <c r="MBY80" s="150"/>
      <c r="MBZ80" s="150"/>
      <c r="MCA80" s="150"/>
      <c r="MCB80" s="150"/>
      <c r="MCC80" s="150"/>
      <c r="MCD80" s="150"/>
      <c r="MCE80" s="150"/>
      <c r="MCF80" s="150"/>
      <c r="MCG80" s="150"/>
      <c r="MCH80" s="150"/>
      <c r="MCI80" s="150"/>
      <c r="MCJ80" s="150"/>
      <c r="MCK80" s="150"/>
      <c r="MCL80" s="150"/>
      <c r="MCM80" s="150"/>
      <c r="MCN80" s="150"/>
      <c r="MCO80" s="150"/>
      <c r="MCP80" s="150"/>
      <c r="MCQ80" s="150"/>
      <c r="MCR80" s="150"/>
      <c r="MCS80" s="150"/>
      <c r="MCT80" s="150"/>
      <c r="MCU80" s="150"/>
      <c r="MCV80" s="150"/>
      <c r="MCW80" s="150"/>
      <c r="MCX80" s="150"/>
      <c r="MCY80" s="150"/>
      <c r="MCZ80" s="150"/>
      <c r="MDA80" s="150"/>
      <c r="MDB80" s="150"/>
      <c r="MDC80" s="150"/>
      <c r="MDD80" s="150"/>
      <c r="MDE80" s="150"/>
      <c r="MDF80" s="150"/>
      <c r="MDG80" s="150"/>
      <c r="MDH80" s="150"/>
      <c r="MDI80" s="150"/>
      <c r="MDJ80" s="150"/>
      <c r="MDK80" s="150"/>
      <c r="MDL80" s="150"/>
      <c r="MDM80" s="150"/>
      <c r="MDN80" s="150"/>
      <c r="MDO80" s="150"/>
      <c r="MDP80" s="150"/>
      <c r="MDQ80" s="150"/>
      <c r="MDR80" s="150"/>
      <c r="MDS80" s="150"/>
      <c r="MDT80" s="150"/>
      <c r="MDU80" s="150"/>
      <c r="MDV80" s="150"/>
      <c r="MDW80" s="150"/>
      <c r="MDX80" s="150"/>
      <c r="MDY80" s="150"/>
      <c r="MDZ80" s="150"/>
      <c r="MEA80" s="150"/>
      <c r="MEB80" s="150"/>
      <c r="MEC80" s="150"/>
      <c r="MED80" s="150"/>
      <c r="MEE80" s="150"/>
      <c r="MEF80" s="150"/>
      <c r="MEG80" s="150"/>
      <c r="MEH80" s="150"/>
      <c r="MEI80" s="150"/>
      <c r="MEJ80" s="150"/>
      <c r="MEK80" s="150"/>
      <c r="MEL80" s="150"/>
      <c r="MEM80" s="150"/>
      <c r="MEN80" s="150"/>
      <c r="MEO80" s="150"/>
      <c r="MEP80" s="150"/>
      <c r="MEQ80" s="150"/>
      <c r="MER80" s="150"/>
      <c r="MES80" s="150"/>
      <c r="MET80" s="150"/>
      <c r="MEU80" s="150"/>
      <c r="MEV80" s="150"/>
      <c r="MEW80" s="150"/>
      <c r="MEX80" s="150"/>
      <c r="MEY80" s="150"/>
      <c r="MEZ80" s="150"/>
      <c r="MFA80" s="150"/>
      <c r="MFB80" s="150"/>
      <c r="MFC80" s="150"/>
      <c r="MFD80" s="150"/>
      <c r="MFE80" s="150"/>
      <c r="MFF80" s="150"/>
      <c r="MFG80" s="150"/>
      <c r="MFH80" s="150"/>
      <c r="MFI80" s="150"/>
      <c r="MFJ80" s="150"/>
      <c r="MFK80" s="150"/>
      <c r="MFL80" s="150"/>
      <c r="MFM80" s="150"/>
      <c r="MFN80" s="150"/>
      <c r="MFO80" s="150"/>
      <c r="MFP80" s="150"/>
      <c r="MFQ80" s="150"/>
      <c r="MFR80" s="150"/>
      <c r="MFS80" s="150"/>
      <c r="MFT80" s="150"/>
      <c r="MFU80" s="150"/>
      <c r="MFV80" s="150"/>
      <c r="MFW80" s="150"/>
      <c r="MFX80" s="150"/>
      <c r="MFY80" s="150"/>
      <c r="MFZ80" s="150"/>
      <c r="MGA80" s="150"/>
      <c r="MGB80" s="150"/>
      <c r="MGC80" s="150"/>
      <c r="MGD80" s="150"/>
      <c r="MGE80" s="150"/>
      <c r="MGF80" s="150"/>
      <c r="MGG80" s="150"/>
      <c r="MGH80" s="150"/>
      <c r="MGI80" s="150"/>
      <c r="MGJ80" s="150"/>
      <c r="MGK80" s="150"/>
      <c r="MGL80" s="150"/>
      <c r="MGM80" s="150"/>
      <c r="MGN80" s="150"/>
      <c r="MGO80" s="150"/>
      <c r="MGP80" s="150"/>
      <c r="MGQ80" s="150"/>
      <c r="MGR80" s="150"/>
      <c r="MGS80" s="150"/>
      <c r="MGT80" s="150"/>
      <c r="MGU80" s="150"/>
      <c r="MGV80" s="150"/>
      <c r="MGW80" s="150"/>
      <c r="MGX80" s="150"/>
      <c r="MGY80" s="150"/>
      <c r="MGZ80" s="150"/>
      <c r="MHA80" s="150"/>
      <c r="MHB80" s="150"/>
      <c r="MHC80" s="150"/>
      <c r="MHD80" s="150"/>
      <c r="MHE80" s="150"/>
      <c r="MHF80" s="150"/>
      <c r="MHG80" s="150"/>
      <c r="MHH80" s="150"/>
      <c r="MHI80" s="150"/>
      <c r="MHJ80" s="150"/>
      <c r="MHK80" s="150"/>
      <c r="MHL80" s="150"/>
      <c r="MHM80" s="150"/>
      <c r="MHN80" s="150"/>
      <c r="MHO80" s="150"/>
      <c r="MHP80" s="150"/>
      <c r="MHQ80" s="150"/>
      <c r="MHR80" s="150"/>
      <c r="MHS80" s="150"/>
      <c r="MHT80" s="150"/>
      <c r="MHU80" s="150"/>
      <c r="MHV80" s="150"/>
      <c r="MHW80" s="150"/>
      <c r="MHX80" s="150"/>
      <c r="MHY80" s="150"/>
      <c r="MHZ80" s="150"/>
      <c r="MIA80" s="150"/>
      <c r="MIB80" s="150"/>
      <c r="MIC80" s="150"/>
      <c r="MID80" s="150"/>
      <c r="MIE80" s="150"/>
      <c r="MIF80" s="150"/>
      <c r="MIG80" s="150"/>
      <c r="MIH80" s="150"/>
      <c r="MII80" s="150"/>
      <c r="MIJ80" s="150"/>
      <c r="MIK80" s="150"/>
      <c r="MIL80" s="150"/>
      <c r="MIM80" s="150"/>
      <c r="MIN80" s="150"/>
      <c r="MIO80" s="150"/>
      <c r="MIP80" s="150"/>
      <c r="MIQ80" s="150"/>
      <c r="MIR80" s="150"/>
      <c r="MIS80" s="150"/>
      <c r="MIT80" s="150"/>
      <c r="MIU80" s="150"/>
      <c r="MIV80" s="150"/>
      <c r="MIW80" s="150"/>
      <c r="MIX80" s="150"/>
      <c r="MIY80" s="150"/>
      <c r="MIZ80" s="150"/>
      <c r="MJA80" s="150"/>
      <c r="MJB80" s="150"/>
      <c r="MJC80" s="150"/>
      <c r="MJD80" s="150"/>
      <c r="MJE80" s="150"/>
      <c r="MJF80" s="150"/>
      <c r="MJG80" s="150"/>
      <c r="MJH80" s="150"/>
      <c r="MJI80" s="150"/>
      <c r="MJJ80" s="150"/>
      <c r="MJK80" s="150"/>
      <c r="MJL80" s="150"/>
      <c r="MJM80" s="150"/>
      <c r="MJN80" s="150"/>
      <c r="MJO80" s="150"/>
      <c r="MJP80" s="150"/>
      <c r="MJQ80" s="150"/>
      <c r="MJR80" s="150"/>
      <c r="MJS80" s="150"/>
      <c r="MJT80" s="150"/>
      <c r="MJU80" s="150"/>
      <c r="MJV80" s="150"/>
      <c r="MJW80" s="150"/>
      <c r="MJX80" s="150"/>
      <c r="MJY80" s="150"/>
      <c r="MJZ80" s="150"/>
      <c r="MKA80" s="150"/>
      <c r="MKB80" s="150"/>
      <c r="MKC80" s="150"/>
      <c r="MKD80" s="150"/>
      <c r="MKE80" s="150"/>
      <c r="MKF80" s="150"/>
      <c r="MKG80" s="150"/>
      <c r="MKH80" s="150"/>
      <c r="MKI80" s="150"/>
      <c r="MKJ80" s="150"/>
      <c r="MKK80" s="150"/>
      <c r="MKL80" s="150"/>
      <c r="MKM80" s="150"/>
      <c r="MKN80" s="150"/>
      <c r="MKO80" s="150"/>
      <c r="MKP80" s="150"/>
      <c r="MKQ80" s="150"/>
      <c r="MKR80" s="150"/>
      <c r="MKS80" s="150"/>
      <c r="MKT80" s="150"/>
      <c r="MKU80" s="150"/>
      <c r="MKV80" s="150"/>
      <c r="MKW80" s="150"/>
      <c r="MKX80" s="150"/>
      <c r="MKY80" s="150"/>
      <c r="MKZ80" s="150"/>
      <c r="MLA80" s="150"/>
      <c r="MLB80" s="150"/>
      <c r="MLC80" s="150"/>
      <c r="MLD80" s="150"/>
      <c r="MLE80" s="150"/>
      <c r="MLF80" s="150"/>
      <c r="MLG80" s="150"/>
      <c r="MLH80" s="150"/>
      <c r="MLI80" s="150"/>
      <c r="MLJ80" s="150"/>
      <c r="MLK80" s="150"/>
      <c r="MLL80" s="150"/>
      <c r="MLM80" s="150"/>
      <c r="MLN80" s="150"/>
      <c r="MLO80" s="150"/>
      <c r="MLP80" s="150"/>
      <c r="MLQ80" s="150"/>
      <c r="MLR80" s="150"/>
      <c r="MLS80" s="150"/>
      <c r="MLT80" s="150"/>
      <c r="MLU80" s="150"/>
      <c r="MLV80" s="150"/>
      <c r="MLW80" s="150"/>
      <c r="MLX80" s="150"/>
      <c r="MLY80" s="150"/>
      <c r="MLZ80" s="150"/>
      <c r="MMA80" s="150"/>
      <c r="MMB80" s="150"/>
      <c r="MMC80" s="150"/>
      <c r="MMD80" s="150"/>
      <c r="MME80" s="150"/>
      <c r="MMF80" s="150"/>
      <c r="MMG80" s="150"/>
      <c r="MMH80" s="150"/>
      <c r="MMI80" s="150"/>
      <c r="MMJ80" s="150"/>
      <c r="MMK80" s="150"/>
      <c r="MML80" s="150"/>
      <c r="MMM80" s="150"/>
      <c r="MMN80" s="150"/>
      <c r="MMO80" s="150"/>
      <c r="MMP80" s="150"/>
      <c r="MMQ80" s="150"/>
      <c r="MMR80" s="150"/>
      <c r="MMS80" s="150"/>
      <c r="MMT80" s="150"/>
      <c r="MMU80" s="150"/>
      <c r="MMV80" s="150"/>
      <c r="MMW80" s="150"/>
      <c r="MMX80" s="150"/>
      <c r="MMY80" s="150"/>
      <c r="MMZ80" s="150"/>
      <c r="MNA80" s="150"/>
      <c r="MNB80" s="150"/>
      <c r="MNC80" s="150"/>
      <c r="MND80" s="150"/>
      <c r="MNE80" s="150"/>
      <c r="MNF80" s="150"/>
      <c r="MNG80" s="150"/>
      <c r="MNH80" s="150"/>
      <c r="MNI80" s="150"/>
      <c r="MNJ80" s="150"/>
      <c r="MNK80" s="150"/>
      <c r="MNL80" s="150"/>
      <c r="MNM80" s="150"/>
      <c r="MNN80" s="150"/>
      <c r="MNO80" s="150"/>
      <c r="MNP80" s="150"/>
      <c r="MNQ80" s="150"/>
      <c r="MNR80" s="150"/>
      <c r="MNS80" s="150"/>
      <c r="MNT80" s="150"/>
      <c r="MNU80" s="150"/>
      <c r="MNV80" s="150"/>
      <c r="MNW80" s="150"/>
      <c r="MNX80" s="150"/>
      <c r="MNY80" s="150"/>
      <c r="MNZ80" s="150"/>
      <c r="MOA80" s="150"/>
      <c r="MOB80" s="150"/>
      <c r="MOC80" s="150"/>
      <c r="MOD80" s="150"/>
      <c r="MOE80" s="150"/>
      <c r="MOF80" s="150"/>
      <c r="MOG80" s="150"/>
      <c r="MOH80" s="150"/>
      <c r="MOI80" s="150"/>
      <c r="MOJ80" s="150"/>
      <c r="MOK80" s="150"/>
      <c r="MOL80" s="150"/>
      <c r="MOM80" s="150"/>
      <c r="MON80" s="150"/>
      <c r="MOO80" s="150"/>
      <c r="MOP80" s="150"/>
      <c r="MOQ80" s="150"/>
      <c r="MOR80" s="150"/>
      <c r="MOS80" s="150"/>
      <c r="MOT80" s="150"/>
      <c r="MOU80" s="150"/>
      <c r="MOV80" s="150"/>
      <c r="MOW80" s="150"/>
      <c r="MOX80" s="150"/>
      <c r="MOY80" s="150"/>
      <c r="MOZ80" s="150"/>
      <c r="MPA80" s="150"/>
      <c r="MPB80" s="150"/>
      <c r="MPC80" s="150"/>
      <c r="MPD80" s="150"/>
      <c r="MPE80" s="150"/>
      <c r="MPF80" s="150"/>
      <c r="MPG80" s="150"/>
      <c r="MPH80" s="150"/>
      <c r="MPI80" s="150"/>
      <c r="MPJ80" s="150"/>
      <c r="MPK80" s="150"/>
      <c r="MPL80" s="150"/>
      <c r="MPM80" s="150"/>
      <c r="MPN80" s="150"/>
      <c r="MPO80" s="150"/>
      <c r="MPP80" s="150"/>
      <c r="MPQ80" s="150"/>
      <c r="MPR80" s="150"/>
      <c r="MPS80" s="150"/>
      <c r="MPT80" s="150"/>
      <c r="MPU80" s="150"/>
      <c r="MPV80" s="150"/>
      <c r="MPW80" s="150"/>
      <c r="MPX80" s="150"/>
      <c r="MPY80" s="150"/>
      <c r="MPZ80" s="150"/>
      <c r="MQA80" s="150"/>
      <c r="MQB80" s="150"/>
      <c r="MQC80" s="150"/>
      <c r="MQD80" s="150"/>
      <c r="MQE80" s="150"/>
      <c r="MQF80" s="150"/>
      <c r="MQG80" s="150"/>
      <c r="MQH80" s="150"/>
      <c r="MQI80" s="150"/>
      <c r="MQJ80" s="150"/>
      <c r="MQK80" s="150"/>
      <c r="MQL80" s="150"/>
      <c r="MQM80" s="150"/>
      <c r="MQN80" s="150"/>
      <c r="MQO80" s="150"/>
      <c r="MQP80" s="150"/>
      <c r="MQQ80" s="150"/>
      <c r="MQR80" s="150"/>
      <c r="MQS80" s="150"/>
      <c r="MQT80" s="150"/>
      <c r="MQU80" s="150"/>
      <c r="MQV80" s="150"/>
      <c r="MQW80" s="150"/>
      <c r="MQX80" s="150"/>
      <c r="MQY80" s="150"/>
      <c r="MQZ80" s="150"/>
      <c r="MRA80" s="150"/>
      <c r="MRB80" s="150"/>
      <c r="MRC80" s="150"/>
      <c r="MRD80" s="150"/>
      <c r="MRE80" s="150"/>
      <c r="MRF80" s="150"/>
      <c r="MRG80" s="150"/>
      <c r="MRH80" s="150"/>
      <c r="MRI80" s="150"/>
      <c r="MRJ80" s="150"/>
      <c r="MRK80" s="150"/>
      <c r="MRL80" s="150"/>
      <c r="MRM80" s="150"/>
      <c r="MRN80" s="150"/>
      <c r="MRO80" s="150"/>
      <c r="MRP80" s="150"/>
      <c r="MRQ80" s="150"/>
      <c r="MRR80" s="150"/>
      <c r="MRS80" s="150"/>
      <c r="MRT80" s="150"/>
      <c r="MRU80" s="150"/>
      <c r="MRV80" s="150"/>
      <c r="MRW80" s="150"/>
      <c r="MRX80" s="150"/>
      <c r="MRY80" s="150"/>
      <c r="MRZ80" s="150"/>
      <c r="MSA80" s="150"/>
      <c r="MSB80" s="150"/>
      <c r="MSC80" s="150"/>
      <c r="MSD80" s="150"/>
      <c r="MSE80" s="150"/>
      <c r="MSF80" s="150"/>
      <c r="MSG80" s="150"/>
      <c r="MSH80" s="150"/>
      <c r="MSI80" s="150"/>
      <c r="MSJ80" s="150"/>
      <c r="MSK80" s="150"/>
      <c r="MSL80" s="150"/>
      <c r="MSM80" s="150"/>
      <c r="MSN80" s="150"/>
      <c r="MSO80" s="150"/>
      <c r="MSP80" s="150"/>
      <c r="MSQ80" s="150"/>
      <c r="MSR80" s="150"/>
      <c r="MSS80" s="150"/>
      <c r="MST80" s="150"/>
      <c r="MSU80" s="150"/>
      <c r="MSV80" s="150"/>
      <c r="MSW80" s="150"/>
      <c r="MSX80" s="150"/>
      <c r="MSY80" s="150"/>
      <c r="MSZ80" s="150"/>
      <c r="MTA80" s="150"/>
      <c r="MTB80" s="150"/>
      <c r="MTC80" s="150"/>
      <c r="MTD80" s="150"/>
      <c r="MTE80" s="150"/>
      <c r="MTF80" s="150"/>
      <c r="MTG80" s="150"/>
      <c r="MTH80" s="150"/>
      <c r="MTI80" s="150"/>
      <c r="MTJ80" s="150"/>
      <c r="MTK80" s="150"/>
      <c r="MTL80" s="150"/>
      <c r="MTM80" s="150"/>
      <c r="MTN80" s="150"/>
      <c r="MTO80" s="150"/>
      <c r="MTP80" s="150"/>
      <c r="MTQ80" s="150"/>
      <c r="MTR80" s="150"/>
      <c r="MTS80" s="150"/>
      <c r="MTT80" s="150"/>
      <c r="MTU80" s="150"/>
      <c r="MTV80" s="150"/>
      <c r="MTW80" s="150"/>
      <c r="MTX80" s="150"/>
      <c r="MTY80" s="150"/>
      <c r="MTZ80" s="150"/>
      <c r="MUA80" s="150"/>
      <c r="MUB80" s="150"/>
      <c r="MUC80" s="150"/>
      <c r="MUD80" s="150"/>
      <c r="MUE80" s="150"/>
      <c r="MUF80" s="150"/>
      <c r="MUG80" s="150"/>
      <c r="MUH80" s="150"/>
      <c r="MUI80" s="150"/>
      <c r="MUJ80" s="150"/>
      <c r="MUK80" s="150"/>
      <c r="MUL80" s="150"/>
      <c r="MUM80" s="150"/>
      <c r="MUN80" s="150"/>
      <c r="MUO80" s="150"/>
      <c r="MUP80" s="150"/>
      <c r="MUQ80" s="150"/>
      <c r="MUR80" s="150"/>
      <c r="MUS80" s="150"/>
      <c r="MUT80" s="150"/>
      <c r="MUU80" s="150"/>
      <c r="MUV80" s="150"/>
      <c r="MUW80" s="150"/>
      <c r="MUX80" s="150"/>
      <c r="MUY80" s="150"/>
      <c r="MUZ80" s="150"/>
      <c r="MVA80" s="150"/>
      <c r="MVB80" s="150"/>
      <c r="MVC80" s="150"/>
      <c r="MVD80" s="150"/>
      <c r="MVE80" s="150"/>
      <c r="MVF80" s="150"/>
      <c r="MVG80" s="150"/>
      <c r="MVH80" s="150"/>
      <c r="MVI80" s="150"/>
      <c r="MVJ80" s="150"/>
      <c r="MVK80" s="150"/>
      <c r="MVL80" s="150"/>
      <c r="MVM80" s="150"/>
      <c r="MVN80" s="150"/>
      <c r="MVO80" s="150"/>
      <c r="MVP80" s="150"/>
      <c r="MVQ80" s="150"/>
      <c r="MVR80" s="150"/>
      <c r="MVS80" s="150"/>
      <c r="MVT80" s="150"/>
      <c r="MVU80" s="150"/>
      <c r="MVV80" s="150"/>
      <c r="MVW80" s="150"/>
      <c r="MVX80" s="150"/>
      <c r="MVY80" s="150"/>
      <c r="MVZ80" s="150"/>
      <c r="MWA80" s="150"/>
      <c r="MWB80" s="150"/>
      <c r="MWC80" s="150"/>
      <c r="MWD80" s="150"/>
      <c r="MWE80" s="150"/>
      <c r="MWF80" s="150"/>
      <c r="MWG80" s="150"/>
      <c r="MWH80" s="150"/>
      <c r="MWI80" s="150"/>
      <c r="MWJ80" s="150"/>
      <c r="MWK80" s="150"/>
      <c r="MWL80" s="150"/>
      <c r="MWM80" s="150"/>
      <c r="MWN80" s="150"/>
      <c r="MWO80" s="150"/>
      <c r="MWP80" s="150"/>
      <c r="MWQ80" s="150"/>
      <c r="MWR80" s="150"/>
      <c r="MWS80" s="150"/>
      <c r="MWT80" s="150"/>
      <c r="MWU80" s="150"/>
      <c r="MWV80" s="150"/>
      <c r="MWW80" s="150"/>
      <c r="MWX80" s="150"/>
      <c r="MWY80" s="150"/>
      <c r="MWZ80" s="150"/>
      <c r="MXA80" s="150"/>
      <c r="MXB80" s="150"/>
      <c r="MXC80" s="150"/>
      <c r="MXD80" s="150"/>
      <c r="MXE80" s="150"/>
      <c r="MXF80" s="150"/>
      <c r="MXG80" s="150"/>
      <c r="MXH80" s="150"/>
      <c r="MXI80" s="150"/>
      <c r="MXJ80" s="150"/>
      <c r="MXK80" s="150"/>
      <c r="MXL80" s="150"/>
      <c r="MXM80" s="150"/>
      <c r="MXN80" s="150"/>
      <c r="MXO80" s="150"/>
      <c r="MXP80" s="150"/>
      <c r="MXQ80" s="150"/>
      <c r="MXR80" s="150"/>
      <c r="MXS80" s="150"/>
      <c r="MXT80" s="150"/>
      <c r="MXU80" s="150"/>
      <c r="MXV80" s="150"/>
      <c r="MXW80" s="150"/>
      <c r="MXX80" s="150"/>
      <c r="MXY80" s="150"/>
      <c r="MXZ80" s="150"/>
      <c r="MYA80" s="150"/>
      <c r="MYB80" s="150"/>
      <c r="MYC80" s="150"/>
      <c r="MYD80" s="150"/>
      <c r="MYE80" s="150"/>
      <c r="MYF80" s="150"/>
      <c r="MYG80" s="150"/>
      <c r="MYH80" s="150"/>
      <c r="MYI80" s="150"/>
      <c r="MYJ80" s="150"/>
      <c r="MYK80" s="150"/>
      <c r="MYL80" s="150"/>
      <c r="MYM80" s="150"/>
      <c r="MYN80" s="150"/>
      <c r="MYO80" s="150"/>
      <c r="MYP80" s="150"/>
      <c r="MYQ80" s="150"/>
      <c r="MYR80" s="150"/>
      <c r="MYS80" s="150"/>
      <c r="MYT80" s="150"/>
      <c r="MYU80" s="150"/>
      <c r="MYV80" s="150"/>
      <c r="MYW80" s="150"/>
      <c r="MYX80" s="150"/>
      <c r="MYY80" s="150"/>
      <c r="MYZ80" s="150"/>
      <c r="MZA80" s="150"/>
      <c r="MZB80" s="150"/>
      <c r="MZC80" s="150"/>
      <c r="MZD80" s="150"/>
      <c r="MZE80" s="150"/>
      <c r="MZF80" s="150"/>
      <c r="MZG80" s="150"/>
      <c r="MZH80" s="150"/>
      <c r="MZI80" s="150"/>
      <c r="MZJ80" s="150"/>
      <c r="MZK80" s="150"/>
      <c r="MZL80" s="150"/>
      <c r="MZM80" s="150"/>
      <c r="MZN80" s="150"/>
      <c r="MZO80" s="150"/>
      <c r="MZP80" s="150"/>
      <c r="MZQ80" s="150"/>
      <c r="MZR80" s="150"/>
      <c r="MZS80" s="150"/>
      <c r="MZT80" s="150"/>
      <c r="MZU80" s="150"/>
      <c r="MZV80" s="150"/>
      <c r="MZW80" s="150"/>
      <c r="MZX80" s="150"/>
      <c r="MZY80" s="150"/>
      <c r="MZZ80" s="150"/>
      <c r="NAA80" s="150"/>
      <c r="NAB80" s="150"/>
      <c r="NAC80" s="150"/>
      <c r="NAD80" s="150"/>
      <c r="NAE80" s="150"/>
      <c r="NAF80" s="150"/>
      <c r="NAG80" s="150"/>
      <c r="NAH80" s="150"/>
      <c r="NAI80" s="150"/>
      <c r="NAJ80" s="150"/>
      <c r="NAK80" s="150"/>
      <c r="NAL80" s="150"/>
      <c r="NAM80" s="150"/>
      <c r="NAN80" s="150"/>
      <c r="NAO80" s="150"/>
      <c r="NAP80" s="150"/>
      <c r="NAQ80" s="150"/>
      <c r="NAR80" s="150"/>
      <c r="NAS80" s="150"/>
      <c r="NAT80" s="150"/>
      <c r="NAU80" s="150"/>
      <c r="NAV80" s="150"/>
      <c r="NAW80" s="150"/>
      <c r="NAX80" s="150"/>
      <c r="NAY80" s="150"/>
      <c r="NAZ80" s="150"/>
      <c r="NBA80" s="150"/>
      <c r="NBB80" s="150"/>
      <c r="NBC80" s="150"/>
      <c r="NBD80" s="150"/>
      <c r="NBE80" s="150"/>
      <c r="NBF80" s="150"/>
      <c r="NBG80" s="150"/>
      <c r="NBH80" s="150"/>
      <c r="NBI80" s="150"/>
      <c r="NBJ80" s="150"/>
      <c r="NBK80" s="150"/>
      <c r="NBL80" s="150"/>
      <c r="NBM80" s="150"/>
      <c r="NBN80" s="150"/>
      <c r="NBO80" s="150"/>
      <c r="NBP80" s="150"/>
      <c r="NBQ80" s="150"/>
      <c r="NBR80" s="150"/>
      <c r="NBS80" s="150"/>
      <c r="NBT80" s="150"/>
      <c r="NBU80" s="150"/>
      <c r="NBV80" s="150"/>
      <c r="NBW80" s="150"/>
      <c r="NBX80" s="150"/>
      <c r="NBY80" s="150"/>
      <c r="NBZ80" s="150"/>
      <c r="NCA80" s="150"/>
      <c r="NCB80" s="150"/>
      <c r="NCC80" s="150"/>
      <c r="NCD80" s="150"/>
      <c r="NCE80" s="150"/>
      <c r="NCF80" s="150"/>
      <c r="NCG80" s="150"/>
      <c r="NCH80" s="150"/>
      <c r="NCI80" s="150"/>
      <c r="NCJ80" s="150"/>
      <c r="NCK80" s="150"/>
      <c r="NCL80" s="150"/>
      <c r="NCM80" s="150"/>
      <c r="NCN80" s="150"/>
      <c r="NCO80" s="150"/>
      <c r="NCP80" s="150"/>
      <c r="NCQ80" s="150"/>
      <c r="NCR80" s="150"/>
      <c r="NCS80" s="150"/>
      <c r="NCT80" s="150"/>
      <c r="NCU80" s="150"/>
      <c r="NCV80" s="150"/>
      <c r="NCW80" s="150"/>
      <c r="NCX80" s="150"/>
      <c r="NCY80" s="150"/>
      <c r="NCZ80" s="150"/>
      <c r="NDA80" s="150"/>
      <c r="NDB80" s="150"/>
      <c r="NDC80" s="150"/>
      <c r="NDD80" s="150"/>
      <c r="NDE80" s="150"/>
      <c r="NDF80" s="150"/>
      <c r="NDG80" s="150"/>
      <c r="NDH80" s="150"/>
      <c r="NDI80" s="150"/>
      <c r="NDJ80" s="150"/>
      <c r="NDK80" s="150"/>
      <c r="NDL80" s="150"/>
      <c r="NDM80" s="150"/>
      <c r="NDN80" s="150"/>
      <c r="NDO80" s="150"/>
      <c r="NDP80" s="150"/>
      <c r="NDQ80" s="150"/>
      <c r="NDR80" s="150"/>
      <c r="NDS80" s="150"/>
      <c r="NDT80" s="150"/>
      <c r="NDU80" s="150"/>
      <c r="NDV80" s="150"/>
      <c r="NDW80" s="150"/>
      <c r="NDX80" s="150"/>
      <c r="NDY80" s="150"/>
      <c r="NDZ80" s="150"/>
      <c r="NEA80" s="150"/>
      <c r="NEB80" s="150"/>
      <c r="NEC80" s="150"/>
      <c r="NED80" s="150"/>
      <c r="NEE80" s="150"/>
      <c r="NEF80" s="150"/>
      <c r="NEG80" s="150"/>
      <c r="NEH80" s="150"/>
      <c r="NEI80" s="150"/>
      <c r="NEJ80" s="150"/>
      <c r="NEK80" s="150"/>
      <c r="NEL80" s="150"/>
      <c r="NEM80" s="150"/>
      <c r="NEN80" s="150"/>
      <c r="NEO80" s="150"/>
      <c r="NEP80" s="150"/>
      <c r="NEQ80" s="150"/>
      <c r="NER80" s="150"/>
      <c r="NES80" s="150"/>
      <c r="NET80" s="150"/>
      <c r="NEU80" s="150"/>
      <c r="NEV80" s="150"/>
      <c r="NEW80" s="150"/>
      <c r="NEX80" s="150"/>
      <c r="NEY80" s="150"/>
      <c r="NEZ80" s="150"/>
      <c r="NFA80" s="150"/>
      <c r="NFB80" s="150"/>
      <c r="NFC80" s="150"/>
      <c r="NFD80" s="150"/>
      <c r="NFE80" s="150"/>
      <c r="NFF80" s="150"/>
      <c r="NFG80" s="150"/>
      <c r="NFH80" s="150"/>
      <c r="NFI80" s="150"/>
      <c r="NFJ80" s="150"/>
      <c r="NFK80" s="150"/>
      <c r="NFL80" s="150"/>
      <c r="NFM80" s="150"/>
      <c r="NFN80" s="150"/>
      <c r="NFO80" s="150"/>
      <c r="NFP80" s="150"/>
      <c r="NFQ80" s="150"/>
      <c r="NFR80" s="150"/>
      <c r="NFS80" s="150"/>
      <c r="NFT80" s="150"/>
      <c r="NFU80" s="150"/>
      <c r="NFV80" s="150"/>
      <c r="NFW80" s="150"/>
      <c r="NFX80" s="150"/>
      <c r="NFY80" s="150"/>
      <c r="NFZ80" s="150"/>
      <c r="NGA80" s="150"/>
      <c r="NGB80" s="150"/>
      <c r="NGC80" s="150"/>
      <c r="NGD80" s="150"/>
      <c r="NGE80" s="150"/>
      <c r="NGF80" s="150"/>
      <c r="NGG80" s="150"/>
      <c r="NGH80" s="150"/>
      <c r="NGI80" s="150"/>
      <c r="NGJ80" s="150"/>
      <c r="NGK80" s="150"/>
      <c r="NGL80" s="150"/>
      <c r="NGM80" s="150"/>
      <c r="NGN80" s="150"/>
      <c r="NGO80" s="150"/>
      <c r="NGP80" s="150"/>
      <c r="NGQ80" s="150"/>
      <c r="NGR80" s="150"/>
      <c r="NGS80" s="150"/>
      <c r="NGT80" s="150"/>
      <c r="NGU80" s="150"/>
      <c r="NGV80" s="150"/>
      <c r="NGW80" s="150"/>
      <c r="NGX80" s="150"/>
      <c r="NGY80" s="150"/>
      <c r="NGZ80" s="150"/>
      <c r="NHA80" s="150"/>
      <c r="NHB80" s="150"/>
      <c r="NHC80" s="150"/>
      <c r="NHD80" s="150"/>
      <c r="NHE80" s="150"/>
      <c r="NHF80" s="150"/>
      <c r="NHG80" s="150"/>
      <c r="NHH80" s="150"/>
      <c r="NHI80" s="150"/>
      <c r="NHJ80" s="150"/>
      <c r="NHK80" s="150"/>
      <c r="NHL80" s="150"/>
      <c r="NHM80" s="150"/>
      <c r="NHN80" s="150"/>
      <c r="NHO80" s="150"/>
      <c r="NHP80" s="150"/>
      <c r="NHQ80" s="150"/>
      <c r="NHR80" s="150"/>
      <c r="NHS80" s="150"/>
      <c r="NHT80" s="150"/>
      <c r="NHU80" s="150"/>
      <c r="NHV80" s="150"/>
      <c r="NHW80" s="150"/>
      <c r="NHX80" s="150"/>
      <c r="NHY80" s="150"/>
      <c r="NHZ80" s="150"/>
      <c r="NIA80" s="150"/>
      <c r="NIB80" s="150"/>
      <c r="NIC80" s="150"/>
      <c r="NID80" s="150"/>
      <c r="NIE80" s="150"/>
      <c r="NIF80" s="150"/>
      <c r="NIG80" s="150"/>
      <c r="NIH80" s="150"/>
      <c r="NII80" s="150"/>
      <c r="NIJ80" s="150"/>
      <c r="NIK80" s="150"/>
      <c r="NIL80" s="150"/>
      <c r="NIM80" s="150"/>
      <c r="NIN80" s="150"/>
      <c r="NIO80" s="150"/>
      <c r="NIP80" s="150"/>
      <c r="NIQ80" s="150"/>
      <c r="NIR80" s="150"/>
      <c r="NIS80" s="150"/>
      <c r="NIT80" s="150"/>
      <c r="NIU80" s="150"/>
      <c r="NIV80" s="150"/>
      <c r="NIW80" s="150"/>
      <c r="NIX80" s="150"/>
      <c r="NIY80" s="150"/>
      <c r="NIZ80" s="150"/>
      <c r="NJA80" s="150"/>
      <c r="NJB80" s="150"/>
      <c r="NJC80" s="150"/>
      <c r="NJD80" s="150"/>
      <c r="NJE80" s="150"/>
      <c r="NJF80" s="150"/>
      <c r="NJG80" s="150"/>
      <c r="NJH80" s="150"/>
      <c r="NJI80" s="150"/>
      <c r="NJJ80" s="150"/>
      <c r="NJK80" s="150"/>
      <c r="NJL80" s="150"/>
      <c r="NJM80" s="150"/>
      <c r="NJN80" s="150"/>
      <c r="NJO80" s="150"/>
      <c r="NJP80" s="150"/>
      <c r="NJQ80" s="150"/>
      <c r="NJR80" s="150"/>
      <c r="NJS80" s="150"/>
      <c r="NJT80" s="150"/>
      <c r="NJU80" s="150"/>
      <c r="NJV80" s="150"/>
      <c r="NJW80" s="150"/>
      <c r="NJX80" s="150"/>
      <c r="NJY80" s="150"/>
      <c r="NJZ80" s="150"/>
      <c r="NKA80" s="150"/>
      <c r="NKB80" s="150"/>
      <c r="NKC80" s="150"/>
      <c r="NKD80" s="150"/>
      <c r="NKE80" s="150"/>
      <c r="NKF80" s="150"/>
      <c r="NKG80" s="150"/>
      <c r="NKH80" s="150"/>
      <c r="NKI80" s="150"/>
      <c r="NKJ80" s="150"/>
      <c r="NKK80" s="150"/>
      <c r="NKL80" s="150"/>
      <c r="NKM80" s="150"/>
      <c r="NKN80" s="150"/>
      <c r="NKO80" s="150"/>
      <c r="NKP80" s="150"/>
      <c r="NKQ80" s="150"/>
      <c r="NKR80" s="150"/>
      <c r="NKS80" s="150"/>
      <c r="NKT80" s="150"/>
      <c r="NKU80" s="150"/>
      <c r="NKV80" s="150"/>
      <c r="NKW80" s="150"/>
      <c r="NKX80" s="150"/>
      <c r="NKY80" s="150"/>
      <c r="NKZ80" s="150"/>
      <c r="NLA80" s="150"/>
      <c r="NLB80" s="150"/>
      <c r="NLC80" s="150"/>
      <c r="NLD80" s="150"/>
      <c r="NLE80" s="150"/>
      <c r="NLF80" s="150"/>
      <c r="NLG80" s="150"/>
      <c r="NLH80" s="150"/>
      <c r="NLI80" s="150"/>
      <c r="NLJ80" s="150"/>
      <c r="NLK80" s="150"/>
      <c r="NLL80" s="150"/>
      <c r="NLM80" s="150"/>
      <c r="NLN80" s="150"/>
      <c r="NLO80" s="150"/>
      <c r="NLP80" s="150"/>
      <c r="NLQ80" s="150"/>
      <c r="NLR80" s="150"/>
      <c r="NLS80" s="150"/>
      <c r="NLT80" s="150"/>
      <c r="NLU80" s="150"/>
      <c r="NLV80" s="150"/>
      <c r="NLW80" s="150"/>
      <c r="NLX80" s="150"/>
      <c r="NLY80" s="150"/>
      <c r="NLZ80" s="150"/>
      <c r="NMA80" s="150"/>
      <c r="NMB80" s="150"/>
      <c r="NMC80" s="150"/>
      <c r="NMD80" s="150"/>
      <c r="NME80" s="150"/>
      <c r="NMF80" s="150"/>
      <c r="NMG80" s="150"/>
      <c r="NMH80" s="150"/>
      <c r="NMI80" s="150"/>
      <c r="NMJ80" s="150"/>
      <c r="NMK80" s="150"/>
      <c r="NML80" s="150"/>
      <c r="NMM80" s="150"/>
      <c r="NMN80" s="150"/>
      <c r="NMO80" s="150"/>
      <c r="NMP80" s="150"/>
      <c r="NMQ80" s="150"/>
      <c r="NMR80" s="150"/>
      <c r="NMS80" s="150"/>
      <c r="NMT80" s="150"/>
      <c r="NMU80" s="150"/>
      <c r="NMV80" s="150"/>
      <c r="NMW80" s="150"/>
      <c r="NMX80" s="150"/>
      <c r="NMY80" s="150"/>
      <c r="NMZ80" s="150"/>
      <c r="NNA80" s="150"/>
      <c r="NNB80" s="150"/>
      <c r="NNC80" s="150"/>
      <c r="NND80" s="150"/>
      <c r="NNE80" s="150"/>
      <c r="NNF80" s="150"/>
      <c r="NNG80" s="150"/>
      <c r="NNH80" s="150"/>
      <c r="NNI80" s="150"/>
      <c r="NNJ80" s="150"/>
      <c r="NNK80" s="150"/>
      <c r="NNL80" s="150"/>
      <c r="NNM80" s="150"/>
      <c r="NNN80" s="150"/>
      <c r="NNO80" s="150"/>
      <c r="NNP80" s="150"/>
      <c r="NNQ80" s="150"/>
      <c r="NNR80" s="150"/>
      <c r="NNS80" s="150"/>
      <c r="NNT80" s="150"/>
      <c r="NNU80" s="150"/>
      <c r="NNV80" s="150"/>
      <c r="NNW80" s="150"/>
      <c r="NNX80" s="150"/>
      <c r="NNY80" s="150"/>
      <c r="NNZ80" s="150"/>
      <c r="NOA80" s="150"/>
      <c r="NOB80" s="150"/>
      <c r="NOC80" s="150"/>
      <c r="NOD80" s="150"/>
      <c r="NOE80" s="150"/>
      <c r="NOF80" s="150"/>
      <c r="NOG80" s="150"/>
      <c r="NOH80" s="150"/>
      <c r="NOI80" s="150"/>
      <c r="NOJ80" s="150"/>
      <c r="NOK80" s="150"/>
      <c r="NOL80" s="150"/>
      <c r="NOM80" s="150"/>
      <c r="NON80" s="150"/>
      <c r="NOO80" s="150"/>
      <c r="NOP80" s="150"/>
      <c r="NOQ80" s="150"/>
      <c r="NOR80" s="150"/>
      <c r="NOS80" s="150"/>
      <c r="NOT80" s="150"/>
      <c r="NOU80" s="150"/>
      <c r="NOV80" s="150"/>
      <c r="NOW80" s="150"/>
      <c r="NOX80" s="150"/>
      <c r="NOY80" s="150"/>
      <c r="NOZ80" s="150"/>
      <c r="NPA80" s="150"/>
      <c r="NPB80" s="150"/>
      <c r="NPC80" s="150"/>
      <c r="NPD80" s="150"/>
      <c r="NPE80" s="150"/>
      <c r="NPF80" s="150"/>
      <c r="NPG80" s="150"/>
      <c r="NPH80" s="150"/>
      <c r="NPI80" s="150"/>
      <c r="NPJ80" s="150"/>
      <c r="NPK80" s="150"/>
      <c r="NPL80" s="150"/>
      <c r="NPM80" s="150"/>
      <c r="NPN80" s="150"/>
      <c r="NPO80" s="150"/>
      <c r="NPP80" s="150"/>
      <c r="NPQ80" s="150"/>
      <c r="NPR80" s="150"/>
      <c r="NPS80" s="150"/>
      <c r="NPT80" s="150"/>
      <c r="NPU80" s="150"/>
      <c r="NPV80" s="150"/>
      <c r="NPW80" s="150"/>
      <c r="NPX80" s="150"/>
      <c r="NPY80" s="150"/>
      <c r="NPZ80" s="150"/>
      <c r="NQA80" s="150"/>
      <c r="NQB80" s="150"/>
      <c r="NQC80" s="150"/>
      <c r="NQD80" s="150"/>
      <c r="NQE80" s="150"/>
      <c r="NQF80" s="150"/>
      <c r="NQG80" s="150"/>
      <c r="NQH80" s="150"/>
      <c r="NQI80" s="150"/>
      <c r="NQJ80" s="150"/>
      <c r="NQK80" s="150"/>
      <c r="NQL80" s="150"/>
      <c r="NQM80" s="150"/>
      <c r="NQN80" s="150"/>
      <c r="NQO80" s="150"/>
      <c r="NQP80" s="150"/>
      <c r="NQQ80" s="150"/>
      <c r="NQR80" s="150"/>
      <c r="NQS80" s="150"/>
      <c r="NQT80" s="150"/>
      <c r="NQU80" s="150"/>
      <c r="NQV80" s="150"/>
      <c r="NQW80" s="150"/>
      <c r="NQX80" s="150"/>
      <c r="NQY80" s="150"/>
      <c r="NQZ80" s="150"/>
      <c r="NRA80" s="150"/>
      <c r="NRB80" s="150"/>
      <c r="NRC80" s="150"/>
      <c r="NRD80" s="150"/>
      <c r="NRE80" s="150"/>
      <c r="NRF80" s="150"/>
      <c r="NRG80" s="150"/>
      <c r="NRH80" s="150"/>
      <c r="NRI80" s="150"/>
      <c r="NRJ80" s="150"/>
      <c r="NRK80" s="150"/>
      <c r="NRL80" s="150"/>
      <c r="NRM80" s="150"/>
      <c r="NRN80" s="150"/>
      <c r="NRO80" s="150"/>
      <c r="NRP80" s="150"/>
      <c r="NRQ80" s="150"/>
      <c r="NRR80" s="150"/>
      <c r="NRS80" s="150"/>
      <c r="NRT80" s="150"/>
      <c r="NRU80" s="150"/>
      <c r="NRV80" s="150"/>
      <c r="NRW80" s="150"/>
      <c r="NRX80" s="150"/>
      <c r="NRY80" s="150"/>
      <c r="NRZ80" s="150"/>
      <c r="NSA80" s="150"/>
      <c r="NSB80" s="150"/>
      <c r="NSC80" s="150"/>
      <c r="NSD80" s="150"/>
      <c r="NSE80" s="150"/>
      <c r="NSF80" s="150"/>
      <c r="NSG80" s="150"/>
      <c r="NSH80" s="150"/>
      <c r="NSI80" s="150"/>
      <c r="NSJ80" s="150"/>
      <c r="NSK80" s="150"/>
      <c r="NSL80" s="150"/>
      <c r="NSM80" s="150"/>
      <c r="NSN80" s="150"/>
      <c r="NSO80" s="150"/>
      <c r="NSP80" s="150"/>
      <c r="NSQ80" s="150"/>
      <c r="NSR80" s="150"/>
      <c r="NSS80" s="150"/>
      <c r="NST80" s="150"/>
      <c r="NSU80" s="150"/>
      <c r="NSV80" s="150"/>
      <c r="NSW80" s="150"/>
      <c r="NSX80" s="150"/>
      <c r="NSY80" s="150"/>
      <c r="NSZ80" s="150"/>
      <c r="NTA80" s="150"/>
      <c r="NTB80" s="150"/>
      <c r="NTC80" s="150"/>
      <c r="NTD80" s="150"/>
      <c r="NTE80" s="150"/>
      <c r="NTF80" s="150"/>
      <c r="NTG80" s="150"/>
      <c r="NTH80" s="150"/>
      <c r="NTI80" s="150"/>
      <c r="NTJ80" s="150"/>
      <c r="NTK80" s="150"/>
      <c r="NTL80" s="150"/>
      <c r="NTM80" s="150"/>
      <c r="NTN80" s="150"/>
      <c r="NTO80" s="150"/>
      <c r="NTP80" s="150"/>
      <c r="NTQ80" s="150"/>
      <c r="NTR80" s="150"/>
      <c r="NTS80" s="150"/>
      <c r="NTT80" s="150"/>
      <c r="NTU80" s="150"/>
      <c r="NTV80" s="150"/>
      <c r="NTW80" s="150"/>
      <c r="NTX80" s="150"/>
      <c r="NTY80" s="150"/>
      <c r="NTZ80" s="150"/>
      <c r="NUA80" s="150"/>
      <c r="NUB80" s="150"/>
      <c r="NUC80" s="150"/>
      <c r="NUD80" s="150"/>
      <c r="NUE80" s="150"/>
      <c r="NUF80" s="150"/>
      <c r="NUG80" s="150"/>
      <c r="NUH80" s="150"/>
      <c r="NUI80" s="150"/>
      <c r="NUJ80" s="150"/>
      <c r="NUK80" s="150"/>
      <c r="NUL80" s="150"/>
      <c r="NUM80" s="150"/>
      <c r="NUN80" s="150"/>
      <c r="NUO80" s="150"/>
      <c r="NUP80" s="150"/>
      <c r="NUQ80" s="150"/>
      <c r="NUR80" s="150"/>
      <c r="NUS80" s="150"/>
      <c r="NUT80" s="150"/>
      <c r="NUU80" s="150"/>
      <c r="NUV80" s="150"/>
      <c r="NUW80" s="150"/>
      <c r="NUX80" s="150"/>
      <c r="NUY80" s="150"/>
      <c r="NUZ80" s="150"/>
      <c r="NVA80" s="150"/>
      <c r="NVB80" s="150"/>
      <c r="NVC80" s="150"/>
      <c r="NVD80" s="150"/>
      <c r="NVE80" s="150"/>
      <c r="NVF80" s="150"/>
      <c r="NVG80" s="150"/>
      <c r="NVH80" s="150"/>
      <c r="NVI80" s="150"/>
      <c r="NVJ80" s="150"/>
      <c r="NVK80" s="150"/>
      <c r="NVL80" s="150"/>
      <c r="NVM80" s="150"/>
      <c r="NVN80" s="150"/>
      <c r="NVO80" s="150"/>
      <c r="NVP80" s="150"/>
      <c r="NVQ80" s="150"/>
      <c r="NVR80" s="150"/>
      <c r="NVS80" s="150"/>
      <c r="NVT80" s="150"/>
      <c r="NVU80" s="150"/>
      <c r="NVV80" s="150"/>
      <c r="NVW80" s="150"/>
      <c r="NVX80" s="150"/>
      <c r="NVY80" s="150"/>
      <c r="NVZ80" s="150"/>
      <c r="NWA80" s="150"/>
      <c r="NWB80" s="150"/>
      <c r="NWC80" s="150"/>
      <c r="NWD80" s="150"/>
      <c r="NWE80" s="150"/>
      <c r="NWF80" s="150"/>
      <c r="NWG80" s="150"/>
      <c r="NWH80" s="150"/>
      <c r="NWI80" s="150"/>
      <c r="NWJ80" s="150"/>
      <c r="NWK80" s="150"/>
      <c r="NWL80" s="150"/>
      <c r="NWM80" s="150"/>
      <c r="NWN80" s="150"/>
      <c r="NWO80" s="150"/>
      <c r="NWP80" s="150"/>
      <c r="NWQ80" s="150"/>
      <c r="NWR80" s="150"/>
      <c r="NWS80" s="150"/>
      <c r="NWT80" s="150"/>
      <c r="NWU80" s="150"/>
      <c r="NWV80" s="150"/>
      <c r="NWW80" s="150"/>
      <c r="NWX80" s="150"/>
      <c r="NWY80" s="150"/>
      <c r="NWZ80" s="150"/>
      <c r="NXA80" s="150"/>
      <c r="NXB80" s="150"/>
      <c r="NXC80" s="150"/>
      <c r="NXD80" s="150"/>
      <c r="NXE80" s="150"/>
      <c r="NXF80" s="150"/>
      <c r="NXG80" s="150"/>
      <c r="NXH80" s="150"/>
      <c r="NXI80" s="150"/>
      <c r="NXJ80" s="150"/>
      <c r="NXK80" s="150"/>
      <c r="NXL80" s="150"/>
      <c r="NXM80" s="150"/>
      <c r="NXN80" s="150"/>
      <c r="NXO80" s="150"/>
      <c r="NXP80" s="150"/>
      <c r="NXQ80" s="150"/>
      <c r="NXR80" s="150"/>
      <c r="NXS80" s="150"/>
      <c r="NXT80" s="150"/>
      <c r="NXU80" s="150"/>
      <c r="NXV80" s="150"/>
      <c r="NXW80" s="150"/>
      <c r="NXX80" s="150"/>
      <c r="NXY80" s="150"/>
      <c r="NXZ80" s="150"/>
      <c r="NYA80" s="150"/>
      <c r="NYB80" s="150"/>
      <c r="NYC80" s="150"/>
      <c r="NYD80" s="150"/>
      <c r="NYE80" s="150"/>
      <c r="NYF80" s="150"/>
      <c r="NYG80" s="150"/>
      <c r="NYH80" s="150"/>
      <c r="NYI80" s="150"/>
      <c r="NYJ80" s="150"/>
      <c r="NYK80" s="150"/>
      <c r="NYL80" s="150"/>
      <c r="NYM80" s="150"/>
      <c r="NYN80" s="150"/>
      <c r="NYO80" s="150"/>
      <c r="NYP80" s="150"/>
      <c r="NYQ80" s="150"/>
      <c r="NYR80" s="150"/>
      <c r="NYS80" s="150"/>
      <c r="NYT80" s="150"/>
      <c r="NYU80" s="150"/>
      <c r="NYV80" s="150"/>
      <c r="NYW80" s="150"/>
      <c r="NYX80" s="150"/>
      <c r="NYY80" s="150"/>
      <c r="NYZ80" s="150"/>
      <c r="NZA80" s="150"/>
      <c r="NZB80" s="150"/>
      <c r="NZC80" s="150"/>
      <c r="NZD80" s="150"/>
      <c r="NZE80" s="150"/>
      <c r="NZF80" s="150"/>
      <c r="NZG80" s="150"/>
      <c r="NZH80" s="150"/>
      <c r="NZI80" s="150"/>
      <c r="NZJ80" s="150"/>
      <c r="NZK80" s="150"/>
      <c r="NZL80" s="150"/>
      <c r="NZM80" s="150"/>
      <c r="NZN80" s="150"/>
      <c r="NZO80" s="150"/>
      <c r="NZP80" s="150"/>
      <c r="NZQ80" s="150"/>
      <c r="NZR80" s="150"/>
      <c r="NZS80" s="150"/>
      <c r="NZT80" s="150"/>
      <c r="NZU80" s="150"/>
      <c r="NZV80" s="150"/>
      <c r="NZW80" s="150"/>
      <c r="NZX80" s="150"/>
      <c r="NZY80" s="150"/>
      <c r="NZZ80" s="150"/>
      <c r="OAA80" s="150"/>
      <c r="OAB80" s="150"/>
      <c r="OAC80" s="150"/>
      <c r="OAD80" s="150"/>
      <c r="OAE80" s="150"/>
      <c r="OAF80" s="150"/>
      <c r="OAG80" s="150"/>
      <c r="OAH80" s="150"/>
      <c r="OAI80" s="150"/>
      <c r="OAJ80" s="150"/>
      <c r="OAK80" s="150"/>
      <c r="OAL80" s="150"/>
      <c r="OAM80" s="150"/>
      <c r="OAN80" s="150"/>
      <c r="OAO80" s="150"/>
      <c r="OAP80" s="150"/>
      <c r="OAQ80" s="150"/>
      <c r="OAR80" s="150"/>
      <c r="OAS80" s="150"/>
      <c r="OAT80" s="150"/>
      <c r="OAU80" s="150"/>
      <c r="OAV80" s="150"/>
      <c r="OAW80" s="150"/>
      <c r="OAX80" s="150"/>
      <c r="OAY80" s="150"/>
      <c r="OAZ80" s="150"/>
      <c r="OBA80" s="150"/>
      <c r="OBB80" s="150"/>
      <c r="OBC80" s="150"/>
      <c r="OBD80" s="150"/>
      <c r="OBE80" s="150"/>
      <c r="OBF80" s="150"/>
      <c r="OBG80" s="150"/>
      <c r="OBH80" s="150"/>
      <c r="OBI80" s="150"/>
      <c r="OBJ80" s="150"/>
      <c r="OBK80" s="150"/>
      <c r="OBL80" s="150"/>
      <c r="OBM80" s="150"/>
      <c r="OBN80" s="150"/>
      <c r="OBO80" s="150"/>
      <c r="OBP80" s="150"/>
      <c r="OBQ80" s="150"/>
      <c r="OBR80" s="150"/>
      <c r="OBS80" s="150"/>
      <c r="OBT80" s="150"/>
      <c r="OBU80" s="150"/>
      <c r="OBV80" s="150"/>
      <c r="OBW80" s="150"/>
      <c r="OBX80" s="150"/>
      <c r="OBY80" s="150"/>
      <c r="OBZ80" s="150"/>
      <c r="OCA80" s="150"/>
      <c r="OCB80" s="150"/>
      <c r="OCC80" s="150"/>
      <c r="OCD80" s="150"/>
      <c r="OCE80" s="150"/>
      <c r="OCF80" s="150"/>
      <c r="OCG80" s="150"/>
      <c r="OCH80" s="150"/>
      <c r="OCI80" s="150"/>
      <c r="OCJ80" s="150"/>
      <c r="OCK80" s="150"/>
      <c r="OCL80" s="150"/>
      <c r="OCM80" s="150"/>
      <c r="OCN80" s="150"/>
      <c r="OCO80" s="150"/>
      <c r="OCP80" s="150"/>
      <c r="OCQ80" s="150"/>
      <c r="OCR80" s="150"/>
      <c r="OCS80" s="150"/>
      <c r="OCT80" s="150"/>
      <c r="OCU80" s="150"/>
      <c r="OCV80" s="150"/>
      <c r="OCW80" s="150"/>
      <c r="OCX80" s="150"/>
      <c r="OCY80" s="150"/>
      <c r="OCZ80" s="150"/>
      <c r="ODA80" s="150"/>
      <c r="ODB80" s="150"/>
      <c r="ODC80" s="150"/>
      <c r="ODD80" s="150"/>
      <c r="ODE80" s="150"/>
      <c r="ODF80" s="150"/>
      <c r="ODG80" s="150"/>
      <c r="ODH80" s="150"/>
      <c r="ODI80" s="150"/>
      <c r="ODJ80" s="150"/>
      <c r="ODK80" s="150"/>
      <c r="ODL80" s="150"/>
      <c r="ODM80" s="150"/>
      <c r="ODN80" s="150"/>
      <c r="ODO80" s="150"/>
      <c r="ODP80" s="150"/>
      <c r="ODQ80" s="150"/>
      <c r="ODR80" s="150"/>
      <c r="ODS80" s="150"/>
      <c r="ODT80" s="150"/>
      <c r="ODU80" s="150"/>
      <c r="ODV80" s="150"/>
      <c r="ODW80" s="150"/>
      <c r="ODX80" s="150"/>
      <c r="ODY80" s="150"/>
      <c r="ODZ80" s="150"/>
      <c r="OEA80" s="150"/>
      <c r="OEB80" s="150"/>
      <c r="OEC80" s="150"/>
      <c r="OED80" s="150"/>
      <c r="OEE80" s="150"/>
      <c r="OEF80" s="150"/>
      <c r="OEG80" s="150"/>
      <c r="OEH80" s="150"/>
      <c r="OEI80" s="150"/>
      <c r="OEJ80" s="150"/>
      <c r="OEK80" s="150"/>
      <c r="OEL80" s="150"/>
      <c r="OEM80" s="150"/>
      <c r="OEN80" s="150"/>
      <c r="OEO80" s="150"/>
      <c r="OEP80" s="150"/>
      <c r="OEQ80" s="150"/>
      <c r="OER80" s="150"/>
      <c r="OES80" s="150"/>
      <c r="OET80" s="150"/>
      <c r="OEU80" s="150"/>
      <c r="OEV80" s="150"/>
      <c r="OEW80" s="150"/>
      <c r="OEX80" s="150"/>
      <c r="OEY80" s="150"/>
      <c r="OEZ80" s="150"/>
      <c r="OFA80" s="150"/>
      <c r="OFB80" s="150"/>
      <c r="OFC80" s="150"/>
      <c r="OFD80" s="150"/>
      <c r="OFE80" s="150"/>
      <c r="OFF80" s="150"/>
      <c r="OFG80" s="150"/>
      <c r="OFH80" s="150"/>
      <c r="OFI80" s="150"/>
      <c r="OFJ80" s="150"/>
      <c r="OFK80" s="150"/>
      <c r="OFL80" s="150"/>
      <c r="OFM80" s="150"/>
      <c r="OFN80" s="150"/>
      <c r="OFO80" s="150"/>
      <c r="OFP80" s="150"/>
      <c r="OFQ80" s="150"/>
      <c r="OFR80" s="150"/>
      <c r="OFS80" s="150"/>
      <c r="OFT80" s="150"/>
      <c r="OFU80" s="150"/>
      <c r="OFV80" s="150"/>
      <c r="OFW80" s="150"/>
      <c r="OFX80" s="150"/>
      <c r="OFY80" s="150"/>
      <c r="OFZ80" s="150"/>
      <c r="OGA80" s="150"/>
      <c r="OGB80" s="150"/>
      <c r="OGC80" s="150"/>
      <c r="OGD80" s="150"/>
      <c r="OGE80" s="150"/>
      <c r="OGF80" s="150"/>
      <c r="OGG80" s="150"/>
      <c r="OGH80" s="150"/>
      <c r="OGI80" s="150"/>
      <c r="OGJ80" s="150"/>
      <c r="OGK80" s="150"/>
      <c r="OGL80" s="150"/>
      <c r="OGM80" s="150"/>
      <c r="OGN80" s="150"/>
      <c r="OGO80" s="150"/>
      <c r="OGP80" s="150"/>
      <c r="OGQ80" s="150"/>
      <c r="OGR80" s="150"/>
      <c r="OGS80" s="150"/>
      <c r="OGT80" s="150"/>
      <c r="OGU80" s="150"/>
      <c r="OGV80" s="150"/>
      <c r="OGW80" s="150"/>
      <c r="OGX80" s="150"/>
      <c r="OGY80" s="150"/>
      <c r="OGZ80" s="150"/>
      <c r="OHA80" s="150"/>
      <c r="OHB80" s="150"/>
      <c r="OHC80" s="150"/>
      <c r="OHD80" s="150"/>
      <c r="OHE80" s="150"/>
      <c r="OHF80" s="150"/>
      <c r="OHG80" s="150"/>
      <c r="OHH80" s="150"/>
      <c r="OHI80" s="150"/>
      <c r="OHJ80" s="150"/>
      <c r="OHK80" s="150"/>
      <c r="OHL80" s="150"/>
      <c r="OHM80" s="150"/>
      <c r="OHN80" s="150"/>
      <c r="OHO80" s="150"/>
      <c r="OHP80" s="150"/>
      <c r="OHQ80" s="150"/>
      <c r="OHR80" s="150"/>
      <c r="OHS80" s="150"/>
      <c r="OHT80" s="150"/>
      <c r="OHU80" s="150"/>
      <c r="OHV80" s="150"/>
      <c r="OHW80" s="150"/>
      <c r="OHX80" s="150"/>
      <c r="OHY80" s="150"/>
      <c r="OHZ80" s="150"/>
      <c r="OIA80" s="150"/>
      <c r="OIB80" s="150"/>
      <c r="OIC80" s="150"/>
      <c r="OID80" s="150"/>
      <c r="OIE80" s="150"/>
      <c r="OIF80" s="150"/>
      <c r="OIG80" s="150"/>
      <c r="OIH80" s="150"/>
      <c r="OII80" s="150"/>
      <c r="OIJ80" s="150"/>
      <c r="OIK80" s="150"/>
      <c r="OIL80" s="150"/>
      <c r="OIM80" s="150"/>
      <c r="OIN80" s="150"/>
      <c r="OIO80" s="150"/>
      <c r="OIP80" s="150"/>
      <c r="OIQ80" s="150"/>
      <c r="OIR80" s="150"/>
      <c r="OIS80" s="150"/>
      <c r="OIT80" s="150"/>
      <c r="OIU80" s="150"/>
      <c r="OIV80" s="150"/>
      <c r="OIW80" s="150"/>
      <c r="OIX80" s="150"/>
      <c r="OIY80" s="150"/>
      <c r="OIZ80" s="150"/>
      <c r="OJA80" s="150"/>
      <c r="OJB80" s="150"/>
      <c r="OJC80" s="150"/>
      <c r="OJD80" s="150"/>
      <c r="OJE80" s="150"/>
      <c r="OJF80" s="150"/>
      <c r="OJG80" s="150"/>
      <c r="OJH80" s="150"/>
      <c r="OJI80" s="150"/>
      <c r="OJJ80" s="150"/>
      <c r="OJK80" s="150"/>
      <c r="OJL80" s="150"/>
      <c r="OJM80" s="150"/>
      <c r="OJN80" s="150"/>
      <c r="OJO80" s="150"/>
      <c r="OJP80" s="150"/>
      <c r="OJQ80" s="150"/>
      <c r="OJR80" s="150"/>
      <c r="OJS80" s="150"/>
      <c r="OJT80" s="150"/>
      <c r="OJU80" s="150"/>
      <c r="OJV80" s="150"/>
      <c r="OJW80" s="150"/>
      <c r="OJX80" s="150"/>
      <c r="OJY80" s="150"/>
      <c r="OJZ80" s="150"/>
      <c r="OKA80" s="150"/>
      <c r="OKB80" s="150"/>
      <c r="OKC80" s="150"/>
      <c r="OKD80" s="150"/>
      <c r="OKE80" s="150"/>
      <c r="OKF80" s="150"/>
      <c r="OKG80" s="150"/>
      <c r="OKH80" s="150"/>
      <c r="OKI80" s="150"/>
      <c r="OKJ80" s="150"/>
      <c r="OKK80" s="150"/>
      <c r="OKL80" s="150"/>
      <c r="OKM80" s="150"/>
      <c r="OKN80" s="150"/>
      <c r="OKO80" s="150"/>
      <c r="OKP80" s="150"/>
      <c r="OKQ80" s="150"/>
      <c r="OKR80" s="150"/>
      <c r="OKS80" s="150"/>
      <c r="OKT80" s="150"/>
      <c r="OKU80" s="150"/>
      <c r="OKV80" s="150"/>
      <c r="OKW80" s="150"/>
      <c r="OKX80" s="150"/>
      <c r="OKY80" s="150"/>
      <c r="OKZ80" s="150"/>
      <c r="OLA80" s="150"/>
      <c r="OLB80" s="150"/>
      <c r="OLC80" s="150"/>
      <c r="OLD80" s="150"/>
      <c r="OLE80" s="150"/>
      <c r="OLF80" s="150"/>
      <c r="OLG80" s="150"/>
      <c r="OLH80" s="150"/>
      <c r="OLI80" s="150"/>
      <c r="OLJ80" s="150"/>
      <c r="OLK80" s="150"/>
      <c r="OLL80" s="150"/>
      <c r="OLM80" s="150"/>
      <c r="OLN80" s="150"/>
      <c r="OLO80" s="150"/>
      <c r="OLP80" s="150"/>
      <c r="OLQ80" s="150"/>
      <c r="OLR80" s="150"/>
      <c r="OLS80" s="150"/>
      <c r="OLT80" s="150"/>
      <c r="OLU80" s="150"/>
      <c r="OLV80" s="150"/>
      <c r="OLW80" s="150"/>
      <c r="OLX80" s="150"/>
      <c r="OLY80" s="150"/>
      <c r="OLZ80" s="150"/>
      <c r="OMA80" s="150"/>
      <c r="OMB80" s="150"/>
      <c r="OMC80" s="150"/>
      <c r="OMD80" s="150"/>
      <c r="OME80" s="150"/>
      <c r="OMF80" s="150"/>
      <c r="OMG80" s="150"/>
      <c r="OMH80" s="150"/>
      <c r="OMI80" s="150"/>
      <c r="OMJ80" s="150"/>
      <c r="OMK80" s="150"/>
      <c r="OML80" s="150"/>
      <c r="OMM80" s="150"/>
      <c r="OMN80" s="150"/>
      <c r="OMO80" s="150"/>
      <c r="OMP80" s="150"/>
      <c r="OMQ80" s="150"/>
      <c r="OMR80" s="150"/>
      <c r="OMS80" s="150"/>
      <c r="OMT80" s="150"/>
      <c r="OMU80" s="150"/>
      <c r="OMV80" s="150"/>
      <c r="OMW80" s="150"/>
      <c r="OMX80" s="150"/>
      <c r="OMY80" s="150"/>
      <c r="OMZ80" s="150"/>
      <c r="ONA80" s="150"/>
      <c r="ONB80" s="150"/>
      <c r="ONC80" s="150"/>
      <c r="OND80" s="150"/>
      <c r="ONE80" s="150"/>
      <c r="ONF80" s="150"/>
      <c r="ONG80" s="150"/>
      <c r="ONH80" s="150"/>
      <c r="ONI80" s="150"/>
      <c r="ONJ80" s="150"/>
      <c r="ONK80" s="150"/>
      <c r="ONL80" s="150"/>
      <c r="ONM80" s="150"/>
      <c r="ONN80" s="150"/>
      <c r="ONO80" s="150"/>
      <c r="ONP80" s="150"/>
      <c r="ONQ80" s="150"/>
      <c r="ONR80" s="150"/>
      <c r="ONS80" s="150"/>
      <c r="ONT80" s="150"/>
      <c r="ONU80" s="150"/>
      <c r="ONV80" s="150"/>
      <c r="ONW80" s="150"/>
      <c r="ONX80" s="150"/>
      <c r="ONY80" s="150"/>
      <c r="ONZ80" s="150"/>
      <c r="OOA80" s="150"/>
      <c r="OOB80" s="150"/>
      <c r="OOC80" s="150"/>
      <c r="OOD80" s="150"/>
      <c r="OOE80" s="150"/>
      <c r="OOF80" s="150"/>
      <c r="OOG80" s="150"/>
      <c r="OOH80" s="150"/>
      <c r="OOI80" s="150"/>
      <c r="OOJ80" s="150"/>
      <c r="OOK80" s="150"/>
      <c r="OOL80" s="150"/>
      <c r="OOM80" s="150"/>
      <c r="OON80" s="150"/>
      <c r="OOO80" s="150"/>
      <c r="OOP80" s="150"/>
      <c r="OOQ80" s="150"/>
      <c r="OOR80" s="150"/>
      <c r="OOS80" s="150"/>
      <c r="OOT80" s="150"/>
      <c r="OOU80" s="150"/>
      <c r="OOV80" s="150"/>
      <c r="OOW80" s="150"/>
      <c r="OOX80" s="150"/>
      <c r="OOY80" s="150"/>
      <c r="OOZ80" s="150"/>
      <c r="OPA80" s="150"/>
      <c r="OPB80" s="150"/>
      <c r="OPC80" s="150"/>
      <c r="OPD80" s="150"/>
      <c r="OPE80" s="150"/>
      <c r="OPF80" s="150"/>
      <c r="OPG80" s="150"/>
      <c r="OPH80" s="150"/>
      <c r="OPI80" s="150"/>
      <c r="OPJ80" s="150"/>
      <c r="OPK80" s="150"/>
      <c r="OPL80" s="150"/>
      <c r="OPM80" s="150"/>
      <c r="OPN80" s="150"/>
      <c r="OPO80" s="150"/>
      <c r="OPP80" s="150"/>
      <c r="OPQ80" s="150"/>
      <c r="OPR80" s="150"/>
      <c r="OPS80" s="150"/>
      <c r="OPT80" s="150"/>
      <c r="OPU80" s="150"/>
      <c r="OPV80" s="150"/>
      <c r="OPW80" s="150"/>
      <c r="OPX80" s="150"/>
      <c r="OPY80" s="150"/>
      <c r="OPZ80" s="150"/>
      <c r="OQA80" s="150"/>
      <c r="OQB80" s="150"/>
      <c r="OQC80" s="150"/>
      <c r="OQD80" s="150"/>
      <c r="OQE80" s="150"/>
      <c r="OQF80" s="150"/>
      <c r="OQG80" s="150"/>
      <c r="OQH80" s="150"/>
      <c r="OQI80" s="150"/>
      <c r="OQJ80" s="150"/>
      <c r="OQK80" s="150"/>
      <c r="OQL80" s="150"/>
      <c r="OQM80" s="150"/>
      <c r="OQN80" s="150"/>
      <c r="OQO80" s="150"/>
      <c r="OQP80" s="150"/>
      <c r="OQQ80" s="150"/>
      <c r="OQR80" s="150"/>
      <c r="OQS80" s="150"/>
      <c r="OQT80" s="150"/>
      <c r="OQU80" s="150"/>
      <c r="OQV80" s="150"/>
      <c r="OQW80" s="150"/>
      <c r="OQX80" s="150"/>
      <c r="OQY80" s="150"/>
      <c r="OQZ80" s="150"/>
      <c r="ORA80" s="150"/>
      <c r="ORB80" s="150"/>
      <c r="ORC80" s="150"/>
      <c r="ORD80" s="150"/>
      <c r="ORE80" s="150"/>
      <c r="ORF80" s="150"/>
      <c r="ORG80" s="150"/>
      <c r="ORH80" s="150"/>
      <c r="ORI80" s="150"/>
      <c r="ORJ80" s="150"/>
      <c r="ORK80" s="150"/>
      <c r="ORL80" s="150"/>
      <c r="ORM80" s="150"/>
      <c r="ORN80" s="150"/>
      <c r="ORO80" s="150"/>
      <c r="ORP80" s="150"/>
      <c r="ORQ80" s="150"/>
      <c r="ORR80" s="150"/>
      <c r="ORS80" s="150"/>
      <c r="ORT80" s="150"/>
      <c r="ORU80" s="150"/>
      <c r="ORV80" s="150"/>
      <c r="ORW80" s="150"/>
      <c r="ORX80" s="150"/>
      <c r="ORY80" s="150"/>
      <c r="ORZ80" s="150"/>
      <c r="OSA80" s="150"/>
      <c r="OSB80" s="150"/>
      <c r="OSC80" s="150"/>
      <c r="OSD80" s="150"/>
      <c r="OSE80" s="150"/>
      <c r="OSF80" s="150"/>
      <c r="OSG80" s="150"/>
      <c r="OSH80" s="150"/>
      <c r="OSI80" s="150"/>
      <c r="OSJ80" s="150"/>
      <c r="OSK80" s="150"/>
      <c r="OSL80" s="150"/>
      <c r="OSM80" s="150"/>
      <c r="OSN80" s="150"/>
      <c r="OSO80" s="150"/>
      <c r="OSP80" s="150"/>
      <c r="OSQ80" s="150"/>
      <c r="OSR80" s="150"/>
      <c r="OSS80" s="150"/>
      <c r="OST80" s="150"/>
      <c r="OSU80" s="150"/>
      <c r="OSV80" s="150"/>
      <c r="OSW80" s="150"/>
      <c r="OSX80" s="150"/>
      <c r="OSY80" s="150"/>
      <c r="OSZ80" s="150"/>
      <c r="OTA80" s="150"/>
      <c r="OTB80" s="150"/>
      <c r="OTC80" s="150"/>
      <c r="OTD80" s="150"/>
      <c r="OTE80" s="150"/>
      <c r="OTF80" s="150"/>
      <c r="OTG80" s="150"/>
      <c r="OTH80" s="150"/>
      <c r="OTI80" s="150"/>
      <c r="OTJ80" s="150"/>
      <c r="OTK80" s="150"/>
      <c r="OTL80" s="150"/>
      <c r="OTM80" s="150"/>
      <c r="OTN80" s="150"/>
      <c r="OTO80" s="150"/>
      <c r="OTP80" s="150"/>
      <c r="OTQ80" s="150"/>
      <c r="OTR80" s="150"/>
      <c r="OTS80" s="150"/>
      <c r="OTT80" s="150"/>
      <c r="OTU80" s="150"/>
      <c r="OTV80" s="150"/>
      <c r="OTW80" s="150"/>
      <c r="OTX80" s="150"/>
      <c r="OTY80" s="150"/>
      <c r="OTZ80" s="150"/>
      <c r="OUA80" s="150"/>
      <c r="OUB80" s="150"/>
      <c r="OUC80" s="150"/>
      <c r="OUD80" s="150"/>
      <c r="OUE80" s="150"/>
      <c r="OUF80" s="150"/>
      <c r="OUG80" s="150"/>
      <c r="OUH80" s="150"/>
      <c r="OUI80" s="150"/>
      <c r="OUJ80" s="150"/>
      <c r="OUK80" s="150"/>
      <c r="OUL80" s="150"/>
      <c r="OUM80" s="150"/>
      <c r="OUN80" s="150"/>
      <c r="OUO80" s="150"/>
      <c r="OUP80" s="150"/>
      <c r="OUQ80" s="150"/>
      <c r="OUR80" s="150"/>
      <c r="OUS80" s="150"/>
      <c r="OUT80" s="150"/>
      <c r="OUU80" s="150"/>
      <c r="OUV80" s="150"/>
      <c r="OUW80" s="150"/>
      <c r="OUX80" s="150"/>
      <c r="OUY80" s="150"/>
      <c r="OUZ80" s="150"/>
      <c r="OVA80" s="150"/>
      <c r="OVB80" s="150"/>
      <c r="OVC80" s="150"/>
      <c r="OVD80" s="150"/>
      <c r="OVE80" s="150"/>
      <c r="OVF80" s="150"/>
      <c r="OVG80" s="150"/>
      <c r="OVH80" s="150"/>
      <c r="OVI80" s="150"/>
      <c r="OVJ80" s="150"/>
      <c r="OVK80" s="150"/>
      <c r="OVL80" s="150"/>
      <c r="OVM80" s="150"/>
      <c r="OVN80" s="150"/>
      <c r="OVO80" s="150"/>
      <c r="OVP80" s="150"/>
      <c r="OVQ80" s="150"/>
      <c r="OVR80" s="150"/>
      <c r="OVS80" s="150"/>
      <c r="OVT80" s="150"/>
      <c r="OVU80" s="150"/>
      <c r="OVV80" s="150"/>
      <c r="OVW80" s="150"/>
      <c r="OVX80" s="150"/>
      <c r="OVY80" s="150"/>
      <c r="OVZ80" s="150"/>
      <c r="OWA80" s="150"/>
      <c r="OWB80" s="150"/>
      <c r="OWC80" s="150"/>
      <c r="OWD80" s="150"/>
      <c r="OWE80" s="150"/>
      <c r="OWF80" s="150"/>
      <c r="OWG80" s="150"/>
      <c r="OWH80" s="150"/>
      <c r="OWI80" s="150"/>
      <c r="OWJ80" s="150"/>
      <c r="OWK80" s="150"/>
      <c r="OWL80" s="150"/>
      <c r="OWM80" s="150"/>
      <c r="OWN80" s="150"/>
      <c r="OWO80" s="150"/>
      <c r="OWP80" s="150"/>
      <c r="OWQ80" s="150"/>
      <c r="OWR80" s="150"/>
      <c r="OWS80" s="150"/>
      <c r="OWT80" s="150"/>
      <c r="OWU80" s="150"/>
      <c r="OWV80" s="150"/>
      <c r="OWW80" s="150"/>
      <c r="OWX80" s="150"/>
      <c r="OWY80" s="150"/>
      <c r="OWZ80" s="150"/>
      <c r="OXA80" s="150"/>
      <c r="OXB80" s="150"/>
      <c r="OXC80" s="150"/>
      <c r="OXD80" s="150"/>
      <c r="OXE80" s="150"/>
      <c r="OXF80" s="150"/>
      <c r="OXG80" s="150"/>
      <c r="OXH80" s="150"/>
      <c r="OXI80" s="150"/>
      <c r="OXJ80" s="150"/>
      <c r="OXK80" s="150"/>
      <c r="OXL80" s="150"/>
      <c r="OXM80" s="150"/>
      <c r="OXN80" s="150"/>
      <c r="OXO80" s="150"/>
      <c r="OXP80" s="150"/>
      <c r="OXQ80" s="150"/>
      <c r="OXR80" s="150"/>
      <c r="OXS80" s="150"/>
      <c r="OXT80" s="150"/>
      <c r="OXU80" s="150"/>
      <c r="OXV80" s="150"/>
      <c r="OXW80" s="150"/>
      <c r="OXX80" s="150"/>
      <c r="OXY80" s="150"/>
      <c r="OXZ80" s="150"/>
      <c r="OYA80" s="150"/>
      <c r="OYB80" s="150"/>
      <c r="OYC80" s="150"/>
      <c r="OYD80" s="150"/>
      <c r="OYE80" s="150"/>
      <c r="OYF80" s="150"/>
      <c r="OYG80" s="150"/>
      <c r="OYH80" s="150"/>
      <c r="OYI80" s="150"/>
      <c r="OYJ80" s="150"/>
      <c r="OYK80" s="150"/>
      <c r="OYL80" s="150"/>
      <c r="OYM80" s="150"/>
      <c r="OYN80" s="150"/>
      <c r="OYO80" s="150"/>
      <c r="OYP80" s="150"/>
      <c r="OYQ80" s="150"/>
      <c r="OYR80" s="150"/>
      <c r="OYS80" s="150"/>
      <c r="OYT80" s="150"/>
      <c r="OYU80" s="150"/>
      <c r="OYV80" s="150"/>
      <c r="OYW80" s="150"/>
      <c r="OYX80" s="150"/>
      <c r="OYY80" s="150"/>
      <c r="OYZ80" s="150"/>
      <c r="OZA80" s="150"/>
      <c r="OZB80" s="150"/>
      <c r="OZC80" s="150"/>
      <c r="OZD80" s="150"/>
      <c r="OZE80" s="150"/>
      <c r="OZF80" s="150"/>
      <c r="OZG80" s="150"/>
      <c r="OZH80" s="150"/>
      <c r="OZI80" s="150"/>
      <c r="OZJ80" s="150"/>
      <c r="OZK80" s="150"/>
      <c r="OZL80" s="150"/>
      <c r="OZM80" s="150"/>
      <c r="OZN80" s="150"/>
      <c r="OZO80" s="150"/>
      <c r="OZP80" s="150"/>
      <c r="OZQ80" s="150"/>
      <c r="OZR80" s="150"/>
      <c r="OZS80" s="150"/>
      <c r="OZT80" s="150"/>
      <c r="OZU80" s="150"/>
      <c r="OZV80" s="150"/>
      <c r="OZW80" s="150"/>
      <c r="OZX80" s="150"/>
      <c r="OZY80" s="150"/>
      <c r="OZZ80" s="150"/>
      <c r="PAA80" s="150"/>
      <c r="PAB80" s="150"/>
      <c r="PAC80" s="150"/>
      <c r="PAD80" s="150"/>
      <c r="PAE80" s="150"/>
      <c r="PAF80" s="150"/>
      <c r="PAG80" s="150"/>
      <c r="PAH80" s="150"/>
      <c r="PAI80" s="150"/>
      <c r="PAJ80" s="150"/>
      <c r="PAK80" s="150"/>
      <c r="PAL80" s="150"/>
      <c r="PAM80" s="150"/>
      <c r="PAN80" s="150"/>
      <c r="PAO80" s="150"/>
      <c r="PAP80" s="150"/>
      <c r="PAQ80" s="150"/>
      <c r="PAR80" s="150"/>
      <c r="PAS80" s="150"/>
      <c r="PAT80" s="150"/>
      <c r="PAU80" s="150"/>
      <c r="PAV80" s="150"/>
      <c r="PAW80" s="150"/>
      <c r="PAX80" s="150"/>
      <c r="PAY80" s="150"/>
      <c r="PAZ80" s="150"/>
      <c r="PBA80" s="150"/>
      <c r="PBB80" s="150"/>
      <c r="PBC80" s="150"/>
      <c r="PBD80" s="150"/>
      <c r="PBE80" s="150"/>
      <c r="PBF80" s="150"/>
      <c r="PBG80" s="150"/>
      <c r="PBH80" s="150"/>
      <c r="PBI80" s="150"/>
      <c r="PBJ80" s="150"/>
      <c r="PBK80" s="150"/>
      <c r="PBL80" s="150"/>
      <c r="PBM80" s="150"/>
      <c r="PBN80" s="150"/>
      <c r="PBO80" s="150"/>
      <c r="PBP80" s="150"/>
      <c r="PBQ80" s="150"/>
      <c r="PBR80" s="150"/>
      <c r="PBS80" s="150"/>
      <c r="PBT80" s="150"/>
      <c r="PBU80" s="150"/>
      <c r="PBV80" s="150"/>
      <c r="PBW80" s="150"/>
      <c r="PBX80" s="150"/>
      <c r="PBY80" s="150"/>
      <c r="PBZ80" s="150"/>
      <c r="PCA80" s="150"/>
      <c r="PCB80" s="150"/>
      <c r="PCC80" s="150"/>
      <c r="PCD80" s="150"/>
      <c r="PCE80" s="150"/>
      <c r="PCF80" s="150"/>
      <c r="PCG80" s="150"/>
      <c r="PCH80" s="150"/>
      <c r="PCI80" s="150"/>
      <c r="PCJ80" s="150"/>
      <c r="PCK80" s="150"/>
      <c r="PCL80" s="150"/>
      <c r="PCM80" s="150"/>
      <c r="PCN80" s="150"/>
      <c r="PCO80" s="150"/>
      <c r="PCP80" s="150"/>
      <c r="PCQ80" s="150"/>
      <c r="PCR80" s="150"/>
      <c r="PCS80" s="150"/>
      <c r="PCT80" s="150"/>
      <c r="PCU80" s="150"/>
      <c r="PCV80" s="150"/>
      <c r="PCW80" s="150"/>
      <c r="PCX80" s="150"/>
      <c r="PCY80" s="150"/>
      <c r="PCZ80" s="150"/>
      <c r="PDA80" s="150"/>
      <c r="PDB80" s="150"/>
      <c r="PDC80" s="150"/>
      <c r="PDD80" s="150"/>
      <c r="PDE80" s="150"/>
      <c r="PDF80" s="150"/>
      <c r="PDG80" s="150"/>
      <c r="PDH80" s="150"/>
      <c r="PDI80" s="150"/>
      <c r="PDJ80" s="150"/>
      <c r="PDK80" s="150"/>
      <c r="PDL80" s="150"/>
      <c r="PDM80" s="150"/>
      <c r="PDN80" s="150"/>
      <c r="PDO80" s="150"/>
      <c r="PDP80" s="150"/>
      <c r="PDQ80" s="150"/>
      <c r="PDR80" s="150"/>
      <c r="PDS80" s="150"/>
      <c r="PDT80" s="150"/>
      <c r="PDU80" s="150"/>
      <c r="PDV80" s="150"/>
      <c r="PDW80" s="150"/>
      <c r="PDX80" s="150"/>
      <c r="PDY80" s="150"/>
      <c r="PDZ80" s="150"/>
      <c r="PEA80" s="150"/>
      <c r="PEB80" s="150"/>
      <c r="PEC80" s="150"/>
      <c r="PED80" s="150"/>
      <c r="PEE80" s="150"/>
      <c r="PEF80" s="150"/>
      <c r="PEG80" s="150"/>
      <c r="PEH80" s="150"/>
      <c r="PEI80" s="150"/>
      <c r="PEJ80" s="150"/>
      <c r="PEK80" s="150"/>
      <c r="PEL80" s="150"/>
      <c r="PEM80" s="150"/>
      <c r="PEN80" s="150"/>
      <c r="PEO80" s="150"/>
      <c r="PEP80" s="150"/>
      <c r="PEQ80" s="150"/>
      <c r="PER80" s="150"/>
      <c r="PES80" s="150"/>
      <c r="PET80" s="150"/>
      <c r="PEU80" s="150"/>
      <c r="PEV80" s="150"/>
      <c r="PEW80" s="150"/>
      <c r="PEX80" s="150"/>
      <c r="PEY80" s="150"/>
      <c r="PEZ80" s="150"/>
      <c r="PFA80" s="150"/>
      <c r="PFB80" s="150"/>
      <c r="PFC80" s="150"/>
      <c r="PFD80" s="150"/>
      <c r="PFE80" s="150"/>
      <c r="PFF80" s="150"/>
      <c r="PFG80" s="150"/>
      <c r="PFH80" s="150"/>
      <c r="PFI80" s="150"/>
      <c r="PFJ80" s="150"/>
      <c r="PFK80" s="150"/>
      <c r="PFL80" s="150"/>
      <c r="PFM80" s="150"/>
      <c r="PFN80" s="150"/>
      <c r="PFO80" s="150"/>
      <c r="PFP80" s="150"/>
      <c r="PFQ80" s="150"/>
      <c r="PFR80" s="150"/>
      <c r="PFS80" s="150"/>
      <c r="PFT80" s="150"/>
      <c r="PFU80" s="150"/>
      <c r="PFV80" s="150"/>
      <c r="PFW80" s="150"/>
      <c r="PFX80" s="150"/>
      <c r="PFY80" s="150"/>
      <c r="PFZ80" s="150"/>
      <c r="PGA80" s="150"/>
      <c r="PGB80" s="150"/>
      <c r="PGC80" s="150"/>
      <c r="PGD80" s="150"/>
      <c r="PGE80" s="150"/>
      <c r="PGF80" s="150"/>
      <c r="PGG80" s="150"/>
      <c r="PGH80" s="150"/>
      <c r="PGI80" s="150"/>
      <c r="PGJ80" s="150"/>
      <c r="PGK80" s="150"/>
      <c r="PGL80" s="150"/>
      <c r="PGM80" s="150"/>
      <c r="PGN80" s="150"/>
      <c r="PGO80" s="150"/>
      <c r="PGP80" s="150"/>
      <c r="PGQ80" s="150"/>
      <c r="PGR80" s="150"/>
      <c r="PGS80" s="150"/>
      <c r="PGT80" s="150"/>
      <c r="PGU80" s="150"/>
      <c r="PGV80" s="150"/>
      <c r="PGW80" s="150"/>
      <c r="PGX80" s="150"/>
      <c r="PGY80" s="150"/>
      <c r="PGZ80" s="150"/>
      <c r="PHA80" s="150"/>
      <c r="PHB80" s="150"/>
      <c r="PHC80" s="150"/>
      <c r="PHD80" s="150"/>
      <c r="PHE80" s="150"/>
      <c r="PHF80" s="150"/>
      <c r="PHG80" s="150"/>
      <c r="PHH80" s="150"/>
      <c r="PHI80" s="150"/>
      <c r="PHJ80" s="150"/>
      <c r="PHK80" s="150"/>
      <c r="PHL80" s="150"/>
      <c r="PHM80" s="150"/>
      <c r="PHN80" s="150"/>
      <c r="PHO80" s="150"/>
      <c r="PHP80" s="150"/>
      <c r="PHQ80" s="150"/>
      <c r="PHR80" s="150"/>
      <c r="PHS80" s="150"/>
      <c r="PHT80" s="150"/>
      <c r="PHU80" s="150"/>
      <c r="PHV80" s="150"/>
      <c r="PHW80" s="150"/>
      <c r="PHX80" s="150"/>
      <c r="PHY80" s="150"/>
      <c r="PHZ80" s="150"/>
      <c r="PIA80" s="150"/>
      <c r="PIB80" s="150"/>
      <c r="PIC80" s="150"/>
      <c r="PID80" s="150"/>
      <c r="PIE80" s="150"/>
      <c r="PIF80" s="150"/>
      <c r="PIG80" s="150"/>
      <c r="PIH80" s="150"/>
      <c r="PII80" s="150"/>
      <c r="PIJ80" s="150"/>
      <c r="PIK80" s="150"/>
      <c r="PIL80" s="150"/>
      <c r="PIM80" s="150"/>
      <c r="PIN80" s="150"/>
      <c r="PIO80" s="150"/>
      <c r="PIP80" s="150"/>
      <c r="PIQ80" s="150"/>
      <c r="PIR80" s="150"/>
      <c r="PIS80" s="150"/>
      <c r="PIT80" s="150"/>
      <c r="PIU80" s="150"/>
      <c r="PIV80" s="150"/>
      <c r="PIW80" s="150"/>
      <c r="PIX80" s="150"/>
      <c r="PIY80" s="150"/>
      <c r="PIZ80" s="150"/>
      <c r="PJA80" s="150"/>
      <c r="PJB80" s="150"/>
      <c r="PJC80" s="150"/>
      <c r="PJD80" s="150"/>
      <c r="PJE80" s="150"/>
      <c r="PJF80" s="150"/>
      <c r="PJG80" s="150"/>
      <c r="PJH80" s="150"/>
      <c r="PJI80" s="150"/>
      <c r="PJJ80" s="150"/>
      <c r="PJK80" s="150"/>
      <c r="PJL80" s="150"/>
      <c r="PJM80" s="150"/>
      <c r="PJN80" s="150"/>
      <c r="PJO80" s="150"/>
      <c r="PJP80" s="150"/>
      <c r="PJQ80" s="150"/>
      <c r="PJR80" s="150"/>
      <c r="PJS80" s="150"/>
      <c r="PJT80" s="150"/>
      <c r="PJU80" s="150"/>
      <c r="PJV80" s="150"/>
      <c r="PJW80" s="150"/>
      <c r="PJX80" s="150"/>
      <c r="PJY80" s="150"/>
      <c r="PJZ80" s="150"/>
      <c r="PKA80" s="150"/>
      <c r="PKB80" s="150"/>
      <c r="PKC80" s="150"/>
      <c r="PKD80" s="150"/>
      <c r="PKE80" s="150"/>
      <c r="PKF80" s="150"/>
      <c r="PKG80" s="150"/>
      <c r="PKH80" s="150"/>
      <c r="PKI80" s="150"/>
      <c r="PKJ80" s="150"/>
      <c r="PKK80" s="150"/>
      <c r="PKL80" s="150"/>
      <c r="PKM80" s="150"/>
      <c r="PKN80" s="150"/>
      <c r="PKO80" s="150"/>
      <c r="PKP80" s="150"/>
      <c r="PKQ80" s="150"/>
      <c r="PKR80" s="150"/>
      <c r="PKS80" s="150"/>
      <c r="PKT80" s="150"/>
      <c r="PKU80" s="150"/>
      <c r="PKV80" s="150"/>
      <c r="PKW80" s="150"/>
      <c r="PKX80" s="150"/>
      <c r="PKY80" s="150"/>
      <c r="PKZ80" s="150"/>
      <c r="PLA80" s="150"/>
      <c r="PLB80" s="150"/>
      <c r="PLC80" s="150"/>
      <c r="PLD80" s="150"/>
      <c r="PLE80" s="150"/>
      <c r="PLF80" s="150"/>
      <c r="PLG80" s="150"/>
      <c r="PLH80" s="150"/>
      <c r="PLI80" s="150"/>
      <c r="PLJ80" s="150"/>
      <c r="PLK80" s="150"/>
      <c r="PLL80" s="150"/>
      <c r="PLM80" s="150"/>
      <c r="PLN80" s="150"/>
      <c r="PLO80" s="150"/>
      <c r="PLP80" s="150"/>
      <c r="PLQ80" s="150"/>
      <c r="PLR80" s="150"/>
      <c r="PLS80" s="150"/>
      <c r="PLT80" s="150"/>
      <c r="PLU80" s="150"/>
      <c r="PLV80" s="150"/>
      <c r="PLW80" s="150"/>
      <c r="PLX80" s="150"/>
      <c r="PLY80" s="150"/>
      <c r="PLZ80" s="150"/>
      <c r="PMA80" s="150"/>
      <c r="PMB80" s="150"/>
      <c r="PMC80" s="150"/>
      <c r="PMD80" s="150"/>
      <c r="PME80" s="150"/>
      <c r="PMF80" s="150"/>
      <c r="PMG80" s="150"/>
      <c r="PMH80" s="150"/>
      <c r="PMI80" s="150"/>
      <c r="PMJ80" s="150"/>
      <c r="PMK80" s="150"/>
      <c r="PML80" s="150"/>
      <c r="PMM80" s="150"/>
      <c r="PMN80" s="150"/>
      <c r="PMO80" s="150"/>
      <c r="PMP80" s="150"/>
      <c r="PMQ80" s="150"/>
      <c r="PMR80" s="150"/>
      <c r="PMS80" s="150"/>
      <c r="PMT80" s="150"/>
      <c r="PMU80" s="150"/>
      <c r="PMV80" s="150"/>
      <c r="PMW80" s="150"/>
      <c r="PMX80" s="150"/>
      <c r="PMY80" s="150"/>
      <c r="PMZ80" s="150"/>
      <c r="PNA80" s="150"/>
      <c r="PNB80" s="150"/>
      <c r="PNC80" s="150"/>
      <c r="PND80" s="150"/>
      <c r="PNE80" s="150"/>
      <c r="PNF80" s="150"/>
      <c r="PNG80" s="150"/>
      <c r="PNH80" s="150"/>
      <c r="PNI80" s="150"/>
      <c r="PNJ80" s="150"/>
      <c r="PNK80" s="150"/>
      <c r="PNL80" s="150"/>
      <c r="PNM80" s="150"/>
      <c r="PNN80" s="150"/>
      <c r="PNO80" s="150"/>
      <c r="PNP80" s="150"/>
      <c r="PNQ80" s="150"/>
      <c r="PNR80" s="150"/>
      <c r="PNS80" s="150"/>
      <c r="PNT80" s="150"/>
      <c r="PNU80" s="150"/>
      <c r="PNV80" s="150"/>
      <c r="PNW80" s="150"/>
      <c r="PNX80" s="150"/>
      <c r="PNY80" s="150"/>
      <c r="PNZ80" s="150"/>
      <c r="POA80" s="150"/>
      <c r="POB80" s="150"/>
      <c r="POC80" s="150"/>
      <c r="POD80" s="150"/>
      <c r="POE80" s="150"/>
      <c r="POF80" s="150"/>
      <c r="POG80" s="150"/>
      <c r="POH80" s="150"/>
      <c r="POI80" s="150"/>
      <c r="POJ80" s="150"/>
      <c r="POK80" s="150"/>
      <c r="POL80" s="150"/>
      <c r="POM80" s="150"/>
      <c r="PON80" s="150"/>
      <c r="POO80" s="150"/>
      <c r="POP80" s="150"/>
      <c r="POQ80" s="150"/>
      <c r="POR80" s="150"/>
      <c r="POS80" s="150"/>
      <c r="POT80" s="150"/>
      <c r="POU80" s="150"/>
      <c r="POV80" s="150"/>
      <c r="POW80" s="150"/>
      <c r="POX80" s="150"/>
      <c r="POY80" s="150"/>
      <c r="POZ80" s="150"/>
      <c r="PPA80" s="150"/>
      <c r="PPB80" s="150"/>
      <c r="PPC80" s="150"/>
      <c r="PPD80" s="150"/>
      <c r="PPE80" s="150"/>
      <c r="PPF80" s="150"/>
      <c r="PPG80" s="150"/>
      <c r="PPH80" s="150"/>
      <c r="PPI80" s="150"/>
      <c r="PPJ80" s="150"/>
      <c r="PPK80" s="150"/>
      <c r="PPL80" s="150"/>
      <c r="PPM80" s="150"/>
      <c r="PPN80" s="150"/>
      <c r="PPO80" s="150"/>
      <c r="PPP80" s="150"/>
      <c r="PPQ80" s="150"/>
      <c r="PPR80" s="150"/>
      <c r="PPS80" s="150"/>
      <c r="PPT80" s="150"/>
      <c r="PPU80" s="150"/>
      <c r="PPV80" s="150"/>
      <c r="PPW80" s="150"/>
      <c r="PPX80" s="150"/>
      <c r="PPY80" s="150"/>
      <c r="PPZ80" s="150"/>
      <c r="PQA80" s="150"/>
      <c r="PQB80" s="150"/>
      <c r="PQC80" s="150"/>
      <c r="PQD80" s="150"/>
      <c r="PQE80" s="150"/>
      <c r="PQF80" s="150"/>
      <c r="PQG80" s="150"/>
      <c r="PQH80" s="150"/>
      <c r="PQI80" s="150"/>
      <c r="PQJ80" s="150"/>
      <c r="PQK80" s="150"/>
      <c r="PQL80" s="150"/>
      <c r="PQM80" s="150"/>
      <c r="PQN80" s="150"/>
      <c r="PQO80" s="150"/>
      <c r="PQP80" s="150"/>
      <c r="PQQ80" s="150"/>
      <c r="PQR80" s="150"/>
      <c r="PQS80" s="150"/>
      <c r="PQT80" s="150"/>
      <c r="PQU80" s="150"/>
      <c r="PQV80" s="150"/>
      <c r="PQW80" s="150"/>
      <c r="PQX80" s="150"/>
      <c r="PQY80" s="150"/>
      <c r="PQZ80" s="150"/>
      <c r="PRA80" s="150"/>
      <c r="PRB80" s="150"/>
      <c r="PRC80" s="150"/>
      <c r="PRD80" s="150"/>
      <c r="PRE80" s="150"/>
      <c r="PRF80" s="150"/>
      <c r="PRG80" s="150"/>
      <c r="PRH80" s="150"/>
      <c r="PRI80" s="150"/>
      <c r="PRJ80" s="150"/>
      <c r="PRK80" s="150"/>
      <c r="PRL80" s="150"/>
      <c r="PRM80" s="150"/>
      <c r="PRN80" s="150"/>
      <c r="PRO80" s="150"/>
      <c r="PRP80" s="150"/>
      <c r="PRQ80" s="150"/>
      <c r="PRR80" s="150"/>
      <c r="PRS80" s="150"/>
      <c r="PRT80" s="150"/>
      <c r="PRU80" s="150"/>
      <c r="PRV80" s="150"/>
      <c r="PRW80" s="150"/>
      <c r="PRX80" s="150"/>
      <c r="PRY80" s="150"/>
      <c r="PRZ80" s="150"/>
      <c r="PSA80" s="150"/>
      <c r="PSB80" s="150"/>
      <c r="PSC80" s="150"/>
      <c r="PSD80" s="150"/>
      <c r="PSE80" s="150"/>
      <c r="PSF80" s="150"/>
      <c r="PSG80" s="150"/>
      <c r="PSH80" s="150"/>
      <c r="PSI80" s="150"/>
      <c r="PSJ80" s="150"/>
      <c r="PSK80" s="150"/>
      <c r="PSL80" s="150"/>
      <c r="PSM80" s="150"/>
      <c r="PSN80" s="150"/>
      <c r="PSO80" s="150"/>
      <c r="PSP80" s="150"/>
      <c r="PSQ80" s="150"/>
      <c r="PSR80" s="150"/>
      <c r="PSS80" s="150"/>
      <c r="PST80" s="150"/>
      <c r="PSU80" s="150"/>
      <c r="PSV80" s="150"/>
      <c r="PSW80" s="150"/>
      <c r="PSX80" s="150"/>
      <c r="PSY80" s="150"/>
      <c r="PSZ80" s="150"/>
      <c r="PTA80" s="150"/>
      <c r="PTB80" s="150"/>
      <c r="PTC80" s="150"/>
      <c r="PTD80" s="150"/>
      <c r="PTE80" s="150"/>
      <c r="PTF80" s="150"/>
      <c r="PTG80" s="150"/>
      <c r="PTH80" s="150"/>
      <c r="PTI80" s="150"/>
      <c r="PTJ80" s="150"/>
      <c r="PTK80" s="150"/>
      <c r="PTL80" s="150"/>
      <c r="PTM80" s="150"/>
      <c r="PTN80" s="150"/>
      <c r="PTO80" s="150"/>
      <c r="PTP80" s="150"/>
      <c r="PTQ80" s="150"/>
      <c r="PTR80" s="150"/>
      <c r="PTS80" s="150"/>
      <c r="PTT80" s="150"/>
      <c r="PTU80" s="150"/>
      <c r="PTV80" s="150"/>
      <c r="PTW80" s="150"/>
      <c r="PTX80" s="150"/>
      <c r="PTY80" s="150"/>
      <c r="PTZ80" s="150"/>
      <c r="PUA80" s="150"/>
      <c r="PUB80" s="150"/>
      <c r="PUC80" s="150"/>
      <c r="PUD80" s="150"/>
      <c r="PUE80" s="150"/>
      <c r="PUF80" s="150"/>
      <c r="PUG80" s="150"/>
      <c r="PUH80" s="150"/>
      <c r="PUI80" s="150"/>
      <c r="PUJ80" s="150"/>
      <c r="PUK80" s="150"/>
      <c r="PUL80" s="150"/>
      <c r="PUM80" s="150"/>
      <c r="PUN80" s="150"/>
      <c r="PUO80" s="150"/>
      <c r="PUP80" s="150"/>
      <c r="PUQ80" s="150"/>
      <c r="PUR80" s="150"/>
      <c r="PUS80" s="150"/>
      <c r="PUT80" s="150"/>
      <c r="PUU80" s="150"/>
      <c r="PUV80" s="150"/>
      <c r="PUW80" s="150"/>
      <c r="PUX80" s="150"/>
      <c r="PUY80" s="150"/>
      <c r="PUZ80" s="150"/>
      <c r="PVA80" s="150"/>
      <c r="PVB80" s="150"/>
      <c r="PVC80" s="150"/>
      <c r="PVD80" s="150"/>
      <c r="PVE80" s="150"/>
      <c r="PVF80" s="150"/>
      <c r="PVG80" s="150"/>
      <c r="PVH80" s="150"/>
      <c r="PVI80" s="150"/>
      <c r="PVJ80" s="150"/>
      <c r="PVK80" s="150"/>
      <c r="PVL80" s="150"/>
      <c r="PVM80" s="150"/>
      <c r="PVN80" s="150"/>
      <c r="PVO80" s="150"/>
      <c r="PVP80" s="150"/>
      <c r="PVQ80" s="150"/>
      <c r="PVR80" s="150"/>
      <c r="PVS80" s="150"/>
      <c r="PVT80" s="150"/>
      <c r="PVU80" s="150"/>
      <c r="PVV80" s="150"/>
      <c r="PVW80" s="150"/>
      <c r="PVX80" s="150"/>
      <c r="PVY80" s="150"/>
      <c r="PVZ80" s="150"/>
      <c r="PWA80" s="150"/>
      <c r="PWB80" s="150"/>
      <c r="PWC80" s="150"/>
      <c r="PWD80" s="150"/>
      <c r="PWE80" s="150"/>
      <c r="PWF80" s="150"/>
      <c r="PWG80" s="150"/>
      <c r="PWH80" s="150"/>
      <c r="PWI80" s="150"/>
      <c r="PWJ80" s="150"/>
      <c r="PWK80" s="150"/>
      <c r="PWL80" s="150"/>
      <c r="PWM80" s="150"/>
      <c r="PWN80" s="150"/>
      <c r="PWO80" s="150"/>
      <c r="PWP80" s="150"/>
      <c r="PWQ80" s="150"/>
      <c r="PWR80" s="150"/>
      <c r="PWS80" s="150"/>
      <c r="PWT80" s="150"/>
      <c r="PWU80" s="150"/>
      <c r="PWV80" s="150"/>
      <c r="PWW80" s="150"/>
      <c r="PWX80" s="150"/>
      <c r="PWY80" s="150"/>
      <c r="PWZ80" s="150"/>
      <c r="PXA80" s="150"/>
      <c r="PXB80" s="150"/>
      <c r="PXC80" s="150"/>
      <c r="PXD80" s="150"/>
      <c r="PXE80" s="150"/>
      <c r="PXF80" s="150"/>
      <c r="PXG80" s="150"/>
      <c r="PXH80" s="150"/>
      <c r="PXI80" s="150"/>
      <c r="PXJ80" s="150"/>
      <c r="PXK80" s="150"/>
      <c r="PXL80" s="150"/>
      <c r="PXM80" s="150"/>
      <c r="PXN80" s="150"/>
      <c r="PXO80" s="150"/>
      <c r="PXP80" s="150"/>
      <c r="PXQ80" s="150"/>
      <c r="PXR80" s="150"/>
      <c r="PXS80" s="150"/>
      <c r="PXT80" s="150"/>
      <c r="PXU80" s="150"/>
      <c r="PXV80" s="150"/>
      <c r="PXW80" s="150"/>
      <c r="PXX80" s="150"/>
      <c r="PXY80" s="150"/>
      <c r="PXZ80" s="150"/>
      <c r="PYA80" s="150"/>
      <c r="PYB80" s="150"/>
      <c r="PYC80" s="150"/>
      <c r="PYD80" s="150"/>
      <c r="PYE80" s="150"/>
      <c r="PYF80" s="150"/>
      <c r="PYG80" s="150"/>
      <c r="PYH80" s="150"/>
      <c r="PYI80" s="150"/>
      <c r="PYJ80" s="150"/>
      <c r="PYK80" s="150"/>
      <c r="PYL80" s="150"/>
      <c r="PYM80" s="150"/>
      <c r="PYN80" s="150"/>
      <c r="PYO80" s="150"/>
      <c r="PYP80" s="150"/>
      <c r="PYQ80" s="150"/>
      <c r="PYR80" s="150"/>
      <c r="PYS80" s="150"/>
      <c r="PYT80" s="150"/>
      <c r="PYU80" s="150"/>
      <c r="PYV80" s="150"/>
      <c r="PYW80" s="150"/>
      <c r="PYX80" s="150"/>
      <c r="PYY80" s="150"/>
      <c r="PYZ80" s="150"/>
      <c r="PZA80" s="150"/>
      <c r="PZB80" s="150"/>
      <c r="PZC80" s="150"/>
      <c r="PZD80" s="150"/>
      <c r="PZE80" s="150"/>
      <c r="PZF80" s="150"/>
      <c r="PZG80" s="150"/>
      <c r="PZH80" s="150"/>
      <c r="PZI80" s="150"/>
      <c r="PZJ80" s="150"/>
      <c r="PZK80" s="150"/>
      <c r="PZL80" s="150"/>
      <c r="PZM80" s="150"/>
      <c r="PZN80" s="150"/>
      <c r="PZO80" s="150"/>
      <c r="PZP80" s="150"/>
      <c r="PZQ80" s="150"/>
      <c r="PZR80" s="150"/>
      <c r="PZS80" s="150"/>
      <c r="PZT80" s="150"/>
      <c r="PZU80" s="150"/>
      <c r="PZV80" s="150"/>
      <c r="PZW80" s="150"/>
      <c r="PZX80" s="150"/>
      <c r="PZY80" s="150"/>
      <c r="PZZ80" s="150"/>
      <c r="QAA80" s="150"/>
      <c r="QAB80" s="150"/>
      <c r="QAC80" s="150"/>
      <c r="QAD80" s="150"/>
      <c r="QAE80" s="150"/>
      <c r="QAF80" s="150"/>
      <c r="QAG80" s="150"/>
      <c r="QAH80" s="150"/>
      <c r="QAI80" s="150"/>
      <c r="QAJ80" s="150"/>
      <c r="QAK80" s="150"/>
      <c r="QAL80" s="150"/>
      <c r="QAM80" s="150"/>
      <c r="QAN80" s="150"/>
      <c r="QAO80" s="150"/>
      <c r="QAP80" s="150"/>
      <c r="QAQ80" s="150"/>
      <c r="QAR80" s="150"/>
      <c r="QAS80" s="150"/>
      <c r="QAT80" s="150"/>
      <c r="QAU80" s="150"/>
      <c r="QAV80" s="150"/>
      <c r="QAW80" s="150"/>
      <c r="QAX80" s="150"/>
      <c r="QAY80" s="150"/>
      <c r="QAZ80" s="150"/>
      <c r="QBA80" s="150"/>
      <c r="QBB80" s="150"/>
      <c r="QBC80" s="150"/>
      <c r="QBD80" s="150"/>
      <c r="QBE80" s="150"/>
      <c r="QBF80" s="150"/>
      <c r="QBG80" s="150"/>
      <c r="QBH80" s="150"/>
      <c r="QBI80" s="150"/>
      <c r="QBJ80" s="150"/>
      <c r="QBK80" s="150"/>
      <c r="QBL80" s="150"/>
      <c r="QBM80" s="150"/>
      <c r="QBN80" s="150"/>
      <c r="QBO80" s="150"/>
      <c r="QBP80" s="150"/>
      <c r="QBQ80" s="150"/>
      <c r="QBR80" s="150"/>
      <c r="QBS80" s="150"/>
      <c r="QBT80" s="150"/>
      <c r="QBU80" s="150"/>
      <c r="QBV80" s="150"/>
      <c r="QBW80" s="150"/>
      <c r="QBX80" s="150"/>
      <c r="QBY80" s="150"/>
      <c r="QBZ80" s="150"/>
      <c r="QCA80" s="150"/>
      <c r="QCB80" s="150"/>
      <c r="QCC80" s="150"/>
      <c r="QCD80" s="150"/>
      <c r="QCE80" s="150"/>
      <c r="QCF80" s="150"/>
      <c r="QCG80" s="150"/>
      <c r="QCH80" s="150"/>
      <c r="QCI80" s="150"/>
      <c r="QCJ80" s="150"/>
      <c r="QCK80" s="150"/>
      <c r="QCL80" s="150"/>
      <c r="QCM80" s="150"/>
      <c r="QCN80" s="150"/>
      <c r="QCO80" s="150"/>
      <c r="QCP80" s="150"/>
      <c r="QCQ80" s="150"/>
      <c r="QCR80" s="150"/>
      <c r="QCS80" s="150"/>
      <c r="QCT80" s="150"/>
      <c r="QCU80" s="150"/>
      <c r="QCV80" s="150"/>
      <c r="QCW80" s="150"/>
      <c r="QCX80" s="150"/>
      <c r="QCY80" s="150"/>
      <c r="QCZ80" s="150"/>
      <c r="QDA80" s="150"/>
      <c r="QDB80" s="150"/>
      <c r="QDC80" s="150"/>
      <c r="QDD80" s="150"/>
      <c r="QDE80" s="150"/>
      <c r="QDF80" s="150"/>
      <c r="QDG80" s="150"/>
      <c r="QDH80" s="150"/>
      <c r="QDI80" s="150"/>
      <c r="QDJ80" s="150"/>
      <c r="QDK80" s="150"/>
      <c r="QDL80" s="150"/>
      <c r="QDM80" s="150"/>
      <c r="QDN80" s="150"/>
      <c r="QDO80" s="150"/>
      <c r="QDP80" s="150"/>
      <c r="QDQ80" s="150"/>
      <c r="QDR80" s="150"/>
      <c r="QDS80" s="150"/>
      <c r="QDT80" s="150"/>
      <c r="QDU80" s="150"/>
      <c r="QDV80" s="150"/>
      <c r="QDW80" s="150"/>
      <c r="QDX80" s="150"/>
      <c r="QDY80" s="150"/>
      <c r="QDZ80" s="150"/>
      <c r="QEA80" s="150"/>
      <c r="QEB80" s="150"/>
      <c r="QEC80" s="150"/>
      <c r="QED80" s="150"/>
      <c r="QEE80" s="150"/>
      <c r="QEF80" s="150"/>
      <c r="QEG80" s="150"/>
      <c r="QEH80" s="150"/>
      <c r="QEI80" s="150"/>
      <c r="QEJ80" s="150"/>
      <c r="QEK80" s="150"/>
      <c r="QEL80" s="150"/>
      <c r="QEM80" s="150"/>
      <c r="QEN80" s="150"/>
      <c r="QEO80" s="150"/>
      <c r="QEP80" s="150"/>
      <c r="QEQ80" s="150"/>
      <c r="QER80" s="150"/>
      <c r="QES80" s="150"/>
      <c r="QET80" s="150"/>
      <c r="QEU80" s="150"/>
      <c r="QEV80" s="150"/>
      <c r="QEW80" s="150"/>
      <c r="QEX80" s="150"/>
      <c r="QEY80" s="150"/>
      <c r="QEZ80" s="150"/>
      <c r="QFA80" s="150"/>
      <c r="QFB80" s="150"/>
      <c r="QFC80" s="150"/>
      <c r="QFD80" s="150"/>
      <c r="QFE80" s="150"/>
      <c r="QFF80" s="150"/>
      <c r="QFG80" s="150"/>
      <c r="QFH80" s="150"/>
      <c r="QFI80" s="150"/>
      <c r="QFJ80" s="150"/>
      <c r="QFK80" s="150"/>
      <c r="QFL80" s="150"/>
      <c r="QFM80" s="150"/>
      <c r="QFN80" s="150"/>
      <c r="QFO80" s="150"/>
      <c r="QFP80" s="150"/>
      <c r="QFQ80" s="150"/>
      <c r="QFR80" s="150"/>
      <c r="QFS80" s="150"/>
      <c r="QFT80" s="150"/>
      <c r="QFU80" s="150"/>
      <c r="QFV80" s="150"/>
      <c r="QFW80" s="150"/>
      <c r="QFX80" s="150"/>
      <c r="QFY80" s="150"/>
      <c r="QFZ80" s="150"/>
      <c r="QGA80" s="150"/>
      <c r="QGB80" s="150"/>
      <c r="QGC80" s="150"/>
      <c r="QGD80" s="150"/>
      <c r="QGE80" s="150"/>
      <c r="QGF80" s="150"/>
      <c r="QGG80" s="150"/>
      <c r="QGH80" s="150"/>
      <c r="QGI80" s="150"/>
      <c r="QGJ80" s="150"/>
      <c r="QGK80" s="150"/>
      <c r="QGL80" s="150"/>
      <c r="QGM80" s="150"/>
      <c r="QGN80" s="150"/>
      <c r="QGO80" s="150"/>
      <c r="QGP80" s="150"/>
      <c r="QGQ80" s="150"/>
      <c r="QGR80" s="150"/>
      <c r="QGS80" s="150"/>
      <c r="QGT80" s="150"/>
      <c r="QGU80" s="150"/>
      <c r="QGV80" s="150"/>
      <c r="QGW80" s="150"/>
      <c r="QGX80" s="150"/>
      <c r="QGY80" s="150"/>
      <c r="QGZ80" s="150"/>
      <c r="QHA80" s="150"/>
      <c r="QHB80" s="150"/>
      <c r="QHC80" s="150"/>
      <c r="QHD80" s="150"/>
      <c r="QHE80" s="150"/>
      <c r="QHF80" s="150"/>
      <c r="QHG80" s="150"/>
      <c r="QHH80" s="150"/>
      <c r="QHI80" s="150"/>
      <c r="QHJ80" s="150"/>
      <c r="QHK80" s="150"/>
      <c r="QHL80" s="150"/>
      <c r="QHM80" s="150"/>
      <c r="QHN80" s="150"/>
      <c r="QHO80" s="150"/>
      <c r="QHP80" s="150"/>
      <c r="QHQ80" s="150"/>
      <c r="QHR80" s="150"/>
      <c r="QHS80" s="150"/>
      <c r="QHT80" s="150"/>
      <c r="QHU80" s="150"/>
      <c r="QHV80" s="150"/>
      <c r="QHW80" s="150"/>
      <c r="QHX80" s="150"/>
      <c r="QHY80" s="150"/>
      <c r="QHZ80" s="150"/>
      <c r="QIA80" s="150"/>
      <c r="QIB80" s="150"/>
      <c r="QIC80" s="150"/>
      <c r="QID80" s="150"/>
      <c r="QIE80" s="150"/>
      <c r="QIF80" s="150"/>
      <c r="QIG80" s="150"/>
      <c r="QIH80" s="150"/>
      <c r="QII80" s="150"/>
      <c r="QIJ80" s="150"/>
      <c r="QIK80" s="150"/>
      <c r="QIL80" s="150"/>
      <c r="QIM80" s="150"/>
      <c r="QIN80" s="150"/>
      <c r="QIO80" s="150"/>
      <c r="QIP80" s="150"/>
      <c r="QIQ80" s="150"/>
      <c r="QIR80" s="150"/>
      <c r="QIS80" s="150"/>
      <c r="QIT80" s="150"/>
      <c r="QIU80" s="150"/>
      <c r="QIV80" s="150"/>
      <c r="QIW80" s="150"/>
      <c r="QIX80" s="150"/>
      <c r="QIY80" s="150"/>
      <c r="QIZ80" s="150"/>
      <c r="QJA80" s="150"/>
      <c r="QJB80" s="150"/>
      <c r="QJC80" s="150"/>
      <c r="QJD80" s="150"/>
      <c r="QJE80" s="150"/>
      <c r="QJF80" s="150"/>
      <c r="QJG80" s="150"/>
      <c r="QJH80" s="150"/>
      <c r="QJI80" s="150"/>
      <c r="QJJ80" s="150"/>
      <c r="QJK80" s="150"/>
      <c r="QJL80" s="150"/>
      <c r="QJM80" s="150"/>
      <c r="QJN80" s="150"/>
      <c r="QJO80" s="150"/>
      <c r="QJP80" s="150"/>
      <c r="QJQ80" s="150"/>
      <c r="QJR80" s="150"/>
      <c r="QJS80" s="150"/>
      <c r="QJT80" s="150"/>
      <c r="QJU80" s="150"/>
      <c r="QJV80" s="150"/>
      <c r="QJW80" s="150"/>
      <c r="QJX80" s="150"/>
      <c r="QJY80" s="150"/>
      <c r="QJZ80" s="150"/>
      <c r="QKA80" s="150"/>
      <c r="QKB80" s="150"/>
      <c r="QKC80" s="150"/>
      <c r="QKD80" s="150"/>
      <c r="QKE80" s="150"/>
      <c r="QKF80" s="150"/>
      <c r="QKG80" s="150"/>
      <c r="QKH80" s="150"/>
      <c r="QKI80" s="150"/>
      <c r="QKJ80" s="150"/>
      <c r="QKK80" s="150"/>
      <c r="QKL80" s="150"/>
      <c r="QKM80" s="150"/>
      <c r="QKN80" s="150"/>
      <c r="QKO80" s="150"/>
      <c r="QKP80" s="150"/>
      <c r="QKQ80" s="150"/>
      <c r="QKR80" s="150"/>
      <c r="QKS80" s="150"/>
      <c r="QKT80" s="150"/>
      <c r="QKU80" s="150"/>
      <c r="QKV80" s="150"/>
      <c r="QKW80" s="150"/>
      <c r="QKX80" s="150"/>
      <c r="QKY80" s="150"/>
      <c r="QKZ80" s="150"/>
      <c r="QLA80" s="150"/>
      <c r="QLB80" s="150"/>
      <c r="QLC80" s="150"/>
      <c r="QLD80" s="150"/>
      <c r="QLE80" s="150"/>
      <c r="QLF80" s="150"/>
      <c r="QLG80" s="150"/>
      <c r="QLH80" s="150"/>
      <c r="QLI80" s="150"/>
      <c r="QLJ80" s="150"/>
      <c r="QLK80" s="150"/>
      <c r="QLL80" s="150"/>
      <c r="QLM80" s="150"/>
      <c r="QLN80" s="150"/>
      <c r="QLO80" s="150"/>
      <c r="QLP80" s="150"/>
      <c r="QLQ80" s="150"/>
      <c r="QLR80" s="150"/>
      <c r="QLS80" s="150"/>
      <c r="QLT80" s="150"/>
      <c r="QLU80" s="150"/>
      <c r="QLV80" s="150"/>
      <c r="QLW80" s="150"/>
      <c r="QLX80" s="150"/>
      <c r="QLY80" s="150"/>
      <c r="QLZ80" s="150"/>
      <c r="QMA80" s="150"/>
      <c r="QMB80" s="150"/>
      <c r="QMC80" s="150"/>
      <c r="QMD80" s="150"/>
      <c r="QME80" s="150"/>
      <c r="QMF80" s="150"/>
      <c r="QMG80" s="150"/>
      <c r="QMH80" s="150"/>
      <c r="QMI80" s="150"/>
      <c r="QMJ80" s="150"/>
      <c r="QMK80" s="150"/>
      <c r="QML80" s="150"/>
      <c r="QMM80" s="150"/>
      <c r="QMN80" s="150"/>
      <c r="QMO80" s="150"/>
      <c r="QMP80" s="150"/>
      <c r="QMQ80" s="150"/>
      <c r="QMR80" s="150"/>
      <c r="QMS80" s="150"/>
      <c r="QMT80" s="150"/>
      <c r="QMU80" s="150"/>
      <c r="QMV80" s="150"/>
      <c r="QMW80" s="150"/>
      <c r="QMX80" s="150"/>
      <c r="QMY80" s="150"/>
      <c r="QMZ80" s="150"/>
      <c r="QNA80" s="150"/>
      <c r="QNB80" s="150"/>
      <c r="QNC80" s="150"/>
      <c r="QND80" s="150"/>
      <c r="QNE80" s="150"/>
      <c r="QNF80" s="150"/>
      <c r="QNG80" s="150"/>
      <c r="QNH80" s="150"/>
      <c r="QNI80" s="150"/>
      <c r="QNJ80" s="150"/>
      <c r="QNK80" s="150"/>
      <c r="QNL80" s="150"/>
      <c r="QNM80" s="150"/>
      <c r="QNN80" s="150"/>
      <c r="QNO80" s="150"/>
      <c r="QNP80" s="150"/>
      <c r="QNQ80" s="150"/>
      <c r="QNR80" s="150"/>
      <c r="QNS80" s="150"/>
      <c r="QNT80" s="150"/>
      <c r="QNU80" s="150"/>
      <c r="QNV80" s="150"/>
      <c r="QNW80" s="150"/>
      <c r="QNX80" s="150"/>
      <c r="QNY80" s="150"/>
      <c r="QNZ80" s="150"/>
      <c r="QOA80" s="150"/>
      <c r="QOB80" s="150"/>
      <c r="QOC80" s="150"/>
      <c r="QOD80" s="150"/>
      <c r="QOE80" s="150"/>
      <c r="QOF80" s="150"/>
      <c r="QOG80" s="150"/>
      <c r="QOH80" s="150"/>
      <c r="QOI80" s="150"/>
      <c r="QOJ80" s="150"/>
      <c r="QOK80" s="150"/>
      <c r="QOL80" s="150"/>
      <c r="QOM80" s="150"/>
      <c r="QON80" s="150"/>
      <c r="QOO80" s="150"/>
      <c r="QOP80" s="150"/>
      <c r="QOQ80" s="150"/>
      <c r="QOR80" s="150"/>
      <c r="QOS80" s="150"/>
      <c r="QOT80" s="150"/>
      <c r="QOU80" s="150"/>
      <c r="QOV80" s="150"/>
      <c r="QOW80" s="150"/>
      <c r="QOX80" s="150"/>
      <c r="QOY80" s="150"/>
      <c r="QOZ80" s="150"/>
      <c r="QPA80" s="150"/>
      <c r="QPB80" s="150"/>
      <c r="QPC80" s="150"/>
      <c r="QPD80" s="150"/>
      <c r="QPE80" s="150"/>
      <c r="QPF80" s="150"/>
      <c r="QPG80" s="150"/>
      <c r="QPH80" s="150"/>
      <c r="QPI80" s="150"/>
      <c r="QPJ80" s="150"/>
      <c r="QPK80" s="150"/>
      <c r="QPL80" s="150"/>
      <c r="QPM80" s="150"/>
      <c r="QPN80" s="150"/>
      <c r="QPO80" s="150"/>
      <c r="QPP80" s="150"/>
      <c r="QPQ80" s="150"/>
      <c r="QPR80" s="150"/>
      <c r="QPS80" s="150"/>
      <c r="QPT80" s="150"/>
      <c r="QPU80" s="150"/>
      <c r="QPV80" s="150"/>
      <c r="QPW80" s="150"/>
      <c r="QPX80" s="150"/>
      <c r="QPY80" s="150"/>
      <c r="QPZ80" s="150"/>
      <c r="QQA80" s="150"/>
      <c r="QQB80" s="150"/>
      <c r="QQC80" s="150"/>
      <c r="QQD80" s="150"/>
      <c r="QQE80" s="150"/>
      <c r="QQF80" s="150"/>
      <c r="QQG80" s="150"/>
      <c r="QQH80" s="150"/>
      <c r="QQI80" s="150"/>
      <c r="QQJ80" s="150"/>
      <c r="QQK80" s="150"/>
      <c r="QQL80" s="150"/>
      <c r="QQM80" s="150"/>
      <c r="QQN80" s="150"/>
      <c r="QQO80" s="150"/>
      <c r="QQP80" s="150"/>
      <c r="QQQ80" s="150"/>
      <c r="QQR80" s="150"/>
      <c r="QQS80" s="150"/>
      <c r="QQT80" s="150"/>
      <c r="QQU80" s="150"/>
      <c r="QQV80" s="150"/>
      <c r="QQW80" s="150"/>
      <c r="QQX80" s="150"/>
      <c r="QQY80" s="150"/>
      <c r="QQZ80" s="150"/>
      <c r="QRA80" s="150"/>
      <c r="QRB80" s="150"/>
      <c r="QRC80" s="150"/>
      <c r="QRD80" s="150"/>
      <c r="QRE80" s="150"/>
      <c r="QRF80" s="150"/>
      <c r="QRG80" s="150"/>
      <c r="QRH80" s="150"/>
      <c r="QRI80" s="150"/>
      <c r="QRJ80" s="150"/>
      <c r="QRK80" s="150"/>
      <c r="QRL80" s="150"/>
      <c r="QRM80" s="150"/>
      <c r="QRN80" s="150"/>
      <c r="QRO80" s="150"/>
      <c r="QRP80" s="150"/>
      <c r="QRQ80" s="150"/>
      <c r="QRR80" s="150"/>
      <c r="QRS80" s="150"/>
      <c r="QRT80" s="150"/>
      <c r="QRU80" s="150"/>
      <c r="QRV80" s="150"/>
      <c r="QRW80" s="150"/>
      <c r="QRX80" s="150"/>
      <c r="QRY80" s="150"/>
      <c r="QRZ80" s="150"/>
      <c r="QSA80" s="150"/>
      <c r="QSB80" s="150"/>
      <c r="QSC80" s="150"/>
      <c r="QSD80" s="150"/>
      <c r="QSE80" s="150"/>
      <c r="QSF80" s="150"/>
      <c r="QSG80" s="150"/>
      <c r="QSH80" s="150"/>
      <c r="QSI80" s="150"/>
      <c r="QSJ80" s="150"/>
      <c r="QSK80" s="150"/>
      <c r="QSL80" s="150"/>
      <c r="QSM80" s="150"/>
      <c r="QSN80" s="150"/>
      <c r="QSO80" s="150"/>
      <c r="QSP80" s="150"/>
      <c r="QSQ80" s="150"/>
      <c r="QSR80" s="150"/>
      <c r="QSS80" s="150"/>
      <c r="QST80" s="150"/>
      <c r="QSU80" s="150"/>
      <c r="QSV80" s="150"/>
      <c r="QSW80" s="150"/>
      <c r="QSX80" s="150"/>
      <c r="QSY80" s="150"/>
      <c r="QSZ80" s="150"/>
      <c r="QTA80" s="150"/>
      <c r="QTB80" s="150"/>
      <c r="QTC80" s="150"/>
      <c r="QTD80" s="150"/>
      <c r="QTE80" s="150"/>
      <c r="QTF80" s="150"/>
      <c r="QTG80" s="150"/>
      <c r="QTH80" s="150"/>
      <c r="QTI80" s="150"/>
      <c r="QTJ80" s="150"/>
      <c r="QTK80" s="150"/>
      <c r="QTL80" s="150"/>
      <c r="QTM80" s="150"/>
      <c r="QTN80" s="150"/>
      <c r="QTO80" s="150"/>
      <c r="QTP80" s="150"/>
      <c r="QTQ80" s="150"/>
      <c r="QTR80" s="150"/>
      <c r="QTS80" s="150"/>
      <c r="QTT80" s="150"/>
      <c r="QTU80" s="150"/>
      <c r="QTV80" s="150"/>
      <c r="QTW80" s="150"/>
      <c r="QTX80" s="150"/>
      <c r="QTY80" s="150"/>
      <c r="QTZ80" s="150"/>
      <c r="QUA80" s="150"/>
      <c r="QUB80" s="150"/>
      <c r="QUC80" s="150"/>
      <c r="QUD80" s="150"/>
      <c r="QUE80" s="150"/>
      <c r="QUF80" s="150"/>
      <c r="QUG80" s="150"/>
      <c r="QUH80" s="150"/>
      <c r="QUI80" s="150"/>
      <c r="QUJ80" s="150"/>
      <c r="QUK80" s="150"/>
      <c r="QUL80" s="150"/>
      <c r="QUM80" s="150"/>
      <c r="QUN80" s="150"/>
      <c r="QUO80" s="150"/>
      <c r="QUP80" s="150"/>
      <c r="QUQ80" s="150"/>
      <c r="QUR80" s="150"/>
      <c r="QUS80" s="150"/>
      <c r="QUT80" s="150"/>
      <c r="QUU80" s="150"/>
      <c r="QUV80" s="150"/>
      <c r="QUW80" s="150"/>
      <c r="QUX80" s="150"/>
      <c r="QUY80" s="150"/>
      <c r="QUZ80" s="150"/>
      <c r="QVA80" s="150"/>
      <c r="QVB80" s="150"/>
      <c r="QVC80" s="150"/>
      <c r="QVD80" s="150"/>
      <c r="QVE80" s="150"/>
      <c r="QVF80" s="150"/>
      <c r="QVG80" s="150"/>
      <c r="QVH80" s="150"/>
      <c r="QVI80" s="150"/>
      <c r="QVJ80" s="150"/>
      <c r="QVK80" s="150"/>
      <c r="QVL80" s="150"/>
      <c r="QVM80" s="150"/>
      <c r="QVN80" s="150"/>
      <c r="QVO80" s="150"/>
      <c r="QVP80" s="150"/>
      <c r="QVQ80" s="150"/>
      <c r="QVR80" s="150"/>
      <c r="QVS80" s="150"/>
      <c r="QVT80" s="150"/>
      <c r="QVU80" s="150"/>
      <c r="QVV80" s="150"/>
      <c r="QVW80" s="150"/>
      <c r="QVX80" s="150"/>
      <c r="QVY80" s="150"/>
      <c r="QVZ80" s="150"/>
      <c r="QWA80" s="150"/>
      <c r="QWB80" s="150"/>
      <c r="QWC80" s="150"/>
      <c r="QWD80" s="150"/>
      <c r="QWE80" s="150"/>
      <c r="QWF80" s="150"/>
      <c r="QWG80" s="150"/>
      <c r="QWH80" s="150"/>
      <c r="QWI80" s="150"/>
      <c r="QWJ80" s="150"/>
      <c r="QWK80" s="150"/>
      <c r="QWL80" s="150"/>
      <c r="QWM80" s="150"/>
      <c r="QWN80" s="150"/>
      <c r="QWO80" s="150"/>
      <c r="QWP80" s="150"/>
      <c r="QWQ80" s="150"/>
      <c r="QWR80" s="150"/>
      <c r="QWS80" s="150"/>
      <c r="QWT80" s="150"/>
      <c r="QWU80" s="150"/>
      <c r="QWV80" s="150"/>
      <c r="QWW80" s="150"/>
      <c r="QWX80" s="150"/>
      <c r="QWY80" s="150"/>
      <c r="QWZ80" s="150"/>
      <c r="QXA80" s="150"/>
      <c r="QXB80" s="150"/>
      <c r="QXC80" s="150"/>
      <c r="QXD80" s="150"/>
      <c r="QXE80" s="150"/>
      <c r="QXF80" s="150"/>
      <c r="QXG80" s="150"/>
      <c r="QXH80" s="150"/>
      <c r="QXI80" s="150"/>
      <c r="QXJ80" s="150"/>
      <c r="QXK80" s="150"/>
      <c r="QXL80" s="150"/>
      <c r="QXM80" s="150"/>
      <c r="QXN80" s="150"/>
      <c r="QXO80" s="150"/>
      <c r="QXP80" s="150"/>
      <c r="QXQ80" s="150"/>
      <c r="QXR80" s="150"/>
      <c r="QXS80" s="150"/>
      <c r="QXT80" s="150"/>
      <c r="QXU80" s="150"/>
      <c r="QXV80" s="150"/>
      <c r="QXW80" s="150"/>
      <c r="QXX80" s="150"/>
      <c r="QXY80" s="150"/>
      <c r="QXZ80" s="150"/>
      <c r="QYA80" s="150"/>
      <c r="QYB80" s="150"/>
      <c r="QYC80" s="150"/>
      <c r="QYD80" s="150"/>
      <c r="QYE80" s="150"/>
      <c r="QYF80" s="150"/>
      <c r="QYG80" s="150"/>
      <c r="QYH80" s="150"/>
      <c r="QYI80" s="150"/>
      <c r="QYJ80" s="150"/>
      <c r="QYK80" s="150"/>
      <c r="QYL80" s="150"/>
      <c r="QYM80" s="150"/>
      <c r="QYN80" s="150"/>
      <c r="QYO80" s="150"/>
      <c r="QYP80" s="150"/>
      <c r="QYQ80" s="150"/>
      <c r="QYR80" s="150"/>
      <c r="QYS80" s="150"/>
      <c r="QYT80" s="150"/>
      <c r="QYU80" s="150"/>
      <c r="QYV80" s="150"/>
      <c r="QYW80" s="150"/>
      <c r="QYX80" s="150"/>
      <c r="QYY80" s="150"/>
      <c r="QYZ80" s="150"/>
      <c r="QZA80" s="150"/>
      <c r="QZB80" s="150"/>
      <c r="QZC80" s="150"/>
      <c r="QZD80" s="150"/>
      <c r="QZE80" s="150"/>
      <c r="QZF80" s="150"/>
      <c r="QZG80" s="150"/>
      <c r="QZH80" s="150"/>
      <c r="QZI80" s="150"/>
      <c r="QZJ80" s="150"/>
      <c r="QZK80" s="150"/>
      <c r="QZL80" s="150"/>
      <c r="QZM80" s="150"/>
      <c r="QZN80" s="150"/>
      <c r="QZO80" s="150"/>
      <c r="QZP80" s="150"/>
      <c r="QZQ80" s="150"/>
      <c r="QZR80" s="150"/>
      <c r="QZS80" s="150"/>
      <c r="QZT80" s="150"/>
      <c r="QZU80" s="150"/>
      <c r="QZV80" s="150"/>
      <c r="QZW80" s="150"/>
      <c r="QZX80" s="150"/>
      <c r="QZY80" s="150"/>
      <c r="QZZ80" s="150"/>
      <c r="RAA80" s="150"/>
      <c r="RAB80" s="150"/>
      <c r="RAC80" s="150"/>
      <c r="RAD80" s="150"/>
      <c r="RAE80" s="150"/>
      <c r="RAF80" s="150"/>
      <c r="RAG80" s="150"/>
      <c r="RAH80" s="150"/>
      <c r="RAI80" s="150"/>
      <c r="RAJ80" s="150"/>
      <c r="RAK80" s="150"/>
      <c r="RAL80" s="150"/>
      <c r="RAM80" s="150"/>
      <c r="RAN80" s="150"/>
      <c r="RAO80" s="150"/>
      <c r="RAP80" s="150"/>
      <c r="RAQ80" s="150"/>
      <c r="RAR80" s="150"/>
      <c r="RAS80" s="150"/>
      <c r="RAT80" s="150"/>
      <c r="RAU80" s="150"/>
      <c r="RAV80" s="150"/>
      <c r="RAW80" s="150"/>
      <c r="RAX80" s="150"/>
      <c r="RAY80" s="150"/>
      <c r="RAZ80" s="150"/>
      <c r="RBA80" s="150"/>
      <c r="RBB80" s="150"/>
      <c r="RBC80" s="150"/>
      <c r="RBD80" s="150"/>
      <c r="RBE80" s="150"/>
      <c r="RBF80" s="150"/>
      <c r="RBG80" s="150"/>
      <c r="RBH80" s="150"/>
      <c r="RBI80" s="150"/>
      <c r="RBJ80" s="150"/>
      <c r="RBK80" s="150"/>
      <c r="RBL80" s="150"/>
      <c r="RBM80" s="150"/>
      <c r="RBN80" s="150"/>
      <c r="RBO80" s="150"/>
      <c r="RBP80" s="150"/>
      <c r="RBQ80" s="150"/>
      <c r="RBR80" s="150"/>
      <c r="RBS80" s="150"/>
      <c r="RBT80" s="150"/>
      <c r="RBU80" s="150"/>
      <c r="RBV80" s="150"/>
      <c r="RBW80" s="150"/>
      <c r="RBX80" s="150"/>
      <c r="RBY80" s="150"/>
      <c r="RBZ80" s="150"/>
      <c r="RCA80" s="150"/>
      <c r="RCB80" s="150"/>
      <c r="RCC80" s="150"/>
      <c r="RCD80" s="150"/>
      <c r="RCE80" s="150"/>
      <c r="RCF80" s="150"/>
      <c r="RCG80" s="150"/>
      <c r="RCH80" s="150"/>
      <c r="RCI80" s="150"/>
      <c r="RCJ80" s="150"/>
      <c r="RCK80" s="150"/>
      <c r="RCL80" s="150"/>
      <c r="RCM80" s="150"/>
      <c r="RCN80" s="150"/>
      <c r="RCO80" s="150"/>
      <c r="RCP80" s="150"/>
      <c r="RCQ80" s="150"/>
      <c r="RCR80" s="150"/>
      <c r="RCS80" s="150"/>
      <c r="RCT80" s="150"/>
      <c r="RCU80" s="150"/>
      <c r="RCV80" s="150"/>
      <c r="RCW80" s="150"/>
      <c r="RCX80" s="150"/>
      <c r="RCY80" s="150"/>
      <c r="RCZ80" s="150"/>
      <c r="RDA80" s="150"/>
      <c r="RDB80" s="150"/>
      <c r="RDC80" s="150"/>
      <c r="RDD80" s="150"/>
      <c r="RDE80" s="150"/>
      <c r="RDF80" s="150"/>
      <c r="RDG80" s="150"/>
      <c r="RDH80" s="150"/>
      <c r="RDI80" s="150"/>
      <c r="RDJ80" s="150"/>
      <c r="RDK80" s="150"/>
      <c r="RDL80" s="150"/>
      <c r="RDM80" s="150"/>
      <c r="RDN80" s="150"/>
      <c r="RDO80" s="150"/>
      <c r="RDP80" s="150"/>
      <c r="RDQ80" s="150"/>
      <c r="RDR80" s="150"/>
      <c r="RDS80" s="150"/>
      <c r="RDT80" s="150"/>
      <c r="RDU80" s="150"/>
      <c r="RDV80" s="150"/>
      <c r="RDW80" s="150"/>
      <c r="RDX80" s="150"/>
      <c r="RDY80" s="150"/>
      <c r="RDZ80" s="150"/>
      <c r="REA80" s="150"/>
      <c r="REB80" s="150"/>
      <c r="REC80" s="150"/>
      <c r="RED80" s="150"/>
      <c r="REE80" s="150"/>
      <c r="REF80" s="150"/>
      <c r="REG80" s="150"/>
      <c r="REH80" s="150"/>
      <c r="REI80" s="150"/>
      <c r="REJ80" s="150"/>
      <c r="REK80" s="150"/>
      <c r="REL80" s="150"/>
      <c r="REM80" s="150"/>
      <c r="REN80" s="150"/>
      <c r="REO80" s="150"/>
      <c r="REP80" s="150"/>
      <c r="REQ80" s="150"/>
      <c r="RER80" s="150"/>
      <c r="RES80" s="150"/>
      <c r="RET80" s="150"/>
      <c r="REU80" s="150"/>
      <c r="REV80" s="150"/>
      <c r="REW80" s="150"/>
      <c r="REX80" s="150"/>
      <c r="REY80" s="150"/>
      <c r="REZ80" s="150"/>
      <c r="RFA80" s="150"/>
      <c r="RFB80" s="150"/>
      <c r="RFC80" s="150"/>
      <c r="RFD80" s="150"/>
      <c r="RFE80" s="150"/>
      <c r="RFF80" s="150"/>
      <c r="RFG80" s="150"/>
      <c r="RFH80" s="150"/>
      <c r="RFI80" s="150"/>
      <c r="RFJ80" s="150"/>
      <c r="RFK80" s="150"/>
      <c r="RFL80" s="150"/>
      <c r="RFM80" s="150"/>
      <c r="RFN80" s="150"/>
      <c r="RFO80" s="150"/>
      <c r="RFP80" s="150"/>
      <c r="RFQ80" s="150"/>
      <c r="RFR80" s="150"/>
      <c r="RFS80" s="150"/>
      <c r="RFT80" s="150"/>
      <c r="RFU80" s="150"/>
      <c r="RFV80" s="150"/>
      <c r="RFW80" s="150"/>
      <c r="RFX80" s="150"/>
      <c r="RFY80" s="150"/>
      <c r="RFZ80" s="150"/>
      <c r="RGA80" s="150"/>
      <c r="RGB80" s="150"/>
      <c r="RGC80" s="150"/>
      <c r="RGD80" s="150"/>
      <c r="RGE80" s="150"/>
      <c r="RGF80" s="150"/>
      <c r="RGG80" s="150"/>
      <c r="RGH80" s="150"/>
      <c r="RGI80" s="150"/>
      <c r="RGJ80" s="150"/>
      <c r="RGK80" s="150"/>
      <c r="RGL80" s="150"/>
      <c r="RGM80" s="150"/>
      <c r="RGN80" s="150"/>
      <c r="RGO80" s="150"/>
      <c r="RGP80" s="150"/>
      <c r="RGQ80" s="150"/>
      <c r="RGR80" s="150"/>
      <c r="RGS80" s="150"/>
      <c r="RGT80" s="150"/>
      <c r="RGU80" s="150"/>
      <c r="RGV80" s="150"/>
      <c r="RGW80" s="150"/>
      <c r="RGX80" s="150"/>
      <c r="RGY80" s="150"/>
      <c r="RGZ80" s="150"/>
      <c r="RHA80" s="150"/>
      <c r="RHB80" s="150"/>
      <c r="RHC80" s="150"/>
      <c r="RHD80" s="150"/>
      <c r="RHE80" s="150"/>
      <c r="RHF80" s="150"/>
      <c r="RHG80" s="150"/>
      <c r="RHH80" s="150"/>
      <c r="RHI80" s="150"/>
      <c r="RHJ80" s="150"/>
      <c r="RHK80" s="150"/>
      <c r="RHL80" s="150"/>
      <c r="RHM80" s="150"/>
      <c r="RHN80" s="150"/>
      <c r="RHO80" s="150"/>
      <c r="RHP80" s="150"/>
      <c r="RHQ80" s="150"/>
      <c r="RHR80" s="150"/>
      <c r="RHS80" s="150"/>
      <c r="RHT80" s="150"/>
      <c r="RHU80" s="150"/>
      <c r="RHV80" s="150"/>
      <c r="RHW80" s="150"/>
      <c r="RHX80" s="150"/>
      <c r="RHY80" s="150"/>
      <c r="RHZ80" s="150"/>
      <c r="RIA80" s="150"/>
      <c r="RIB80" s="150"/>
      <c r="RIC80" s="150"/>
      <c r="RID80" s="150"/>
      <c r="RIE80" s="150"/>
      <c r="RIF80" s="150"/>
      <c r="RIG80" s="150"/>
      <c r="RIH80" s="150"/>
      <c r="RII80" s="150"/>
      <c r="RIJ80" s="150"/>
      <c r="RIK80" s="150"/>
      <c r="RIL80" s="150"/>
      <c r="RIM80" s="150"/>
      <c r="RIN80" s="150"/>
      <c r="RIO80" s="150"/>
      <c r="RIP80" s="150"/>
      <c r="RIQ80" s="150"/>
      <c r="RIR80" s="150"/>
      <c r="RIS80" s="150"/>
      <c r="RIT80" s="150"/>
      <c r="RIU80" s="150"/>
      <c r="RIV80" s="150"/>
      <c r="RIW80" s="150"/>
      <c r="RIX80" s="150"/>
      <c r="RIY80" s="150"/>
      <c r="RIZ80" s="150"/>
      <c r="RJA80" s="150"/>
      <c r="RJB80" s="150"/>
      <c r="RJC80" s="150"/>
      <c r="RJD80" s="150"/>
      <c r="RJE80" s="150"/>
      <c r="RJF80" s="150"/>
      <c r="RJG80" s="150"/>
      <c r="RJH80" s="150"/>
      <c r="RJI80" s="150"/>
      <c r="RJJ80" s="150"/>
      <c r="RJK80" s="150"/>
      <c r="RJL80" s="150"/>
      <c r="RJM80" s="150"/>
      <c r="RJN80" s="150"/>
      <c r="RJO80" s="150"/>
      <c r="RJP80" s="150"/>
      <c r="RJQ80" s="150"/>
      <c r="RJR80" s="150"/>
      <c r="RJS80" s="150"/>
      <c r="RJT80" s="150"/>
      <c r="RJU80" s="150"/>
      <c r="RJV80" s="150"/>
      <c r="RJW80" s="150"/>
      <c r="RJX80" s="150"/>
      <c r="RJY80" s="150"/>
      <c r="RJZ80" s="150"/>
      <c r="RKA80" s="150"/>
      <c r="RKB80" s="150"/>
      <c r="RKC80" s="150"/>
      <c r="RKD80" s="150"/>
      <c r="RKE80" s="150"/>
      <c r="RKF80" s="150"/>
      <c r="RKG80" s="150"/>
      <c r="RKH80" s="150"/>
      <c r="RKI80" s="150"/>
      <c r="RKJ80" s="150"/>
      <c r="RKK80" s="150"/>
      <c r="RKL80" s="150"/>
      <c r="RKM80" s="150"/>
      <c r="RKN80" s="150"/>
      <c r="RKO80" s="150"/>
      <c r="RKP80" s="150"/>
      <c r="RKQ80" s="150"/>
      <c r="RKR80" s="150"/>
      <c r="RKS80" s="150"/>
      <c r="RKT80" s="150"/>
      <c r="RKU80" s="150"/>
      <c r="RKV80" s="150"/>
      <c r="RKW80" s="150"/>
      <c r="RKX80" s="150"/>
      <c r="RKY80" s="150"/>
      <c r="RKZ80" s="150"/>
      <c r="RLA80" s="150"/>
      <c r="RLB80" s="150"/>
      <c r="RLC80" s="150"/>
      <c r="RLD80" s="150"/>
      <c r="RLE80" s="150"/>
      <c r="RLF80" s="150"/>
      <c r="RLG80" s="150"/>
      <c r="RLH80" s="150"/>
      <c r="RLI80" s="150"/>
      <c r="RLJ80" s="150"/>
      <c r="RLK80" s="150"/>
      <c r="RLL80" s="150"/>
      <c r="RLM80" s="150"/>
      <c r="RLN80" s="150"/>
      <c r="RLO80" s="150"/>
      <c r="RLP80" s="150"/>
      <c r="RLQ80" s="150"/>
      <c r="RLR80" s="150"/>
      <c r="RLS80" s="150"/>
      <c r="RLT80" s="150"/>
      <c r="RLU80" s="150"/>
      <c r="RLV80" s="150"/>
      <c r="RLW80" s="150"/>
      <c r="RLX80" s="150"/>
      <c r="RLY80" s="150"/>
      <c r="RLZ80" s="150"/>
      <c r="RMA80" s="150"/>
      <c r="RMB80" s="150"/>
      <c r="RMC80" s="150"/>
      <c r="RMD80" s="150"/>
      <c r="RME80" s="150"/>
      <c r="RMF80" s="150"/>
      <c r="RMG80" s="150"/>
      <c r="RMH80" s="150"/>
      <c r="RMI80" s="150"/>
      <c r="RMJ80" s="150"/>
      <c r="RMK80" s="150"/>
      <c r="RML80" s="150"/>
      <c r="RMM80" s="150"/>
      <c r="RMN80" s="150"/>
      <c r="RMO80" s="150"/>
      <c r="RMP80" s="150"/>
      <c r="RMQ80" s="150"/>
      <c r="RMR80" s="150"/>
      <c r="RMS80" s="150"/>
      <c r="RMT80" s="150"/>
      <c r="RMU80" s="150"/>
      <c r="RMV80" s="150"/>
      <c r="RMW80" s="150"/>
      <c r="RMX80" s="150"/>
      <c r="RMY80" s="150"/>
      <c r="RMZ80" s="150"/>
      <c r="RNA80" s="150"/>
      <c r="RNB80" s="150"/>
      <c r="RNC80" s="150"/>
      <c r="RND80" s="150"/>
      <c r="RNE80" s="150"/>
      <c r="RNF80" s="150"/>
      <c r="RNG80" s="150"/>
      <c r="RNH80" s="150"/>
      <c r="RNI80" s="150"/>
      <c r="RNJ80" s="150"/>
      <c r="RNK80" s="150"/>
      <c r="RNL80" s="150"/>
      <c r="RNM80" s="150"/>
      <c r="RNN80" s="150"/>
      <c r="RNO80" s="150"/>
      <c r="RNP80" s="150"/>
      <c r="RNQ80" s="150"/>
      <c r="RNR80" s="150"/>
      <c r="RNS80" s="150"/>
      <c r="RNT80" s="150"/>
      <c r="RNU80" s="150"/>
      <c r="RNV80" s="150"/>
      <c r="RNW80" s="150"/>
      <c r="RNX80" s="150"/>
      <c r="RNY80" s="150"/>
      <c r="RNZ80" s="150"/>
      <c r="ROA80" s="150"/>
      <c r="ROB80" s="150"/>
      <c r="ROC80" s="150"/>
      <c r="ROD80" s="150"/>
      <c r="ROE80" s="150"/>
      <c r="ROF80" s="150"/>
      <c r="ROG80" s="150"/>
      <c r="ROH80" s="150"/>
      <c r="ROI80" s="150"/>
      <c r="ROJ80" s="150"/>
      <c r="ROK80" s="150"/>
      <c r="ROL80" s="150"/>
      <c r="ROM80" s="150"/>
      <c r="RON80" s="150"/>
      <c r="ROO80" s="150"/>
      <c r="ROP80" s="150"/>
      <c r="ROQ80" s="150"/>
      <c r="ROR80" s="150"/>
      <c r="ROS80" s="150"/>
      <c r="ROT80" s="150"/>
      <c r="ROU80" s="150"/>
      <c r="ROV80" s="150"/>
      <c r="ROW80" s="150"/>
      <c r="ROX80" s="150"/>
      <c r="ROY80" s="150"/>
      <c r="ROZ80" s="150"/>
      <c r="RPA80" s="150"/>
      <c r="RPB80" s="150"/>
      <c r="RPC80" s="150"/>
      <c r="RPD80" s="150"/>
      <c r="RPE80" s="150"/>
      <c r="RPF80" s="150"/>
      <c r="RPG80" s="150"/>
      <c r="RPH80" s="150"/>
      <c r="RPI80" s="150"/>
      <c r="RPJ80" s="150"/>
      <c r="RPK80" s="150"/>
      <c r="RPL80" s="150"/>
      <c r="RPM80" s="150"/>
      <c r="RPN80" s="150"/>
      <c r="RPO80" s="150"/>
      <c r="RPP80" s="150"/>
      <c r="RPQ80" s="150"/>
      <c r="RPR80" s="150"/>
      <c r="RPS80" s="150"/>
      <c r="RPT80" s="150"/>
      <c r="RPU80" s="150"/>
      <c r="RPV80" s="150"/>
      <c r="RPW80" s="150"/>
      <c r="RPX80" s="150"/>
      <c r="RPY80" s="150"/>
      <c r="RPZ80" s="150"/>
      <c r="RQA80" s="150"/>
      <c r="RQB80" s="150"/>
      <c r="RQC80" s="150"/>
      <c r="RQD80" s="150"/>
      <c r="RQE80" s="150"/>
      <c r="RQF80" s="150"/>
      <c r="RQG80" s="150"/>
      <c r="RQH80" s="150"/>
      <c r="RQI80" s="150"/>
      <c r="RQJ80" s="150"/>
      <c r="RQK80" s="150"/>
      <c r="RQL80" s="150"/>
      <c r="RQM80" s="150"/>
      <c r="RQN80" s="150"/>
      <c r="RQO80" s="150"/>
      <c r="RQP80" s="150"/>
      <c r="RQQ80" s="150"/>
      <c r="RQR80" s="150"/>
      <c r="RQS80" s="150"/>
      <c r="RQT80" s="150"/>
      <c r="RQU80" s="150"/>
      <c r="RQV80" s="150"/>
      <c r="RQW80" s="150"/>
      <c r="RQX80" s="150"/>
      <c r="RQY80" s="150"/>
      <c r="RQZ80" s="150"/>
      <c r="RRA80" s="150"/>
      <c r="RRB80" s="150"/>
      <c r="RRC80" s="150"/>
      <c r="RRD80" s="150"/>
      <c r="RRE80" s="150"/>
      <c r="RRF80" s="150"/>
      <c r="RRG80" s="150"/>
      <c r="RRH80" s="150"/>
      <c r="RRI80" s="150"/>
      <c r="RRJ80" s="150"/>
      <c r="RRK80" s="150"/>
      <c r="RRL80" s="150"/>
      <c r="RRM80" s="150"/>
      <c r="RRN80" s="150"/>
      <c r="RRO80" s="150"/>
      <c r="RRP80" s="150"/>
      <c r="RRQ80" s="150"/>
      <c r="RRR80" s="150"/>
      <c r="RRS80" s="150"/>
      <c r="RRT80" s="150"/>
      <c r="RRU80" s="150"/>
      <c r="RRV80" s="150"/>
      <c r="RRW80" s="150"/>
      <c r="RRX80" s="150"/>
      <c r="RRY80" s="150"/>
      <c r="RRZ80" s="150"/>
      <c r="RSA80" s="150"/>
      <c r="RSB80" s="150"/>
      <c r="RSC80" s="150"/>
      <c r="RSD80" s="150"/>
      <c r="RSE80" s="150"/>
      <c r="RSF80" s="150"/>
      <c r="RSG80" s="150"/>
      <c r="RSH80" s="150"/>
      <c r="RSI80" s="150"/>
      <c r="RSJ80" s="150"/>
      <c r="RSK80" s="150"/>
      <c r="RSL80" s="150"/>
      <c r="RSM80" s="150"/>
      <c r="RSN80" s="150"/>
      <c r="RSO80" s="150"/>
      <c r="RSP80" s="150"/>
      <c r="RSQ80" s="150"/>
      <c r="RSR80" s="150"/>
      <c r="RSS80" s="150"/>
      <c r="RST80" s="150"/>
      <c r="RSU80" s="150"/>
      <c r="RSV80" s="150"/>
      <c r="RSW80" s="150"/>
      <c r="RSX80" s="150"/>
      <c r="RSY80" s="150"/>
      <c r="RSZ80" s="150"/>
      <c r="RTA80" s="150"/>
      <c r="RTB80" s="150"/>
      <c r="RTC80" s="150"/>
      <c r="RTD80" s="150"/>
      <c r="RTE80" s="150"/>
      <c r="RTF80" s="150"/>
      <c r="RTG80" s="150"/>
      <c r="RTH80" s="150"/>
      <c r="RTI80" s="150"/>
      <c r="RTJ80" s="150"/>
      <c r="RTK80" s="150"/>
      <c r="RTL80" s="150"/>
      <c r="RTM80" s="150"/>
      <c r="RTN80" s="150"/>
      <c r="RTO80" s="150"/>
      <c r="RTP80" s="150"/>
      <c r="RTQ80" s="150"/>
      <c r="RTR80" s="150"/>
      <c r="RTS80" s="150"/>
      <c r="RTT80" s="150"/>
      <c r="RTU80" s="150"/>
      <c r="RTV80" s="150"/>
      <c r="RTW80" s="150"/>
      <c r="RTX80" s="150"/>
      <c r="RTY80" s="150"/>
      <c r="RTZ80" s="150"/>
      <c r="RUA80" s="150"/>
      <c r="RUB80" s="150"/>
      <c r="RUC80" s="150"/>
      <c r="RUD80" s="150"/>
      <c r="RUE80" s="150"/>
      <c r="RUF80" s="150"/>
      <c r="RUG80" s="150"/>
      <c r="RUH80" s="150"/>
      <c r="RUI80" s="150"/>
      <c r="RUJ80" s="150"/>
      <c r="RUK80" s="150"/>
      <c r="RUL80" s="150"/>
      <c r="RUM80" s="150"/>
      <c r="RUN80" s="150"/>
      <c r="RUO80" s="150"/>
      <c r="RUP80" s="150"/>
      <c r="RUQ80" s="150"/>
      <c r="RUR80" s="150"/>
      <c r="RUS80" s="150"/>
      <c r="RUT80" s="150"/>
      <c r="RUU80" s="150"/>
      <c r="RUV80" s="150"/>
      <c r="RUW80" s="150"/>
      <c r="RUX80" s="150"/>
      <c r="RUY80" s="150"/>
      <c r="RUZ80" s="150"/>
      <c r="RVA80" s="150"/>
      <c r="RVB80" s="150"/>
      <c r="RVC80" s="150"/>
      <c r="RVD80" s="150"/>
      <c r="RVE80" s="150"/>
      <c r="RVF80" s="150"/>
      <c r="RVG80" s="150"/>
      <c r="RVH80" s="150"/>
      <c r="RVI80" s="150"/>
      <c r="RVJ80" s="150"/>
      <c r="RVK80" s="150"/>
      <c r="RVL80" s="150"/>
      <c r="RVM80" s="150"/>
      <c r="RVN80" s="150"/>
      <c r="RVO80" s="150"/>
      <c r="RVP80" s="150"/>
      <c r="RVQ80" s="150"/>
      <c r="RVR80" s="150"/>
      <c r="RVS80" s="150"/>
      <c r="RVT80" s="150"/>
      <c r="RVU80" s="150"/>
      <c r="RVV80" s="150"/>
      <c r="RVW80" s="150"/>
      <c r="RVX80" s="150"/>
      <c r="RVY80" s="150"/>
      <c r="RVZ80" s="150"/>
      <c r="RWA80" s="150"/>
      <c r="RWB80" s="150"/>
      <c r="RWC80" s="150"/>
      <c r="RWD80" s="150"/>
      <c r="RWE80" s="150"/>
      <c r="RWF80" s="150"/>
      <c r="RWG80" s="150"/>
      <c r="RWH80" s="150"/>
      <c r="RWI80" s="150"/>
      <c r="RWJ80" s="150"/>
      <c r="RWK80" s="150"/>
      <c r="RWL80" s="150"/>
      <c r="RWM80" s="150"/>
      <c r="RWN80" s="150"/>
      <c r="RWO80" s="150"/>
      <c r="RWP80" s="150"/>
      <c r="RWQ80" s="150"/>
      <c r="RWR80" s="150"/>
      <c r="RWS80" s="150"/>
      <c r="RWT80" s="150"/>
      <c r="RWU80" s="150"/>
      <c r="RWV80" s="150"/>
      <c r="RWW80" s="150"/>
      <c r="RWX80" s="150"/>
      <c r="RWY80" s="150"/>
      <c r="RWZ80" s="150"/>
      <c r="RXA80" s="150"/>
      <c r="RXB80" s="150"/>
      <c r="RXC80" s="150"/>
      <c r="RXD80" s="150"/>
      <c r="RXE80" s="150"/>
      <c r="RXF80" s="150"/>
      <c r="RXG80" s="150"/>
      <c r="RXH80" s="150"/>
      <c r="RXI80" s="150"/>
      <c r="RXJ80" s="150"/>
      <c r="RXK80" s="150"/>
      <c r="RXL80" s="150"/>
      <c r="RXM80" s="150"/>
      <c r="RXN80" s="150"/>
      <c r="RXO80" s="150"/>
      <c r="RXP80" s="150"/>
      <c r="RXQ80" s="150"/>
      <c r="RXR80" s="150"/>
      <c r="RXS80" s="150"/>
      <c r="RXT80" s="150"/>
      <c r="RXU80" s="150"/>
      <c r="RXV80" s="150"/>
      <c r="RXW80" s="150"/>
      <c r="RXX80" s="150"/>
      <c r="RXY80" s="150"/>
      <c r="RXZ80" s="150"/>
      <c r="RYA80" s="150"/>
      <c r="RYB80" s="150"/>
      <c r="RYC80" s="150"/>
      <c r="RYD80" s="150"/>
      <c r="RYE80" s="150"/>
      <c r="RYF80" s="150"/>
      <c r="RYG80" s="150"/>
      <c r="RYH80" s="150"/>
      <c r="RYI80" s="150"/>
      <c r="RYJ80" s="150"/>
      <c r="RYK80" s="150"/>
      <c r="RYL80" s="150"/>
      <c r="RYM80" s="150"/>
      <c r="RYN80" s="150"/>
      <c r="RYO80" s="150"/>
      <c r="RYP80" s="150"/>
      <c r="RYQ80" s="150"/>
      <c r="RYR80" s="150"/>
      <c r="RYS80" s="150"/>
      <c r="RYT80" s="150"/>
      <c r="RYU80" s="150"/>
      <c r="RYV80" s="150"/>
      <c r="RYW80" s="150"/>
      <c r="RYX80" s="150"/>
      <c r="RYY80" s="150"/>
      <c r="RYZ80" s="150"/>
      <c r="RZA80" s="150"/>
      <c r="RZB80" s="150"/>
      <c r="RZC80" s="150"/>
      <c r="RZD80" s="150"/>
      <c r="RZE80" s="150"/>
      <c r="RZF80" s="150"/>
      <c r="RZG80" s="150"/>
      <c r="RZH80" s="150"/>
      <c r="RZI80" s="150"/>
      <c r="RZJ80" s="150"/>
      <c r="RZK80" s="150"/>
      <c r="RZL80" s="150"/>
      <c r="RZM80" s="150"/>
      <c r="RZN80" s="150"/>
      <c r="RZO80" s="150"/>
      <c r="RZP80" s="150"/>
      <c r="RZQ80" s="150"/>
      <c r="RZR80" s="150"/>
      <c r="RZS80" s="150"/>
      <c r="RZT80" s="150"/>
      <c r="RZU80" s="150"/>
      <c r="RZV80" s="150"/>
      <c r="RZW80" s="150"/>
      <c r="RZX80" s="150"/>
      <c r="RZY80" s="150"/>
      <c r="RZZ80" s="150"/>
      <c r="SAA80" s="150"/>
      <c r="SAB80" s="150"/>
      <c r="SAC80" s="150"/>
      <c r="SAD80" s="150"/>
      <c r="SAE80" s="150"/>
      <c r="SAF80" s="150"/>
      <c r="SAG80" s="150"/>
      <c r="SAH80" s="150"/>
      <c r="SAI80" s="150"/>
      <c r="SAJ80" s="150"/>
      <c r="SAK80" s="150"/>
      <c r="SAL80" s="150"/>
      <c r="SAM80" s="150"/>
      <c r="SAN80" s="150"/>
      <c r="SAO80" s="150"/>
      <c r="SAP80" s="150"/>
      <c r="SAQ80" s="150"/>
      <c r="SAR80" s="150"/>
      <c r="SAS80" s="150"/>
      <c r="SAT80" s="150"/>
      <c r="SAU80" s="150"/>
      <c r="SAV80" s="150"/>
      <c r="SAW80" s="150"/>
      <c r="SAX80" s="150"/>
      <c r="SAY80" s="150"/>
      <c r="SAZ80" s="150"/>
      <c r="SBA80" s="150"/>
      <c r="SBB80" s="150"/>
      <c r="SBC80" s="150"/>
      <c r="SBD80" s="150"/>
      <c r="SBE80" s="150"/>
      <c r="SBF80" s="150"/>
      <c r="SBG80" s="150"/>
      <c r="SBH80" s="150"/>
      <c r="SBI80" s="150"/>
      <c r="SBJ80" s="150"/>
      <c r="SBK80" s="150"/>
      <c r="SBL80" s="150"/>
      <c r="SBM80" s="150"/>
      <c r="SBN80" s="150"/>
      <c r="SBO80" s="150"/>
      <c r="SBP80" s="150"/>
      <c r="SBQ80" s="150"/>
      <c r="SBR80" s="150"/>
      <c r="SBS80" s="150"/>
      <c r="SBT80" s="150"/>
      <c r="SBU80" s="150"/>
      <c r="SBV80" s="150"/>
      <c r="SBW80" s="150"/>
      <c r="SBX80" s="150"/>
      <c r="SBY80" s="150"/>
      <c r="SBZ80" s="150"/>
      <c r="SCA80" s="150"/>
      <c r="SCB80" s="150"/>
      <c r="SCC80" s="150"/>
      <c r="SCD80" s="150"/>
      <c r="SCE80" s="150"/>
      <c r="SCF80" s="150"/>
      <c r="SCG80" s="150"/>
      <c r="SCH80" s="150"/>
      <c r="SCI80" s="150"/>
      <c r="SCJ80" s="150"/>
      <c r="SCK80" s="150"/>
      <c r="SCL80" s="150"/>
      <c r="SCM80" s="150"/>
      <c r="SCN80" s="150"/>
      <c r="SCO80" s="150"/>
      <c r="SCP80" s="150"/>
      <c r="SCQ80" s="150"/>
      <c r="SCR80" s="150"/>
      <c r="SCS80" s="150"/>
      <c r="SCT80" s="150"/>
      <c r="SCU80" s="150"/>
      <c r="SCV80" s="150"/>
      <c r="SCW80" s="150"/>
      <c r="SCX80" s="150"/>
      <c r="SCY80" s="150"/>
      <c r="SCZ80" s="150"/>
      <c r="SDA80" s="150"/>
      <c r="SDB80" s="150"/>
      <c r="SDC80" s="150"/>
      <c r="SDD80" s="150"/>
      <c r="SDE80" s="150"/>
      <c r="SDF80" s="150"/>
      <c r="SDG80" s="150"/>
      <c r="SDH80" s="150"/>
      <c r="SDI80" s="150"/>
      <c r="SDJ80" s="150"/>
      <c r="SDK80" s="150"/>
      <c r="SDL80" s="150"/>
      <c r="SDM80" s="150"/>
      <c r="SDN80" s="150"/>
      <c r="SDO80" s="150"/>
      <c r="SDP80" s="150"/>
      <c r="SDQ80" s="150"/>
      <c r="SDR80" s="150"/>
      <c r="SDS80" s="150"/>
      <c r="SDT80" s="150"/>
      <c r="SDU80" s="150"/>
      <c r="SDV80" s="150"/>
      <c r="SDW80" s="150"/>
      <c r="SDX80" s="150"/>
      <c r="SDY80" s="150"/>
      <c r="SDZ80" s="150"/>
      <c r="SEA80" s="150"/>
      <c r="SEB80" s="150"/>
      <c r="SEC80" s="150"/>
      <c r="SED80" s="150"/>
      <c r="SEE80" s="150"/>
      <c r="SEF80" s="150"/>
      <c r="SEG80" s="150"/>
      <c r="SEH80" s="150"/>
      <c r="SEI80" s="150"/>
      <c r="SEJ80" s="150"/>
      <c r="SEK80" s="150"/>
      <c r="SEL80" s="150"/>
      <c r="SEM80" s="150"/>
      <c r="SEN80" s="150"/>
      <c r="SEO80" s="150"/>
      <c r="SEP80" s="150"/>
      <c r="SEQ80" s="150"/>
      <c r="SER80" s="150"/>
      <c r="SES80" s="150"/>
      <c r="SET80" s="150"/>
      <c r="SEU80" s="150"/>
      <c r="SEV80" s="150"/>
      <c r="SEW80" s="150"/>
      <c r="SEX80" s="150"/>
      <c r="SEY80" s="150"/>
      <c r="SEZ80" s="150"/>
      <c r="SFA80" s="150"/>
      <c r="SFB80" s="150"/>
      <c r="SFC80" s="150"/>
      <c r="SFD80" s="150"/>
      <c r="SFE80" s="150"/>
      <c r="SFF80" s="150"/>
      <c r="SFG80" s="150"/>
      <c r="SFH80" s="150"/>
      <c r="SFI80" s="150"/>
      <c r="SFJ80" s="150"/>
      <c r="SFK80" s="150"/>
      <c r="SFL80" s="150"/>
      <c r="SFM80" s="150"/>
      <c r="SFN80" s="150"/>
      <c r="SFO80" s="150"/>
      <c r="SFP80" s="150"/>
      <c r="SFQ80" s="150"/>
      <c r="SFR80" s="150"/>
      <c r="SFS80" s="150"/>
      <c r="SFT80" s="150"/>
      <c r="SFU80" s="150"/>
      <c r="SFV80" s="150"/>
      <c r="SFW80" s="150"/>
      <c r="SFX80" s="150"/>
      <c r="SFY80" s="150"/>
      <c r="SFZ80" s="150"/>
      <c r="SGA80" s="150"/>
      <c r="SGB80" s="150"/>
      <c r="SGC80" s="150"/>
      <c r="SGD80" s="150"/>
      <c r="SGE80" s="150"/>
      <c r="SGF80" s="150"/>
      <c r="SGG80" s="150"/>
      <c r="SGH80" s="150"/>
      <c r="SGI80" s="150"/>
      <c r="SGJ80" s="150"/>
      <c r="SGK80" s="150"/>
      <c r="SGL80" s="150"/>
      <c r="SGM80" s="150"/>
      <c r="SGN80" s="150"/>
      <c r="SGO80" s="150"/>
      <c r="SGP80" s="150"/>
      <c r="SGQ80" s="150"/>
      <c r="SGR80" s="150"/>
      <c r="SGS80" s="150"/>
      <c r="SGT80" s="150"/>
      <c r="SGU80" s="150"/>
      <c r="SGV80" s="150"/>
      <c r="SGW80" s="150"/>
      <c r="SGX80" s="150"/>
      <c r="SGY80" s="150"/>
      <c r="SGZ80" s="150"/>
      <c r="SHA80" s="150"/>
      <c r="SHB80" s="150"/>
      <c r="SHC80" s="150"/>
      <c r="SHD80" s="150"/>
      <c r="SHE80" s="150"/>
      <c r="SHF80" s="150"/>
      <c r="SHG80" s="150"/>
      <c r="SHH80" s="150"/>
      <c r="SHI80" s="150"/>
      <c r="SHJ80" s="150"/>
      <c r="SHK80" s="150"/>
      <c r="SHL80" s="150"/>
      <c r="SHM80" s="150"/>
      <c r="SHN80" s="150"/>
      <c r="SHO80" s="150"/>
      <c r="SHP80" s="150"/>
      <c r="SHQ80" s="150"/>
      <c r="SHR80" s="150"/>
      <c r="SHS80" s="150"/>
      <c r="SHT80" s="150"/>
      <c r="SHU80" s="150"/>
      <c r="SHV80" s="150"/>
      <c r="SHW80" s="150"/>
      <c r="SHX80" s="150"/>
      <c r="SHY80" s="150"/>
      <c r="SHZ80" s="150"/>
      <c r="SIA80" s="150"/>
      <c r="SIB80" s="150"/>
      <c r="SIC80" s="150"/>
      <c r="SID80" s="150"/>
      <c r="SIE80" s="150"/>
      <c r="SIF80" s="150"/>
      <c r="SIG80" s="150"/>
      <c r="SIH80" s="150"/>
      <c r="SII80" s="150"/>
      <c r="SIJ80" s="150"/>
      <c r="SIK80" s="150"/>
      <c r="SIL80" s="150"/>
      <c r="SIM80" s="150"/>
      <c r="SIN80" s="150"/>
      <c r="SIO80" s="150"/>
      <c r="SIP80" s="150"/>
      <c r="SIQ80" s="150"/>
      <c r="SIR80" s="150"/>
      <c r="SIS80" s="150"/>
      <c r="SIT80" s="150"/>
      <c r="SIU80" s="150"/>
      <c r="SIV80" s="150"/>
      <c r="SIW80" s="150"/>
      <c r="SIX80" s="150"/>
      <c r="SIY80" s="150"/>
      <c r="SIZ80" s="150"/>
      <c r="SJA80" s="150"/>
      <c r="SJB80" s="150"/>
      <c r="SJC80" s="150"/>
      <c r="SJD80" s="150"/>
      <c r="SJE80" s="150"/>
      <c r="SJF80" s="150"/>
      <c r="SJG80" s="150"/>
      <c r="SJH80" s="150"/>
      <c r="SJI80" s="150"/>
      <c r="SJJ80" s="150"/>
      <c r="SJK80" s="150"/>
      <c r="SJL80" s="150"/>
      <c r="SJM80" s="150"/>
      <c r="SJN80" s="150"/>
      <c r="SJO80" s="150"/>
      <c r="SJP80" s="150"/>
      <c r="SJQ80" s="150"/>
      <c r="SJR80" s="150"/>
      <c r="SJS80" s="150"/>
      <c r="SJT80" s="150"/>
      <c r="SJU80" s="150"/>
      <c r="SJV80" s="150"/>
      <c r="SJW80" s="150"/>
      <c r="SJX80" s="150"/>
      <c r="SJY80" s="150"/>
      <c r="SJZ80" s="150"/>
      <c r="SKA80" s="150"/>
      <c r="SKB80" s="150"/>
      <c r="SKC80" s="150"/>
      <c r="SKD80" s="150"/>
      <c r="SKE80" s="150"/>
      <c r="SKF80" s="150"/>
      <c r="SKG80" s="150"/>
      <c r="SKH80" s="150"/>
      <c r="SKI80" s="150"/>
      <c r="SKJ80" s="150"/>
      <c r="SKK80" s="150"/>
      <c r="SKL80" s="150"/>
      <c r="SKM80" s="150"/>
      <c r="SKN80" s="150"/>
      <c r="SKO80" s="150"/>
      <c r="SKP80" s="150"/>
      <c r="SKQ80" s="150"/>
      <c r="SKR80" s="150"/>
      <c r="SKS80" s="150"/>
      <c r="SKT80" s="150"/>
      <c r="SKU80" s="150"/>
      <c r="SKV80" s="150"/>
      <c r="SKW80" s="150"/>
      <c r="SKX80" s="150"/>
      <c r="SKY80" s="150"/>
      <c r="SKZ80" s="150"/>
      <c r="SLA80" s="150"/>
      <c r="SLB80" s="150"/>
      <c r="SLC80" s="150"/>
      <c r="SLD80" s="150"/>
      <c r="SLE80" s="150"/>
      <c r="SLF80" s="150"/>
      <c r="SLG80" s="150"/>
      <c r="SLH80" s="150"/>
      <c r="SLI80" s="150"/>
      <c r="SLJ80" s="150"/>
      <c r="SLK80" s="150"/>
      <c r="SLL80" s="150"/>
      <c r="SLM80" s="150"/>
      <c r="SLN80" s="150"/>
      <c r="SLO80" s="150"/>
      <c r="SLP80" s="150"/>
      <c r="SLQ80" s="150"/>
      <c r="SLR80" s="150"/>
      <c r="SLS80" s="150"/>
      <c r="SLT80" s="150"/>
      <c r="SLU80" s="150"/>
      <c r="SLV80" s="150"/>
      <c r="SLW80" s="150"/>
      <c r="SLX80" s="150"/>
      <c r="SLY80" s="150"/>
      <c r="SLZ80" s="150"/>
      <c r="SMA80" s="150"/>
      <c r="SMB80" s="150"/>
      <c r="SMC80" s="150"/>
      <c r="SMD80" s="150"/>
      <c r="SME80" s="150"/>
      <c r="SMF80" s="150"/>
      <c r="SMG80" s="150"/>
      <c r="SMH80" s="150"/>
      <c r="SMI80" s="150"/>
      <c r="SMJ80" s="150"/>
      <c r="SMK80" s="150"/>
      <c r="SML80" s="150"/>
      <c r="SMM80" s="150"/>
      <c r="SMN80" s="150"/>
      <c r="SMO80" s="150"/>
      <c r="SMP80" s="150"/>
      <c r="SMQ80" s="150"/>
      <c r="SMR80" s="150"/>
      <c r="SMS80" s="150"/>
      <c r="SMT80" s="150"/>
      <c r="SMU80" s="150"/>
      <c r="SMV80" s="150"/>
      <c r="SMW80" s="150"/>
      <c r="SMX80" s="150"/>
      <c r="SMY80" s="150"/>
      <c r="SMZ80" s="150"/>
      <c r="SNA80" s="150"/>
      <c r="SNB80" s="150"/>
      <c r="SNC80" s="150"/>
      <c r="SND80" s="150"/>
      <c r="SNE80" s="150"/>
      <c r="SNF80" s="150"/>
      <c r="SNG80" s="150"/>
      <c r="SNH80" s="150"/>
      <c r="SNI80" s="150"/>
      <c r="SNJ80" s="150"/>
      <c r="SNK80" s="150"/>
      <c r="SNL80" s="150"/>
      <c r="SNM80" s="150"/>
      <c r="SNN80" s="150"/>
      <c r="SNO80" s="150"/>
      <c r="SNP80" s="150"/>
      <c r="SNQ80" s="150"/>
      <c r="SNR80" s="150"/>
      <c r="SNS80" s="150"/>
      <c r="SNT80" s="150"/>
      <c r="SNU80" s="150"/>
      <c r="SNV80" s="150"/>
      <c r="SNW80" s="150"/>
      <c r="SNX80" s="150"/>
      <c r="SNY80" s="150"/>
      <c r="SNZ80" s="150"/>
      <c r="SOA80" s="150"/>
      <c r="SOB80" s="150"/>
      <c r="SOC80" s="150"/>
      <c r="SOD80" s="150"/>
      <c r="SOE80" s="150"/>
      <c r="SOF80" s="150"/>
      <c r="SOG80" s="150"/>
      <c r="SOH80" s="150"/>
      <c r="SOI80" s="150"/>
      <c r="SOJ80" s="150"/>
      <c r="SOK80" s="150"/>
      <c r="SOL80" s="150"/>
      <c r="SOM80" s="150"/>
      <c r="SON80" s="150"/>
      <c r="SOO80" s="150"/>
      <c r="SOP80" s="150"/>
      <c r="SOQ80" s="150"/>
      <c r="SOR80" s="150"/>
      <c r="SOS80" s="150"/>
      <c r="SOT80" s="150"/>
      <c r="SOU80" s="150"/>
      <c r="SOV80" s="150"/>
      <c r="SOW80" s="150"/>
      <c r="SOX80" s="150"/>
      <c r="SOY80" s="150"/>
      <c r="SOZ80" s="150"/>
      <c r="SPA80" s="150"/>
      <c r="SPB80" s="150"/>
      <c r="SPC80" s="150"/>
      <c r="SPD80" s="150"/>
      <c r="SPE80" s="150"/>
      <c r="SPF80" s="150"/>
      <c r="SPG80" s="150"/>
      <c r="SPH80" s="150"/>
      <c r="SPI80" s="150"/>
      <c r="SPJ80" s="150"/>
      <c r="SPK80" s="150"/>
      <c r="SPL80" s="150"/>
      <c r="SPM80" s="150"/>
      <c r="SPN80" s="150"/>
      <c r="SPO80" s="150"/>
      <c r="SPP80" s="150"/>
      <c r="SPQ80" s="150"/>
      <c r="SPR80" s="150"/>
      <c r="SPS80" s="150"/>
      <c r="SPT80" s="150"/>
      <c r="SPU80" s="150"/>
      <c r="SPV80" s="150"/>
      <c r="SPW80" s="150"/>
      <c r="SPX80" s="150"/>
      <c r="SPY80" s="150"/>
      <c r="SPZ80" s="150"/>
      <c r="SQA80" s="150"/>
      <c r="SQB80" s="150"/>
      <c r="SQC80" s="150"/>
      <c r="SQD80" s="150"/>
      <c r="SQE80" s="150"/>
      <c r="SQF80" s="150"/>
      <c r="SQG80" s="150"/>
      <c r="SQH80" s="150"/>
      <c r="SQI80" s="150"/>
      <c r="SQJ80" s="150"/>
      <c r="SQK80" s="150"/>
      <c r="SQL80" s="150"/>
      <c r="SQM80" s="150"/>
      <c r="SQN80" s="150"/>
      <c r="SQO80" s="150"/>
      <c r="SQP80" s="150"/>
      <c r="SQQ80" s="150"/>
      <c r="SQR80" s="150"/>
      <c r="SQS80" s="150"/>
      <c r="SQT80" s="150"/>
      <c r="SQU80" s="150"/>
      <c r="SQV80" s="150"/>
      <c r="SQW80" s="150"/>
      <c r="SQX80" s="150"/>
      <c r="SQY80" s="150"/>
      <c r="SQZ80" s="150"/>
      <c r="SRA80" s="150"/>
      <c r="SRB80" s="150"/>
      <c r="SRC80" s="150"/>
      <c r="SRD80" s="150"/>
      <c r="SRE80" s="150"/>
      <c r="SRF80" s="150"/>
      <c r="SRG80" s="150"/>
      <c r="SRH80" s="150"/>
      <c r="SRI80" s="150"/>
      <c r="SRJ80" s="150"/>
      <c r="SRK80" s="150"/>
      <c r="SRL80" s="150"/>
      <c r="SRM80" s="150"/>
      <c r="SRN80" s="150"/>
      <c r="SRO80" s="150"/>
      <c r="SRP80" s="150"/>
      <c r="SRQ80" s="150"/>
      <c r="SRR80" s="150"/>
      <c r="SRS80" s="150"/>
      <c r="SRT80" s="150"/>
      <c r="SRU80" s="150"/>
      <c r="SRV80" s="150"/>
      <c r="SRW80" s="150"/>
      <c r="SRX80" s="150"/>
      <c r="SRY80" s="150"/>
      <c r="SRZ80" s="150"/>
      <c r="SSA80" s="150"/>
      <c r="SSB80" s="150"/>
      <c r="SSC80" s="150"/>
      <c r="SSD80" s="150"/>
      <c r="SSE80" s="150"/>
      <c r="SSF80" s="150"/>
      <c r="SSG80" s="150"/>
      <c r="SSH80" s="150"/>
      <c r="SSI80" s="150"/>
      <c r="SSJ80" s="150"/>
      <c r="SSK80" s="150"/>
      <c r="SSL80" s="150"/>
      <c r="SSM80" s="150"/>
      <c r="SSN80" s="150"/>
      <c r="SSO80" s="150"/>
      <c r="SSP80" s="150"/>
      <c r="SSQ80" s="150"/>
      <c r="SSR80" s="150"/>
      <c r="SSS80" s="150"/>
      <c r="SST80" s="150"/>
      <c r="SSU80" s="150"/>
      <c r="SSV80" s="150"/>
      <c r="SSW80" s="150"/>
      <c r="SSX80" s="150"/>
      <c r="SSY80" s="150"/>
      <c r="SSZ80" s="150"/>
      <c r="STA80" s="150"/>
      <c r="STB80" s="150"/>
      <c r="STC80" s="150"/>
      <c r="STD80" s="150"/>
      <c r="STE80" s="150"/>
      <c r="STF80" s="150"/>
      <c r="STG80" s="150"/>
      <c r="STH80" s="150"/>
      <c r="STI80" s="150"/>
      <c r="STJ80" s="150"/>
      <c r="STK80" s="150"/>
      <c r="STL80" s="150"/>
      <c r="STM80" s="150"/>
      <c r="STN80" s="150"/>
      <c r="STO80" s="150"/>
      <c r="STP80" s="150"/>
      <c r="STQ80" s="150"/>
      <c r="STR80" s="150"/>
      <c r="STS80" s="150"/>
      <c r="STT80" s="150"/>
      <c r="STU80" s="150"/>
      <c r="STV80" s="150"/>
      <c r="STW80" s="150"/>
      <c r="STX80" s="150"/>
      <c r="STY80" s="150"/>
      <c r="STZ80" s="150"/>
      <c r="SUA80" s="150"/>
      <c r="SUB80" s="150"/>
      <c r="SUC80" s="150"/>
      <c r="SUD80" s="150"/>
      <c r="SUE80" s="150"/>
      <c r="SUF80" s="150"/>
      <c r="SUG80" s="150"/>
      <c r="SUH80" s="150"/>
      <c r="SUI80" s="150"/>
      <c r="SUJ80" s="150"/>
      <c r="SUK80" s="150"/>
      <c r="SUL80" s="150"/>
      <c r="SUM80" s="150"/>
      <c r="SUN80" s="150"/>
      <c r="SUO80" s="150"/>
      <c r="SUP80" s="150"/>
      <c r="SUQ80" s="150"/>
      <c r="SUR80" s="150"/>
      <c r="SUS80" s="150"/>
      <c r="SUT80" s="150"/>
      <c r="SUU80" s="150"/>
      <c r="SUV80" s="150"/>
      <c r="SUW80" s="150"/>
      <c r="SUX80" s="150"/>
      <c r="SUY80" s="150"/>
      <c r="SUZ80" s="150"/>
      <c r="SVA80" s="150"/>
      <c r="SVB80" s="150"/>
      <c r="SVC80" s="150"/>
      <c r="SVD80" s="150"/>
      <c r="SVE80" s="150"/>
      <c r="SVF80" s="150"/>
      <c r="SVG80" s="150"/>
      <c r="SVH80" s="150"/>
      <c r="SVI80" s="150"/>
      <c r="SVJ80" s="150"/>
      <c r="SVK80" s="150"/>
      <c r="SVL80" s="150"/>
      <c r="SVM80" s="150"/>
      <c r="SVN80" s="150"/>
      <c r="SVO80" s="150"/>
      <c r="SVP80" s="150"/>
      <c r="SVQ80" s="150"/>
      <c r="SVR80" s="150"/>
      <c r="SVS80" s="150"/>
      <c r="SVT80" s="150"/>
      <c r="SVU80" s="150"/>
      <c r="SVV80" s="150"/>
      <c r="SVW80" s="150"/>
      <c r="SVX80" s="150"/>
      <c r="SVY80" s="150"/>
      <c r="SVZ80" s="150"/>
      <c r="SWA80" s="150"/>
      <c r="SWB80" s="150"/>
      <c r="SWC80" s="150"/>
      <c r="SWD80" s="150"/>
      <c r="SWE80" s="150"/>
      <c r="SWF80" s="150"/>
      <c r="SWG80" s="150"/>
      <c r="SWH80" s="150"/>
      <c r="SWI80" s="150"/>
      <c r="SWJ80" s="150"/>
      <c r="SWK80" s="150"/>
      <c r="SWL80" s="150"/>
      <c r="SWM80" s="150"/>
      <c r="SWN80" s="150"/>
      <c r="SWO80" s="150"/>
      <c r="SWP80" s="150"/>
      <c r="SWQ80" s="150"/>
      <c r="SWR80" s="150"/>
      <c r="SWS80" s="150"/>
      <c r="SWT80" s="150"/>
      <c r="SWU80" s="150"/>
      <c r="SWV80" s="150"/>
      <c r="SWW80" s="150"/>
      <c r="SWX80" s="150"/>
      <c r="SWY80" s="150"/>
      <c r="SWZ80" s="150"/>
      <c r="SXA80" s="150"/>
      <c r="SXB80" s="150"/>
      <c r="SXC80" s="150"/>
      <c r="SXD80" s="150"/>
      <c r="SXE80" s="150"/>
      <c r="SXF80" s="150"/>
      <c r="SXG80" s="150"/>
      <c r="SXH80" s="150"/>
      <c r="SXI80" s="150"/>
      <c r="SXJ80" s="150"/>
      <c r="SXK80" s="150"/>
      <c r="SXL80" s="150"/>
      <c r="SXM80" s="150"/>
      <c r="SXN80" s="150"/>
      <c r="SXO80" s="150"/>
      <c r="SXP80" s="150"/>
      <c r="SXQ80" s="150"/>
      <c r="SXR80" s="150"/>
      <c r="SXS80" s="150"/>
      <c r="SXT80" s="150"/>
      <c r="SXU80" s="150"/>
      <c r="SXV80" s="150"/>
      <c r="SXW80" s="150"/>
      <c r="SXX80" s="150"/>
      <c r="SXY80" s="150"/>
      <c r="SXZ80" s="150"/>
      <c r="SYA80" s="150"/>
      <c r="SYB80" s="150"/>
      <c r="SYC80" s="150"/>
      <c r="SYD80" s="150"/>
      <c r="SYE80" s="150"/>
      <c r="SYF80" s="150"/>
      <c r="SYG80" s="150"/>
      <c r="SYH80" s="150"/>
      <c r="SYI80" s="150"/>
      <c r="SYJ80" s="150"/>
      <c r="SYK80" s="150"/>
      <c r="SYL80" s="150"/>
      <c r="SYM80" s="150"/>
      <c r="SYN80" s="150"/>
      <c r="SYO80" s="150"/>
      <c r="SYP80" s="150"/>
      <c r="SYQ80" s="150"/>
      <c r="SYR80" s="150"/>
      <c r="SYS80" s="150"/>
      <c r="SYT80" s="150"/>
      <c r="SYU80" s="150"/>
      <c r="SYV80" s="150"/>
      <c r="SYW80" s="150"/>
      <c r="SYX80" s="150"/>
      <c r="SYY80" s="150"/>
      <c r="SYZ80" s="150"/>
      <c r="SZA80" s="150"/>
      <c r="SZB80" s="150"/>
      <c r="SZC80" s="150"/>
      <c r="SZD80" s="150"/>
      <c r="SZE80" s="150"/>
      <c r="SZF80" s="150"/>
      <c r="SZG80" s="150"/>
      <c r="SZH80" s="150"/>
      <c r="SZI80" s="150"/>
      <c r="SZJ80" s="150"/>
      <c r="SZK80" s="150"/>
      <c r="SZL80" s="150"/>
      <c r="SZM80" s="150"/>
      <c r="SZN80" s="150"/>
      <c r="SZO80" s="150"/>
      <c r="SZP80" s="150"/>
      <c r="SZQ80" s="150"/>
      <c r="SZR80" s="150"/>
      <c r="SZS80" s="150"/>
      <c r="SZT80" s="150"/>
      <c r="SZU80" s="150"/>
      <c r="SZV80" s="150"/>
      <c r="SZW80" s="150"/>
      <c r="SZX80" s="150"/>
      <c r="SZY80" s="150"/>
      <c r="SZZ80" s="150"/>
      <c r="TAA80" s="150"/>
      <c r="TAB80" s="150"/>
      <c r="TAC80" s="150"/>
      <c r="TAD80" s="150"/>
      <c r="TAE80" s="150"/>
      <c r="TAF80" s="150"/>
      <c r="TAG80" s="150"/>
      <c r="TAH80" s="150"/>
      <c r="TAI80" s="150"/>
      <c r="TAJ80" s="150"/>
      <c r="TAK80" s="150"/>
      <c r="TAL80" s="150"/>
      <c r="TAM80" s="150"/>
      <c r="TAN80" s="150"/>
      <c r="TAO80" s="150"/>
      <c r="TAP80" s="150"/>
      <c r="TAQ80" s="150"/>
      <c r="TAR80" s="150"/>
      <c r="TAS80" s="150"/>
      <c r="TAT80" s="150"/>
      <c r="TAU80" s="150"/>
      <c r="TAV80" s="150"/>
      <c r="TAW80" s="150"/>
      <c r="TAX80" s="150"/>
      <c r="TAY80" s="150"/>
      <c r="TAZ80" s="150"/>
      <c r="TBA80" s="150"/>
      <c r="TBB80" s="150"/>
      <c r="TBC80" s="150"/>
      <c r="TBD80" s="150"/>
      <c r="TBE80" s="150"/>
      <c r="TBF80" s="150"/>
      <c r="TBG80" s="150"/>
      <c r="TBH80" s="150"/>
      <c r="TBI80" s="150"/>
      <c r="TBJ80" s="150"/>
      <c r="TBK80" s="150"/>
      <c r="TBL80" s="150"/>
      <c r="TBM80" s="150"/>
      <c r="TBN80" s="150"/>
      <c r="TBO80" s="150"/>
      <c r="TBP80" s="150"/>
      <c r="TBQ80" s="150"/>
      <c r="TBR80" s="150"/>
      <c r="TBS80" s="150"/>
      <c r="TBT80" s="150"/>
      <c r="TBU80" s="150"/>
      <c r="TBV80" s="150"/>
      <c r="TBW80" s="150"/>
      <c r="TBX80" s="150"/>
      <c r="TBY80" s="150"/>
      <c r="TBZ80" s="150"/>
      <c r="TCA80" s="150"/>
      <c r="TCB80" s="150"/>
      <c r="TCC80" s="150"/>
      <c r="TCD80" s="150"/>
      <c r="TCE80" s="150"/>
      <c r="TCF80" s="150"/>
      <c r="TCG80" s="150"/>
      <c r="TCH80" s="150"/>
      <c r="TCI80" s="150"/>
      <c r="TCJ80" s="150"/>
      <c r="TCK80" s="150"/>
      <c r="TCL80" s="150"/>
      <c r="TCM80" s="150"/>
      <c r="TCN80" s="150"/>
      <c r="TCO80" s="150"/>
      <c r="TCP80" s="150"/>
      <c r="TCQ80" s="150"/>
      <c r="TCR80" s="150"/>
      <c r="TCS80" s="150"/>
      <c r="TCT80" s="150"/>
      <c r="TCU80" s="150"/>
      <c r="TCV80" s="150"/>
      <c r="TCW80" s="150"/>
      <c r="TCX80" s="150"/>
      <c r="TCY80" s="150"/>
      <c r="TCZ80" s="150"/>
      <c r="TDA80" s="150"/>
      <c r="TDB80" s="150"/>
      <c r="TDC80" s="150"/>
      <c r="TDD80" s="150"/>
      <c r="TDE80" s="150"/>
      <c r="TDF80" s="150"/>
      <c r="TDG80" s="150"/>
      <c r="TDH80" s="150"/>
      <c r="TDI80" s="150"/>
      <c r="TDJ80" s="150"/>
      <c r="TDK80" s="150"/>
      <c r="TDL80" s="150"/>
      <c r="TDM80" s="150"/>
      <c r="TDN80" s="150"/>
      <c r="TDO80" s="150"/>
      <c r="TDP80" s="150"/>
      <c r="TDQ80" s="150"/>
      <c r="TDR80" s="150"/>
      <c r="TDS80" s="150"/>
      <c r="TDT80" s="150"/>
      <c r="TDU80" s="150"/>
      <c r="TDV80" s="150"/>
      <c r="TDW80" s="150"/>
      <c r="TDX80" s="150"/>
      <c r="TDY80" s="150"/>
      <c r="TDZ80" s="150"/>
      <c r="TEA80" s="150"/>
      <c r="TEB80" s="150"/>
      <c r="TEC80" s="150"/>
      <c r="TED80" s="150"/>
      <c r="TEE80" s="150"/>
      <c r="TEF80" s="150"/>
      <c r="TEG80" s="150"/>
      <c r="TEH80" s="150"/>
      <c r="TEI80" s="150"/>
      <c r="TEJ80" s="150"/>
      <c r="TEK80" s="150"/>
      <c r="TEL80" s="150"/>
      <c r="TEM80" s="150"/>
      <c r="TEN80" s="150"/>
      <c r="TEO80" s="150"/>
      <c r="TEP80" s="150"/>
      <c r="TEQ80" s="150"/>
      <c r="TER80" s="150"/>
      <c r="TES80" s="150"/>
      <c r="TET80" s="150"/>
      <c r="TEU80" s="150"/>
      <c r="TEV80" s="150"/>
      <c r="TEW80" s="150"/>
      <c r="TEX80" s="150"/>
      <c r="TEY80" s="150"/>
      <c r="TEZ80" s="150"/>
      <c r="TFA80" s="150"/>
      <c r="TFB80" s="150"/>
      <c r="TFC80" s="150"/>
      <c r="TFD80" s="150"/>
      <c r="TFE80" s="150"/>
      <c r="TFF80" s="150"/>
      <c r="TFG80" s="150"/>
      <c r="TFH80" s="150"/>
      <c r="TFI80" s="150"/>
      <c r="TFJ80" s="150"/>
      <c r="TFK80" s="150"/>
      <c r="TFL80" s="150"/>
      <c r="TFM80" s="150"/>
      <c r="TFN80" s="150"/>
      <c r="TFO80" s="150"/>
      <c r="TFP80" s="150"/>
      <c r="TFQ80" s="150"/>
      <c r="TFR80" s="150"/>
      <c r="TFS80" s="150"/>
      <c r="TFT80" s="150"/>
      <c r="TFU80" s="150"/>
      <c r="TFV80" s="150"/>
      <c r="TFW80" s="150"/>
      <c r="TFX80" s="150"/>
      <c r="TFY80" s="150"/>
      <c r="TFZ80" s="150"/>
      <c r="TGA80" s="150"/>
      <c r="TGB80" s="150"/>
      <c r="TGC80" s="150"/>
      <c r="TGD80" s="150"/>
      <c r="TGE80" s="150"/>
      <c r="TGF80" s="150"/>
      <c r="TGG80" s="150"/>
      <c r="TGH80" s="150"/>
      <c r="TGI80" s="150"/>
      <c r="TGJ80" s="150"/>
      <c r="TGK80" s="150"/>
      <c r="TGL80" s="150"/>
      <c r="TGM80" s="150"/>
      <c r="TGN80" s="150"/>
      <c r="TGO80" s="150"/>
      <c r="TGP80" s="150"/>
      <c r="TGQ80" s="150"/>
      <c r="TGR80" s="150"/>
      <c r="TGS80" s="150"/>
      <c r="TGT80" s="150"/>
      <c r="TGU80" s="150"/>
      <c r="TGV80" s="150"/>
      <c r="TGW80" s="150"/>
      <c r="TGX80" s="150"/>
      <c r="TGY80" s="150"/>
      <c r="TGZ80" s="150"/>
      <c r="THA80" s="150"/>
      <c r="THB80" s="150"/>
      <c r="THC80" s="150"/>
      <c r="THD80" s="150"/>
      <c r="THE80" s="150"/>
      <c r="THF80" s="150"/>
      <c r="THG80" s="150"/>
      <c r="THH80" s="150"/>
      <c r="THI80" s="150"/>
      <c r="THJ80" s="150"/>
      <c r="THK80" s="150"/>
      <c r="THL80" s="150"/>
      <c r="THM80" s="150"/>
      <c r="THN80" s="150"/>
      <c r="THO80" s="150"/>
      <c r="THP80" s="150"/>
      <c r="THQ80" s="150"/>
      <c r="THR80" s="150"/>
      <c r="THS80" s="150"/>
      <c r="THT80" s="150"/>
      <c r="THU80" s="150"/>
      <c r="THV80" s="150"/>
      <c r="THW80" s="150"/>
      <c r="THX80" s="150"/>
      <c r="THY80" s="150"/>
      <c r="THZ80" s="150"/>
      <c r="TIA80" s="150"/>
      <c r="TIB80" s="150"/>
      <c r="TIC80" s="150"/>
      <c r="TID80" s="150"/>
      <c r="TIE80" s="150"/>
      <c r="TIF80" s="150"/>
      <c r="TIG80" s="150"/>
      <c r="TIH80" s="150"/>
      <c r="TII80" s="150"/>
      <c r="TIJ80" s="150"/>
      <c r="TIK80" s="150"/>
      <c r="TIL80" s="150"/>
      <c r="TIM80" s="150"/>
      <c r="TIN80" s="150"/>
      <c r="TIO80" s="150"/>
      <c r="TIP80" s="150"/>
      <c r="TIQ80" s="150"/>
      <c r="TIR80" s="150"/>
      <c r="TIS80" s="150"/>
      <c r="TIT80" s="150"/>
      <c r="TIU80" s="150"/>
      <c r="TIV80" s="150"/>
      <c r="TIW80" s="150"/>
      <c r="TIX80" s="150"/>
      <c r="TIY80" s="150"/>
      <c r="TIZ80" s="150"/>
      <c r="TJA80" s="150"/>
      <c r="TJB80" s="150"/>
      <c r="TJC80" s="150"/>
      <c r="TJD80" s="150"/>
      <c r="TJE80" s="150"/>
      <c r="TJF80" s="150"/>
      <c r="TJG80" s="150"/>
      <c r="TJH80" s="150"/>
      <c r="TJI80" s="150"/>
      <c r="TJJ80" s="150"/>
      <c r="TJK80" s="150"/>
      <c r="TJL80" s="150"/>
      <c r="TJM80" s="150"/>
      <c r="TJN80" s="150"/>
      <c r="TJO80" s="150"/>
      <c r="TJP80" s="150"/>
      <c r="TJQ80" s="150"/>
      <c r="TJR80" s="150"/>
      <c r="TJS80" s="150"/>
      <c r="TJT80" s="150"/>
      <c r="TJU80" s="150"/>
      <c r="TJV80" s="150"/>
      <c r="TJW80" s="150"/>
      <c r="TJX80" s="150"/>
      <c r="TJY80" s="150"/>
      <c r="TJZ80" s="150"/>
      <c r="TKA80" s="150"/>
      <c r="TKB80" s="150"/>
      <c r="TKC80" s="150"/>
      <c r="TKD80" s="150"/>
      <c r="TKE80" s="150"/>
      <c r="TKF80" s="150"/>
      <c r="TKG80" s="150"/>
      <c r="TKH80" s="150"/>
      <c r="TKI80" s="150"/>
      <c r="TKJ80" s="150"/>
      <c r="TKK80" s="150"/>
      <c r="TKL80" s="150"/>
      <c r="TKM80" s="150"/>
      <c r="TKN80" s="150"/>
      <c r="TKO80" s="150"/>
      <c r="TKP80" s="150"/>
      <c r="TKQ80" s="150"/>
      <c r="TKR80" s="150"/>
      <c r="TKS80" s="150"/>
      <c r="TKT80" s="150"/>
      <c r="TKU80" s="150"/>
      <c r="TKV80" s="150"/>
      <c r="TKW80" s="150"/>
      <c r="TKX80" s="150"/>
      <c r="TKY80" s="150"/>
      <c r="TKZ80" s="150"/>
      <c r="TLA80" s="150"/>
      <c r="TLB80" s="150"/>
      <c r="TLC80" s="150"/>
      <c r="TLD80" s="150"/>
      <c r="TLE80" s="150"/>
      <c r="TLF80" s="150"/>
      <c r="TLG80" s="150"/>
      <c r="TLH80" s="150"/>
      <c r="TLI80" s="150"/>
      <c r="TLJ80" s="150"/>
      <c r="TLK80" s="150"/>
      <c r="TLL80" s="150"/>
      <c r="TLM80" s="150"/>
      <c r="TLN80" s="150"/>
      <c r="TLO80" s="150"/>
      <c r="TLP80" s="150"/>
      <c r="TLQ80" s="150"/>
      <c r="TLR80" s="150"/>
      <c r="TLS80" s="150"/>
      <c r="TLT80" s="150"/>
      <c r="TLU80" s="150"/>
      <c r="TLV80" s="150"/>
      <c r="TLW80" s="150"/>
      <c r="TLX80" s="150"/>
      <c r="TLY80" s="150"/>
      <c r="TLZ80" s="150"/>
      <c r="TMA80" s="150"/>
      <c r="TMB80" s="150"/>
      <c r="TMC80" s="150"/>
      <c r="TMD80" s="150"/>
      <c r="TME80" s="150"/>
      <c r="TMF80" s="150"/>
      <c r="TMG80" s="150"/>
      <c r="TMH80" s="150"/>
      <c r="TMI80" s="150"/>
      <c r="TMJ80" s="150"/>
      <c r="TMK80" s="150"/>
      <c r="TML80" s="150"/>
      <c r="TMM80" s="150"/>
      <c r="TMN80" s="150"/>
      <c r="TMO80" s="150"/>
      <c r="TMP80" s="150"/>
      <c r="TMQ80" s="150"/>
      <c r="TMR80" s="150"/>
      <c r="TMS80" s="150"/>
      <c r="TMT80" s="150"/>
      <c r="TMU80" s="150"/>
      <c r="TMV80" s="150"/>
      <c r="TMW80" s="150"/>
      <c r="TMX80" s="150"/>
      <c r="TMY80" s="150"/>
      <c r="TMZ80" s="150"/>
      <c r="TNA80" s="150"/>
      <c r="TNB80" s="150"/>
      <c r="TNC80" s="150"/>
      <c r="TND80" s="150"/>
      <c r="TNE80" s="150"/>
      <c r="TNF80" s="150"/>
      <c r="TNG80" s="150"/>
      <c r="TNH80" s="150"/>
      <c r="TNI80" s="150"/>
      <c r="TNJ80" s="150"/>
      <c r="TNK80" s="150"/>
      <c r="TNL80" s="150"/>
      <c r="TNM80" s="150"/>
      <c r="TNN80" s="150"/>
      <c r="TNO80" s="150"/>
      <c r="TNP80" s="150"/>
      <c r="TNQ80" s="150"/>
      <c r="TNR80" s="150"/>
      <c r="TNS80" s="150"/>
      <c r="TNT80" s="150"/>
      <c r="TNU80" s="150"/>
      <c r="TNV80" s="150"/>
      <c r="TNW80" s="150"/>
      <c r="TNX80" s="150"/>
      <c r="TNY80" s="150"/>
      <c r="TNZ80" s="150"/>
      <c r="TOA80" s="150"/>
      <c r="TOB80" s="150"/>
      <c r="TOC80" s="150"/>
      <c r="TOD80" s="150"/>
      <c r="TOE80" s="150"/>
      <c r="TOF80" s="150"/>
      <c r="TOG80" s="150"/>
      <c r="TOH80" s="150"/>
      <c r="TOI80" s="150"/>
      <c r="TOJ80" s="150"/>
      <c r="TOK80" s="150"/>
      <c r="TOL80" s="150"/>
      <c r="TOM80" s="150"/>
      <c r="TON80" s="150"/>
      <c r="TOO80" s="150"/>
      <c r="TOP80" s="150"/>
      <c r="TOQ80" s="150"/>
      <c r="TOR80" s="150"/>
      <c r="TOS80" s="150"/>
      <c r="TOT80" s="150"/>
      <c r="TOU80" s="150"/>
      <c r="TOV80" s="150"/>
      <c r="TOW80" s="150"/>
      <c r="TOX80" s="150"/>
      <c r="TOY80" s="150"/>
      <c r="TOZ80" s="150"/>
      <c r="TPA80" s="150"/>
      <c r="TPB80" s="150"/>
      <c r="TPC80" s="150"/>
      <c r="TPD80" s="150"/>
      <c r="TPE80" s="150"/>
      <c r="TPF80" s="150"/>
      <c r="TPG80" s="150"/>
      <c r="TPH80" s="150"/>
      <c r="TPI80" s="150"/>
      <c r="TPJ80" s="150"/>
      <c r="TPK80" s="150"/>
      <c r="TPL80" s="150"/>
      <c r="TPM80" s="150"/>
      <c r="TPN80" s="150"/>
      <c r="TPO80" s="150"/>
      <c r="TPP80" s="150"/>
      <c r="TPQ80" s="150"/>
      <c r="TPR80" s="150"/>
      <c r="TPS80" s="150"/>
      <c r="TPT80" s="150"/>
      <c r="TPU80" s="150"/>
      <c r="TPV80" s="150"/>
      <c r="TPW80" s="150"/>
      <c r="TPX80" s="150"/>
      <c r="TPY80" s="150"/>
      <c r="TPZ80" s="150"/>
      <c r="TQA80" s="150"/>
      <c r="TQB80" s="150"/>
      <c r="TQC80" s="150"/>
      <c r="TQD80" s="150"/>
      <c r="TQE80" s="150"/>
      <c r="TQF80" s="150"/>
      <c r="TQG80" s="150"/>
      <c r="TQH80" s="150"/>
      <c r="TQI80" s="150"/>
      <c r="TQJ80" s="150"/>
      <c r="TQK80" s="150"/>
      <c r="TQL80" s="150"/>
      <c r="TQM80" s="150"/>
      <c r="TQN80" s="150"/>
      <c r="TQO80" s="150"/>
      <c r="TQP80" s="150"/>
      <c r="TQQ80" s="150"/>
      <c r="TQR80" s="150"/>
      <c r="TQS80" s="150"/>
      <c r="TQT80" s="150"/>
      <c r="TQU80" s="150"/>
      <c r="TQV80" s="150"/>
      <c r="TQW80" s="150"/>
      <c r="TQX80" s="150"/>
      <c r="TQY80" s="150"/>
      <c r="TQZ80" s="150"/>
      <c r="TRA80" s="150"/>
      <c r="TRB80" s="150"/>
      <c r="TRC80" s="150"/>
      <c r="TRD80" s="150"/>
      <c r="TRE80" s="150"/>
      <c r="TRF80" s="150"/>
      <c r="TRG80" s="150"/>
      <c r="TRH80" s="150"/>
      <c r="TRI80" s="150"/>
      <c r="TRJ80" s="150"/>
      <c r="TRK80" s="150"/>
      <c r="TRL80" s="150"/>
      <c r="TRM80" s="150"/>
      <c r="TRN80" s="150"/>
      <c r="TRO80" s="150"/>
      <c r="TRP80" s="150"/>
      <c r="TRQ80" s="150"/>
      <c r="TRR80" s="150"/>
      <c r="TRS80" s="150"/>
      <c r="TRT80" s="150"/>
      <c r="TRU80" s="150"/>
      <c r="TRV80" s="150"/>
      <c r="TRW80" s="150"/>
      <c r="TRX80" s="150"/>
      <c r="TRY80" s="150"/>
      <c r="TRZ80" s="150"/>
      <c r="TSA80" s="150"/>
      <c r="TSB80" s="150"/>
      <c r="TSC80" s="150"/>
      <c r="TSD80" s="150"/>
      <c r="TSE80" s="150"/>
      <c r="TSF80" s="150"/>
      <c r="TSG80" s="150"/>
      <c r="TSH80" s="150"/>
      <c r="TSI80" s="150"/>
      <c r="TSJ80" s="150"/>
      <c r="TSK80" s="150"/>
      <c r="TSL80" s="150"/>
      <c r="TSM80" s="150"/>
      <c r="TSN80" s="150"/>
      <c r="TSO80" s="150"/>
      <c r="TSP80" s="150"/>
      <c r="TSQ80" s="150"/>
      <c r="TSR80" s="150"/>
      <c r="TSS80" s="150"/>
      <c r="TST80" s="150"/>
      <c r="TSU80" s="150"/>
      <c r="TSV80" s="150"/>
      <c r="TSW80" s="150"/>
      <c r="TSX80" s="150"/>
      <c r="TSY80" s="150"/>
      <c r="TSZ80" s="150"/>
      <c r="TTA80" s="150"/>
      <c r="TTB80" s="150"/>
      <c r="TTC80" s="150"/>
      <c r="TTD80" s="150"/>
      <c r="TTE80" s="150"/>
      <c r="TTF80" s="150"/>
      <c r="TTG80" s="150"/>
      <c r="TTH80" s="150"/>
      <c r="TTI80" s="150"/>
      <c r="TTJ80" s="150"/>
      <c r="TTK80" s="150"/>
      <c r="TTL80" s="150"/>
      <c r="TTM80" s="150"/>
      <c r="TTN80" s="150"/>
      <c r="TTO80" s="150"/>
      <c r="TTP80" s="150"/>
      <c r="TTQ80" s="150"/>
      <c r="TTR80" s="150"/>
      <c r="TTS80" s="150"/>
      <c r="TTT80" s="150"/>
      <c r="TTU80" s="150"/>
      <c r="TTV80" s="150"/>
      <c r="TTW80" s="150"/>
      <c r="TTX80" s="150"/>
      <c r="TTY80" s="150"/>
      <c r="TTZ80" s="150"/>
      <c r="TUA80" s="150"/>
      <c r="TUB80" s="150"/>
      <c r="TUC80" s="150"/>
      <c r="TUD80" s="150"/>
      <c r="TUE80" s="150"/>
      <c r="TUF80" s="150"/>
      <c r="TUG80" s="150"/>
      <c r="TUH80" s="150"/>
      <c r="TUI80" s="150"/>
      <c r="TUJ80" s="150"/>
      <c r="TUK80" s="150"/>
      <c r="TUL80" s="150"/>
      <c r="TUM80" s="150"/>
      <c r="TUN80" s="150"/>
      <c r="TUO80" s="150"/>
      <c r="TUP80" s="150"/>
      <c r="TUQ80" s="150"/>
      <c r="TUR80" s="150"/>
      <c r="TUS80" s="150"/>
      <c r="TUT80" s="150"/>
      <c r="TUU80" s="150"/>
      <c r="TUV80" s="150"/>
      <c r="TUW80" s="150"/>
      <c r="TUX80" s="150"/>
      <c r="TUY80" s="150"/>
      <c r="TUZ80" s="150"/>
      <c r="TVA80" s="150"/>
      <c r="TVB80" s="150"/>
      <c r="TVC80" s="150"/>
      <c r="TVD80" s="150"/>
      <c r="TVE80" s="150"/>
      <c r="TVF80" s="150"/>
      <c r="TVG80" s="150"/>
      <c r="TVH80" s="150"/>
      <c r="TVI80" s="150"/>
      <c r="TVJ80" s="150"/>
      <c r="TVK80" s="150"/>
      <c r="TVL80" s="150"/>
      <c r="TVM80" s="150"/>
      <c r="TVN80" s="150"/>
      <c r="TVO80" s="150"/>
      <c r="TVP80" s="150"/>
      <c r="TVQ80" s="150"/>
      <c r="TVR80" s="150"/>
      <c r="TVS80" s="150"/>
      <c r="TVT80" s="150"/>
      <c r="TVU80" s="150"/>
      <c r="TVV80" s="150"/>
      <c r="TVW80" s="150"/>
      <c r="TVX80" s="150"/>
      <c r="TVY80" s="150"/>
      <c r="TVZ80" s="150"/>
      <c r="TWA80" s="150"/>
      <c r="TWB80" s="150"/>
      <c r="TWC80" s="150"/>
      <c r="TWD80" s="150"/>
      <c r="TWE80" s="150"/>
      <c r="TWF80" s="150"/>
      <c r="TWG80" s="150"/>
      <c r="TWH80" s="150"/>
      <c r="TWI80" s="150"/>
      <c r="TWJ80" s="150"/>
      <c r="TWK80" s="150"/>
      <c r="TWL80" s="150"/>
      <c r="TWM80" s="150"/>
      <c r="TWN80" s="150"/>
      <c r="TWO80" s="150"/>
      <c r="TWP80" s="150"/>
      <c r="TWQ80" s="150"/>
      <c r="TWR80" s="150"/>
      <c r="TWS80" s="150"/>
      <c r="TWT80" s="150"/>
      <c r="TWU80" s="150"/>
      <c r="TWV80" s="150"/>
      <c r="TWW80" s="150"/>
      <c r="TWX80" s="150"/>
      <c r="TWY80" s="150"/>
      <c r="TWZ80" s="150"/>
      <c r="TXA80" s="150"/>
      <c r="TXB80" s="150"/>
      <c r="TXC80" s="150"/>
      <c r="TXD80" s="150"/>
      <c r="TXE80" s="150"/>
      <c r="TXF80" s="150"/>
      <c r="TXG80" s="150"/>
      <c r="TXH80" s="150"/>
      <c r="TXI80" s="150"/>
      <c r="TXJ80" s="150"/>
      <c r="TXK80" s="150"/>
      <c r="TXL80" s="150"/>
      <c r="TXM80" s="150"/>
      <c r="TXN80" s="150"/>
      <c r="TXO80" s="150"/>
      <c r="TXP80" s="150"/>
      <c r="TXQ80" s="150"/>
      <c r="TXR80" s="150"/>
      <c r="TXS80" s="150"/>
      <c r="TXT80" s="150"/>
      <c r="TXU80" s="150"/>
      <c r="TXV80" s="150"/>
      <c r="TXW80" s="150"/>
      <c r="TXX80" s="150"/>
      <c r="TXY80" s="150"/>
      <c r="TXZ80" s="150"/>
      <c r="TYA80" s="150"/>
      <c r="TYB80" s="150"/>
      <c r="TYC80" s="150"/>
      <c r="TYD80" s="150"/>
      <c r="TYE80" s="150"/>
      <c r="TYF80" s="150"/>
      <c r="TYG80" s="150"/>
      <c r="TYH80" s="150"/>
      <c r="TYI80" s="150"/>
      <c r="TYJ80" s="150"/>
      <c r="TYK80" s="150"/>
      <c r="TYL80" s="150"/>
      <c r="TYM80" s="150"/>
      <c r="TYN80" s="150"/>
      <c r="TYO80" s="150"/>
      <c r="TYP80" s="150"/>
      <c r="TYQ80" s="150"/>
      <c r="TYR80" s="150"/>
      <c r="TYS80" s="150"/>
      <c r="TYT80" s="150"/>
      <c r="TYU80" s="150"/>
      <c r="TYV80" s="150"/>
      <c r="TYW80" s="150"/>
      <c r="TYX80" s="150"/>
      <c r="TYY80" s="150"/>
      <c r="TYZ80" s="150"/>
      <c r="TZA80" s="150"/>
      <c r="TZB80" s="150"/>
      <c r="TZC80" s="150"/>
      <c r="TZD80" s="150"/>
      <c r="TZE80" s="150"/>
      <c r="TZF80" s="150"/>
      <c r="TZG80" s="150"/>
      <c r="TZH80" s="150"/>
      <c r="TZI80" s="150"/>
      <c r="TZJ80" s="150"/>
      <c r="TZK80" s="150"/>
      <c r="TZL80" s="150"/>
      <c r="TZM80" s="150"/>
      <c r="TZN80" s="150"/>
      <c r="TZO80" s="150"/>
      <c r="TZP80" s="150"/>
      <c r="TZQ80" s="150"/>
      <c r="TZR80" s="150"/>
      <c r="TZS80" s="150"/>
      <c r="TZT80" s="150"/>
      <c r="TZU80" s="150"/>
      <c r="TZV80" s="150"/>
      <c r="TZW80" s="150"/>
      <c r="TZX80" s="150"/>
      <c r="TZY80" s="150"/>
      <c r="TZZ80" s="150"/>
      <c r="UAA80" s="150"/>
      <c r="UAB80" s="150"/>
      <c r="UAC80" s="150"/>
      <c r="UAD80" s="150"/>
      <c r="UAE80" s="150"/>
      <c r="UAF80" s="150"/>
      <c r="UAG80" s="150"/>
      <c r="UAH80" s="150"/>
      <c r="UAI80" s="150"/>
      <c r="UAJ80" s="150"/>
      <c r="UAK80" s="150"/>
      <c r="UAL80" s="150"/>
      <c r="UAM80" s="150"/>
      <c r="UAN80" s="150"/>
      <c r="UAO80" s="150"/>
      <c r="UAP80" s="150"/>
      <c r="UAQ80" s="150"/>
      <c r="UAR80" s="150"/>
      <c r="UAS80" s="150"/>
      <c r="UAT80" s="150"/>
      <c r="UAU80" s="150"/>
      <c r="UAV80" s="150"/>
      <c r="UAW80" s="150"/>
      <c r="UAX80" s="150"/>
      <c r="UAY80" s="150"/>
      <c r="UAZ80" s="150"/>
      <c r="UBA80" s="150"/>
      <c r="UBB80" s="150"/>
      <c r="UBC80" s="150"/>
      <c r="UBD80" s="150"/>
      <c r="UBE80" s="150"/>
      <c r="UBF80" s="150"/>
      <c r="UBG80" s="150"/>
      <c r="UBH80" s="150"/>
      <c r="UBI80" s="150"/>
      <c r="UBJ80" s="150"/>
      <c r="UBK80" s="150"/>
      <c r="UBL80" s="150"/>
      <c r="UBM80" s="150"/>
      <c r="UBN80" s="150"/>
      <c r="UBO80" s="150"/>
      <c r="UBP80" s="150"/>
      <c r="UBQ80" s="150"/>
      <c r="UBR80" s="150"/>
      <c r="UBS80" s="150"/>
      <c r="UBT80" s="150"/>
      <c r="UBU80" s="150"/>
      <c r="UBV80" s="150"/>
      <c r="UBW80" s="150"/>
      <c r="UBX80" s="150"/>
      <c r="UBY80" s="150"/>
      <c r="UBZ80" s="150"/>
      <c r="UCA80" s="150"/>
      <c r="UCB80" s="150"/>
      <c r="UCC80" s="150"/>
      <c r="UCD80" s="150"/>
      <c r="UCE80" s="150"/>
      <c r="UCF80" s="150"/>
      <c r="UCG80" s="150"/>
      <c r="UCH80" s="150"/>
      <c r="UCI80" s="150"/>
      <c r="UCJ80" s="150"/>
      <c r="UCK80" s="150"/>
      <c r="UCL80" s="150"/>
      <c r="UCM80" s="150"/>
      <c r="UCN80" s="150"/>
      <c r="UCO80" s="150"/>
      <c r="UCP80" s="150"/>
      <c r="UCQ80" s="150"/>
      <c r="UCR80" s="150"/>
      <c r="UCS80" s="150"/>
      <c r="UCT80" s="150"/>
      <c r="UCU80" s="150"/>
      <c r="UCV80" s="150"/>
      <c r="UCW80" s="150"/>
      <c r="UCX80" s="150"/>
      <c r="UCY80" s="150"/>
      <c r="UCZ80" s="150"/>
      <c r="UDA80" s="150"/>
      <c r="UDB80" s="150"/>
      <c r="UDC80" s="150"/>
      <c r="UDD80" s="150"/>
      <c r="UDE80" s="150"/>
      <c r="UDF80" s="150"/>
      <c r="UDG80" s="150"/>
      <c r="UDH80" s="150"/>
      <c r="UDI80" s="150"/>
      <c r="UDJ80" s="150"/>
      <c r="UDK80" s="150"/>
      <c r="UDL80" s="150"/>
      <c r="UDM80" s="150"/>
      <c r="UDN80" s="150"/>
      <c r="UDO80" s="150"/>
      <c r="UDP80" s="150"/>
      <c r="UDQ80" s="150"/>
      <c r="UDR80" s="150"/>
      <c r="UDS80" s="150"/>
      <c r="UDT80" s="150"/>
      <c r="UDU80" s="150"/>
      <c r="UDV80" s="150"/>
      <c r="UDW80" s="150"/>
      <c r="UDX80" s="150"/>
      <c r="UDY80" s="150"/>
      <c r="UDZ80" s="150"/>
      <c r="UEA80" s="150"/>
      <c r="UEB80" s="150"/>
      <c r="UEC80" s="150"/>
      <c r="UED80" s="150"/>
      <c r="UEE80" s="150"/>
      <c r="UEF80" s="150"/>
      <c r="UEG80" s="150"/>
      <c r="UEH80" s="150"/>
      <c r="UEI80" s="150"/>
      <c r="UEJ80" s="150"/>
      <c r="UEK80" s="150"/>
      <c r="UEL80" s="150"/>
      <c r="UEM80" s="150"/>
      <c r="UEN80" s="150"/>
      <c r="UEO80" s="150"/>
      <c r="UEP80" s="150"/>
      <c r="UEQ80" s="150"/>
      <c r="UER80" s="150"/>
      <c r="UES80" s="150"/>
      <c r="UET80" s="150"/>
      <c r="UEU80" s="150"/>
      <c r="UEV80" s="150"/>
      <c r="UEW80" s="150"/>
      <c r="UEX80" s="150"/>
      <c r="UEY80" s="150"/>
      <c r="UEZ80" s="150"/>
      <c r="UFA80" s="150"/>
      <c r="UFB80" s="150"/>
      <c r="UFC80" s="150"/>
      <c r="UFD80" s="150"/>
      <c r="UFE80" s="150"/>
      <c r="UFF80" s="150"/>
      <c r="UFG80" s="150"/>
      <c r="UFH80" s="150"/>
      <c r="UFI80" s="150"/>
      <c r="UFJ80" s="150"/>
      <c r="UFK80" s="150"/>
      <c r="UFL80" s="150"/>
      <c r="UFM80" s="150"/>
      <c r="UFN80" s="150"/>
      <c r="UFO80" s="150"/>
      <c r="UFP80" s="150"/>
      <c r="UFQ80" s="150"/>
      <c r="UFR80" s="150"/>
      <c r="UFS80" s="150"/>
      <c r="UFT80" s="150"/>
      <c r="UFU80" s="150"/>
      <c r="UFV80" s="150"/>
      <c r="UFW80" s="150"/>
      <c r="UFX80" s="150"/>
      <c r="UFY80" s="150"/>
      <c r="UFZ80" s="150"/>
      <c r="UGA80" s="150"/>
      <c r="UGB80" s="150"/>
      <c r="UGC80" s="150"/>
      <c r="UGD80" s="150"/>
      <c r="UGE80" s="150"/>
      <c r="UGF80" s="150"/>
      <c r="UGG80" s="150"/>
      <c r="UGH80" s="150"/>
      <c r="UGI80" s="150"/>
      <c r="UGJ80" s="150"/>
      <c r="UGK80" s="150"/>
      <c r="UGL80" s="150"/>
      <c r="UGM80" s="150"/>
      <c r="UGN80" s="150"/>
      <c r="UGO80" s="150"/>
      <c r="UGP80" s="150"/>
      <c r="UGQ80" s="150"/>
      <c r="UGR80" s="150"/>
      <c r="UGS80" s="150"/>
      <c r="UGT80" s="150"/>
      <c r="UGU80" s="150"/>
      <c r="UGV80" s="150"/>
      <c r="UGW80" s="150"/>
      <c r="UGX80" s="150"/>
      <c r="UGY80" s="150"/>
      <c r="UGZ80" s="150"/>
      <c r="UHA80" s="150"/>
      <c r="UHB80" s="150"/>
      <c r="UHC80" s="150"/>
      <c r="UHD80" s="150"/>
      <c r="UHE80" s="150"/>
      <c r="UHF80" s="150"/>
      <c r="UHG80" s="150"/>
      <c r="UHH80" s="150"/>
      <c r="UHI80" s="150"/>
      <c r="UHJ80" s="150"/>
      <c r="UHK80" s="150"/>
      <c r="UHL80" s="150"/>
      <c r="UHM80" s="150"/>
      <c r="UHN80" s="150"/>
      <c r="UHO80" s="150"/>
      <c r="UHP80" s="150"/>
      <c r="UHQ80" s="150"/>
      <c r="UHR80" s="150"/>
      <c r="UHS80" s="150"/>
      <c r="UHT80" s="150"/>
      <c r="UHU80" s="150"/>
      <c r="UHV80" s="150"/>
      <c r="UHW80" s="150"/>
      <c r="UHX80" s="150"/>
      <c r="UHY80" s="150"/>
      <c r="UHZ80" s="150"/>
      <c r="UIA80" s="150"/>
      <c r="UIB80" s="150"/>
      <c r="UIC80" s="150"/>
      <c r="UID80" s="150"/>
      <c r="UIE80" s="150"/>
      <c r="UIF80" s="150"/>
      <c r="UIG80" s="150"/>
      <c r="UIH80" s="150"/>
      <c r="UII80" s="150"/>
      <c r="UIJ80" s="150"/>
      <c r="UIK80" s="150"/>
      <c r="UIL80" s="150"/>
      <c r="UIM80" s="150"/>
      <c r="UIN80" s="150"/>
      <c r="UIO80" s="150"/>
      <c r="UIP80" s="150"/>
      <c r="UIQ80" s="150"/>
      <c r="UIR80" s="150"/>
      <c r="UIS80" s="150"/>
      <c r="UIT80" s="150"/>
      <c r="UIU80" s="150"/>
      <c r="UIV80" s="150"/>
      <c r="UIW80" s="150"/>
      <c r="UIX80" s="150"/>
      <c r="UIY80" s="150"/>
      <c r="UIZ80" s="150"/>
      <c r="UJA80" s="150"/>
      <c r="UJB80" s="150"/>
      <c r="UJC80" s="150"/>
      <c r="UJD80" s="150"/>
      <c r="UJE80" s="150"/>
      <c r="UJF80" s="150"/>
      <c r="UJG80" s="150"/>
      <c r="UJH80" s="150"/>
      <c r="UJI80" s="150"/>
      <c r="UJJ80" s="150"/>
      <c r="UJK80" s="150"/>
      <c r="UJL80" s="150"/>
      <c r="UJM80" s="150"/>
      <c r="UJN80" s="150"/>
      <c r="UJO80" s="150"/>
      <c r="UJP80" s="150"/>
      <c r="UJQ80" s="150"/>
      <c r="UJR80" s="150"/>
      <c r="UJS80" s="150"/>
      <c r="UJT80" s="150"/>
      <c r="UJU80" s="150"/>
      <c r="UJV80" s="150"/>
      <c r="UJW80" s="150"/>
      <c r="UJX80" s="150"/>
      <c r="UJY80" s="150"/>
      <c r="UJZ80" s="150"/>
      <c r="UKA80" s="150"/>
      <c r="UKB80" s="150"/>
      <c r="UKC80" s="150"/>
      <c r="UKD80" s="150"/>
      <c r="UKE80" s="150"/>
      <c r="UKF80" s="150"/>
      <c r="UKG80" s="150"/>
      <c r="UKH80" s="150"/>
      <c r="UKI80" s="150"/>
      <c r="UKJ80" s="150"/>
      <c r="UKK80" s="150"/>
      <c r="UKL80" s="150"/>
      <c r="UKM80" s="150"/>
      <c r="UKN80" s="150"/>
      <c r="UKO80" s="150"/>
      <c r="UKP80" s="150"/>
      <c r="UKQ80" s="150"/>
      <c r="UKR80" s="150"/>
      <c r="UKS80" s="150"/>
      <c r="UKT80" s="150"/>
      <c r="UKU80" s="150"/>
      <c r="UKV80" s="150"/>
      <c r="UKW80" s="150"/>
      <c r="UKX80" s="150"/>
      <c r="UKY80" s="150"/>
      <c r="UKZ80" s="150"/>
      <c r="ULA80" s="150"/>
      <c r="ULB80" s="150"/>
      <c r="ULC80" s="150"/>
      <c r="ULD80" s="150"/>
      <c r="ULE80" s="150"/>
      <c r="ULF80" s="150"/>
      <c r="ULG80" s="150"/>
      <c r="ULH80" s="150"/>
      <c r="ULI80" s="150"/>
      <c r="ULJ80" s="150"/>
      <c r="ULK80" s="150"/>
      <c r="ULL80" s="150"/>
      <c r="ULM80" s="150"/>
      <c r="ULN80" s="150"/>
      <c r="ULO80" s="150"/>
      <c r="ULP80" s="150"/>
      <c r="ULQ80" s="150"/>
      <c r="ULR80" s="150"/>
      <c r="ULS80" s="150"/>
      <c r="ULT80" s="150"/>
      <c r="ULU80" s="150"/>
      <c r="ULV80" s="150"/>
      <c r="ULW80" s="150"/>
      <c r="ULX80" s="150"/>
      <c r="ULY80" s="150"/>
      <c r="ULZ80" s="150"/>
      <c r="UMA80" s="150"/>
      <c r="UMB80" s="150"/>
      <c r="UMC80" s="150"/>
      <c r="UMD80" s="150"/>
      <c r="UME80" s="150"/>
      <c r="UMF80" s="150"/>
      <c r="UMG80" s="150"/>
      <c r="UMH80" s="150"/>
      <c r="UMI80" s="150"/>
      <c r="UMJ80" s="150"/>
      <c r="UMK80" s="150"/>
      <c r="UML80" s="150"/>
      <c r="UMM80" s="150"/>
      <c r="UMN80" s="150"/>
      <c r="UMO80" s="150"/>
      <c r="UMP80" s="150"/>
      <c r="UMQ80" s="150"/>
      <c r="UMR80" s="150"/>
      <c r="UMS80" s="150"/>
      <c r="UMT80" s="150"/>
      <c r="UMU80" s="150"/>
      <c r="UMV80" s="150"/>
      <c r="UMW80" s="150"/>
      <c r="UMX80" s="150"/>
      <c r="UMY80" s="150"/>
      <c r="UMZ80" s="150"/>
      <c r="UNA80" s="150"/>
      <c r="UNB80" s="150"/>
      <c r="UNC80" s="150"/>
      <c r="UND80" s="150"/>
      <c r="UNE80" s="150"/>
      <c r="UNF80" s="150"/>
      <c r="UNG80" s="150"/>
      <c r="UNH80" s="150"/>
      <c r="UNI80" s="150"/>
      <c r="UNJ80" s="150"/>
      <c r="UNK80" s="150"/>
      <c r="UNL80" s="150"/>
      <c r="UNM80" s="150"/>
      <c r="UNN80" s="150"/>
      <c r="UNO80" s="150"/>
      <c r="UNP80" s="150"/>
      <c r="UNQ80" s="150"/>
      <c r="UNR80" s="150"/>
      <c r="UNS80" s="150"/>
      <c r="UNT80" s="150"/>
      <c r="UNU80" s="150"/>
      <c r="UNV80" s="150"/>
      <c r="UNW80" s="150"/>
      <c r="UNX80" s="150"/>
      <c r="UNY80" s="150"/>
      <c r="UNZ80" s="150"/>
      <c r="UOA80" s="150"/>
      <c r="UOB80" s="150"/>
      <c r="UOC80" s="150"/>
      <c r="UOD80" s="150"/>
      <c r="UOE80" s="150"/>
      <c r="UOF80" s="150"/>
      <c r="UOG80" s="150"/>
      <c r="UOH80" s="150"/>
      <c r="UOI80" s="150"/>
      <c r="UOJ80" s="150"/>
      <c r="UOK80" s="150"/>
      <c r="UOL80" s="150"/>
      <c r="UOM80" s="150"/>
      <c r="UON80" s="150"/>
      <c r="UOO80" s="150"/>
      <c r="UOP80" s="150"/>
      <c r="UOQ80" s="150"/>
      <c r="UOR80" s="150"/>
      <c r="UOS80" s="150"/>
      <c r="UOT80" s="150"/>
      <c r="UOU80" s="150"/>
      <c r="UOV80" s="150"/>
      <c r="UOW80" s="150"/>
      <c r="UOX80" s="150"/>
      <c r="UOY80" s="150"/>
      <c r="UOZ80" s="150"/>
      <c r="UPA80" s="150"/>
      <c r="UPB80" s="150"/>
      <c r="UPC80" s="150"/>
      <c r="UPD80" s="150"/>
      <c r="UPE80" s="150"/>
      <c r="UPF80" s="150"/>
      <c r="UPG80" s="150"/>
      <c r="UPH80" s="150"/>
      <c r="UPI80" s="150"/>
      <c r="UPJ80" s="150"/>
      <c r="UPK80" s="150"/>
      <c r="UPL80" s="150"/>
      <c r="UPM80" s="150"/>
      <c r="UPN80" s="150"/>
      <c r="UPO80" s="150"/>
      <c r="UPP80" s="150"/>
      <c r="UPQ80" s="150"/>
      <c r="UPR80" s="150"/>
      <c r="UPS80" s="150"/>
      <c r="UPT80" s="150"/>
      <c r="UPU80" s="150"/>
      <c r="UPV80" s="150"/>
      <c r="UPW80" s="150"/>
      <c r="UPX80" s="150"/>
      <c r="UPY80" s="150"/>
      <c r="UPZ80" s="150"/>
      <c r="UQA80" s="150"/>
      <c r="UQB80" s="150"/>
      <c r="UQC80" s="150"/>
      <c r="UQD80" s="150"/>
      <c r="UQE80" s="150"/>
      <c r="UQF80" s="150"/>
      <c r="UQG80" s="150"/>
      <c r="UQH80" s="150"/>
      <c r="UQI80" s="150"/>
      <c r="UQJ80" s="150"/>
      <c r="UQK80" s="150"/>
      <c r="UQL80" s="150"/>
      <c r="UQM80" s="150"/>
      <c r="UQN80" s="150"/>
      <c r="UQO80" s="150"/>
      <c r="UQP80" s="150"/>
      <c r="UQQ80" s="150"/>
      <c r="UQR80" s="150"/>
      <c r="UQS80" s="150"/>
      <c r="UQT80" s="150"/>
      <c r="UQU80" s="150"/>
      <c r="UQV80" s="150"/>
      <c r="UQW80" s="150"/>
      <c r="UQX80" s="150"/>
      <c r="UQY80" s="150"/>
      <c r="UQZ80" s="150"/>
      <c r="URA80" s="150"/>
      <c r="URB80" s="150"/>
      <c r="URC80" s="150"/>
      <c r="URD80" s="150"/>
      <c r="URE80" s="150"/>
      <c r="URF80" s="150"/>
      <c r="URG80" s="150"/>
      <c r="URH80" s="150"/>
      <c r="URI80" s="150"/>
      <c r="URJ80" s="150"/>
      <c r="URK80" s="150"/>
      <c r="URL80" s="150"/>
      <c r="URM80" s="150"/>
      <c r="URN80" s="150"/>
      <c r="URO80" s="150"/>
      <c r="URP80" s="150"/>
      <c r="URQ80" s="150"/>
      <c r="URR80" s="150"/>
      <c r="URS80" s="150"/>
      <c r="URT80" s="150"/>
      <c r="URU80" s="150"/>
      <c r="URV80" s="150"/>
      <c r="URW80" s="150"/>
      <c r="URX80" s="150"/>
      <c r="URY80" s="150"/>
      <c r="URZ80" s="150"/>
      <c r="USA80" s="150"/>
      <c r="USB80" s="150"/>
      <c r="USC80" s="150"/>
      <c r="USD80" s="150"/>
      <c r="USE80" s="150"/>
      <c r="USF80" s="150"/>
      <c r="USG80" s="150"/>
      <c r="USH80" s="150"/>
      <c r="USI80" s="150"/>
      <c r="USJ80" s="150"/>
      <c r="USK80" s="150"/>
      <c r="USL80" s="150"/>
      <c r="USM80" s="150"/>
      <c r="USN80" s="150"/>
      <c r="USO80" s="150"/>
      <c r="USP80" s="150"/>
      <c r="USQ80" s="150"/>
      <c r="USR80" s="150"/>
      <c r="USS80" s="150"/>
      <c r="UST80" s="150"/>
      <c r="USU80" s="150"/>
      <c r="USV80" s="150"/>
      <c r="USW80" s="150"/>
      <c r="USX80" s="150"/>
      <c r="USY80" s="150"/>
      <c r="USZ80" s="150"/>
      <c r="UTA80" s="150"/>
      <c r="UTB80" s="150"/>
      <c r="UTC80" s="150"/>
      <c r="UTD80" s="150"/>
      <c r="UTE80" s="150"/>
      <c r="UTF80" s="150"/>
      <c r="UTG80" s="150"/>
      <c r="UTH80" s="150"/>
      <c r="UTI80" s="150"/>
      <c r="UTJ80" s="150"/>
      <c r="UTK80" s="150"/>
      <c r="UTL80" s="150"/>
      <c r="UTM80" s="150"/>
      <c r="UTN80" s="150"/>
      <c r="UTO80" s="150"/>
      <c r="UTP80" s="150"/>
      <c r="UTQ80" s="150"/>
      <c r="UTR80" s="150"/>
      <c r="UTS80" s="150"/>
      <c r="UTT80" s="150"/>
      <c r="UTU80" s="150"/>
      <c r="UTV80" s="150"/>
      <c r="UTW80" s="150"/>
      <c r="UTX80" s="150"/>
      <c r="UTY80" s="150"/>
      <c r="UTZ80" s="150"/>
      <c r="UUA80" s="150"/>
      <c r="UUB80" s="150"/>
      <c r="UUC80" s="150"/>
      <c r="UUD80" s="150"/>
      <c r="UUE80" s="150"/>
      <c r="UUF80" s="150"/>
      <c r="UUG80" s="150"/>
      <c r="UUH80" s="150"/>
      <c r="UUI80" s="150"/>
      <c r="UUJ80" s="150"/>
      <c r="UUK80" s="150"/>
      <c r="UUL80" s="150"/>
      <c r="UUM80" s="150"/>
      <c r="UUN80" s="150"/>
      <c r="UUO80" s="150"/>
      <c r="UUP80" s="150"/>
      <c r="UUQ80" s="150"/>
      <c r="UUR80" s="150"/>
      <c r="UUS80" s="150"/>
      <c r="UUT80" s="150"/>
      <c r="UUU80" s="150"/>
      <c r="UUV80" s="150"/>
      <c r="UUW80" s="150"/>
      <c r="UUX80" s="150"/>
      <c r="UUY80" s="150"/>
      <c r="UUZ80" s="150"/>
      <c r="UVA80" s="150"/>
      <c r="UVB80" s="150"/>
      <c r="UVC80" s="150"/>
      <c r="UVD80" s="150"/>
      <c r="UVE80" s="150"/>
      <c r="UVF80" s="150"/>
      <c r="UVG80" s="150"/>
      <c r="UVH80" s="150"/>
      <c r="UVI80" s="150"/>
      <c r="UVJ80" s="150"/>
      <c r="UVK80" s="150"/>
      <c r="UVL80" s="150"/>
      <c r="UVM80" s="150"/>
      <c r="UVN80" s="150"/>
      <c r="UVO80" s="150"/>
      <c r="UVP80" s="150"/>
      <c r="UVQ80" s="150"/>
      <c r="UVR80" s="150"/>
      <c r="UVS80" s="150"/>
      <c r="UVT80" s="150"/>
      <c r="UVU80" s="150"/>
      <c r="UVV80" s="150"/>
      <c r="UVW80" s="150"/>
      <c r="UVX80" s="150"/>
      <c r="UVY80" s="150"/>
      <c r="UVZ80" s="150"/>
      <c r="UWA80" s="150"/>
      <c r="UWB80" s="150"/>
      <c r="UWC80" s="150"/>
      <c r="UWD80" s="150"/>
      <c r="UWE80" s="150"/>
      <c r="UWF80" s="150"/>
      <c r="UWG80" s="150"/>
      <c r="UWH80" s="150"/>
      <c r="UWI80" s="150"/>
      <c r="UWJ80" s="150"/>
      <c r="UWK80" s="150"/>
      <c r="UWL80" s="150"/>
      <c r="UWM80" s="150"/>
      <c r="UWN80" s="150"/>
      <c r="UWO80" s="150"/>
      <c r="UWP80" s="150"/>
      <c r="UWQ80" s="150"/>
      <c r="UWR80" s="150"/>
      <c r="UWS80" s="150"/>
      <c r="UWT80" s="150"/>
      <c r="UWU80" s="150"/>
      <c r="UWV80" s="150"/>
      <c r="UWW80" s="150"/>
      <c r="UWX80" s="150"/>
      <c r="UWY80" s="150"/>
      <c r="UWZ80" s="150"/>
      <c r="UXA80" s="150"/>
      <c r="UXB80" s="150"/>
      <c r="UXC80" s="150"/>
      <c r="UXD80" s="150"/>
      <c r="UXE80" s="150"/>
      <c r="UXF80" s="150"/>
      <c r="UXG80" s="150"/>
      <c r="UXH80" s="150"/>
      <c r="UXI80" s="150"/>
      <c r="UXJ80" s="150"/>
      <c r="UXK80" s="150"/>
      <c r="UXL80" s="150"/>
      <c r="UXM80" s="150"/>
      <c r="UXN80" s="150"/>
      <c r="UXO80" s="150"/>
      <c r="UXP80" s="150"/>
      <c r="UXQ80" s="150"/>
      <c r="UXR80" s="150"/>
      <c r="UXS80" s="150"/>
      <c r="UXT80" s="150"/>
      <c r="UXU80" s="150"/>
      <c r="UXV80" s="150"/>
      <c r="UXW80" s="150"/>
      <c r="UXX80" s="150"/>
      <c r="UXY80" s="150"/>
      <c r="UXZ80" s="150"/>
      <c r="UYA80" s="150"/>
      <c r="UYB80" s="150"/>
      <c r="UYC80" s="150"/>
      <c r="UYD80" s="150"/>
      <c r="UYE80" s="150"/>
      <c r="UYF80" s="150"/>
      <c r="UYG80" s="150"/>
      <c r="UYH80" s="150"/>
      <c r="UYI80" s="150"/>
      <c r="UYJ80" s="150"/>
      <c r="UYK80" s="150"/>
      <c r="UYL80" s="150"/>
      <c r="UYM80" s="150"/>
      <c r="UYN80" s="150"/>
      <c r="UYO80" s="150"/>
      <c r="UYP80" s="150"/>
      <c r="UYQ80" s="150"/>
      <c r="UYR80" s="150"/>
      <c r="UYS80" s="150"/>
      <c r="UYT80" s="150"/>
      <c r="UYU80" s="150"/>
      <c r="UYV80" s="150"/>
      <c r="UYW80" s="150"/>
      <c r="UYX80" s="150"/>
      <c r="UYY80" s="150"/>
      <c r="UYZ80" s="150"/>
      <c r="UZA80" s="150"/>
      <c r="UZB80" s="150"/>
      <c r="UZC80" s="150"/>
      <c r="UZD80" s="150"/>
      <c r="UZE80" s="150"/>
      <c r="UZF80" s="150"/>
      <c r="UZG80" s="150"/>
      <c r="UZH80" s="150"/>
      <c r="UZI80" s="150"/>
      <c r="UZJ80" s="150"/>
      <c r="UZK80" s="150"/>
      <c r="UZL80" s="150"/>
      <c r="UZM80" s="150"/>
      <c r="UZN80" s="150"/>
      <c r="UZO80" s="150"/>
      <c r="UZP80" s="150"/>
      <c r="UZQ80" s="150"/>
      <c r="UZR80" s="150"/>
      <c r="UZS80" s="150"/>
      <c r="UZT80" s="150"/>
      <c r="UZU80" s="150"/>
      <c r="UZV80" s="150"/>
      <c r="UZW80" s="150"/>
      <c r="UZX80" s="150"/>
      <c r="UZY80" s="150"/>
      <c r="UZZ80" s="150"/>
      <c r="VAA80" s="150"/>
      <c r="VAB80" s="150"/>
      <c r="VAC80" s="150"/>
      <c r="VAD80" s="150"/>
      <c r="VAE80" s="150"/>
      <c r="VAF80" s="150"/>
      <c r="VAG80" s="150"/>
      <c r="VAH80" s="150"/>
      <c r="VAI80" s="150"/>
      <c r="VAJ80" s="150"/>
      <c r="VAK80" s="150"/>
      <c r="VAL80" s="150"/>
      <c r="VAM80" s="150"/>
      <c r="VAN80" s="150"/>
      <c r="VAO80" s="150"/>
      <c r="VAP80" s="150"/>
      <c r="VAQ80" s="150"/>
      <c r="VAR80" s="150"/>
      <c r="VAS80" s="150"/>
      <c r="VAT80" s="150"/>
      <c r="VAU80" s="150"/>
      <c r="VAV80" s="150"/>
      <c r="VAW80" s="150"/>
      <c r="VAX80" s="150"/>
      <c r="VAY80" s="150"/>
      <c r="VAZ80" s="150"/>
      <c r="VBA80" s="150"/>
      <c r="VBB80" s="150"/>
      <c r="VBC80" s="150"/>
      <c r="VBD80" s="150"/>
      <c r="VBE80" s="150"/>
      <c r="VBF80" s="150"/>
      <c r="VBG80" s="150"/>
      <c r="VBH80" s="150"/>
      <c r="VBI80" s="150"/>
      <c r="VBJ80" s="150"/>
      <c r="VBK80" s="150"/>
      <c r="VBL80" s="150"/>
      <c r="VBM80" s="150"/>
      <c r="VBN80" s="150"/>
      <c r="VBO80" s="150"/>
      <c r="VBP80" s="150"/>
      <c r="VBQ80" s="150"/>
      <c r="VBR80" s="150"/>
      <c r="VBS80" s="150"/>
      <c r="VBT80" s="150"/>
      <c r="VBU80" s="150"/>
      <c r="VBV80" s="150"/>
      <c r="VBW80" s="150"/>
      <c r="VBX80" s="150"/>
      <c r="VBY80" s="150"/>
      <c r="VBZ80" s="150"/>
      <c r="VCA80" s="150"/>
      <c r="VCB80" s="150"/>
      <c r="VCC80" s="150"/>
      <c r="VCD80" s="150"/>
      <c r="VCE80" s="150"/>
      <c r="VCF80" s="150"/>
      <c r="VCG80" s="150"/>
      <c r="VCH80" s="150"/>
      <c r="VCI80" s="150"/>
      <c r="VCJ80" s="150"/>
      <c r="VCK80" s="150"/>
      <c r="VCL80" s="150"/>
      <c r="VCM80" s="150"/>
      <c r="VCN80" s="150"/>
      <c r="VCO80" s="150"/>
      <c r="VCP80" s="150"/>
      <c r="VCQ80" s="150"/>
      <c r="VCR80" s="150"/>
      <c r="VCS80" s="150"/>
      <c r="VCT80" s="150"/>
      <c r="VCU80" s="150"/>
      <c r="VCV80" s="150"/>
      <c r="VCW80" s="150"/>
      <c r="VCX80" s="150"/>
      <c r="VCY80" s="150"/>
      <c r="VCZ80" s="150"/>
      <c r="VDA80" s="150"/>
      <c r="VDB80" s="150"/>
      <c r="VDC80" s="150"/>
      <c r="VDD80" s="150"/>
      <c r="VDE80" s="150"/>
      <c r="VDF80" s="150"/>
      <c r="VDG80" s="150"/>
      <c r="VDH80" s="150"/>
      <c r="VDI80" s="150"/>
      <c r="VDJ80" s="150"/>
      <c r="VDK80" s="150"/>
      <c r="VDL80" s="150"/>
      <c r="VDM80" s="150"/>
      <c r="VDN80" s="150"/>
      <c r="VDO80" s="150"/>
      <c r="VDP80" s="150"/>
      <c r="VDQ80" s="150"/>
      <c r="VDR80" s="150"/>
      <c r="VDS80" s="150"/>
      <c r="VDT80" s="150"/>
      <c r="VDU80" s="150"/>
      <c r="VDV80" s="150"/>
      <c r="VDW80" s="150"/>
      <c r="VDX80" s="150"/>
      <c r="VDY80" s="150"/>
      <c r="VDZ80" s="150"/>
      <c r="VEA80" s="150"/>
      <c r="VEB80" s="150"/>
      <c r="VEC80" s="150"/>
      <c r="VED80" s="150"/>
      <c r="VEE80" s="150"/>
      <c r="VEF80" s="150"/>
      <c r="VEG80" s="150"/>
      <c r="VEH80" s="150"/>
      <c r="VEI80" s="150"/>
      <c r="VEJ80" s="150"/>
      <c r="VEK80" s="150"/>
      <c r="VEL80" s="150"/>
      <c r="VEM80" s="150"/>
      <c r="VEN80" s="150"/>
      <c r="VEO80" s="150"/>
      <c r="VEP80" s="150"/>
      <c r="VEQ80" s="150"/>
      <c r="VER80" s="150"/>
      <c r="VES80" s="150"/>
      <c r="VET80" s="150"/>
      <c r="VEU80" s="150"/>
      <c r="VEV80" s="150"/>
      <c r="VEW80" s="150"/>
      <c r="VEX80" s="150"/>
      <c r="VEY80" s="150"/>
      <c r="VEZ80" s="150"/>
      <c r="VFA80" s="150"/>
      <c r="VFB80" s="150"/>
      <c r="VFC80" s="150"/>
      <c r="VFD80" s="150"/>
      <c r="VFE80" s="150"/>
      <c r="VFF80" s="150"/>
      <c r="VFG80" s="150"/>
      <c r="VFH80" s="150"/>
      <c r="VFI80" s="150"/>
      <c r="VFJ80" s="150"/>
      <c r="VFK80" s="150"/>
      <c r="VFL80" s="150"/>
      <c r="VFM80" s="150"/>
      <c r="VFN80" s="150"/>
      <c r="VFO80" s="150"/>
      <c r="VFP80" s="150"/>
      <c r="VFQ80" s="150"/>
      <c r="VFR80" s="150"/>
      <c r="VFS80" s="150"/>
      <c r="VFT80" s="150"/>
      <c r="VFU80" s="150"/>
      <c r="VFV80" s="150"/>
      <c r="VFW80" s="150"/>
      <c r="VFX80" s="150"/>
      <c r="VFY80" s="150"/>
      <c r="VFZ80" s="150"/>
      <c r="VGA80" s="150"/>
      <c r="VGB80" s="150"/>
      <c r="VGC80" s="150"/>
      <c r="VGD80" s="150"/>
      <c r="VGE80" s="150"/>
      <c r="VGF80" s="150"/>
      <c r="VGG80" s="150"/>
      <c r="VGH80" s="150"/>
      <c r="VGI80" s="150"/>
      <c r="VGJ80" s="150"/>
      <c r="VGK80" s="150"/>
      <c r="VGL80" s="150"/>
      <c r="VGM80" s="150"/>
      <c r="VGN80" s="150"/>
      <c r="VGO80" s="150"/>
      <c r="VGP80" s="150"/>
      <c r="VGQ80" s="150"/>
      <c r="VGR80" s="150"/>
      <c r="VGS80" s="150"/>
      <c r="VGT80" s="150"/>
      <c r="VGU80" s="150"/>
      <c r="VGV80" s="150"/>
      <c r="VGW80" s="150"/>
      <c r="VGX80" s="150"/>
      <c r="VGY80" s="150"/>
      <c r="VGZ80" s="150"/>
      <c r="VHA80" s="150"/>
      <c r="VHB80" s="150"/>
      <c r="VHC80" s="150"/>
      <c r="VHD80" s="150"/>
      <c r="VHE80" s="150"/>
      <c r="VHF80" s="150"/>
      <c r="VHG80" s="150"/>
      <c r="VHH80" s="150"/>
      <c r="VHI80" s="150"/>
      <c r="VHJ80" s="150"/>
      <c r="VHK80" s="150"/>
      <c r="VHL80" s="150"/>
      <c r="VHM80" s="150"/>
      <c r="VHN80" s="150"/>
      <c r="VHO80" s="150"/>
      <c r="VHP80" s="150"/>
      <c r="VHQ80" s="150"/>
      <c r="VHR80" s="150"/>
      <c r="VHS80" s="150"/>
      <c r="VHT80" s="150"/>
      <c r="VHU80" s="150"/>
      <c r="VHV80" s="150"/>
      <c r="VHW80" s="150"/>
      <c r="VHX80" s="150"/>
      <c r="VHY80" s="150"/>
      <c r="VHZ80" s="150"/>
      <c r="VIA80" s="150"/>
      <c r="VIB80" s="150"/>
      <c r="VIC80" s="150"/>
      <c r="VID80" s="150"/>
      <c r="VIE80" s="150"/>
      <c r="VIF80" s="150"/>
      <c r="VIG80" s="150"/>
      <c r="VIH80" s="150"/>
      <c r="VII80" s="150"/>
      <c r="VIJ80" s="150"/>
      <c r="VIK80" s="150"/>
      <c r="VIL80" s="150"/>
      <c r="VIM80" s="150"/>
      <c r="VIN80" s="150"/>
      <c r="VIO80" s="150"/>
      <c r="VIP80" s="150"/>
      <c r="VIQ80" s="150"/>
      <c r="VIR80" s="150"/>
      <c r="VIS80" s="150"/>
      <c r="VIT80" s="150"/>
      <c r="VIU80" s="150"/>
      <c r="VIV80" s="150"/>
      <c r="VIW80" s="150"/>
      <c r="VIX80" s="150"/>
      <c r="VIY80" s="150"/>
      <c r="VIZ80" s="150"/>
      <c r="VJA80" s="150"/>
      <c r="VJB80" s="150"/>
      <c r="VJC80" s="150"/>
      <c r="VJD80" s="150"/>
      <c r="VJE80" s="150"/>
      <c r="VJF80" s="150"/>
      <c r="VJG80" s="150"/>
      <c r="VJH80" s="150"/>
      <c r="VJI80" s="150"/>
      <c r="VJJ80" s="150"/>
      <c r="VJK80" s="150"/>
      <c r="VJL80" s="150"/>
      <c r="VJM80" s="150"/>
      <c r="VJN80" s="150"/>
      <c r="VJO80" s="150"/>
      <c r="VJP80" s="150"/>
      <c r="VJQ80" s="150"/>
      <c r="VJR80" s="150"/>
      <c r="VJS80" s="150"/>
      <c r="VJT80" s="150"/>
      <c r="VJU80" s="150"/>
      <c r="VJV80" s="150"/>
      <c r="VJW80" s="150"/>
      <c r="VJX80" s="150"/>
      <c r="VJY80" s="150"/>
      <c r="VJZ80" s="150"/>
      <c r="VKA80" s="150"/>
      <c r="VKB80" s="150"/>
      <c r="VKC80" s="150"/>
      <c r="VKD80" s="150"/>
      <c r="VKE80" s="150"/>
      <c r="VKF80" s="150"/>
      <c r="VKG80" s="150"/>
      <c r="VKH80" s="150"/>
      <c r="VKI80" s="150"/>
      <c r="VKJ80" s="150"/>
      <c r="VKK80" s="150"/>
      <c r="VKL80" s="150"/>
      <c r="VKM80" s="150"/>
      <c r="VKN80" s="150"/>
      <c r="VKO80" s="150"/>
      <c r="VKP80" s="150"/>
      <c r="VKQ80" s="150"/>
      <c r="VKR80" s="150"/>
      <c r="VKS80" s="150"/>
      <c r="VKT80" s="150"/>
      <c r="VKU80" s="150"/>
      <c r="VKV80" s="150"/>
      <c r="VKW80" s="150"/>
      <c r="VKX80" s="150"/>
      <c r="VKY80" s="150"/>
      <c r="VKZ80" s="150"/>
      <c r="VLA80" s="150"/>
      <c r="VLB80" s="150"/>
      <c r="VLC80" s="150"/>
      <c r="VLD80" s="150"/>
      <c r="VLE80" s="150"/>
      <c r="VLF80" s="150"/>
      <c r="VLG80" s="150"/>
      <c r="VLH80" s="150"/>
      <c r="VLI80" s="150"/>
      <c r="VLJ80" s="150"/>
      <c r="VLK80" s="150"/>
      <c r="VLL80" s="150"/>
      <c r="VLM80" s="150"/>
      <c r="VLN80" s="150"/>
      <c r="VLO80" s="150"/>
      <c r="VLP80" s="150"/>
      <c r="VLQ80" s="150"/>
      <c r="VLR80" s="150"/>
      <c r="VLS80" s="150"/>
      <c r="VLT80" s="150"/>
      <c r="VLU80" s="150"/>
      <c r="VLV80" s="150"/>
      <c r="VLW80" s="150"/>
      <c r="VLX80" s="150"/>
      <c r="VLY80" s="150"/>
      <c r="VLZ80" s="150"/>
      <c r="VMA80" s="150"/>
      <c r="VMB80" s="150"/>
      <c r="VMC80" s="150"/>
      <c r="VMD80" s="150"/>
      <c r="VME80" s="150"/>
      <c r="VMF80" s="150"/>
      <c r="VMG80" s="150"/>
      <c r="VMH80" s="150"/>
      <c r="VMI80" s="150"/>
      <c r="VMJ80" s="150"/>
      <c r="VMK80" s="150"/>
      <c r="VML80" s="150"/>
      <c r="VMM80" s="150"/>
      <c r="VMN80" s="150"/>
      <c r="VMO80" s="150"/>
      <c r="VMP80" s="150"/>
      <c r="VMQ80" s="150"/>
      <c r="VMR80" s="150"/>
      <c r="VMS80" s="150"/>
      <c r="VMT80" s="150"/>
      <c r="VMU80" s="150"/>
      <c r="VMV80" s="150"/>
      <c r="VMW80" s="150"/>
      <c r="VMX80" s="150"/>
      <c r="VMY80" s="150"/>
      <c r="VMZ80" s="150"/>
      <c r="VNA80" s="150"/>
      <c r="VNB80" s="150"/>
      <c r="VNC80" s="150"/>
      <c r="VND80" s="150"/>
      <c r="VNE80" s="150"/>
      <c r="VNF80" s="150"/>
      <c r="VNG80" s="150"/>
      <c r="VNH80" s="150"/>
      <c r="VNI80" s="150"/>
      <c r="VNJ80" s="150"/>
      <c r="VNK80" s="150"/>
      <c r="VNL80" s="150"/>
      <c r="VNM80" s="150"/>
      <c r="VNN80" s="150"/>
      <c r="VNO80" s="150"/>
      <c r="VNP80" s="150"/>
      <c r="VNQ80" s="150"/>
      <c r="VNR80" s="150"/>
      <c r="VNS80" s="150"/>
      <c r="VNT80" s="150"/>
      <c r="VNU80" s="150"/>
      <c r="VNV80" s="150"/>
      <c r="VNW80" s="150"/>
      <c r="VNX80" s="150"/>
      <c r="VNY80" s="150"/>
      <c r="VNZ80" s="150"/>
      <c r="VOA80" s="150"/>
      <c r="VOB80" s="150"/>
      <c r="VOC80" s="150"/>
      <c r="VOD80" s="150"/>
      <c r="VOE80" s="150"/>
      <c r="VOF80" s="150"/>
      <c r="VOG80" s="150"/>
      <c r="VOH80" s="150"/>
      <c r="VOI80" s="150"/>
      <c r="VOJ80" s="150"/>
      <c r="VOK80" s="150"/>
      <c r="VOL80" s="150"/>
      <c r="VOM80" s="150"/>
      <c r="VON80" s="150"/>
      <c r="VOO80" s="150"/>
      <c r="VOP80" s="150"/>
      <c r="VOQ80" s="150"/>
      <c r="VOR80" s="150"/>
      <c r="VOS80" s="150"/>
      <c r="VOT80" s="150"/>
      <c r="VOU80" s="150"/>
      <c r="VOV80" s="150"/>
      <c r="VOW80" s="150"/>
      <c r="VOX80" s="150"/>
      <c r="VOY80" s="150"/>
      <c r="VOZ80" s="150"/>
      <c r="VPA80" s="150"/>
      <c r="VPB80" s="150"/>
      <c r="VPC80" s="150"/>
      <c r="VPD80" s="150"/>
      <c r="VPE80" s="150"/>
      <c r="VPF80" s="150"/>
      <c r="VPG80" s="150"/>
      <c r="VPH80" s="150"/>
      <c r="VPI80" s="150"/>
      <c r="VPJ80" s="150"/>
      <c r="VPK80" s="150"/>
      <c r="VPL80" s="150"/>
      <c r="VPM80" s="150"/>
      <c r="VPN80" s="150"/>
      <c r="VPO80" s="150"/>
      <c r="VPP80" s="150"/>
      <c r="VPQ80" s="150"/>
      <c r="VPR80" s="150"/>
      <c r="VPS80" s="150"/>
      <c r="VPT80" s="150"/>
      <c r="VPU80" s="150"/>
      <c r="VPV80" s="150"/>
      <c r="VPW80" s="150"/>
      <c r="VPX80" s="150"/>
      <c r="VPY80" s="150"/>
      <c r="VPZ80" s="150"/>
      <c r="VQA80" s="150"/>
      <c r="VQB80" s="150"/>
      <c r="VQC80" s="150"/>
      <c r="VQD80" s="150"/>
      <c r="VQE80" s="150"/>
      <c r="VQF80" s="150"/>
      <c r="VQG80" s="150"/>
      <c r="VQH80" s="150"/>
      <c r="VQI80" s="150"/>
      <c r="VQJ80" s="150"/>
      <c r="VQK80" s="150"/>
      <c r="VQL80" s="150"/>
      <c r="VQM80" s="150"/>
      <c r="VQN80" s="150"/>
      <c r="VQO80" s="150"/>
      <c r="VQP80" s="150"/>
      <c r="VQQ80" s="150"/>
      <c r="VQR80" s="150"/>
      <c r="VQS80" s="150"/>
      <c r="VQT80" s="150"/>
      <c r="VQU80" s="150"/>
      <c r="VQV80" s="150"/>
      <c r="VQW80" s="150"/>
      <c r="VQX80" s="150"/>
      <c r="VQY80" s="150"/>
      <c r="VQZ80" s="150"/>
      <c r="VRA80" s="150"/>
      <c r="VRB80" s="150"/>
      <c r="VRC80" s="150"/>
      <c r="VRD80" s="150"/>
      <c r="VRE80" s="150"/>
      <c r="VRF80" s="150"/>
      <c r="VRG80" s="150"/>
      <c r="VRH80" s="150"/>
      <c r="VRI80" s="150"/>
      <c r="VRJ80" s="150"/>
      <c r="VRK80" s="150"/>
      <c r="VRL80" s="150"/>
      <c r="VRM80" s="150"/>
      <c r="VRN80" s="150"/>
      <c r="VRO80" s="150"/>
      <c r="VRP80" s="150"/>
      <c r="VRQ80" s="150"/>
      <c r="VRR80" s="150"/>
      <c r="VRS80" s="150"/>
      <c r="VRT80" s="150"/>
      <c r="VRU80" s="150"/>
      <c r="VRV80" s="150"/>
      <c r="VRW80" s="150"/>
      <c r="VRX80" s="150"/>
      <c r="VRY80" s="150"/>
      <c r="VRZ80" s="150"/>
      <c r="VSA80" s="150"/>
      <c r="VSB80" s="150"/>
      <c r="VSC80" s="150"/>
      <c r="VSD80" s="150"/>
      <c r="VSE80" s="150"/>
      <c r="VSF80" s="150"/>
      <c r="VSG80" s="150"/>
      <c r="VSH80" s="150"/>
      <c r="VSI80" s="150"/>
      <c r="VSJ80" s="150"/>
      <c r="VSK80" s="150"/>
      <c r="VSL80" s="150"/>
      <c r="VSM80" s="150"/>
      <c r="VSN80" s="150"/>
      <c r="VSO80" s="150"/>
      <c r="VSP80" s="150"/>
      <c r="VSQ80" s="150"/>
      <c r="VSR80" s="150"/>
      <c r="VSS80" s="150"/>
      <c r="VST80" s="150"/>
      <c r="VSU80" s="150"/>
      <c r="VSV80" s="150"/>
      <c r="VSW80" s="150"/>
      <c r="VSX80" s="150"/>
      <c r="VSY80" s="150"/>
      <c r="VSZ80" s="150"/>
      <c r="VTA80" s="150"/>
      <c r="VTB80" s="150"/>
      <c r="VTC80" s="150"/>
      <c r="VTD80" s="150"/>
      <c r="VTE80" s="150"/>
      <c r="VTF80" s="150"/>
      <c r="VTG80" s="150"/>
      <c r="VTH80" s="150"/>
      <c r="VTI80" s="150"/>
      <c r="VTJ80" s="150"/>
      <c r="VTK80" s="150"/>
      <c r="VTL80" s="150"/>
      <c r="VTM80" s="150"/>
      <c r="VTN80" s="150"/>
      <c r="VTO80" s="150"/>
      <c r="VTP80" s="150"/>
      <c r="VTQ80" s="150"/>
      <c r="VTR80" s="150"/>
      <c r="VTS80" s="150"/>
      <c r="VTT80" s="150"/>
      <c r="VTU80" s="150"/>
      <c r="VTV80" s="150"/>
      <c r="VTW80" s="150"/>
      <c r="VTX80" s="150"/>
      <c r="VTY80" s="150"/>
      <c r="VTZ80" s="150"/>
      <c r="VUA80" s="150"/>
      <c r="VUB80" s="150"/>
      <c r="VUC80" s="150"/>
      <c r="VUD80" s="150"/>
      <c r="VUE80" s="150"/>
      <c r="VUF80" s="150"/>
      <c r="VUG80" s="150"/>
      <c r="VUH80" s="150"/>
      <c r="VUI80" s="150"/>
      <c r="VUJ80" s="150"/>
      <c r="VUK80" s="150"/>
      <c r="VUL80" s="150"/>
      <c r="VUM80" s="150"/>
      <c r="VUN80" s="150"/>
      <c r="VUO80" s="150"/>
      <c r="VUP80" s="150"/>
      <c r="VUQ80" s="150"/>
      <c r="VUR80" s="150"/>
      <c r="VUS80" s="150"/>
      <c r="VUT80" s="150"/>
      <c r="VUU80" s="150"/>
      <c r="VUV80" s="150"/>
      <c r="VUW80" s="150"/>
      <c r="VUX80" s="150"/>
      <c r="VUY80" s="150"/>
      <c r="VUZ80" s="150"/>
      <c r="VVA80" s="150"/>
      <c r="VVB80" s="150"/>
      <c r="VVC80" s="150"/>
      <c r="VVD80" s="150"/>
      <c r="VVE80" s="150"/>
      <c r="VVF80" s="150"/>
      <c r="VVG80" s="150"/>
      <c r="VVH80" s="150"/>
      <c r="VVI80" s="150"/>
      <c r="VVJ80" s="150"/>
      <c r="VVK80" s="150"/>
      <c r="VVL80" s="150"/>
      <c r="VVM80" s="150"/>
      <c r="VVN80" s="150"/>
      <c r="VVO80" s="150"/>
      <c r="VVP80" s="150"/>
      <c r="VVQ80" s="150"/>
      <c r="VVR80" s="150"/>
      <c r="VVS80" s="150"/>
      <c r="VVT80" s="150"/>
      <c r="VVU80" s="150"/>
      <c r="VVV80" s="150"/>
      <c r="VVW80" s="150"/>
      <c r="VVX80" s="150"/>
      <c r="VVY80" s="150"/>
      <c r="VVZ80" s="150"/>
      <c r="VWA80" s="150"/>
      <c r="VWB80" s="150"/>
      <c r="VWC80" s="150"/>
      <c r="VWD80" s="150"/>
      <c r="VWE80" s="150"/>
      <c r="VWF80" s="150"/>
      <c r="VWG80" s="150"/>
      <c r="VWH80" s="150"/>
      <c r="VWI80" s="150"/>
      <c r="VWJ80" s="150"/>
      <c r="VWK80" s="150"/>
      <c r="VWL80" s="150"/>
      <c r="VWM80" s="150"/>
      <c r="VWN80" s="150"/>
      <c r="VWO80" s="150"/>
      <c r="VWP80" s="150"/>
      <c r="VWQ80" s="150"/>
      <c r="VWR80" s="150"/>
      <c r="VWS80" s="150"/>
      <c r="VWT80" s="150"/>
      <c r="VWU80" s="150"/>
      <c r="VWV80" s="150"/>
      <c r="VWW80" s="150"/>
      <c r="VWX80" s="150"/>
      <c r="VWY80" s="150"/>
      <c r="VWZ80" s="150"/>
      <c r="VXA80" s="150"/>
      <c r="VXB80" s="150"/>
      <c r="VXC80" s="150"/>
      <c r="VXD80" s="150"/>
      <c r="VXE80" s="150"/>
      <c r="VXF80" s="150"/>
      <c r="VXG80" s="150"/>
      <c r="VXH80" s="150"/>
      <c r="VXI80" s="150"/>
      <c r="VXJ80" s="150"/>
      <c r="VXK80" s="150"/>
      <c r="VXL80" s="150"/>
      <c r="VXM80" s="150"/>
      <c r="VXN80" s="150"/>
      <c r="VXO80" s="150"/>
      <c r="VXP80" s="150"/>
      <c r="VXQ80" s="150"/>
      <c r="VXR80" s="150"/>
      <c r="VXS80" s="150"/>
      <c r="VXT80" s="150"/>
      <c r="VXU80" s="150"/>
      <c r="VXV80" s="150"/>
      <c r="VXW80" s="150"/>
      <c r="VXX80" s="150"/>
      <c r="VXY80" s="150"/>
      <c r="VXZ80" s="150"/>
      <c r="VYA80" s="150"/>
      <c r="VYB80" s="150"/>
      <c r="VYC80" s="150"/>
      <c r="VYD80" s="150"/>
      <c r="VYE80" s="150"/>
      <c r="VYF80" s="150"/>
      <c r="VYG80" s="150"/>
      <c r="VYH80" s="150"/>
      <c r="VYI80" s="150"/>
      <c r="VYJ80" s="150"/>
      <c r="VYK80" s="150"/>
      <c r="VYL80" s="150"/>
      <c r="VYM80" s="150"/>
      <c r="VYN80" s="150"/>
      <c r="VYO80" s="150"/>
      <c r="VYP80" s="150"/>
      <c r="VYQ80" s="150"/>
      <c r="VYR80" s="150"/>
      <c r="VYS80" s="150"/>
      <c r="VYT80" s="150"/>
      <c r="VYU80" s="150"/>
      <c r="VYV80" s="150"/>
      <c r="VYW80" s="150"/>
      <c r="VYX80" s="150"/>
      <c r="VYY80" s="150"/>
      <c r="VYZ80" s="150"/>
      <c r="VZA80" s="150"/>
      <c r="VZB80" s="150"/>
      <c r="VZC80" s="150"/>
      <c r="VZD80" s="150"/>
      <c r="VZE80" s="150"/>
      <c r="VZF80" s="150"/>
      <c r="VZG80" s="150"/>
      <c r="VZH80" s="150"/>
      <c r="VZI80" s="150"/>
      <c r="VZJ80" s="150"/>
      <c r="VZK80" s="150"/>
      <c r="VZL80" s="150"/>
      <c r="VZM80" s="150"/>
      <c r="VZN80" s="150"/>
      <c r="VZO80" s="150"/>
      <c r="VZP80" s="150"/>
      <c r="VZQ80" s="150"/>
      <c r="VZR80" s="150"/>
      <c r="VZS80" s="150"/>
      <c r="VZT80" s="150"/>
      <c r="VZU80" s="150"/>
      <c r="VZV80" s="150"/>
      <c r="VZW80" s="150"/>
      <c r="VZX80" s="150"/>
      <c r="VZY80" s="150"/>
      <c r="VZZ80" s="150"/>
      <c r="WAA80" s="150"/>
      <c r="WAB80" s="150"/>
      <c r="WAC80" s="150"/>
      <c r="WAD80" s="150"/>
      <c r="WAE80" s="150"/>
      <c r="WAF80" s="150"/>
      <c r="WAG80" s="150"/>
      <c r="WAH80" s="150"/>
      <c r="WAI80" s="150"/>
      <c r="WAJ80" s="150"/>
      <c r="WAK80" s="150"/>
      <c r="WAL80" s="150"/>
      <c r="WAM80" s="150"/>
      <c r="WAN80" s="150"/>
      <c r="WAO80" s="150"/>
      <c r="WAP80" s="150"/>
      <c r="WAQ80" s="150"/>
      <c r="WAR80" s="150"/>
      <c r="WAS80" s="150"/>
      <c r="WAT80" s="150"/>
      <c r="WAU80" s="150"/>
      <c r="WAV80" s="150"/>
      <c r="WAW80" s="150"/>
      <c r="WAX80" s="150"/>
      <c r="WAY80" s="150"/>
      <c r="WAZ80" s="150"/>
      <c r="WBA80" s="150"/>
      <c r="WBB80" s="150"/>
      <c r="WBC80" s="150"/>
      <c r="WBD80" s="150"/>
      <c r="WBE80" s="150"/>
      <c r="WBF80" s="150"/>
      <c r="WBG80" s="150"/>
      <c r="WBH80" s="150"/>
      <c r="WBI80" s="150"/>
      <c r="WBJ80" s="150"/>
      <c r="WBK80" s="150"/>
      <c r="WBL80" s="150"/>
      <c r="WBM80" s="150"/>
      <c r="WBN80" s="150"/>
      <c r="WBO80" s="150"/>
      <c r="WBP80" s="150"/>
      <c r="WBQ80" s="150"/>
      <c r="WBR80" s="150"/>
      <c r="WBS80" s="150"/>
      <c r="WBT80" s="150"/>
      <c r="WBU80" s="150"/>
      <c r="WBV80" s="150"/>
      <c r="WBW80" s="150"/>
      <c r="WBX80" s="150"/>
      <c r="WBY80" s="150"/>
      <c r="WBZ80" s="150"/>
      <c r="WCA80" s="150"/>
      <c r="WCB80" s="150"/>
      <c r="WCC80" s="150"/>
      <c r="WCD80" s="150"/>
      <c r="WCE80" s="150"/>
      <c r="WCF80" s="150"/>
      <c r="WCG80" s="150"/>
      <c r="WCH80" s="150"/>
      <c r="WCI80" s="150"/>
      <c r="WCJ80" s="150"/>
      <c r="WCK80" s="150"/>
      <c r="WCL80" s="150"/>
      <c r="WCM80" s="150"/>
      <c r="WCN80" s="150"/>
      <c r="WCO80" s="150"/>
      <c r="WCP80" s="150"/>
      <c r="WCQ80" s="150"/>
      <c r="WCR80" s="150"/>
      <c r="WCS80" s="150"/>
      <c r="WCT80" s="150"/>
      <c r="WCU80" s="150"/>
      <c r="WCV80" s="150"/>
      <c r="WCW80" s="150"/>
      <c r="WCX80" s="150"/>
      <c r="WCY80" s="150"/>
      <c r="WCZ80" s="150"/>
      <c r="WDA80" s="150"/>
      <c r="WDB80" s="150"/>
      <c r="WDC80" s="150"/>
      <c r="WDD80" s="150"/>
      <c r="WDE80" s="150"/>
      <c r="WDF80" s="150"/>
      <c r="WDG80" s="150"/>
      <c r="WDH80" s="150"/>
      <c r="WDI80" s="150"/>
      <c r="WDJ80" s="150"/>
      <c r="WDK80" s="150"/>
      <c r="WDL80" s="150"/>
      <c r="WDM80" s="150"/>
      <c r="WDN80" s="150"/>
      <c r="WDO80" s="150"/>
      <c r="WDP80" s="150"/>
      <c r="WDQ80" s="150"/>
      <c r="WDR80" s="150"/>
      <c r="WDS80" s="150"/>
      <c r="WDT80" s="150"/>
      <c r="WDU80" s="150"/>
      <c r="WDV80" s="150"/>
      <c r="WDW80" s="150"/>
      <c r="WDX80" s="150"/>
      <c r="WDY80" s="150"/>
      <c r="WDZ80" s="150"/>
      <c r="WEA80" s="150"/>
      <c r="WEB80" s="150"/>
      <c r="WEC80" s="150"/>
      <c r="WED80" s="150"/>
      <c r="WEE80" s="150"/>
      <c r="WEF80" s="150"/>
      <c r="WEG80" s="150"/>
      <c r="WEH80" s="150"/>
      <c r="WEI80" s="150"/>
      <c r="WEJ80" s="150"/>
      <c r="WEK80" s="150"/>
      <c r="WEL80" s="150"/>
      <c r="WEM80" s="150"/>
      <c r="WEN80" s="150"/>
      <c r="WEO80" s="150"/>
      <c r="WEP80" s="150"/>
      <c r="WEQ80" s="150"/>
      <c r="WER80" s="150"/>
      <c r="WES80" s="150"/>
      <c r="WET80" s="150"/>
      <c r="WEU80" s="150"/>
      <c r="WEV80" s="150"/>
      <c r="WEW80" s="150"/>
      <c r="WEX80" s="150"/>
      <c r="WEY80" s="150"/>
      <c r="WEZ80" s="150"/>
      <c r="WFA80" s="150"/>
      <c r="WFB80" s="150"/>
      <c r="WFC80" s="150"/>
      <c r="WFD80" s="150"/>
      <c r="WFE80" s="150"/>
      <c r="WFF80" s="150"/>
      <c r="WFG80" s="150"/>
      <c r="WFH80" s="150"/>
      <c r="WFI80" s="150"/>
      <c r="WFJ80" s="150"/>
      <c r="WFK80" s="150"/>
      <c r="WFL80" s="150"/>
      <c r="WFM80" s="150"/>
      <c r="WFN80" s="150"/>
      <c r="WFO80" s="150"/>
      <c r="WFP80" s="150"/>
      <c r="WFQ80" s="150"/>
      <c r="WFR80" s="150"/>
      <c r="WFS80" s="150"/>
      <c r="WFT80" s="150"/>
      <c r="WFU80" s="150"/>
      <c r="WFV80" s="150"/>
      <c r="WFW80" s="150"/>
      <c r="WFX80" s="150"/>
      <c r="WFY80" s="150"/>
      <c r="WFZ80" s="150"/>
      <c r="WGA80" s="150"/>
      <c r="WGB80" s="150"/>
      <c r="WGC80" s="150"/>
      <c r="WGD80" s="150"/>
      <c r="WGE80" s="150"/>
      <c r="WGF80" s="150"/>
      <c r="WGG80" s="150"/>
      <c r="WGH80" s="150"/>
      <c r="WGI80" s="150"/>
      <c r="WGJ80" s="150"/>
      <c r="WGK80" s="150"/>
      <c r="WGL80" s="150"/>
      <c r="WGM80" s="150"/>
      <c r="WGN80" s="150"/>
      <c r="WGO80" s="150"/>
      <c r="WGP80" s="150"/>
      <c r="WGQ80" s="150"/>
      <c r="WGR80" s="150"/>
      <c r="WGS80" s="150"/>
      <c r="WGT80" s="150"/>
      <c r="WGU80" s="150"/>
      <c r="WGV80" s="150"/>
      <c r="WGW80" s="150"/>
      <c r="WGX80" s="150"/>
      <c r="WGY80" s="150"/>
      <c r="WGZ80" s="150"/>
      <c r="WHA80" s="150"/>
      <c r="WHB80" s="150"/>
      <c r="WHC80" s="150"/>
      <c r="WHD80" s="150"/>
      <c r="WHE80" s="150"/>
      <c r="WHF80" s="150"/>
      <c r="WHG80" s="150"/>
      <c r="WHH80" s="150"/>
      <c r="WHI80" s="150"/>
      <c r="WHJ80" s="150"/>
      <c r="WHK80" s="150"/>
      <c r="WHL80" s="150"/>
      <c r="WHM80" s="150"/>
      <c r="WHN80" s="150"/>
      <c r="WHO80" s="150"/>
      <c r="WHP80" s="150"/>
      <c r="WHQ80" s="150"/>
      <c r="WHR80" s="150"/>
      <c r="WHS80" s="150"/>
      <c r="WHT80" s="150"/>
      <c r="WHU80" s="150"/>
      <c r="WHV80" s="150"/>
      <c r="WHW80" s="150"/>
      <c r="WHX80" s="150"/>
      <c r="WHY80" s="150"/>
      <c r="WHZ80" s="150"/>
      <c r="WIA80" s="150"/>
      <c r="WIB80" s="150"/>
      <c r="WIC80" s="150"/>
      <c r="WID80" s="150"/>
      <c r="WIE80" s="150"/>
      <c r="WIF80" s="150"/>
      <c r="WIG80" s="150"/>
      <c r="WIH80" s="150"/>
      <c r="WII80" s="150"/>
      <c r="WIJ80" s="150"/>
      <c r="WIK80" s="150"/>
      <c r="WIL80" s="150"/>
      <c r="WIM80" s="150"/>
      <c r="WIN80" s="150"/>
      <c r="WIO80" s="150"/>
      <c r="WIP80" s="150"/>
      <c r="WIQ80" s="150"/>
      <c r="WIR80" s="150"/>
      <c r="WIS80" s="150"/>
      <c r="WIT80" s="150"/>
      <c r="WIU80" s="150"/>
      <c r="WIV80" s="150"/>
      <c r="WIW80" s="150"/>
      <c r="WIX80" s="150"/>
      <c r="WIY80" s="150"/>
      <c r="WIZ80" s="150"/>
      <c r="WJA80" s="150"/>
      <c r="WJB80" s="150"/>
      <c r="WJC80" s="150"/>
      <c r="WJD80" s="150"/>
      <c r="WJE80" s="150"/>
      <c r="WJF80" s="150"/>
      <c r="WJG80" s="150"/>
      <c r="WJH80" s="150"/>
      <c r="WJI80" s="150"/>
      <c r="WJJ80" s="150"/>
      <c r="WJK80" s="150"/>
      <c r="WJL80" s="150"/>
      <c r="WJM80" s="150"/>
      <c r="WJN80" s="150"/>
      <c r="WJO80" s="150"/>
      <c r="WJP80" s="150"/>
      <c r="WJQ80" s="150"/>
      <c r="WJR80" s="150"/>
      <c r="WJS80" s="150"/>
      <c r="WJT80" s="150"/>
      <c r="WJU80" s="150"/>
      <c r="WJV80" s="150"/>
      <c r="WJW80" s="150"/>
      <c r="WJX80" s="150"/>
      <c r="WJY80" s="150"/>
      <c r="WJZ80" s="150"/>
      <c r="WKA80" s="150"/>
      <c r="WKB80" s="150"/>
      <c r="WKC80" s="150"/>
      <c r="WKD80" s="150"/>
      <c r="WKE80" s="150"/>
      <c r="WKF80" s="150"/>
      <c r="WKG80" s="150"/>
      <c r="WKH80" s="150"/>
      <c r="WKI80" s="150"/>
      <c r="WKJ80" s="150"/>
      <c r="WKK80" s="150"/>
      <c r="WKL80" s="150"/>
      <c r="WKM80" s="150"/>
      <c r="WKN80" s="150"/>
      <c r="WKO80" s="150"/>
      <c r="WKP80" s="150"/>
      <c r="WKQ80" s="150"/>
      <c r="WKR80" s="150"/>
      <c r="WKS80" s="150"/>
      <c r="WKT80" s="150"/>
      <c r="WKU80" s="150"/>
      <c r="WKV80" s="150"/>
      <c r="WKW80" s="150"/>
      <c r="WKX80" s="150"/>
      <c r="WKY80" s="150"/>
      <c r="WKZ80" s="150"/>
      <c r="WLA80" s="150"/>
      <c r="WLB80" s="150"/>
      <c r="WLC80" s="150"/>
      <c r="WLD80" s="150"/>
      <c r="WLE80" s="150"/>
      <c r="WLF80" s="150"/>
      <c r="WLG80" s="150"/>
      <c r="WLH80" s="150"/>
      <c r="WLI80" s="150"/>
      <c r="WLJ80" s="150"/>
      <c r="WLK80" s="150"/>
      <c r="WLL80" s="150"/>
      <c r="WLM80" s="150"/>
      <c r="WLN80" s="150"/>
      <c r="WLO80" s="150"/>
      <c r="WLP80" s="150"/>
      <c r="WLQ80" s="150"/>
      <c r="WLR80" s="150"/>
      <c r="WLS80" s="150"/>
      <c r="WLT80" s="150"/>
      <c r="WLU80" s="150"/>
      <c r="WLV80" s="150"/>
      <c r="WLW80" s="150"/>
      <c r="WLX80" s="150"/>
      <c r="WLY80" s="150"/>
      <c r="WLZ80" s="150"/>
      <c r="WMA80" s="150"/>
      <c r="WMB80" s="150"/>
      <c r="WMC80" s="150"/>
      <c r="WMD80" s="150"/>
      <c r="WME80" s="150"/>
      <c r="WMF80" s="150"/>
      <c r="WMG80" s="150"/>
      <c r="WMH80" s="150"/>
      <c r="WMI80" s="150"/>
      <c r="WMJ80" s="150"/>
      <c r="WMK80" s="150"/>
      <c r="WML80" s="150"/>
      <c r="WMM80" s="150"/>
      <c r="WMN80" s="150"/>
      <c r="WMO80" s="150"/>
      <c r="WMP80" s="150"/>
      <c r="WMQ80" s="150"/>
      <c r="WMR80" s="150"/>
      <c r="WMS80" s="150"/>
      <c r="WMT80" s="150"/>
      <c r="WMU80" s="150"/>
      <c r="WMV80" s="150"/>
      <c r="WMW80" s="150"/>
      <c r="WMX80" s="150"/>
      <c r="WMY80" s="150"/>
      <c r="WMZ80" s="150"/>
      <c r="WNA80" s="150"/>
      <c r="WNB80" s="150"/>
      <c r="WNC80" s="150"/>
      <c r="WND80" s="150"/>
      <c r="WNE80" s="150"/>
      <c r="WNF80" s="150"/>
      <c r="WNG80" s="150"/>
      <c r="WNH80" s="150"/>
      <c r="WNI80" s="150"/>
      <c r="WNJ80" s="150"/>
      <c r="WNK80" s="150"/>
      <c r="WNL80" s="150"/>
      <c r="WNM80" s="150"/>
      <c r="WNN80" s="150"/>
      <c r="WNO80" s="150"/>
      <c r="WNP80" s="150"/>
      <c r="WNQ80" s="150"/>
      <c r="WNR80" s="150"/>
      <c r="WNS80" s="150"/>
      <c r="WNT80" s="150"/>
      <c r="WNU80" s="150"/>
      <c r="WNV80" s="150"/>
      <c r="WNW80" s="150"/>
      <c r="WNX80" s="150"/>
      <c r="WNY80" s="150"/>
      <c r="WNZ80" s="150"/>
      <c r="WOA80" s="150"/>
      <c r="WOB80" s="150"/>
      <c r="WOC80" s="150"/>
      <c r="WOD80" s="150"/>
      <c r="WOE80" s="150"/>
      <c r="WOF80" s="150"/>
      <c r="WOG80" s="150"/>
      <c r="WOH80" s="150"/>
      <c r="WOI80" s="150"/>
      <c r="WOJ80" s="150"/>
      <c r="WOK80" s="150"/>
      <c r="WOL80" s="150"/>
      <c r="WOM80" s="150"/>
      <c r="WON80" s="150"/>
      <c r="WOO80" s="150"/>
      <c r="WOP80" s="150"/>
      <c r="WOQ80" s="150"/>
      <c r="WOR80" s="150"/>
      <c r="WOS80" s="150"/>
      <c r="WOT80" s="150"/>
      <c r="WOU80" s="150"/>
      <c r="WOV80" s="150"/>
      <c r="WOW80" s="150"/>
      <c r="WOX80" s="150"/>
      <c r="WOY80" s="150"/>
      <c r="WOZ80" s="150"/>
      <c r="WPA80" s="150"/>
      <c r="WPB80" s="150"/>
      <c r="WPC80" s="150"/>
      <c r="WPD80" s="150"/>
      <c r="WPE80" s="150"/>
      <c r="WPF80" s="150"/>
      <c r="WPG80" s="150"/>
      <c r="WPH80" s="150"/>
      <c r="WPI80" s="150"/>
      <c r="WPJ80" s="150"/>
      <c r="WPK80" s="150"/>
      <c r="WPL80" s="150"/>
      <c r="WPM80" s="150"/>
      <c r="WPN80" s="150"/>
      <c r="WPO80" s="150"/>
      <c r="WPP80" s="150"/>
      <c r="WPQ80" s="150"/>
      <c r="WPR80" s="150"/>
      <c r="WPS80" s="150"/>
      <c r="WPT80" s="150"/>
      <c r="WPU80" s="150"/>
      <c r="WPV80" s="150"/>
      <c r="WPW80" s="150"/>
      <c r="WPX80" s="150"/>
      <c r="WPY80" s="150"/>
      <c r="WPZ80" s="150"/>
      <c r="WQA80" s="150"/>
      <c r="WQB80" s="150"/>
      <c r="WQC80" s="150"/>
      <c r="WQD80" s="150"/>
      <c r="WQE80" s="150"/>
      <c r="WQF80" s="150"/>
      <c r="WQG80" s="150"/>
      <c r="WQH80" s="150"/>
      <c r="WQI80" s="150"/>
      <c r="WQJ80" s="150"/>
      <c r="WQK80" s="150"/>
      <c r="WQL80" s="150"/>
      <c r="WQM80" s="150"/>
      <c r="WQN80" s="150"/>
      <c r="WQO80" s="150"/>
      <c r="WQP80" s="150"/>
      <c r="WQQ80" s="150"/>
      <c r="WQR80" s="150"/>
      <c r="WQS80" s="150"/>
      <c r="WQT80" s="150"/>
      <c r="WQU80" s="150"/>
      <c r="WQV80" s="150"/>
      <c r="WQW80" s="150"/>
      <c r="WQX80" s="150"/>
      <c r="WQY80" s="150"/>
      <c r="WQZ80" s="150"/>
      <c r="WRA80" s="150"/>
      <c r="WRB80" s="150"/>
      <c r="WRC80" s="150"/>
      <c r="WRD80" s="150"/>
      <c r="WRE80" s="150"/>
      <c r="WRF80" s="150"/>
      <c r="WRG80" s="150"/>
      <c r="WRH80" s="150"/>
      <c r="WRI80" s="150"/>
      <c r="WRJ80" s="150"/>
      <c r="WRK80" s="150"/>
      <c r="WRL80" s="150"/>
      <c r="WRM80" s="150"/>
      <c r="WRN80" s="150"/>
      <c r="WRO80" s="150"/>
      <c r="WRP80" s="150"/>
      <c r="WRQ80" s="150"/>
      <c r="WRR80" s="150"/>
      <c r="WRS80" s="150"/>
      <c r="WRT80" s="150"/>
      <c r="WRU80" s="150"/>
      <c r="WRV80" s="150"/>
      <c r="WRW80" s="150"/>
      <c r="WRX80" s="150"/>
      <c r="WRY80" s="150"/>
      <c r="WRZ80" s="150"/>
      <c r="WSA80" s="150"/>
      <c r="WSB80" s="150"/>
      <c r="WSC80" s="150"/>
      <c r="WSD80" s="150"/>
      <c r="WSE80" s="150"/>
      <c r="WSF80" s="150"/>
      <c r="WSG80" s="150"/>
      <c r="WSH80" s="150"/>
      <c r="WSI80" s="150"/>
      <c r="WSJ80" s="150"/>
      <c r="WSK80" s="150"/>
      <c r="WSL80" s="150"/>
      <c r="WSM80" s="150"/>
      <c r="WSN80" s="150"/>
      <c r="WSO80" s="150"/>
      <c r="WSP80" s="150"/>
      <c r="WSQ80" s="150"/>
      <c r="WSR80" s="150"/>
      <c r="WSS80" s="150"/>
      <c r="WST80" s="150"/>
      <c r="WSU80" s="150"/>
      <c r="WSV80" s="150"/>
      <c r="WSW80" s="150"/>
      <c r="WSX80" s="150"/>
      <c r="WSY80" s="150"/>
      <c r="WSZ80" s="150"/>
      <c r="WTA80" s="150"/>
      <c r="WTB80" s="150"/>
      <c r="WTC80" s="150"/>
      <c r="WTD80" s="150"/>
      <c r="WTE80" s="150"/>
      <c r="WTF80" s="150"/>
      <c r="WTG80" s="150"/>
      <c r="WTH80" s="150"/>
      <c r="WTI80" s="150"/>
      <c r="WTJ80" s="150"/>
      <c r="WTK80" s="150"/>
      <c r="WTL80" s="150"/>
      <c r="WTM80" s="150"/>
      <c r="WTN80" s="150"/>
      <c r="WTO80" s="150"/>
      <c r="WTP80" s="150"/>
      <c r="WTQ80" s="150"/>
      <c r="WTR80" s="150"/>
      <c r="WTS80" s="150"/>
      <c r="WTT80" s="150"/>
      <c r="WTU80" s="150"/>
      <c r="WTV80" s="150"/>
      <c r="WTW80" s="150"/>
      <c r="WTX80" s="150"/>
      <c r="WTY80" s="150"/>
      <c r="WTZ80" s="150"/>
      <c r="WUA80" s="150"/>
      <c r="WUB80" s="150"/>
      <c r="WUC80" s="150"/>
      <c r="WUD80" s="150"/>
      <c r="WUE80" s="150"/>
      <c r="WUF80" s="150"/>
      <c r="WUG80" s="150"/>
      <c r="WUH80" s="150"/>
      <c r="WUI80" s="150"/>
      <c r="WUJ80" s="150"/>
      <c r="WUK80" s="150"/>
      <c r="WUL80" s="150"/>
      <c r="WUM80" s="150"/>
      <c r="WUN80" s="150"/>
      <c r="WUO80" s="150"/>
      <c r="WUP80" s="150"/>
      <c r="WUQ80" s="150"/>
      <c r="WUR80" s="150"/>
      <c r="WUS80" s="150"/>
      <c r="WUT80" s="150"/>
      <c r="WUU80" s="150"/>
      <c r="WUV80" s="150"/>
      <c r="WUW80" s="150"/>
      <c r="WUX80" s="150"/>
      <c r="WUY80" s="150"/>
      <c r="WUZ80" s="150"/>
      <c r="WVA80" s="150"/>
      <c r="WVB80" s="150"/>
      <c r="WVC80" s="150"/>
      <c r="WVD80" s="150"/>
      <c r="WVE80" s="150"/>
      <c r="WVF80" s="150"/>
      <c r="WVG80" s="150"/>
      <c r="WVH80" s="150"/>
      <c r="WVI80" s="150"/>
      <c r="WVJ80" s="150"/>
      <c r="WVK80" s="150"/>
      <c r="WVL80" s="150"/>
      <c r="WVM80" s="150"/>
      <c r="WVN80" s="150"/>
      <c r="WVO80" s="150"/>
      <c r="WVP80" s="150"/>
      <c r="WVQ80" s="150"/>
      <c r="WVR80" s="150"/>
      <c r="WVS80" s="150"/>
      <c r="WVT80" s="150"/>
      <c r="WVU80" s="150"/>
      <c r="WVV80" s="150"/>
      <c r="WVW80" s="150"/>
      <c r="WVX80" s="150"/>
      <c r="WVY80" s="150"/>
      <c r="WVZ80" s="150"/>
      <c r="WWA80" s="150"/>
      <c r="WWB80" s="150"/>
      <c r="WWC80" s="150"/>
      <c r="WWD80" s="150"/>
      <c r="WWE80" s="150"/>
      <c r="WWF80" s="150"/>
      <c r="WWG80" s="150"/>
      <c r="WWH80" s="150"/>
      <c r="WWI80" s="150"/>
      <c r="WWJ80" s="150"/>
      <c r="WWK80" s="150"/>
      <c r="WWL80" s="150"/>
      <c r="WWM80" s="150"/>
      <c r="WWN80" s="150"/>
      <c r="WWO80" s="150"/>
      <c r="WWP80" s="150"/>
      <c r="WWQ80" s="150"/>
      <c r="WWR80" s="150"/>
      <c r="WWS80" s="150"/>
      <c r="WWT80" s="150"/>
      <c r="WWU80" s="150"/>
      <c r="WWV80" s="150"/>
      <c r="WWW80" s="150"/>
      <c r="WWX80" s="150"/>
      <c r="WWY80" s="150"/>
      <c r="WWZ80" s="150"/>
      <c r="WXA80" s="150"/>
      <c r="WXB80" s="150"/>
      <c r="WXC80" s="150"/>
      <c r="WXD80" s="150"/>
      <c r="WXE80" s="150"/>
      <c r="WXF80" s="150"/>
      <c r="WXG80" s="150"/>
      <c r="WXH80" s="150"/>
      <c r="WXI80" s="150"/>
      <c r="WXJ80" s="150"/>
      <c r="WXK80" s="150"/>
      <c r="WXL80" s="150"/>
      <c r="WXM80" s="150"/>
      <c r="WXN80" s="150"/>
      <c r="WXO80" s="150"/>
      <c r="WXP80" s="150"/>
      <c r="WXQ80" s="150"/>
      <c r="WXR80" s="150"/>
      <c r="WXS80" s="150"/>
      <c r="WXT80" s="150"/>
      <c r="WXU80" s="150"/>
      <c r="WXV80" s="150"/>
      <c r="WXW80" s="150"/>
      <c r="WXX80" s="150"/>
      <c r="WXY80" s="150"/>
      <c r="WXZ80" s="150"/>
      <c r="WYA80" s="150"/>
      <c r="WYB80" s="150"/>
      <c r="WYC80" s="150"/>
      <c r="WYD80" s="150"/>
      <c r="WYE80" s="150"/>
      <c r="WYF80" s="150"/>
      <c r="WYG80" s="150"/>
      <c r="WYH80" s="150"/>
      <c r="WYI80" s="150"/>
      <c r="WYJ80" s="150"/>
      <c r="WYK80" s="150"/>
      <c r="WYL80" s="150"/>
      <c r="WYM80" s="150"/>
      <c r="WYN80" s="150"/>
      <c r="WYO80" s="150"/>
      <c r="WYP80" s="150"/>
      <c r="WYQ80" s="150"/>
      <c r="WYR80" s="150"/>
      <c r="WYS80" s="150"/>
      <c r="WYT80" s="150"/>
      <c r="WYU80" s="150"/>
      <c r="WYV80" s="150"/>
      <c r="WYW80" s="150"/>
      <c r="WYX80" s="150"/>
      <c r="WYY80" s="150"/>
      <c r="WYZ80" s="150"/>
      <c r="WZA80" s="150"/>
      <c r="WZB80" s="150"/>
      <c r="WZC80" s="150"/>
      <c r="WZD80" s="150"/>
      <c r="WZE80" s="150"/>
      <c r="WZF80" s="150"/>
      <c r="WZG80" s="150"/>
      <c r="WZH80" s="150"/>
      <c r="WZI80" s="150"/>
      <c r="WZJ80" s="150"/>
      <c r="WZK80" s="150"/>
      <c r="WZL80" s="150"/>
      <c r="WZM80" s="150"/>
      <c r="WZN80" s="150"/>
      <c r="WZO80" s="150"/>
      <c r="WZP80" s="150"/>
      <c r="WZQ80" s="150"/>
      <c r="WZR80" s="150"/>
      <c r="WZS80" s="150"/>
      <c r="WZT80" s="150"/>
      <c r="WZU80" s="150"/>
      <c r="WZV80" s="150"/>
      <c r="WZW80" s="150"/>
      <c r="WZX80" s="150"/>
      <c r="WZY80" s="150"/>
      <c r="WZZ80" s="150"/>
      <c r="XAA80" s="150"/>
      <c r="XAB80" s="150"/>
      <c r="XAC80" s="150"/>
      <c r="XAD80" s="150"/>
      <c r="XAE80" s="150"/>
      <c r="XAF80" s="150"/>
      <c r="XAG80" s="150"/>
      <c r="XAH80" s="150"/>
      <c r="XAI80" s="150"/>
      <c r="XAJ80" s="150"/>
      <c r="XAK80" s="150"/>
      <c r="XAL80" s="150"/>
      <c r="XAM80" s="150"/>
      <c r="XAN80" s="150"/>
      <c r="XAO80" s="150"/>
      <c r="XAP80" s="150"/>
      <c r="XAQ80" s="150"/>
      <c r="XAR80" s="150"/>
      <c r="XAS80" s="150"/>
      <c r="XAT80" s="150"/>
      <c r="XAU80" s="150"/>
      <c r="XAV80" s="150"/>
      <c r="XAW80" s="150"/>
      <c r="XAX80" s="150"/>
      <c r="XAY80" s="150"/>
      <c r="XAZ80" s="150"/>
      <c r="XBA80" s="150"/>
      <c r="XBB80" s="150"/>
      <c r="XBC80" s="150"/>
      <c r="XBD80" s="150"/>
      <c r="XBE80" s="150"/>
      <c r="XBF80" s="150"/>
      <c r="XBG80" s="150"/>
      <c r="XBH80" s="150"/>
      <c r="XBI80" s="150"/>
      <c r="XBJ80" s="150"/>
      <c r="XBK80" s="150"/>
      <c r="XBL80" s="150"/>
      <c r="XBM80" s="150"/>
      <c r="XBN80" s="150"/>
      <c r="XBO80" s="150"/>
      <c r="XBP80" s="150"/>
      <c r="XBQ80" s="150"/>
      <c r="XBR80" s="150"/>
      <c r="XBS80" s="150"/>
      <c r="XBT80" s="150"/>
      <c r="XBU80" s="150"/>
      <c r="XBV80" s="150"/>
      <c r="XBW80" s="150"/>
      <c r="XBX80" s="150"/>
      <c r="XBY80" s="150"/>
      <c r="XBZ80" s="150"/>
      <c r="XCA80" s="150"/>
      <c r="XCB80" s="150"/>
      <c r="XCC80" s="150"/>
      <c r="XCD80" s="150"/>
      <c r="XCE80" s="150"/>
      <c r="XCF80" s="150"/>
      <c r="XCG80" s="150"/>
      <c r="XCH80" s="150"/>
      <c r="XCI80" s="150"/>
      <c r="XCJ80" s="150"/>
      <c r="XCK80" s="150"/>
      <c r="XCL80" s="150"/>
      <c r="XCM80" s="150"/>
      <c r="XCN80" s="150"/>
      <c r="XCO80" s="150"/>
      <c r="XCP80" s="150"/>
      <c r="XCQ80" s="150"/>
      <c r="XCR80" s="150"/>
      <c r="XCS80" s="150"/>
      <c r="XCT80" s="150"/>
      <c r="XCU80" s="150"/>
      <c r="XCV80" s="150"/>
      <c r="XCW80" s="150"/>
      <c r="XCX80" s="150"/>
      <c r="XCY80" s="150"/>
      <c r="XCZ80" s="150"/>
      <c r="XDA80" s="150"/>
      <c r="XDB80" s="150"/>
      <c r="XDC80" s="150"/>
      <c r="XDD80" s="150"/>
      <c r="XDE80" s="150"/>
      <c r="XDF80" s="150"/>
      <c r="XDG80" s="150"/>
      <c r="XDH80" s="150"/>
      <c r="XDI80" s="150"/>
      <c r="XDJ80" s="150"/>
      <c r="XDK80" s="150"/>
      <c r="XDL80" s="150"/>
      <c r="XDM80" s="150"/>
      <c r="XDN80" s="150"/>
      <c r="XDO80" s="150"/>
      <c r="XDP80" s="150"/>
      <c r="XDQ80" s="150"/>
      <c r="XDR80" s="150"/>
      <c r="XDS80" s="150"/>
      <c r="XDT80" s="15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D35"/>
  <sheetViews>
    <sheetView workbookViewId="0"/>
  </sheetViews>
  <sheetFormatPr defaultRowHeight="11.25"/>
  <cols>
    <col min="1" max="1" width="16.28515625" style="88" bestFit="1" customWidth="1"/>
    <col min="2" max="2" width="38.7109375" style="82" customWidth="1"/>
    <col min="3" max="3" width="9.85546875" style="82" customWidth="1"/>
    <col min="4" max="4" width="12" style="82" customWidth="1"/>
    <col min="5" max="16384" width="9.140625" style="82"/>
  </cols>
  <sheetData>
    <row r="4" spans="1:3">
      <c r="A4" s="89" t="s">
        <v>4</v>
      </c>
      <c r="B4" s="85" t="s">
        <v>6</v>
      </c>
      <c r="C4" s="86" t="s">
        <v>1545</v>
      </c>
    </row>
    <row r="5" spans="1:3">
      <c r="A5" s="88">
        <v>10</v>
      </c>
      <c r="B5" s="82" t="s">
        <v>335</v>
      </c>
      <c r="C5" s="84">
        <v>52272887.950000003</v>
      </c>
    </row>
    <row r="6" spans="1:3">
      <c r="A6" s="88">
        <v>20</v>
      </c>
      <c r="B6" s="82" t="s">
        <v>18</v>
      </c>
      <c r="C6" s="84">
        <v>-30542891.32</v>
      </c>
    </row>
    <row r="7" spans="1:3">
      <c r="A7" s="88">
        <v>40</v>
      </c>
      <c r="B7" s="82" t="s">
        <v>426</v>
      </c>
      <c r="C7" s="84">
        <v>9796578.2799999975</v>
      </c>
    </row>
    <row r="8" spans="1:3">
      <c r="A8" s="88">
        <v>50</v>
      </c>
      <c r="B8" s="82" t="s">
        <v>55</v>
      </c>
      <c r="C8" s="84">
        <v>-861726.24999999988</v>
      </c>
    </row>
    <row r="9" spans="1:3">
      <c r="A9" s="88">
        <v>70</v>
      </c>
      <c r="B9" s="82" t="s">
        <v>1225</v>
      </c>
      <c r="C9" s="84"/>
    </row>
    <row r="10" spans="1:3">
      <c r="A10" s="88">
        <v>80</v>
      </c>
      <c r="B10" s="82" t="s">
        <v>48</v>
      </c>
      <c r="C10" s="84">
        <v>691645.48</v>
      </c>
    </row>
    <row r="11" spans="1:3">
      <c r="A11" s="88">
        <v>200</v>
      </c>
      <c r="B11" s="82" t="s">
        <v>154</v>
      </c>
      <c r="C11" s="84">
        <v>-136768.74000000002</v>
      </c>
    </row>
    <row r="12" spans="1:3">
      <c r="A12" s="88">
        <v>210</v>
      </c>
      <c r="B12" s="82" t="s">
        <v>159</v>
      </c>
      <c r="C12" s="84">
        <v>-35247.81</v>
      </c>
    </row>
    <row r="13" spans="1:3">
      <c r="A13" s="88">
        <v>220</v>
      </c>
      <c r="B13" s="82" t="s">
        <v>317</v>
      </c>
      <c r="C13" s="84">
        <v>-17922.333554687328</v>
      </c>
    </row>
    <row r="14" spans="1:3">
      <c r="A14" s="88">
        <v>240</v>
      </c>
      <c r="B14" s="82" t="s">
        <v>15</v>
      </c>
      <c r="C14" s="84">
        <v>0</v>
      </c>
    </row>
    <row r="15" spans="1:3">
      <c r="A15" s="88">
        <v>290</v>
      </c>
      <c r="B15" s="82" t="s">
        <v>521</v>
      </c>
      <c r="C15" s="84">
        <v>-5197193</v>
      </c>
    </row>
    <row r="16" spans="1:3">
      <c r="A16" s="88" t="s">
        <v>612</v>
      </c>
      <c r="B16" s="82" t="s">
        <v>414</v>
      </c>
      <c r="C16" s="84">
        <v>5284614.87</v>
      </c>
    </row>
    <row r="17" spans="1:4">
      <c r="A17" s="88" t="s">
        <v>413</v>
      </c>
      <c r="B17" s="82" t="s">
        <v>414</v>
      </c>
      <c r="C17" s="84">
        <v>0</v>
      </c>
    </row>
    <row r="18" spans="1:4">
      <c r="A18" s="88" t="s">
        <v>621</v>
      </c>
      <c r="B18" s="82" t="s">
        <v>622</v>
      </c>
      <c r="C18" s="84">
        <v>-75056.66</v>
      </c>
    </row>
    <row r="19" spans="1:4">
      <c r="A19" s="88" t="s">
        <v>166</v>
      </c>
      <c r="B19" s="82" t="s">
        <v>167</v>
      </c>
      <c r="C19" s="84">
        <v>-450539.01</v>
      </c>
    </row>
    <row r="20" spans="1:4">
      <c r="A20" s="88" t="s">
        <v>99</v>
      </c>
      <c r="B20" s="82" t="s">
        <v>73</v>
      </c>
      <c r="C20" s="84">
        <v>-9647586.4200000037</v>
      </c>
    </row>
    <row r="21" spans="1:4">
      <c r="A21" s="88" t="s">
        <v>72</v>
      </c>
      <c r="B21" s="82" t="s">
        <v>73</v>
      </c>
      <c r="C21" s="84">
        <v>-12690519.780000007</v>
      </c>
    </row>
    <row r="22" spans="1:4">
      <c r="A22" s="88" t="s">
        <v>1235</v>
      </c>
      <c r="B22" s="82" t="s">
        <v>900</v>
      </c>
      <c r="C22" s="84">
        <v>-1388263.91</v>
      </c>
    </row>
    <row r="23" spans="1:4">
      <c r="A23" s="88" t="s">
        <v>1546</v>
      </c>
      <c r="B23" s="82" t="s">
        <v>1546</v>
      </c>
      <c r="C23" s="84"/>
    </row>
    <row r="24" spans="1:4">
      <c r="A24" s="88" t="s">
        <v>1544</v>
      </c>
      <c r="B24" s="88"/>
      <c r="C24" s="84">
        <v>7002011.3464453053</v>
      </c>
    </row>
    <row r="28" spans="1:4">
      <c r="C28" s="83"/>
      <c r="D28" s="83"/>
    </row>
    <row r="29" spans="1:4">
      <c r="C29" s="83"/>
      <c r="D29" s="83"/>
    </row>
    <row r="30" spans="1:4">
      <c r="C30" s="83"/>
      <c r="D30" s="83"/>
    </row>
    <row r="31" spans="1:4">
      <c r="C31" s="83"/>
      <c r="D31" s="83"/>
    </row>
    <row r="32" spans="1:4">
      <c r="C32" s="83"/>
      <c r="D32" s="83"/>
    </row>
    <row r="33" spans="3:4">
      <c r="C33" s="83"/>
      <c r="D33" s="83"/>
    </row>
    <row r="34" spans="3:4">
      <c r="C34" s="83"/>
      <c r="D34" s="83"/>
    </row>
    <row r="35" spans="3:4">
      <c r="C35" s="83"/>
      <c r="D35" s="8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6" filterMode="1">
    <tabColor rgb="FFFF00FF"/>
    <pageSetUpPr fitToPage="1"/>
  </sheetPr>
  <dimension ref="A1:XDW3212"/>
  <sheetViews>
    <sheetView zoomScale="80" zoomScaleNormal="80" workbookViewId="0">
      <pane ySplit="1" topLeftCell="A327" activePane="bottomLeft" state="frozen"/>
      <selection pane="bottomLeft" activeCell="A327" sqref="A327"/>
    </sheetView>
  </sheetViews>
  <sheetFormatPr defaultRowHeight="15" outlineLevelRow="1"/>
  <cols>
    <col min="1" max="1" width="20.42578125" style="5" customWidth="1"/>
    <col min="2" max="2" width="16.5703125" style="5" customWidth="1"/>
    <col min="3" max="3" width="52.42578125" style="5" customWidth="1"/>
    <col min="4" max="4" width="18.85546875" style="2" bestFit="1" customWidth="1"/>
    <col min="5" max="5" width="19.85546875" style="7" bestFit="1" customWidth="1"/>
    <col min="6" max="6" width="15.5703125" style="5" bestFit="1" customWidth="1"/>
    <col min="7" max="7" width="57.85546875" style="5" customWidth="1"/>
    <col min="8" max="8" width="63.28515625" style="5" customWidth="1"/>
    <col min="9" max="9" width="19.28515625" style="5" customWidth="1"/>
    <col min="10" max="10" width="9.140625" style="5"/>
    <col min="11" max="11" width="19.85546875" style="7" bestFit="1" customWidth="1"/>
    <col min="12" max="12" width="9.140625" style="5"/>
    <col min="13" max="13" width="79.140625" style="5" bestFit="1" customWidth="1"/>
    <col min="14" max="16384" width="9.140625" style="5"/>
  </cols>
  <sheetData>
    <row r="1" spans="1:16351" ht="15.75">
      <c r="A1" s="1" t="s">
        <v>0</v>
      </c>
      <c r="B1" s="1" t="s">
        <v>1</v>
      </c>
      <c r="C1" s="1" t="s">
        <v>2</v>
      </c>
      <c r="D1" s="2" t="s">
        <v>3</v>
      </c>
      <c r="E1" s="3" t="s">
        <v>4</v>
      </c>
      <c r="F1" s="4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3" t="s">
        <v>10</v>
      </c>
      <c r="L1" s="5" t="s">
        <v>9</v>
      </c>
      <c r="M1" s="5" t="s">
        <v>11</v>
      </c>
    </row>
    <row r="2" spans="1:16351" ht="15" hidden="1" customHeight="1">
      <c r="A2" s="5" t="s">
        <v>13</v>
      </c>
      <c r="B2" s="16" t="s">
        <v>14</v>
      </c>
      <c r="C2" s="14" t="s">
        <v>15</v>
      </c>
      <c r="D2" s="6">
        <v>0</v>
      </c>
      <c r="E2" s="7">
        <v>240</v>
      </c>
      <c r="F2" s="6">
        <v>-386613</v>
      </c>
      <c r="G2" s="14" t="s">
        <v>15</v>
      </c>
      <c r="H2" s="14" t="s">
        <v>15</v>
      </c>
      <c r="I2" s="5" t="s">
        <v>12</v>
      </c>
      <c r="K2" s="17">
        <v>240</v>
      </c>
    </row>
    <row r="3" spans="1:16351" ht="15" hidden="1" customHeight="1">
      <c r="A3" s="5" t="s">
        <v>13</v>
      </c>
      <c r="B3" s="5" t="s">
        <v>16</v>
      </c>
      <c r="C3" s="5" t="s">
        <v>17</v>
      </c>
      <c r="D3" s="2">
        <v>0</v>
      </c>
      <c r="E3" s="7">
        <v>20</v>
      </c>
      <c r="F3" s="6">
        <v>0</v>
      </c>
      <c r="G3" s="5" t="s">
        <v>18</v>
      </c>
      <c r="H3" s="5" t="s">
        <v>19</v>
      </c>
      <c r="I3" s="5" t="s">
        <v>12</v>
      </c>
      <c r="K3" s="7">
        <v>20</v>
      </c>
    </row>
    <row r="4" spans="1:16351" ht="15" hidden="1" customHeight="1">
      <c r="A4" s="5" t="s">
        <v>13</v>
      </c>
      <c r="B4" s="5" t="s">
        <v>20</v>
      </c>
      <c r="C4" s="5" t="s">
        <v>21</v>
      </c>
      <c r="D4" s="2">
        <v>-958123.08</v>
      </c>
      <c r="E4" s="7">
        <v>20</v>
      </c>
      <c r="F4" s="6">
        <v>-794796</v>
      </c>
      <c r="G4" s="5" t="s">
        <v>18</v>
      </c>
      <c r="H4" s="5" t="s">
        <v>19</v>
      </c>
      <c r="I4" s="5" t="s">
        <v>12</v>
      </c>
      <c r="K4" s="7">
        <v>20</v>
      </c>
    </row>
    <row r="5" spans="1:16351" ht="15" hidden="1" customHeight="1">
      <c r="A5" s="5" t="s">
        <v>13</v>
      </c>
      <c r="B5" s="5" t="s">
        <v>22</v>
      </c>
      <c r="C5" s="5" t="s">
        <v>23</v>
      </c>
      <c r="D5" s="2">
        <v>0</v>
      </c>
      <c r="E5" s="7">
        <v>20</v>
      </c>
      <c r="F5" s="6">
        <v>-2.25</v>
      </c>
      <c r="G5" s="5" t="s">
        <v>18</v>
      </c>
      <c r="H5" s="5" t="s">
        <v>19</v>
      </c>
      <c r="I5" s="5" t="s">
        <v>12</v>
      </c>
      <c r="K5" s="7">
        <v>20</v>
      </c>
    </row>
    <row r="6" spans="1:16351" ht="15" hidden="1" customHeight="1">
      <c r="A6" s="5" t="s">
        <v>13</v>
      </c>
      <c r="B6" s="5" t="s">
        <v>24</v>
      </c>
      <c r="C6" s="5" t="s">
        <v>25</v>
      </c>
      <c r="D6" s="2">
        <v>-5667.93</v>
      </c>
      <c r="E6" s="7">
        <v>20</v>
      </c>
      <c r="F6" s="6">
        <v>-8869.3700000000008</v>
      </c>
      <c r="G6" s="5" t="s">
        <v>18</v>
      </c>
      <c r="H6" s="5" t="s">
        <v>19</v>
      </c>
      <c r="I6" s="5" t="s">
        <v>12</v>
      </c>
      <c r="K6" s="7">
        <v>20</v>
      </c>
    </row>
    <row r="7" spans="1:16351" s="8" customFormat="1" ht="15" hidden="1" customHeight="1">
      <c r="A7" s="5" t="s">
        <v>13</v>
      </c>
      <c r="B7" s="5" t="s">
        <v>26</v>
      </c>
      <c r="C7" s="5" t="s">
        <v>27</v>
      </c>
      <c r="D7" s="2">
        <v>0</v>
      </c>
      <c r="E7" s="7">
        <v>20</v>
      </c>
      <c r="F7" s="6">
        <v>0</v>
      </c>
      <c r="G7" s="5" t="s">
        <v>18</v>
      </c>
      <c r="H7" s="5" t="s">
        <v>28</v>
      </c>
      <c r="I7" s="5" t="s">
        <v>12</v>
      </c>
      <c r="J7" s="5"/>
      <c r="K7" s="7">
        <v>20</v>
      </c>
      <c r="L7" s="5"/>
      <c r="M7" s="5"/>
      <c r="N7" s="5"/>
      <c r="O7" s="5"/>
      <c r="P7" s="5"/>
      <c r="Q7" s="5"/>
      <c r="R7" s="5"/>
      <c r="S7" s="5"/>
      <c r="T7" s="5"/>
    </row>
    <row r="8" spans="1:16351" s="8" customFormat="1" ht="15" hidden="1" customHeight="1">
      <c r="A8" s="5" t="s">
        <v>13</v>
      </c>
      <c r="B8" s="5" t="s">
        <v>29</v>
      </c>
      <c r="C8" s="5" t="s">
        <v>30</v>
      </c>
      <c r="D8" s="2">
        <v>-6766.66</v>
      </c>
      <c r="E8" s="7">
        <v>20</v>
      </c>
      <c r="F8" s="6">
        <v>-3263.88</v>
      </c>
      <c r="G8" s="5" t="s">
        <v>18</v>
      </c>
      <c r="H8" s="5" t="s">
        <v>31</v>
      </c>
      <c r="I8" s="5" t="s">
        <v>12</v>
      </c>
      <c r="J8" s="5"/>
      <c r="K8" s="7">
        <v>20</v>
      </c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</row>
    <row r="9" spans="1:16351" ht="15" hidden="1" customHeight="1">
      <c r="A9" s="5" t="s">
        <v>13</v>
      </c>
      <c r="B9" s="5" t="s">
        <v>32</v>
      </c>
      <c r="C9" s="5" t="s">
        <v>33</v>
      </c>
      <c r="D9" s="2">
        <v>-41840.68</v>
      </c>
      <c r="E9" s="7">
        <v>20</v>
      </c>
      <c r="F9" s="6">
        <v>-19791.55</v>
      </c>
      <c r="G9" s="5" t="s">
        <v>18</v>
      </c>
      <c r="H9" s="5" t="s">
        <v>28</v>
      </c>
      <c r="I9" s="5" t="s">
        <v>12</v>
      </c>
      <c r="K9" s="7">
        <v>20</v>
      </c>
    </row>
    <row r="10" spans="1:16351" ht="15" hidden="1" customHeight="1">
      <c r="A10" s="5" t="s">
        <v>13</v>
      </c>
      <c r="B10" s="5" t="s">
        <v>34</v>
      </c>
      <c r="C10" s="5" t="s">
        <v>35</v>
      </c>
      <c r="D10" s="2">
        <v>-485758.06</v>
      </c>
      <c r="E10" s="7">
        <v>20</v>
      </c>
      <c r="F10" s="6">
        <v>-308262.8</v>
      </c>
      <c r="G10" s="5" t="s">
        <v>18</v>
      </c>
      <c r="H10" s="5" t="s">
        <v>36</v>
      </c>
      <c r="I10" s="5" t="s">
        <v>12</v>
      </c>
      <c r="K10" s="7">
        <v>20</v>
      </c>
    </row>
    <row r="11" spans="1:16351" ht="15" hidden="1" customHeight="1">
      <c r="A11" s="5" t="s">
        <v>13</v>
      </c>
      <c r="B11" s="5" t="s">
        <v>37</v>
      </c>
      <c r="C11" s="5" t="s">
        <v>38</v>
      </c>
      <c r="D11" s="2">
        <v>-14761.08</v>
      </c>
      <c r="E11" s="7">
        <v>20</v>
      </c>
      <c r="F11" s="6">
        <v>0</v>
      </c>
      <c r="G11" s="5" t="s">
        <v>18</v>
      </c>
      <c r="H11" s="5" t="s">
        <v>39</v>
      </c>
      <c r="I11" s="5" t="s">
        <v>12</v>
      </c>
      <c r="K11" s="7">
        <v>20</v>
      </c>
    </row>
    <row r="12" spans="1:16351" ht="15" hidden="1" customHeight="1">
      <c r="A12" s="5" t="s">
        <v>13</v>
      </c>
      <c r="B12" s="5" t="s">
        <v>40</v>
      </c>
      <c r="C12" s="5" t="s">
        <v>41</v>
      </c>
      <c r="D12" s="2">
        <v>-1865726.29</v>
      </c>
      <c r="E12" s="7">
        <v>20</v>
      </c>
      <c r="F12" s="6">
        <v>-1478463.56</v>
      </c>
      <c r="G12" s="5" t="s">
        <v>18</v>
      </c>
      <c r="H12" s="5" t="s">
        <v>42</v>
      </c>
      <c r="I12" s="5" t="s">
        <v>12</v>
      </c>
      <c r="K12" s="7">
        <v>20</v>
      </c>
    </row>
    <row r="13" spans="1:16351" ht="15" hidden="1" customHeight="1">
      <c r="A13" s="5" t="s">
        <v>13</v>
      </c>
      <c r="B13" s="5" t="s">
        <v>43</v>
      </c>
      <c r="C13" s="5" t="s">
        <v>44</v>
      </c>
      <c r="D13" s="2">
        <v>-288774</v>
      </c>
      <c r="E13" s="7">
        <v>20</v>
      </c>
      <c r="F13" s="6">
        <v>-948354.16</v>
      </c>
      <c r="G13" s="5" t="s">
        <v>18</v>
      </c>
      <c r="H13" s="5" t="s">
        <v>45</v>
      </c>
      <c r="I13" s="5" t="s">
        <v>12</v>
      </c>
      <c r="K13" s="7">
        <v>20</v>
      </c>
    </row>
    <row r="14" spans="1:16351" ht="15" hidden="1" customHeight="1">
      <c r="A14" s="5" t="s">
        <v>13</v>
      </c>
      <c r="B14" s="5" t="s">
        <v>46</v>
      </c>
      <c r="C14" s="5" t="s">
        <v>47</v>
      </c>
      <c r="D14" s="2">
        <v>-1271.5</v>
      </c>
      <c r="E14" s="7">
        <v>80</v>
      </c>
      <c r="F14" s="6">
        <v>0</v>
      </c>
      <c r="G14" s="5" t="s">
        <v>48</v>
      </c>
      <c r="H14" s="5" t="s">
        <v>49</v>
      </c>
      <c r="I14" s="5" t="s">
        <v>12</v>
      </c>
      <c r="K14" s="7">
        <v>80</v>
      </c>
    </row>
    <row r="15" spans="1:16351" ht="15" hidden="1" customHeight="1">
      <c r="A15" s="5" t="s">
        <v>13</v>
      </c>
      <c r="B15" s="5" t="s">
        <v>50</v>
      </c>
      <c r="C15" s="5" t="s">
        <v>51</v>
      </c>
      <c r="D15" s="2">
        <v>-708.23</v>
      </c>
      <c r="E15" s="7">
        <v>80</v>
      </c>
      <c r="F15" s="6">
        <v>0</v>
      </c>
      <c r="G15" s="5" t="s">
        <v>48</v>
      </c>
      <c r="H15" s="5" t="s">
        <v>52</v>
      </c>
      <c r="I15" s="5" t="s">
        <v>12</v>
      </c>
      <c r="K15" s="7">
        <v>80</v>
      </c>
    </row>
    <row r="16" spans="1:16351" ht="15" hidden="1" customHeight="1">
      <c r="A16" s="5" t="s">
        <v>13</v>
      </c>
      <c r="B16" s="5" t="s">
        <v>53</v>
      </c>
      <c r="C16" s="5" t="s">
        <v>54</v>
      </c>
      <c r="D16" s="2">
        <v>-19105.32</v>
      </c>
      <c r="E16" s="7">
        <v>50</v>
      </c>
      <c r="F16" s="6">
        <v>-23745.27</v>
      </c>
      <c r="G16" s="5" t="s">
        <v>55</v>
      </c>
      <c r="H16" s="5" t="s">
        <v>56</v>
      </c>
      <c r="I16" s="5" t="s">
        <v>12</v>
      </c>
      <c r="K16" s="7">
        <v>50</v>
      </c>
    </row>
    <row r="17" spans="1:13" ht="15" hidden="1" customHeight="1">
      <c r="A17" s="5" t="s">
        <v>13</v>
      </c>
      <c r="B17" s="5" t="s">
        <v>57</v>
      </c>
      <c r="C17" s="5" t="s">
        <v>58</v>
      </c>
      <c r="D17" s="2">
        <v>-128036.34</v>
      </c>
      <c r="E17" s="7">
        <v>50</v>
      </c>
      <c r="F17" s="6">
        <v>-235521.79</v>
      </c>
      <c r="G17" s="5" t="s">
        <v>55</v>
      </c>
      <c r="H17" s="5" t="s">
        <v>59</v>
      </c>
      <c r="I17" s="5" t="s">
        <v>12</v>
      </c>
      <c r="K17" s="7">
        <v>50</v>
      </c>
    </row>
    <row r="18" spans="1:13" ht="15" hidden="1" customHeight="1">
      <c r="A18" s="5" t="s">
        <v>13</v>
      </c>
      <c r="B18" s="5" t="s">
        <v>60</v>
      </c>
      <c r="C18" s="5" t="s">
        <v>61</v>
      </c>
      <c r="D18" s="2">
        <v>-770</v>
      </c>
      <c r="E18" s="7">
        <v>50</v>
      </c>
      <c r="F18" s="6">
        <v>0</v>
      </c>
      <c r="G18" s="5" t="s">
        <v>55</v>
      </c>
      <c r="H18" s="5" t="s">
        <v>56</v>
      </c>
      <c r="I18" s="5" t="s">
        <v>12</v>
      </c>
      <c r="K18" s="7">
        <v>50</v>
      </c>
    </row>
    <row r="19" spans="1:13" ht="15" hidden="1" customHeight="1">
      <c r="A19" s="5" t="s">
        <v>13</v>
      </c>
      <c r="B19" s="5" t="s">
        <v>62</v>
      </c>
      <c r="C19" s="5" t="s">
        <v>63</v>
      </c>
      <c r="D19" s="2">
        <v>-15106.41</v>
      </c>
      <c r="E19" s="7">
        <v>50</v>
      </c>
      <c r="F19" s="6">
        <v>-54774.14</v>
      </c>
      <c r="G19" s="5" t="s">
        <v>55</v>
      </c>
      <c r="H19" s="5" t="s">
        <v>56</v>
      </c>
      <c r="I19" s="5" t="s">
        <v>12</v>
      </c>
      <c r="K19" s="7">
        <v>50</v>
      </c>
    </row>
    <row r="20" spans="1:13" ht="15" hidden="1" customHeight="1">
      <c r="A20" s="5" t="s">
        <v>13</v>
      </c>
      <c r="B20" s="5" t="s">
        <v>64</v>
      </c>
      <c r="C20" s="5" t="s">
        <v>65</v>
      </c>
      <c r="D20" s="2">
        <v>-249.93</v>
      </c>
      <c r="E20" s="7">
        <v>50</v>
      </c>
      <c r="F20" s="6">
        <v>-1524.92</v>
      </c>
      <c r="G20" s="5" t="s">
        <v>55</v>
      </c>
      <c r="H20" s="5" t="s">
        <v>56</v>
      </c>
      <c r="I20" s="5" t="s">
        <v>12</v>
      </c>
      <c r="K20" s="7">
        <v>50</v>
      </c>
    </row>
    <row r="21" spans="1:13" ht="15" hidden="1" customHeight="1">
      <c r="A21" s="5" t="s">
        <v>13</v>
      </c>
      <c r="B21" s="5" t="s">
        <v>66</v>
      </c>
      <c r="C21" s="5" t="s">
        <v>67</v>
      </c>
      <c r="D21" s="2">
        <v>-0.84</v>
      </c>
      <c r="E21" s="7">
        <v>50</v>
      </c>
      <c r="F21" s="6">
        <v>-4</v>
      </c>
      <c r="G21" s="5" t="s">
        <v>55</v>
      </c>
      <c r="H21" s="5" t="s">
        <v>56</v>
      </c>
      <c r="I21" s="5" t="s">
        <v>12</v>
      </c>
      <c r="K21" s="7">
        <v>50</v>
      </c>
    </row>
    <row r="22" spans="1:13" ht="15" hidden="1" customHeight="1">
      <c r="A22" s="5" t="s">
        <v>13</v>
      </c>
      <c r="B22" s="5" t="s">
        <v>68</v>
      </c>
      <c r="C22" s="5" t="s">
        <v>69</v>
      </c>
      <c r="D22" s="2">
        <v>-1324.32</v>
      </c>
      <c r="E22" s="7">
        <v>50</v>
      </c>
      <c r="F22" s="6">
        <v>-4722.1400000000003</v>
      </c>
      <c r="G22" s="5" t="s">
        <v>55</v>
      </c>
      <c r="H22" s="5" t="s">
        <v>56</v>
      </c>
      <c r="I22" s="5" t="s">
        <v>12</v>
      </c>
      <c r="K22" s="7">
        <v>50</v>
      </c>
    </row>
    <row r="23" spans="1:13" ht="15" hidden="1" customHeight="1">
      <c r="A23" s="5" t="s">
        <v>13</v>
      </c>
      <c r="B23" s="5" t="s">
        <v>70</v>
      </c>
      <c r="C23" s="5" t="s">
        <v>71</v>
      </c>
      <c r="D23" s="2">
        <v>-1337124.18</v>
      </c>
      <c r="E23" s="7" t="s">
        <v>72</v>
      </c>
      <c r="F23" s="6">
        <v>0</v>
      </c>
      <c r="G23" s="5" t="s">
        <v>73</v>
      </c>
      <c r="H23" s="5" t="s">
        <v>74</v>
      </c>
      <c r="I23" s="5" t="s">
        <v>12</v>
      </c>
      <c r="K23" s="7" t="s">
        <v>72</v>
      </c>
      <c r="M23" s="5" t="s">
        <v>1547</v>
      </c>
    </row>
    <row r="24" spans="1:13" ht="15" hidden="1" customHeight="1">
      <c r="A24" s="5" t="s">
        <v>13</v>
      </c>
      <c r="B24" s="5" t="s">
        <v>75</v>
      </c>
      <c r="C24" s="5" t="s">
        <v>76</v>
      </c>
      <c r="D24" s="2">
        <v>-363.05</v>
      </c>
      <c r="E24" s="7">
        <v>50</v>
      </c>
      <c r="F24" s="6">
        <v>-271.52</v>
      </c>
      <c r="G24" s="5" t="s">
        <v>55</v>
      </c>
      <c r="H24" s="5" t="s">
        <v>56</v>
      </c>
      <c r="I24" s="5" t="s">
        <v>12</v>
      </c>
      <c r="K24" s="7">
        <v>50</v>
      </c>
    </row>
    <row r="25" spans="1:13" ht="15" hidden="1" customHeight="1">
      <c r="A25" s="5" t="s">
        <v>13</v>
      </c>
      <c r="B25" s="5" t="s">
        <v>77</v>
      </c>
      <c r="C25" s="5" t="s">
        <v>78</v>
      </c>
      <c r="D25" s="2">
        <v>-7461.06</v>
      </c>
      <c r="E25" s="7">
        <v>50</v>
      </c>
      <c r="F25" s="6">
        <v>-14129.88</v>
      </c>
      <c r="G25" s="5" t="s">
        <v>55</v>
      </c>
      <c r="H25" s="5" t="s">
        <v>79</v>
      </c>
      <c r="I25" s="5" t="s">
        <v>12</v>
      </c>
      <c r="K25" s="7">
        <v>50</v>
      </c>
    </row>
    <row r="26" spans="1:13" ht="15" hidden="1" customHeight="1">
      <c r="A26" s="5" t="s">
        <v>13</v>
      </c>
      <c r="B26" s="5" t="s">
        <v>80</v>
      </c>
      <c r="C26" s="5" t="s">
        <v>81</v>
      </c>
      <c r="D26" s="2">
        <v>-218939.13</v>
      </c>
      <c r="E26" s="7">
        <v>20</v>
      </c>
      <c r="F26" s="6">
        <v>0</v>
      </c>
      <c r="G26" s="5" t="s">
        <v>18</v>
      </c>
      <c r="H26" s="5" t="s">
        <v>42</v>
      </c>
      <c r="I26" s="5" t="s">
        <v>12</v>
      </c>
      <c r="K26" s="7">
        <v>20</v>
      </c>
    </row>
    <row r="27" spans="1:13" ht="15" hidden="1" customHeight="1">
      <c r="A27" s="5" t="s">
        <v>13</v>
      </c>
      <c r="B27" s="5" t="s">
        <v>82</v>
      </c>
      <c r="C27" s="5" t="s">
        <v>83</v>
      </c>
      <c r="D27" s="2">
        <v>0</v>
      </c>
      <c r="E27" s="7">
        <v>20</v>
      </c>
      <c r="F27" s="6">
        <v>0</v>
      </c>
      <c r="G27" s="5" t="s">
        <v>18</v>
      </c>
      <c r="H27" s="5" t="s">
        <v>45</v>
      </c>
      <c r="I27" s="5" t="s">
        <v>12</v>
      </c>
      <c r="K27" s="7">
        <v>20</v>
      </c>
    </row>
    <row r="28" spans="1:13" ht="15" hidden="1" customHeight="1">
      <c r="A28" s="5" t="s">
        <v>13</v>
      </c>
      <c r="B28" s="5" t="s">
        <v>84</v>
      </c>
      <c r="C28" s="5" t="s">
        <v>85</v>
      </c>
      <c r="D28" s="2">
        <v>-26796.959999999999</v>
      </c>
      <c r="E28" s="7">
        <v>50</v>
      </c>
      <c r="F28" s="6">
        <v>0</v>
      </c>
      <c r="G28" s="5" t="s">
        <v>55</v>
      </c>
      <c r="H28" s="5" t="s">
        <v>59</v>
      </c>
      <c r="I28" s="5" t="s">
        <v>12</v>
      </c>
      <c r="K28" s="7">
        <v>50</v>
      </c>
    </row>
    <row r="29" spans="1:13" ht="15" hidden="1" customHeight="1">
      <c r="A29" s="5" t="s">
        <v>13</v>
      </c>
      <c r="B29" s="5" t="s">
        <v>86</v>
      </c>
      <c r="C29" s="5" t="s">
        <v>87</v>
      </c>
      <c r="D29" s="2">
        <v>-283.8</v>
      </c>
      <c r="E29" s="7">
        <v>50</v>
      </c>
      <c r="F29" s="6">
        <v>-6</v>
      </c>
      <c r="G29" s="5" t="s">
        <v>55</v>
      </c>
      <c r="H29" s="5" t="s">
        <v>88</v>
      </c>
      <c r="I29" s="5" t="s">
        <v>12</v>
      </c>
      <c r="K29" s="7">
        <v>50</v>
      </c>
    </row>
    <row r="30" spans="1:13" ht="15" hidden="1" customHeight="1">
      <c r="A30" s="5" t="s">
        <v>13</v>
      </c>
      <c r="B30" s="5" t="s">
        <v>89</v>
      </c>
      <c r="C30" s="5" t="s">
        <v>90</v>
      </c>
      <c r="D30" s="2">
        <v>-15.8</v>
      </c>
      <c r="E30" s="7">
        <v>50</v>
      </c>
      <c r="F30" s="6">
        <v>0</v>
      </c>
      <c r="G30" s="5" t="s">
        <v>55</v>
      </c>
      <c r="H30" s="5" t="s">
        <v>88</v>
      </c>
      <c r="I30" s="5" t="s">
        <v>12</v>
      </c>
      <c r="K30" s="7">
        <v>50</v>
      </c>
    </row>
    <row r="31" spans="1:13" ht="15" hidden="1" customHeight="1">
      <c r="A31" s="5" t="s">
        <v>13</v>
      </c>
      <c r="B31" s="5" t="s">
        <v>91</v>
      </c>
      <c r="C31" s="5" t="s">
        <v>92</v>
      </c>
      <c r="D31" s="2">
        <v>-326722.88</v>
      </c>
      <c r="E31" s="7" t="s">
        <v>72</v>
      </c>
      <c r="F31" s="6">
        <v>-302665.08</v>
      </c>
      <c r="G31" s="5" t="s">
        <v>73</v>
      </c>
      <c r="H31" s="5" t="s">
        <v>74</v>
      </c>
      <c r="I31" s="5" t="s">
        <v>12</v>
      </c>
      <c r="K31" s="7" t="s">
        <v>72</v>
      </c>
      <c r="M31" s="5" t="s">
        <v>1548</v>
      </c>
    </row>
    <row r="32" spans="1:13" ht="15" hidden="1" customHeight="1">
      <c r="A32" s="5" t="s">
        <v>13</v>
      </c>
      <c r="B32" s="5" t="s">
        <v>93</v>
      </c>
      <c r="C32" s="5" t="s">
        <v>94</v>
      </c>
      <c r="D32" s="2">
        <v>-6383.28</v>
      </c>
      <c r="E32" s="7">
        <v>50</v>
      </c>
      <c r="F32" s="6">
        <v>-41360.01</v>
      </c>
      <c r="G32" s="5" t="s">
        <v>55</v>
      </c>
      <c r="H32" s="5" t="s">
        <v>88</v>
      </c>
      <c r="I32" s="5" t="s">
        <v>12</v>
      </c>
      <c r="K32" s="7">
        <v>50</v>
      </c>
    </row>
    <row r="33" spans="1:13" ht="15" hidden="1" customHeight="1">
      <c r="A33" s="5" t="s">
        <v>13</v>
      </c>
      <c r="B33" s="5" t="s">
        <v>95</v>
      </c>
      <c r="C33" s="5" t="s">
        <v>96</v>
      </c>
      <c r="D33" s="2">
        <v>0</v>
      </c>
      <c r="E33" s="7">
        <v>50</v>
      </c>
      <c r="F33" s="6">
        <v>0</v>
      </c>
      <c r="G33" s="5" t="s">
        <v>55</v>
      </c>
      <c r="H33" s="5" t="s">
        <v>56</v>
      </c>
      <c r="I33" s="5" t="s">
        <v>12</v>
      </c>
      <c r="K33" s="7">
        <v>50</v>
      </c>
    </row>
    <row r="34" spans="1:13" ht="15" hidden="1" customHeight="1">
      <c r="A34" s="5" t="s">
        <v>13</v>
      </c>
      <c r="B34" s="5" t="s">
        <v>97</v>
      </c>
      <c r="C34" s="5" t="s">
        <v>98</v>
      </c>
      <c r="D34" s="2">
        <v>-2483043.69</v>
      </c>
      <c r="E34" s="7" t="s">
        <v>99</v>
      </c>
      <c r="F34" s="6">
        <v>-4141652.75</v>
      </c>
      <c r="G34" s="5" t="s">
        <v>73</v>
      </c>
      <c r="H34" s="5" t="s">
        <v>100</v>
      </c>
      <c r="I34" s="5" t="s">
        <v>12</v>
      </c>
      <c r="K34" s="7" t="s">
        <v>99</v>
      </c>
    </row>
    <row r="35" spans="1:13" ht="15" hidden="1" customHeight="1">
      <c r="A35" s="5" t="s">
        <v>13</v>
      </c>
      <c r="B35" s="5" t="s">
        <v>101</v>
      </c>
      <c r="C35" s="5" t="s">
        <v>102</v>
      </c>
      <c r="D35" s="2">
        <v>-35514.699999999997</v>
      </c>
      <c r="E35" s="7" t="s">
        <v>99</v>
      </c>
      <c r="F35" s="6">
        <v>-77931.11</v>
      </c>
      <c r="G35" s="5" t="s">
        <v>73</v>
      </c>
      <c r="H35" s="5" t="s">
        <v>100</v>
      </c>
      <c r="I35" s="5" t="s">
        <v>12</v>
      </c>
      <c r="K35" s="7" t="s">
        <v>99</v>
      </c>
    </row>
    <row r="36" spans="1:13" ht="15" hidden="1" customHeight="1">
      <c r="A36" s="5" t="s">
        <v>13</v>
      </c>
      <c r="B36" s="5" t="s">
        <v>103</v>
      </c>
      <c r="C36" s="5" t="s">
        <v>104</v>
      </c>
      <c r="D36" s="2">
        <v>-75330.55</v>
      </c>
      <c r="E36" s="7" t="s">
        <v>99</v>
      </c>
      <c r="F36" s="6">
        <v>-91511.39</v>
      </c>
      <c r="G36" s="5" t="s">
        <v>73</v>
      </c>
      <c r="H36" s="5" t="s">
        <v>100</v>
      </c>
      <c r="I36" s="5" t="s">
        <v>12</v>
      </c>
      <c r="K36" s="7" t="s">
        <v>99</v>
      </c>
    </row>
    <row r="37" spans="1:13" ht="15" hidden="1" customHeight="1">
      <c r="A37" s="5" t="s">
        <v>13</v>
      </c>
      <c r="B37" s="5" t="s">
        <v>105</v>
      </c>
      <c r="C37" s="5" t="s">
        <v>106</v>
      </c>
      <c r="D37" s="2">
        <v>-370</v>
      </c>
      <c r="E37" s="7" t="s">
        <v>99</v>
      </c>
      <c r="F37" s="6">
        <v>0</v>
      </c>
      <c r="G37" s="5" t="s">
        <v>73</v>
      </c>
      <c r="H37" s="5" t="s">
        <v>100</v>
      </c>
      <c r="I37" s="5" t="s">
        <v>12</v>
      </c>
      <c r="K37" s="7" t="s">
        <v>99</v>
      </c>
    </row>
    <row r="38" spans="1:13" ht="15" hidden="1" customHeight="1">
      <c r="A38" s="5" t="s">
        <v>13</v>
      </c>
      <c r="B38" s="5" t="s">
        <v>107</v>
      </c>
      <c r="C38" s="5" t="s">
        <v>108</v>
      </c>
      <c r="D38" s="2">
        <v>0</v>
      </c>
      <c r="E38" s="7" t="s">
        <v>72</v>
      </c>
      <c r="F38" s="6">
        <v>0</v>
      </c>
      <c r="G38" s="5" t="s">
        <v>73</v>
      </c>
      <c r="H38" s="5" t="s">
        <v>109</v>
      </c>
      <c r="I38" s="5" t="s">
        <v>12</v>
      </c>
      <c r="K38" s="7" t="s">
        <v>72</v>
      </c>
      <c r="M38" s="5" t="s">
        <v>109</v>
      </c>
    </row>
    <row r="39" spans="1:13" ht="15" hidden="1" customHeight="1">
      <c r="A39" s="5" t="s">
        <v>13</v>
      </c>
      <c r="B39" s="5" t="s">
        <v>110</v>
      </c>
      <c r="C39" s="5" t="s">
        <v>111</v>
      </c>
      <c r="D39" s="2">
        <v>-723952.42</v>
      </c>
      <c r="E39" s="7" t="s">
        <v>99</v>
      </c>
      <c r="F39" s="6">
        <v>-1155454.45</v>
      </c>
      <c r="G39" s="5" t="s">
        <v>73</v>
      </c>
      <c r="H39" s="5" t="s">
        <v>112</v>
      </c>
      <c r="I39" s="5" t="s">
        <v>12</v>
      </c>
      <c r="K39" s="7" t="s">
        <v>99</v>
      </c>
    </row>
    <row r="40" spans="1:13" ht="15" hidden="1" customHeight="1">
      <c r="A40" s="5" t="s">
        <v>13</v>
      </c>
      <c r="B40" s="5" t="s">
        <v>113</v>
      </c>
      <c r="C40" s="5" t="s">
        <v>114</v>
      </c>
      <c r="D40" s="2">
        <v>-7083.86</v>
      </c>
      <c r="E40" s="7" t="s">
        <v>99</v>
      </c>
      <c r="F40" s="6">
        <v>-9577.36</v>
      </c>
      <c r="G40" s="5" t="s">
        <v>73</v>
      </c>
      <c r="H40" s="5" t="s">
        <v>112</v>
      </c>
      <c r="I40" s="5" t="s">
        <v>12</v>
      </c>
      <c r="K40" s="7" t="s">
        <v>99</v>
      </c>
    </row>
    <row r="41" spans="1:13" ht="15" hidden="1" customHeight="1">
      <c r="A41" s="5" t="s">
        <v>13</v>
      </c>
      <c r="B41" s="5" t="s">
        <v>115</v>
      </c>
      <c r="C41" s="5" t="s">
        <v>116</v>
      </c>
      <c r="D41" s="2">
        <v>-31950.75</v>
      </c>
      <c r="E41" s="7" t="s">
        <v>99</v>
      </c>
      <c r="F41" s="6">
        <v>-48088.57</v>
      </c>
      <c r="G41" s="5" t="s">
        <v>73</v>
      </c>
      <c r="H41" s="5" t="s">
        <v>117</v>
      </c>
      <c r="I41" s="5" t="s">
        <v>12</v>
      </c>
      <c r="K41" s="7" t="s">
        <v>99</v>
      </c>
    </row>
    <row r="42" spans="1:13" ht="15" hidden="1" customHeight="1">
      <c r="A42" s="5" t="s">
        <v>13</v>
      </c>
      <c r="B42" s="5" t="s">
        <v>118</v>
      </c>
      <c r="C42" s="5" t="s">
        <v>119</v>
      </c>
      <c r="D42" s="2">
        <v>-37604.300000000003</v>
      </c>
      <c r="E42" s="7" t="s">
        <v>99</v>
      </c>
      <c r="F42" s="6">
        <v>-53702.17</v>
      </c>
      <c r="G42" s="5" t="s">
        <v>73</v>
      </c>
      <c r="H42" s="5" t="s">
        <v>117</v>
      </c>
      <c r="I42" s="5" t="s">
        <v>12</v>
      </c>
      <c r="K42" s="7" t="s">
        <v>99</v>
      </c>
    </row>
    <row r="43" spans="1:13" ht="15" hidden="1" customHeight="1">
      <c r="A43" s="5" t="s">
        <v>13</v>
      </c>
      <c r="B43" s="5" t="s">
        <v>120</v>
      </c>
      <c r="C43" s="5" t="s">
        <v>121</v>
      </c>
      <c r="D43" s="2">
        <v>-67010.27</v>
      </c>
      <c r="E43" s="7" t="s">
        <v>99</v>
      </c>
      <c r="F43" s="6">
        <v>-94742.85</v>
      </c>
      <c r="G43" s="5" t="s">
        <v>73</v>
      </c>
      <c r="H43" s="5" t="s">
        <v>117</v>
      </c>
      <c r="I43" s="5" t="s">
        <v>12</v>
      </c>
      <c r="K43" s="7" t="s">
        <v>99</v>
      </c>
    </row>
    <row r="44" spans="1:13" ht="15" hidden="1" customHeight="1">
      <c r="A44" s="5" t="s">
        <v>13</v>
      </c>
      <c r="B44" s="5" t="s">
        <v>122</v>
      </c>
      <c r="C44" s="5" t="s">
        <v>123</v>
      </c>
      <c r="D44" s="2">
        <v>-171757.54</v>
      </c>
      <c r="E44" s="7" t="s">
        <v>99</v>
      </c>
      <c r="F44" s="6">
        <v>-291207.23</v>
      </c>
      <c r="G44" s="5" t="s">
        <v>73</v>
      </c>
      <c r="H44" s="5" t="s">
        <v>124</v>
      </c>
      <c r="I44" s="5" t="s">
        <v>12</v>
      </c>
      <c r="K44" s="7" t="s">
        <v>99</v>
      </c>
    </row>
    <row r="45" spans="1:13" ht="15" hidden="1" customHeight="1">
      <c r="A45" s="5" t="s">
        <v>13</v>
      </c>
      <c r="B45" s="5" t="s">
        <v>125</v>
      </c>
      <c r="C45" s="5" t="s">
        <v>126</v>
      </c>
      <c r="D45" s="2">
        <v>-65472.85</v>
      </c>
      <c r="E45" s="7" t="s">
        <v>99</v>
      </c>
      <c r="F45" s="6">
        <v>-138299.32</v>
      </c>
      <c r="G45" s="5" t="s">
        <v>73</v>
      </c>
      <c r="H45" s="5" t="s">
        <v>127</v>
      </c>
      <c r="I45" s="5" t="s">
        <v>12</v>
      </c>
      <c r="K45" s="7" t="s">
        <v>99</v>
      </c>
    </row>
    <row r="46" spans="1:13" ht="15" hidden="1" customHeight="1">
      <c r="A46" s="5" t="s">
        <v>13</v>
      </c>
      <c r="B46" s="5" t="s">
        <v>128</v>
      </c>
      <c r="C46" s="5" t="s">
        <v>129</v>
      </c>
      <c r="D46" s="2">
        <v>0</v>
      </c>
      <c r="E46" s="7" t="s">
        <v>99</v>
      </c>
      <c r="F46" s="6">
        <v>0</v>
      </c>
      <c r="G46" s="5" t="s">
        <v>73</v>
      </c>
      <c r="H46" s="5" t="s">
        <v>127</v>
      </c>
      <c r="I46" s="5" t="s">
        <v>12</v>
      </c>
      <c r="K46" s="7" t="s">
        <v>99</v>
      </c>
    </row>
    <row r="47" spans="1:13" ht="15" hidden="1" customHeight="1">
      <c r="A47" s="5" t="s">
        <v>13</v>
      </c>
      <c r="B47" s="5" t="s">
        <v>130</v>
      </c>
      <c r="C47" s="5" t="s">
        <v>131</v>
      </c>
      <c r="D47" s="2">
        <v>-63593.06</v>
      </c>
      <c r="E47" s="7" t="s">
        <v>72</v>
      </c>
      <c r="F47" s="6">
        <v>-130420.98</v>
      </c>
      <c r="G47" s="5" t="s">
        <v>73</v>
      </c>
      <c r="H47" s="5" t="s">
        <v>132</v>
      </c>
      <c r="I47" s="5" t="s">
        <v>12</v>
      </c>
      <c r="K47" s="7" t="s">
        <v>72</v>
      </c>
      <c r="M47" s="5" t="s">
        <v>132</v>
      </c>
    </row>
    <row r="48" spans="1:13" ht="15" hidden="1" customHeight="1">
      <c r="A48" s="5" t="s">
        <v>13</v>
      </c>
      <c r="B48" s="5" t="s">
        <v>133</v>
      </c>
      <c r="C48" s="5" t="s">
        <v>134</v>
      </c>
      <c r="D48" s="2">
        <v>-53202.239999999998</v>
      </c>
      <c r="E48" s="7" t="s">
        <v>99</v>
      </c>
      <c r="F48" s="6">
        <v>-85245.29</v>
      </c>
      <c r="G48" s="5" t="s">
        <v>73</v>
      </c>
      <c r="H48" s="5" t="s">
        <v>127</v>
      </c>
      <c r="I48" s="5" t="s">
        <v>12</v>
      </c>
      <c r="K48" s="7" t="s">
        <v>99</v>
      </c>
    </row>
    <row r="49" spans="1:13" ht="15" hidden="1" customHeight="1">
      <c r="A49" s="5" t="s">
        <v>13</v>
      </c>
      <c r="B49" s="5" t="s">
        <v>135</v>
      </c>
      <c r="C49" s="5" t="s">
        <v>136</v>
      </c>
      <c r="D49" s="2">
        <v>0</v>
      </c>
      <c r="E49" s="7" t="s">
        <v>99</v>
      </c>
      <c r="F49" s="6">
        <v>0</v>
      </c>
      <c r="G49" s="5" t="s">
        <v>73</v>
      </c>
      <c r="H49" s="5" t="s">
        <v>127</v>
      </c>
      <c r="I49" s="5" t="s">
        <v>12</v>
      </c>
      <c r="K49" s="7" t="s">
        <v>99</v>
      </c>
    </row>
    <row r="50" spans="1:13" ht="15" hidden="1" customHeight="1">
      <c r="A50" s="5" t="s">
        <v>13</v>
      </c>
      <c r="B50" s="5" t="s">
        <v>137</v>
      </c>
      <c r="C50" s="5" t="s">
        <v>138</v>
      </c>
      <c r="D50" s="2">
        <v>-896640.76</v>
      </c>
      <c r="E50" s="7" t="s">
        <v>99</v>
      </c>
      <c r="F50" s="6">
        <v>-1002877.75</v>
      </c>
      <c r="G50" s="5" t="s">
        <v>73</v>
      </c>
      <c r="H50" s="5" t="s">
        <v>100</v>
      </c>
      <c r="I50" s="5" t="s">
        <v>12</v>
      </c>
      <c r="K50" s="7" t="s">
        <v>99</v>
      </c>
    </row>
    <row r="51" spans="1:13" ht="15" hidden="1" customHeight="1">
      <c r="A51" s="5" t="s">
        <v>13</v>
      </c>
      <c r="B51" s="5" t="s">
        <v>139</v>
      </c>
      <c r="C51" s="5" t="s">
        <v>140</v>
      </c>
      <c r="D51" s="2">
        <v>0</v>
      </c>
      <c r="E51" s="7" t="s">
        <v>99</v>
      </c>
      <c r="F51" s="6">
        <v>0</v>
      </c>
      <c r="G51" s="5" t="s">
        <v>73</v>
      </c>
      <c r="H51" s="5" t="s">
        <v>127</v>
      </c>
      <c r="I51" s="5" t="s">
        <v>12</v>
      </c>
      <c r="K51" s="7" t="s">
        <v>99</v>
      </c>
    </row>
    <row r="52" spans="1:13" ht="15" hidden="1" customHeight="1">
      <c r="A52" s="5" t="s">
        <v>13</v>
      </c>
      <c r="B52" s="5" t="s">
        <v>141</v>
      </c>
      <c r="C52" s="5" t="s">
        <v>142</v>
      </c>
      <c r="D52" s="2">
        <v>0</v>
      </c>
      <c r="E52" s="7" t="s">
        <v>72</v>
      </c>
      <c r="F52" s="6">
        <v>-25</v>
      </c>
      <c r="G52" s="5" t="s">
        <v>73</v>
      </c>
      <c r="H52" s="5" t="s">
        <v>143</v>
      </c>
      <c r="I52" s="5" t="s">
        <v>12</v>
      </c>
      <c r="K52" s="7" t="s">
        <v>72</v>
      </c>
      <c r="M52" s="5" t="s">
        <v>143</v>
      </c>
    </row>
    <row r="53" spans="1:13" ht="15" hidden="1" customHeight="1">
      <c r="A53" s="5" t="s">
        <v>13</v>
      </c>
      <c r="B53" s="5" t="s">
        <v>144</v>
      </c>
      <c r="C53" s="5" t="s">
        <v>145</v>
      </c>
      <c r="D53" s="2">
        <v>-758</v>
      </c>
      <c r="E53" s="7" t="s">
        <v>72</v>
      </c>
      <c r="F53" s="6">
        <v>-2434</v>
      </c>
      <c r="G53" s="5" t="s">
        <v>73</v>
      </c>
      <c r="H53" s="5" t="s">
        <v>143</v>
      </c>
      <c r="I53" s="5" t="s">
        <v>12</v>
      </c>
      <c r="K53" s="7" t="s">
        <v>72</v>
      </c>
      <c r="M53" s="5" t="s">
        <v>143</v>
      </c>
    </row>
    <row r="54" spans="1:13" ht="15" hidden="1" customHeight="1">
      <c r="A54" s="5" t="s">
        <v>13</v>
      </c>
      <c r="B54" s="5" t="s">
        <v>146</v>
      </c>
      <c r="C54" s="5" t="s">
        <v>147</v>
      </c>
      <c r="D54" s="2">
        <v>-84876.85</v>
      </c>
      <c r="E54" s="7" t="s">
        <v>72</v>
      </c>
      <c r="F54" s="6">
        <v>-117526.15</v>
      </c>
      <c r="G54" s="5" t="s">
        <v>73</v>
      </c>
      <c r="H54" s="5" t="s">
        <v>143</v>
      </c>
      <c r="I54" s="5" t="s">
        <v>12</v>
      </c>
      <c r="K54" s="7" t="s">
        <v>72</v>
      </c>
      <c r="M54" s="5" t="s">
        <v>143</v>
      </c>
    </row>
    <row r="55" spans="1:13" ht="15" hidden="1" customHeight="1">
      <c r="A55" s="5" t="s">
        <v>13</v>
      </c>
      <c r="B55" s="5" t="s">
        <v>148</v>
      </c>
      <c r="C55" s="5" t="s">
        <v>149</v>
      </c>
      <c r="D55" s="2">
        <v>-24927.7</v>
      </c>
      <c r="E55" s="7" t="s">
        <v>72</v>
      </c>
      <c r="F55" s="6">
        <v>-56857.98</v>
      </c>
      <c r="G55" s="5" t="s">
        <v>73</v>
      </c>
      <c r="H55" s="5" t="s">
        <v>143</v>
      </c>
      <c r="I55" s="5" t="s">
        <v>12</v>
      </c>
      <c r="K55" s="7" t="s">
        <v>72</v>
      </c>
      <c r="M55" s="5" t="s">
        <v>143</v>
      </c>
    </row>
    <row r="56" spans="1:13" ht="15" hidden="1" customHeight="1">
      <c r="A56" s="5" t="s">
        <v>13</v>
      </c>
      <c r="B56" s="5" t="s">
        <v>150</v>
      </c>
      <c r="C56" s="5" t="s">
        <v>151</v>
      </c>
      <c r="D56" s="2">
        <v>-305883.01</v>
      </c>
      <c r="E56" s="7" t="s">
        <v>72</v>
      </c>
      <c r="F56" s="6">
        <v>-890099.02</v>
      </c>
      <c r="G56" s="5" t="s">
        <v>73</v>
      </c>
      <c r="H56" s="5" t="s">
        <v>143</v>
      </c>
      <c r="I56" s="5" t="s">
        <v>12</v>
      </c>
      <c r="K56" s="7" t="s">
        <v>72</v>
      </c>
      <c r="M56" s="5" t="s">
        <v>143</v>
      </c>
    </row>
    <row r="57" spans="1:13" ht="15" hidden="1" customHeight="1">
      <c r="A57" s="5" t="s">
        <v>13</v>
      </c>
      <c r="B57" s="5" t="s">
        <v>152</v>
      </c>
      <c r="C57" s="5" t="s">
        <v>153</v>
      </c>
      <c r="D57" s="2">
        <v>-18565.57</v>
      </c>
      <c r="E57" s="7">
        <v>200</v>
      </c>
      <c r="F57" s="6">
        <v>-17749.12</v>
      </c>
      <c r="G57" s="5" t="s">
        <v>154</v>
      </c>
      <c r="H57" s="5" t="s">
        <v>154</v>
      </c>
      <c r="I57" s="5" t="s">
        <v>12</v>
      </c>
      <c r="K57" s="7">
        <v>200</v>
      </c>
    </row>
    <row r="58" spans="1:13" ht="15" hidden="1" customHeight="1">
      <c r="A58" s="5" t="s">
        <v>13</v>
      </c>
      <c r="B58" s="5" t="s">
        <v>155</v>
      </c>
      <c r="C58" s="5" t="s">
        <v>156</v>
      </c>
      <c r="D58" s="2">
        <v>-2327.9</v>
      </c>
      <c r="E58" s="7">
        <v>200</v>
      </c>
      <c r="F58" s="6">
        <v>-8323.61</v>
      </c>
      <c r="G58" s="5" t="s">
        <v>154</v>
      </c>
      <c r="H58" s="5" t="s">
        <v>154</v>
      </c>
      <c r="I58" s="5" t="s">
        <v>12</v>
      </c>
      <c r="K58" s="7">
        <v>200</v>
      </c>
    </row>
    <row r="59" spans="1:13" ht="15" hidden="1" customHeight="1">
      <c r="A59" s="5" t="s">
        <v>13</v>
      </c>
      <c r="B59" s="5" t="s">
        <v>157</v>
      </c>
      <c r="C59" s="5" t="s">
        <v>158</v>
      </c>
      <c r="D59" s="2">
        <v>0</v>
      </c>
      <c r="E59" s="7">
        <v>210</v>
      </c>
      <c r="F59" s="6">
        <v>0</v>
      </c>
      <c r="G59" s="5" t="s">
        <v>159</v>
      </c>
      <c r="H59" s="5" t="s">
        <v>159</v>
      </c>
      <c r="I59" s="5" t="s">
        <v>12</v>
      </c>
      <c r="K59" s="7">
        <v>210</v>
      </c>
    </row>
    <row r="60" spans="1:13" ht="15" hidden="1" customHeight="1">
      <c r="A60" s="5" t="s">
        <v>13</v>
      </c>
      <c r="B60" s="5" t="s">
        <v>160</v>
      </c>
      <c r="C60" s="5" t="s">
        <v>161</v>
      </c>
      <c r="D60" s="2">
        <v>-3351.77</v>
      </c>
      <c r="E60" s="7">
        <v>200</v>
      </c>
      <c r="F60" s="6">
        <v>-14688.49</v>
      </c>
      <c r="G60" s="5" t="s">
        <v>154</v>
      </c>
      <c r="H60" s="5" t="s">
        <v>154</v>
      </c>
      <c r="I60" s="5" t="s">
        <v>12</v>
      </c>
      <c r="K60" s="7">
        <v>200</v>
      </c>
    </row>
    <row r="61" spans="1:13" ht="15" hidden="1" customHeight="1">
      <c r="A61" s="5" t="s">
        <v>13</v>
      </c>
      <c r="B61" s="5" t="s">
        <v>162</v>
      </c>
      <c r="C61" s="5" t="s">
        <v>163</v>
      </c>
      <c r="D61" s="2">
        <v>-843.71</v>
      </c>
      <c r="E61" s="7">
        <v>200</v>
      </c>
      <c r="F61" s="6">
        <v>-5713.14</v>
      </c>
      <c r="G61" s="5" t="s">
        <v>154</v>
      </c>
      <c r="H61" s="5" t="s">
        <v>154</v>
      </c>
      <c r="I61" s="5" t="s">
        <v>12</v>
      </c>
      <c r="K61" s="7">
        <v>200</v>
      </c>
    </row>
    <row r="62" spans="1:13" ht="15" hidden="1" customHeight="1">
      <c r="A62" s="5" t="s">
        <v>13</v>
      </c>
      <c r="B62" s="5" t="s">
        <v>164</v>
      </c>
      <c r="C62" s="5" t="s">
        <v>165</v>
      </c>
      <c r="D62" s="2">
        <v>0</v>
      </c>
      <c r="E62" s="7" t="s">
        <v>166</v>
      </c>
      <c r="F62" s="6">
        <v>0</v>
      </c>
      <c r="G62" s="5" t="s">
        <v>167</v>
      </c>
      <c r="H62" s="5" t="s">
        <v>167</v>
      </c>
      <c r="I62" s="5" t="s">
        <v>12</v>
      </c>
      <c r="K62" s="7" t="s">
        <v>166</v>
      </c>
    </row>
    <row r="63" spans="1:13" ht="15" hidden="1" customHeight="1">
      <c r="A63" s="5" t="s">
        <v>13</v>
      </c>
      <c r="B63" s="5" t="s">
        <v>168</v>
      </c>
      <c r="C63" s="5" t="s">
        <v>169</v>
      </c>
      <c r="D63" s="2">
        <v>-48661.03</v>
      </c>
      <c r="E63" s="7" t="s">
        <v>72</v>
      </c>
      <c r="F63" s="6">
        <v>-33499.230000000003</v>
      </c>
      <c r="G63" s="5" t="s">
        <v>73</v>
      </c>
      <c r="H63" s="5" t="s">
        <v>170</v>
      </c>
      <c r="I63" s="5" t="s">
        <v>12</v>
      </c>
      <c r="K63" s="7" t="s">
        <v>72</v>
      </c>
      <c r="M63" s="5" t="s">
        <v>170</v>
      </c>
    </row>
    <row r="64" spans="1:13" ht="15" hidden="1" customHeight="1">
      <c r="A64" s="5" t="s">
        <v>13</v>
      </c>
      <c r="B64" s="5" t="s">
        <v>171</v>
      </c>
      <c r="C64" s="5" t="s">
        <v>172</v>
      </c>
      <c r="D64" s="2">
        <v>-43485.94</v>
      </c>
      <c r="E64" s="7" t="s">
        <v>72</v>
      </c>
      <c r="F64" s="6">
        <v>-38011.49</v>
      </c>
      <c r="G64" s="5" t="s">
        <v>73</v>
      </c>
      <c r="H64" s="5" t="s">
        <v>170</v>
      </c>
      <c r="I64" s="5" t="s">
        <v>12</v>
      </c>
      <c r="K64" s="7" t="s">
        <v>72</v>
      </c>
      <c r="M64" s="5" t="s">
        <v>170</v>
      </c>
    </row>
    <row r="65" spans="1:13" ht="15" hidden="1" customHeight="1">
      <c r="A65" s="5" t="s">
        <v>13</v>
      </c>
      <c r="B65" s="5" t="s">
        <v>173</v>
      </c>
      <c r="C65" s="5" t="s">
        <v>174</v>
      </c>
      <c r="D65" s="2">
        <v>-845.74</v>
      </c>
      <c r="E65" s="7" t="s">
        <v>72</v>
      </c>
      <c r="F65" s="6">
        <v>-1114.95</v>
      </c>
      <c r="G65" s="5" t="s">
        <v>73</v>
      </c>
      <c r="H65" s="5" t="s">
        <v>109</v>
      </c>
      <c r="I65" s="5" t="s">
        <v>12</v>
      </c>
      <c r="K65" s="7" t="s">
        <v>72</v>
      </c>
      <c r="M65" s="5" t="s">
        <v>700</v>
      </c>
    </row>
    <row r="66" spans="1:13" ht="15" hidden="1" customHeight="1">
      <c r="A66" s="5" t="s">
        <v>13</v>
      </c>
      <c r="B66" s="5" t="s">
        <v>175</v>
      </c>
      <c r="C66" s="5" t="s">
        <v>176</v>
      </c>
      <c r="D66" s="2">
        <v>-232.32</v>
      </c>
      <c r="E66" s="7" t="s">
        <v>72</v>
      </c>
      <c r="F66" s="6">
        <v>-22300.1</v>
      </c>
      <c r="G66" s="5" t="s">
        <v>73</v>
      </c>
      <c r="H66" s="5" t="s">
        <v>177</v>
      </c>
      <c r="I66" s="5" t="s">
        <v>12</v>
      </c>
      <c r="K66" s="7" t="s">
        <v>72</v>
      </c>
      <c r="M66" s="5" t="s">
        <v>700</v>
      </c>
    </row>
    <row r="67" spans="1:13" ht="15" hidden="1" customHeight="1">
      <c r="A67" s="5" t="s">
        <v>13</v>
      </c>
      <c r="B67" s="5" t="s">
        <v>178</v>
      </c>
      <c r="C67" s="5" t="s">
        <v>179</v>
      </c>
      <c r="D67" s="2">
        <v>0</v>
      </c>
      <c r="E67" s="7" t="s">
        <v>72</v>
      </c>
      <c r="F67" s="6">
        <v>0</v>
      </c>
      <c r="G67" s="5" t="s">
        <v>73</v>
      </c>
      <c r="H67" s="5" t="s">
        <v>109</v>
      </c>
      <c r="I67" s="5" t="s">
        <v>12</v>
      </c>
      <c r="K67" s="7" t="s">
        <v>72</v>
      </c>
      <c r="M67" s="5" t="s">
        <v>109</v>
      </c>
    </row>
    <row r="68" spans="1:13" ht="15" hidden="1" customHeight="1">
      <c r="A68" s="5" t="s">
        <v>13</v>
      </c>
      <c r="B68" s="5" t="s">
        <v>180</v>
      </c>
      <c r="C68" s="5" t="s">
        <v>181</v>
      </c>
      <c r="D68" s="2">
        <v>0</v>
      </c>
      <c r="E68" s="7" t="s">
        <v>72</v>
      </c>
      <c r="F68" s="6">
        <v>-150</v>
      </c>
      <c r="G68" s="5" t="s">
        <v>73</v>
      </c>
      <c r="H68" s="5" t="s">
        <v>109</v>
      </c>
      <c r="I68" s="5" t="s">
        <v>12</v>
      </c>
      <c r="K68" s="7" t="s">
        <v>72</v>
      </c>
      <c r="M68" s="5" t="s">
        <v>700</v>
      </c>
    </row>
    <row r="69" spans="1:13" ht="15" hidden="1" customHeight="1">
      <c r="A69" s="5" t="s">
        <v>13</v>
      </c>
      <c r="B69" s="5" t="s">
        <v>182</v>
      </c>
      <c r="C69" s="5" t="s">
        <v>183</v>
      </c>
      <c r="D69" s="2">
        <v>-6629.61</v>
      </c>
      <c r="E69" s="7" t="s">
        <v>72</v>
      </c>
      <c r="F69" s="6">
        <v>-9016.69</v>
      </c>
      <c r="G69" s="5" t="s">
        <v>73</v>
      </c>
      <c r="H69" s="5" t="s">
        <v>184</v>
      </c>
      <c r="I69" s="5" t="s">
        <v>12</v>
      </c>
      <c r="K69" s="7" t="s">
        <v>72</v>
      </c>
      <c r="M69" s="5" t="s">
        <v>184</v>
      </c>
    </row>
    <row r="70" spans="1:13" ht="15" hidden="1" customHeight="1">
      <c r="A70" s="5" t="s">
        <v>13</v>
      </c>
      <c r="B70" s="5" t="s">
        <v>185</v>
      </c>
      <c r="C70" s="5" t="s">
        <v>186</v>
      </c>
      <c r="D70" s="2">
        <v>-16540.61</v>
      </c>
      <c r="E70" s="7" t="s">
        <v>72</v>
      </c>
      <c r="F70" s="6">
        <v>-31384.46</v>
      </c>
      <c r="G70" s="5" t="s">
        <v>73</v>
      </c>
      <c r="H70" s="5" t="s">
        <v>184</v>
      </c>
      <c r="I70" s="5" t="s">
        <v>12</v>
      </c>
      <c r="K70" s="7" t="s">
        <v>72</v>
      </c>
      <c r="M70" s="5" t="s">
        <v>184</v>
      </c>
    </row>
    <row r="71" spans="1:13" ht="15" hidden="1" customHeight="1">
      <c r="A71" s="5" t="s">
        <v>13</v>
      </c>
      <c r="B71" s="5" t="s">
        <v>187</v>
      </c>
      <c r="C71" s="5" t="s">
        <v>188</v>
      </c>
      <c r="D71" s="2">
        <v>-4582.6000000000004</v>
      </c>
      <c r="E71" s="7" t="s">
        <v>72</v>
      </c>
      <c r="F71" s="6">
        <v>-3643.4</v>
      </c>
      <c r="G71" s="5" t="s">
        <v>73</v>
      </c>
      <c r="H71" s="5" t="s">
        <v>184</v>
      </c>
      <c r="I71" s="5" t="s">
        <v>12</v>
      </c>
      <c r="K71" s="7" t="s">
        <v>72</v>
      </c>
      <c r="M71" s="5" t="s">
        <v>184</v>
      </c>
    </row>
    <row r="72" spans="1:13" ht="15" hidden="1" customHeight="1">
      <c r="A72" s="5" t="s">
        <v>13</v>
      </c>
      <c r="B72" s="5" t="s">
        <v>189</v>
      </c>
      <c r="C72" s="5" t="s">
        <v>190</v>
      </c>
      <c r="D72" s="2">
        <v>-61766.2</v>
      </c>
      <c r="E72" s="7" t="s">
        <v>72</v>
      </c>
      <c r="F72" s="6">
        <v>-76495.87</v>
      </c>
      <c r="G72" s="5" t="s">
        <v>73</v>
      </c>
      <c r="H72" s="5" t="s">
        <v>184</v>
      </c>
      <c r="I72" s="5" t="s">
        <v>12</v>
      </c>
      <c r="K72" s="7" t="s">
        <v>72</v>
      </c>
      <c r="M72" s="5" t="s">
        <v>184</v>
      </c>
    </row>
    <row r="73" spans="1:13" ht="15" hidden="1" customHeight="1">
      <c r="A73" s="5" t="s">
        <v>13</v>
      </c>
      <c r="B73" s="5" t="s">
        <v>191</v>
      </c>
      <c r="C73" s="5" t="s">
        <v>192</v>
      </c>
      <c r="D73" s="2">
        <v>-82344.47</v>
      </c>
      <c r="E73" s="7" t="s">
        <v>72</v>
      </c>
      <c r="F73" s="6">
        <v>-61171.65</v>
      </c>
      <c r="G73" s="5" t="s">
        <v>73</v>
      </c>
      <c r="H73" s="5" t="s">
        <v>74</v>
      </c>
      <c r="I73" s="5" t="s">
        <v>12</v>
      </c>
      <c r="K73" s="7" t="s">
        <v>72</v>
      </c>
      <c r="M73" s="5" t="s">
        <v>74</v>
      </c>
    </row>
    <row r="74" spans="1:13" ht="15" hidden="1" customHeight="1">
      <c r="A74" s="5" t="s">
        <v>13</v>
      </c>
      <c r="B74" s="5" t="s">
        <v>193</v>
      </c>
      <c r="C74" s="5" t="s">
        <v>194</v>
      </c>
      <c r="D74" s="2">
        <v>-45852.95</v>
      </c>
      <c r="E74" s="7" t="s">
        <v>72</v>
      </c>
      <c r="F74" s="6">
        <v>-43936.56</v>
      </c>
      <c r="G74" s="5" t="s">
        <v>73</v>
      </c>
      <c r="H74" s="5" t="s">
        <v>74</v>
      </c>
      <c r="I74" s="5" t="s">
        <v>12</v>
      </c>
      <c r="K74" s="7" t="s">
        <v>72</v>
      </c>
      <c r="M74" s="5" t="s">
        <v>74</v>
      </c>
    </row>
    <row r="75" spans="1:13" ht="15" hidden="1" customHeight="1">
      <c r="A75" s="5" t="s">
        <v>13</v>
      </c>
      <c r="B75" s="5" t="s">
        <v>195</v>
      </c>
      <c r="C75" s="5" t="s">
        <v>196</v>
      </c>
      <c r="D75" s="2">
        <v>-830544</v>
      </c>
      <c r="E75" s="7" t="s">
        <v>72</v>
      </c>
      <c r="F75" s="6">
        <v>-1096332.1000000001</v>
      </c>
      <c r="G75" s="5" t="s">
        <v>73</v>
      </c>
      <c r="H75" s="5" t="s">
        <v>197</v>
      </c>
      <c r="I75" s="5" t="s">
        <v>12</v>
      </c>
      <c r="K75" s="7" t="s">
        <v>72</v>
      </c>
      <c r="M75" s="5" t="s">
        <v>197</v>
      </c>
    </row>
    <row r="76" spans="1:13" ht="15" hidden="1" customHeight="1">
      <c r="A76" s="5" t="s">
        <v>13</v>
      </c>
      <c r="B76" s="5" t="s">
        <v>198</v>
      </c>
      <c r="C76" s="5" t="s">
        <v>199</v>
      </c>
      <c r="D76" s="2">
        <v>-116375.99</v>
      </c>
      <c r="E76" s="7" t="s">
        <v>72</v>
      </c>
      <c r="F76" s="6">
        <v>0</v>
      </c>
      <c r="G76" s="5" t="s">
        <v>73</v>
      </c>
      <c r="H76" s="5" t="s">
        <v>200</v>
      </c>
      <c r="I76" s="5" t="s">
        <v>12</v>
      </c>
      <c r="K76" s="7" t="s">
        <v>72</v>
      </c>
      <c r="M76" s="5" t="s">
        <v>200</v>
      </c>
    </row>
    <row r="77" spans="1:13" ht="15" hidden="1" customHeight="1">
      <c r="A77" s="5" t="s">
        <v>13</v>
      </c>
      <c r="B77" s="5" t="s">
        <v>201</v>
      </c>
      <c r="C77" s="5" t="s">
        <v>202</v>
      </c>
      <c r="D77" s="2">
        <v>-59254.46</v>
      </c>
      <c r="E77" s="7" t="s">
        <v>72</v>
      </c>
      <c r="F77" s="6">
        <v>-15492.15</v>
      </c>
      <c r="G77" s="5" t="s">
        <v>73</v>
      </c>
      <c r="H77" s="5" t="s">
        <v>74</v>
      </c>
      <c r="I77" s="5" t="s">
        <v>12</v>
      </c>
      <c r="K77" s="7" t="s">
        <v>72</v>
      </c>
      <c r="M77" s="5" t="s">
        <v>74</v>
      </c>
    </row>
    <row r="78" spans="1:13" ht="15" hidden="1" customHeight="1">
      <c r="A78" s="5" t="s">
        <v>13</v>
      </c>
      <c r="B78" s="5" t="s">
        <v>203</v>
      </c>
      <c r="C78" s="5" t="s">
        <v>204</v>
      </c>
      <c r="D78" s="2">
        <v>-674816.58</v>
      </c>
      <c r="E78" s="7" t="s">
        <v>72</v>
      </c>
      <c r="F78" s="6">
        <v>-201099.26</v>
      </c>
      <c r="G78" s="5" t="s">
        <v>73</v>
      </c>
      <c r="H78" s="5" t="s">
        <v>205</v>
      </c>
      <c r="I78" s="5" t="s">
        <v>12</v>
      </c>
      <c r="K78" s="7" t="s">
        <v>72</v>
      </c>
      <c r="M78" s="5" t="s">
        <v>205</v>
      </c>
    </row>
    <row r="79" spans="1:13" ht="15" hidden="1" customHeight="1">
      <c r="A79" s="5" t="s">
        <v>13</v>
      </c>
      <c r="B79" s="5" t="s">
        <v>206</v>
      </c>
      <c r="C79" s="5" t="s">
        <v>207</v>
      </c>
      <c r="D79" s="2">
        <v>-93490.42</v>
      </c>
      <c r="E79" s="7" t="s">
        <v>72</v>
      </c>
      <c r="F79" s="6">
        <v>-301425.2</v>
      </c>
      <c r="G79" s="5" t="s">
        <v>73</v>
      </c>
      <c r="H79" s="5" t="s">
        <v>74</v>
      </c>
      <c r="I79" s="5" t="s">
        <v>12</v>
      </c>
      <c r="K79" s="7" t="s">
        <v>72</v>
      </c>
      <c r="M79" s="5" t="s">
        <v>74</v>
      </c>
    </row>
    <row r="80" spans="1:13" ht="15" hidden="1" customHeight="1">
      <c r="A80" s="5" t="s">
        <v>13</v>
      </c>
      <c r="B80" s="5" t="s">
        <v>208</v>
      </c>
      <c r="C80" s="5" t="s">
        <v>209</v>
      </c>
      <c r="D80" s="2">
        <v>-495440.8</v>
      </c>
      <c r="E80" s="7" t="s">
        <v>72</v>
      </c>
      <c r="F80" s="6">
        <v>-187078.9</v>
      </c>
      <c r="G80" s="5" t="s">
        <v>73</v>
      </c>
      <c r="H80" s="5" t="s">
        <v>210</v>
      </c>
      <c r="I80" s="5" t="s">
        <v>12</v>
      </c>
      <c r="K80" s="7" t="s">
        <v>72</v>
      </c>
      <c r="M80" s="5" t="s">
        <v>210</v>
      </c>
    </row>
    <row r="81" spans="1:13" ht="15" hidden="1" customHeight="1">
      <c r="A81" s="5" t="s">
        <v>13</v>
      </c>
      <c r="B81" s="5" t="s">
        <v>211</v>
      </c>
      <c r="C81" s="5" t="s">
        <v>212</v>
      </c>
      <c r="D81" s="2">
        <v>-117728.37</v>
      </c>
      <c r="E81" s="7" t="s">
        <v>72</v>
      </c>
      <c r="F81" s="6">
        <v>-166505.72</v>
      </c>
      <c r="G81" s="5" t="s">
        <v>73</v>
      </c>
      <c r="H81" s="5" t="s">
        <v>213</v>
      </c>
      <c r="I81" s="5" t="s">
        <v>12</v>
      </c>
      <c r="K81" s="7" t="s">
        <v>72</v>
      </c>
      <c r="M81" s="5" t="s">
        <v>213</v>
      </c>
    </row>
    <row r="82" spans="1:13" ht="15" hidden="1" customHeight="1">
      <c r="A82" s="5" t="s">
        <v>13</v>
      </c>
      <c r="B82" s="5" t="s">
        <v>214</v>
      </c>
      <c r="C82" s="5" t="s">
        <v>215</v>
      </c>
      <c r="D82" s="2">
        <v>-58559.24</v>
      </c>
      <c r="E82" s="7" t="s">
        <v>72</v>
      </c>
      <c r="F82" s="6">
        <v>-60878.97</v>
      </c>
      <c r="G82" s="5" t="s">
        <v>73</v>
      </c>
      <c r="H82" s="5" t="s">
        <v>213</v>
      </c>
      <c r="I82" s="5" t="s">
        <v>12</v>
      </c>
      <c r="K82" s="7" t="s">
        <v>72</v>
      </c>
      <c r="M82" s="5" t="s">
        <v>213</v>
      </c>
    </row>
    <row r="83" spans="1:13" ht="15" hidden="1" customHeight="1">
      <c r="A83" s="5" t="s">
        <v>13</v>
      </c>
      <c r="B83" s="5" t="s">
        <v>216</v>
      </c>
      <c r="C83" s="5" t="s">
        <v>217</v>
      </c>
      <c r="D83" s="2">
        <v>-19112.95</v>
      </c>
      <c r="E83" s="7" t="s">
        <v>72</v>
      </c>
      <c r="F83" s="6">
        <v>-32162.92</v>
      </c>
      <c r="G83" s="5" t="s">
        <v>73</v>
      </c>
      <c r="H83" s="5" t="s">
        <v>177</v>
      </c>
      <c r="I83" s="5" t="s">
        <v>12</v>
      </c>
      <c r="K83" s="7" t="s">
        <v>72</v>
      </c>
      <c r="M83" s="5" t="s">
        <v>700</v>
      </c>
    </row>
    <row r="84" spans="1:13" ht="15" hidden="1" customHeight="1">
      <c r="A84" s="5" t="s">
        <v>13</v>
      </c>
      <c r="B84" s="5" t="s">
        <v>218</v>
      </c>
      <c r="C84" s="5" t="s">
        <v>219</v>
      </c>
      <c r="D84" s="2">
        <v>-14423.22</v>
      </c>
      <c r="E84" s="7" t="s">
        <v>72</v>
      </c>
      <c r="F84" s="6">
        <v>0</v>
      </c>
      <c r="G84" s="5" t="s">
        <v>73</v>
      </c>
      <c r="H84" s="5" t="s">
        <v>177</v>
      </c>
      <c r="I84" s="5" t="s">
        <v>12</v>
      </c>
      <c r="K84" s="7" t="s">
        <v>72</v>
      </c>
      <c r="M84" s="5" t="s">
        <v>700</v>
      </c>
    </row>
    <row r="85" spans="1:13" ht="15" hidden="1" customHeight="1">
      <c r="A85" s="5" t="s">
        <v>13</v>
      </c>
      <c r="B85" s="5" t="s">
        <v>220</v>
      </c>
      <c r="C85" s="5" t="s">
        <v>221</v>
      </c>
      <c r="D85" s="2">
        <v>-1201916.6000000001</v>
      </c>
      <c r="E85" s="7" t="s">
        <v>72</v>
      </c>
      <c r="F85" s="6">
        <v>-1020523.28</v>
      </c>
      <c r="G85" s="5" t="s">
        <v>73</v>
      </c>
      <c r="H85" s="5" t="s">
        <v>222</v>
      </c>
      <c r="I85" s="5" t="s">
        <v>12</v>
      </c>
      <c r="K85" s="7" t="s">
        <v>72</v>
      </c>
      <c r="M85" s="5" t="s">
        <v>222</v>
      </c>
    </row>
    <row r="86" spans="1:13" ht="15" hidden="1" customHeight="1">
      <c r="A86" s="5" t="s">
        <v>13</v>
      </c>
      <c r="B86" s="5" t="s">
        <v>223</v>
      </c>
      <c r="C86" s="5" t="s">
        <v>224</v>
      </c>
      <c r="D86" s="2">
        <v>-13737.74</v>
      </c>
      <c r="E86" s="7" t="s">
        <v>72</v>
      </c>
      <c r="F86" s="6">
        <v>-15181.27</v>
      </c>
      <c r="G86" s="5" t="s">
        <v>73</v>
      </c>
      <c r="H86" s="5" t="s">
        <v>225</v>
      </c>
      <c r="I86" s="5" t="s">
        <v>12</v>
      </c>
      <c r="K86" s="7" t="s">
        <v>72</v>
      </c>
      <c r="M86" s="5" t="s">
        <v>225</v>
      </c>
    </row>
    <row r="87" spans="1:13" ht="15" hidden="1" customHeight="1">
      <c r="A87" s="5" t="s">
        <v>13</v>
      </c>
      <c r="B87" s="16" t="s">
        <v>226</v>
      </c>
      <c r="C87" s="16" t="s">
        <v>227</v>
      </c>
      <c r="D87" s="2">
        <v>-20604.419999999998</v>
      </c>
      <c r="E87" s="7" t="s">
        <v>72</v>
      </c>
      <c r="F87" s="6">
        <v>-488</v>
      </c>
      <c r="G87" s="5" t="s">
        <v>73</v>
      </c>
      <c r="H87" s="5" t="s">
        <v>225</v>
      </c>
      <c r="I87" s="5" t="s">
        <v>12</v>
      </c>
      <c r="K87" s="7" t="s">
        <v>72</v>
      </c>
      <c r="M87" s="5" t="s">
        <v>225</v>
      </c>
    </row>
    <row r="88" spans="1:13" ht="15" hidden="1" customHeight="1">
      <c r="A88" s="5" t="s">
        <v>13</v>
      </c>
      <c r="B88" s="5" t="s">
        <v>228</v>
      </c>
      <c r="C88" s="5" t="s">
        <v>229</v>
      </c>
      <c r="D88" s="2">
        <v>-19987.349999999999</v>
      </c>
      <c r="E88" s="7" t="s">
        <v>72</v>
      </c>
      <c r="F88" s="6">
        <v>-96331.75</v>
      </c>
      <c r="G88" s="5" t="s">
        <v>73</v>
      </c>
      <c r="H88" s="5" t="s">
        <v>225</v>
      </c>
      <c r="I88" s="5" t="s">
        <v>12</v>
      </c>
      <c r="K88" s="7" t="s">
        <v>72</v>
      </c>
      <c r="M88" s="5" t="s">
        <v>225</v>
      </c>
    </row>
    <row r="89" spans="1:13" ht="15" hidden="1" customHeight="1">
      <c r="A89" s="5" t="s">
        <v>13</v>
      </c>
      <c r="B89" s="5" t="s">
        <v>230</v>
      </c>
      <c r="C89" s="5" t="s">
        <v>231</v>
      </c>
      <c r="D89" s="2">
        <v>-289.26</v>
      </c>
      <c r="E89" s="7" t="s">
        <v>72</v>
      </c>
      <c r="F89" s="6">
        <v>0</v>
      </c>
      <c r="G89" s="5" t="s">
        <v>73</v>
      </c>
      <c r="H89" s="5" t="s">
        <v>225</v>
      </c>
      <c r="I89" s="5" t="s">
        <v>12</v>
      </c>
      <c r="K89" s="7" t="s">
        <v>72</v>
      </c>
      <c r="M89" s="5" t="s">
        <v>225</v>
      </c>
    </row>
    <row r="90" spans="1:13" ht="15" hidden="1" customHeight="1">
      <c r="A90" s="5" t="s">
        <v>13</v>
      </c>
      <c r="B90" s="5" t="s">
        <v>232</v>
      </c>
      <c r="C90" s="5" t="s">
        <v>233</v>
      </c>
      <c r="D90" s="2">
        <v>-937.39</v>
      </c>
      <c r="E90" s="7" t="s">
        <v>72</v>
      </c>
      <c r="F90" s="6">
        <v>0</v>
      </c>
      <c r="G90" s="5" t="s">
        <v>73</v>
      </c>
      <c r="H90" s="5" t="s">
        <v>225</v>
      </c>
      <c r="I90" s="5" t="s">
        <v>12</v>
      </c>
      <c r="K90" s="7" t="s">
        <v>72</v>
      </c>
      <c r="M90" s="5" t="s">
        <v>225</v>
      </c>
    </row>
    <row r="91" spans="1:13" ht="15" hidden="1" customHeight="1">
      <c r="A91" s="5" t="s">
        <v>13</v>
      </c>
      <c r="B91" s="5" t="s">
        <v>234</v>
      </c>
      <c r="C91" s="5" t="s">
        <v>235</v>
      </c>
      <c r="D91" s="2">
        <v>-617.1</v>
      </c>
      <c r="E91" s="7" t="s">
        <v>72</v>
      </c>
      <c r="F91" s="6">
        <v>-484</v>
      </c>
      <c r="G91" s="5" t="s">
        <v>73</v>
      </c>
      <c r="H91" s="5" t="s">
        <v>225</v>
      </c>
      <c r="I91" s="5" t="s">
        <v>12</v>
      </c>
      <c r="K91" s="7" t="s">
        <v>72</v>
      </c>
      <c r="M91" s="5" t="s">
        <v>225</v>
      </c>
    </row>
    <row r="92" spans="1:13" ht="15" hidden="1" customHeight="1">
      <c r="A92" s="5" t="s">
        <v>13</v>
      </c>
      <c r="B92" s="5" t="s">
        <v>236</v>
      </c>
      <c r="C92" s="5" t="s">
        <v>237</v>
      </c>
      <c r="D92" s="2">
        <v>-292.7</v>
      </c>
      <c r="E92" s="7" t="s">
        <v>72</v>
      </c>
      <c r="F92" s="6">
        <v>-970</v>
      </c>
      <c r="G92" s="5" t="s">
        <v>73</v>
      </c>
      <c r="H92" s="5" t="s">
        <v>225</v>
      </c>
      <c r="I92" s="5" t="s">
        <v>12</v>
      </c>
      <c r="K92" s="7" t="s">
        <v>72</v>
      </c>
      <c r="M92" s="5" t="s">
        <v>225</v>
      </c>
    </row>
    <row r="93" spans="1:13" ht="15" hidden="1" customHeight="1">
      <c r="A93" s="5" t="s">
        <v>13</v>
      </c>
      <c r="B93" s="5" t="s">
        <v>238</v>
      </c>
      <c r="C93" s="5" t="s">
        <v>239</v>
      </c>
      <c r="D93" s="2">
        <v>-91034.93</v>
      </c>
      <c r="E93" s="7" t="s">
        <v>72</v>
      </c>
      <c r="F93" s="6">
        <v>-67857.69</v>
      </c>
      <c r="G93" s="5" t="s">
        <v>73</v>
      </c>
      <c r="H93" s="5" t="s">
        <v>240</v>
      </c>
      <c r="I93" s="5" t="s">
        <v>12</v>
      </c>
      <c r="K93" s="7" t="s">
        <v>72</v>
      </c>
      <c r="M93" s="5" t="s">
        <v>240</v>
      </c>
    </row>
    <row r="94" spans="1:13" ht="15" hidden="1" customHeight="1">
      <c r="A94" s="5" t="s">
        <v>13</v>
      </c>
      <c r="B94" s="5" t="s">
        <v>241</v>
      </c>
      <c r="C94" s="5" t="s">
        <v>242</v>
      </c>
      <c r="D94" s="2">
        <v>-66761.86</v>
      </c>
      <c r="E94" s="7" t="s">
        <v>72</v>
      </c>
      <c r="F94" s="6">
        <v>-59800</v>
      </c>
      <c r="G94" s="5" t="s">
        <v>73</v>
      </c>
      <c r="H94" s="5" t="s">
        <v>243</v>
      </c>
      <c r="I94" s="5" t="s">
        <v>12</v>
      </c>
      <c r="K94" s="7" t="s">
        <v>72</v>
      </c>
      <c r="M94" s="5" t="s">
        <v>243</v>
      </c>
    </row>
    <row r="95" spans="1:13" ht="15" hidden="1" customHeight="1">
      <c r="A95" s="5" t="s">
        <v>13</v>
      </c>
      <c r="B95" s="5" t="s">
        <v>244</v>
      </c>
      <c r="C95" s="5" t="s">
        <v>245</v>
      </c>
      <c r="D95" s="2">
        <v>-3100.21</v>
      </c>
      <c r="E95" s="7" t="s">
        <v>72</v>
      </c>
      <c r="F95" s="6">
        <v>-4050.1</v>
      </c>
      <c r="G95" s="5" t="s">
        <v>73</v>
      </c>
      <c r="H95" s="5" t="s">
        <v>109</v>
      </c>
      <c r="I95" s="5" t="s">
        <v>12</v>
      </c>
      <c r="K95" s="7" t="s">
        <v>72</v>
      </c>
      <c r="M95" s="5" t="s">
        <v>109</v>
      </c>
    </row>
    <row r="96" spans="1:13" ht="15" hidden="1" customHeight="1">
      <c r="A96" s="5" t="s">
        <v>13</v>
      </c>
      <c r="B96" s="5" t="s">
        <v>246</v>
      </c>
      <c r="C96" s="5" t="s">
        <v>247</v>
      </c>
      <c r="D96" s="2">
        <v>0</v>
      </c>
      <c r="E96" s="7" t="s">
        <v>72</v>
      </c>
      <c r="F96" s="6">
        <v>0</v>
      </c>
      <c r="G96" s="5" t="s">
        <v>73</v>
      </c>
      <c r="H96" s="5" t="s">
        <v>225</v>
      </c>
      <c r="I96" s="5" t="s">
        <v>12</v>
      </c>
      <c r="K96" s="7" t="s">
        <v>72</v>
      </c>
      <c r="M96" s="5" t="s">
        <v>225</v>
      </c>
    </row>
    <row r="97" spans="1:13" ht="15" hidden="1" customHeight="1">
      <c r="A97" s="5" t="s">
        <v>13</v>
      </c>
      <c r="B97" s="5" t="s">
        <v>248</v>
      </c>
      <c r="C97" s="5" t="s">
        <v>249</v>
      </c>
      <c r="D97" s="2">
        <v>-82078.45</v>
      </c>
      <c r="E97" s="7" t="s">
        <v>72</v>
      </c>
      <c r="F97" s="6">
        <v>-19280.3</v>
      </c>
      <c r="G97" s="5" t="s">
        <v>73</v>
      </c>
      <c r="H97" s="5" t="s">
        <v>250</v>
      </c>
      <c r="I97" s="5" t="s">
        <v>12</v>
      </c>
      <c r="K97" s="7" t="s">
        <v>72</v>
      </c>
      <c r="M97" s="5" t="s">
        <v>700</v>
      </c>
    </row>
    <row r="98" spans="1:13" ht="15" hidden="1" customHeight="1">
      <c r="A98" s="5" t="s">
        <v>13</v>
      </c>
      <c r="B98" s="5" t="s">
        <v>251</v>
      </c>
      <c r="C98" s="5" t="s">
        <v>252</v>
      </c>
      <c r="D98" s="2">
        <v>-41557.199999999997</v>
      </c>
      <c r="E98" s="7" t="s">
        <v>72</v>
      </c>
      <c r="F98" s="6">
        <v>-854</v>
      </c>
      <c r="G98" s="5" t="s">
        <v>73</v>
      </c>
      <c r="H98" s="5" t="s">
        <v>225</v>
      </c>
      <c r="I98" s="5" t="s">
        <v>12</v>
      </c>
      <c r="K98" s="7" t="s">
        <v>72</v>
      </c>
      <c r="M98" s="5" t="s">
        <v>225</v>
      </c>
    </row>
    <row r="99" spans="1:13" ht="15" hidden="1" customHeight="1">
      <c r="A99" s="5" t="s">
        <v>13</v>
      </c>
      <c r="B99" s="5" t="s">
        <v>253</v>
      </c>
      <c r="C99" s="5" t="s">
        <v>254</v>
      </c>
      <c r="D99" s="2">
        <v>-22009.07</v>
      </c>
      <c r="E99" s="7" t="s">
        <v>72</v>
      </c>
      <c r="F99" s="6">
        <v>-15944.64</v>
      </c>
      <c r="G99" s="5" t="s">
        <v>73</v>
      </c>
      <c r="H99" s="5" t="s">
        <v>109</v>
      </c>
      <c r="I99" s="5" t="s">
        <v>12</v>
      </c>
      <c r="K99" s="7" t="s">
        <v>72</v>
      </c>
      <c r="M99" s="5" t="s">
        <v>109</v>
      </c>
    </row>
    <row r="100" spans="1:13" ht="15" hidden="1" customHeight="1">
      <c r="A100" s="5" t="s">
        <v>13</v>
      </c>
      <c r="B100" s="5" t="s">
        <v>255</v>
      </c>
      <c r="C100" s="5" t="s">
        <v>256</v>
      </c>
      <c r="D100" s="2">
        <v>-28384.04</v>
      </c>
      <c r="E100" s="7" t="s">
        <v>72</v>
      </c>
      <c r="F100" s="6">
        <v>-17185.73</v>
      </c>
      <c r="G100" s="5" t="s">
        <v>73</v>
      </c>
      <c r="H100" s="5" t="s">
        <v>74</v>
      </c>
      <c r="I100" s="5" t="s">
        <v>12</v>
      </c>
      <c r="K100" s="7" t="s">
        <v>72</v>
      </c>
      <c r="M100" s="5" t="s">
        <v>74</v>
      </c>
    </row>
    <row r="101" spans="1:13" ht="15" hidden="1" customHeight="1">
      <c r="A101" s="5" t="s">
        <v>13</v>
      </c>
      <c r="B101" s="5" t="s">
        <v>257</v>
      </c>
      <c r="C101" s="5" t="s">
        <v>258</v>
      </c>
      <c r="D101" s="2">
        <v>-25506.15</v>
      </c>
      <c r="E101" s="7" t="s">
        <v>72</v>
      </c>
      <c r="F101" s="6">
        <v>-347658.09</v>
      </c>
      <c r="G101" s="5" t="s">
        <v>73</v>
      </c>
      <c r="H101" s="5" t="s">
        <v>109</v>
      </c>
      <c r="I101" s="5" t="s">
        <v>12</v>
      </c>
      <c r="K101" s="7" t="s">
        <v>72</v>
      </c>
      <c r="M101" s="5" t="s">
        <v>109</v>
      </c>
    </row>
    <row r="102" spans="1:13" ht="15" hidden="1" customHeight="1">
      <c r="A102" s="5" t="s">
        <v>13</v>
      </c>
      <c r="B102" s="5" t="s">
        <v>259</v>
      </c>
      <c r="C102" s="5" t="s">
        <v>260</v>
      </c>
      <c r="D102" s="2">
        <v>-39912.410000000003</v>
      </c>
      <c r="E102" s="7" t="s">
        <v>72</v>
      </c>
      <c r="F102" s="6">
        <v>-19533.36</v>
      </c>
      <c r="G102" s="5" t="s">
        <v>73</v>
      </c>
      <c r="H102" s="5" t="s">
        <v>261</v>
      </c>
      <c r="I102" s="5" t="s">
        <v>12</v>
      </c>
      <c r="K102" s="7" t="s">
        <v>72</v>
      </c>
      <c r="M102" s="5" t="s">
        <v>261</v>
      </c>
    </row>
    <row r="103" spans="1:13" ht="15" hidden="1" customHeight="1">
      <c r="A103" s="5" t="s">
        <v>13</v>
      </c>
      <c r="B103" s="5" t="s">
        <v>262</v>
      </c>
      <c r="C103" s="5" t="s">
        <v>263</v>
      </c>
      <c r="D103" s="2">
        <v>-53260.63</v>
      </c>
      <c r="E103" s="7" t="s">
        <v>72</v>
      </c>
      <c r="F103" s="6">
        <v>-33085.339999999997</v>
      </c>
      <c r="G103" s="5" t="s">
        <v>73</v>
      </c>
      <c r="H103" s="5" t="s">
        <v>264</v>
      </c>
      <c r="I103" s="5" t="s">
        <v>12</v>
      </c>
      <c r="K103" s="7" t="s">
        <v>72</v>
      </c>
      <c r="M103" s="5" t="s">
        <v>264</v>
      </c>
    </row>
    <row r="104" spans="1:13" ht="15" hidden="1" customHeight="1">
      <c r="A104" s="5" t="s">
        <v>13</v>
      </c>
      <c r="B104" s="5" t="s">
        <v>265</v>
      </c>
      <c r="C104" s="5" t="s">
        <v>266</v>
      </c>
      <c r="D104" s="2">
        <v>-61464.75</v>
      </c>
      <c r="E104" s="7" t="s">
        <v>72</v>
      </c>
      <c r="F104" s="6">
        <v>-107335.08</v>
      </c>
      <c r="G104" s="5" t="s">
        <v>73</v>
      </c>
      <c r="H104" s="5" t="s">
        <v>264</v>
      </c>
      <c r="I104" s="5" t="s">
        <v>12</v>
      </c>
      <c r="K104" s="7" t="s">
        <v>72</v>
      </c>
      <c r="M104" s="5" t="s">
        <v>264</v>
      </c>
    </row>
    <row r="105" spans="1:13" ht="15" hidden="1" customHeight="1">
      <c r="A105" s="5" t="s">
        <v>13</v>
      </c>
      <c r="B105" s="5" t="s">
        <v>267</v>
      </c>
      <c r="C105" s="5" t="s">
        <v>268</v>
      </c>
      <c r="D105" s="2">
        <v>-276392.24</v>
      </c>
      <c r="E105" s="7" t="s">
        <v>99</v>
      </c>
      <c r="F105" s="6">
        <v>-372282.66</v>
      </c>
      <c r="G105" s="5" t="s">
        <v>73</v>
      </c>
      <c r="H105" s="5" t="s">
        <v>269</v>
      </c>
      <c r="I105" s="5" t="s">
        <v>12</v>
      </c>
      <c r="K105" s="7" t="s">
        <v>99</v>
      </c>
    </row>
    <row r="106" spans="1:13" ht="15" hidden="1" customHeight="1">
      <c r="A106" s="5" t="s">
        <v>13</v>
      </c>
      <c r="B106" s="5" t="s">
        <v>270</v>
      </c>
      <c r="C106" s="5" t="s">
        <v>271</v>
      </c>
      <c r="D106" s="2">
        <v>-74273.38</v>
      </c>
      <c r="E106" s="7" t="s">
        <v>99</v>
      </c>
      <c r="F106" s="6">
        <v>-96212.79</v>
      </c>
      <c r="G106" s="5" t="s">
        <v>73</v>
      </c>
      <c r="H106" s="5" t="s">
        <v>272</v>
      </c>
      <c r="I106" s="5" t="s">
        <v>12</v>
      </c>
      <c r="K106" s="7" t="s">
        <v>99</v>
      </c>
    </row>
    <row r="107" spans="1:13" ht="15" hidden="1" customHeight="1">
      <c r="A107" s="5" t="s">
        <v>13</v>
      </c>
      <c r="B107" s="5" t="s">
        <v>273</v>
      </c>
      <c r="C107" s="5" t="s">
        <v>274</v>
      </c>
      <c r="D107" s="2">
        <v>-169699.54</v>
      </c>
      <c r="E107" s="7" t="s">
        <v>99</v>
      </c>
      <c r="F107" s="6">
        <v>-151077.16</v>
      </c>
      <c r="G107" s="5" t="s">
        <v>73</v>
      </c>
      <c r="H107" s="5" t="s">
        <v>275</v>
      </c>
      <c r="I107" s="5" t="s">
        <v>12</v>
      </c>
      <c r="K107" s="7" t="s">
        <v>99</v>
      </c>
    </row>
    <row r="108" spans="1:13" ht="15" hidden="1" customHeight="1">
      <c r="A108" s="5" t="s">
        <v>13</v>
      </c>
      <c r="B108" s="5" t="s">
        <v>276</v>
      </c>
      <c r="C108" s="5" t="s">
        <v>277</v>
      </c>
      <c r="D108" s="2">
        <v>0</v>
      </c>
      <c r="E108" s="7" t="s">
        <v>99</v>
      </c>
      <c r="F108" s="6">
        <v>-41254.199999999997</v>
      </c>
      <c r="G108" s="5" t="s">
        <v>73</v>
      </c>
      <c r="H108" s="5" t="s">
        <v>278</v>
      </c>
      <c r="I108" s="5" t="s">
        <v>12</v>
      </c>
      <c r="K108" s="7" t="s">
        <v>99</v>
      </c>
    </row>
    <row r="109" spans="1:13" ht="15" hidden="1" customHeight="1">
      <c r="A109" s="5" t="s">
        <v>13</v>
      </c>
      <c r="B109" s="5" t="s">
        <v>279</v>
      </c>
      <c r="C109" s="5" t="s">
        <v>280</v>
      </c>
      <c r="D109" s="2">
        <v>-273266.34000000003</v>
      </c>
      <c r="E109" s="7" t="s">
        <v>72</v>
      </c>
      <c r="F109" s="6">
        <v>-385525.64</v>
      </c>
      <c r="G109" s="5" t="s">
        <v>73</v>
      </c>
      <c r="H109" s="5" t="s">
        <v>281</v>
      </c>
      <c r="I109" s="5" t="s">
        <v>12</v>
      </c>
      <c r="K109" s="7" t="s">
        <v>72</v>
      </c>
      <c r="M109" s="5" t="s">
        <v>281</v>
      </c>
    </row>
    <row r="110" spans="1:13" ht="15" hidden="1" customHeight="1">
      <c r="A110" s="5" t="s">
        <v>13</v>
      </c>
      <c r="B110" s="5" t="s">
        <v>282</v>
      </c>
      <c r="C110" s="5" t="s">
        <v>283</v>
      </c>
      <c r="D110" s="2">
        <v>-55708.4</v>
      </c>
      <c r="E110" s="7" t="s">
        <v>72</v>
      </c>
      <c r="F110" s="6">
        <v>-26872.1</v>
      </c>
      <c r="G110" s="5" t="s">
        <v>73</v>
      </c>
      <c r="H110" s="5" t="s">
        <v>250</v>
      </c>
      <c r="I110" s="5" t="s">
        <v>12</v>
      </c>
      <c r="K110" s="7" t="s">
        <v>72</v>
      </c>
      <c r="M110" s="5" t="s">
        <v>288</v>
      </c>
    </row>
    <row r="111" spans="1:13" ht="15" hidden="1" customHeight="1">
      <c r="A111" s="5" t="s">
        <v>13</v>
      </c>
      <c r="B111" s="5" t="s">
        <v>284</v>
      </c>
      <c r="C111" s="5" t="s">
        <v>285</v>
      </c>
      <c r="D111" s="2">
        <v>-10228.129999999999</v>
      </c>
      <c r="E111" s="7" t="s">
        <v>72</v>
      </c>
      <c r="F111" s="6">
        <v>-19877.82</v>
      </c>
      <c r="G111" s="5" t="s">
        <v>73</v>
      </c>
      <c r="H111" s="5" t="s">
        <v>250</v>
      </c>
      <c r="I111" s="5" t="s">
        <v>12</v>
      </c>
      <c r="K111" s="7" t="s">
        <v>72</v>
      </c>
      <c r="M111" s="5" t="s">
        <v>288</v>
      </c>
    </row>
    <row r="112" spans="1:13" ht="15" hidden="1" customHeight="1">
      <c r="A112" s="5" t="s">
        <v>13</v>
      </c>
      <c r="B112" s="5" t="s">
        <v>286</v>
      </c>
      <c r="C112" s="5" t="s">
        <v>287</v>
      </c>
      <c r="D112" s="2">
        <v>-595908.57999999996</v>
      </c>
      <c r="E112" s="7" t="s">
        <v>72</v>
      </c>
      <c r="F112" s="6">
        <v>-753307.32</v>
      </c>
      <c r="G112" s="5" t="s">
        <v>73</v>
      </c>
      <c r="H112" s="5" t="s">
        <v>288</v>
      </c>
      <c r="I112" s="5" t="s">
        <v>12</v>
      </c>
      <c r="K112" s="7" t="s">
        <v>72</v>
      </c>
      <c r="M112" s="5" t="s">
        <v>288</v>
      </c>
    </row>
    <row r="113" spans="1:13" ht="15" hidden="1" customHeight="1">
      <c r="A113" s="5" t="s">
        <v>13</v>
      </c>
      <c r="B113" s="5" t="s">
        <v>289</v>
      </c>
      <c r="C113" s="5" t="s">
        <v>290</v>
      </c>
      <c r="D113" s="2">
        <v>-113164.56</v>
      </c>
      <c r="E113" s="7" t="s">
        <v>72</v>
      </c>
      <c r="F113" s="6">
        <v>-53337.11</v>
      </c>
      <c r="G113" s="5" t="s">
        <v>73</v>
      </c>
      <c r="H113" s="5" t="s">
        <v>291</v>
      </c>
      <c r="I113" s="5" t="s">
        <v>12</v>
      </c>
      <c r="K113" s="7" t="s">
        <v>72</v>
      </c>
      <c r="M113" s="5" t="s">
        <v>291</v>
      </c>
    </row>
    <row r="114" spans="1:13" ht="15" hidden="1" customHeight="1">
      <c r="A114" s="5" t="s">
        <v>13</v>
      </c>
      <c r="B114" s="5" t="s">
        <v>292</v>
      </c>
      <c r="C114" s="5" t="s">
        <v>293</v>
      </c>
      <c r="D114" s="2">
        <v>-45713.09</v>
      </c>
      <c r="E114" s="7" t="s">
        <v>72</v>
      </c>
      <c r="F114" s="6">
        <v>-72211.679999999993</v>
      </c>
      <c r="G114" s="5" t="s">
        <v>73</v>
      </c>
      <c r="H114" s="5" t="s">
        <v>288</v>
      </c>
      <c r="I114" s="5" t="s">
        <v>12</v>
      </c>
      <c r="K114" s="7" t="s">
        <v>72</v>
      </c>
      <c r="M114" s="5" t="s">
        <v>288</v>
      </c>
    </row>
    <row r="115" spans="1:13" ht="15" hidden="1" customHeight="1">
      <c r="A115" s="5" t="s">
        <v>13</v>
      </c>
      <c r="B115" s="5" t="s">
        <v>294</v>
      </c>
      <c r="C115" s="5" t="s">
        <v>295</v>
      </c>
      <c r="D115" s="2">
        <v>-33647.42</v>
      </c>
      <c r="E115" s="7" t="s">
        <v>72</v>
      </c>
      <c r="F115" s="6">
        <v>-32444.99</v>
      </c>
      <c r="G115" s="5" t="s">
        <v>73</v>
      </c>
      <c r="H115" s="5" t="s">
        <v>296</v>
      </c>
      <c r="I115" s="5" t="s">
        <v>12</v>
      </c>
      <c r="K115" s="7" t="s">
        <v>72</v>
      </c>
      <c r="M115" s="5" t="s">
        <v>296</v>
      </c>
    </row>
    <row r="116" spans="1:13" ht="15" hidden="1" customHeight="1">
      <c r="A116" s="5" t="s">
        <v>13</v>
      </c>
      <c r="B116" s="5" t="s">
        <v>297</v>
      </c>
      <c r="C116" s="5" t="s">
        <v>298</v>
      </c>
      <c r="D116" s="2">
        <v>-78778.89</v>
      </c>
      <c r="E116" s="7" t="s">
        <v>72</v>
      </c>
      <c r="F116" s="6">
        <v>-28449.1</v>
      </c>
      <c r="G116" s="5" t="s">
        <v>73</v>
      </c>
      <c r="H116" s="5" t="s">
        <v>296</v>
      </c>
      <c r="I116" s="5" t="s">
        <v>12</v>
      </c>
      <c r="K116" s="7" t="s">
        <v>72</v>
      </c>
      <c r="M116" s="5" t="s">
        <v>296</v>
      </c>
    </row>
    <row r="117" spans="1:13" ht="15" hidden="1" customHeight="1">
      <c r="A117" s="5" t="s">
        <v>13</v>
      </c>
      <c r="B117" s="5" t="s">
        <v>299</v>
      </c>
      <c r="C117" s="5" t="s">
        <v>300</v>
      </c>
      <c r="D117" s="2">
        <v>-22188.77</v>
      </c>
      <c r="E117" s="7" t="s">
        <v>72</v>
      </c>
      <c r="F117" s="6">
        <v>-31972.74</v>
      </c>
      <c r="G117" s="5" t="s">
        <v>73</v>
      </c>
      <c r="H117" s="5" t="s">
        <v>301</v>
      </c>
      <c r="I117" s="5" t="s">
        <v>12</v>
      </c>
      <c r="K117" s="7" t="s">
        <v>72</v>
      </c>
      <c r="M117" s="5" t="s">
        <v>301</v>
      </c>
    </row>
    <row r="118" spans="1:13" ht="15" hidden="1" customHeight="1">
      <c r="A118" s="5" t="s">
        <v>13</v>
      </c>
      <c r="B118" s="5" t="s">
        <v>302</v>
      </c>
      <c r="C118" s="5" t="s">
        <v>303</v>
      </c>
      <c r="D118" s="2">
        <v>-80204.289999999994</v>
      </c>
      <c r="E118" s="7" t="s">
        <v>72</v>
      </c>
      <c r="F118" s="6">
        <v>-119458.9</v>
      </c>
      <c r="G118" s="5" t="s">
        <v>73</v>
      </c>
      <c r="H118" s="5" t="s">
        <v>304</v>
      </c>
      <c r="I118" s="5" t="s">
        <v>12</v>
      </c>
      <c r="K118" s="7" t="s">
        <v>72</v>
      </c>
      <c r="M118" s="5" t="s">
        <v>304</v>
      </c>
    </row>
    <row r="119" spans="1:13" ht="15" hidden="1" customHeight="1">
      <c r="A119" s="5" t="s">
        <v>13</v>
      </c>
      <c r="B119" s="5" t="s">
        <v>305</v>
      </c>
      <c r="C119" s="5" t="s">
        <v>306</v>
      </c>
      <c r="D119" s="2">
        <v>-22808.55</v>
      </c>
      <c r="E119" s="7" t="s">
        <v>72</v>
      </c>
      <c r="F119" s="6">
        <v>-31660.39</v>
      </c>
      <c r="G119" s="5" t="s">
        <v>73</v>
      </c>
      <c r="H119" s="5" t="s">
        <v>307</v>
      </c>
      <c r="I119" s="5" t="s">
        <v>12</v>
      </c>
      <c r="K119" s="7" t="s">
        <v>72</v>
      </c>
      <c r="M119" s="5" t="s">
        <v>307</v>
      </c>
    </row>
    <row r="120" spans="1:13" ht="15" hidden="1" customHeight="1">
      <c r="A120" s="5" t="s">
        <v>13</v>
      </c>
      <c r="B120" s="5" t="s">
        <v>308</v>
      </c>
      <c r="C120" s="5" t="s">
        <v>309</v>
      </c>
      <c r="D120" s="2">
        <v>-61754.02</v>
      </c>
      <c r="E120" s="7" t="s">
        <v>72</v>
      </c>
      <c r="F120" s="6">
        <v>-65176.03</v>
      </c>
      <c r="G120" s="5" t="s">
        <v>73</v>
      </c>
      <c r="H120" s="5" t="s">
        <v>310</v>
      </c>
      <c r="I120" s="5" t="s">
        <v>12</v>
      </c>
      <c r="K120" s="7" t="s">
        <v>72</v>
      </c>
      <c r="M120" s="5" t="s">
        <v>310</v>
      </c>
    </row>
    <row r="121" spans="1:13" ht="15" hidden="1" customHeight="1">
      <c r="A121" s="5" t="s">
        <v>13</v>
      </c>
      <c r="B121" s="5" t="s">
        <v>311</v>
      </c>
      <c r="C121" s="5" t="s">
        <v>312</v>
      </c>
      <c r="D121" s="2">
        <v>-12610.65</v>
      </c>
      <c r="E121" s="7" t="s">
        <v>72</v>
      </c>
      <c r="F121" s="6">
        <v>-172.51</v>
      </c>
      <c r="G121" s="5" t="s">
        <v>73</v>
      </c>
      <c r="H121" s="5" t="s">
        <v>310</v>
      </c>
      <c r="I121" s="5" t="s">
        <v>12</v>
      </c>
      <c r="K121" s="7" t="s">
        <v>72</v>
      </c>
      <c r="M121" s="5" t="s">
        <v>310</v>
      </c>
    </row>
    <row r="122" spans="1:13" ht="15" hidden="1" customHeight="1">
      <c r="A122" s="5" t="s">
        <v>13</v>
      </c>
      <c r="B122" s="5" t="s">
        <v>313</v>
      </c>
      <c r="C122" s="5" t="s">
        <v>314</v>
      </c>
      <c r="D122" s="2">
        <v>-529382.84</v>
      </c>
      <c r="E122" s="7" t="s">
        <v>72</v>
      </c>
      <c r="F122" s="6">
        <v>-664265.17000000004</v>
      </c>
      <c r="G122" s="5" t="s">
        <v>73</v>
      </c>
      <c r="H122" s="5" t="s">
        <v>310</v>
      </c>
      <c r="I122" s="5" t="s">
        <v>12</v>
      </c>
      <c r="K122" s="7" t="s">
        <v>72</v>
      </c>
      <c r="M122" s="5" t="s">
        <v>310</v>
      </c>
    </row>
    <row r="123" spans="1:13" ht="15" hidden="1" customHeight="1">
      <c r="A123" s="5" t="s">
        <v>13</v>
      </c>
      <c r="B123" s="5" t="s">
        <v>315</v>
      </c>
      <c r="C123" s="5" t="s">
        <v>316</v>
      </c>
      <c r="D123" s="2">
        <v>-0.02</v>
      </c>
      <c r="E123" s="7">
        <v>220</v>
      </c>
      <c r="F123" s="6">
        <v>0</v>
      </c>
      <c r="G123" s="5" t="s">
        <v>317</v>
      </c>
      <c r="H123" s="5" t="s">
        <v>318</v>
      </c>
      <c r="I123" s="5" t="s">
        <v>12</v>
      </c>
      <c r="K123" s="7">
        <v>220</v>
      </c>
    </row>
    <row r="124" spans="1:13" ht="15" hidden="1" customHeight="1">
      <c r="A124" s="5" t="s">
        <v>13</v>
      </c>
      <c r="B124" s="5" t="s">
        <v>319</v>
      </c>
      <c r="C124" s="5" t="s">
        <v>320</v>
      </c>
      <c r="D124" s="2">
        <v>0.02</v>
      </c>
      <c r="E124" s="7">
        <v>220</v>
      </c>
      <c r="F124" s="6">
        <v>41.05</v>
      </c>
      <c r="G124" s="5" t="s">
        <v>317</v>
      </c>
      <c r="H124" s="5" t="s">
        <v>318</v>
      </c>
      <c r="I124" s="5" t="s">
        <v>12</v>
      </c>
      <c r="K124" s="7">
        <v>220</v>
      </c>
    </row>
    <row r="125" spans="1:13" ht="15" hidden="1" customHeight="1">
      <c r="A125" s="5" t="s">
        <v>13</v>
      </c>
      <c r="B125" s="5" t="s">
        <v>321</v>
      </c>
      <c r="C125" s="5" t="s">
        <v>322</v>
      </c>
      <c r="D125" s="2">
        <v>-97.44</v>
      </c>
      <c r="E125" s="7">
        <v>220</v>
      </c>
      <c r="F125" s="6">
        <v>-23</v>
      </c>
      <c r="G125" s="5" t="s">
        <v>317</v>
      </c>
      <c r="H125" s="5" t="s">
        <v>318</v>
      </c>
      <c r="I125" s="5" t="s">
        <v>12</v>
      </c>
      <c r="K125" s="7">
        <v>220</v>
      </c>
    </row>
    <row r="126" spans="1:13" ht="15" hidden="1" customHeight="1">
      <c r="A126" s="5" t="s">
        <v>13</v>
      </c>
      <c r="B126" s="5" t="s">
        <v>323</v>
      </c>
      <c r="C126" s="5" t="s">
        <v>324</v>
      </c>
      <c r="D126" s="2">
        <v>0</v>
      </c>
      <c r="E126" s="7">
        <v>220</v>
      </c>
      <c r="F126" s="6">
        <v>-90</v>
      </c>
      <c r="G126" s="5" t="s">
        <v>317</v>
      </c>
      <c r="H126" s="5" t="s">
        <v>318</v>
      </c>
      <c r="I126" s="5" t="s">
        <v>12</v>
      </c>
      <c r="K126" s="7">
        <v>220</v>
      </c>
    </row>
    <row r="127" spans="1:13" ht="15" hidden="1" customHeight="1">
      <c r="A127" s="5" t="s">
        <v>13</v>
      </c>
      <c r="B127" s="5" t="s">
        <v>325</v>
      </c>
      <c r="C127" s="5" t="s">
        <v>326</v>
      </c>
      <c r="D127" s="2">
        <v>-2847.84</v>
      </c>
      <c r="E127" s="7">
        <v>220</v>
      </c>
      <c r="F127" s="6">
        <v>0</v>
      </c>
      <c r="G127" s="5" t="s">
        <v>317</v>
      </c>
      <c r="H127" s="5" t="s">
        <v>318</v>
      </c>
      <c r="I127" s="5" t="s">
        <v>12</v>
      </c>
      <c r="K127" s="7">
        <v>220</v>
      </c>
    </row>
    <row r="128" spans="1:13" ht="15" hidden="1" customHeight="1">
      <c r="A128" s="5" t="s">
        <v>13</v>
      </c>
      <c r="B128" s="5" t="s">
        <v>327</v>
      </c>
      <c r="C128" s="5" t="s">
        <v>328</v>
      </c>
      <c r="D128" s="2">
        <v>-24808.06</v>
      </c>
      <c r="E128" s="7">
        <v>220</v>
      </c>
      <c r="F128" s="6">
        <v>-41034.629999999997</v>
      </c>
      <c r="G128" s="5" t="s">
        <v>317</v>
      </c>
      <c r="H128" s="5" t="s">
        <v>318</v>
      </c>
      <c r="I128" s="5" t="s">
        <v>12</v>
      </c>
      <c r="K128" s="7">
        <v>220</v>
      </c>
    </row>
    <row r="129" spans="1:11" ht="15" hidden="1" customHeight="1">
      <c r="A129" s="5" t="s">
        <v>13</v>
      </c>
      <c r="B129" s="5" t="s">
        <v>329</v>
      </c>
      <c r="C129" s="5" t="s">
        <v>330</v>
      </c>
      <c r="D129" s="2">
        <v>-0.01</v>
      </c>
      <c r="E129" s="7">
        <v>220</v>
      </c>
      <c r="F129" s="6">
        <v>-2.78</v>
      </c>
      <c r="G129" s="5" t="s">
        <v>317</v>
      </c>
      <c r="H129" s="5" t="s">
        <v>318</v>
      </c>
      <c r="I129" s="5" t="s">
        <v>12</v>
      </c>
      <c r="K129" s="7">
        <v>220</v>
      </c>
    </row>
    <row r="130" spans="1:11" ht="15" hidden="1" customHeight="1">
      <c r="A130" s="5" t="s">
        <v>13</v>
      </c>
      <c r="B130" s="5" t="s">
        <v>331</v>
      </c>
      <c r="C130" s="5" t="s">
        <v>332</v>
      </c>
      <c r="D130" s="2">
        <v>-0.09</v>
      </c>
      <c r="E130" s="7">
        <v>220</v>
      </c>
      <c r="F130" s="6">
        <v>0</v>
      </c>
      <c r="G130" s="5" t="s">
        <v>317</v>
      </c>
      <c r="H130" s="5" t="s">
        <v>318</v>
      </c>
      <c r="I130" s="5" t="s">
        <v>12</v>
      </c>
      <c r="K130" s="7">
        <v>220</v>
      </c>
    </row>
    <row r="131" spans="1:11" ht="15" hidden="1" customHeight="1">
      <c r="A131" s="5" t="s">
        <v>13</v>
      </c>
      <c r="B131" s="5" t="s">
        <v>333</v>
      </c>
      <c r="C131" s="5" t="s">
        <v>334</v>
      </c>
      <c r="D131" s="2">
        <v>199975.31</v>
      </c>
      <c r="E131" s="7">
        <v>10</v>
      </c>
      <c r="F131" s="6">
        <v>159620.6</v>
      </c>
      <c r="G131" s="5" t="s">
        <v>335</v>
      </c>
      <c r="H131" s="5" t="s">
        <v>336</v>
      </c>
      <c r="I131" s="5" t="s">
        <v>12</v>
      </c>
      <c r="K131" s="7">
        <v>10</v>
      </c>
    </row>
    <row r="132" spans="1:11" ht="15" hidden="1" customHeight="1">
      <c r="A132" s="5" t="s">
        <v>13</v>
      </c>
      <c r="B132" s="5" t="s">
        <v>337</v>
      </c>
      <c r="C132" s="5" t="s">
        <v>338</v>
      </c>
      <c r="D132" s="2">
        <v>62812.25</v>
      </c>
      <c r="E132" s="7">
        <v>10</v>
      </c>
      <c r="F132" s="6">
        <v>68797.02</v>
      </c>
      <c r="G132" s="5" t="s">
        <v>335</v>
      </c>
      <c r="H132" s="5" t="s">
        <v>336</v>
      </c>
      <c r="I132" s="5" t="s">
        <v>12</v>
      </c>
      <c r="K132" s="7">
        <v>10</v>
      </c>
    </row>
    <row r="133" spans="1:11" ht="15" hidden="1" customHeight="1">
      <c r="A133" s="5" t="s">
        <v>13</v>
      </c>
      <c r="B133" s="5" t="s">
        <v>339</v>
      </c>
      <c r="C133" s="5" t="s">
        <v>340</v>
      </c>
      <c r="D133" s="2">
        <v>8.27</v>
      </c>
      <c r="E133" s="7">
        <v>10</v>
      </c>
      <c r="F133" s="6">
        <v>139.16999999999999</v>
      </c>
      <c r="G133" s="5" t="s">
        <v>335</v>
      </c>
      <c r="H133" s="5" t="s">
        <v>336</v>
      </c>
      <c r="I133" s="5" t="s">
        <v>12</v>
      </c>
      <c r="K133" s="7">
        <v>10</v>
      </c>
    </row>
    <row r="134" spans="1:11" ht="15" hidden="1" customHeight="1">
      <c r="A134" s="5" t="s">
        <v>13</v>
      </c>
      <c r="B134" s="5" t="s">
        <v>341</v>
      </c>
      <c r="C134" s="5" t="s">
        <v>342</v>
      </c>
      <c r="D134" s="2">
        <v>41249.17</v>
      </c>
      <c r="E134" s="7">
        <v>10</v>
      </c>
      <c r="F134" s="6">
        <v>582258.75</v>
      </c>
      <c r="G134" s="5" t="s">
        <v>335</v>
      </c>
      <c r="H134" s="5" t="s">
        <v>343</v>
      </c>
      <c r="I134" s="5" t="s">
        <v>12</v>
      </c>
      <c r="K134" s="7">
        <v>10</v>
      </c>
    </row>
    <row r="135" spans="1:11" ht="15" hidden="1" customHeight="1">
      <c r="A135" s="5" t="s">
        <v>13</v>
      </c>
      <c r="B135" s="5" t="s">
        <v>344</v>
      </c>
      <c r="C135" s="5" t="s">
        <v>345</v>
      </c>
      <c r="D135" s="2">
        <v>24625.62</v>
      </c>
      <c r="E135" s="7">
        <v>10</v>
      </c>
      <c r="F135" s="6">
        <v>2270.54</v>
      </c>
      <c r="G135" s="5" t="s">
        <v>335</v>
      </c>
      <c r="H135" s="5" t="s">
        <v>346</v>
      </c>
      <c r="I135" s="5" t="s">
        <v>12</v>
      </c>
      <c r="K135" s="7">
        <v>10</v>
      </c>
    </row>
    <row r="136" spans="1:11" ht="15" hidden="1" customHeight="1">
      <c r="A136" s="5" t="s">
        <v>13</v>
      </c>
      <c r="B136" s="5" t="s">
        <v>347</v>
      </c>
      <c r="C136" s="5" t="s">
        <v>348</v>
      </c>
      <c r="D136" s="2">
        <v>0</v>
      </c>
      <c r="E136" s="7">
        <v>10</v>
      </c>
      <c r="F136" s="6">
        <v>0</v>
      </c>
      <c r="G136" s="5" t="s">
        <v>335</v>
      </c>
      <c r="H136" s="5" t="s">
        <v>349</v>
      </c>
      <c r="I136" s="5" t="s">
        <v>12</v>
      </c>
      <c r="K136" s="7">
        <v>10</v>
      </c>
    </row>
    <row r="137" spans="1:11" ht="15" hidden="1" customHeight="1">
      <c r="A137" s="5" t="s">
        <v>13</v>
      </c>
      <c r="B137" s="5" t="s">
        <v>350</v>
      </c>
      <c r="C137" s="5" t="s">
        <v>351</v>
      </c>
      <c r="D137" s="2">
        <v>0</v>
      </c>
      <c r="E137" s="7">
        <v>10</v>
      </c>
      <c r="F137" s="6">
        <v>0</v>
      </c>
      <c r="G137" s="5" t="s">
        <v>335</v>
      </c>
      <c r="H137" s="5" t="s">
        <v>349</v>
      </c>
      <c r="I137" s="5" t="s">
        <v>12</v>
      </c>
      <c r="K137" s="7">
        <v>10</v>
      </c>
    </row>
    <row r="138" spans="1:11" ht="15" hidden="1" customHeight="1">
      <c r="A138" s="5" t="s">
        <v>13</v>
      </c>
      <c r="B138" s="5" t="s">
        <v>352</v>
      </c>
      <c r="C138" s="5" t="s">
        <v>353</v>
      </c>
      <c r="D138" s="2">
        <v>0</v>
      </c>
      <c r="E138" s="7">
        <v>10</v>
      </c>
      <c r="F138" s="6">
        <v>0</v>
      </c>
      <c r="G138" s="18" t="s">
        <v>335</v>
      </c>
      <c r="H138" s="5" t="s">
        <v>354</v>
      </c>
      <c r="I138" s="5" t="s">
        <v>12</v>
      </c>
      <c r="K138" s="7">
        <v>10</v>
      </c>
    </row>
    <row r="139" spans="1:11" ht="15" hidden="1" customHeight="1">
      <c r="A139" s="5" t="s">
        <v>13</v>
      </c>
      <c r="B139" s="5" t="s">
        <v>355</v>
      </c>
      <c r="C139" s="5" t="s">
        <v>356</v>
      </c>
      <c r="D139" s="2">
        <v>0</v>
      </c>
      <c r="E139" s="7">
        <v>10</v>
      </c>
      <c r="F139" s="6">
        <v>0</v>
      </c>
      <c r="G139" s="5" t="s">
        <v>335</v>
      </c>
      <c r="H139" s="5" t="s">
        <v>354</v>
      </c>
      <c r="I139" s="5" t="s">
        <v>12</v>
      </c>
      <c r="K139" s="7">
        <v>10</v>
      </c>
    </row>
    <row r="140" spans="1:11" ht="15" hidden="1" customHeight="1">
      <c r="A140" s="5" t="s">
        <v>13</v>
      </c>
      <c r="B140" s="5" t="s">
        <v>357</v>
      </c>
      <c r="C140" s="5" t="s">
        <v>358</v>
      </c>
      <c r="D140" s="2">
        <v>0</v>
      </c>
      <c r="E140" s="7">
        <v>10</v>
      </c>
      <c r="F140" s="6">
        <v>0</v>
      </c>
      <c r="G140" s="5" t="s">
        <v>335</v>
      </c>
      <c r="H140" s="5" t="s">
        <v>359</v>
      </c>
      <c r="I140" s="5" t="s">
        <v>12</v>
      </c>
      <c r="K140" s="7">
        <v>10</v>
      </c>
    </row>
    <row r="141" spans="1:11" ht="15" hidden="1" customHeight="1">
      <c r="A141" s="5" t="s">
        <v>13</v>
      </c>
      <c r="B141" s="5" t="s">
        <v>360</v>
      </c>
      <c r="C141" s="5" t="s">
        <v>361</v>
      </c>
      <c r="D141" s="2">
        <v>41668.54</v>
      </c>
      <c r="E141" s="7">
        <v>10</v>
      </c>
      <c r="F141" s="6">
        <v>0</v>
      </c>
      <c r="G141" s="5" t="s">
        <v>335</v>
      </c>
      <c r="H141" s="5" t="s">
        <v>346</v>
      </c>
      <c r="I141" s="5" t="s">
        <v>12</v>
      </c>
      <c r="K141" s="7">
        <v>10</v>
      </c>
    </row>
    <row r="142" spans="1:11" ht="15" hidden="1" customHeight="1">
      <c r="A142" s="5" t="s">
        <v>13</v>
      </c>
      <c r="B142" s="5" t="s">
        <v>362</v>
      </c>
      <c r="C142" s="5" t="s">
        <v>363</v>
      </c>
      <c r="D142" s="2">
        <v>7906920.96</v>
      </c>
      <c r="E142" s="7">
        <v>10</v>
      </c>
      <c r="F142" s="6">
        <v>0</v>
      </c>
      <c r="G142" s="5" t="s">
        <v>335</v>
      </c>
      <c r="H142" s="5" t="s">
        <v>346</v>
      </c>
      <c r="I142" s="5" t="s">
        <v>12</v>
      </c>
      <c r="K142" s="7">
        <v>10</v>
      </c>
    </row>
    <row r="143" spans="1:11" ht="15" hidden="1" customHeight="1">
      <c r="A143" s="5" t="s">
        <v>13</v>
      </c>
      <c r="B143" s="5" t="s">
        <v>364</v>
      </c>
      <c r="C143" s="5" t="s">
        <v>365</v>
      </c>
      <c r="D143" s="2">
        <v>12235495.91</v>
      </c>
      <c r="E143" s="7">
        <v>10</v>
      </c>
      <c r="F143" s="6">
        <v>0</v>
      </c>
      <c r="G143" s="5" t="s">
        <v>335</v>
      </c>
      <c r="H143" s="5" t="s">
        <v>346</v>
      </c>
      <c r="I143" s="5" t="s">
        <v>12</v>
      </c>
      <c r="K143" s="7">
        <v>10</v>
      </c>
    </row>
    <row r="144" spans="1:11" ht="15" hidden="1" customHeight="1">
      <c r="A144" s="5" t="s">
        <v>13</v>
      </c>
      <c r="B144" s="5" t="s">
        <v>366</v>
      </c>
      <c r="C144" s="5" t="s">
        <v>367</v>
      </c>
      <c r="D144" s="2">
        <v>548.75</v>
      </c>
      <c r="E144" s="7">
        <v>10</v>
      </c>
      <c r="F144" s="6">
        <v>0</v>
      </c>
      <c r="G144" s="5" t="s">
        <v>335</v>
      </c>
      <c r="H144" s="5" t="s">
        <v>346</v>
      </c>
      <c r="I144" s="5" t="s">
        <v>12</v>
      </c>
      <c r="K144" s="7">
        <v>10</v>
      </c>
    </row>
    <row r="145" spans="1:11" ht="15" hidden="1" customHeight="1">
      <c r="A145" s="5" t="s">
        <v>13</v>
      </c>
      <c r="B145" s="5" t="s">
        <v>368</v>
      </c>
      <c r="C145" s="5" t="s">
        <v>369</v>
      </c>
      <c r="D145" s="2">
        <v>10823.8</v>
      </c>
      <c r="E145" s="7">
        <v>10</v>
      </c>
      <c r="F145" s="6">
        <v>6746.35</v>
      </c>
      <c r="G145" s="5" t="s">
        <v>335</v>
      </c>
      <c r="H145" s="5" t="s">
        <v>370</v>
      </c>
      <c r="I145" s="5" t="s">
        <v>12</v>
      </c>
      <c r="K145" s="7">
        <v>10</v>
      </c>
    </row>
    <row r="146" spans="1:11" ht="15" hidden="1" customHeight="1">
      <c r="A146" s="5" t="s">
        <v>13</v>
      </c>
      <c r="B146" s="5" t="s">
        <v>371</v>
      </c>
      <c r="C146" s="5" t="s">
        <v>372</v>
      </c>
      <c r="D146" s="2">
        <v>14522.98</v>
      </c>
      <c r="E146" s="7">
        <v>10</v>
      </c>
      <c r="F146" s="6">
        <v>283.33999999999997</v>
      </c>
      <c r="G146" s="5" t="s">
        <v>335</v>
      </c>
      <c r="H146" s="5" t="s">
        <v>370</v>
      </c>
      <c r="I146" s="5" t="s">
        <v>12</v>
      </c>
      <c r="K146" s="7">
        <v>10</v>
      </c>
    </row>
    <row r="147" spans="1:11" ht="15" hidden="1" customHeight="1">
      <c r="A147" s="5" t="s">
        <v>13</v>
      </c>
      <c r="B147" s="5" t="s">
        <v>373</v>
      </c>
      <c r="C147" s="5" t="s">
        <v>374</v>
      </c>
      <c r="D147" s="2">
        <v>-9937.34</v>
      </c>
      <c r="E147" s="7">
        <v>20</v>
      </c>
      <c r="F147" s="6">
        <v>-14663.13</v>
      </c>
      <c r="G147" s="5" t="s">
        <v>18</v>
      </c>
      <c r="H147" s="5" t="s">
        <v>28</v>
      </c>
      <c r="I147" s="5" t="s">
        <v>12</v>
      </c>
      <c r="K147" s="7">
        <v>20</v>
      </c>
    </row>
    <row r="148" spans="1:11" ht="15" hidden="1" customHeight="1">
      <c r="A148" s="5" t="s">
        <v>13</v>
      </c>
      <c r="B148" s="5" t="s">
        <v>375</v>
      </c>
      <c r="C148" s="5" t="s">
        <v>376</v>
      </c>
      <c r="D148" s="2">
        <v>533.33000000000004</v>
      </c>
      <c r="E148" s="7">
        <v>10</v>
      </c>
      <c r="F148" s="6">
        <v>0</v>
      </c>
      <c r="G148" s="5" t="s">
        <v>335</v>
      </c>
      <c r="H148" s="5" t="s">
        <v>370</v>
      </c>
      <c r="I148" s="5" t="s">
        <v>12</v>
      </c>
      <c r="K148" s="7">
        <v>10</v>
      </c>
    </row>
    <row r="149" spans="1:11" ht="15" hidden="1" customHeight="1">
      <c r="A149" s="5" t="s">
        <v>13</v>
      </c>
      <c r="B149" s="5" t="s">
        <v>377</v>
      </c>
      <c r="C149" s="5" t="s">
        <v>378</v>
      </c>
      <c r="D149" s="2">
        <v>416.84</v>
      </c>
      <c r="E149" s="7">
        <v>10</v>
      </c>
      <c r="F149" s="6">
        <v>4690.88</v>
      </c>
      <c r="G149" s="5" t="s">
        <v>335</v>
      </c>
      <c r="H149" s="5" t="s">
        <v>343</v>
      </c>
      <c r="I149" s="5" t="s">
        <v>12</v>
      </c>
      <c r="K149" s="7">
        <v>10</v>
      </c>
    </row>
    <row r="150" spans="1:11" ht="15" hidden="1" customHeight="1">
      <c r="A150" s="5" t="s">
        <v>13</v>
      </c>
      <c r="B150" s="5" t="s">
        <v>379</v>
      </c>
      <c r="C150" s="5" t="s">
        <v>380</v>
      </c>
      <c r="D150" s="2">
        <v>13213.71</v>
      </c>
      <c r="E150" s="7">
        <v>10</v>
      </c>
      <c r="F150" s="6">
        <v>31094.89</v>
      </c>
      <c r="G150" s="5" t="s">
        <v>335</v>
      </c>
      <c r="H150" s="5" t="s">
        <v>381</v>
      </c>
      <c r="I150" s="5" t="s">
        <v>12</v>
      </c>
      <c r="K150" s="7">
        <v>10</v>
      </c>
    </row>
    <row r="151" spans="1:11" ht="15" hidden="1" customHeight="1">
      <c r="A151" s="5" t="s">
        <v>13</v>
      </c>
      <c r="B151" s="5" t="s">
        <v>382</v>
      </c>
      <c r="C151" s="5" t="s">
        <v>383</v>
      </c>
      <c r="D151" s="2">
        <v>0</v>
      </c>
      <c r="E151" s="7">
        <v>10</v>
      </c>
      <c r="F151" s="6">
        <v>383.61</v>
      </c>
      <c r="G151" s="5" t="s">
        <v>335</v>
      </c>
      <c r="H151" s="5" t="s">
        <v>384</v>
      </c>
      <c r="I151" s="5" t="s">
        <v>12</v>
      </c>
      <c r="K151" s="7">
        <v>10</v>
      </c>
    </row>
    <row r="152" spans="1:11" ht="15" hidden="1" customHeight="1">
      <c r="A152" s="5" t="s">
        <v>13</v>
      </c>
      <c r="B152" s="5" t="s">
        <v>385</v>
      </c>
      <c r="C152" s="5" t="s">
        <v>386</v>
      </c>
      <c r="D152" s="2">
        <v>18328.28</v>
      </c>
      <c r="E152" s="7">
        <v>10</v>
      </c>
      <c r="F152" s="6">
        <v>2314.84</v>
      </c>
      <c r="G152" s="5" t="s">
        <v>335</v>
      </c>
      <c r="H152" s="5" t="s">
        <v>387</v>
      </c>
      <c r="I152" s="5" t="s">
        <v>12</v>
      </c>
      <c r="K152" s="7">
        <v>10</v>
      </c>
    </row>
    <row r="153" spans="1:11" ht="15" hidden="1" customHeight="1">
      <c r="A153" s="5" t="s">
        <v>13</v>
      </c>
      <c r="B153" s="5" t="s">
        <v>388</v>
      </c>
      <c r="C153" s="5" t="s">
        <v>389</v>
      </c>
      <c r="D153" s="2">
        <v>0</v>
      </c>
      <c r="E153" s="7">
        <v>10</v>
      </c>
      <c r="F153" s="6">
        <v>0</v>
      </c>
      <c r="G153" s="5" t="s">
        <v>335</v>
      </c>
      <c r="H153" s="5" t="s">
        <v>387</v>
      </c>
      <c r="I153" s="5" t="s">
        <v>12</v>
      </c>
      <c r="K153" s="7">
        <v>10</v>
      </c>
    </row>
    <row r="154" spans="1:11" ht="15" hidden="1" customHeight="1">
      <c r="A154" s="5" t="s">
        <v>13</v>
      </c>
      <c r="B154" s="5" t="s">
        <v>390</v>
      </c>
      <c r="C154" s="5" t="s">
        <v>391</v>
      </c>
      <c r="D154" s="2">
        <v>0</v>
      </c>
      <c r="E154" s="7">
        <v>10</v>
      </c>
      <c r="F154" s="6">
        <v>0</v>
      </c>
      <c r="G154" s="5" t="s">
        <v>335</v>
      </c>
      <c r="H154" s="5" t="s">
        <v>392</v>
      </c>
      <c r="I154" s="5" t="s">
        <v>12</v>
      </c>
      <c r="K154" s="7">
        <v>10</v>
      </c>
    </row>
    <row r="155" spans="1:11" ht="15" hidden="1" customHeight="1">
      <c r="A155" s="5" t="s">
        <v>13</v>
      </c>
      <c r="B155" s="5" t="s">
        <v>393</v>
      </c>
      <c r="C155" s="5" t="s">
        <v>394</v>
      </c>
      <c r="D155" s="2">
        <v>0</v>
      </c>
      <c r="E155" s="7">
        <v>10</v>
      </c>
      <c r="F155" s="6">
        <v>0</v>
      </c>
      <c r="G155" s="5" t="s">
        <v>335</v>
      </c>
      <c r="H155" s="5" t="s">
        <v>392</v>
      </c>
      <c r="I155" s="5" t="s">
        <v>12</v>
      </c>
      <c r="K155" s="7">
        <v>10</v>
      </c>
    </row>
    <row r="156" spans="1:11" ht="15" hidden="1" customHeight="1">
      <c r="A156" s="5" t="s">
        <v>13</v>
      </c>
      <c r="B156" s="5" t="s">
        <v>395</v>
      </c>
      <c r="C156" s="5" t="s">
        <v>396</v>
      </c>
      <c r="D156" s="2">
        <v>0</v>
      </c>
      <c r="E156" s="7">
        <v>10</v>
      </c>
      <c r="F156" s="6">
        <v>0</v>
      </c>
      <c r="G156" s="5" t="s">
        <v>335</v>
      </c>
      <c r="H156" s="5" t="s">
        <v>397</v>
      </c>
      <c r="I156" s="5" t="s">
        <v>12</v>
      </c>
      <c r="K156" s="7">
        <v>10</v>
      </c>
    </row>
    <row r="157" spans="1:11" ht="15" hidden="1" customHeight="1">
      <c r="A157" s="5" t="s">
        <v>13</v>
      </c>
      <c r="B157" s="5" t="s">
        <v>398</v>
      </c>
      <c r="C157" s="5" t="s">
        <v>399</v>
      </c>
      <c r="D157" s="2">
        <v>0</v>
      </c>
      <c r="E157" s="7">
        <v>10</v>
      </c>
      <c r="F157" s="6">
        <v>0</v>
      </c>
      <c r="G157" s="5" t="s">
        <v>335</v>
      </c>
      <c r="H157" s="5" t="s">
        <v>400</v>
      </c>
      <c r="I157" s="5" t="s">
        <v>12</v>
      </c>
      <c r="K157" s="7">
        <v>10</v>
      </c>
    </row>
    <row r="158" spans="1:11" ht="15" hidden="1" customHeight="1">
      <c r="A158" s="5" t="s">
        <v>13</v>
      </c>
      <c r="B158" s="5" t="s">
        <v>401</v>
      </c>
      <c r="C158" s="5" t="s">
        <v>402</v>
      </c>
      <c r="D158" s="2">
        <v>0</v>
      </c>
      <c r="E158" s="7">
        <v>20</v>
      </c>
      <c r="F158" s="6">
        <v>0</v>
      </c>
      <c r="G158" s="5" t="s">
        <v>18</v>
      </c>
      <c r="H158" s="5" t="s">
        <v>36</v>
      </c>
      <c r="I158" s="5" t="s">
        <v>12</v>
      </c>
      <c r="K158" s="7">
        <v>20</v>
      </c>
    </row>
    <row r="159" spans="1:11" ht="15" hidden="1" customHeight="1">
      <c r="A159" s="5" t="s">
        <v>13</v>
      </c>
      <c r="B159" s="5" t="s">
        <v>403</v>
      </c>
      <c r="C159" s="5" t="s">
        <v>404</v>
      </c>
      <c r="D159" s="2">
        <v>-2585.98</v>
      </c>
      <c r="E159" s="7">
        <v>20</v>
      </c>
      <c r="F159" s="6">
        <v>0</v>
      </c>
      <c r="G159" s="5" t="s">
        <v>18</v>
      </c>
      <c r="H159" s="5" t="s">
        <v>36</v>
      </c>
      <c r="I159" s="5" t="s">
        <v>12</v>
      </c>
      <c r="K159" s="7">
        <v>20</v>
      </c>
    </row>
    <row r="160" spans="1:11" ht="15" hidden="1" customHeight="1">
      <c r="A160" s="5" t="s">
        <v>13</v>
      </c>
      <c r="B160" s="5" t="s">
        <v>405</v>
      </c>
      <c r="C160" s="5" t="s">
        <v>406</v>
      </c>
      <c r="D160" s="2">
        <v>19417.3</v>
      </c>
      <c r="E160" s="7">
        <v>10</v>
      </c>
      <c r="F160" s="6">
        <v>409964.99</v>
      </c>
      <c r="G160" s="5" t="s">
        <v>335</v>
      </c>
      <c r="H160" s="5" t="s">
        <v>407</v>
      </c>
      <c r="I160" s="5" t="s">
        <v>12</v>
      </c>
      <c r="K160" s="7">
        <v>10</v>
      </c>
    </row>
    <row r="161" spans="1:11" ht="15" hidden="1" customHeight="1">
      <c r="A161" s="8" t="s">
        <v>13</v>
      </c>
      <c r="B161" s="8" t="s">
        <v>408</v>
      </c>
      <c r="C161" s="8" t="s">
        <v>409</v>
      </c>
      <c r="D161" s="2">
        <v>11933.95</v>
      </c>
      <c r="E161" s="7">
        <v>80</v>
      </c>
      <c r="F161" s="6">
        <v>689700.45</v>
      </c>
      <c r="G161" s="5" t="s">
        <v>48</v>
      </c>
      <c r="H161" s="5" t="s">
        <v>410</v>
      </c>
      <c r="I161" s="8" t="s">
        <v>12</v>
      </c>
      <c r="K161" s="7">
        <v>80</v>
      </c>
    </row>
    <row r="162" spans="1:11" ht="15" hidden="1" customHeight="1">
      <c r="A162" s="5" t="s">
        <v>13</v>
      </c>
      <c r="B162" s="5" t="s">
        <v>411</v>
      </c>
      <c r="C162" s="5" t="s">
        <v>412</v>
      </c>
      <c r="D162" s="2">
        <v>1992153</v>
      </c>
      <c r="E162" s="7" t="s">
        <v>413</v>
      </c>
      <c r="F162" s="6">
        <v>0</v>
      </c>
      <c r="G162" s="5" t="s">
        <v>414</v>
      </c>
      <c r="H162" s="5" t="s">
        <v>415</v>
      </c>
      <c r="I162" s="5" t="s">
        <v>12</v>
      </c>
      <c r="K162" s="7" t="s">
        <v>413</v>
      </c>
    </row>
    <row r="163" spans="1:11" ht="15" hidden="1" customHeight="1">
      <c r="A163" s="5" t="s">
        <v>13</v>
      </c>
      <c r="B163" s="5" t="s">
        <v>416</v>
      </c>
      <c r="C163" s="5" t="s">
        <v>417</v>
      </c>
      <c r="D163" s="2">
        <v>140500</v>
      </c>
      <c r="E163" s="7">
        <v>80</v>
      </c>
      <c r="F163" s="6">
        <v>0</v>
      </c>
      <c r="G163" s="5" t="s">
        <v>48</v>
      </c>
      <c r="H163" s="5" t="s">
        <v>410</v>
      </c>
      <c r="I163" s="5" t="s">
        <v>12</v>
      </c>
      <c r="K163" s="7">
        <v>80</v>
      </c>
    </row>
    <row r="164" spans="1:11" ht="15" hidden="1" customHeight="1">
      <c r="A164" s="5" t="s">
        <v>13</v>
      </c>
      <c r="B164" s="5" t="s">
        <v>418</v>
      </c>
      <c r="C164" s="5" t="s">
        <v>419</v>
      </c>
      <c r="D164" s="2">
        <v>-1.69</v>
      </c>
      <c r="E164" s="7">
        <v>80</v>
      </c>
      <c r="F164" s="6">
        <v>0</v>
      </c>
      <c r="G164" s="5" t="s">
        <v>48</v>
      </c>
      <c r="H164" s="5" t="s">
        <v>420</v>
      </c>
      <c r="I164" s="5" t="s">
        <v>12</v>
      </c>
      <c r="K164" s="7">
        <v>80</v>
      </c>
    </row>
    <row r="165" spans="1:11" ht="15" hidden="1" customHeight="1">
      <c r="A165" s="5" t="s">
        <v>13</v>
      </c>
      <c r="B165" s="5" t="s">
        <v>421</v>
      </c>
      <c r="C165" s="5" t="s">
        <v>422</v>
      </c>
      <c r="D165" s="2">
        <v>0</v>
      </c>
      <c r="E165" s="7">
        <v>80</v>
      </c>
      <c r="F165" s="6">
        <v>0</v>
      </c>
      <c r="G165" s="5" t="s">
        <v>48</v>
      </c>
      <c r="H165" s="5" t="s">
        <v>423</v>
      </c>
      <c r="I165" s="5" t="s">
        <v>12</v>
      </c>
      <c r="K165" s="7">
        <v>80</v>
      </c>
    </row>
    <row r="166" spans="1:11" ht="15" hidden="1" customHeight="1">
      <c r="A166" s="5" t="s">
        <v>13</v>
      </c>
      <c r="B166" s="5" t="s">
        <v>424</v>
      </c>
      <c r="C166" s="5" t="s">
        <v>425</v>
      </c>
      <c r="D166" s="2">
        <v>627.72</v>
      </c>
      <c r="E166" s="7">
        <v>40</v>
      </c>
      <c r="F166" s="6">
        <v>555</v>
      </c>
      <c r="G166" s="5" t="s">
        <v>426</v>
      </c>
      <c r="H166" s="5" t="s">
        <v>427</v>
      </c>
      <c r="I166" s="5" t="s">
        <v>12</v>
      </c>
      <c r="K166" s="7">
        <v>40</v>
      </c>
    </row>
    <row r="167" spans="1:11" ht="15" hidden="1" customHeight="1">
      <c r="A167" s="5" t="s">
        <v>13</v>
      </c>
      <c r="B167" s="5" t="s">
        <v>428</v>
      </c>
      <c r="C167" s="5" t="s">
        <v>429</v>
      </c>
      <c r="D167" s="2">
        <v>0</v>
      </c>
      <c r="E167" s="7">
        <v>40</v>
      </c>
      <c r="F167" s="6">
        <v>0</v>
      </c>
      <c r="G167" s="5" t="s">
        <v>426</v>
      </c>
      <c r="H167" s="5" t="s">
        <v>430</v>
      </c>
      <c r="I167" s="5" t="s">
        <v>12</v>
      </c>
      <c r="K167" s="7">
        <v>40</v>
      </c>
    </row>
    <row r="168" spans="1:11" ht="15" hidden="1" customHeight="1">
      <c r="A168" s="5" t="s">
        <v>13</v>
      </c>
      <c r="B168" s="5" t="s">
        <v>431</v>
      </c>
      <c r="C168" s="5" t="s">
        <v>432</v>
      </c>
      <c r="D168" s="2">
        <v>800.5</v>
      </c>
      <c r="E168" s="7">
        <v>40</v>
      </c>
      <c r="F168" s="6">
        <v>4912.8</v>
      </c>
      <c r="G168" s="5" t="s">
        <v>426</v>
      </c>
      <c r="H168" s="5" t="s">
        <v>430</v>
      </c>
      <c r="I168" s="5" t="s">
        <v>12</v>
      </c>
      <c r="K168" s="7">
        <v>40</v>
      </c>
    </row>
    <row r="169" spans="1:11" ht="15" hidden="1" customHeight="1">
      <c r="A169" s="5" t="s">
        <v>13</v>
      </c>
      <c r="B169" s="5" t="s">
        <v>433</v>
      </c>
      <c r="C169" s="5" t="s">
        <v>434</v>
      </c>
      <c r="D169" s="2">
        <v>290705.18</v>
      </c>
      <c r="E169" s="7">
        <v>40</v>
      </c>
      <c r="F169" s="6">
        <v>0</v>
      </c>
      <c r="G169" s="5" t="s">
        <v>426</v>
      </c>
      <c r="H169" s="5" t="s">
        <v>435</v>
      </c>
      <c r="I169" s="5" t="s">
        <v>12</v>
      </c>
      <c r="K169" s="7">
        <v>40</v>
      </c>
    </row>
    <row r="170" spans="1:11" ht="15" hidden="1" customHeight="1">
      <c r="A170" s="5" t="s">
        <v>13</v>
      </c>
      <c r="B170" s="5" t="s">
        <v>436</v>
      </c>
      <c r="C170" s="5" t="s">
        <v>437</v>
      </c>
      <c r="D170" s="2">
        <v>0</v>
      </c>
      <c r="E170" s="7">
        <v>40</v>
      </c>
      <c r="F170" s="6">
        <v>0</v>
      </c>
      <c r="G170" s="5" t="s">
        <v>426</v>
      </c>
      <c r="H170" s="5" t="s">
        <v>435</v>
      </c>
      <c r="I170" s="5" t="s">
        <v>12</v>
      </c>
      <c r="K170" s="7">
        <v>40</v>
      </c>
    </row>
    <row r="171" spans="1:11" ht="15" hidden="1" customHeight="1">
      <c r="A171" s="5" t="s">
        <v>13</v>
      </c>
      <c r="B171" s="5" t="s">
        <v>438</v>
      </c>
      <c r="C171" s="5" t="s">
        <v>439</v>
      </c>
      <c r="D171" s="2">
        <v>0</v>
      </c>
      <c r="E171" s="7">
        <v>40</v>
      </c>
      <c r="F171" s="6">
        <v>0</v>
      </c>
      <c r="G171" s="5" t="s">
        <v>426</v>
      </c>
      <c r="H171" s="5" t="s">
        <v>435</v>
      </c>
      <c r="I171" s="5" t="s">
        <v>12</v>
      </c>
      <c r="K171" s="7">
        <v>40</v>
      </c>
    </row>
    <row r="172" spans="1:11" ht="15" hidden="1" customHeight="1">
      <c r="A172" s="5" t="s">
        <v>13</v>
      </c>
      <c r="B172" s="5" t="s">
        <v>440</v>
      </c>
      <c r="C172" s="5" t="s">
        <v>441</v>
      </c>
      <c r="D172" s="2">
        <v>0</v>
      </c>
      <c r="E172" s="7">
        <v>10</v>
      </c>
      <c r="F172" s="6">
        <v>5382591.6399999997</v>
      </c>
      <c r="G172" s="5" t="s">
        <v>335</v>
      </c>
      <c r="H172" s="5" t="s">
        <v>346</v>
      </c>
      <c r="I172" s="5" t="s">
        <v>12</v>
      </c>
      <c r="K172" s="7">
        <v>40</v>
      </c>
    </row>
    <row r="173" spans="1:11" ht="15" hidden="1" customHeight="1">
      <c r="A173" s="5" t="s">
        <v>13</v>
      </c>
      <c r="B173" s="5" t="s">
        <v>442</v>
      </c>
      <c r="C173" s="5" t="s">
        <v>443</v>
      </c>
      <c r="D173" s="2">
        <v>57.53</v>
      </c>
      <c r="E173" s="7">
        <v>40</v>
      </c>
      <c r="F173" s="6">
        <v>13.98</v>
      </c>
      <c r="G173" s="5" t="s">
        <v>426</v>
      </c>
      <c r="H173" s="5" t="s">
        <v>444</v>
      </c>
      <c r="I173" s="5" t="s">
        <v>12</v>
      </c>
      <c r="K173" s="7">
        <v>40</v>
      </c>
    </row>
    <row r="174" spans="1:11" ht="15" hidden="1" customHeight="1">
      <c r="A174" s="5" t="s">
        <v>13</v>
      </c>
      <c r="B174" s="5" t="s">
        <v>445</v>
      </c>
      <c r="C174" s="5" t="s">
        <v>446</v>
      </c>
      <c r="D174" s="2">
        <v>0</v>
      </c>
      <c r="E174" s="7">
        <v>40</v>
      </c>
      <c r="F174" s="6">
        <v>0</v>
      </c>
      <c r="G174" s="5" t="s">
        <v>426</v>
      </c>
      <c r="H174" s="5" t="s">
        <v>447</v>
      </c>
      <c r="I174" s="5" t="s">
        <v>12</v>
      </c>
      <c r="K174" s="7">
        <v>40</v>
      </c>
    </row>
    <row r="175" spans="1:11" ht="15" hidden="1" customHeight="1">
      <c r="A175" s="5" t="s">
        <v>13</v>
      </c>
      <c r="B175" s="5" t="s">
        <v>448</v>
      </c>
      <c r="C175" s="5" t="s">
        <v>449</v>
      </c>
      <c r="D175" s="2">
        <v>0</v>
      </c>
      <c r="E175" s="7">
        <v>40</v>
      </c>
      <c r="F175" s="6">
        <v>52672.58</v>
      </c>
      <c r="G175" s="5" t="s">
        <v>426</v>
      </c>
      <c r="H175" s="5" t="s">
        <v>444</v>
      </c>
      <c r="I175" s="5" t="s">
        <v>12</v>
      </c>
      <c r="K175" s="7">
        <v>40</v>
      </c>
    </row>
    <row r="176" spans="1:11" ht="15" hidden="1" customHeight="1">
      <c r="A176" s="5" t="s">
        <v>13</v>
      </c>
      <c r="B176" s="5" t="s">
        <v>450</v>
      </c>
      <c r="C176" s="5" t="s">
        <v>65</v>
      </c>
      <c r="D176" s="2">
        <v>171.23</v>
      </c>
      <c r="E176" s="7">
        <v>40</v>
      </c>
      <c r="F176" s="6">
        <v>184.69</v>
      </c>
      <c r="G176" s="5" t="s">
        <v>426</v>
      </c>
      <c r="H176" s="5" t="s">
        <v>435</v>
      </c>
      <c r="I176" s="5" t="s">
        <v>12</v>
      </c>
      <c r="K176" s="7">
        <v>40</v>
      </c>
    </row>
    <row r="177" spans="1:11" ht="15" hidden="1" customHeight="1">
      <c r="A177" s="5" t="s">
        <v>13</v>
      </c>
      <c r="B177" s="5" t="s">
        <v>451</v>
      </c>
      <c r="C177" s="5" t="s">
        <v>67</v>
      </c>
      <c r="D177" s="2">
        <v>90.05</v>
      </c>
      <c r="E177" s="7">
        <v>40</v>
      </c>
      <c r="F177" s="6">
        <v>664.99</v>
      </c>
      <c r="G177" s="5" t="s">
        <v>426</v>
      </c>
      <c r="H177" s="5" t="s">
        <v>435</v>
      </c>
      <c r="I177" s="5" t="s">
        <v>12</v>
      </c>
      <c r="K177" s="7">
        <v>40</v>
      </c>
    </row>
    <row r="178" spans="1:11" ht="15" hidden="1" customHeight="1">
      <c r="A178" s="5" t="s">
        <v>13</v>
      </c>
      <c r="B178" s="5" t="s">
        <v>452</v>
      </c>
      <c r="C178" s="5" t="s">
        <v>453</v>
      </c>
      <c r="D178" s="2">
        <v>229.85</v>
      </c>
      <c r="E178" s="7">
        <v>40</v>
      </c>
      <c r="F178" s="6">
        <v>210.35</v>
      </c>
      <c r="G178" s="5" t="s">
        <v>426</v>
      </c>
      <c r="H178" s="5" t="s">
        <v>435</v>
      </c>
      <c r="I178" s="5" t="s">
        <v>12</v>
      </c>
      <c r="K178" s="7">
        <v>40</v>
      </c>
    </row>
    <row r="179" spans="1:11" ht="15" hidden="1" customHeight="1">
      <c r="A179" s="5" t="s">
        <v>13</v>
      </c>
      <c r="B179" s="5" t="s">
        <v>454</v>
      </c>
      <c r="C179" s="5" t="s">
        <v>455</v>
      </c>
      <c r="D179" s="2">
        <v>20.6</v>
      </c>
      <c r="E179" s="7">
        <v>40</v>
      </c>
      <c r="F179" s="6">
        <v>0</v>
      </c>
      <c r="G179" s="5" t="s">
        <v>426</v>
      </c>
      <c r="H179" s="5" t="s">
        <v>435</v>
      </c>
      <c r="I179" s="5" t="s">
        <v>12</v>
      </c>
      <c r="K179" s="7">
        <v>40</v>
      </c>
    </row>
    <row r="180" spans="1:11" ht="15" hidden="1" customHeight="1">
      <c r="A180" s="5" t="s">
        <v>13</v>
      </c>
      <c r="B180" s="5" t="s">
        <v>456</v>
      </c>
      <c r="C180" s="5" t="s">
        <v>457</v>
      </c>
      <c r="D180" s="2">
        <v>9.3000000000000007</v>
      </c>
      <c r="E180" s="7">
        <v>40</v>
      </c>
      <c r="F180" s="6">
        <v>0</v>
      </c>
      <c r="G180" s="5" t="s">
        <v>426</v>
      </c>
      <c r="H180" s="5" t="s">
        <v>435</v>
      </c>
      <c r="I180" s="5" t="s">
        <v>12</v>
      </c>
      <c r="K180" s="7">
        <v>40</v>
      </c>
    </row>
    <row r="181" spans="1:11" ht="15" hidden="1" customHeight="1">
      <c r="A181" s="5" t="s">
        <v>13</v>
      </c>
      <c r="B181" s="5" t="s">
        <v>458</v>
      </c>
      <c r="C181" s="5" t="s">
        <v>459</v>
      </c>
      <c r="D181" s="2">
        <v>90.91</v>
      </c>
      <c r="E181" s="7">
        <v>40</v>
      </c>
      <c r="F181" s="6">
        <v>6.76</v>
      </c>
      <c r="G181" s="5" t="s">
        <v>426</v>
      </c>
      <c r="H181" s="5" t="s">
        <v>435</v>
      </c>
      <c r="I181" s="5" t="s">
        <v>12</v>
      </c>
      <c r="K181" s="7">
        <v>40</v>
      </c>
    </row>
    <row r="182" spans="1:11" ht="15" hidden="1" customHeight="1">
      <c r="A182" s="5" t="s">
        <v>13</v>
      </c>
      <c r="B182" s="5" t="s">
        <v>460</v>
      </c>
      <c r="C182" s="5" t="s">
        <v>461</v>
      </c>
      <c r="D182" s="2">
        <v>32.86</v>
      </c>
      <c r="E182" s="7">
        <v>40</v>
      </c>
      <c r="F182" s="6">
        <v>61.44</v>
      </c>
      <c r="G182" s="5" t="s">
        <v>426</v>
      </c>
      <c r="H182" s="5" t="s">
        <v>435</v>
      </c>
      <c r="I182" s="5" t="s">
        <v>12</v>
      </c>
      <c r="K182" s="7">
        <v>40</v>
      </c>
    </row>
    <row r="183" spans="1:11" ht="15" hidden="1" customHeight="1">
      <c r="A183" s="5" t="s">
        <v>13</v>
      </c>
      <c r="B183" s="5" t="s">
        <v>462</v>
      </c>
      <c r="C183" s="5" t="s">
        <v>463</v>
      </c>
      <c r="D183" s="2">
        <v>20.45</v>
      </c>
      <c r="E183" s="7">
        <v>40</v>
      </c>
      <c r="F183" s="6">
        <v>361.8</v>
      </c>
      <c r="G183" s="5" t="s">
        <v>426</v>
      </c>
      <c r="H183" s="5" t="s">
        <v>435</v>
      </c>
      <c r="I183" s="5" t="s">
        <v>12</v>
      </c>
      <c r="K183" s="7">
        <v>40</v>
      </c>
    </row>
    <row r="184" spans="1:11" ht="15" hidden="1" customHeight="1">
      <c r="A184" s="5" t="s">
        <v>13</v>
      </c>
      <c r="B184" s="5" t="s">
        <v>464</v>
      </c>
      <c r="C184" s="5" t="s">
        <v>465</v>
      </c>
      <c r="D184" s="2">
        <v>547.85</v>
      </c>
      <c r="E184" s="7">
        <v>40</v>
      </c>
      <c r="F184" s="6">
        <v>410.28</v>
      </c>
      <c r="G184" s="5" t="s">
        <v>426</v>
      </c>
      <c r="H184" s="5" t="s">
        <v>435</v>
      </c>
      <c r="I184" s="5" t="s">
        <v>12</v>
      </c>
      <c r="K184" s="7">
        <v>40</v>
      </c>
    </row>
    <row r="185" spans="1:11" ht="15" hidden="1" customHeight="1">
      <c r="A185" s="5" t="s">
        <v>13</v>
      </c>
      <c r="B185" s="5" t="s">
        <v>466</v>
      </c>
      <c r="C185" s="5" t="s">
        <v>467</v>
      </c>
      <c r="D185" s="2">
        <v>0</v>
      </c>
      <c r="E185" s="7">
        <v>40</v>
      </c>
      <c r="F185" s="6">
        <v>0</v>
      </c>
      <c r="G185" s="5" t="s">
        <v>426</v>
      </c>
      <c r="H185" s="5" t="s">
        <v>435</v>
      </c>
      <c r="I185" s="5" t="s">
        <v>12</v>
      </c>
      <c r="K185" s="7">
        <v>40</v>
      </c>
    </row>
    <row r="186" spans="1:11" ht="15" hidden="1" customHeight="1">
      <c r="A186" s="5" t="s">
        <v>13</v>
      </c>
      <c r="B186" s="5" t="s">
        <v>468</v>
      </c>
      <c r="C186" s="5" t="s">
        <v>469</v>
      </c>
      <c r="D186" s="2">
        <v>0</v>
      </c>
      <c r="E186" s="7">
        <v>40</v>
      </c>
      <c r="F186" s="6">
        <v>0</v>
      </c>
      <c r="G186" s="5" t="s">
        <v>426</v>
      </c>
      <c r="H186" s="5" t="s">
        <v>435</v>
      </c>
      <c r="I186" s="5" t="s">
        <v>12</v>
      </c>
      <c r="K186" s="7">
        <v>40</v>
      </c>
    </row>
    <row r="187" spans="1:11" ht="15" hidden="1" customHeight="1">
      <c r="A187" s="5" t="s">
        <v>13</v>
      </c>
      <c r="B187" s="5" t="s">
        <v>470</v>
      </c>
      <c r="C187" s="5" t="s">
        <v>471</v>
      </c>
      <c r="D187" s="2">
        <v>1150.43</v>
      </c>
      <c r="E187" s="7">
        <v>40</v>
      </c>
      <c r="F187" s="6">
        <v>2187.06</v>
      </c>
      <c r="G187" s="5" t="s">
        <v>426</v>
      </c>
      <c r="H187" s="5" t="s">
        <v>447</v>
      </c>
      <c r="I187" s="5" t="s">
        <v>12</v>
      </c>
      <c r="K187" s="7">
        <v>40</v>
      </c>
    </row>
    <row r="188" spans="1:11" ht="15" hidden="1" customHeight="1">
      <c r="A188" s="5" t="s">
        <v>13</v>
      </c>
      <c r="B188" s="5" t="s">
        <v>472</v>
      </c>
      <c r="C188" s="5" t="s">
        <v>446</v>
      </c>
      <c r="D188" s="2">
        <v>0</v>
      </c>
      <c r="E188" s="7">
        <v>40</v>
      </c>
      <c r="F188" s="6">
        <v>982.06</v>
      </c>
      <c r="G188" s="5" t="s">
        <v>426</v>
      </c>
      <c r="H188" s="5" t="s">
        <v>447</v>
      </c>
      <c r="I188" s="5" t="s">
        <v>12</v>
      </c>
      <c r="K188" s="7">
        <v>40</v>
      </c>
    </row>
    <row r="189" spans="1:11" ht="15" hidden="1" customHeight="1">
      <c r="A189" s="5" t="s">
        <v>13</v>
      </c>
      <c r="B189" s="5" t="s">
        <v>473</v>
      </c>
      <c r="C189" s="5" t="s">
        <v>474</v>
      </c>
      <c r="D189" s="2">
        <v>9393.7199999999993</v>
      </c>
      <c r="E189" s="7">
        <v>40</v>
      </c>
      <c r="F189" s="6">
        <v>2597.62</v>
      </c>
      <c r="G189" s="5" t="s">
        <v>426</v>
      </c>
      <c r="H189" s="5" t="s">
        <v>475</v>
      </c>
      <c r="I189" s="5" t="s">
        <v>12</v>
      </c>
      <c r="K189" s="7">
        <v>40</v>
      </c>
    </row>
    <row r="190" spans="1:11" ht="15" hidden="1" customHeight="1">
      <c r="A190" s="5" t="s">
        <v>13</v>
      </c>
      <c r="B190" s="5" t="s">
        <v>476</v>
      </c>
      <c r="C190" s="5" t="s">
        <v>477</v>
      </c>
      <c r="D190" s="2">
        <v>10710.78</v>
      </c>
      <c r="E190" s="7">
        <v>40</v>
      </c>
      <c r="F190" s="6">
        <v>16339.19</v>
      </c>
      <c r="G190" s="5" t="s">
        <v>426</v>
      </c>
      <c r="H190" s="5" t="s">
        <v>478</v>
      </c>
      <c r="I190" s="5" t="s">
        <v>12</v>
      </c>
      <c r="K190" s="7">
        <v>40</v>
      </c>
    </row>
    <row r="191" spans="1:11" ht="15" hidden="1" customHeight="1">
      <c r="A191" s="5" t="s">
        <v>13</v>
      </c>
      <c r="B191" s="5" t="s">
        <v>479</v>
      </c>
      <c r="C191" s="5" t="s">
        <v>480</v>
      </c>
      <c r="D191" s="2">
        <v>0</v>
      </c>
      <c r="E191" s="7">
        <v>220</v>
      </c>
      <c r="F191" s="6">
        <v>6259.95</v>
      </c>
      <c r="G191" s="5" t="s">
        <v>317</v>
      </c>
      <c r="H191" s="5" t="s">
        <v>481</v>
      </c>
      <c r="I191" s="5" t="s">
        <v>12</v>
      </c>
      <c r="K191" s="7">
        <v>220</v>
      </c>
    </row>
    <row r="192" spans="1:11" ht="15" hidden="1" customHeight="1">
      <c r="A192" s="5" t="s">
        <v>13</v>
      </c>
      <c r="B192" s="5" t="s">
        <v>482</v>
      </c>
      <c r="C192" s="5" t="s">
        <v>483</v>
      </c>
      <c r="D192" s="2">
        <v>42401.26</v>
      </c>
      <c r="E192" s="7">
        <v>220</v>
      </c>
      <c r="F192" s="6">
        <v>39598.15</v>
      </c>
      <c r="G192" s="5" t="s">
        <v>317</v>
      </c>
      <c r="H192" s="5" t="s">
        <v>481</v>
      </c>
      <c r="I192" s="5" t="s">
        <v>12</v>
      </c>
      <c r="K192" s="7">
        <v>220</v>
      </c>
    </row>
    <row r="193" spans="1:11" ht="15" hidden="1" customHeight="1">
      <c r="A193" s="5" t="s">
        <v>13</v>
      </c>
      <c r="B193" s="5" t="s">
        <v>484</v>
      </c>
      <c r="C193" s="5" t="s">
        <v>485</v>
      </c>
      <c r="D193" s="2">
        <v>12802.44</v>
      </c>
      <c r="E193" s="7">
        <v>220</v>
      </c>
      <c r="F193" s="6">
        <v>10819.87</v>
      </c>
      <c r="G193" s="5" t="s">
        <v>317</v>
      </c>
      <c r="H193" s="5" t="s">
        <v>481</v>
      </c>
      <c r="I193" s="5" t="s">
        <v>12</v>
      </c>
      <c r="K193" s="7">
        <v>220</v>
      </c>
    </row>
    <row r="194" spans="1:11" ht="15" hidden="1" customHeight="1">
      <c r="A194" s="5" t="s">
        <v>13</v>
      </c>
      <c r="B194" s="5" t="s">
        <v>486</v>
      </c>
      <c r="C194" s="5" t="s">
        <v>487</v>
      </c>
      <c r="D194" s="2">
        <v>0</v>
      </c>
      <c r="E194" s="7">
        <v>220</v>
      </c>
      <c r="F194" s="6">
        <v>25</v>
      </c>
      <c r="G194" s="5" t="s">
        <v>317</v>
      </c>
      <c r="H194" s="5" t="s">
        <v>481</v>
      </c>
      <c r="I194" s="5" t="s">
        <v>12</v>
      </c>
      <c r="K194" s="7">
        <v>220</v>
      </c>
    </row>
    <row r="195" spans="1:11" ht="15" hidden="1" customHeight="1">
      <c r="A195" s="5" t="s">
        <v>13</v>
      </c>
      <c r="B195" s="5" t="s">
        <v>488</v>
      </c>
      <c r="C195" s="5" t="s">
        <v>489</v>
      </c>
      <c r="D195" s="2">
        <v>0</v>
      </c>
      <c r="E195" s="7">
        <v>220</v>
      </c>
      <c r="F195" s="6">
        <v>0</v>
      </c>
      <c r="G195" s="5" t="s">
        <v>317</v>
      </c>
      <c r="H195" s="5" t="s">
        <v>481</v>
      </c>
      <c r="I195" s="5" t="s">
        <v>12</v>
      </c>
      <c r="K195" s="7">
        <v>220</v>
      </c>
    </row>
    <row r="196" spans="1:11" ht="15" hidden="1" customHeight="1">
      <c r="A196" s="5" t="s">
        <v>13</v>
      </c>
      <c r="B196" s="5" t="s">
        <v>490</v>
      </c>
      <c r="C196" s="5" t="s">
        <v>491</v>
      </c>
      <c r="D196" s="2">
        <v>4.25</v>
      </c>
      <c r="E196" s="7">
        <v>220</v>
      </c>
      <c r="F196" s="6">
        <v>11.09</v>
      </c>
      <c r="G196" s="5" t="s">
        <v>317</v>
      </c>
      <c r="H196" s="5" t="s">
        <v>492</v>
      </c>
      <c r="I196" s="5" t="s">
        <v>12</v>
      </c>
      <c r="K196" s="7">
        <v>220</v>
      </c>
    </row>
    <row r="197" spans="1:11" ht="15" hidden="1" customHeight="1">
      <c r="A197" s="5" t="s">
        <v>13</v>
      </c>
      <c r="B197" s="5" t="s">
        <v>493</v>
      </c>
      <c r="C197" s="5" t="s">
        <v>494</v>
      </c>
      <c r="D197" s="2">
        <v>207.2</v>
      </c>
      <c r="E197" s="7">
        <v>220</v>
      </c>
      <c r="F197" s="6">
        <v>50.08</v>
      </c>
      <c r="G197" s="5" t="s">
        <v>317</v>
      </c>
      <c r="H197" s="5" t="s">
        <v>495</v>
      </c>
      <c r="I197" s="5" t="s">
        <v>12</v>
      </c>
      <c r="K197" s="7">
        <v>220</v>
      </c>
    </row>
    <row r="198" spans="1:11" ht="15" hidden="1" customHeight="1">
      <c r="A198" s="5" t="s">
        <v>13</v>
      </c>
      <c r="B198" s="5" t="s">
        <v>496</v>
      </c>
      <c r="C198" s="5" t="s">
        <v>497</v>
      </c>
      <c r="D198" s="2">
        <v>1932.85</v>
      </c>
      <c r="E198" s="7">
        <v>220</v>
      </c>
      <c r="F198" s="6">
        <v>0</v>
      </c>
      <c r="G198" s="5" t="s">
        <v>317</v>
      </c>
      <c r="H198" s="16" t="s">
        <v>498</v>
      </c>
      <c r="I198" s="5" t="s">
        <v>12</v>
      </c>
      <c r="K198" s="7">
        <v>20</v>
      </c>
    </row>
    <row r="199" spans="1:11" ht="15" hidden="1" customHeight="1">
      <c r="A199" s="5" t="s">
        <v>13</v>
      </c>
      <c r="B199" s="5" t="s">
        <v>499</v>
      </c>
      <c r="C199" s="5" t="s">
        <v>500</v>
      </c>
      <c r="D199" s="2">
        <v>7852.73</v>
      </c>
      <c r="E199" s="7">
        <v>40</v>
      </c>
      <c r="F199" s="6">
        <v>11834.91</v>
      </c>
      <c r="G199" s="5" t="s">
        <v>426</v>
      </c>
      <c r="H199" s="5" t="s">
        <v>430</v>
      </c>
      <c r="I199" s="5" t="s">
        <v>12</v>
      </c>
      <c r="K199" s="7">
        <v>40</v>
      </c>
    </row>
    <row r="200" spans="1:11" ht="15" hidden="1" customHeight="1">
      <c r="A200" s="5" t="s">
        <v>13</v>
      </c>
      <c r="B200" s="5" t="s">
        <v>501</v>
      </c>
      <c r="C200" s="5" t="s">
        <v>502</v>
      </c>
      <c r="D200" s="2">
        <v>20</v>
      </c>
      <c r="E200" s="7">
        <v>40</v>
      </c>
      <c r="F200" s="6">
        <v>33</v>
      </c>
      <c r="G200" s="5" t="s">
        <v>426</v>
      </c>
      <c r="H200" s="5" t="s">
        <v>430</v>
      </c>
      <c r="I200" s="5" t="s">
        <v>12</v>
      </c>
      <c r="K200" s="7">
        <v>40</v>
      </c>
    </row>
    <row r="201" spans="1:11" ht="15" hidden="1" customHeight="1">
      <c r="A201" s="5" t="s">
        <v>13</v>
      </c>
      <c r="B201" s="5" t="s">
        <v>503</v>
      </c>
      <c r="C201" s="5" t="s">
        <v>504</v>
      </c>
      <c r="D201" s="2">
        <v>71214.36</v>
      </c>
      <c r="E201" s="7">
        <v>220</v>
      </c>
      <c r="F201" s="6">
        <v>26778.27</v>
      </c>
      <c r="G201" s="5" t="s">
        <v>317</v>
      </c>
      <c r="H201" s="5" t="s">
        <v>492</v>
      </c>
      <c r="I201" s="5" t="s">
        <v>12</v>
      </c>
      <c r="K201" s="7">
        <v>220</v>
      </c>
    </row>
    <row r="202" spans="1:11" ht="15" hidden="1" customHeight="1">
      <c r="A202" s="5" t="s">
        <v>13</v>
      </c>
      <c r="B202" s="5" t="s">
        <v>505</v>
      </c>
      <c r="C202" s="5" t="s">
        <v>506</v>
      </c>
      <c r="D202" s="2">
        <v>0</v>
      </c>
      <c r="E202" s="7">
        <v>220</v>
      </c>
      <c r="F202" s="6">
        <v>0</v>
      </c>
      <c r="G202" s="5" t="s">
        <v>317</v>
      </c>
      <c r="H202" s="5" t="s">
        <v>507</v>
      </c>
      <c r="I202" s="5" t="s">
        <v>12</v>
      </c>
      <c r="K202" s="7">
        <v>220</v>
      </c>
    </row>
    <row r="203" spans="1:11" ht="15" hidden="1" customHeight="1">
      <c r="A203" s="5" t="s">
        <v>13</v>
      </c>
      <c r="B203" s="5" t="s">
        <v>508</v>
      </c>
      <c r="C203" s="5" t="s">
        <v>509</v>
      </c>
      <c r="D203" s="2">
        <v>0</v>
      </c>
      <c r="E203" s="7">
        <v>220</v>
      </c>
      <c r="F203" s="6">
        <v>0</v>
      </c>
      <c r="G203" s="5" t="s">
        <v>317</v>
      </c>
      <c r="H203" s="5" t="s">
        <v>507</v>
      </c>
      <c r="I203" s="5" t="s">
        <v>12</v>
      </c>
      <c r="K203" s="7">
        <v>220</v>
      </c>
    </row>
    <row r="204" spans="1:11" ht="15" hidden="1" customHeight="1">
      <c r="A204" s="5" t="s">
        <v>13</v>
      </c>
      <c r="B204" s="5" t="s">
        <v>510</v>
      </c>
      <c r="C204" s="5" t="s">
        <v>511</v>
      </c>
      <c r="D204" s="2">
        <v>98.18</v>
      </c>
      <c r="E204" s="7">
        <v>220</v>
      </c>
      <c r="F204" s="6">
        <v>38.409999999999997</v>
      </c>
      <c r="G204" s="5" t="s">
        <v>317</v>
      </c>
      <c r="H204" s="5" t="s">
        <v>492</v>
      </c>
      <c r="I204" s="5" t="s">
        <v>12</v>
      </c>
      <c r="K204" s="7">
        <v>220</v>
      </c>
    </row>
    <row r="205" spans="1:11" ht="15" hidden="1" customHeight="1">
      <c r="A205" s="5" t="s">
        <v>13</v>
      </c>
      <c r="B205" s="5" t="s">
        <v>512</v>
      </c>
      <c r="C205" s="5" t="s">
        <v>324</v>
      </c>
      <c r="D205" s="2">
        <v>0</v>
      </c>
      <c r="E205" s="7">
        <v>220</v>
      </c>
      <c r="F205" s="6">
        <v>0</v>
      </c>
      <c r="G205" s="5" t="s">
        <v>317</v>
      </c>
      <c r="H205" s="5" t="s">
        <v>492</v>
      </c>
      <c r="I205" s="5" t="s">
        <v>12</v>
      </c>
      <c r="K205" s="7">
        <v>220</v>
      </c>
    </row>
    <row r="206" spans="1:11" ht="15" hidden="1" customHeight="1">
      <c r="A206" s="5" t="s">
        <v>13</v>
      </c>
      <c r="B206" s="5" t="s">
        <v>513</v>
      </c>
      <c r="C206" s="5" t="s">
        <v>514</v>
      </c>
      <c r="D206" s="2">
        <v>343.91</v>
      </c>
      <c r="E206" s="7">
        <v>220</v>
      </c>
      <c r="F206" s="6">
        <v>188.8</v>
      </c>
      <c r="G206" s="5" t="s">
        <v>317</v>
      </c>
      <c r="H206" s="5" t="s">
        <v>507</v>
      </c>
      <c r="I206" s="5" t="s">
        <v>12</v>
      </c>
      <c r="K206" s="7">
        <v>220</v>
      </c>
    </row>
    <row r="207" spans="1:11" ht="15" hidden="1" customHeight="1">
      <c r="A207" s="5" t="s">
        <v>13</v>
      </c>
      <c r="B207" s="5" t="s">
        <v>515</v>
      </c>
      <c r="C207" s="5" t="s">
        <v>516</v>
      </c>
      <c r="D207" s="2">
        <v>0</v>
      </c>
      <c r="E207" s="7" t="s">
        <v>166</v>
      </c>
      <c r="F207" s="6">
        <v>0</v>
      </c>
      <c r="G207" s="5" t="s">
        <v>167</v>
      </c>
      <c r="H207" s="5" t="s">
        <v>167</v>
      </c>
      <c r="I207" s="5" t="s">
        <v>12</v>
      </c>
      <c r="K207" s="7" t="s">
        <v>166</v>
      </c>
    </row>
    <row r="208" spans="1:11" ht="15" hidden="1" customHeight="1">
      <c r="A208" s="5" t="s">
        <v>13</v>
      </c>
      <c r="B208" s="5" t="s">
        <v>517</v>
      </c>
      <c r="C208" s="5" t="s">
        <v>518</v>
      </c>
      <c r="D208" s="2">
        <v>0</v>
      </c>
      <c r="E208" s="7" t="s">
        <v>166</v>
      </c>
      <c r="F208" s="6">
        <v>0</v>
      </c>
      <c r="G208" s="5" t="s">
        <v>167</v>
      </c>
      <c r="H208" s="5" t="s">
        <v>167</v>
      </c>
      <c r="I208" s="5" t="s">
        <v>12</v>
      </c>
      <c r="K208" s="7" t="s">
        <v>166</v>
      </c>
    </row>
    <row r="209" spans="1:11" ht="15" hidden="1" customHeight="1">
      <c r="A209" s="5" t="s">
        <v>13</v>
      </c>
      <c r="B209" s="11" t="s">
        <v>519</v>
      </c>
      <c r="C209" s="11" t="s">
        <v>520</v>
      </c>
      <c r="D209" s="2">
        <v>20343</v>
      </c>
      <c r="E209" s="7">
        <v>290</v>
      </c>
      <c r="F209" s="6">
        <v>701858</v>
      </c>
      <c r="G209" s="5" t="s">
        <v>521</v>
      </c>
      <c r="H209" s="5" t="s">
        <v>521</v>
      </c>
      <c r="I209" s="5" t="s">
        <v>12</v>
      </c>
      <c r="K209" s="7">
        <v>290</v>
      </c>
    </row>
    <row r="210" spans="1:11" ht="15" hidden="1" customHeight="1">
      <c r="A210" s="5" t="s">
        <v>13</v>
      </c>
      <c r="B210" s="11" t="s">
        <v>522</v>
      </c>
      <c r="C210" s="11" t="s">
        <v>523</v>
      </c>
      <c r="D210" s="2">
        <v>-712161</v>
      </c>
      <c r="E210" s="7">
        <v>290</v>
      </c>
      <c r="F210" s="6">
        <v>-1299771</v>
      </c>
      <c r="G210" s="5" t="s">
        <v>521</v>
      </c>
      <c r="H210" s="5" t="s">
        <v>524</v>
      </c>
      <c r="I210" s="5" t="s">
        <v>12</v>
      </c>
      <c r="K210" s="7">
        <v>290</v>
      </c>
    </row>
    <row r="211" spans="1:11" ht="15" hidden="1" customHeight="1">
      <c r="A211" s="5" t="s">
        <v>13</v>
      </c>
      <c r="B211" s="5" t="s">
        <v>525</v>
      </c>
      <c r="C211" s="5" t="s">
        <v>526</v>
      </c>
      <c r="D211" s="2">
        <v>-1616573</v>
      </c>
      <c r="E211" s="7">
        <v>290</v>
      </c>
      <c r="F211" s="6">
        <v>-4498959</v>
      </c>
      <c r="G211" s="5" t="s">
        <v>521</v>
      </c>
      <c r="H211" s="5" t="s">
        <v>527</v>
      </c>
      <c r="I211" s="5" t="s">
        <v>12</v>
      </c>
      <c r="K211" s="7">
        <v>290</v>
      </c>
    </row>
    <row r="212" spans="1:11" ht="15" hidden="1" customHeight="1">
      <c r="A212" s="5" t="s">
        <v>13</v>
      </c>
      <c r="B212" s="5" t="s">
        <v>528</v>
      </c>
      <c r="C212" s="5" t="s">
        <v>529</v>
      </c>
      <c r="D212" s="2">
        <v>1.89</v>
      </c>
      <c r="E212" s="7">
        <v>220</v>
      </c>
      <c r="F212" s="6">
        <v>0</v>
      </c>
      <c r="G212" s="5" t="s">
        <v>317</v>
      </c>
      <c r="H212" s="5" t="s">
        <v>492</v>
      </c>
      <c r="I212" s="5" t="s">
        <v>12</v>
      </c>
      <c r="K212" s="7">
        <v>220</v>
      </c>
    </row>
    <row r="213" spans="1:11" ht="15" hidden="1" customHeight="1">
      <c r="A213" s="5" t="s">
        <v>13</v>
      </c>
      <c r="B213" s="5" t="s">
        <v>530</v>
      </c>
      <c r="C213" s="5" t="s">
        <v>531</v>
      </c>
      <c r="D213" s="2">
        <v>6361.78</v>
      </c>
      <c r="E213" s="7">
        <v>220</v>
      </c>
      <c r="F213" s="6">
        <v>114744.8</v>
      </c>
      <c r="G213" s="5" t="s">
        <v>317</v>
      </c>
      <c r="H213" s="5" t="s">
        <v>492</v>
      </c>
      <c r="I213" s="5" t="s">
        <v>12</v>
      </c>
      <c r="K213" s="7">
        <v>220</v>
      </c>
    </row>
    <row r="214" spans="1:11" ht="15" hidden="1" customHeight="1">
      <c r="A214" s="5" t="s">
        <v>13</v>
      </c>
      <c r="B214" s="5" t="s">
        <v>532</v>
      </c>
      <c r="C214" s="5" t="s">
        <v>533</v>
      </c>
      <c r="D214" s="2">
        <v>0</v>
      </c>
      <c r="E214" s="7" t="s">
        <v>99</v>
      </c>
      <c r="F214" s="6">
        <v>0</v>
      </c>
      <c r="G214" s="5" t="s">
        <v>73</v>
      </c>
      <c r="H214" s="5" t="s">
        <v>534</v>
      </c>
      <c r="I214" s="5" t="s">
        <v>12</v>
      </c>
      <c r="K214" s="7" t="s">
        <v>99</v>
      </c>
    </row>
    <row r="215" spans="1:11" ht="15" hidden="1" customHeight="1">
      <c r="A215" s="5" t="s">
        <v>13</v>
      </c>
      <c r="B215" s="5" t="s">
        <v>535</v>
      </c>
      <c r="C215" s="5" t="s">
        <v>536</v>
      </c>
      <c r="D215" s="2">
        <v>5360321.63</v>
      </c>
      <c r="E215" s="7">
        <v>10</v>
      </c>
      <c r="F215" s="6">
        <v>5527140.4500000002</v>
      </c>
      <c r="G215" s="5" t="s">
        <v>335</v>
      </c>
      <c r="H215" s="5" t="s">
        <v>537</v>
      </c>
      <c r="I215" s="5" t="s">
        <v>12</v>
      </c>
      <c r="K215" s="7">
        <v>10</v>
      </c>
    </row>
    <row r="216" spans="1:11" ht="15" hidden="1" customHeight="1">
      <c r="A216" s="5" t="s">
        <v>13</v>
      </c>
      <c r="B216" s="5" t="s">
        <v>538</v>
      </c>
      <c r="C216" s="5" t="s">
        <v>539</v>
      </c>
      <c r="D216" s="2">
        <v>4213.6000000000004</v>
      </c>
      <c r="E216" s="7">
        <v>10</v>
      </c>
      <c r="F216" s="6">
        <v>0</v>
      </c>
      <c r="G216" s="5" t="s">
        <v>335</v>
      </c>
      <c r="H216" s="5" t="s">
        <v>540</v>
      </c>
      <c r="I216" s="5" t="s">
        <v>12</v>
      </c>
      <c r="K216" s="7">
        <v>10</v>
      </c>
    </row>
    <row r="217" spans="1:11" ht="15" hidden="1" customHeight="1">
      <c r="A217" s="5" t="s">
        <v>13</v>
      </c>
      <c r="B217" s="5" t="s">
        <v>541</v>
      </c>
      <c r="C217" s="5" t="s">
        <v>542</v>
      </c>
      <c r="D217" s="2">
        <v>2095433.1</v>
      </c>
      <c r="E217" s="7">
        <v>10</v>
      </c>
      <c r="F217" s="6">
        <v>0</v>
      </c>
      <c r="G217" s="5" t="s">
        <v>335</v>
      </c>
      <c r="H217" s="5" t="s">
        <v>543</v>
      </c>
      <c r="I217" s="5" t="s">
        <v>12</v>
      </c>
      <c r="K217" s="7">
        <v>10</v>
      </c>
    </row>
    <row r="218" spans="1:11" ht="15" hidden="1" customHeight="1">
      <c r="A218" s="5" t="s">
        <v>13</v>
      </c>
      <c r="B218" s="5" t="s">
        <v>544</v>
      </c>
      <c r="C218" s="5" t="s">
        <v>545</v>
      </c>
      <c r="D218" s="2">
        <v>0</v>
      </c>
      <c r="E218" s="7">
        <v>10</v>
      </c>
      <c r="F218" s="6">
        <v>0</v>
      </c>
      <c r="G218" s="5" t="s">
        <v>335</v>
      </c>
      <c r="H218" s="5" t="s">
        <v>546</v>
      </c>
      <c r="I218" s="5" t="s">
        <v>12</v>
      </c>
      <c r="K218" s="7">
        <v>10</v>
      </c>
    </row>
    <row r="219" spans="1:11" ht="15" hidden="1" customHeight="1">
      <c r="A219" s="5" t="s">
        <v>13</v>
      </c>
      <c r="B219" s="5" t="s">
        <v>547</v>
      </c>
      <c r="C219" s="5" t="s">
        <v>548</v>
      </c>
      <c r="D219" s="2">
        <v>-3954.21</v>
      </c>
      <c r="E219" s="7" t="s">
        <v>99</v>
      </c>
      <c r="F219" s="6">
        <v>-1239.1600000000001</v>
      </c>
      <c r="G219" s="5" t="s">
        <v>73</v>
      </c>
      <c r="H219" s="5" t="s">
        <v>117</v>
      </c>
      <c r="I219" s="5" t="s">
        <v>12</v>
      </c>
      <c r="K219" s="7" t="s">
        <v>99</v>
      </c>
    </row>
    <row r="220" spans="1:11" ht="15" hidden="1" customHeight="1">
      <c r="A220" s="5" t="s">
        <v>13</v>
      </c>
      <c r="B220" s="5" t="s">
        <v>549</v>
      </c>
      <c r="C220" s="5" t="s">
        <v>550</v>
      </c>
      <c r="D220" s="2">
        <v>-898649.36</v>
      </c>
      <c r="E220" s="7">
        <v>20</v>
      </c>
      <c r="F220" s="6">
        <v>0</v>
      </c>
      <c r="G220" s="5" t="s">
        <v>18</v>
      </c>
      <c r="H220" s="5" t="s">
        <v>498</v>
      </c>
      <c r="I220" s="5" t="s">
        <v>12</v>
      </c>
      <c r="K220" s="7">
        <v>20</v>
      </c>
    </row>
    <row r="221" spans="1:11" ht="15" hidden="1" customHeight="1">
      <c r="A221" s="5" t="s">
        <v>13</v>
      </c>
      <c r="B221" s="5" t="s">
        <v>551</v>
      </c>
      <c r="C221" s="5" t="s">
        <v>552</v>
      </c>
      <c r="D221" s="2">
        <v>-40347.120000000003</v>
      </c>
      <c r="E221" s="7">
        <v>20</v>
      </c>
      <c r="F221" s="6">
        <v>0</v>
      </c>
      <c r="G221" s="5" t="s">
        <v>18</v>
      </c>
      <c r="H221" s="5" t="s">
        <v>498</v>
      </c>
      <c r="I221" s="5" t="s">
        <v>12</v>
      </c>
      <c r="K221" s="7">
        <v>20</v>
      </c>
    </row>
    <row r="222" spans="1:11" ht="15" hidden="1" customHeight="1">
      <c r="A222" s="5" t="s">
        <v>13</v>
      </c>
      <c r="B222" s="5" t="s">
        <v>553</v>
      </c>
      <c r="C222" s="5" t="s">
        <v>554</v>
      </c>
      <c r="D222" s="2">
        <v>-823645.11</v>
      </c>
      <c r="E222" s="7">
        <v>20</v>
      </c>
      <c r="F222" s="6">
        <v>0</v>
      </c>
      <c r="G222" s="5" t="s">
        <v>18</v>
      </c>
      <c r="H222" s="5" t="s">
        <v>498</v>
      </c>
      <c r="I222" s="5" t="s">
        <v>12</v>
      </c>
      <c r="K222" s="7">
        <v>20</v>
      </c>
    </row>
    <row r="223" spans="1:11" ht="15" hidden="1" customHeight="1">
      <c r="A223" s="5" t="s">
        <v>13</v>
      </c>
      <c r="B223" s="5" t="s">
        <v>556</v>
      </c>
      <c r="C223" s="5" t="s">
        <v>557</v>
      </c>
      <c r="D223" s="2">
        <v>-1105244.76</v>
      </c>
      <c r="E223" s="7">
        <v>20</v>
      </c>
      <c r="F223" s="6">
        <v>0</v>
      </c>
      <c r="G223" s="5" t="s">
        <v>18</v>
      </c>
      <c r="H223" s="5" t="s">
        <v>498</v>
      </c>
      <c r="I223" s="5" t="s">
        <v>12</v>
      </c>
      <c r="K223" s="7">
        <v>20</v>
      </c>
    </row>
    <row r="224" spans="1:11" ht="15" hidden="1" customHeight="1">
      <c r="A224" s="5" t="s">
        <v>13</v>
      </c>
      <c r="B224" s="5" t="s">
        <v>558</v>
      </c>
      <c r="C224" s="5" t="s">
        <v>559</v>
      </c>
      <c r="D224" s="2">
        <v>-434482.26</v>
      </c>
      <c r="E224" s="7">
        <v>20</v>
      </c>
      <c r="F224" s="6">
        <v>0</v>
      </c>
      <c r="G224" s="5" t="s">
        <v>18</v>
      </c>
      <c r="H224" s="5" t="s">
        <v>498</v>
      </c>
      <c r="I224" s="5" t="s">
        <v>12</v>
      </c>
      <c r="K224" s="7">
        <v>20</v>
      </c>
    </row>
    <row r="225" spans="1:11" ht="15" hidden="1" customHeight="1">
      <c r="A225" s="5" t="s">
        <v>13</v>
      </c>
      <c r="B225" s="5" t="s">
        <v>560</v>
      </c>
      <c r="C225" s="5" t="s">
        <v>561</v>
      </c>
      <c r="D225" s="2">
        <v>-4198276.08</v>
      </c>
      <c r="E225" s="7">
        <v>20</v>
      </c>
      <c r="F225" s="6">
        <v>0</v>
      </c>
      <c r="G225" s="5" t="s">
        <v>18</v>
      </c>
      <c r="H225" s="5" t="s">
        <v>498</v>
      </c>
      <c r="I225" s="5" t="s">
        <v>12</v>
      </c>
      <c r="K225" s="7">
        <v>20</v>
      </c>
    </row>
    <row r="226" spans="1:11" ht="15" hidden="1" customHeight="1">
      <c r="A226" s="5" t="s">
        <v>13</v>
      </c>
      <c r="B226" s="5" t="s">
        <v>562</v>
      </c>
      <c r="C226" s="5" t="s">
        <v>563</v>
      </c>
      <c r="D226" s="2">
        <v>-752604.69</v>
      </c>
      <c r="E226" s="7">
        <v>20</v>
      </c>
      <c r="F226" s="6">
        <v>0</v>
      </c>
      <c r="G226" s="5" t="s">
        <v>18</v>
      </c>
      <c r="H226" s="5" t="s">
        <v>498</v>
      </c>
      <c r="I226" s="5" t="s">
        <v>12</v>
      </c>
      <c r="K226" s="7">
        <v>20</v>
      </c>
    </row>
    <row r="227" spans="1:11" ht="15" hidden="1" customHeight="1">
      <c r="A227" s="5" t="s">
        <v>13</v>
      </c>
      <c r="B227" s="5" t="s">
        <v>564</v>
      </c>
      <c r="C227" s="5" t="s">
        <v>565</v>
      </c>
      <c r="D227" s="2">
        <v>-52.28</v>
      </c>
      <c r="E227" s="7">
        <v>20</v>
      </c>
      <c r="F227" s="6">
        <v>0</v>
      </c>
      <c r="G227" s="5" t="s">
        <v>18</v>
      </c>
      <c r="H227" s="5" t="s">
        <v>498</v>
      </c>
      <c r="I227" s="5" t="s">
        <v>12</v>
      </c>
      <c r="K227" s="7">
        <v>20</v>
      </c>
    </row>
    <row r="228" spans="1:11" ht="15" hidden="1" customHeight="1">
      <c r="A228" s="5" t="s">
        <v>13</v>
      </c>
      <c r="B228" s="5" t="s">
        <v>566</v>
      </c>
      <c r="C228" s="5" t="s">
        <v>567</v>
      </c>
      <c r="D228" s="2">
        <v>-0.03</v>
      </c>
      <c r="E228" s="7">
        <v>20</v>
      </c>
      <c r="F228" s="6">
        <v>0</v>
      </c>
      <c r="G228" s="5" t="s">
        <v>18</v>
      </c>
      <c r="H228" s="5" t="s">
        <v>498</v>
      </c>
      <c r="I228" s="5" t="s">
        <v>12</v>
      </c>
      <c r="K228" s="7">
        <v>20</v>
      </c>
    </row>
    <row r="229" spans="1:11" ht="15" hidden="1" customHeight="1">
      <c r="A229" s="5" t="s">
        <v>13</v>
      </c>
      <c r="B229" s="5" t="s">
        <v>568</v>
      </c>
      <c r="C229" s="5" t="s">
        <v>569</v>
      </c>
      <c r="D229" s="2">
        <v>-2632466.2400000002</v>
      </c>
      <c r="E229" s="7">
        <v>20</v>
      </c>
      <c r="F229" s="6">
        <v>0</v>
      </c>
      <c r="G229" s="5" t="s">
        <v>18</v>
      </c>
      <c r="H229" s="5" t="s">
        <v>498</v>
      </c>
      <c r="I229" s="5" t="s">
        <v>12</v>
      </c>
      <c r="K229" s="7">
        <v>20</v>
      </c>
    </row>
    <row r="230" spans="1:11" ht="15" hidden="1" customHeight="1">
      <c r="A230" s="5" t="s">
        <v>13</v>
      </c>
      <c r="B230" s="5" t="s">
        <v>570</v>
      </c>
      <c r="C230" s="5" t="s">
        <v>571</v>
      </c>
      <c r="D230" s="2">
        <v>0</v>
      </c>
      <c r="E230" s="7">
        <v>20</v>
      </c>
      <c r="F230" s="6">
        <v>0</v>
      </c>
      <c r="G230" s="5" t="s">
        <v>18</v>
      </c>
      <c r="H230" s="5" t="s">
        <v>28</v>
      </c>
      <c r="I230" s="5" t="s">
        <v>12</v>
      </c>
      <c r="K230" s="7">
        <v>20</v>
      </c>
    </row>
    <row r="231" spans="1:11" ht="15" hidden="1" customHeight="1">
      <c r="A231" s="5" t="s">
        <v>13</v>
      </c>
      <c r="B231" s="5" t="s">
        <v>572</v>
      </c>
      <c r="C231" s="5" t="s">
        <v>573</v>
      </c>
      <c r="D231" s="2">
        <v>-230692.07</v>
      </c>
      <c r="E231" s="7">
        <v>20</v>
      </c>
      <c r="F231" s="6">
        <v>0</v>
      </c>
      <c r="G231" s="5" t="s">
        <v>18</v>
      </c>
      <c r="H231" s="5" t="s">
        <v>45</v>
      </c>
      <c r="I231" s="5" t="s">
        <v>12</v>
      </c>
      <c r="K231" s="7">
        <v>20</v>
      </c>
    </row>
    <row r="232" spans="1:11" ht="15" hidden="1" customHeight="1">
      <c r="A232" s="5" t="s">
        <v>13</v>
      </c>
      <c r="B232" s="5" t="s">
        <v>574</v>
      </c>
      <c r="C232" s="5" t="s">
        <v>575</v>
      </c>
      <c r="D232" s="2">
        <v>-384129.57</v>
      </c>
      <c r="E232" s="7" t="s">
        <v>99</v>
      </c>
      <c r="F232" s="6">
        <v>-429146.91</v>
      </c>
      <c r="G232" s="5" t="s">
        <v>73</v>
      </c>
      <c r="H232" s="5" t="s">
        <v>100</v>
      </c>
      <c r="I232" s="5" t="s">
        <v>12</v>
      </c>
      <c r="K232" s="7" t="s">
        <v>99</v>
      </c>
    </row>
    <row r="233" spans="1:11" ht="15" hidden="1" customHeight="1">
      <c r="A233" s="5" t="s">
        <v>13</v>
      </c>
      <c r="B233" s="5" t="s">
        <v>576</v>
      </c>
      <c r="C233" s="5" t="s">
        <v>577</v>
      </c>
      <c r="D233" s="2">
        <v>0</v>
      </c>
      <c r="E233" s="7" t="s">
        <v>99</v>
      </c>
      <c r="F233" s="6">
        <v>0</v>
      </c>
      <c r="G233" s="5" t="s">
        <v>73</v>
      </c>
      <c r="H233" s="5" t="s">
        <v>117</v>
      </c>
      <c r="I233" s="5" t="s">
        <v>12</v>
      </c>
      <c r="K233" s="7" t="s">
        <v>99</v>
      </c>
    </row>
    <row r="234" spans="1:11" ht="15" hidden="1" customHeight="1">
      <c r="A234" s="5" t="s">
        <v>13</v>
      </c>
      <c r="B234" s="5" t="s">
        <v>578</v>
      </c>
      <c r="C234" s="5" t="s">
        <v>579</v>
      </c>
      <c r="D234" s="2">
        <v>0</v>
      </c>
      <c r="E234" s="7" t="s">
        <v>99</v>
      </c>
      <c r="F234" s="6">
        <v>0</v>
      </c>
      <c r="G234" s="5" t="s">
        <v>73</v>
      </c>
      <c r="H234" s="5" t="s">
        <v>117</v>
      </c>
      <c r="I234" s="5" t="s">
        <v>12</v>
      </c>
      <c r="K234" s="7" t="s">
        <v>99</v>
      </c>
    </row>
    <row r="235" spans="1:11" ht="15" hidden="1" customHeight="1">
      <c r="A235" s="5" t="s">
        <v>13</v>
      </c>
      <c r="B235" s="5" t="s">
        <v>580</v>
      </c>
      <c r="C235" s="5" t="s">
        <v>581</v>
      </c>
      <c r="D235" s="2">
        <v>0</v>
      </c>
      <c r="E235" s="7" t="s">
        <v>99</v>
      </c>
      <c r="F235" s="6">
        <v>0</v>
      </c>
      <c r="G235" s="5" t="s">
        <v>73</v>
      </c>
      <c r="H235" s="5" t="s">
        <v>117</v>
      </c>
      <c r="I235" s="5" t="s">
        <v>12</v>
      </c>
      <c r="K235" s="7" t="s">
        <v>99</v>
      </c>
    </row>
    <row r="236" spans="1:11" ht="15" hidden="1" customHeight="1">
      <c r="A236" s="5" t="s">
        <v>13</v>
      </c>
      <c r="B236" s="5" t="s">
        <v>582</v>
      </c>
      <c r="C236" s="5" t="s">
        <v>583</v>
      </c>
      <c r="D236" s="2">
        <v>0</v>
      </c>
      <c r="E236" s="7" t="s">
        <v>99</v>
      </c>
      <c r="F236" s="6">
        <v>0</v>
      </c>
      <c r="G236" s="5" t="s">
        <v>73</v>
      </c>
      <c r="H236" s="5" t="s">
        <v>117</v>
      </c>
      <c r="I236" s="5" t="s">
        <v>12</v>
      </c>
      <c r="K236" s="7" t="s">
        <v>99</v>
      </c>
    </row>
    <row r="237" spans="1:11" ht="15" hidden="1" customHeight="1">
      <c r="A237" s="5" t="s">
        <v>13</v>
      </c>
      <c r="B237" s="5" t="s">
        <v>584</v>
      </c>
      <c r="C237" s="5" t="s">
        <v>585</v>
      </c>
      <c r="D237" s="2">
        <v>0</v>
      </c>
      <c r="E237" s="7" t="s">
        <v>99</v>
      </c>
      <c r="F237" s="6">
        <v>0</v>
      </c>
      <c r="G237" s="5" t="s">
        <v>73</v>
      </c>
      <c r="H237" s="5" t="s">
        <v>586</v>
      </c>
      <c r="I237" s="5" t="s">
        <v>12</v>
      </c>
      <c r="K237" s="7" t="s">
        <v>99</v>
      </c>
    </row>
    <row r="238" spans="1:11" ht="15" hidden="1" customHeight="1">
      <c r="A238" s="5" t="s">
        <v>13</v>
      </c>
      <c r="B238" s="5" t="s">
        <v>587</v>
      </c>
      <c r="C238" s="5" t="s">
        <v>588</v>
      </c>
      <c r="D238" s="2">
        <v>0</v>
      </c>
      <c r="E238" s="7" t="s">
        <v>99</v>
      </c>
      <c r="F238" s="6">
        <v>0</v>
      </c>
      <c r="G238" s="5" t="s">
        <v>73</v>
      </c>
      <c r="H238" s="5" t="s">
        <v>112</v>
      </c>
      <c r="I238" s="5" t="s">
        <v>12</v>
      </c>
      <c r="K238" s="7" t="s">
        <v>99</v>
      </c>
    </row>
    <row r="239" spans="1:11" ht="15" hidden="1" customHeight="1">
      <c r="A239" s="5" t="s">
        <v>13</v>
      </c>
      <c r="B239" s="5" t="s">
        <v>589</v>
      </c>
      <c r="C239" s="5" t="s">
        <v>590</v>
      </c>
      <c r="D239" s="2">
        <v>-3206.5</v>
      </c>
      <c r="E239" s="7" t="s">
        <v>99</v>
      </c>
      <c r="F239" s="6"/>
      <c r="G239" s="5" t="s">
        <v>73</v>
      </c>
      <c r="H239" s="20" t="s">
        <v>100</v>
      </c>
      <c r="I239" s="5" t="s">
        <v>12</v>
      </c>
      <c r="K239" s="5" t="s">
        <v>99</v>
      </c>
    </row>
    <row r="240" spans="1:11" ht="15" hidden="1" customHeight="1">
      <c r="A240" s="5" t="s">
        <v>13</v>
      </c>
      <c r="B240" s="5" t="s">
        <v>591</v>
      </c>
      <c r="C240" s="5" t="s">
        <v>592</v>
      </c>
      <c r="D240" s="2">
        <v>-20122.73</v>
      </c>
      <c r="E240" s="7">
        <v>200</v>
      </c>
      <c r="F240" s="6">
        <v>-42565.52</v>
      </c>
      <c r="G240" s="5" t="s">
        <v>154</v>
      </c>
      <c r="H240" s="5" t="s">
        <v>154</v>
      </c>
      <c r="I240" s="5" t="s">
        <v>12</v>
      </c>
      <c r="K240" s="7">
        <v>200</v>
      </c>
    </row>
    <row r="241" spans="1:13" ht="15" hidden="1" customHeight="1">
      <c r="A241" s="5" t="s">
        <v>13</v>
      </c>
      <c r="B241" s="5" t="s">
        <v>593</v>
      </c>
      <c r="C241" s="5" t="s">
        <v>594</v>
      </c>
      <c r="D241" s="2">
        <v>-7549.85</v>
      </c>
      <c r="E241" s="7">
        <v>200</v>
      </c>
      <c r="F241" s="6">
        <v>-23599.96</v>
      </c>
      <c r="G241" s="5" t="s">
        <v>154</v>
      </c>
      <c r="H241" s="5" t="s">
        <v>154</v>
      </c>
      <c r="I241" s="5" t="s">
        <v>12</v>
      </c>
      <c r="K241" s="7">
        <v>200</v>
      </c>
    </row>
    <row r="242" spans="1:13" ht="15" hidden="1" customHeight="1">
      <c r="A242" s="5" t="s">
        <v>13</v>
      </c>
      <c r="B242" s="5" t="s">
        <v>595</v>
      </c>
      <c r="C242" s="5" t="s">
        <v>596</v>
      </c>
      <c r="D242" s="2">
        <v>-11205.69</v>
      </c>
      <c r="E242" s="7">
        <v>210</v>
      </c>
      <c r="F242" s="6">
        <v>-22688.45</v>
      </c>
      <c r="G242" s="5" t="s">
        <v>159</v>
      </c>
      <c r="H242" s="5" t="s">
        <v>159</v>
      </c>
      <c r="I242" s="5" t="s">
        <v>12</v>
      </c>
      <c r="K242" s="7">
        <v>210</v>
      </c>
    </row>
    <row r="243" spans="1:13" ht="15" hidden="1" customHeight="1">
      <c r="A243" s="5" t="s">
        <v>13</v>
      </c>
      <c r="B243" s="5" t="s">
        <v>597</v>
      </c>
      <c r="C243" s="5" t="s">
        <v>598</v>
      </c>
      <c r="D243" s="2">
        <v>0</v>
      </c>
      <c r="E243" s="7">
        <v>210</v>
      </c>
      <c r="F243" s="6">
        <v>0</v>
      </c>
      <c r="G243" s="5" t="s">
        <v>159</v>
      </c>
      <c r="H243" s="5" t="s">
        <v>159</v>
      </c>
      <c r="I243" s="5" t="s">
        <v>12</v>
      </c>
      <c r="K243" s="7">
        <v>210</v>
      </c>
    </row>
    <row r="244" spans="1:13" ht="15" hidden="1" customHeight="1">
      <c r="A244" s="5" t="s">
        <v>13</v>
      </c>
      <c r="B244" s="5" t="s">
        <v>599</v>
      </c>
      <c r="C244" s="5" t="s">
        <v>598</v>
      </c>
      <c r="D244" s="2">
        <v>-47666.7</v>
      </c>
      <c r="E244" s="7">
        <v>220</v>
      </c>
      <c r="F244" s="6">
        <v>-180796.35</v>
      </c>
      <c r="G244" s="5" t="s">
        <v>317</v>
      </c>
      <c r="H244" s="5" t="s">
        <v>318</v>
      </c>
      <c r="I244" s="5" t="s">
        <v>12</v>
      </c>
      <c r="K244" s="7">
        <v>220</v>
      </c>
    </row>
    <row r="245" spans="1:13" ht="15" hidden="1" customHeight="1">
      <c r="A245" s="5" t="s">
        <v>13</v>
      </c>
      <c r="B245" s="5" t="s">
        <v>600</v>
      </c>
      <c r="C245" s="5" t="s">
        <v>601</v>
      </c>
      <c r="D245" s="2">
        <v>-742402.06</v>
      </c>
      <c r="E245" s="7" t="s">
        <v>166</v>
      </c>
      <c r="F245" s="6">
        <v>-292807.67999999999</v>
      </c>
      <c r="G245" s="5" t="s">
        <v>167</v>
      </c>
      <c r="H245" s="21" t="s">
        <v>602</v>
      </c>
      <c r="I245" s="5" t="s">
        <v>12</v>
      </c>
      <c r="K245" s="7" t="s">
        <v>166</v>
      </c>
    </row>
    <row r="246" spans="1:13" ht="15" hidden="1" customHeight="1">
      <c r="A246" s="5" t="s">
        <v>13</v>
      </c>
      <c r="B246" s="5" t="s">
        <v>603</v>
      </c>
      <c r="C246" s="5" t="s">
        <v>604</v>
      </c>
      <c r="D246" s="2">
        <v>-23376</v>
      </c>
      <c r="E246" s="7" t="s">
        <v>72</v>
      </c>
      <c r="F246" s="6">
        <v>-18780.27</v>
      </c>
      <c r="G246" s="5" t="s">
        <v>73</v>
      </c>
      <c r="H246" s="5" t="s">
        <v>605</v>
      </c>
      <c r="I246" s="5" t="s">
        <v>12</v>
      </c>
      <c r="K246" s="7" t="s">
        <v>72</v>
      </c>
      <c r="M246" s="5" t="s">
        <v>605</v>
      </c>
    </row>
    <row r="247" spans="1:13" ht="15" hidden="1" customHeight="1">
      <c r="A247" s="5" t="s">
        <v>13</v>
      </c>
      <c r="B247" s="5" t="s">
        <v>606</v>
      </c>
      <c r="C247" s="5" t="s">
        <v>607</v>
      </c>
      <c r="D247" s="2">
        <v>-17287.97</v>
      </c>
      <c r="E247" s="7" t="s">
        <v>99</v>
      </c>
      <c r="F247" s="6">
        <v>0</v>
      </c>
      <c r="G247" s="5" t="s">
        <v>73</v>
      </c>
      <c r="H247" s="5" t="s">
        <v>275</v>
      </c>
      <c r="I247" s="5" t="s">
        <v>12</v>
      </c>
      <c r="K247" s="7" t="s">
        <v>99</v>
      </c>
    </row>
    <row r="248" spans="1:13" ht="15" hidden="1" customHeight="1">
      <c r="A248" s="5" t="s">
        <v>13</v>
      </c>
      <c r="B248" s="5" t="s">
        <v>608</v>
      </c>
      <c r="C248" s="5" t="s">
        <v>609</v>
      </c>
      <c r="D248" s="2">
        <v>0</v>
      </c>
      <c r="E248" s="7">
        <v>210</v>
      </c>
      <c r="F248" s="6">
        <v>0</v>
      </c>
      <c r="G248" s="5" t="s">
        <v>159</v>
      </c>
      <c r="H248" s="5" t="s">
        <v>159</v>
      </c>
      <c r="I248" s="5" t="s">
        <v>12</v>
      </c>
      <c r="K248" s="7">
        <v>210</v>
      </c>
    </row>
    <row r="249" spans="1:13" ht="15" hidden="1" customHeight="1">
      <c r="A249" s="5" t="s">
        <v>13</v>
      </c>
      <c r="B249" s="5" t="s">
        <v>610</v>
      </c>
      <c r="C249" s="5" t="s">
        <v>611</v>
      </c>
      <c r="D249" s="2">
        <v>-133994.84</v>
      </c>
      <c r="E249" s="7" t="s">
        <v>612</v>
      </c>
      <c r="F249" s="6">
        <v>-128214.81</v>
      </c>
      <c r="G249" s="5" t="s">
        <v>414</v>
      </c>
      <c r="H249" s="5" t="s">
        <v>613</v>
      </c>
      <c r="I249" s="5" t="s">
        <v>12</v>
      </c>
      <c r="K249" s="7" t="s">
        <v>612</v>
      </c>
    </row>
    <row r="250" spans="1:13" ht="15" hidden="1" customHeight="1">
      <c r="A250" s="5" t="s">
        <v>13</v>
      </c>
      <c r="B250" s="5" t="s">
        <v>614</v>
      </c>
      <c r="C250" s="5" t="s">
        <v>615</v>
      </c>
      <c r="D250" s="2">
        <v>0</v>
      </c>
      <c r="E250" s="7" t="s">
        <v>413</v>
      </c>
      <c r="F250" s="6">
        <v>0</v>
      </c>
      <c r="G250" s="5" t="s">
        <v>414</v>
      </c>
      <c r="H250" s="5" t="s">
        <v>555</v>
      </c>
      <c r="I250" s="5" t="s">
        <v>12</v>
      </c>
      <c r="K250" s="7" t="s">
        <v>413</v>
      </c>
    </row>
    <row r="251" spans="1:13" ht="15" hidden="1" customHeight="1">
      <c r="A251" s="5" t="s">
        <v>13</v>
      </c>
      <c r="B251" s="5" t="s">
        <v>616</v>
      </c>
      <c r="C251" s="5" t="s">
        <v>617</v>
      </c>
      <c r="D251" s="2">
        <v>6899196.5599999996</v>
      </c>
      <c r="E251" s="7" t="s">
        <v>612</v>
      </c>
      <c r="F251" s="6">
        <v>5412829.6799999997</v>
      </c>
      <c r="G251" s="5" t="s">
        <v>414</v>
      </c>
      <c r="H251" s="5" t="s">
        <v>618</v>
      </c>
      <c r="I251" s="5" t="s">
        <v>12</v>
      </c>
      <c r="K251" s="7" t="s">
        <v>612</v>
      </c>
    </row>
    <row r="252" spans="1:13" ht="15" hidden="1" customHeight="1">
      <c r="A252" s="5" t="s">
        <v>13</v>
      </c>
      <c r="B252" s="5" t="s">
        <v>619</v>
      </c>
      <c r="C252" s="5" t="s">
        <v>620</v>
      </c>
      <c r="D252" s="2">
        <v>223733.59</v>
      </c>
      <c r="E252" s="7" t="s">
        <v>621</v>
      </c>
      <c r="F252" s="6">
        <v>0</v>
      </c>
      <c r="G252" s="21" t="s">
        <v>622</v>
      </c>
      <c r="H252" s="22" t="s">
        <v>623</v>
      </c>
      <c r="I252" s="5" t="s">
        <v>12</v>
      </c>
      <c r="K252" s="7" t="s">
        <v>621</v>
      </c>
    </row>
    <row r="253" spans="1:13" ht="15" hidden="1" customHeight="1">
      <c r="A253" s="5" t="s">
        <v>13</v>
      </c>
      <c r="B253" s="5" t="s">
        <v>624</v>
      </c>
      <c r="C253" s="5" t="s">
        <v>625</v>
      </c>
      <c r="D253" s="2">
        <v>-792597.18</v>
      </c>
      <c r="E253" s="7">
        <v>20</v>
      </c>
      <c r="F253" s="6">
        <v>-813367.87</v>
      </c>
      <c r="G253" s="5" t="s">
        <v>18</v>
      </c>
      <c r="H253" s="5" t="s">
        <v>626</v>
      </c>
      <c r="I253" s="5" t="s">
        <v>12</v>
      </c>
      <c r="K253" s="7">
        <v>20</v>
      </c>
    </row>
    <row r="254" spans="1:13" ht="15" hidden="1" customHeight="1">
      <c r="A254" s="5" t="s">
        <v>13</v>
      </c>
      <c r="B254" s="5" t="s">
        <v>627</v>
      </c>
      <c r="C254" s="5" t="s">
        <v>628</v>
      </c>
      <c r="D254" s="2">
        <v>-287281.73</v>
      </c>
      <c r="E254" s="7">
        <v>20</v>
      </c>
      <c r="F254" s="6">
        <v>-287281.74</v>
      </c>
      <c r="G254" s="5" t="s">
        <v>18</v>
      </c>
      <c r="H254" s="5" t="s">
        <v>28</v>
      </c>
      <c r="I254" s="5" t="s">
        <v>12</v>
      </c>
      <c r="K254" s="7">
        <v>20</v>
      </c>
    </row>
    <row r="255" spans="1:13" ht="15" hidden="1" customHeight="1">
      <c r="A255" s="5" t="s">
        <v>13</v>
      </c>
      <c r="B255" s="5" t="s">
        <v>629</v>
      </c>
      <c r="C255" s="5" t="s">
        <v>630</v>
      </c>
      <c r="D255" s="2">
        <v>-22503.759999999998</v>
      </c>
      <c r="E255" s="7">
        <v>20</v>
      </c>
      <c r="F255" s="6">
        <v>0</v>
      </c>
      <c r="G255" s="5" t="s">
        <v>18</v>
      </c>
      <c r="H255" s="5" t="s">
        <v>45</v>
      </c>
      <c r="I255" s="5" t="s">
        <v>12</v>
      </c>
      <c r="K255" s="7">
        <v>20</v>
      </c>
    </row>
    <row r="256" spans="1:13" ht="15" hidden="1" customHeight="1">
      <c r="A256" s="5" t="s">
        <v>13</v>
      </c>
      <c r="B256" s="5" t="s">
        <v>631</v>
      </c>
      <c r="C256" s="5" t="s">
        <v>632</v>
      </c>
      <c r="D256" s="2">
        <v>-6000</v>
      </c>
      <c r="E256" s="7">
        <v>50</v>
      </c>
      <c r="F256" s="6">
        <v>-12043.44</v>
      </c>
      <c r="G256" s="5" t="s">
        <v>55</v>
      </c>
      <c r="H256" s="5" t="s">
        <v>88</v>
      </c>
      <c r="I256" s="5" t="s">
        <v>12</v>
      </c>
      <c r="K256" s="7">
        <v>50</v>
      </c>
    </row>
    <row r="257" spans="1:13" ht="15" hidden="1" customHeight="1">
      <c r="A257" s="5" t="s">
        <v>13</v>
      </c>
      <c r="B257" s="5" t="s">
        <v>633</v>
      </c>
      <c r="C257" s="5" t="s">
        <v>634</v>
      </c>
      <c r="D257" s="2">
        <v>-327190.87</v>
      </c>
      <c r="E257" s="7">
        <v>50</v>
      </c>
      <c r="F257" s="6">
        <v>-384714.13</v>
      </c>
      <c r="G257" s="5" t="s">
        <v>55</v>
      </c>
      <c r="H257" s="5" t="s">
        <v>88</v>
      </c>
      <c r="I257" s="5" t="s">
        <v>12</v>
      </c>
      <c r="K257" s="7">
        <v>50</v>
      </c>
    </row>
    <row r="258" spans="1:13" ht="15" hidden="1" customHeight="1">
      <c r="A258" s="5" t="s">
        <v>13</v>
      </c>
      <c r="B258" s="5" t="s">
        <v>635</v>
      </c>
      <c r="C258" s="5" t="s">
        <v>636</v>
      </c>
      <c r="D258" s="2">
        <v>-826627.68</v>
      </c>
      <c r="E258" s="7" t="s">
        <v>99</v>
      </c>
      <c r="F258" s="6">
        <v>-279881.51</v>
      </c>
      <c r="G258" s="5" t="s">
        <v>73</v>
      </c>
      <c r="H258" s="5" t="s">
        <v>278</v>
      </c>
      <c r="I258" s="5" t="s">
        <v>12</v>
      </c>
      <c r="K258" s="10" t="s">
        <v>99</v>
      </c>
    </row>
    <row r="259" spans="1:13" ht="15" hidden="1" customHeight="1">
      <c r="A259" s="16" t="s">
        <v>13</v>
      </c>
      <c r="B259" s="16" t="s">
        <v>637</v>
      </c>
      <c r="C259" s="16" t="s">
        <v>638</v>
      </c>
      <c r="D259" s="6"/>
      <c r="E259" s="7">
        <v>20</v>
      </c>
      <c r="F259" s="6">
        <v>0</v>
      </c>
      <c r="G259" s="5" t="s">
        <v>18</v>
      </c>
      <c r="H259" s="5" t="s">
        <v>31</v>
      </c>
      <c r="I259" s="5" t="s">
        <v>12</v>
      </c>
      <c r="K259" s="10">
        <v>20</v>
      </c>
    </row>
    <row r="260" spans="1:13" ht="15" hidden="1" customHeight="1">
      <c r="A260" s="16" t="s">
        <v>13</v>
      </c>
      <c r="B260" s="16" t="s">
        <v>639</v>
      </c>
      <c r="C260" s="16" t="s">
        <v>640</v>
      </c>
      <c r="D260" s="6"/>
      <c r="E260" s="7">
        <v>50</v>
      </c>
      <c r="F260" s="6">
        <v>-83458.98</v>
      </c>
      <c r="G260" s="27" t="s">
        <v>55</v>
      </c>
      <c r="H260" s="5" t="s">
        <v>1549</v>
      </c>
      <c r="I260" s="5" t="s">
        <v>12</v>
      </c>
      <c r="K260" s="10"/>
    </row>
    <row r="261" spans="1:13" ht="15" hidden="1" customHeight="1">
      <c r="A261" s="16" t="s">
        <v>13</v>
      </c>
      <c r="B261" s="24" t="s">
        <v>641</v>
      </c>
      <c r="C261" s="24" t="s">
        <v>642</v>
      </c>
      <c r="D261" s="6"/>
      <c r="E261" s="7">
        <v>20</v>
      </c>
      <c r="F261" s="6">
        <v>-27494.400000000001</v>
      </c>
      <c r="G261" s="5" t="s">
        <v>18</v>
      </c>
      <c r="H261" s="5" t="s">
        <v>643</v>
      </c>
      <c r="I261" s="5" t="s">
        <v>12</v>
      </c>
      <c r="K261" s="10">
        <v>20</v>
      </c>
    </row>
    <row r="262" spans="1:13" ht="15" hidden="1" customHeight="1">
      <c r="A262" s="16" t="s">
        <v>13</v>
      </c>
      <c r="B262" s="5" t="s">
        <v>644</v>
      </c>
      <c r="C262" s="5" t="s">
        <v>645</v>
      </c>
      <c r="D262" s="6"/>
      <c r="E262" s="7">
        <v>20</v>
      </c>
      <c r="F262" s="6">
        <v>0</v>
      </c>
      <c r="G262" s="5" t="s">
        <v>18</v>
      </c>
      <c r="H262" s="5" t="s">
        <v>36</v>
      </c>
      <c r="I262" s="5" t="s">
        <v>12</v>
      </c>
      <c r="K262" s="10">
        <v>20</v>
      </c>
    </row>
    <row r="263" spans="1:13" ht="15" hidden="1" customHeight="1">
      <c r="A263" s="16" t="s">
        <v>13</v>
      </c>
      <c r="B263" s="5" t="s">
        <v>646</v>
      </c>
      <c r="C263" s="5" t="s">
        <v>647</v>
      </c>
      <c r="D263" s="6"/>
      <c r="E263" s="7">
        <v>80</v>
      </c>
      <c r="F263" s="6">
        <v>10000</v>
      </c>
      <c r="G263" s="5" t="s">
        <v>48</v>
      </c>
      <c r="H263" s="5" t="s">
        <v>410</v>
      </c>
      <c r="I263" s="5" t="s">
        <v>12</v>
      </c>
      <c r="K263" s="10">
        <v>80</v>
      </c>
    </row>
    <row r="264" spans="1:13" ht="15" hidden="1" customHeight="1">
      <c r="A264" s="16" t="s">
        <v>13</v>
      </c>
      <c r="B264" s="5" t="s">
        <v>648</v>
      </c>
      <c r="C264" s="5" t="s">
        <v>649</v>
      </c>
      <c r="D264" s="6"/>
      <c r="E264" s="7">
        <v>80</v>
      </c>
      <c r="F264" s="6">
        <v>0</v>
      </c>
      <c r="G264" s="5" t="s">
        <v>48</v>
      </c>
      <c r="H264" s="5" t="s">
        <v>410</v>
      </c>
      <c r="I264" s="5" t="s">
        <v>12</v>
      </c>
      <c r="K264" s="10">
        <v>80</v>
      </c>
    </row>
    <row r="265" spans="1:13" ht="15" hidden="1" customHeight="1">
      <c r="A265" s="16" t="s">
        <v>13</v>
      </c>
      <c r="B265" s="16" t="s">
        <v>650</v>
      </c>
      <c r="C265" s="16" t="s">
        <v>651</v>
      </c>
      <c r="D265" s="6"/>
      <c r="E265" s="7" t="s">
        <v>72</v>
      </c>
      <c r="F265" s="6">
        <v>-5402.8</v>
      </c>
      <c r="G265" s="5" t="s">
        <v>73</v>
      </c>
      <c r="H265" s="5" t="s">
        <v>74</v>
      </c>
      <c r="I265" s="5" t="s">
        <v>12</v>
      </c>
      <c r="K265" s="10" t="s">
        <v>72</v>
      </c>
      <c r="M265" s="5" t="s">
        <v>74</v>
      </c>
    </row>
    <row r="266" spans="1:13" ht="15" hidden="1" customHeight="1">
      <c r="A266" s="16" t="s">
        <v>13</v>
      </c>
      <c r="B266" s="16" t="s">
        <v>652</v>
      </c>
      <c r="C266" s="16" t="s">
        <v>653</v>
      </c>
      <c r="D266" s="6"/>
      <c r="E266" s="7" t="s">
        <v>72</v>
      </c>
      <c r="F266" s="6">
        <v>-1630</v>
      </c>
      <c r="G266" s="5" t="s">
        <v>73</v>
      </c>
      <c r="H266" s="5" t="s">
        <v>210</v>
      </c>
      <c r="I266" s="5" t="s">
        <v>12</v>
      </c>
      <c r="K266" s="10" t="s">
        <v>72</v>
      </c>
      <c r="M266" s="5" t="s">
        <v>210</v>
      </c>
    </row>
    <row r="267" spans="1:13" ht="15" hidden="1" customHeight="1">
      <c r="A267" s="16" t="s">
        <v>13</v>
      </c>
      <c r="B267" s="16" t="s">
        <v>654</v>
      </c>
      <c r="C267" s="16" t="s">
        <v>655</v>
      </c>
      <c r="D267" s="6"/>
      <c r="E267" s="7" t="s">
        <v>72</v>
      </c>
      <c r="F267" s="6">
        <v>-2845200.13</v>
      </c>
      <c r="G267" s="5" t="s">
        <v>73</v>
      </c>
      <c r="H267" s="5" t="s">
        <v>74</v>
      </c>
      <c r="I267" s="5" t="s">
        <v>12</v>
      </c>
      <c r="K267" s="10" t="s">
        <v>72</v>
      </c>
      <c r="M267" s="5" t="s">
        <v>1550</v>
      </c>
    </row>
    <row r="268" spans="1:13" ht="15" hidden="1" customHeight="1">
      <c r="A268" s="16" t="s">
        <v>13</v>
      </c>
      <c r="B268" s="16" t="s">
        <v>656</v>
      </c>
      <c r="C268" s="16" t="s">
        <v>657</v>
      </c>
      <c r="D268" s="6"/>
      <c r="E268" s="7">
        <v>50</v>
      </c>
      <c r="F268" s="6">
        <v>-1310.25</v>
      </c>
      <c r="G268" s="5" t="s">
        <v>55</v>
      </c>
      <c r="H268" s="5" t="s">
        <v>56</v>
      </c>
      <c r="I268" s="5" t="s">
        <v>12</v>
      </c>
      <c r="K268" s="10">
        <v>50</v>
      </c>
    </row>
    <row r="269" spans="1:13" ht="15" hidden="1" customHeight="1">
      <c r="A269" s="16" t="s">
        <v>13</v>
      </c>
      <c r="B269" s="5" t="s">
        <v>658</v>
      </c>
      <c r="C269" s="5" t="s">
        <v>659</v>
      </c>
      <c r="D269" s="6"/>
      <c r="E269" s="7" t="s">
        <v>72</v>
      </c>
      <c r="F269" s="6">
        <v>-1476479.75</v>
      </c>
      <c r="G269" s="5" t="s">
        <v>73</v>
      </c>
      <c r="H269" s="5" t="s">
        <v>74</v>
      </c>
      <c r="I269" s="5" t="s">
        <v>12</v>
      </c>
      <c r="K269" s="10" t="s">
        <v>72</v>
      </c>
      <c r="M269" s="5" t="s">
        <v>1551</v>
      </c>
    </row>
    <row r="270" spans="1:13" ht="15" hidden="1" customHeight="1">
      <c r="A270" s="16" t="s">
        <v>13</v>
      </c>
      <c r="B270" s="16" t="s">
        <v>660</v>
      </c>
      <c r="C270" s="16" t="s">
        <v>661</v>
      </c>
      <c r="D270" s="6"/>
      <c r="E270" s="7">
        <v>50</v>
      </c>
      <c r="F270" s="6">
        <v>-996.2</v>
      </c>
      <c r="G270" s="5" t="s">
        <v>55</v>
      </c>
      <c r="H270" s="5" t="s">
        <v>88</v>
      </c>
      <c r="I270" s="5" t="s">
        <v>12</v>
      </c>
      <c r="K270" s="10">
        <v>50</v>
      </c>
    </row>
    <row r="271" spans="1:13" ht="15" hidden="1" customHeight="1">
      <c r="A271" s="16" t="s">
        <v>13</v>
      </c>
      <c r="B271" s="16" t="s">
        <v>662</v>
      </c>
      <c r="C271" s="16" t="s">
        <v>663</v>
      </c>
      <c r="D271" s="6"/>
      <c r="E271" s="7" t="s">
        <v>99</v>
      </c>
      <c r="F271" s="6">
        <v>-165981.91</v>
      </c>
      <c r="G271" s="5" t="s">
        <v>73</v>
      </c>
      <c r="H271" s="5" t="s">
        <v>100</v>
      </c>
      <c r="I271" s="5" t="s">
        <v>12</v>
      </c>
      <c r="K271" s="10" t="s">
        <v>99</v>
      </c>
    </row>
    <row r="272" spans="1:13" ht="15" hidden="1" customHeight="1">
      <c r="A272" s="16" t="s">
        <v>13</v>
      </c>
      <c r="B272" s="16" t="s">
        <v>664</v>
      </c>
      <c r="C272" s="16" t="s">
        <v>665</v>
      </c>
      <c r="D272" s="6"/>
      <c r="E272" s="7" t="s">
        <v>99</v>
      </c>
      <c r="F272" s="6">
        <v>-46476.480000000003</v>
      </c>
      <c r="G272" s="5" t="s">
        <v>73</v>
      </c>
      <c r="H272" s="5" t="s">
        <v>100</v>
      </c>
      <c r="I272" s="5" t="s">
        <v>12</v>
      </c>
      <c r="K272" s="10" t="s">
        <v>99</v>
      </c>
    </row>
    <row r="273" spans="1:13" ht="15" hidden="1" customHeight="1">
      <c r="A273" s="16" t="s">
        <v>13</v>
      </c>
      <c r="B273" s="16" t="s">
        <v>666</v>
      </c>
      <c r="C273" s="16" t="s">
        <v>667</v>
      </c>
      <c r="D273" s="6"/>
      <c r="E273" s="7" t="s">
        <v>99</v>
      </c>
      <c r="F273" s="6">
        <v>-5726</v>
      </c>
      <c r="G273" s="5" t="s">
        <v>73</v>
      </c>
      <c r="H273" s="5" t="s">
        <v>275</v>
      </c>
      <c r="I273" s="5" t="s">
        <v>12</v>
      </c>
      <c r="K273" s="10" t="s">
        <v>99</v>
      </c>
    </row>
    <row r="274" spans="1:13" ht="15" hidden="1" customHeight="1">
      <c r="A274" s="16" t="s">
        <v>13</v>
      </c>
      <c r="B274" s="16" t="s">
        <v>668</v>
      </c>
      <c r="C274" s="16" t="s">
        <v>669</v>
      </c>
      <c r="D274" s="6"/>
      <c r="E274" s="7" t="s">
        <v>72</v>
      </c>
      <c r="F274" s="6">
        <v>-447.19</v>
      </c>
      <c r="G274" s="5" t="s">
        <v>73</v>
      </c>
      <c r="H274" s="5" t="s">
        <v>109</v>
      </c>
      <c r="I274" s="5" t="s">
        <v>12</v>
      </c>
      <c r="K274" s="10" t="s">
        <v>72</v>
      </c>
      <c r="M274" s="5" t="s">
        <v>109</v>
      </c>
    </row>
    <row r="275" spans="1:13" ht="15" hidden="1" customHeight="1">
      <c r="A275" s="16" t="s">
        <v>13</v>
      </c>
      <c r="B275" s="16" t="s">
        <v>670</v>
      </c>
      <c r="C275" s="16" t="s">
        <v>671</v>
      </c>
      <c r="D275" s="6"/>
      <c r="E275" s="7" t="s">
        <v>72</v>
      </c>
      <c r="F275" s="6">
        <v>-7923.19</v>
      </c>
      <c r="G275" s="5" t="s">
        <v>73</v>
      </c>
      <c r="H275" s="5" t="s">
        <v>109</v>
      </c>
      <c r="I275" s="5" t="s">
        <v>12</v>
      </c>
      <c r="K275" s="10" t="s">
        <v>72</v>
      </c>
      <c r="M275" s="5" t="s">
        <v>109</v>
      </c>
    </row>
    <row r="276" spans="1:13" ht="15" hidden="1" customHeight="1">
      <c r="A276" s="16" t="s">
        <v>13</v>
      </c>
      <c r="B276" s="16" t="s">
        <v>672</v>
      </c>
      <c r="C276" s="16" t="s">
        <v>673</v>
      </c>
      <c r="D276" s="6"/>
      <c r="E276" s="7" t="s">
        <v>72</v>
      </c>
      <c r="F276" s="6">
        <v>0</v>
      </c>
      <c r="G276" s="5" t="s">
        <v>73</v>
      </c>
      <c r="H276" s="5" t="s">
        <v>109</v>
      </c>
      <c r="I276" s="5" t="s">
        <v>12</v>
      </c>
      <c r="K276" s="10" t="s">
        <v>72</v>
      </c>
      <c r="M276" s="5" t="s">
        <v>109</v>
      </c>
    </row>
    <row r="277" spans="1:13" ht="15" hidden="1" customHeight="1">
      <c r="A277" s="16" t="s">
        <v>13</v>
      </c>
      <c r="B277" s="16" t="s">
        <v>674</v>
      </c>
      <c r="C277" s="16" t="s">
        <v>675</v>
      </c>
      <c r="D277" s="6"/>
      <c r="E277" s="7" t="s">
        <v>99</v>
      </c>
      <c r="F277" s="6">
        <v>-131.41</v>
      </c>
      <c r="G277" s="5" t="s">
        <v>73</v>
      </c>
      <c r="H277" s="5" t="s">
        <v>117</v>
      </c>
      <c r="I277" s="5" t="s">
        <v>12</v>
      </c>
      <c r="K277" s="10" t="s">
        <v>99</v>
      </c>
    </row>
    <row r="278" spans="1:13" ht="15" hidden="1" customHeight="1">
      <c r="A278" s="16" t="s">
        <v>13</v>
      </c>
      <c r="B278" s="16" t="s">
        <v>676</v>
      </c>
      <c r="C278" s="16" t="s">
        <v>677</v>
      </c>
      <c r="D278" s="6"/>
      <c r="E278" s="7" t="s">
        <v>99</v>
      </c>
      <c r="F278" s="6">
        <v>-372</v>
      </c>
      <c r="G278" s="5" t="s">
        <v>73</v>
      </c>
      <c r="H278" s="5" t="s">
        <v>117</v>
      </c>
      <c r="I278" s="5" t="s">
        <v>12</v>
      </c>
      <c r="K278" s="10" t="s">
        <v>99</v>
      </c>
    </row>
    <row r="279" spans="1:13" ht="15" hidden="1" customHeight="1">
      <c r="A279" s="16" t="s">
        <v>13</v>
      </c>
      <c r="B279" s="16" t="s">
        <v>678</v>
      </c>
      <c r="C279" s="16" t="s">
        <v>679</v>
      </c>
      <c r="D279" s="6"/>
      <c r="E279" s="7" t="s">
        <v>99</v>
      </c>
      <c r="F279" s="6">
        <v>-15366.81</v>
      </c>
      <c r="G279" s="5" t="s">
        <v>73</v>
      </c>
      <c r="H279" s="5" t="s">
        <v>124</v>
      </c>
      <c r="I279" s="5" t="s">
        <v>12</v>
      </c>
      <c r="K279" s="10" t="s">
        <v>99</v>
      </c>
    </row>
    <row r="280" spans="1:13" ht="15" hidden="1" customHeight="1">
      <c r="A280" s="16" t="s">
        <v>13</v>
      </c>
      <c r="B280" s="16" t="s">
        <v>680</v>
      </c>
      <c r="C280" s="16" t="s">
        <v>681</v>
      </c>
      <c r="D280" s="6"/>
      <c r="E280" s="7" t="s">
        <v>99</v>
      </c>
      <c r="F280" s="6">
        <v>-1050</v>
      </c>
      <c r="G280" s="5" t="s">
        <v>73</v>
      </c>
      <c r="H280" s="5" t="s">
        <v>127</v>
      </c>
      <c r="I280" s="5" t="s">
        <v>12</v>
      </c>
      <c r="K280" s="10" t="s">
        <v>99</v>
      </c>
    </row>
    <row r="281" spans="1:13" ht="15" hidden="1" customHeight="1">
      <c r="A281" s="16" t="s">
        <v>13</v>
      </c>
      <c r="B281" s="5" t="s">
        <v>682</v>
      </c>
      <c r="C281" s="5" t="s">
        <v>683</v>
      </c>
      <c r="D281" s="6"/>
      <c r="E281" s="7" t="s">
        <v>99</v>
      </c>
      <c r="F281" s="6">
        <v>-6421.38</v>
      </c>
      <c r="G281" s="5" t="s">
        <v>73</v>
      </c>
      <c r="H281" s="5" t="s">
        <v>127</v>
      </c>
      <c r="I281" s="5" t="s">
        <v>12</v>
      </c>
      <c r="K281" s="10" t="s">
        <v>99</v>
      </c>
    </row>
    <row r="282" spans="1:13" ht="15" hidden="1" customHeight="1">
      <c r="A282" s="16" t="s">
        <v>13</v>
      </c>
      <c r="B282" s="16" t="s">
        <v>684</v>
      </c>
      <c r="C282" s="16" t="s">
        <v>685</v>
      </c>
      <c r="D282" s="6"/>
      <c r="E282" s="7" t="s">
        <v>72</v>
      </c>
      <c r="F282" s="6">
        <v>-560.49</v>
      </c>
      <c r="G282" s="5" t="s">
        <v>73</v>
      </c>
      <c r="H282" s="5" t="s">
        <v>143</v>
      </c>
      <c r="I282" s="5" t="s">
        <v>12</v>
      </c>
      <c r="K282" s="10" t="s">
        <v>72</v>
      </c>
      <c r="M282" s="5" t="s">
        <v>143</v>
      </c>
    </row>
    <row r="283" spans="1:13" ht="15" hidden="1" customHeight="1">
      <c r="A283" s="16" t="s">
        <v>13</v>
      </c>
      <c r="B283" s="16" t="s">
        <v>686</v>
      </c>
      <c r="C283" s="16" t="s">
        <v>687</v>
      </c>
      <c r="D283" s="6"/>
      <c r="E283" s="7" t="s">
        <v>72</v>
      </c>
      <c r="F283" s="6">
        <v>-610</v>
      </c>
      <c r="G283" s="5" t="s">
        <v>73</v>
      </c>
      <c r="H283" s="5" t="s">
        <v>143</v>
      </c>
      <c r="I283" s="5" t="s">
        <v>12</v>
      </c>
      <c r="K283" s="10" t="s">
        <v>72</v>
      </c>
      <c r="M283" s="5" t="s">
        <v>143</v>
      </c>
    </row>
    <row r="284" spans="1:13" ht="15" hidden="1" customHeight="1">
      <c r="A284" s="16" t="s">
        <v>13</v>
      </c>
      <c r="B284" s="16" t="s">
        <v>688</v>
      </c>
      <c r="C284" s="16" t="s">
        <v>689</v>
      </c>
      <c r="D284" s="6"/>
      <c r="E284" s="7">
        <v>290</v>
      </c>
      <c r="F284" s="6">
        <v>-214291</v>
      </c>
      <c r="G284" s="5" t="s">
        <v>521</v>
      </c>
      <c r="H284" s="5" t="s">
        <v>521</v>
      </c>
      <c r="I284" s="5" t="s">
        <v>12</v>
      </c>
      <c r="K284" s="10">
        <v>290</v>
      </c>
    </row>
    <row r="285" spans="1:13" ht="15" hidden="1" customHeight="1">
      <c r="A285" s="16" t="s">
        <v>13</v>
      </c>
      <c r="B285" s="5" t="s">
        <v>690</v>
      </c>
      <c r="C285" s="5" t="s">
        <v>691</v>
      </c>
      <c r="D285" s="6"/>
      <c r="E285" s="7" t="s">
        <v>72</v>
      </c>
      <c r="F285" s="6">
        <v>-6904</v>
      </c>
      <c r="G285" s="5" t="s">
        <v>73</v>
      </c>
      <c r="H285" s="5" t="s">
        <v>143</v>
      </c>
      <c r="I285" s="5" t="s">
        <v>12</v>
      </c>
      <c r="K285" s="10" t="s">
        <v>72</v>
      </c>
      <c r="M285" s="5" t="s">
        <v>143</v>
      </c>
    </row>
    <row r="286" spans="1:13" ht="15" hidden="1" customHeight="1">
      <c r="A286" s="16" t="s">
        <v>13</v>
      </c>
      <c r="B286" s="5" t="s">
        <v>692</v>
      </c>
      <c r="C286" s="5" t="s">
        <v>693</v>
      </c>
      <c r="D286" s="6"/>
      <c r="E286" s="7" t="s">
        <v>166</v>
      </c>
      <c r="F286" s="6">
        <v>-32670</v>
      </c>
      <c r="G286" s="5" t="s">
        <v>167</v>
      </c>
      <c r="H286" s="5" t="s">
        <v>167</v>
      </c>
      <c r="I286" s="5" t="s">
        <v>12</v>
      </c>
      <c r="K286" s="10" t="s">
        <v>166</v>
      </c>
    </row>
    <row r="287" spans="1:13" ht="15" hidden="1" customHeight="1">
      <c r="A287" s="16" t="s">
        <v>13</v>
      </c>
      <c r="B287" s="16" t="s">
        <v>694</v>
      </c>
      <c r="C287" s="16" t="s">
        <v>695</v>
      </c>
      <c r="D287" s="6"/>
      <c r="E287" s="7" t="s">
        <v>72</v>
      </c>
      <c r="F287" s="6">
        <v>-16433.259999999998</v>
      </c>
      <c r="G287" s="5" t="s">
        <v>73</v>
      </c>
      <c r="H287" s="5" t="s">
        <v>170</v>
      </c>
      <c r="I287" s="5" t="s">
        <v>12</v>
      </c>
      <c r="K287" s="10" t="s">
        <v>72</v>
      </c>
      <c r="M287" s="5" t="s">
        <v>170</v>
      </c>
    </row>
    <row r="288" spans="1:13" ht="15" hidden="1" customHeight="1">
      <c r="A288" s="16" t="s">
        <v>13</v>
      </c>
      <c r="B288" s="16" t="s">
        <v>696</v>
      </c>
      <c r="C288" s="16" t="s">
        <v>697</v>
      </c>
      <c r="D288" s="6"/>
      <c r="E288" s="7" t="s">
        <v>72</v>
      </c>
      <c r="F288" s="6">
        <v>-6016.33</v>
      </c>
      <c r="G288" s="5" t="s">
        <v>73</v>
      </c>
      <c r="H288" s="5" t="s">
        <v>170</v>
      </c>
      <c r="I288" s="5" t="s">
        <v>12</v>
      </c>
      <c r="K288" s="10" t="s">
        <v>72</v>
      </c>
      <c r="M288" s="5" t="s">
        <v>170</v>
      </c>
    </row>
    <row r="289" spans="1:14" ht="15" hidden="1" customHeight="1">
      <c r="A289" s="16" t="s">
        <v>13</v>
      </c>
      <c r="B289" s="5" t="s">
        <v>698</v>
      </c>
      <c r="C289" s="5" t="s">
        <v>699</v>
      </c>
      <c r="D289" s="6"/>
      <c r="E289" s="7" t="s">
        <v>72</v>
      </c>
      <c r="F289" s="6">
        <v>-136102.06</v>
      </c>
      <c r="G289" s="5" t="s">
        <v>73</v>
      </c>
      <c r="H289" s="87" t="s">
        <v>177</v>
      </c>
      <c r="I289" s="5" t="s">
        <v>12</v>
      </c>
      <c r="K289" s="10" t="s">
        <v>72</v>
      </c>
      <c r="M289" s="5" t="s">
        <v>700</v>
      </c>
    </row>
    <row r="290" spans="1:14" ht="15" hidden="1" customHeight="1">
      <c r="A290" s="16" t="s">
        <v>13</v>
      </c>
      <c r="B290" s="16" t="s">
        <v>701</v>
      </c>
      <c r="C290" s="16" t="s">
        <v>702</v>
      </c>
      <c r="D290" s="6"/>
      <c r="E290" s="7" t="s">
        <v>72</v>
      </c>
      <c r="F290" s="6">
        <v>-5788.33</v>
      </c>
      <c r="G290" s="5" t="s">
        <v>73</v>
      </c>
      <c r="H290" s="5" t="s">
        <v>184</v>
      </c>
      <c r="I290" s="5" t="s">
        <v>12</v>
      </c>
      <c r="K290" s="10" t="s">
        <v>72</v>
      </c>
      <c r="M290" s="5" t="s">
        <v>184</v>
      </c>
    </row>
    <row r="291" spans="1:14" ht="15" hidden="1" customHeight="1">
      <c r="A291" s="16" t="s">
        <v>13</v>
      </c>
      <c r="B291" s="16" t="s">
        <v>703</v>
      </c>
      <c r="C291" s="16" t="s">
        <v>704</v>
      </c>
      <c r="D291" s="6"/>
      <c r="E291" s="7" t="s">
        <v>72</v>
      </c>
      <c r="F291" s="6">
        <v>-15312.09</v>
      </c>
      <c r="G291" s="5" t="s">
        <v>73</v>
      </c>
      <c r="H291" s="5" t="s">
        <v>184</v>
      </c>
      <c r="I291" s="5" t="s">
        <v>12</v>
      </c>
      <c r="K291" s="10" t="s">
        <v>72</v>
      </c>
      <c r="M291" s="5" t="s">
        <v>184</v>
      </c>
    </row>
    <row r="292" spans="1:14" ht="15" hidden="1" customHeight="1">
      <c r="A292" s="16" t="s">
        <v>13</v>
      </c>
      <c r="B292" s="5" t="s">
        <v>705</v>
      </c>
      <c r="C292" s="5" t="s">
        <v>706</v>
      </c>
      <c r="D292" s="6"/>
      <c r="E292" s="7" t="s">
        <v>72</v>
      </c>
      <c r="F292" s="6">
        <v>-814.7</v>
      </c>
      <c r="G292" s="5" t="s">
        <v>73</v>
      </c>
      <c r="H292" s="5" t="s">
        <v>184</v>
      </c>
      <c r="I292" s="5" t="s">
        <v>12</v>
      </c>
      <c r="K292" s="10" t="s">
        <v>72</v>
      </c>
      <c r="M292" s="5" t="s">
        <v>184</v>
      </c>
    </row>
    <row r="293" spans="1:14" ht="15" hidden="1" customHeight="1">
      <c r="A293" s="16" t="s">
        <v>13</v>
      </c>
      <c r="B293" s="16" t="s">
        <v>707</v>
      </c>
      <c r="C293" s="16" t="s">
        <v>708</v>
      </c>
      <c r="D293" s="6"/>
      <c r="E293" s="7" t="s">
        <v>72</v>
      </c>
      <c r="F293" s="6">
        <v>-182414.4</v>
      </c>
      <c r="G293" s="5" t="s">
        <v>73</v>
      </c>
      <c r="H293" s="25" t="s">
        <v>205</v>
      </c>
      <c r="I293" s="5" t="s">
        <v>12</v>
      </c>
      <c r="K293" s="10" t="s">
        <v>72</v>
      </c>
      <c r="M293" s="5" t="s">
        <v>74</v>
      </c>
    </row>
    <row r="294" spans="1:14" ht="15" hidden="1" customHeight="1">
      <c r="A294" s="16" t="s">
        <v>13</v>
      </c>
      <c r="B294" s="16" t="s">
        <v>709</v>
      </c>
      <c r="C294" s="16" t="s">
        <v>710</v>
      </c>
      <c r="D294" s="6"/>
      <c r="E294" s="7" t="s">
        <v>72</v>
      </c>
      <c r="F294" s="6">
        <v>-1056</v>
      </c>
      <c r="G294" s="5" t="s">
        <v>73</v>
      </c>
      <c r="H294" s="5" t="s">
        <v>205</v>
      </c>
      <c r="I294" s="5" t="s">
        <v>12</v>
      </c>
      <c r="K294" s="10" t="s">
        <v>72</v>
      </c>
      <c r="M294" s="5" t="s">
        <v>205</v>
      </c>
    </row>
    <row r="295" spans="1:14" ht="15" hidden="1" customHeight="1">
      <c r="A295" s="16" t="s">
        <v>13</v>
      </c>
      <c r="B295" s="5" t="s">
        <v>711</v>
      </c>
      <c r="C295" s="5" t="s">
        <v>712</v>
      </c>
      <c r="D295" s="6"/>
      <c r="E295" s="7" t="s">
        <v>72</v>
      </c>
      <c r="F295" s="6">
        <v>-28619</v>
      </c>
      <c r="G295" s="5" t="s">
        <v>73</v>
      </c>
      <c r="H295" s="5" t="s">
        <v>205</v>
      </c>
      <c r="I295" s="5" t="s">
        <v>12</v>
      </c>
      <c r="K295" s="10" t="s">
        <v>72</v>
      </c>
      <c r="M295" s="5" t="s">
        <v>205</v>
      </c>
    </row>
    <row r="296" spans="1:14" ht="15" hidden="1" customHeight="1">
      <c r="A296" s="16" t="s">
        <v>13</v>
      </c>
      <c r="B296" s="5" t="s">
        <v>713</v>
      </c>
      <c r="C296" s="5" t="s">
        <v>714</v>
      </c>
      <c r="D296" s="6"/>
      <c r="E296" s="7" t="s">
        <v>72</v>
      </c>
      <c r="F296" s="6">
        <v>-20980.22</v>
      </c>
      <c r="G296" s="5" t="s">
        <v>73</v>
      </c>
      <c r="H296" s="5" t="s">
        <v>205</v>
      </c>
      <c r="I296" s="5" t="s">
        <v>12</v>
      </c>
      <c r="K296" s="10" t="s">
        <v>72</v>
      </c>
      <c r="M296" s="5" t="s">
        <v>205</v>
      </c>
    </row>
    <row r="297" spans="1:14" ht="15" hidden="1" customHeight="1">
      <c r="A297" s="16" t="s">
        <v>13</v>
      </c>
      <c r="B297" s="11" t="s">
        <v>715</v>
      </c>
      <c r="C297" s="11" t="s">
        <v>716</v>
      </c>
      <c r="D297" s="6"/>
      <c r="E297" s="7" t="s">
        <v>72</v>
      </c>
      <c r="F297" s="6">
        <v>-2047.16</v>
      </c>
      <c r="G297" s="5" t="s">
        <v>73</v>
      </c>
      <c r="H297" s="5" t="s">
        <v>177</v>
      </c>
      <c r="I297" s="5" t="s">
        <v>12</v>
      </c>
      <c r="K297" s="10" t="s">
        <v>72</v>
      </c>
      <c r="M297" s="5" t="s">
        <v>700</v>
      </c>
    </row>
    <row r="298" spans="1:14" ht="15" hidden="1" customHeight="1">
      <c r="A298" s="16" t="s">
        <v>13</v>
      </c>
      <c r="B298" s="16" t="s">
        <v>717</v>
      </c>
      <c r="C298" s="16" t="s">
        <v>718</v>
      </c>
      <c r="D298" s="6"/>
      <c r="E298" s="7" t="s">
        <v>72</v>
      </c>
      <c r="F298" s="6">
        <v>-2737.05</v>
      </c>
      <c r="G298" s="5" t="s">
        <v>73</v>
      </c>
      <c r="H298" s="87" t="s">
        <v>177</v>
      </c>
      <c r="I298" s="5" t="s">
        <v>12</v>
      </c>
      <c r="K298" s="10" t="s">
        <v>72</v>
      </c>
      <c r="M298" s="5" t="s">
        <v>700</v>
      </c>
    </row>
    <row r="299" spans="1:14" ht="15" hidden="1" customHeight="1">
      <c r="A299" s="16" t="s">
        <v>13</v>
      </c>
      <c r="B299" s="16" t="s">
        <v>719</v>
      </c>
      <c r="C299" s="16" t="s">
        <v>720</v>
      </c>
      <c r="D299" s="6"/>
      <c r="E299" s="7" t="s">
        <v>72</v>
      </c>
      <c r="F299" s="6">
        <v>-680.5</v>
      </c>
      <c r="G299" s="5" t="s">
        <v>73</v>
      </c>
      <c r="H299" s="5" t="s">
        <v>225</v>
      </c>
      <c r="I299" s="5" t="s">
        <v>12</v>
      </c>
      <c r="K299" s="10" t="s">
        <v>72</v>
      </c>
      <c r="M299" s="5" t="s">
        <v>225</v>
      </c>
    </row>
    <row r="300" spans="1:14" ht="15" hidden="1" customHeight="1">
      <c r="A300" s="16" t="s">
        <v>13</v>
      </c>
      <c r="B300" s="16" t="s">
        <v>721</v>
      </c>
      <c r="C300" s="16" t="s">
        <v>722</v>
      </c>
      <c r="D300" s="6"/>
      <c r="E300" s="7" t="s">
        <v>72</v>
      </c>
      <c r="F300" s="6">
        <v>-14639.34</v>
      </c>
      <c r="G300" s="5" t="s">
        <v>73</v>
      </c>
      <c r="H300" s="5" t="s">
        <v>225</v>
      </c>
      <c r="I300" s="5" t="s">
        <v>12</v>
      </c>
      <c r="K300" s="10" t="s">
        <v>72</v>
      </c>
      <c r="M300" s="5" t="s">
        <v>225</v>
      </c>
    </row>
    <row r="301" spans="1:14" ht="15" hidden="1" customHeight="1">
      <c r="A301" s="16" t="s">
        <v>13</v>
      </c>
      <c r="B301" s="16" t="s">
        <v>723</v>
      </c>
      <c r="C301" s="16" t="s">
        <v>724</v>
      </c>
      <c r="D301" s="6"/>
      <c r="E301" s="7" t="s">
        <v>72</v>
      </c>
      <c r="F301" s="6">
        <v>-2792.75</v>
      </c>
      <c r="G301" s="5" t="s">
        <v>73</v>
      </c>
      <c r="H301" s="5" t="s">
        <v>240</v>
      </c>
      <c r="I301" s="5" t="s">
        <v>12</v>
      </c>
      <c r="K301" s="10" t="s">
        <v>72</v>
      </c>
      <c r="M301" s="5" t="s">
        <v>240</v>
      </c>
    </row>
    <row r="302" spans="1:14" ht="15" hidden="1" customHeight="1">
      <c r="A302" s="16" t="s">
        <v>13</v>
      </c>
      <c r="B302" s="16" t="s">
        <v>725</v>
      </c>
      <c r="C302" s="16" t="s">
        <v>726</v>
      </c>
      <c r="D302" s="6"/>
      <c r="E302" s="7" t="s">
        <v>99</v>
      </c>
      <c r="F302" s="6">
        <v>-64166.15</v>
      </c>
      <c r="G302" s="5" t="s">
        <v>73</v>
      </c>
      <c r="H302" s="5" t="s">
        <v>127</v>
      </c>
      <c r="I302" s="5" t="s">
        <v>12</v>
      </c>
      <c r="K302" s="10" t="s">
        <v>99</v>
      </c>
    </row>
    <row r="303" spans="1:14" ht="15" hidden="1" customHeight="1">
      <c r="A303" s="16" t="s">
        <v>13</v>
      </c>
      <c r="B303" s="5" t="s">
        <v>727</v>
      </c>
      <c r="C303" s="5" t="s">
        <v>728</v>
      </c>
      <c r="D303" s="6"/>
      <c r="E303" s="7" t="s">
        <v>72</v>
      </c>
      <c r="F303" s="6">
        <v>-8553.76</v>
      </c>
      <c r="G303" s="5" t="s">
        <v>73</v>
      </c>
      <c r="H303" s="25" t="s">
        <v>143</v>
      </c>
      <c r="I303" s="5" t="s">
        <v>12</v>
      </c>
      <c r="K303" s="10" t="s">
        <v>72</v>
      </c>
      <c r="M303" s="5" t="s">
        <v>109</v>
      </c>
    </row>
    <row r="304" spans="1:14" ht="15" hidden="1" customHeight="1">
      <c r="A304" s="16" t="s">
        <v>13</v>
      </c>
      <c r="B304" s="5" t="s">
        <v>729</v>
      </c>
      <c r="C304" s="5" t="s">
        <v>730</v>
      </c>
      <c r="D304" s="6"/>
      <c r="E304" s="7" t="s">
        <v>72</v>
      </c>
      <c r="F304" s="6">
        <v>-270403.96999999997</v>
      </c>
      <c r="G304" s="5" t="s">
        <v>73</v>
      </c>
      <c r="H304" s="25" t="s">
        <v>74</v>
      </c>
      <c r="I304" s="5" t="s">
        <v>12</v>
      </c>
      <c r="K304" s="10" t="s">
        <v>72</v>
      </c>
      <c r="M304" s="5" t="s">
        <v>1552</v>
      </c>
      <c r="N304" s="5" t="s">
        <v>731</v>
      </c>
    </row>
    <row r="305" spans="1:13" ht="15" hidden="1" customHeight="1">
      <c r="A305" s="16" t="s">
        <v>13</v>
      </c>
      <c r="B305" s="16" t="s">
        <v>732</v>
      </c>
      <c r="C305" s="16" t="s">
        <v>733</v>
      </c>
      <c r="D305" s="6"/>
      <c r="E305" s="7" t="s">
        <v>72</v>
      </c>
      <c r="F305" s="6">
        <v>-1688.83</v>
      </c>
      <c r="G305" s="5" t="s">
        <v>73</v>
      </c>
      <c r="H305" s="5" t="s">
        <v>264</v>
      </c>
      <c r="I305" s="5" t="s">
        <v>12</v>
      </c>
      <c r="K305" s="10" t="s">
        <v>72</v>
      </c>
      <c r="M305" s="5" t="s">
        <v>264</v>
      </c>
    </row>
    <row r="306" spans="1:13" ht="15" hidden="1" customHeight="1">
      <c r="A306" s="16" t="s">
        <v>13</v>
      </c>
      <c r="B306" s="5" t="s">
        <v>734</v>
      </c>
      <c r="C306" s="5" t="s">
        <v>735</v>
      </c>
      <c r="D306" s="6"/>
      <c r="E306" s="7" t="s">
        <v>72</v>
      </c>
      <c r="F306" s="6">
        <v>-4508.63</v>
      </c>
      <c r="G306" s="5" t="s">
        <v>73</v>
      </c>
      <c r="H306" s="5" t="s">
        <v>264</v>
      </c>
      <c r="I306" s="5" t="s">
        <v>12</v>
      </c>
      <c r="K306" s="10" t="s">
        <v>72</v>
      </c>
      <c r="M306" s="5" t="s">
        <v>264</v>
      </c>
    </row>
    <row r="307" spans="1:13" ht="15" hidden="1" customHeight="1">
      <c r="A307" s="16" t="s">
        <v>13</v>
      </c>
      <c r="B307" s="16" t="s">
        <v>736</v>
      </c>
      <c r="C307" s="16" t="s">
        <v>737</v>
      </c>
      <c r="D307" s="6"/>
      <c r="E307" s="7" t="s">
        <v>99</v>
      </c>
      <c r="F307" s="6">
        <v>-2083.17</v>
      </c>
      <c r="G307" s="5" t="s">
        <v>73</v>
      </c>
      <c r="H307" s="5" t="s">
        <v>269</v>
      </c>
      <c r="I307" s="5" t="s">
        <v>12</v>
      </c>
      <c r="K307" s="10" t="s">
        <v>99</v>
      </c>
    </row>
    <row r="308" spans="1:13" ht="15" hidden="1" customHeight="1">
      <c r="A308" s="16" t="s">
        <v>13</v>
      </c>
      <c r="B308" s="5" t="s">
        <v>738</v>
      </c>
      <c r="C308" s="5" t="s">
        <v>739</v>
      </c>
      <c r="D308" s="6"/>
      <c r="E308" s="7" t="s">
        <v>99</v>
      </c>
      <c r="F308" s="6">
        <v>-8742.83</v>
      </c>
      <c r="G308" s="5" t="s">
        <v>73</v>
      </c>
      <c r="H308" s="5" t="s">
        <v>272</v>
      </c>
      <c r="I308" s="5" t="s">
        <v>12</v>
      </c>
      <c r="K308" s="10" t="s">
        <v>99</v>
      </c>
    </row>
    <row r="309" spans="1:13" ht="15" hidden="1" customHeight="1">
      <c r="A309" s="16" t="s">
        <v>13</v>
      </c>
      <c r="B309" s="16" t="s">
        <v>740</v>
      </c>
      <c r="C309" s="5" t="s">
        <v>741</v>
      </c>
      <c r="D309" s="6"/>
      <c r="E309" s="7" t="s">
        <v>72</v>
      </c>
      <c r="F309" s="6">
        <v>-25031.06</v>
      </c>
      <c r="G309" s="5" t="s">
        <v>73</v>
      </c>
      <c r="H309" s="5" t="s">
        <v>281</v>
      </c>
      <c r="I309" s="5" t="s">
        <v>12</v>
      </c>
      <c r="K309" s="10" t="s">
        <v>72</v>
      </c>
      <c r="M309" s="5" t="s">
        <v>281</v>
      </c>
    </row>
    <row r="310" spans="1:13" ht="15" hidden="1" customHeight="1">
      <c r="A310" s="16" t="s">
        <v>13</v>
      </c>
      <c r="B310" s="16" t="s">
        <v>742</v>
      </c>
      <c r="C310" s="16" t="s">
        <v>743</v>
      </c>
      <c r="D310" s="6"/>
      <c r="E310" s="7" t="s">
        <v>72</v>
      </c>
      <c r="F310" s="6">
        <v>-4361.66</v>
      </c>
      <c r="G310" s="5" t="s">
        <v>73</v>
      </c>
      <c r="H310" s="25" t="s">
        <v>288</v>
      </c>
      <c r="I310" s="5" t="s">
        <v>12</v>
      </c>
      <c r="K310" s="10" t="s">
        <v>72</v>
      </c>
      <c r="M310" s="5" t="s">
        <v>288</v>
      </c>
    </row>
    <row r="311" spans="1:13" ht="15" hidden="1" customHeight="1">
      <c r="A311" s="16" t="s">
        <v>13</v>
      </c>
      <c r="B311" s="16" t="s">
        <v>744</v>
      </c>
      <c r="C311" s="16" t="s">
        <v>745</v>
      </c>
      <c r="D311" s="6"/>
      <c r="E311" s="7" t="s">
        <v>72</v>
      </c>
      <c r="F311" s="6">
        <v>-40136.04</v>
      </c>
      <c r="G311" s="5" t="s">
        <v>73</v>
      </c>
      <c r="H311" s="25" t="s">
        <v>288</v>
      </c>
      <c r="I311" s="5" t="s">
        <v>12</v>
      </c>
      <c r="K311" s="10" t="s">
        <v>72</v>
      </c>
      <c r="M311" s="5" t="s">
        <v>288</v>
      </c>
    </row>
    <row r="312" spans="1:13" ht="15" hidden="1" customHeight="1">
      <c r="A312" s="16" t="s">
        <v>13</v>
      </c>
      <c r="B312" s="16" t="s">
        <v>746</v>
      </c>
      <c r="C312" s="16" t="s">
        <v>747</v>
      </c>
      <c r="D312" s="6"/>
      <c r="E312" s="7" t="s">
        <v>72</v>
      </c>
      <c r="F312" s="6">
        <v>-2270.02</v>
      </c>
      <c r="G312" s="5" t="s">
        <v>73</v>
      </c>
      <c r="H312" s="5" t="s">
        <v>291</v>
      </c>
      <c r="I312" s="5" t="s">
        <v>12</v>
      </c>
      <c r="K312" s="10" t="s">
        <v>72</v>
      </c>
      <c r="M312" s="5" t="s">
        <v>291</v>
      </c>
    </row>
    <row r="313" spans="1:13" ht="15" hidden="1" customHeight="1">
      <c r="A313" s="16" t="s">
        <v>13</v>
      </c>
      <c r="B313" s="16" t="s">
        <v>748</v>
      </c>
      <c r="C313" s="16" t="s">
        <v>749</v>
      </c>
      <c r="D313" s="6"/>
      <c r="E313" s="7" t="s">
        <v>72</v>
      </c>
      <c r="F313" s="6">
        <v>-770.27</v>
      </c>
      <c r="G313" s="5" t="s">
        <v>73</v>
      </c>
      <c r="H313" s="5" t="s">
        <v>296</v>
      </c>
      <c r="I313" s="5" t="s">
        <v>12</v>
      </c>
      <c r="K313" s="10" t="s">
        <v>72</v>
      </c>
      <c r="M313" s="5" t="s">
        <v>296</v>
      </c>
    </row>
    <row r="314" spans="1:13" ht="15" hidden="1" customHeight="1">
      <c r="A314" s="16" t="s">
        <v>13</v>
      </c>
      <c r="B314" s="16" t="s">
        <v>750</v>
      </c>
      <c r="C314" s="16" t="s">
        <v>751</v>
      </c>
      <c r="D314" s="6"/>
      <c r="E314" s="7" t="s">
        <v>72</v>
      </c>
      <c r="F314" s="6">
        <v>-676.83</v>
      </c>
      <c r="G314" s="5" t="s">
        <v>73</v>
      </c>
      <c r="H314" s="5" t="s">
        <v>301</v>
      </c>
      <c r="I314" s="5" t="s">
        <v>12</v>
      </c>
      <c r="K314" s="10" t="s">
        <v>72</v>
      </c>
      <c r="M314" s="5" t="s">
        <v>301</v>
      </c>
    </row>
    <row r="315" spans="1:13" ht="15" hidden="1" customHeight="1">
      <c r="A315" s="16" t="s">
        <v>13</v>
      </c>
      <c r="B315" s="16" t="s">
        <v>752</v>
      </c>
      <c r="C315" s="16" t="s">
        <v>753</v>
      </c>
      <c r="D315" s="6"/>
      <c r="E315" s="7" t="s">
        <v>72</v>
      </c>
      <c r="F315" s="6">
        <v>-1931.47</v>
      </c>
      <c r="G315" s="5" t="s">
        <v>73</v>
      </c>
      <c r="H315" s="5" t="s">
        <v>304</v>
      </c>
      <c r="I315" s="5" t="s">
        <v>12</v>
      </c>
      <c r="K315" s="10" t="s">
        <v>72</v>
      </c>
      <c r="M315" s="5" t="s">
        <v>304</v>
      </c>
    </row>
    <row r="316" spans="1:13" ht="15" hidden="1" customHeight="1">
      <c r="A316" s="16" t="s">
        <v>13</v>
      </c>
      <c r="B316" s="16" t="s">
        <v>754</v>
      </c>
      <c r="C316" s="16" t="s">
        <v>755</v>
      </c>
      <c r="D316" s="6"/>
      <c r="E316" s="7" t="s">
        <v>72</v>
      </c>
      <c r="F316" s="6">
        <v>-7381.8</v>
      </c>
      <c r="G316" s="5" t="s">
        <v>73</v>
      </c>
      <c r="H316" s="5" t="s">
        <v>307</v>
      </c>
      <c r="I316" s="5" t="s">
        <v>12</v>
      </c>
      <c r="K316" s="10" t="s">
        <v>72</v>
      </c>
      <c r="M316" s="5" t="s">
        <v>307</v>
      </c>
    </row>
    <row r="317" spans="1:13" ht="15" hidden="1" customHeight="1">
      <c r="A317" s="16" t="s">
        <v>13</v>
      </c>
      <c r="B317" s="5" t="s">
        <v>756</v>
      </c>
      <c r="C317" s="5" t="s">
        <v>757</v>
      </c>
      <c r="D317" s="6"/>
      <c r="E317" s="7">
        <v>220</v>
      </c>
      <c r="F317" s="6">
        <v>0</v>
      </c>
      <c r="G317" s="5" t="s">
        <v>317</v>
      </c>
      <c r="H317" s="5" t="s">
        <v>318</v>
      </c>
      <c r="I317" s="5" t="s">
        <v>12</v>
      </c>
      <c r="K317" s="10">
        <v>220</v>
      </c>
    </row>
    <row r="318" spans="1:13" ht="15" hidden="1" customHeight="1">
      <c r="A318" s="16" t="s">
        <v>13</v>
      </c>
      <c r="B318" s="16" t="s">
        <v>758</v>
      </c>
      <c r="C318" s="16" t="s">
        <v>759</v>
      </c>
      <c r="D318" s="6"/>
      <c r="E318" s="7">
        <v>10</v>
      </c>
      <c r="F318" s="6">
        <v>31566.09</v>
      </c>
      <c r="G318" s="5" t="s">
        <v>335</v>
      </c>
      <c r="H318" s="5" t="s">
        <v>760</v>
      </c>
      <c r="I318" s="5" t="s">
        <v>12</v>
      </c>
      <c r="K318" s="10">
        <v>10</v>
      </c>
    </row>
    <row r="319" spans="1:13" ht="15" hidden="1" customHeight="1">
      <c r="A319" s="16" t="s">
        <v>13</v>
      </c>
      <c r="B319" s="16" t="s">
        <v>761</v>
      </c>
      <c r="C319" s="16" t="s">
        <v>762</v>
      </c>
      <c r="D319" s="6"/>
      <c r="E319" s="7">
        <v>10</v>
      </c>
      <c r="F319" s="6">
        <v>801266.43</v>
      </c>
      <c r="G319" s="5" t="s">
        <v>335</v>
      </c>
      <c r="H319" s="5" t="s">
        <v>760</v>
      </c>
      <c r="I319" s="5" t="s">
        <v>12</v>
      </c>
      <c r="K319" s="10">
        <v>10</v>
      </c>
    </row>
    <row r="320" spans="1:13" ht="15" hidden="1" customHeight="1">
      <c r="A320" s="16" t="s">
        <v>13</v>
      </c>
      <c r="B320" s="16" t="s">
        <v>763</v>
      </c>
      <c r="C320" s="16" t="s">
        <v>764</v>
      </c>
      <c r="D320" s="6"/>
      <c r="E320" s="7">
        <v>10</v>
      </c>
      <c r="F320" s="6">
        <v>5954.28</v>
      </c>
      <c r="G320" s="5" t="s">
        <v>335</v>
      </c>
      <c r="H320" s="5" t="s">
        <v>760</v>
      </c>
      <c r="I320" s="5" t="s">
        <v>12</v>
      </c>
      <c r="K320" s="10">
        <v>10</v>
      </c>
    </row>
    <row r="321" spans="1:11" ht="15" hidden="1" customHeight="1">
      <c r="A321" s="16" t="s">
        <v>13</v>
      </c>
      <c r="B321" s="16" t="s">
        <v>765</v>
      </c>
      <c r="C321" s="11" t="s">
        <v>766</v>
      </c>
      <c r="D321" s="6"/>
      <c r="E321" s="7">
        <v>10</v>
      </c>
      <c r="F321" s="6">
        <v>472301.96</v>
      </c>
      <c r="G321" s="5" t="s">
        <v>335</v>
      </c>
      <c r="H321" s="5" t="s">
        <v>760</v>
      </c>
      <c r="I321" s="5" t="s">
        <v>12</v>
      </c>
      <c r="K321" s="10">
        <v>10</v>
      </c>
    </row>
    <row r="322" spans="1:11" ht="15" hidden="1" customHeight="1">
      <c r="A322" s="16" t="s">
        <v>13</v>
      </c>
      <c r="B322" s="16" t="s">
        <v>767</v>
      </c>
      <c r="C322" s="16" t="s">
        <v>768</v>
      </c>
      <c r="D322" s="6"/>
      <c r="E322" s="7">
        <v>10</v>
      </c>
      <c r="F322" s="6">
        <v>78.39</v>
      </c>
      <c r="G322" s="5" t="s">
        <v>335</v>
      </c>
      <c r="H322" s="5" t="s">
        <v>359</v>
      </c>
      <c r="I322" s="5" t="s">
        <v>12</v>
      </c>
      <c r="K322" s="10">
        <v>10</v>
      </c>
    </row>
    <row r="323" spans="1:11" ht="15" hidden="1" customHeight="1">
      <c r="A323" s="16" t="s">
        <v>13</v>
      </c>
      <c r="B323" s="5" t="s">
        <v>769</v>
      </c>
      <c r="C323" s="5" t="s">
        <v>770</v>
      </c>
      <c r="D323" s="6"/>
      <c r="E323" s="7">
        <v>10</v>
      </c>
      <c r="F323" s="6">
        <v>1347.45</v>
      </c>
      <c r="G323" s="5" t="s">
        <v>335</v>
      </c>
      <c r="H323" s="5" t="s">
        <v>359</v>
      </c>
      <c r="I323" s="5" t="s">
        <v>12</v>
      </c>
      <c r="K323" s="10">
        <v>10</v>
      </c>
    </row>
    <row r="324" spans="1:11" ht="15" hidden="1" customHeight="1">
      <c r="A324" s="16" t="s">
        <v>13</v>
      </c>
      <c r="B324" s="16" t="s">
        <v>771</v>
      </c>
      <c r="C324" s="16" t="s">
        <v>772</v>
      </c>
      <c r="D324" s="6"/>
      <c r="E324" s="7">
        <v>10</v>
      </c>
      <c r="F324" s="6">
        <v>37029357.530000001</v>
      </c>
      <c r="G324" s="5" t="s">
        <v>335</v>
      </c>
      <c r="H324" s="5" t="s">
        <v>346</v>
      </c>
      <c r="I324" s="5" t="s">
        <v>12</v>
      </c>
      <c r="K324" s="10">
        <v>10</v>
      </c>
    </row>
    <row r="325" spans="1:11" ht="15" hidden="1" customHeight="1">
      <c r="A325" s="16" t="s">
        <v>13</v>
      </c>
      <c r="B325" s="16" t="s">
        <v>773</v>
      </c>
      <c r="C325" s="16" t="s">
        <v>774</v>
      </c>
      <c r="D325" s="6"/>
      <c r="E325" s="7">
        <v>10</v>
      </c>
      <c r="F325" s="6">
        <v>893203.24</v>
      </c>
      <c r="G325" s="5" t="s">
        <v>335</v>
      </c>
      <c r="H325" s="5" t="s">
        <v>346</v>
      </c>
      <c r="I325" s="5" t="s">
        <v>12</v>
      </c>
      <c r="K325" s="10">
        <v>10</v>
      </c>
    </row>
    <row r="326" spans="1:11" ht="15" hidden="1" customHeight="1">
      <c r="A326" s="16" t="s">
        <v>13</v>
      </c>
      <c r="B326" s="5" t="s">
        <v>775</v>
      </c>
      <c r="C326" s="5" t="s">
        <v>776</v>
      </c>
      <c r="D326" s="6"/>
      <c r="E326" s="7">
        <v>10</v>
      </c>
      <c r="F326" s="6">
        <v>126928.64</v>
      </c>
      <c r="G326" s="5" t="s">
        <v>335</v>
      </c>
      <c r="H326" s="5" t="s">
        <v>346</v>
      </c>
      <c r="I326" s="5" t="s">
        <v>12</v>
      </c>
      <c r="K326" s="10">
        <v>10</v>
      </c>
    </row>
    <row r="327" spans="1:11" ht="15" customHeight="1">
      <c r="A327" s="16" t="s">
        <v>13</v>
      </c>
      <c r="B327" s="5" t="s">
        <v>777</v>
      </c>
      <c r="C327" s="5" t="s">
        <v>778</v>
      </c>
      <c r="D327" s="6"/>
      <c r="E327" s="7">
        <v>40</v>
      </c>
      <c r="F327" s="6">
        <v>4179691.34</v>
      </c>
      <c r="G327" s="5" t="s">
        <v>426</v>
      </c>
      <c r="H327" s="5" t="s">
        <v>779</v>
      </c>
      <c r="I327" s="5" t="s">
        <v>12</v>
      </c>
      <c r="K327" s="10">
        <v>40</v>
      </c>
    </row>
    <row r="328" spans="1:11" ht="15" customHeight="1">
      <c r="A328" s="16" t="s">
        <v>13</v>
      </c>
      <c r="B328" s="5" t="s">
        <v>780</v>
      </c>
      <c r="C328" s="5" t="s">
        <v>781</v>
      </c>
      <c r="D328" s="6"/>
      <c r="E328" s="7">
        <v>40</v>
      </c>
      <c r="F328" s="6">
        <v>824796.34</v>
      </c>
      <c r="G328" s="5" t="s">
        <v>426</v>
      </c>
      <c r="H328" s="5" t="s">
        <v>779</v>
      </c>
      <c r="I328" s="5" t="s">
        <v>12</v>
      </c>
      <c r="K328" s="10">
        <v>40</v>
      </c>
    </row>
    <row r="329" spans="1:11" ht="15" customHeight="1">
      <c r="A329" s="16" t="s">
        <v>13</v>
      </c>
      <c r="B329" s="5" t="s">
        <v>782</v>
      </c>
      <c r="C329" s="5" t="s">
        <v>783</v>
      </c>
      <c r="D329" s="6"/>
      <c r="E329" s="7">
        <v>40</v>
      </c>
      <c r="F329" s="6">
        <v>32309.25</v>
      </c>
      <c r="G329" s="5" t="s">
        <v>426</v>
      </c>
      <c r="H329" s="5" t="s">
        <v>779</v>
      </c>
      <c r="I329" s="5" t="s">
        <v>12</v>
      </c>
      <c r="K329" s="10">
        <v>40</v>
      </c>
    </row>
    <row r="330" spans="1:11" ht="15" hidden="1" customHeight="1">
      <c r="A330" s="16" t="s">
        <v>13</v>
      </c>
      <c r="B330" s="5" t="s">
        <v>784</v>
      </c>
      <c r="C330" s="5" t="s">
        <v>785</v>
      </c>
      <c r="D330" s="6"/>
      <c r="E330" s="7">
        <v>10</v>
      </c>
      <c r="F330" s="6">
        <v>730747.15</v>
      </c>
      <c r="G330" s="5" t="s">
        <v>335</v>
      </c>
      <c r="H330" s="5" t="s">
        <v>346</v>
      </c>
      <c r="I330" s="5" t="s">
        <v>12</v>
      </c>
      <c r="K330" s="10">
        <v>10</v>
      </c>
    </row>
    <row r="331" spans="1:11" ht="15" hidden="1" customHeight="1">
      <c r="A331" s="16" t="s">
        <v>13</v>
      </c>
      <c r="B331" s="16" t="s">
        <v>786</v>
      </c>
      <c r="C331" s="16" t="s">
        <v>787</v>
      </c>
      <c r="D331" s="6"/>
      <c r="E331" s="7">
        <v>10</v>
      </c>
      <c r="F331" s="6">
        <v>566.05999999999995</v>
      </c>
      <c r="G331" s="5" t="s">
        <v>335</v>
      </c>
      <c r="H331" s="5" t="s">
        <v>370</v>
      </c>
      <c r="I331" s="5" t="s">
        <v>12</v>
      </c>
      <c r="K331" s="10">
        <v>10</v>
      </c>
    </row>
    <row r="332" spans="1:11" ht="15" hidden="1" customHeight="1">
      <c r="A332" s="16" t="s">
        <v>13</v>
      </c>
      <c r="B332" s="16" t="s">
        <v>788</v>
      </c>
      <c r="C332" s="16" t="s">
        <v>789</v>
      </c>
      <c r="D332" s="6"/>
      <c r="E332" s="7">
        <v>10</v>
      </c>
      <c r="F332" s="6">
        <v>0</v>
      </c>
      <c r="G332" s="5" t="s">
        <v>335</v>
      </c>
      <c r="H332" s="5" t="s">
        <v>392</v>
      </c>
      <c r="I332" s="5" t="s">
        <v>12</v>
      </c>
      <c r="K332" s="10">
        <v>10</v>
      </c>
    </row>
    <row r="333" spans="1:11" ht="15" customHeight="1">
      <c r="A333" s="16" t="s">
        <v>13</v>
      </c>
      <c r="B333" s="5" t="s">
        <v>790</v>
      </c>
      <c r="C333" s="5" t="s">
        <v>791</v>
      </c>
      <c r="D333" s="6"/>
      <c r="E333" s="7">
        <v>40</v>
      </c>
      <c r="F333" s="6">
        <v>53932.89</v>
      </c>
      <c r="G333" s="5" t="s">
        <v>426</v>
      </c>
      <c r="H333" s="5" t="s">
        <v>779</v>
      </c>
      <c r="I333" s="5" t="s">
        <v>12</v>
      </c>
      <c r="K333" s="10">
        <v>40</v>
      </c>
    </row>
    <row r="334" spans="1:11" ht="15" customHeight="1">
      <c r="A334" s="16" t="s">
        <v>13</v>
      </c>
      <c r="B334" s="5" t="s">
        <v>792</v>
      </c>
      <c r="C334" s="5" t="s">
        <v>793</v>
      </c>
      <c r="D334" s="6"/>
      <c r="E334" s="7">
        <v>40</v>
      </c>
      <c r="F334" s="6">
        <v>6990.25</v>
      </c>
      <c r="G334" s="5" t="s">
        <v>426</v>
      </c>
      <c r="H334" s="5" t="s">
        <v>779</v>
      </c>
      <c r="I334" s="5" t="s">
        <v>12</v>
      </c>
      <c r="K334" s="10">
        <v>40</v>
      </c>
    </row>
    <row r="335" spans="1:11" ht="15" customHeight="1">
      <c r="A335" s="16" t="s">
        <v>13</v>
      </c>
      <c r="B335" s="5" t="s">
        <v>794</v>
      </c>
      <c r="C335" s="5" t="s">
        <v>795</v>
      </c>
      <c r="D335" s="6"/>
      <c r="E335" s="7">
        <v>40</v>
      </c>
      <c r="F335" s="6">
        <v>2500000</v>
      </c>
      <c r="G335" s="5" t="s">
        <v>426</v>
      </c>
      <c r="H335" s="5" t="s">
        <v>779</v>
      </c>
      <c r="I335" s="5" t="s">
        <v>12</v>
      </c>
      <c r="K335" s="10">
        <v>40</v>
      </c>
    </row>
    <row r="336" spans="1:11" ht="15" hidden="1" customHeight="1">
      <c r="A336" s="16" t="s">
        <v>13</v>
      </c>
      <c r="B336" s="5" t="s">
        <v>796</v>
      </c>
      <c r="C336" s="5" t="s">
        <v>797</v>
      </c>
      <c r="D336" s="6"/>
      <c r="E336" s="7">
        <v>40</v>
      </c>
      <c r="F336" s="6">
        <v>1814624.74</v>
      </c>
      <c r="G336" s="5" t="s">
        <v>426</v>
      </c>
      <c r="H336" s="5" t="s">
        <v>444</v>
      </c>
      <c r="I336" s="5" t="s">
        <v>12</v>
      </c>
      <c r="K336" s="10">
        <v>40</v>
      </c>
    </row>
    <row r="337" spans="1:11" ht="15" hidden="1" customHeight="1">
      <c r="A337" s="16" t="s">
        <v>13</v>
      </c>
      <c r="B337" s="5" t="s">
        <v>798</v>
      </c>
      <c r="C337" s="5" t="s">
        <v>799</v>
      </c>
      <c r="D337" s="6"/>
      <c r="E337" s="7">
        <v>40</v>
      </c>
      <c r="F337" s="6">
        <v>14500</v>
      </c>
      <c r="G337" s="5" t="s">
        <v>426</v>
      </c>
      <c r="H337" s="5" t="s">
        <v>800</v>
      </c>
      <c r="I337" s="5" t="s">
        <v>12</v>
      </c>
      <c r="K337" s="10">
        <v>40</v>
      </c>
    </row>
    <row r="338" spans="1:11" ht="15" hidden="1" customHeight="1">
      <c r="A338" s="16" t="s">
        <v>13</v>
      </c>
      <c r="B338" s="16" t="s">
        <v>801</v>
      </c>
      <c r="C338" s="16" t="s">
        <v>802</v>
      </c>
      <c r="D338" s="6"/>
      <c r="E338" s="7">
        <v>40</v>
      </c>
      <c r="F338" s="6">
        <v>57.2</v>
      </c>
      <c r="G338" s="5" t="s">
        <v>426</v>
      </c>
      <c r="H338" s="5" t="s">
        <v>430</v>
      </c>
      <c r="I338" s="5" t="s">
        <v>12</v>
      </c>
      <c r="K338" s="10">
        <v>40</v>
      </c>
    </row>
    <row r="339" spans="1:11" ht="15" hidden="1" customHeight="1">
      <c r="A339" s="16" t="s">
        <v>13</v>
      </c>
      <c r="B339" s="16" t="s">
        <v>803</v>
      </c>
      <c r="C339" s="16" t="s">
        <v>804</v>
      </c>
      <c r="D339" s="6"/>
      <c r="E339" s="7">
        <v>10</v>
      </c>
      <c r="F339" s="6">
        <v>70035.259999999995</v>
      </c>
      <c r="G339" s="5" t="s">
        <v>335</v>
      </c>
      <c r="H339" s="5" t="s">
        <v>346</v>
      </c>
      <c r="I339" s="5" t="s">
        <v>12</v>
      </c>
      <c r="K339" s="10">
        <v>10</v>
      </c>
    </row>
    <row r="340" spans="1:11" ht="15" customHeight="1">
      <c r="A340" s="16" t="s">
        <v>13</v>
      </c>
      <c r="B340" s="16" t="s">
        <v>805</v>
      </c>
      <c r="C340" s="16" t="s">
        <v>806</v>
      </c>
      <c r="D340" s="6"/>
      <c r="E340" s="7">
        <v>40</v>
      </c>
      <c r="F340" s="6">
        <v>84000</v>
      </c>
      <c r="G340" s="5" t="s">
        <v>426</v>
      </c>
      <c r="H340" s="5" t="s">
        <v>779</v>
      </c>
      <c r="I340" s="5" t="s">
        <v>12</v>
      </c>
      <c r="K340" s="10">
        <v>40</v>
      </c>
    </row>
    <row r="341" spans="1:11" ht="15" customHeight="1">
      <c r="A341" s="16" t="s">
        <v>13</v>
      </c>
      <c r="B341" s="16" t="s">
        <v>807</v>
      </c>
      <c r="C341" s="16" t="s">
        <v>808</v>
      </c>
      <c r="D341" s="6"/>
      <c r="E341" s="7">
        <v>40</v>
      </c>
      <c r="F341" s="6">
        <v>9487.67</v>
      </c>
      <c r="G341" s="5" t="s">
        <v>426</v>
      </c>
      <c r="H341" s="5" t="s">
        <v>779</v>
      </c>
      <c r="I341" s="5" t="s">
        <v>12</v>
      </c>
      <c r="K341" s="10">
        <v>40</v>
      </c>
    </row>
    <row r="342" spans="1:11" ht="15" customHeight="1">
      <c r="A342" s="16" t="s">
        <v>13</v>
      </c>
      <c r="B342" s="5" t="s">
        <v>809</v>
      </c>
      <c r="C342" s="5" t="s">
        <v>810</v>
      </c>
      <c r="D342" s="6"/>
      <c r="E342" s="7">
        <v>40</v>
      </c>
      <c r="F342" s="6">
        <v>1386</v>
      </c>
      <c r="G342" s="5" t="s">
        <v>426</v>
      </c>
      <c r="H342" s="5" t="s">
        <v>779</v>
      </c>
      <c r="I342" s="5" t="s">
        <v>12</v>
      </c>
      <c r="K342" s="10">
        <v>40</v>
      </c>
    </row>
    <row r="343" spans="1:11" ht="15" customHeight="1">
      <c r="A343" s="16" t="s">
        <v>13</v>
      </c>
      <c r="B343" s="5" t="s">
        <v>811</v>
      </c>
      <c r="C343" s="5" t="s">
        <v>812</v>
      </c>
      <c r="D343" s="6"/>
      <c r="E343" s="7">
        <v>40</v>
      </c>
      <c r="F343" s="6">
        <v>299.64</v>
      </c>
      <c r="G343" s="5" t="s">
        <v>426</v>
      </c>
      <c r="H343" s="5" t="s">
        <v>779</v>
      </c>
      <c r="I343" s="5" t="s">
        <v>12</v>
      </c>
      <c r="K343" s="10">
        <v>40</v>
      </c>
    </row>
    <row r="344" spans="1:11" ht="15" hidden="1" customHeight="1">
      <c r="A344" s="16" t="s">
        <v>13</v>
      </c>
      <c r="B344" s="5" t="s">
        <v>813</v>
      </c>
      <c r="C344" s="5" t="s">
        <v>814</v>
      </c>
      <c r="D344" s="6"/>
      <c r="E344" s="7">
        <v>40</v>
      </c>
      <c r="F344" s="6">
        <v>353.5</v>
      </c>
      <c r="G344" s="5" t="s">
        <v>426</v>
      </c>
      <c r="H344" s="5" t="s">
        <v>444</v>
      </c>
      <c r="I344" s="5" t="s">
        <v>12</v>
      </c>
      <c r="K344" s="10">
        <v>40</v>
      </c>
    </row>
    <row r="345" spans="1:11" ht="15" hidden="1" customHeight="1">
      <c r="A345" s="16" t="s">
        <v>13</v>
      </c>
      <c r="B345" s="5" t="s">
        <v>815</v>
      </c>
      <c r="C345" s="5" t="s">
        <v>816</v>
      </c>
      <c r="D345" s="6"/>
      <c r="E345" s="7">
        <v>40</v>
      </c>
      <c r="F345" s="6">
        <v>46.5</v>
      </c>
      <c r="G345" s="5" t="s">
        <v>426</v>
      </c>
      <c r="H345" s="5" t="s">
        <v>435</v>
      </c>
      <c r="I345" s="5" t="s">
        <v>12</v>
      </c>
      <c r="K345" s="10">
        <v>40</v>
      </c>
    </row>
    <row r="346" spans="1:11" ht="15" customHeight="1">
      <c r="A346" s="16" t="s">
        <v>13</v>
      </c>
      <c r="B346" s="16" t="s">
        <v>817</v>
      </c>
      <c r="C346" s="16" t="s">
        <v>818</v>
      </c>
      <c r="D346" s="6"/>
      <c r="E346" s="7">
        <v>40</v>
      </c>
      <c r="F346" s="6">
        <v>7500</v>
      </c>
      <c r="G346" s="5" t="s">
        <v>426</v>
      </c>
      <c r="H346" s="5" t="s">
        <v>779</v>
      </c>
      <c r="I346" s="5" t="s">
        <v>12</v>
      </c>
      <c r="K346" s="10">
        <v>40</v>
      </c>
    </row>
    <row r="347" spans="1:11" ht="15" hidden="1" customHeight="1">
      <c r="A347" s="16" t="s">
        <v>13</v>
      </c>
      <c r="B347" s="16" t="s">
        <v>819</v>
      </c>
      <c r="C347" s="16" t="s">
        <v>820</v>
      </c>
      <c r="D347" s="6"/>
      <c r="E347" s="7">
        <v>40</v>
      </c>
      <c r="F347" s="6">
        <v>995.27</v>
      </c>
      <c r="G347" s="5" t="s">
        <v>426</v>
      </c>
      <c r="H347" s="5" t="s">
        <v>435</v>
      </c>
      <c r="I347" s="5" t="s">
        <v>12</v>
      </c>
      <c r="K347" s="10">
        <v>40</v>
      </c>
    </row>
    <row r="348" spans="1:11" ht="15" hidden="1" customHeight="1">
      <c r="A348" s="16" t="s">
        <v>13</v>
      </c>
      <c r="B348" s="16" t="s">
        <v>821</v>
      </c>
      <c r="C348" s="16" t="s">
        <v>822</v>
      </c>
      <c r="D348" s="6"/>
      <c r="E348" s="7">
        <v>40</v>
      </c>
      <c r="F348" s="6">
        <v>2190.65</v>
      </c>
      <c r="G348" s="5" t="s">
        <v>426</v>
      </c>
      <c r="H348" s="5" t="s">
        <v>823</v>
      </c>
      <c r="I348" s="5" t="s">
        <v>12</v>
      </c>
      <c r="K348" s="10">
        <v>40</v>
      </c>
    </row>
    <row r="349" spans="1:11" ht="15" hidden="1" customHeight="1">
      <c r="A349" s="16" t="s">
        <v>13</v>
      </c>
      <c r="B349" s="5" t="s">
        <v>824</v>
      </c>
      <c r="C349" s="5" t="s">
        <v>825</v>
      </c>
      <c r="D349" s="6"/>
      <c r="E349" s="7">
        <v>40</v>
      </c>
      <c r="F349" s="6">
        <v>1031.9000000000001</v>
      </c>
      <c r="G349" s="5" t="s">
        <v>426</v>
      </c>
      <c r="H349" s="5" t="s">
        <v>478</v>
      </c>
      <c r="I349" s="5" t="s">
        <v>12</v>
      </c>
      <c r="K349" s="10">
        <v>40</v>
      </c>
    </row>
    <row r="350" spans="1:11" ht="15" hidden="1" customHeight="1">
      <c r="A350" s="16" t="s">
        <v>13</v>
      </c>
      <c r="B350" s="16" t="s">
        <v>826</v>
      </c>
      <c r="C350" s="16" t="s">
        <v>827</v>
      </c>
      <c r="D350" s="6"/>
      <c r="E350" s="7">
        <v>220</v>
      </c>
      <c r="F350" s="6">
        <v>5383.43</v>
      </c>
      <c r="G350" s="5" t="s">
        <v>317</v>
      </c>
      <c r="H350" s="5" t="s">
        <v>492</v>
      </c>
      <c r="I350" s="5" t="s">
        <v>12</v>
      </c>
      <c r="K350" s="10">
        <v>220</v>
      </c>
    </row>
    <row r="351" spans="1:11" ht="15" hidden="1" customHeight="1">
      <c r="A351" s="16" t="s">
        <v>13</v>
      </c>
      <c r="B351" s="5" t="s">
        <v>828</v>
      </c>
      <c r="C351" s="5" t="s">
        <v>829</v>
      </c>
      <c r="D351" s="6"/>
      <c r="E351" s="7">
        <v>220</v>
      </c>
      <c r="F351" s="6">
        <v>17756.7</v>
      </c>
      <c r="G351" s="5" t="s">
        <v>317</v>
      </c>
      <c r="H351" s="5" t="s">
        <v>492</v>
      </c>
      <c r="I351" s="5" t="s">
        <v>12</v>
      </c>
      <c r="K351" s="10">
        <v>220</v>
      </c>
    </row>
    <row r="352" spans="1:11" ht="15" hidden="1" customHeight="1">
      <c r="A352" s="16" t="s">
        <v>13</v>
      </c>
      <c r="B352" s="16" t="s">
        <v>830</v>
      </c>
      <c r="C352" s="16" t="s">
        <v>831</v>
      </c>
      <c r="D352" s="6"/>
      <c r="E352" s="7" t="s">
        <v>166</v>
      </c>
      <c r="F352" s="6">
        <v>0</v>
      </c>
      <c r="G352" s="5" t="s">
        <v>167</v>
      </c>
      <c r="H352" s="5" t="s">
        <v>167</v>
      </c>
      <c r="I352" s="5" t="s">
        <v>12</v>
      </c>
      <c r="K352" s="10" t="s">
        <v>166</v>
      </c>
    </row>
    <row r="353" spans="1:11" ht="15" hidden="1" customHeight="1">
      <c r="A353" s="16" t="s">
        <v>13</v>
      </c>
      <c r="B353" s="5" t="s">
        <v>832</v>
      </c>
      <c r="C353" s="5" t="s">
        <v>833</v>
      </c>
      <c r="D353" s="6"/>
      <c r="E353" s="7" t="s">
        <v>166</v>
      </c>
      <c r="F353" s="6">
        <v>0</v>
      </c>
      <c r="G353" s="5" t="s">
        <v>167</v>
      </c>
      <c r="H353" s="5" t="s">
        <v>167</v>
      </c>
      <c r="I353" s="5" t="s">
        <v>12</v>
      </c>
      <c r="K353" s="10" t="s">
        <v>166</v>
      </c>
    </row>
    <row r="354" spans="1:11" ht="15" hidden="1" customHeight="1">
      <c r="A354" s="16" t="s">
        <v>13</v>
      </c>
      <c r="B354" s="11" t="s">
        <v>834</v>
      </c>
      <c r="C354" s="11" t="s">
        <v>835</v>
      </c>
      <c r="D354" s="6"/>
      <c r="E354" s="7">
        <v>290</v>
      </c>
      <c r="F354" s="6">
        <v>113970</v>
      </c>
      <c r="G354" s="5" t="s">
        <v>521</v>
      </c>
      <c r="H354" s="5" t="s">
        <v>521</v>
      </c>
      <c r="I354" s="5" t="s">
        <v>12</v>
      </c>
      <c r="K354" s="10">
        <v>290</v>
      </c>
    </row>
    <row r="355" spans="1:11" ht="15" hidden="1" customHeight="1">
      <c r="A355" s="16" t="s">
        <v>13</v>
      </c>
      <c r="B355" s="5" t="s">
        <v>836</v>
      </c>
      <c r="C355" s="5" t="s">
        <v>837</v>
      </c>
      <c r="D355" s="6"/>
      <c r="E355" s="7">
        <v>20</v>
      </c>
      <c r="F355" s="6">
        <v>0</v>
      </c>
      <c r="G355" s="5" t="s">
        <v>18</v>
      </c>
      <c r="H355" s="5" t="s">
        <v>498</v>
      </c>
      <c r="I355" s="5" t="s">
        <v>12</v>
      </c>
      <c r="K355" s="10">
        <v>20</v>
      </c>
    </row>
    <row r="356" spans="1:11" ht="15" hidden="1" customHeight="1">
      <c r="A356" s="16" t="s">
        <v>13</v>
      </c>
      <c r="B356" s="5" t="s">
        <v>838</v>
      </c>
      <c r="C356" s="5" t="s">
        <v>839</v>
      </c>
      <c r="D356" s="6"/>
      <c r="E356" s="7">
        <v>20</v>
      </c>
      <c r="F356" s="6">
        <v>0</v>
      </c>
      <c r="G356" s="5" t="s">
        <v>18</v>
      </c>
      <c r="H356" s="5" t="s">
        <v>498</v>
      </c>
      <c r="I356" s="5" t="s">
        <v>12</v>
      </c>
      <c r="K356" s="10">
        <v>20</v>
      </c>
    </row>
    <row r="357" spans="1:11" ht="15" hidden="1" customHeight="1">
      <c r="A357" s="16" t="s">
        <v>13</v>
      </c>
      <c r="B357" s="5" t="s">
        <v>840</v>
      </c>
      <c r="C357" s="5" t="s">
        <v>841</v>
      </c>
      <c r="D357" s="6"/>
      <c r="E357" s="7">
        <v>20</v>
      </c>
      <c r="F357" s="6">
        <v>-25854621.780000001</v>
      </c>
      <c r="G357" s="5" t="s">
        <v>18</v>
      </c>
      <c r="H357" s="5" t="s">
        <v>498</v>
      </c>
      <c r="I357" s="5" t="s">
        <v>12</v>
      </c>
      <c r="K357" s="10">
        <v>20</v>
      </c>
    </row>
    <row r="358" spans="1:11" ht="15" hidden="1" customHeight="1">
      <c r="A358" s="16" t="s">
        <v>13</v>
      </c>
      <c r="B358" s="5" t="s">
        <v>842</v>
      </c>
      <c r="C358" s="5" t="s">
        <v>843</v>
      </c>
      <c r="D358" s="6"/>
      <c r="E358" s="7">
        <v>20</v>
      </c>
      <c r="F358" s="6">
        <v>0</v>
      </c>
      <c r="G358" s="5" t="s">
        <v>18</v>
      </c>
      <c r="H358" s="5" t="s">
        <v>498</v>
      </c>
      <c r="I358" s="5" t="s">
        <v>12</v>
      </c>
      <c r="K358" s="10">
        <v>20</v>
      </c>
    </row>
    <row r="359" spans="1:11" ht="15" hidden="1" customHeight="1">
      <c r="A359" s="16" t="s">
        <v>13</v>
      </c>
      <c r="B359" s="16" t="s">
        <v>844</v>
      </c>
      <c r="C359" s="16" t="s">
        <v>845</v>
      </c>
      <c r="D359" s="6"/>
      <c r="E359" s="7" t="s">
        <v>99</v>
      </c>
      <c r="F359" s="6">
        <v>-62760.69</v>
      </c>
      <c r="G359" s="5" t="s">
        <v>73</v>
      </c>
      <c r="H359" s="5" t="s">
        <v>112</v>
      </c>
      <c r="I359" s="5" t="s">
        <v>12</v>
      </c>
      <c r="K359" s="10" t="s">
        <v>99</v>
      </c>
    </row>
    <row r="360" spans="1:11" ht="15" hidden="1" customHeight="1">
      <c r="A360" s="16" t="s">
        <v>13</v>
      </c>
      <c r="B360" s="16" t="s">
        <v>846</v>
      </c>
      <c r="C360" s="16" t="s">
        <v>847</v>
      </c>
      <c r="D360" s="6"/>
      <c r="E360" s="7" t="s">
        <v>99</v>
      </c>
      <c r="F360" s="6">
        <v>-2119.7399999999998</v>
      </c>
      <c r="G360" s="5" t="s">
        <v>73</v>
      </c>
      <c r="H360" s="26" t="s">
        <v>117</v>
      </c>
      <c r="I360" s="5" t="s">
        <v>12</v>
      </c>
      <c r="K360" s="10" t="s">
        <v>99</v>
      </c>
    </row>
    <row r="361" spans="1:11" ht="15" hidden="1" customHeight="1">
      <c r="A361" s="16" t="s">
        <v>13</v>
      </c>
      <c r="B361" s="16" t="s">
        <v>848</v>
      </c>
      <c r="C361" s="16" t="s">
        <v>849</v>
      </c>
      <c r="D361" s="6"/>
      <c r="E361" s="7" t="s">
        <v>99</v>
      </c>
      <c r="F361" s="6">
        <v>-4760</v>
      </c>
      <c r="G361" s="5" t="s">
        <v>73</v>
      </c>
      <c r="H361" s="26" t="s">
        <v>117</v>
      </c>
      <c r="I361" s="5" t="s">
        <v>12</v>
      </c>
      <c r="K361" s="10" t="s">
        <v>99</v>
      </c>
    </row>
    <row r="362" spans="1:11" ht="15" hidden="1" customHeight="1">
      <c r="A362" s="16" t="s">
        <v>13</v>
      </c>
      <c r="B362" s="16" t="s">
        <v>850</v>
      </c>
      <c r="C362" s="16" t="s">
        <v>851</v>
      </c>
      <c r="D362" s="6"/>
      <c r="E362" s="7" t="s">
        <v>99</v>
      </c>
      <c r="F362" s="6">
        <v>-2801.75</v>
      </c>
      <c r="G362" s="5" t="s">
        <v>73</v>
      </c>
      <c r="H362" s="26" t="s">
        <v>117</v>
      </c>
      <c r="I362" s="5" t="s">
        <v>12</v>
      </c>
      <c r="K362" s="10" t="s">
        <v>99</v>
      </c>
    </row>
    <row r="363" spans="1:11" ht="15" hidden="1" customHeight="1">
      <c r="A363" s="16" t="s">
        <v>13</v>
      </c>
      <c r="B363" s="16" t="s">
        <v>852</v>
      </c>
      <c r="C363" s="16" t="s">
        <v>853</v>
      </c>
      <c r="D363" s="6"/>
      <c r="E363" s="7" t="s">
        <v>99</v>
      </c>
      <c r="F363" s="6">
        <v>-606.14</v>
      </c>
      <c r="G363" s="5" t="s">
        <v>73</v>
      </c>
      <c r="H363" s="5" t="s">
        <v>112</v>
      </c>
      <c r="I363" s="5" t="s">
        <v>12</v>
      </c>
      <c r="K363" s="10" t="s">
        <v>99</v>
      </c>
    </row>
    <row r="364" spans="1:11" ht="15" hidden="1" customHeight="1">
      <c r="A364" s="16" t="s">
        <v>13</v>
      </c>
      <c r="B364" s="16" t="s">
        <v>854</v>
      </c>
      <c r="C364" s="16" t="s">
        <v>855</v>
      </c>
      <c r="D364" s="6"/>
      <c r="E364" s="7">
        <v>200</v>
      </c>
      <c r="F364" s="6">
        <v>-657.6</v>
      </c>
      <c r="G364" s="5" t="s">
        <v>154</v>
      </c>
      <c r="H364" s="5" t="s">
        <v>154</v>
      </c>
      <c r="I364" s="5" t="s">
        <v>12</v>
      </c>
      <c r="K364" s="10">
        <v>200</v>
      </c>
    </row>
    <row r="365" spans="1:11" ht="15" hidden="1" customHeight="1">
      <c r="A365" s="16" t="s">
        <v>13</v>
      </c>
      <c r="B365" s="16" t="s">
        <v>856</v>
      </c>
      <c r="C365" s="16" t="s">
        <v>857</v>
      </c>
      <c r="D365" s="6"/>
      <c r="E365" s="7">
        <v>200</v>
      </c>
      <c r="F365" s="6">
        <v>-4651.71</v>
      </c>
      <c r="G365" s="5" t="s">
        <v>154</v>
      </c>
      <c r="H365" s="5" t="s">
        <v>154</v>
      </c>
      <c r="I365" s="5" t="s">
        <v>12</v>
      </c>
      <c r="K365" s="10">
        <v>200</v>
      </c>
    </row>
    <row r="366" spans="1:11" ht="15" hidden="1" customHeight="1">
      <c r="A366" s="16" t="s">
        <v>13</v>
      </c>
      <c r="B366" s="16" t="s">
        <v>858</v>
      </c>
      <c r="C366" s="11" t="s">
        <v>859</v>
      </c>
      <c r="D366" s="6"/>
      <c r="E366" s="7">
        <v>200</v>
      </c>
      <c r="F366" s="6">
        <v>-1834.2</v>
      </c>
      <c r="G366" s="5" t="s">
        <v>154</v>
      </c>
      <c r="H366" s="5" t="s">
        <v>154</v>
      </c>
      <c r="I366" s="5" t="s">
        <v>12</v>
      </c>
      <c r="K366" s="10">
        <v>200</v>
      </c>
    </row>
    <row r="367" spans="1:11" ht="15" hidden="1" customHeight="1">
      <c r="A367" s="16" t="s">
        <v>13</v>
      </c>
      <c r="B367" s="16" t="s">
        <v>860</v>
      </c>
      <c r="C367" s="16" t="s">
        <v>861</v>
      </c>
      <c r="D367" s="6"/>
      <c r="E367" s="7">
        <v>200</v>
      </c>
      <c r="F367" s="6">
        <v>-4698.2299999999996</v>
      </c>
      <c r="G367" s="5" t="s">
        <v>154</v>
      </c>
      <c r="H367" s="5" t="s">
        <v>154</v>
      </c>
      <c r="I367" s="5" t="s">
        <v>12</v>
      </c>
      <c r="K367" s="10">
        <v>200</v>
      </c>
    </row>
    <row r="368" spans="1:11" ht="15" hidden="1" customHeight="1">
      <c r="A368" s="16" t="s">
        <v>13</v>
      </c>
      <c r="B368" s="16" t="s">
        <v>862</v>
      </c>
      <c r="C368" s="16" t="s">
        <v>863</v>
      </c>
      <c r="D368" s="6"/>
      <c r="E368" s="7">
        <v>220</v>
      </c>
      <c r="F368" s="6">
        <v>-7385.32</v>
      </c>
      <c r="G368" s="16" t="s">
        <v>317</v>
      </c>
      <c r="H368" s="16" t="s">
        <v>318</v>
      </c>
      <c r="I368" s="5" t="s">
        <v>12</v>
      </c>
      <c r="K368" s="7">
        <v>220</v>
      </c>
    </row>
    <row r="369" spans="1:13" ht="15" hidden="1" customHeight="1">
      <c r="A369" s="16" t="s">
        <v>13</v>
      </c>
      <c r="B369" s="16" t="s">
        <v>864</v>
      </c>
      <c r="C369" s="16" t="s">
        <v>865</v>
      </c>
      <c r="D369" s="6"/>
      <c r="E369" s="7">
        <v>220</v>
      </c>
      <c r="F369" s="6">
        <v>-6989.72</v>
      </c>
      <c r="G369" s="27" t="s">
        <v>317</v>
      </c>
      <c r="H369" s="5" t="s">
        <v>159</v>
      </c>
      <c r="I369" s="5" t="s">
        <v>12</v>
      </c>
      <c r="K369" s="10">
        <v>220</v>
      </c>
    </row>
    <row r="370" spans="1:13" ht="15" hidden="1" customHeight="1">
      <c r="A370" s="16" t="s">
        <v>13</v>
      </c>
      <c r="B370" s="16" t="s">
        <v>866</v>
      </c>
      <c r="C370" s="16" t="s">
        <v>867</v>
      </c>
      <c r="D370" s="6"/>
      <c r="E370" s="7">
        <v>210</v>
      </c>
      <c r="F370" s="6">
        <v>-3420</v>
      </c>
      <c r="G370" s="27" t="s">
        <v>159</v>
      </c>
      <c r="H370" s="5" t="s">
        <v>159</v>
      </c>
      <c r="I370" s="5" t="s">
        <v>12</v>
      </c>
      <c r="K370" s="10">
        <v>210</v>
      </c>
    </row>
    <row r="371" spans="1:13" ht="15" hidden="1" customHeight="1">
      <c r="A371" s="16" t="s">
        <v>13</v>
      </c>
      <c r="B371" s="16" t="s">
        <v>868</v>
      </c>
      <c r="C371" s="16" t="s">
        <v>869</v>
      </c>
      <c r="D371" s="6"/>
      <c r="E371" s="7" t="s">
        <v>72</v>
      </c>
      <c r="F371" s="6">
        <v>-1384.95</v>
      </c>
      <c r="G371" s="5" t="s">
        <v>73</v>
      </c>
      <c r="H371" s="5" t="s">
        <v>605</v>
      </c>
      <c r="I371" s="5" t="s">
        <v>12</v>
      </c>
      <c r="K371" s="10" t="s">
        <v>72</v>
      </c>
      <c r="M371" s="5" t="s">
        <v>605</v>
      </c>
    </row>
    <row r="372" spans="1:13" ht="15" hidden="1" customHeight="1">
      <c r="A372" s="16" t="s">
        <v>13</v>
      </c>
      <c r="B372" s="11" t="s">
        <v>870</v>
      </c>
      <c r="C372" s="11" t="s">
        <v>871</v>
      </c>
      <c r="D372" s="6"/>
      <c r="E372" s="7" t="s">
        <v>621</v>
      </c>
      <c r="F372" s="6">
        <v>-75056.66</v>
      </c>
      <c r="G372" s="27" t="s">
        <v>622</v>
      </c>
      <c r="H372" s="5" t="s">
        <v>623</v>
      </c>
      <c r="I372" s="5" t="s">
        <v>12</v>
      </c>
      <c r="K372" s="10" t="s">
        <v>621</v>
      </c>
    </row>
    <row r="373" spans="1:13" ht="15" hidden="1" customHeight="1">
      <c r="A373" s="16" t="s">
        <v>13</v>
      </c>
      <c r="B373" s="5" t="s">
        <v>872</v>
      </c>
      <c r="C373" s="5" t="s">
        <v>873</v>
      </c>
      <c r="D373" s="6"/>
      <c r="E373" s="7" t="s">
        <v>99</v>
      </c>
      <c r="F373" s="6">
        <v>0</v>
      </c>
      <c r="G373" s="5" t="s">
        <v>73</v>
      </c>
      <c r="H373" s="5" t="s">
        <v>278</v>
      </c>
      <c r="I373" s="5" t="s">
        <v>12</v>
      </c>
      <c r="K373" s="10" t="s">
        <v>99</v>
      </c>
    </row>
    <row r="374" spans="1:13" ht="15" hidden="1" customHeight="1">
      <c r="A374" s="5" t="s">
        <v>13</v>
      </c>
      <c r="B374" s="5" t="s">
        <v>875</v>
      </c>
      <c r="C374" s="5" t="s">
        <v>876</v>
      </c>
      <c r="D374" s="6">
        <v>389955.38</v>
      </c>
      <c r="E374" s="7" t="s">
        <v>99</v>
      </c>
      <c r="F374" s="6">
        <v>279881.51</v>
      </c>
      <c r="G374" s="5" t="s">
        <v>73</v>
      </c>
      <c r="H374" s="14" t="s">
        <v>278</v>
      </c>
      <c r="I374" s="5" t="s">
        <v>874</v>
      </c>
      <c r="K374" s="5" t="s">
        <v>99</v>
      </c>
    </row>
    <row r="375" spans="1:13" ht="15" hidden="1" customHeight="1">
      <c r="A375" s="5" t="s">
        <v>13</v>
      </c>
      <c r="B375" s="5" t="s">
        <v>877</v>
      </c>
      <c r="C375" s="5" t="s">
        <v>878</v>
      </c>
      <c r="D375" s="6">
        <v>57.4</v>
      </c>
      <c r="E375" s="7">
        <v>10</v>
      </c>
      <c r="F375" s="6">
        <v>29.439999999999998</v>
      </c>
      <c r="G375" s="5" t="s">
        <v>335</v>
      </c>
      <c r="H375" s="5" t="s">
        <v>370</v>
      </c>
      <c r="I375" s="5" t="s">
        <v>874</v>
      </c>
      <c r="K375" s="7">
        <v>10</v>
      </c>
    </row>
    <row r="376" spans="1:13" ht="15" hidden="1" customHeight="1">
      <c r="A376" s="5" t="s">
        <v>13</v>
      </c>
      <c r="B376" s="5" t="s">
        <v>879</v>
      </c>
      <c r="C376" s="5" t="s">
        <v>880</v>
      </c>
      <c r="D376" s="6">
        <v>0</v>
      </c>
      <c r="E376" s="7" t="s">
        <v>99</v>
      </c>
      <c r="F376" s="6">
        <v>0</v>
      </c>
      <c r="G376" s="5" t="s">
        <v>73</v>
      </c>
      <c r="H376" s="5" t="s">
        <v>127</v>
      </c>
      <c r="I376" s="5" t="s">
        <v>874</v>
      </c>
      <c r="K376" s="7" t="s">
        <v>99</v>
      </c>
    </row>
    <row r="377" spans="1:13" ht="15" hidden="1" customHeight="1">
      <c r="A377" s="5" t="s">
        <v>13</v>
      </c>
      <c r="B377" s="5" t="s">
        <v>881</v>
      </c>
      <c r="C377" s="5" t="s">
        <v>882</v>
      </c>
      <c r="D377" s="6">
        <v>0</v>
      </c>
      <c r="E377" s="7" t="s">
        <v>72</v>
      </c>
      <c r="F377" s="6">
        <v>0</v>
      </c>
      <c r="G377" s="5" t="s">
        <v>73</v>
      </c>
      <c r="H377" s="5" t="s">
        <v>109</v>
      </c>
      <c r="I377" s="5" t="s">
        <v>874</v>
      </c>
      <c r="K377" s="7" t="s">
        <v>72</v>
      </c>
      <c r="M377" s="5" t="s">
        <v>109</v>
      </c>
    </row>
    <row r="378" spans="1:13" ht="15" hidden="1" customHeight="1">
      <c r="A378" s="5" t="s">
        <v>13</v>
      </c>
      <c r="B378" s="5" t="s">
        <v>883</v>
      </c>
      <c r="C378" s="5" t="s">
        <v>884</v>
      </c>
      <c r="D378" s="6">
        <v>-61973.43</v>
      </c>
      <c r="E378" s="7">
        <v>50</v>
      </c>
      <c r="F378" s="6">
        <v>-78704.59</v>
      </c>
      <c r="G378" s="5" t="s">
        <v>55</v>
      </c>
      <c r="H378" s="5" t="s">
        <v>88</v>
      </c>
      <c r="I378" s="5" t="s">
        <v>874</v>
      </c>
      <c r="K378" s="7">
        <v>50</v>
      </c>
    </row>
    <row r="379" spans="1:13" ht="15" hidden="1" customHeight="1">
      <c r="A379" s="5" t="s">
        <v>13</v>
      </c>
      <c r="B379" s="5" t="s">
        <v>885</v>
      </c>
      <c r="C379" s="5" t="s">
        <v>886</v>
      </c>
      <c r="D379" s="6">
        <v>0</v>
      </c>
      <c r="E379" s="7" t="s">
        <v>72</v>
      </c>
      <c r="F379" s="6">
        <v>0</v>
      </c>
      <c r="G379" s="5" t="s">
        <v>73</v>
      </c>
      <c r="H379" s="5" t="s">
        <v>109</v>
      </c>
      <c r="I379" s="5" t="s">
        <v>874</v>
      </c>
      <c r="K379" s="7" t="s">
        <v>72</v>
      </c>
      <c r="M379" s="5" t="s">
        <v>109</v>
      </c>
    </row>
    <row r="380" spans="1:13" ht="15" hidden="1" customHeight="1">
      <c r="A380" s="5" t="s">
        <v>13</v>
      </c>
      <c r="B380" s="5" t="s">
        <v>887</v>
      </c>
      <c r="C380" s="5" t="s">
        <v>888</v>
      </c>
      <c r="D380" s="6">
        <v>-223.26</v>
      </c>
      <c r="E380" s="7" t="s">
        <v>72</v>
      </c>
      <c r="F380" s="6">
        <v>-218.94</v>
      </c>
      <c r="G380" s="5" t="s">
        <v>73</v>
      </c>
      <c r="H380" s="5" t="s">
        <v>177</v>
      </c>
      <c r="I380" s="5" t="s">
        <v>874</v>
      </c>
      <c r="K380" s="10" t="s">
        <v>72</v>
      </c>
      <c r="M380" s="5" t="s">
        <v>177</v>
      </c>
    </row>
    <row r="381" spans="1:13" ht="15" hidden="1" customHeight="1">
      <c r="A381" s="5" t="s">
        <v>13</v>
      </c>
      <c r="B381" s="5" t="s">
        <v>889</v>
      </c>
      <c r="C381" s="5" t="s">
        <v>890</v>
      </c>
      <c r="D381" s="6">
        <v>-930.67</v>
      </c>
      <c r="E381" s="7" t="s">
        <v>72</v>
      </c>
      <c r="F381" s="6">
        <v>-1728.58</v>
      </c>
      <c r="G381" s="5" t="s">
        <v>73</v>
      </c>
      <c r="H381" s="5" t="s">
        <v>307</v>
      </c>
      <c r="I381" s="5" t="s">
        <v>874</v>
      </c>
      <c r="K381" s="10" t="s">
        <v>72</v>
      </c>
      <c r="M381" s="5" t="s">
        <v>307</v>
      </c>
    </row>
    <row r="382" spans="1:13" ht="15" hidden="1" customHeight="1">
      <c r="A382" s="5" t="s">
        <v>13</v>
      </c>
      <c r="B382" s="5" t="s">
        <v>891</v>
      </c>
      <c r="C382" s="5" t="s">
        <v>892</v>
      </c>
      <c r="D382" s="6">
        <v>-1241.8900000000001</v>
      </c>
      <c r="E382" s="7" t="s">
        <v>72</v>
      </c>
      <c r="F382" s="6">
        <v>-3777.9700000000003</v>
      </c>
      <c r="G382" s="5" t="s">
        <v>73</v>
      </c>
      <c r="H382" s="5" t="s">
        <v>177</v>
      </c>
      <c r="I382" s="5" t="s">
        <v>874</v>
      </c>
      <c r="K382" s="10" t="s">
        <v>72</v>
      </c>
      <c r="M382" s="5" t="s">
        <v>177</v>
      </c>
    </row>
    <row r="383" spans="1:13" ht="15" hidden="1" customHeight="1">
      <c r="A383" s="5" t="s">
        <v>13</v>
      </c>
      <c r="B383" s="5" t="s">
        <v>893</v>
      </c>
      <c r="C383" s="5" t="s">
        <v>894</v>
      </c>
      <c r="D383" s="6">
        <v>145113.32999999999</v>
      </c>
      <c r="E383" s="7">
        <v>40</v>
      </c>
      <c r="F383" s="6">
        <v>185000.97999999998</v>
      </c>
      <c r="G383" s="27" t="s">
        <v>426</v>
      </c>
      <c r="H383" s="5" t="s">
        <v>895</v>
      </c>
      <c r="I383" s="5" t="s">
        <v>874</v>
      </c>
      <c r="K383" s="10">
        <v>40</v>
      </c>
    </row>
    <row r="384" spans="1:13" ht="15" hidden="1" customHeight="1">
      <c r="A384" s="5" t="s">
        <v>13</v>
      </c>
      <c r="B384" s="28" t="s">
        <v>896</v>
      </c>
      <c r="C384" s="5" t="s">
        <v>897</v>
      </c>
      <c r="D384" s="6">
        <v>171600</v>
      </c>
      <c r="E384" s="7">
        <v>220</v>
      </c>
      <c r="F384" s="6">
        <v>902383.68644531257</v>
      </c>
      <c r="G384" s="29" t="s">
        <v>317</v>
      </c>
      <c r="H384" s="29" t="s">
        <v>317</v>
      </c>
      <c r="I384" s="5" t="s">
        <v>874</v>
      </c>
      <c r="K384" s="10">
        <v>220</v>
      </c>
    </row>
    <row r="385" spans="1:13" ht="15" customHeight="1">
      <c r="A385" s="5" t="s">
        <v>13</v>
      </c>
      <c r="B385" s="5" t="s">
        <v>898</v>
      </c>
      <c r="C385" s="5" t="s">
        <v>899</v>
      </c>
      <c r="D385" s="6">
        <v>11259.59</v>
      </c>
      <c r="E385" s="7">
        <v>40</v>
      </c>
      <c r="F385" s="6">
        <v>62059.79</v>
      </c>
      <c r="G385" s="27" t="s">
        <v>426</v>
      </c>
      <c r="H385" s="5" t="s">
        <v>779</v>
      </c>
      <c r="I385" s="5" t="s">
        <v>874</v>
      </c>
      <c r="K385" s="10">
        <v>40</v>
      </c>
    </row>
    <row r="386" spans="1:13" ht="15" hidden="1" customHeight="1">
      <c r="A386" s="5" t="s">
        <v>13</v>
      </c>
      <c r="B386" s="5" t="s">
        <v>901</v>
      </c>
      <c r="C386" s="5" t="s">
        <v>902</v>
      </c>
      <c r="D386" s="6">
        <v>-1600000</v>
      </c>
      <c r="E386" s="7">
        <v>240</v>
      </c>
      <c r="F386" s="6">
        <v>3987767</v>
      </c>
      <c r="G386" s="18" t="s">
        <v>15</v>
      </c>
      <c r="H386" s="18" t="s">
        <v>15</v>
      </c>
      <c r="I386" s="5" t="s">
        <v>874</v>
      </c>
      <c r="K386" s="7">
        <v>240</v>
      </c>
    </row>
    <row r="387" spans="1:13" ht="15" hidden="1" customHeight="1">
      <c r="A387" s="5" t="s">
        <v>13</v>
      </c>
      <c r="B387" s="5" t="s">
        <v>903</v>
      </c>
      <c r="C387" s="5" t="s">
        <v>904</v>
      </c>
      <c r="D387" s="6">
        <v>-1473.06</v>
      </c>
      <c r="E387" s="7">
        <v>200</v>
      </c>
      <c r="F387" s="6">
        <v>-5441.880000000001</v>
      </c>
      <c r="G387" s="5" t="s">
        <v>154</v>
      </c>
      <c r="H387" s="5" t="s">
        <v>154</v>
      </c>
      <c r="I387" s="5" t="s">
        <v>874</v>
      </c>
      <c r="K387" s="7">
        <v>200</v>
      </c>
    </row>
    <row r="388" spans="1:13" ht="15" hidden="1" customHeight="1">
      <c r="A388" s="5" t="s">
        <v>13</v>
      </c>
      <c r="B388" s="31" t="s">
        <v>905</v>
      </c>
      <c r="C388" s="5" t="s">
        <v>906</v>
      </c>
      <c r="D388" s="6">
        <v>-2981.88</v>
      </c>
      <c r="E388" s="7">
        <v>200</v>
      </c>
      <c r="F388" s="6">
        <v>-6845.2800000000007</v>
      </c>
      <c r="G388" s="5" t="s">
        <v>154</v>
      </c>
      <c r="H388" s="5" t="s">
        <v>154</v>
      </c>
      <c r="I388" s="5" t="s">
        <v>874</v>
      </c>
      <c r="K388" s="7">
        <v>200</v>
      </c>
    </row>
    <row r="389" spans="1:13" ht="15" hidden="1" customHeight="1">
      <c r="A389" s="5" t="s">
        <v>13</v>
      </c>
      <c r="B389" s="5" t="s">
        <v>907</v>
      </c>
      <c r="C389" s="5" t="s">
        <v>908</v>
      </c>
      <c r="D389" s="6">
        <v>-171.51</v>
      </c>
      <c r="E389" s="7">
        <v>20</v>
      </c>
      <c r="F389" s="6">
        <v>-349.33000000000004</v>
      </c>
      <c r="G389" s="5" t="s">
        <v>18</v>
      </c>
      <c r="H389" s="5" t="s">
        <v>28</v>
      </c>
      <c r="I389" s="5" t="s">
        <v>874</v>
      </c>
      <c r="K389" s="7">
        <v>20</v>
      </c>
    </row>
    <row r="390" spans="1:13" ht="15" hidden="1" customHeight="1">
      <c r="A390" s="5" t="s">
        <v>13</v>
      </c>
      <c r="B390" s="5" t="s">
        <v>909</v>
      </c>
      <c r="C390" s="5" t="s">
        <v>910</v>
      </c>
      <c r="D390" s="6">
        <v>0</v>
      </c>
      <c r="E390" s="7" t="s">
        <v>166</v>
      </c>
      <c r="F390" s="6">
        <v>-125061.33</v>
      </c>
      <c r="G390" s="5" t="s">
        <v>167</v>
      </c>
      <c r="H390" s="5" t="s">
        <v>167</v>
      </c>
      <c r="I390" s="5" t="s">
        <v>874</v>
      </c>
      <c r="K390" s="7" t="s">
        <v>166</v>
      </c>
    </row>
    <row r="391" spans="1:13" ht="15" hidden="1" customHeight="1">
      <c r="A391" s="5" t="s">
        <v>13</v>
      </c>
      <c r="B391" s="31" t="s">
        <v>911</v>
      </c>
      <c r="C391" s="5" t="s">
        <v>912</v>
      </c>
      <c r="D391" s="6">
        <v>-2134.8200000000002</v>
      </c>
      <c r="E391" s="7" t="s">
        <v>72</v>
      </c>
      <c r="F391" s="6">
        <v>-8539.3199999999979</v>
      </c>
      <c r="G391" s="5" t="s">
        <v>73</v>
      </c>
      <c r="H391" s="5" t="s">
        <v>288</v>
      </c>
      <c r="I391" s="5" t="s">
        <v>874</v>
      </c>
      <c r="K391" s="10" t="s">
        <v>72</v>
      </c>
      <c r="M391" s="5" t="s">
        <v>288</v>
      </c>
    </row>
    <row r="392" spans="1:13" ht="15" hidden="1" customHeight="1">
      <c r="A392" s="5" t="s">
        <v>13</v>
      </c>
      <c r="B392" s="28" t="s">
        <v>913</v>
      </c>
      <c r="C392" s="5" t="s">
        <v>914</v>
      </c>
      <c r="D392" s="6">
        <v>-16.510000000000002</v>
      </c>
      <c r="E392" s="7" t="s">
        <v>72</v>
      </c>
      <c r="F392" s="6">
        <v>-101.26</v>
      </c>
      <c r="G392" s="5" t="s">
        <v>73</v>
      </c>
      <c r="H392" s="5" t="s">
        <v>288</v>
      </c>
      <c r="I392" s="5" t="s">
        <v>874</v>
      </c>
      <c r="K392" s="10" t="s">
        <v>72</v>
      </c>
      <c r="M392" s="5" t="s">
        <v>288</v>
      </c>
    </row>
    <row r="393" spans="1:13" ht="15" hidden="1" customHeight="1">
      <c r="A393" s="5" t="s">
        <v>13</v>
      </c>
      <c r="B393" s="5" t="s">
        <v>915</v>
      </c>
      <c r="C393" s="5" t="s">
        <v>916</v>
      </c>
      <c r="D393" s="6">
        <v>-46326.35</v>
      </c>
      <c r="E393" s="7" t="s">
        <v>72</v>
      </c>
      <c r="F393" s="6">
        <v>-175283.46</v>
      </c>
      <c r="G393" s="5" t="s">
        <v>73</v>
      </c>
      <c r="H393" s="5" t="s">
        <v>177</v>
      </c>
      <c r="I393" s="5" t="s">
        <v>874</v>
      </c>
      <c r="K393" s="10" t="s">
        <v>72</v>
      </c>
      <c r="M393" s="5" t="s">
        <v>177</v>
      </c>
    </row>
    <row r="394" spans="1:13" ht="15" hidden="1" customHeight="1">
      <c r="A394" s="5" t="s">
        <v>13</v>
      </c>
      <c r="B394" s="5" t="s">
        <v>917</v>
      </c>
      <c r="C394" s="5" t="s">
        <v>918</v>
      </c>
      <c r="D394" s="6">
        <v>-622922.76</v>
      </c>
      <c r="E394" s="7" t="s">
        <v>99</v>
      </c>
      <c r="F394" s="6">
        <v>-710209.41999999993</v>
      </c>
      <c r="G394" s="5" t="s">
        <v>73</v>
      </c>
      <c r="H394" s="5" t="s">
        <v>100</v>
      </c>
      <c r="I394" s="5" t="s">
        <v>874</v>
      </c>
      <c r="K394" s="7" t="s">
        <v>99</v>
      </c>
    </row>
    <row r="395" spans="1:13" ht="15" hidden="1" customHeight="1">
      <c r="A395" s="5" t="s">
        <v>13</v>
      </c>
      <c r="B395" s="5" t="s">
        <v>919</v>
      </c>
      <c r="C395" s="5" t="s">
        <v>920</v>
      </c>
      <c r="D395" s="6">
        <v>-14815.2</v>
      </c>
      <c r="E395" s="7" t="s">
        <v>99</v>
      </c>
      <c r="F395" s="6">
        <v>13130.619999999999</v>
      </c>
      <c r="G395" s="5" t="s">
        <v>73</v>
      </c>
      <c r="H395" s="5" t="s">
        <v>100</v>
      </c>
      <c r="I395" s="5" t="s">
        <v>874</v>
      </c>
      <c r="K395" s="7" t="s">
        <v>99</v>
      </c>
    </row>
    <row r="396" spans="1:13" ht="15" hidden="1" customHeight="1">
      <c r="A396" s="5" t="s">
        <v>13</v>
      </c>
      <c r="B396" s="5" t="s">
        <v>921</v>
      </c>
      <c r="C396" s="5" t="s">
        <v>922</v>
      </c>
      <c r="D396" s="6">
        <v>0</v>
      </c>
      <c r="E396" s="7" t="s">
        <v>99</v>
      </c>
      <c r="F396" s="6">
        <v>0</v>
      </c>
      <c r="G396" s="5" t="s">
        <v>73</v>
      </c>
      <c r="H396" s="5" t="s">
        <v>586</v>
      </c>
      <c r="I396" s="5" t="s">
        <v>874</v>
      </c>
      <c r="K396" s="7" t="s">
        <v>99</v>
      </c>
    </row>
    <row r="397" spans="1:13" ht="15" hidden="1" customHeight="1">
      <c r="A397" s="5" t="s">
        <v>13</v>
      </c>
      <c r="B397" s="5" t="s">
        <v>923</v>
      </c>
      <c r="C397" s="5" t="s">
        <v>924</v>
      </c>
      <c r="D397" s="6">
        <v>0</v>
      </c>
      <c r="E397" s="7" t="s">
        <v>72</v>
      </c>
      <c r="F397" s="6">
        <v>0</v>
      </c>
      <c r="G397" s="5" t="s">
        <v>73</v>
      </c>
      <c r="H397" s="5" t="s">
        <v>109</v>
      </c>
      <c r="I397" s="5" t="s">
        <v>874</v>
      </c>
      <c r="K397" s="7" t="s">
        <v>72</v>
      </c>
      <c r="M397" s="5" t="s">
        <v>109</v>
      </c>
    </row>
    <row r="398" spans="1:13" ht="15" hidden="1" customHeight="1">
      <c r="A398" s="5" t="s">
        <v>13</v>
      </c>
      <c r="B398" s="5" t="s">
        <v>925</v>
      </c>
      <c r="C398" s="5" t="s">
        <v>926</v>
      </c>
      <c r="D398" s="6">
        <v>0</v>
      </c>
      <c r="E398" s="7" t="s">
        <v>99</v>
      </c>
      <c r="F398" s="6">
        <v>0</v>
      </c>
      <c r="G398" s="5" t="s">
        <v>73</v>
      </c>
      <c r="H398" s="5" t="s">
        <v>586</v>
      </c>
      <c r="I398" s="5" t="s">
        <v>874</v>
      </c>
      <c r="K398" s="7" t="s">
        <v>99</v>
      </c>
    </row>
    <row r="399" spans="1:13" ht="15" hidden="1" customHeight="1">
      <c r="A399" s="5" t="s">
        <v>13</v>
      </c>
      <c r="B399" s="5" t="s">
        <v>927</v>
      </c>
      <c r="C399" s="5" t="s">
        <v>928</v>
      </c>
      <c r="D399" s="6">
        <v>0</v>
      </c>
      <c r="E399" s="7" t="s">
        <v>99</v>
      </c>
      <c r="F399" s="6">
        <v>0</v>
      </c>
      <c r="G399" s="5" t="s">
        <v>73</v>
      </c>
      <c r="H399" s="5" t="s">
        <v>534</v>
      </c>
      <c r="I399" s="5" t="s">
        <v>874</v>
      </c>
      <c r="K399" s="7" t="s">
        <v>99</v>
      </c>
    </row>
    <row r="400" spans="1:13" ht="15" hidden="1" customHeight="1">
      <c r="A400" s="5" t="s">
        <v>13</v>
      </c>
      <c r="B400" s="5" t="s">
        <v>929</v>
      </c>
      <c r="C400" s="5" t="s">
        <v>930</v>
      </c>
      <c r="D400" s="6">
        <v>0</v>
      </c>
      <c r="E400" s="7" t="s">
        <v>99</v>
      </c>
      <c r="F400" s="6">
        <v>0</v>
      </c>
      <c r="G400" s="5" t="s">
        <v>73</v>
      </c>
      <c r="H400" s="5" t="s">
        <v>586</v>
      </c>
      <c r="I400" s="5" t="s">
        <v>874</v>
      </c>
      <c r="K400" s="7" t="s">
        <v>99</v>
      </c>
    </row>
    <row r="401" spans="1:13" ht="15" hidden="1" customHeight="1">
      <c r="A401" s="5" t="s">
        <v>13</v>
      </c>
      <c r="B401" s="5" t="s">
        <v>931</v>
      </c>
      <c r="C401" s="5" t="s">
        <v>932</v>
      </c>
      <c r="D401" s="6">
        <v>0</v>
      </c>
      <c r="E401" s="7" t="s">
        <v>72</v>
      </c>
      <c r="F401" s="6">
        <v>0</v>
      </c>
      <c r="G401" s="5" t="s">
        <v>73</v>
      </c>
      <c r="H401" s="5" t="s">
        <v>74</v>
      </c>
      <c r="I401" s="5" t="s">
        <v>874</v>
      </c>
      <c r="K401" s="7" t="s">
        <v>72</v>
      </c>
      <c r="M401" s="5" t="s">
        <v>74</v>
      </c>
    </row>
    <row r="402" spans="1:13" ht="15" hidden="1" customHeight="1">
      <c r="A402" s="5" t="s">
        <v>13</v>
      </c>
      <c r="B402" s="5" t="s">
        <v>933</v>
      </c>
      <c r="C402" s="5" t="s">
        <v>934</v>
      </c>
      <c r="D402" s="6">
        <v>-105443.66</v>
      </c>
      <c r="E402" s="7" t="s">
        <v>99</v>
      </c>
      <c r="F402" s="6">
        <v>-138776.76999999999</v>
      </c>
      <c r="G402" s="5" t="s">
        <v>73</v>
      </c>
      <c r="H402" s="5" t="s">
        <v>100</v>
      </c>
      <c r="I402" s="5" t="s">
        <v>874</v>
      </c>
      <c r="K402" s="7" t="s">
        <v>99</v>
      </c>
    </row>
    <row r="403" spans="1:13" ht="15" hidden="1" customHeight="1">
      <c r="A403" s="5" t="s">
        <v>13</v>
      </c>
      <c r="B403" s="5" t="s">
        <v>935</v>
      </c>
      <c r="C403" s="5" t="s">
        <v>936</v>
      </c>
      <c r="D403" s="6">
        <v>-80434.59</v>
      </c>
      <c r="E403" s="7" t="s">
        <v>99</v>
      </c>
      <c r="F403" s="6">
        <v>-87247.510000000009</v>
      </c>
      <c r="G403" s="5" t="s">
        <v>73</v>
      </c>
      <c r="H403" s="5" t="s">
        <v>112</v>
      </c>
      <c r="I403" s="5" t="s">
        <v>874</v>
      </c>
      <c r="K403" s="7" t="s">
        <v>99</v>
      </c>
    </row>
    <row r="404" spans="1:13" ht="15" hidden="1" customHeight="1">
      <c r="A404" s="5" t="s">
        <v>13</v>
      </c>
      <c r="B404" s="5" t="s">
        <v>937</v>
      </c>
      <c r="C404" s="5" t="s">
        <v>938</v>
      </c>
      <c r="D404" s="6">
        <v>0</v>
      </c>
      <c r="E404" s="7" t="s">
        <v>72</v>
      </c>
      <c r="F404" s="6">
        <v>0</v>
      </c>
      <c r="G404" s="5" t="s">
        <v>73</v>
      </c>
      <c r="H404" s="5" t="s">
        <v>74</v>
      </c>
      <c r="I404" s="5" t="s">
        <v>874</v>
      </c>
      <c r="K404" s="7" t="s">
        <v>72</v>
      </c>
      <c r="M404" s="5" t="s">
        <v>74</v>
      </c>
    </row>
    <row r="405" spans="1:13" ht="15" hidden="1" customHeight="1">
      <c r="A405" s="5" t="s">
        <v>13</v>
      </c>
      <c r="B405" s="5" t="s">
        <v>939</v>
      </c>
      <c r="C405" s="5" t="s">
        <v>940</v>
      </c>
      <c r="D405" s="6">
        <v>-8324.91</v>
      </c>
      <c r="E405" s="7" t="s">
        <v>99</v>
      </c>
      <c r="F405" s="6">
        <v>-11247.449999999997</v>
      </c>
      <c r="G405" s="5" t="s">
        <v>73</v>
      </c>
      <c r="H405" s="5" t="s">
        <v>127</v>
      </c>
      <c r="I405" s="5" t="s">
        <v>874</v>
      </c>
      <c r="K405" s="7" t="s">
        <v>99</v>
      </c>
    </row>
    <row r="406" spans="1:13" ht="15" hidden="1" customHeight="1">
      <c r="A406" s="5" t="s">
        <v>13</v>
      </c>
      <c r="B406" s="5" t="s">
        <v>941</v>
      </c>
      <c r="C406" s="5" t="s">
        <v>942</v>
      </c>
      <c r="D406" s="6">
        <v>-3257.27</v>
      </c>
      <c r="E406" s="7" t="s">
        <v>72</v>
      </c>
      <c r="F406" s="6">
        <v>0</v>
      </c>
      <c r="G406" s="5" t="s">
        <v>73</v>
      </c>
      <c r="H406" s="5" t="s">
        <v>288</v>
      </c>
      <c r="I406" s="5" t="s">
        <v>874</v>
      </c>
      <c r="K406" s="7" t="s">
        <v>72</v>
      </c>
      <c r="M406" s="5" t="s">
        <v>288</v>
      </c>
    </row>
    <row r="407" spans="1:13" ht="15" hidden="1" customHeight="1">
      <c r="A407" s="5" t="s">
        <v>13</v>
      </c>
      <c r="B407" s="5" t="s">
        <v>943</v>
      </c>
      <c r="C407" s="5" t="s">
        <v>944</v>
      </c>
      <c r="D407" s="6">
        <v>-7731.22</v>
      </c>
      <c r="E407" s="7" t="s">
        <v>99</v>
      </c>
      <c r="F407" s="6">
        <v>-7071.35</v>
      </c>
      <c r="G407" s="5" t="s">
        <v>73</v>
      </c>
      <c r="H407" s="5" t="s">
        <v>127</v>
      </c>
      <c r="I407" s="5" t="s">
        <v>874</v>
      </c>
      <c r="K407" s="7" t="s">
        <v>99</v>
      </c>
    </row>
    <row r="408" spans="1:13" ht="15" hidden="1" customHeight="1">
      <c r="A408" s="5" t="s">
        <v>13</v>
      </c>
      <c r="B408" s="5" t="s">
        <v>945</v>
      </c>
      <c r="C408" s="5" t="s">
        <v>946</v>
      </c>
      <c r="D408" s="6">
        <v>-5815.86</v>
      </c>
      <c r="E408" s="7" t="s">
        <v>72</v>
      </c>
      <c r="F408" s="6">
        <v>-5894.48</v>
      </c>
      <c r="G408" s="5" t="s">
        <v>73</v>
      </c>
      <c r="H408" s="5" t="s">
        <v>225</v>
      </c>
      <c r="I408" s="5" t="s">
        <v>874</v>
      </c>
      <c r="K408" s="7" t="s">
        <v>72</v>
      </c>
      <c r="M408" s="5" t="s">
        <v>225</v>
      </c>
    </row>
    <row r="409" spans="1:13" ht="15" hidden="1" customHeight="1">
      <c r="A409" s="5" t="s">
        <v>13</v>
      </c>
      <c r="B409" s="5" t="s">
        <v>947</v>
      </c>
      <c r="C409" s="5" t="s">
        <v>948</v>
      </c>
      <c r="D409" s="6">
        <v>0</v>
      </c>
      <c r="E409" s="7" t="s">
        <v>99</v>
      </c>
      <c r="F409" s="6">
        <v>0</v>
      </c>
      <c r="G409" s="5" t="s">
        <v>73</v>
      </c>
      <c r="H409" s="5" t="s">
        <v>127</v>
      </c>
      <c r="I409" s="5" t="s">
        <v>874</v>
      </c>
      <c r="K409" s="7" t="s">
        <v>99</v>
      </c>
    </row>
    <row r="410" spans="1:13" ht="15" hidden="1" customHeight="1">
      <c r="A410" s="5" t="s">
        <v>13</v>
      </c>
      <c r="B410" s="5" t="s">
        <v>949</v>
      </c>
      <c r="C410" s="5" t="s">
        <v>950</v>
      </c>
      <c r="D410" s="6">
        <v>0</v>
      </c>
      <c r="E410" s="7" t="s">
        <v>99</v>
      </c>
      <c r="F410" s="6">
        <v>-89.48</v>
      </c>
      <c r="G410" s="5" t="s">
        <v>73</v>
      </c>
      <c r="H410" s="5" t="s">
        <v>127</v>
      </c>
      <c r="I410" s="5" t="s">
        <v>874</v>
      </c>
      <c r="K410" s="7" t="s">
        <v>99</v>
      </c>
    </row>
    <row r="411" spans="1:13" ht="15" hidden="1" customHeight="1">
      <c r="A411" s="5" t="s">
        <v>13</v>
      </c>
      <c r="B411" s="5" t="s">
        <v>951</v>
      </c>
      <c r="C411" s="5" t="s">
        <v>952</v>
      </c>
      <c r="D411" s="6">
        <v>0</v>
      </c>
      <c r="E411" s="7" t="s">
        <v>99</v>
      </c>
      <c r="F411" s="6">
        <v>0</v>
      </c>
      <c r="G411" s="5" t="s">
        <v>73</v>
      </c>
      <c r="H411" s="5" t="s">
        <v>275</v>
      </c>
      <c r="I411" s="5" t="s">
        <v>874</v>
      </c>
      <c r="K411" s="7" t="s">
        <v>99</v>
      </c>
    </row>
    <row r="412" spans="1:13" ht="15" hidden="1" customHeight="1">
      <c r="A412" s="5" t="s">
        <v>13</v>
      </c>
      <c r="B412" s="5" t="s">
        <v>953</v>
      </c>
      <c r="C412" s="5" t="s">
        <v>954</v>
      </c>
      <c r="D412" s="6">
        <v>0</v>
      </c>
      <c r="E412" s="7" t="s">
        <v>99</v>
      </c>
      <c r="F412" s="6">
        <v>0</v>
      </c>
      <c r="G412" s="5" t="s">
        <v>73</v>
      </c>
      <c r="H412" s="5" t="s">
        <v>275</v>
      </c>
      <c r="I412" s="5" t="s">
        <v>874</v>
      </c>
      <c r="K412" s="7" t="s">
        <v>99</v>
      </c>
    </row>
    <row r="413" spans="1:13" ht="15" hidden="1" customHeight="1">
      <c r="A413" s="5" t="s">
        <v>13</v>
      </c>
      <c r="B413" s="5" t="s">
        <v>955</v>
      </c>
      <c r="C413" s="5" t="s">
        <v>956</v>
      </c>
      <c r="D413" s="6">
        <v>0</v>
      </c>
      <c r="E413" s="7">
        <v>220</v>
      </c>
      <c r="F413" s="6">
        <v>-7829.62</v>
      </c>
      <c r="G413" s="5" t="s">
        <v>317</v>
      </c>
      <c r="H413" s="30" t="s">
        <v>318</v>
      </c>
      <c r="I413" s="5" t="s">
        <v>874</v>
      </c>
      <c r="K413" s="7">
        <v>220</v>
      </c>
    </row>
    <row r="414" spans="1:13" ht="15" hidden="1" customHeight="1">
      <c r="A414" s="5" t="s">
        <v>13</v>
      </c>
      <c r="B414" s="5" t="s">
        <v>957</v>
      </c>
      <c r="C414" s="5" t="s">
        <v>958</v>
      </c>
      <c r="D414" s="6">
        <v>-1027.23</v>
      </c>
      <c r="E414" s="7" t="s">
        <v>72</v>
      </c>
      <c r="F414" s="6">
        <v>-33527.42</v>
      </c>
      <c r="G414" s="5" t="s">
        <v>73</v>
      </c>
      <c r="H414" s="5" t="s">
        <v>288</v>
      </c>
      <c r="I414" s="5" t="s">
        <v>874</v>
      </c>
      <c r="K414" s="7" t="s">
        <v>72</v>
      </c>
      <c r="M414" s="5" t="s">
        <v>288</v>
      </c>
    </row>
    <row r="415" spans="1:13" ht="15" hidden="1" customHeight="1">
      <c r="A415" s="5" t="s">
        <v>13</v>
      </c>
      <c r="B415" s="5" t="s">
        <v>959</v>
      </c>
      <c r="C415" s="5" t="s">
        <v>960</v>
      </c>
      <c r="D415" s="6">
        <v>-45426.27</v>
      </c>
      <c r="E415" s="7" t="s">
        <v>72</v>
      </c>
      <c r="F415" s="6">
        <v>-54926.73</v>
      </c>
      <c r="G415" s="5" t="s">
        <v>73</v>
      </c>
      <c r="H415" s="5" t="s">
        <v>264</v>
      </c>
      <c r="I415" s="5" t="s">
        <v>874</v>
      </c>
      <c r="K415" s="7" t="s">
        <v>72</v>
      </c>
      <c r="M415" s="5" t="s">
        <v>264</v>
      </c>
    </row>
    <row r="416" spans="1:13" ht="15" hidden="1" customHeight="1">
      <c r="A416" s="5" t="s">
        <v>13</v>
      </c>
      <c r="B416" s="5" t="s">
        <v>961</v>
      </c>
      <c r="C416" s="5" t="s">
        <v>962</v>
      </c>
      <c r="D416" s="6">
        <v>0</v>
      </c>
      <c r="E416" s="7" t="s">
        <v>72</v>
      </c>
      <c r="F416" s="6">
        <v>0</v>
      </c>
      <c r="G416" s="5" t="s">
        <v>73</v>
      </c>
      <c r="H416" s="5" t="s">
        <v>74</v>
      </c>
      <c r="I416" s="5" t="s">
        <v>874</v>
      </c>
      <c r="K416" s="7" t="s">
        <v>72</v>
      </c>
      <c r="M416" s="5" t="s">
        <v>74</v>
      </c>
    </row>
    <row r="417" spans="1:13" ht="15" hidden="1" customHeight="1">
      <c r="A417" s="5" t="s">
        <v>13</v>
      </c>
      <c r="B417" s="5" t="s">
        <v>963</v>
      </c>
      <c r="C417" s="5" t="s">
        <v>964</v>
      </c>
      <c r="D417" s="6">
        <v>-21897.82</v>
      </c>
      <c r="E417" s="7" t="s">
        <v>72</v>
      </c>
      <c r="F417" s="6">
        <v>-33968.76</v>
      </c>
      <c r="G417" s="5" t="s">
        <v>73</v>
      </c>
      <c r="H417" s="5" t="s">
        <v>264</v>
      </c>
      <c r="I417" s="5" t="s">
        <v>874</v>
      </c>
      <c r="K417" s="7" t="s">
        <v>72</v>
      </c>
      <c r="M417" s="5" t="s">
        <v>264</v>
      </c>
    </row>
    <row r="418" spans="1:13" ht="15" hidden="1" customHeight="1">
      <c r="A418" s="5" t="s">
        <v>13</v>
      </c>
      <c r="B418" s="5" t="s">
        <v>965</v>
      </c>
      <c r="C418" s="5" t="s">
        <v>966</v>
      </c>
      <c r="D418" s="6">
        <v>-10101.959999999999</v>
      </c>
      <c r="E418" s="7" t="s">
        <v>72</v>
      </c>
      <c r="F418" s="6">
        <v>-11371.539999999999</v>
      </c>
      <c r="G418" s="5" t="s">
        <v>73</v>
      </c>
      <c r="H418" s="5" t="s">
        <v>264</v>
      </c>
      <c r="I418" s="5" t="s">
        <v>874</v>
      </c>
      <c r="K418" s="7" t="s">
        <v>72</v>
      </c>
      <c r="M418" s="5" t="s">
        <v>264</v>
      </c>
    </row>
    <row r="419" spans="1:13" ht="15" hidden="1" customHeight="1">
      <c r="A419" s="5" t="s">
        <v>13</v>
      </c>
      <c r="B419" s="5" t="s">
        <v>967</v>
      </c>
      <c r="C419" s="5" t="s">
        <v>968</v>
      </c>
      <c r="D419" s="6">
        <v>-3681.63</v>
      </c>
      <c r="E419" s="7" t="s">
        <v>72</v>
      </c>
      <c r="F419" s="6">
        <v>-3041.2100000000005</v>
      </c>
      <c r="G419" s="5" t="s">
        <v>73</v>
      </c>
      <c r="H419" s="5" t="s">
        <v>296</v>
      </c>
      <c r="I419" s="5" t="s">
        <v>874</v>
      </c>
      <c r="K419" s="7" t="s">
        <v>72</v>
      </c>
      <c r="M419" s="5" t="s">
        <v>296</v>
      </c>
    </row>
    <row r="420" spans="1:13" ht="15" hidden="1" customHeight="1">
      <c r="A420" s="5" t="s">
        <v>13</v>
      </c>
      <c r="B420" s="5" t="s">
        <v>969</v>
      </c>
      <c r="C420" s="5" t="s">
        <v>970</v>
      </c>
      <c r="D420" s="6">
        <v>0</v>
      </c>
      <c r="E420" s="7" t="s">
        <v>72</v>
      </c>
      <c r="F420" s="6">
        <v>-63.05</v>
      </c>
      <c r="G420" s="5" t="s">
        <v>73</v>
      </c>
      <c r="H420" s="5" t="s">
        <v>296</v>
      </c>
      <c r="I420" s="5" t="s">
        <v>874</v>
      </c>
      <c r="K420" s="7" t="s">
        <v>72</v>
      </c>
      <c r="M420" s="5" t="s">
        <v>296</v>
      </c>
    </row>
    <row r="421" spans="1:13" ht="15" hidden="1" customHeight="1">
      <c r="A421" s="5" t="s">
        <v>13</v>
      </c>
      <c r="B421" s="5" t="s">
        <v>971</v>
      </c>
      <c r="C421" s="5" t="s">
        <v>972</v>
      </c>
      <c r="D421" s="6">
        <v>0</v>
      </c>
      <c r="E421" s="7" t="s">
        <v>72</v>
      </c>
      <c r="F421" s="6">
        <v>0</v>
      </c>
      <c r="G421" s="5" t="s">
        <v>73</v>
      </c>
      <c r="H421" s="5" t="s">
        <v>109</v>
      </c>
      <c r="I421" s="5" t="s">
        <v>874</v>
      </c>
      <c r="K421" s="7" t="s">
        <v>72</v>
      </c>
      <c r="M421" s="5" t="s">
        <v>109</v>
      </c>
    </row>
    <row r="422" spans="1:13" ht="15" hidden="1" customHeight="1">
      <c r="A422" s="5" t="s">
        <v>13</v>
      </c>
      <c r="B422" s="5" t="s">
        <v>973</v>
      </c>
      <c r="C422" s="5" t="s">
        <v>974</v>
      </c>
      <c r="D422" s="6">
        <v>0</v>
      </c>
      <c r="E422" s="7" t="s">
        <v>72</v>
      </c>
      <c r="F422" s="6">
        <v>0</v>
      </c>
      <c r="G422" s="5" t="s">
        <v>73</v>
      </c>
      <c r="H422" s="5" t="s">
        <v>304</v>
      </c>
      <c r="I422" s="5" t="s">
        <v>874</v>
      </c>
      <c r="K422" s="7" t="s">
        <v>72</v>
      </c>
      <c r="M422" s="5" t="s">
        <v>304</v>
      </c>
    </row>
    <row r="423" spans="1:13" ht="15" hidden="1" customHeight="1">
      <c r="A423" s="5" t="s">
        <v>13</v>
      </c>
      <c r="B423" s="16" t="s">
        <v>975</v>
      </c>
      <c r="C423" s="16" t="s">
        <v>976</v>
      </c>
      <c r="D423" s="6">
        <v>-1107.56</v>
      </c>
      <c r="E423" s="7" t="s">
        <v>72</v>
      </c>
      <c r="F423" s="6">
        <v>-818.49</v>
      </c>
      <c r="G423" s="5" t="s">
        <v>73</v>
      </c>
      <c r="H423" s="5" t="s">
        <v>109</v>
      </c>
      <c r="I423" s="5" t="s">
        <v>874</v>
      </c>
      <c r="K423" s="7" t="s">
        <v>72</v>
      </c>
      <c r="M423" s="5" t="s">
        <v>109</v>
      </c>
    </row>
    <row r="424" spans="1:13" ht="15" hidden="1" customHeight="1">
      <c r="A424" s="5" t="s">
        <v>13</v>
      </c>
      <c r="B424" s="5" t="s">
        <v>977</v>
      </c>
      <c r="C424" s="5" t="s">
        <v>978</v>
      </c>
      <c r="D424" s="6">
        <v>-112.82</v>
      </c>
      <c r="E424" s="7" t="s">
        <v>72</v>
      </c>
      <c r="F424" s="6">
        <v>-650.23</v>
      </c>
      <c r="G424" s="5" t="s">
        <v>73</v>
      </c>
      <c r="H424" s="5" t="s">
        <v>170</v>
      </c>
      <c r="I424" s="5" t="s">
        <v>874</v>
      </c>
      <c r="K424" s="7" t="s">
        <v>72</v>
      </c>
      <c r="M424" s="5" t="s">
        <v>170</v>
      </c>
    </row>
    <row r="425" spans="1:13" ht="15" hidden="1" customHeight="1">
      <c r="A425" s="5" t="s">
        <v>13</v>
      </c>
      <c r="B425" s="5" t="s">
        <v>979</v>
      </c>
      <c r="C425" s="5" t="s">
        <v>980</v>
      </c>
      <c r="D425" s="6">
        <v>-2864.21</v>
      </c>
      <c r="E425" s="7" t="s">
        <v>72</v>
      </c>
      <c r="F425" s="6">
        <v>-5569.1399999999994</v>
      </c>
      <c r="G425" s="5" t="s">
        <v>73</v>
      </c>
      <c r="H425" s="5" t="s">
        <v>170</v>
      </c>
      <c r="I425" s="5" t="s">
        <v>874</v>
      </c>
      <c r="K425" s="7" t="s">
        <v>72</v>
      </c>
      <c r="M425" s="5" t="s">
        <v>170</v>
      </c>
    </row>
    <row r="426" spans="1:13" ht="15" hidden="1" customHeight="1">
      <c r="A426" s="5" t="s">
        <v>13</v>
      </c>
      <c r="B426" s="5" t="s">
        <v>981</v>
      </c>
      <c r="C426" s="5" t="s">
        <v>982</v>
      </c>
      <c r="D426" s="6">
        <v>-2480.71</v>
      </c>
      <c r="E426" s="7" t="s">
        <v>72</v>
      </c>
      <c r="F426" s="6">
        <v>-3240.96</v>
      </c>
      <c r="G426" s="5" t="s">
        <v>73</v>
      </c>
      <c r="H426" s="5" t="s">
        <v>170</v>
      </c>
      <c r="I426" s="5" t="s">
        <v>874</v>
      </c>
      <c r="K426" s="7" t="s">
        <v>72</v>
      </c>
      <c r="M426" s="5" t="s">
        <v>170</v>
      </c>
    </row>
    <row r="427" spans="1:13" ht="15" hidden="1" customHeight="1">
      <c r="A427" s="5" t="s">
        <v>13</v>
      </c>
      <c r="B427" s="5" t="s">
        <v>983</v>
      </c>
      <c r="C427" s="5" t="s">
        <v>984</v>
      </c>
      <c r="D427" s="6">
        <v>-2023.87</v>
      </c>
      <c r="E427" s="7" t="s">
        <v>72</v>
      </c>
      <c r="F427" s="6">
        <v>-2202.1400000000003</v>
      </c>
      <c r="G427" s="5" t="s">
        <v>73</v>
      </c>
      <c r="H427" s="5" t="s">
        <v>132</v>
      </c>
      <c r="I427" s="5" t="s">
        <v>874</v>
      </c>
      <c r="K427" s="7" t="s">
        <v>72</v>
      </c>
      <c r="M427" s="5" t="s">
        <v>132</v>
      </c>
    </row>
    <row r="428" spans="1:13" ht="15" hidden="1" customHeight="1">
      <c r="A428" s="5" t="s">
        <v>13</v>
      </c>
      <c r="B428" s="5" t="s">
        <v>985</v>
      </c>
      <c r="C428" s="5" t="s">
        <v>986</v>
      </c>
      <c r="D428" s="6">
        <v>-119.1</v>
      </c>
      <c r="E428" s="7" t="s">
        <v>72</v>
      </c>
      <c r="F428" s="6">
        <v>-550.75</v>
      </c>
      <c r="G428" s="5" t="s">
        <v>73</v>
      </c>
      <c r="H428" s="5" t="s">
        <v>304</v>
      </c>
      <c r="I428" s="5" t="s">
        <v>874</v>
      </c>
      <c r="K428" s="7" t="s">
        <v>72</v>
      </c>
      <c r="M428" s="5" t="s">
        <v>304</v>
      </c>
    </row>
    <row r="429" spans="1:13" ht="15" hidden="1" customHeight="1">
      <c r="A429" s="5" t="s">
        <v>13</v>
      </c>
      <c r="B429" s="5" t="s">
        <v>987</v>
      </c>
      <c r="C429" s="5" t="s">
        <v>988</v>
      </c>
      <c r="D429" s="6">
        <v>-11379.19</v>
      </c>
      <c r="E429" s="7" t="s">
        <v>72</v>
      </c>
      <c r="F429" s="6">
        <v>-16300.03</v>
      </c>
      <c r="G429" s="5" t="s">
        <v>73</v>
      </c>
      <c r="H429" s="5" t="s">
        <v>177</v>
      </c>
      <c r="I429" s="5" t="s">
        <v>874</v>
      </c>
      <c r="K429" s="10" t="s">
        <v>72</v>
      </c>
      <c r="M429" s="5" t="s">
        <v>177</v>
      </c>
    </row>
    <row r="430" spans="1:13" ht="15" hidden="1" customHeight="1">
      <c r="A430" s="5" t="s">
        <v>13</v>
      </c>
      <c r="B430" s="5" t="s">
        <v>989</v>
      </c>
      <c r="C430" s="5" t="s">
        <v>990</v>
      </c>
      <c r="D430" s="6">
        <v>0</v>
      </c>
      <c r="E430" s="7" t="s">
        <v>72</v>
      </c>
      <c r="F430" s="6">
        <v>0</v>
      </c>
      <c r="G430" s="5" t="s">
        <v>73</v>
      </c>
      <c r="H430" s="5" t="s">
        <v>304</v>
      </c>
      <c r="I430" s="5" t="s">
        <v>874</v>
      </c>
      <c r="K430" s="10" t="s">
        <v>72</v>
      </c>
      <c r="M430" s="5" t="s">
        <v>304</v>
      </c>
    </row>
    <row r="431" spans="1:13" ht="15" hidden="1" customHeight="1">
      <c r="A431" s="5" t="s">
        <v>13</v>
      </c>
      <c r="B431" s="5" t="s">
        <v>991</v>
      </c>
      <c r="C431" s="5" t="s">
        <v>992</v>
      </c>
      <c r="D431" s="6">
        <v>-1389.3</v>
      </c>
      <c r="E431" s="7" t="s">
        <v>72</v>
      </c>
      <c r="F431" s="6">
        <v>-5990.35</v>
      </c>
      <c r="G431" s="5" t="s">
        <v>73</v>
      </c>
      <c r="H431" s="5" t="s">
        <v>170</v>
      </c>
      <c r="I431" s="5" t="s">
        <v>874</v>
      </c>
      <c r="K431" s="10" t="s">
        <v>72</v>
      </c>
      <c r="M431" s="5" t="s">
        <v>170</v>
      </c>
    </row>
    <row r="432" spans="1:13" ht="15" hidden="1" customHeight="1">
      <c r="A432" s="5" t="s">
        <v>13</v>
      </c>
      <c r="B432" s="5" t="s">
        <v>993</v>
      </c>
      <c r="C432" s="5" t="s">
        <v>994</v>
      </c>
      <c r="D432" s="6">
        <v>-1845.28</v>
      </c>
      <c r="E432" s="7" t="s">
        <v>72</v>
      </c>
      <c r="F432" s="6">
        <v>0</v>
      </c>
      <c r="G432" s="5" t="s">
        <v>73</v>
      </c>
      <c r="H432" s="5" t="s">
        <v>109</v>
      </c>
      <c r="I432" s="5" t="s">
        <v>874</v>
      </c>
      <c r="K432" s="10" t="s">
        <v>72</v>
      </c>
      <c r="M432" s="5" t="s">
        <v>109</v>
      </c>
    </row>
    <row r="433" spans="1:13" ht="15" hidden="1" customHeight="1">
      <c r="A433" s="5" t="s">
        <v>13</v>
      </c>
      <c r="B433" s="5" t="s">
        <v>995</v>
      </c>
      <c r="C433" s="5" t="s">
        <v>996</v>
      </c>
      <c r="D433" s="6">
        <v>0</v>
      </c>
      <c r="E433" s="7" t="s">
        <v>72</v>
      </c>
      <c r="F433" s="6">
        <v>0</v>
      </c>
      <c r="G433" s="5" t="s">
        <v>73</v>
      </c>
      <c r="H433" s="5" t="s">
        <v>304</v>
      </c>
      <c r="I433" s="5" t="s">
        <v>874</v>
      </c>
      <c r="K433" s="10" t="s">
        <v>72</v>
      </c>
      <c r="M433" s="5" t="s">
        <v>304</v>
      </c>
    </row>
    <row r="434" spans="1:13" ht="15" hidden="1" customHeight="1">
      <c r="A434" s="5" t="s">
        <v>13</v>
      </c>
      <c r="B434" s="5" t="s">
        <v>997</v>
      </c>
      <c r="C434" s="5" t="s">
        <v>998</v>
      </c>
      <c r="D434" s="6">
        <v>0</v>
      </c>
      <c r="E434" s="7" t="s">
        <v>72</v>
      </c>
      <c r="F434" s="6">
        <v>0</v>
      </c>
      <c r="G434" s="5" t="s">
        <v>73</v>
      </c>
      <c r="H434" s="5" t="s">
        <v>307</v>
      </c>
      <c r="I434" s="5" t="s">
        <v>874</v>
      </c>
      <c r="K434" s="10" t="s">
        <v>72</v>
      </c>
      <c r="M434" s="5" t="s">
        <v>307</v>
      </c>
    </row>
    <row r="435" spans="1:13" ht="15" hidden="1" customHeight="1">
      <c r="A435" s="5" t="s">
        <v>13</v>
      </c>
      <c r="B435" s="5" t="s">
        <v>999</v>
      </c>
      <c r="C435" s="5" t="s">
        <v>1000</v>
      </c>
      <c r="D435" s="6">
        <v>0</v>
      </c>
      <c r="E435" s="7" t="s">
        <v>72</v>
      </c>
      <c r="F435" s="6">
        <v>0</v>
      </c>
      <c r="G435" s="5" t="s">
        <v>73</v>
      </c>
      <c r="H435" s="5" t="s">
        <v>307</v>
      </c>
      <c r="I435" s="5" t="s">
        <v>874</v>
      </c>
      <c r="K435" s="10" t="s">
        <v>72</v>
      </c>
      <c r="M435" s="5" t="s">
        <v>307</v>
      </c>
    </row>
    <row r="436" spans="1:13" ht="15" hidden="1" customHeight="1">
      <c r="A436" s="5" t="s">
        <v>13</v>
      </c>
      <c r="B436" s="5" t="s">
        <v>1001</v>
      </c>
      <c r="C436" s="5" t="s">
        <v>1002</v>
      </c>
      <c r="D436" s="6">
        <v>0</v>
      </c>
      <c r="E436" s="7" t="s">
        <v>72</v>
      </c>
      <c r="F436" s="6">
        <v>0</v>
      </c>
      <c r="G436" s="5" t="s">
        <v>73</v>
      </c>
      <c r="H436" s="5" t="s">
        <v>109</v>
      </c>
      <c r="I436" s="5" t="s">
        <v>874</v>
      </c>
      <c r="K436" s="10" t="s">
        <v>72</v>
      </c>
      <c r="M436" s="5" t="s">
        <v>109</v>
      </c>
    </row>
    <row r="437" spans="1:13" ht="15" hidden="1" customHeight="1">
      <c r="A437" s="5" t="s">
        <v>13</v>
      </c>
      <c r="B437" s="5" t="s">
        <v>1003</v>
      </c>
      <c r="C437" s="5" t="s">
        <v>1004</v>
      </c>
      <c r="D437" s="6">
        <v>0</v>
      </c>
      <c r="E437" s="7" t="s">
        <v>72</v>
      </c>
      <c r="F437" s="6">
        <v>0</v>
      </c>
      <c r="G437" s="5" t="s">
        <v>73</v>
      </c>
      <c r="H437" s="5" t="s">
        <v>304</v>
      </c>
      <c r="I437" s="5" t="s">
        <v>874</v>
      </c>
      <c r="K437" s="10" t="s">
        <v>72</v>
      </c>
      <c r="M437" s="5" t="s">
        <v>304</v>
      </c>
    </row>
    <row r="438" spans="1:13" ht="15" hidden="1" customHeight="1">
      <c r="A438" s="5" t="s">
        <v>13</v>
      </c>
      <c r="B438" s="5" t="s">
        <v>1005</v>
      </c>
      <c r="C438" s="5" t="s">
        <v>1006</v>
      </c>
      <c r="D438" s="6">
        <v>0</v>
      </c>
      <c r="E438" s="7" t="s">
        <v>72</v>
      </c>
      <c r="F438" s="6">
        <v>0</v>
      </c>
      <c r="G438" s="5" t="s">
        <v>73</v>
      </c>
      <c r="H438" s="5" t="s">
        <v>109</v>
      </c>
      <c r="I438" s="5" t="s">
        <v>874</v>
      </c>
      <c r="K438" s="10" t="s">
        <v>72</v>
      </c>
      <c r="M438" s="5" t="s">
        <v>109</v>
      </c>
    </row>
    <row r="439" spans="1:13" ht="15" hidden="1" customHeight="1">
      <c r="A439" s="5" t="s">
        <v>13</v>
      </c>
      <c r="B439" s="5" t="s">
        <v>1007</v>
      </c>
      <c r="C439" s="5" t="s">
        <v>1008</v>
      </c>
      <c r="D439" s="6">
        <v>0</v>
      </c>
      <c r="E439" s="7" t="s">
        <v>72</v>
      </c>
      <c r="F439" s="6">
        <v>0</v>
      </c>
      <c r="G439" s="5" t="s">
        <v>73</v>
      </c>
      <c r="H439" s="5" t="s">
        <v>304</v>
      </c>
      <c r="I439" s="5" t="s">
        <v>874</v>
      </c>
      <c r="K439" s="10" t="s">
        <v>72</v>
      </c>
      <c r="M439" s="5" t="s">
        <v>304</v>
      </c>
    </row>
    <row r="440" spans="1:13" ht="15" hidden="1" customHeight="1">
      <c r="A440" s="5" t="s">
        <v>13</v>
      </c>
      <c r="B440" s="5" t="s">
        <v>1009</v>
      </c>
      <c r="C440" s="5" t="s">
        <v>1010</v>
      </c>
      <c r="D440" s="6">
        <v>0</v>
      </c>
      <c r="E440" s="7" t="s">
        <v>72</v>
      </c>
      <c r="F440" s="6">
        <v>0</v>
      </c>
      <c r="G440" s="5" t="s">
        <v>73</v>
      </c>
      <c r="H440" s="5" t="s">
        <v>109</v>
      </c>
      <c r="I440" s="5" t="s">
        <v>874</v>
      </c>
      <c r="K440" s="10" t="s">
        <v>72</v>
      </c>
      <c r="M440" s="5" t="s">
        <v>109</v>
      </c>
    </row>
    <row r="441" spans="1:13" ht="15" hidden="1" customHeight="1">
      <c r="A441" s="5" t="s">
        <v>13</v>
      </c>
      <c r="B441" s="5" t="s">
        <v>1011</v>
      </c>
      <c r="C441" s="5" t="s">
        <v>1012</v>
      </c>
      <c r="D441" s="6">
        <v>0</v>
      </c>
      <c r="E441" s="7" t="s">
        <v>72</v>
      </c>
      <c r="F441" s="6">
        <v>-2938.85</v>
      </c>
      <c r="G441" s="5" t="s">
        <v>73</v>
      </c>
      <c r="H441" s="5" t="s">
        <v>205</v>
      </c>
      <c r="I441" s="5" t="s">
        <v>874</v>
      </c>
      <c r="K441" s="10" t="s">
        <v>72</v>
      </c>
      <c r="M441" s="5" t="s">
        <v>205</v>
      </c>
    </row>
    <row r="442" spans="1:13" ht="15" hidden="1" customHeight="1">
      <c r="A442" s="5" t="s">
        <v>13</v>
      </c>
      <c r="B442" s="5" t="s">
        <v>1013</v>
      </c>
      <c r="C442" s="5" t="s">
        <v>1014</v>
      </c>
      <c r="D442" s="6">
        <v>0</v>
      </c>
      <c r="E442" s="7" t="s">
        <v>72</v>
      </c>
      <c r="F442" s="6">
        <v>0</v>
      </c>
      <c r="G442" s="5" t="s">
        <v>73</v>
      </c>
      <c r="H442" s="5" t="s">
        <v>109</v>
      </c>
      <c r="I442" s="5" t="s">
        <v>874</v>
      </c>
      <c r="K442" s="10" t="s">
        <v>72</v>
      </c>
      <c r="M442" s="5" t="s">
        <v>109</v>
      </c>
    </row>
    <row r="443" spans="1:13" ht="15" hidden="1" customHeight="1">
      <c r="A443" s="5" t="s">
        <v>13</v>
      </c>
      <c r="B443" s="5" t="s">
        <v>1015</v>
      </c>
      <c r="C443" s="5" t="s">
        <v>1016</v>
      </c>
      <c r="D443" s="6">
        <v>0</v>
      </c>
      <c r="E443" s="7" t="s">
        <v>72</v>
      </c>
      <c r="F443" s="6">
        <v>0</v>
      </c>
      <c r="G443" s="5" t="s">
        <v>73</v>
      </c>
      <c r="H443" s="5" t="s">
        <v>304</v>
      </c>
      <c r="I443" s="5" t="s">
        <v>874</v>
      </c>
      <c r="K443" s="10" t="s">
        <v>72</v>
      </c>
      <c r="M443" s="5" t="s">
        <v>304</v>
      </c>
    </row>
    <row r="444" spans="1:13" ht="15" hidden="1" customHeight="1">
      <c r="A444" s="5" t="s">
        <v>13</v>
      </c>
      <c r="B444" s="5" t="s">
        <v>1017</v>
      </c>
      <c r="C444" s="5" t="s">
        <v>1018</v>
      </c>
      <c r="D444" s="6">
        <v>0</v>
      </c>
      <c r="E444" s="7" t="s">
        <v>72</v>
      </c>
      <c r="F444" s="6">
        <v>0</v>
      </c>
      <c r="G444" s="5" t="s">
        <v>73</v>
      </c>
      <c r="H444" s="5" t="s">
        <v>205</v>
      </c>
      <c r="I444" s="5" t="s">
        <v>874</v>
      </c>
      <c r="K444" s="10" t="s">
        <v>72</v>
      </c>
      <c r="M444" s="5" t="s">
        <v>205</v>
      </c>
    </row>
    <row r="445" spans="1:13" ht="15" hidden="1" customHeight="1">
      <c r="A445" s="5" t="s">
        <v>13</v>
      </c>
      <c r="B445" s="5" t="s">
        <v>1019</v>
      </c>
      <c r="C445" s="5" t="s">
        <v>1020</v>
      </c>
      <c r="D445" s="6">
        <v>0</v>
      </c>
      <c r="E445" s="7" t="s">
        <v>72</v>
      </c>
      <c r="F445" s="6">
        <v>0</v>
      </c>
      <c r="G445" s="5" t="s">
        <v>73</v>
      </c>
      <c r="H445" s="5" t="s">
        <v>205</v>
      </c>
      <c r="I445" s="5" t="s">
        <v>874</v>
      </c>
      <c r="K445" s="10" t="s">
        <v>72</v>
      </c>
      <c r="M445" s="5" t="s">
        <v>205</v>
      </c>
    </row>
    <row r="446" spans="1:13" ht="15" hidden="1" customHeight="1">
      <c r="A446" s="5" t="s">
        <v>13</v>
      </c>
      <c r="B446" s="5" t="s">
        <v>1021</v>
      </c>
      <c r="C446" s="5" t="s">
        <v>1022</v>
      </c>
      <c r="D446" s="6">
        <v>0</v>
      </c>
      <c r="E446" s="7" t="s">
        <v>72</v>
      </c>
      <c r="F446" s="6">
        <v>0</v>
      </c>
      <c r="G446" s="5" t="s">
        <v>73</v>
      </c>
      <c r="H446" s="5" t="s">
        <v>205</v>
      </c>
      <c r="I446" s="5" t="s">
        <v>874</v>
      </c>
      <c r="K446" s="10" t="s">
        <v>72</v>
      </c>
      <c r="M446" s="5" t="s">
        <v>205</v>
      </c>
    </row>
    <row r="447" spans="1:13" ht="15" hidden="1" customHeight="1">
      <c r="A447" s="5" t="s">
        <v>13</v>
      </c>
      <c r="B447" s="5" t="s">
        <v>1023</v>
      </c>
      <c r="C447" s="5" t="s">
        <v>1024</v>
      </c>
      <c r="D447" s="6">
        <v>-50705</v>
      </c>
      <c r="E447" s="7" t="s">
        <v>72</v>
      </c>
      <c r="F447" s="6">
        <v>0</v>
      </c>
      <c r="G447" s="5" t="s">
        <v>73</v>
      </c>
      <c r="H447" s="5" t="s">
        <v>1025</v>
      </c>
      <c r="I447" s="5" t="s">
        <v>874</v>
      </c>
      <c r="K447" s="10" t="s">
        <v>72</v>
      </c>
      <c r="M447" s="5" t="s">
        <v>1025</v>
      </c>
    </row>
    <row r="448" spans="1:13" ht="15" hidden="1" customHeight="1">
      <c r="A448" s="5" t="s">
        <v>13</v>
      </c>
      <c r="B448" s="5" t="s">
        <v>1026</v>
      </c>
      <c r="C448" s="5" t="s">
        <v>1027</v>
      </c>
      <c r="D448" s="6">
        <v>-1252.1099999999999</v>
      </c>
      <c r="E448" s="7" t="s">
        <v>72</v>
      </c>
      <c r="F448" s="6">
        <v>-677.5</v>
      </c>
      <c r="G448" s="5" t="s">
        <v>73</v>
      </c>
      <c r="H448" s="5" t="s">
        <v>74</v>
      </c>
      <c r="I448" s="5" t="s">
        <v>874</v>
      </c>
      <c r="K448" s="10" t="s">
        <v>72</v>
      </c>
      <c r="M448" s="5" t="s">
        <v>74</v>
      </c>
    </row>
    <row r="449" spans="1:13" ht="15" hidden="1" customHeight="1">
      <c r="A449" s="5" t="s">
        <v>13</v>
      </c>
      <c r="B449" s="5" t="s">
        <v>1028</v>
      </c>
      <c r="C449" s="5" t="s">
        <v>1029</v>
      </c>
      <c r="D449" s="6">
        <v>0</v>
      </c>
      <c r="E449" s="7" t="s">
        <v>72</v>
      </c>
      <c r="F449" s="6">
        <v>-1848</v>
      </c>
      <c r="G449" s="5" t="s">
        <v>73</v>
      </c>
      <c r="H449" s="5" t="s">
        <v>296</v>
      </c>
      <c r="I449" s="5" t="s">
        <v>874</v>
      </c>
      <c r="K449" s="10" t="s">
        <v>72</v>
      </c>
      <c r="M449" s="5" t="s">
        <v>296</v>
      </c>
    </row>
    <row r="450" spans="1:13" ht="15" hidden="1" customHeight="1">
      <c r="A450" s="5" t="s">
        <v>13</v>
      </c>
      <c r="B450" s="5" t="s">
        <v>1030</v>
      </c>
      <c r="C450" s="5" t="s">
        <v>1031</v>
      </c>
      <c r="D450" s="6">
        <v>0</v>
      </c>
      <c r="E450" s="7" t="s">
        <v>72</v>
      </c>
      <c r="F450" s="6">
        <v>-384.44</v>
      </c>
      <c r="G450" s="5" t="s">
        <v>73</v>
      </c>
      <c r="H450" s="5" t="s">
        <v>74</v>
      </c>
      <c r="I450" s="5" t="s">
        <v>874</v>
      </c>
      <c r="K450" s="10" t="s">
        <v>72</v>
      </c>
      <c r="M450" s="5" t="s">
        <v>74</v>
      </c>
    </row>
    <row r="451" spans="1:13" ht="15" hidden="1" customHeight="1">
      <c r="A451" s="5" t="s">
        <v>13</v>
      </c>
      <c r="B451" s="5" t="s">
        <v>1032</v>
      </c>
      <c r="C451" s="5" t="s">
        <v>1033</v>
      </c>
      <c r="D451" s="6">
        <v>0</v>
      </c>
      <c r="E451" s="7" t="s">
        <v>72</v>
      </c>
      <c r="F451" s="6">
        <v>0</v>
      </c>
      <c r="G451" s="5" t="s">
        <v>73</v>
      </c>
      <c r="H451" s="5" t="s">
        <v>205</v>
      </c>
      <c r="I451" s="5" t="s">
        <v>874</v>
      </c>
      <c r="K451" s="10" t="s">
        <v>72</v>
      </c>
      <c r="M451" s="5" t="s">
        <v>205</v>
      </c>
    </row>
    <row r="452" spans="1:13" ht="15" hidden="1" customHeight="1">
      <c r="A452" s="5" t="s">
        <v>13</v>
      </c>
      <c r="B452" s="5" t="s">
        <v>1034</v>
      </c>
      <c r="C452" s="5" t="s">
        <v>1035</v>
      </c>
      <c r="D452" s="6">
        <v>0</v>
      </c>
      <c r="E452" s="7" t="s">
        <v>72</v>
      </c>
      <c r="F452" s="6">
        <v>0</v>
      </c>
      <c r="G452" s="5" t="s">
        <v>73</v>
      </c>
      <c r="H452" s="5" t="s">
        <v>109</v>
      </c>
      <c r="I452" s="5" t="s">
        <v>874</v>
      </c>
      <c r="K452" s="10" t="s">
        <v>72</v>
      </c>
      <c r="M452" s="5" t="s">
        <v>109</v>
      </c>
    </row>
    <row r="453" spans="1:13" ht="15" hidden="1" customHeight="1">
      <c r="A453" s="5" t="s">
        <v>13</v>
      </c>
      <c r="B453" s="5" t="s">
        <v>1036</v>
      </c>
      <c r="C453" s="5" t="s">
        <v>1037</v>
      </c>
      <c r="D453" s="6">
        <v>-8522.23</v>
      </c>
      <c r="E453" s="7" t="s">
        <v>72</v>
      </c>
      <c r="F453" s="6">
        <v>-725.83999999999992</v>
      </c>
      <c r="G453" s="5" t="s">
        <v>73</v>
      </c>
      <c r="H453" s="5" t="s">
        <v>240</v>
      </c>
      <c r="I453" s="5" t="s">
        <v>874</v>
      </c>
      <c r="K453" s="10" t="s">
        <v>72</v>
      </c>
      <c r="M453" s="5" t="s">
        <v>240</v>
      </c>
    </row>
    <row r="454" spans="1:13" ht="15" hidden="1" customHeight="1">
      <c r="A454" s="5" t="s">
        <v>13</v>
      </c>
      <c r="B454" s="5" t="s">
        <v>1038</v>
      </c>
      <c r="C454" s="5" t="s">
        <v>1039</v>
      </c>
      <c r="D454" s="6">
        <v>0</v>
      </c>
      <c r="E454" s="7" t="s">
        <v>72</v>
      </c>
      <c r="F454" s="6">
        <v>0</v>
      </c>
      <c r="G454" s="5" t="s">
        <v>73</v>
      </c>
      <c r="H454" s="5" t="s">
        <v>240</v>
      </c>
      <c r="I454" s="5" t="s">
        <v>874</v>
      </c>
      <c r="K454" s="10" t="s">
        <v>72</v>
      </c>
      <c r="M454" s="5" t="s">
        <v>240</v>
      </c>
    </row>
    <row r="455" spans="1:13" ht="15" hidden="1" customHeight="1">
      <c r="A455" s="5" t="s">
        <v>13</v>
      </c>
      <c r="B455" s="5" t="s">
        <v>1040</v>
      </c>
      <c r="C455" s="5" t="s">
        <v>1041</v>
      </c>
      <c r="D455" s="6">
        <v>-1567.75</v>
      </c>
      <c r="E455" s="7">
        <v>50</v>
      </c>
      <c r="F455" s="6">
        <v>-2343.58</v>
      </c>
      <c r="G455" s="5" t="s">
        <v>55</v>
      </c>
      <c r="H455" s="5" t="s">
        <v>88</v>
      </c>
      <c r="I455" s="5" t="s">
        <v>874</v>
      </c>
      <c r="K455" s="10">
        <v>50</v>
      </c>
    </row>
    <row r="456" spans="1:13" ht="15" hidden="1" customHeight="1">
      <c r="A456" s="5" t="s">
        <v>13</v>
      </c>
      <c r="B456" s="5" t="s">
        <v>1042</v>
      </c>
      <c r="C456" s="5" t="s">
        <v>1043</v>
      </c>
      <c r="D456" s="6">
        <v>-20000</v>
      </c>
      <c r="E456" s="7">
        <v>50</v>
      </c>
      <c r="F456" s="6">
        <v>0</v>
      </c>
      <c r="G456" s="5" t="s">
        <v>55</v>
      </c>
      <c r="H456" s="5" t="s">
        <v>88</v>
      </c>
      <c r="I456" s="5" t="s">
        <v>874</v>
      </c>
      <c r="K456" s="10">
        <v>50</v>
      </c>
    </row>
    <row r="457" spans="1:13" ht="15" hidden="1" customHeight="1">
      <c r="A457" s="5" t="s">
        <v>13</v>
      </c>
      <c r="B457" s="5" t="s">
        <v>1044</v>
      </c>
      <c r="C457" s="5" t="s">
        <v>1045</v>
      </c>
      <c r="D457" s="6">
        <v>0</v>
      </c>
      <c r="E457" s="7" t="s">
        <v>72</v>
      </c>
      <c r="F457" s="6">
        <v>0</v>
      </c>
      <c r="G457" s="5" t="s">
        <v>73</v>
      </c>
      <c r="H457" s="5" t="s">
        <v>109</v>
      </c>
      <c r="I457" s="5" t="s">
        <v>874</v>
      </c>
      <c r="K457" s="10" t="s">
        <v>72</v>
      </c>
      <c r="M457" s="5" t="s">
        <v>109</v>
      </c>
    </row>
    <row r="458" spans="1:13" ht="15" hidden="1" customHeight="1">
      <c r="A458" s="5" t="s">
        <v>13</v>
      </c>
      <c r="B458" s="5" t="s">
        <v>1046</v>
      </c>
      <c r="C458" s="5" t="s">
        <v>1047</v>
      </c>
      <c r="D458" s="6">
        <v>0</v>
      </c>
      <c r="E458" s="7" t="s">
        <v>72</v>
      </c>
      <c r="F458" s="6">
        <v>1557.41</v>
      </c>
      <c r="G458" s="5" t="s">
        <v>73</v>
      </c>
      <c r="H458" s="5" t="s">
        <v>109</v>
      </c>
      <c r="I458" s="5" t="s">
        <v>874</v>
      </c>
      <c r="K458" s="10" t="s">
        <v>72</v>
      </c>
      <c r="M458" s="5" t="s">
        <v>109</v>
      </c>
    </row>
    <row r="459" spans="1:13" ht="15" hidden="1" customHeight="1">
      <c r="A459" s="5" t="s">
        <v>13</v>
      </c>
      <c r="B459" s="5" t="s">
        <v>1048</v>
      </c>
      <c r="C459" s="5" t="s">
        <v>1049</v>
      </c>
      <c r="D459" s="6">
        <v>-3038.55</v>
      </c>
      <c r="E459" s="7">
        <v>80</v>
      </c>
      <c r="F459" s="6">
        <v>15630.29</v>
      </c>
      <c r="G459" s="5" t="s">
        <v>48</v>
      </c>
      <c r="H459" s="5" t="s">
        <v>420</v>
      </c>
      <c r="I459" s="5" t="s">
        <v>874</v>
      </c>
      <c r="K459" s="10">
        <v>80</v>
      </c>
    </row>
    <row r="460" spans="1:13" ht="15" hidden="1" customHeight="1">
      <c r="A460" s="5" t="s">
        <v>13</v>
      </c>
      <c r="B460" s="5" t="s">
        <v>1050</v>
      </c>
      <c r="C460" s="5" t="s">
        <v>1051</v>
      </c>
      <c r="D460" s="6">
        <v>-7171.98</v>
      </c>
      <c r="E460" s="7">
        <v>80</v>
      </c>
      <c r="F460" s="6">
        <v>-15774.719999999998</v>
      </c>
      <c r="G460" s="5" t="s">
        <v>48</v>
      </c>
      <c r="H460" s="5" t="s">
        <v>420</v>
      </c>
      <c r="I460" s="5" t="s">
        <v>874</v>
      </c>
      <c r="K460" s="10">
        <v>80</v>
      </c>
    </row>
    <row r="461" spans="1:13" ht="15" hidden="1" customHeight="1">
      <c r="A461" s="5" t="s">
        <v>13</v>
      </c>
      <c r="B461" s="5" t="s">
        <v>1052</v>
      </c>
      <c r="C461" s="5" t="s">
        <v>1053</v>
      </c>
      <c r="D461" s="6">
        <v>-44694.080000000002</v>
      </c>
      <c r="E461" s="7">
        <v>210</v>
      </c>
      <c r="F461" s="6">
        <v>-9139.3599999999988</v>
      </c>
      <c r="G461" s="5" t="s">
        <v>159</v>
      </c>
      <c r="H461" s="5" t="s">
        <v>159</v>
      </c>
      <c r="I461" s="5" t="s">
        <v>874</v>
      </c>
      <c r="K461" s="10">
        <v>210</v>
      </c>
    </row>
    <row r="462" spans="1:13" ht="15" hidden="1" customHeight="1">
      <c r="A462" s="5" t="s">
        <v>13</v>
      </c>
      <c r="B462" s="5" t="s">
        <v>1054</v>
      </c>
      <c r="C462" s="5" t="s">
        <v>1055</v>
      </c>
      <c r="D462" s="6">
        <v>0</v>
      </c>
      <c r="E462" s="7">
        <v>10</v>
      </c>
      <c r="F462" s="6">
        <v>0</v>
      </c>
      <c r="G462" s="5" t="s">
        <v>335</v>
      </c>
      <c r="H462" s="5" t="s">
        <v>1056</v>
      </c>
      <c r="I462" s="5" t="s">
        <v>874</v>
      </c>
      <c r="K462" s="10">
        <v>10</v>
      </c>
    </row>
    <row r="463" spans="1:13" ht="15" hidden="1" customHeight="1">
      <c r="A463" s="5" t="s">
        <v>13</v>
      </c>
      <c r="B463" s="5" t="s">
        <v>1057</v>
      </c>
      <c r="C463" s="5" t="s">
        <v>1058</v>
      </c>
      <c r="D463" s="6">
        <v>0</v>
      </c>
      <c r="E463" s="7">
        <v>10</v>
      </c>
      <c r="F463" s="6">
        <v>0</v>
      </c>
      <c r="G463" s="5" t="s">
        <v>335</v>
      </c>
      <c r="H463" s="5" t="s">
        <v>1059</v>
      </c>
      <c r="I463" s="5" t="s">
        <v>874</v>
      </c>
      <c r="K463" s="10">
        <v>10</v>
      </c>
    </row>
    <row r="464" spans="1:13" ht="15" hidden="1" customHeight="1">
      <c r="A464" s="5" t="s">
        <v>13</v>
      </c>
      <c r="B464" s="5" t="s">
        <v>1060</v>
      </c>
      <c r="C464" s="5" t="s">
        <v>1061</v>
      </c>
      <c r="D464" s="6">
        <v>-50101.59</v>
      </c>
      <c r="E464" s="7">
        <v>20</v>
      </c>
      <c r="F464" s="6">
        <v>-68797.01999999999</v>
      </c>
      <c r="G464" s="5" t="s">
        <v>18</v>
      </c>
      <c r="H464" s="5" t="s">
        <v>28</v>
      </c>
      <c r="I464" s="5" t="s">
        <v>874</v>
      </c>
      <c r="K464" s="10">
        <v>20</v>
      </c>
    </row>
    <row r="465" spans="1:13" ht="14.25" hidden="1" customHeight="1">
      <c r="A465" s="5" t="s">
        <v>13</v>
      </c>
      <c r="B465" s="5" t="s">
        <v>1062</v>
      </c>
      <c r="C465" s="5" t="s">
        <v>1063</v>
      </c>
      <c r="D465" s="6">
        <v>0</v>
      </c>
      <c r="E465" s="7">
        <v>10</v>
      </c>
      <c r="F465" s="6">
        <v>0</v>
      </c>
      <c r="G465" s="5" t="s">
        <v>335</v>
      </c>
      <c r="H465" s="5" t="s">
        <v>1059</v>
      </c>
      <c r="I465" s="5" t="s">
        <v>874</v>
      </c>
      <c r="K465" s="10">
        <v>10</v>
      </c>
    </row>
    <row r="466" spans="1:13" ht="15" hidden="1" customHeight="1">
      <c r="A466" s="5" t="s">
        <v>13</v>
      </c>
      <c r="B466" s="5" t="s">
        <v>1064</v>
      </c>
      <c r="C466" s="5" t="s">
        <v>1065</v>
      </c>
      <c r="D466" s="6">
        <v>0</v>
      </c>
      <c r="E466" s="7">
        <v>10</v>
      </c>
      <c r="F466" s="6">
        <v>0</v>
      </c>
      <c r="G466" s="5" t="s">
        <v>335</v>
      </c>
      <c r="H466" s="5" t="s">
        <v>1059</v>
      </c>
      <c r="I466" s="5" t="s">
        <v>874</v>
      </c>
      <c r="K466" s="10">
        <v>10</v>
      </c>
    </row>
    <row r="467" spans="1:13" ht="15" hidden="1" customHeight="1">
      <c r="A467" s="5" t="s">
        <v>13</v>
      </c>
      <c r="B467" s="5" t="s">
        <v>1066</v>
      </c>
      <c r="C467" s="5" t="s">
        <v>1067</v>
      </c>
      <c r="D467" s="6">
        <v>0</v>
      </c>
      <c r="E467" s="7" t="s">
        <v>72</v>
      </c>
      <c r="F467" s="6">
        <v>0</v>
      </c>
      <c r="G467" s="5" t="s">
        <v>73</v>
      </c>
      <c r="H467" s="5" t="s">
        <v>109</v>
      </c>
      <c r="I467" s="5" t="s">
        <v>874</v>
      </c>
      <c r="K467" s="10" t="s">
        <v>72</v>
      </c>
      <c r="M467" s="5" t="s">
        <v>109</v>
      </c>
    </row>
    <row r="468" spans="1:13" ht="15" hidden="1" customHeight="1">
      <c r="A468" s="5" t="s">
        <v>13</v>
      </c>
      <c r="B468" s="32" t="s">
        <v>1068</v>
      </c>
      <c r="C468" s="5" t="s">
        <v>1069</v>
      </c>
      <c r="D468" s="6">
        <v>-122.58</v>
      </c>
      <c r="E468" s="7" t="s">
        <v>72</v>
      </c>
      <c r="F468" s="6">
        <v>-133.04999999999998</v>
      </c>
      <c r="G468" s="5" t="s">
        <v>73</v>
      </c>
      <c r="H468" s="5" t="s">
        <v>109</v>
      </c>
      <c r="I468" s="5" t="s">
        <v>874</v>
      </c>
      <c r="K468" s="10" t="s">
        <v>72</v>
      </c>
      <c r="M468" s="5" t="s">
        <v>109</v>
      </c>
    </row>
    <row r="469" spans="1:13" ht="15" hidden="1" customHeight="1">
      <c r="A469" s="5" t="s">
        <v>13</v>
      </c>
      <c r="B469" s="5" t="s">
        <v>1070</v>
      </c>
      <c r="C469" s="5" t="s">
        <v>1071</v>
      </c>
      <c r="D469" s="6">
        <v>0</v>
      </c>
      <c r="E469" s="7" t="s">
        <v>72</v>
      </c>
      <c r="F469" s="6">
        <v>0</v>
      </c>
      <c r="G469" s="5" t="s">
        <v>73</v>
      </c>
      <c r="H469" s="5" t="s">
        <v>74</v>
      </c>
      <c r="I469" s="5" t="s">
        <v>874</v>
      </c>
      <c r="K469" s="10" t="s">
        <v>72</v>
      </c>
      <c r="M469" s="5" t="s">
        <v>74</v>
      </c>
    </row>
    <row r="470" spans="1:13" ht="15" hidden="1" customHeight="1">
      <c r="A470" s="5" t="s">
        <v>13</v>
      </c>
      <c r="B470" s="5" t="s">
        <v>1072</v>
      </c>
      <c r="C470" s="5" t="s">
        <v>1073</v>
      </c>
      <c r="D470" s="6">
        <v>-17.75</v>
      </c>
      <c r="E470" s="7" t="s">
        <v>72</v>
      </c>
      <c r="F470" s="6">
        <v>-15.25</v>
      </c>
      <c r="G470" s="5" t="s">
        <v>73</v>
      </c>
      <c r="H470" s="5" t="s">
        <v>109</v>
      </c>
      <c r="I470" s="5" t="s">
        <v>874</v>
      </c>
      <c r="K470" s="10" t="s">
        <v>72</v>
      </c>
      <c r="M470" s="5" t="s">
        <v>109</v>
      </c>
    </row>
    <row r="471" spans="1:13" ht="15" hidden="1" customHeight="1">
      <c r="A471" s="5" t="s">
        <v>13</v>
      </c>
      <c r="B471" s="5" t="s">
        <v>1074</v>
      </c>
      <c r="C471" s="5" t="s">
        <v>1075</v>
      </c>
      <c r="D471" s="6">
        <v>0</v>
      </c>
      <c r="E471" s="7" t="s">
        <v>72</v>
      </c>
      <c r="F471" s="6">
        <v>0</v>
      </c>
      <c r="G471" s="5" t="s">
        <v>73</v>
      </c>
      <c r="H471" s="5" t="s">
        <v>304</v>
      </c>
      <c r="I471" s="5" t="s">
        <v>874</v>
      </c>
      <c r="K471" s="10" t="s">
        <v>72</v>
      </c>
      <c r="M471" s="5" t="s">
        <v>304</v>
      </c>
    </row>
    <row r="472" spans="1:13" ht="15" hidden="1" customHeight="1">
      <c r="A472" s="5" t="s">
        <v>13</v>
      </c>
      <c r="B472" s="5" t="s">
        <v>1076</v>
      </c>
      <c r="C472" s="5" t="s">
        <v>1077</v>
      </c>
      <c r="D472" s="6">
        <v>-45036.85</v>
      </c>
      <c r="E472" s="7" t="s">
        <v>72</v>
      </c>
      <c r="F472" s="6">
        <v>-22459.98</v>
      </c>
      <c r="G472" s="5" t="s">
        <v>73</v>
      </c>
      <c r="H472" s="5" t="s">
        <v>74</v>
      </c>
      <c r="I472" s="5" t="s">
        <v>874</v>
      </c>
      <c r="K472" s="10" t="s">
        <v>72</v>
      </c>
      <c r="M472" s="5" t="s">
        <v>74</v>
      </c>
    </row>
    <row r="473" spans="1:13" ht="15" hidden="1" customHeight="1">
      <c r="A473" s="5" t="s">
        <v>13</v>
      </c>
      <c r="B473" s="5" t="s">
        <v>1078</v>
      </c>
      <c r="C473" s="5" t="s">
        <v>1079</v>
      </c>
      <c r="D473" s="6">
        <v>-16119.8</v>
      </c>
      <c r="E473" s="7" t="s">
        <v>72</v>
      </c>
      <c r="F473" s="6">
        <v>-4169</v>
      </c>
      <c r="G473" s="5" t="s">
        <v>73</v>
      </c>
      <c r="H473" s="5" t="s">
        <v>143</v>
      </c>
      <c r="I473" s="5" t="s">
        <v>874</v>
      </c>
      <c r="K473" s="10" t="s">
        <v>72</v>
      </c>
      <c r="M473" s="5" t="s">
        <v>143</v>
      </c>
    </row>
    <row r="474" spans="1:13" ht="15" hidden="1" customHeight="1">
      <c r="A474" s="5" t="s">
        <v>13</v>
      </c>
      <c r="B474" s="5" t="s">
        <v>1080</v>
      </c>
      <c r="C474" s="5" t="s">
        <v>1081</v>
      </c>
      <c r="D474" s="6">
        <v>0</v>
      </c>
      <c r="E474" s="7" t="s">
        <v>72</v>
      </c>
      <c r="F474" s="6">
        <v>0</v>
      </c>
      <c r="G474" s="5" t="s">
        <v>73</v>
      </c>
      <c r="H474" s="5" t="s">
        <v>225</v>
      </c>
      <c r="I474" s="5" t="s">
        <v>874</v>
      </c>
      <c r="K474" s="10" t="s">
        <v>72</v>
      </c>
      <c r="M474" s="5" t="s">
        <v>225</v>
      </c>
    </row>
    <row r="475" spans="1:13" ht="15" hidden="1" customHeight="1">
      <c r="A475" s="5" t="s">
        <v>13</v>
      </c>
      <c r="B475" s="5" t="s">
        <v>1082</v>
      </c>
      <c r="C475" s="5" t="s">
        <v>1083</v>
      </c>
      <c r="D475" s="6">
        <v>-799.14</v>
      </c>
      <c r="E475" s="7" t="s">
        <v>72</v>
      </c>
      <c r="F475" s="6">
        <v>-5074.34</v>
      </c>
      <c r="G475" s="5" t="s">
        <v>73</v>
      </c>
      <c r="H475" s="5" t="s">
        <v>184</v>
      </c>
      <c r="I475" s="5" t="s">
        <v>874</v>
      </c>
      <c r="K475" s="10" t="s">
        <v>72</v>
      </c>
      <c r="M475" s="5" t="s">
        <v>184</v>
      </c>
    </row>
    <row r="476" spans="1:13" ht="15" hidden="1" customHeight="1">
      <c r="A476" s="5" t="s">
        <v>13</v>
      </c>
      <c r="B476" s="31" t="s">
        <v>1084</v>
      </c>
      <c r="C476" s="33" t="s">
        <v>1085</v>
      </c>
      <c r="D476" s="6"/>
      <c r="E476" s="7" t="s">
        <v>72</v>
      </c>
      <c r="F476" s="6">
        <v>-858.38</v>
      </c>
      <c r="G476" s="5" t="s">
        <v>73</v>
      </c>
      <c r="H476" s="5" t="s">
        <v>109</v>
      </c>
      <c r="I476" s="5" t="s">
        <v>874</v>
      </c>
      <c r="K476" s="5"/>
      <c r="M476" s="5" t="s">
        <v>109</v>
      </c>
    </row>
    <row r="477" spans="1:13" ht="15" hidden="1" customHeight="1">
      <c r="A477" s="5" t="s">
        <v>13</v>
      </c>
      <c r="B477" s="31" t="s">
        <v>1086</v>
      </c>
      <c r="C477" s="33" t="s">
        <v>1087</v>
      </c>
      <c r="D477" s="6"/>
      <c r="E477" s="7" t="s">
        <v>72</v>
      </c>
      <c r="F477" s="6">
        <v>-8895.84</v>
      </c>
      <c r="G477" s="5" t="s">
        <v>73</v>
      </c>
      <c r="H477" s="5" t="s">
        <v>109</v>
      </c>
      <c r="I477" s="5" t="s">
        <v>874</v>
      </c>
      <c r="K477" s="5" t="s">
        <v>72</v>
      </c>
      <c r="M477" s="5" t="s">
        <v>109</v>
      </c>
    </row>
    <row r="478" spans="1:13" ht="15" hidden="1" customHeight="1">
      <c r="A478" s="5" t="s">
        <v>13</v>
      </c>
      <c r="B478" s="31" t="s">
        <v>1088</v>
      </c>
      <c r="C478" s="5" t="s">
        <v>1089</v>
      </c>
      <c r="D478" s="6"/>
      <c r="E478" s="7" t="s">
        <v>72</v>
      </c>
      <c r="F478" s="6">
        <v>-479.03</v>
      </c>
      <c r="G478" s="5" t="s">
        <v>73</v>
      </c>
      <c r="H478" s="5" t="s">
        <v>288</v>
      </c>
      <c r="I478" s="5" t="s">
        <v>874</v>
      </c>
      <c r="K478" s="5"/>
      <c r="M478" s="5" t="s">
        <v>288</v>
      </c>
    </row>
    <row r="479" spans="1:13" ht="15" hidden="1" customHeight="1">
      <c r="A479" s="5" t="s">
        <v>13</v>
      </c>
      <c r="B479" s="31" t="s">
        <v>1090</v>
      </c>
      <c r="C479" s="33" t="s">
        <v>1091</v>
      </c>
      <c r="D479" s="6"/>
      <c r="E479" s="7">
        <v>240</v>
      </c>
      <c r="F479" s="6">
        <v>-3991428.93</v>
      </c>
      <c r="G479" s="5" t="s">
        <v>15</v>
      </c>
      <c r="H479" s="5" t="s">
        <v>15</v>
      </c>
      <c r="I479" s="5" t="s">
        <v>874</v>
      </c>
      <c r="K479" s="5"/>
    </row>
    <row r="480" spans="1:13" ht="15" customHeight="1">
      <c r="A480" s="5" t="s">
        <v>13</v>
      </c>
      <c r="B480" s="5" t="s">
        <v>1093</v>
      </c>
      <c r="C480" s="5" t="s">
        <v>899</v>
      </c>
      <c r="D480" s="6">
        <v>107943.22</v>
      </c>
      <c r="E480" s="7">
        <v>40</v>
      </c>
      <c r="F480" s="6">
        <v>0</v>
      </c>
      <c r="G480" s="5" t="s">
        <v>426</v>
      </c>
      <c r="H480" s="5" t="s">
        <v>779</v>
      </c>
      <c r="I480" s="5" t="s">
        <v>1092</v>
      </c>
      <c r="K480" s="6">
        <v>40</v>
      </c>
    </row>
    <row r="481" spans="1:13" ht="15" hidden="1" customHeight="1">
      <c r="A481" s="5" t="s">
        <v>13</v>
      </c>
      <c r="B481" s="5" t="s">
        <v>1094</v>
      </c>
      <c r="C481" s="5" t="s">
        <v>1095</v>
      </c>
      <c r="D481" s="6">
        <v>0</v>
      </c>
      <c r="E481" s="7">
        <v>40</v>
      </c>
      <c r="F481" s="6">
        <v>0</v>
      </c>
      <c r="G481" s="5" t="s">
        <v>426</v>
      </c>
      <c r="H481" s="5" t="s">
        <v>444</v>
      </c>
      <c r="I481" s="5" t="s">
        <v>1092</v>
      </c>
      <c r="K481" s="6">
        <v>40</v>
      </c>
    </row>
    <row r="482" spans="1:13" ht="15" hidden="1" customHeight="1">
      <c r="A482" s="5" t="s">
        <v>13</v>
      </c>
      <c r="B482" s="5" t="s">
        <v>1096</v>
      </c>
      <c r="C482" s="5" t="s">
        <v>1043</v>
      </c>
      <c r="D482" s="6">
        <v>-74.930000000000007</v>
      </c>
      <c r="E482" s="7">
        <v>50</v>
      </c>
      <c r="F482" s="6">
        <v>0</v>
      </c>
      <c r="G482" s="5" t="s">
        <v>55</v>
      </c>
      <c r="H482" s="5" t="s">
        <v>88</v>
      </c>
      <c r="I482" s="5" t="s">
        <v>1092</v>
      </c>
      <c r="K482" s="6">
        <v>50</v>
      </c>
    </row>
    <row r="483" spans="1:13" ht="15" hidden="1" customHeight="1">
      <c r="A483" s="5" t="s">
        <v>13</v>
      </c>
      <c r="B483" s="5" t="s">
        <v>1097</v>
      </c>
      <c r="C483" s="5" t="s">
        <v>1043</v>
      </c>
      <c r="D483" s="6">
        <v>0</v>
      </c>
      <c r="E483" s="7">
        <v>50</v>
      </c>
      <c r="F483" s="6">
        <v>0</v>
      </c>
      <c r="G483" s="5" t="s">
        <v>55</v>
      </c>
      <c r="H483" s="5" t="s">
        <v>88</v>
      </c>
      <c r="I483" s="5" t="s">
        <v>1092</v>
      </c>
      <c r="K483" s="6">
        <v>50</v>
      </c>
    </row>
    <row r="484" spans="1:13" ht="15" hidden="1" customHeight="1">
      <c r="A484" s="5" t="s">
        <v>13</v>
      </c>
      <c r="B484" s="5" t="s">
        <v>1098</v>
      </c>
      <c r="C484" s="5" t="s">
        <v>1099</v>
      </c>
      <c r="D484" s="6">
        <v>0</v>
      </c>
      <c r="E484" s="7">
        <v>40</v>
      </c>
      <c r="F484" s="6">
        <v>0</v>
      </c>
      <c r="G484" s="5" t="s">
        <v>426</v>
      </c>
      <c r="H484" s="5" t="s">
        <v>444</v>
      </c>
      <c r="I484" s="5" t="s">
        <v>1092</v>
      </c>
      <c r="K484" s="6">
        <v>40</v>
      </c>
    </row>
    <row r="485" spans="1:13" ht="15" hidden="1" customHeight="1">
      <c r="A485" s="5" t="s">
        <v>13</v>
      </c>
      <c r="B485" s="5" t="s">
        <v>1100</v>
      </c>
      <c r="C485" s="5" t="s">
        <v>924</v>
      </c>
      <c r="D485" s="6">
        <v>0</v>
      </c>
      <c r="E485" s="7" t="s">
        <v>72</v>
      </c>
      <c r="F485" s="6">
        <v>0</v>
      </c>
      <c r="G485" s="5" t="s">
        <v>73</v>
      </c>
      <c r="H485" s="5" t="s">
        <v>74</v>
      </c>
      <c r="I485" s="5" t="s">
        <v>1092</v>
      </c>
      <c r="K485" s="6" t="s">
        <v>72</v>
      </c>
      <c r="M485" s="5" t="s">
        <v>74</v>
      </c>
    </row>
    <row r="486" spans="1:13" ht="15" hidden="1" customHeight="1">
      <c r="A486" s="5" t="s">
        <v>13</v>
      </c>
      <c r="B486" s="5" t="s">
        <v>1101</v>
      </c>
      <c r="C486" s="5" t="s">
        <v>928</v>
      </c>
      <c r="D486" s="6">
        <v>0</v>
      </c>
      <c r="E486" s="7" t="s">
        <v>99</v>
      </c>
      <c r="F486" s="6">
        <v>0</v>
      </c>
      <c r="G486" s="5" t="s">
        <v>73</v>
      </c>
      <c r="H486" s="5" t="s">
        <v>100</v>
      </c>
      <c r="I486" s="5" t="s">
        <v>1092</v>
      </c>
      <c r="K486" s="6" t="s">
        <v>99</v>
      </c>
    </row>
    <row r="487" spans="1:13" ht="15" hidden="1" customHeight="1">
      <c r="A487" s="5" t="s">
        <v>13</v>
      </c>
      <c r="B487" s="5" t="s">
        <v>1102</v>
      </c>
      <c r="C487" s="5" t="s">
        <v>1103</v>
      </c>
      <c r="D487" s="6">
        <v>0</v>
      </c>
      <c r="E487" s="7" t="s">
        <v>72</v>
      </c>
      <c r="F487" s="6">
        <v>0</v>
      </c>
      <c r="G487" s="5" t="s">
        <v>73</v>
      </c>
      <c r="H487" s="5" t="s">
        <v>109</v>
      </c>
      <c r="I487" s="5" t="s">
        <v>1092</v>
      </c>
      <c r="K487" s="6" t="s">
        <v>72</v>
      </c>
      <c r="M487" s="5" t="s">
        <v>109</v>
      </c>
    </row>
    <row r="488" spans="1:13" ht="15" hidden="1" customHeight="1">
      <c r="A488" s="5" t="s">
        <v>13</v>
      </c>
      <c r="B488" s="5" t="s">
        <v>1104</v>
      </c>
      <c r="C488" s="5" t="s">
        <v>1105</v>
      </c>
      <c r="D488" s="6">
        <v>0</v>
      </c>
      <c r="E488" s="7">
        <v>40</v>
      </c>
      <c r="F488" s="6">
        <v>0</v>
      </c>
      <c r="G488" s="5" t="s">
        <v>426</v>
      </c>
      <c r="H488" s="5" t="s">
        <v>444</v>
      </c>
      <c r="I488" s="5" t="s">
        <v>1092</v>
      </c>
      <c r="K488" s="6">
        <v>40</v>
      </c>
    </row>
    <row r="489" spans="1:13" ht="15" hidden="1" customHeight="1">
      <c r="A489" s="5" t="s">
        <v>13</v>
      </c>
      <c r="B489" s="5" t="s">
        <v>1106</v>
      </c>
      <c r="C489" s="5" t="s">
        <v>890</v>
      </c>
      <c r="D489" s="6">
        <v>-967.67</v>
      </c>
      <c r="E489" s="7" t="s">
        <v>72</v>
      </c>
      <c r="F489" s="6">
        <v>0</v>
      </c>
      <c r="G489" s="5" t="s">
        <v>73</v>
      </c>
      <c r="H489" s="5" t="s">
        <v>307</v>
      </c>
      <c r="I489" s="5" t="s">
        <v>1092</v>
      </c>
      <c r="K489" s="6" t="s">
        <v>72</v>
      </c>
      <c r="M489" s="5" t="s">
        <v>307</v>
      </c>
    </row>
    <row r="490" spans="1:13" ht="15" hidden="1" customHeight="1">
      <c r="A490" s="5" t="s">
        <v>13</v>
      </c>
      <c r="B490" s="5" t="s">
        <v>1107</v>
      </c>
      <c r="C490" s="5" t="s">
        <v>970</v>
      </c>
      <c r="D490" s="6">
        <v>-19.829999999999998</v>
      </c>
      <c r="E490" s="7" t="s">
        <v>72</v>
      </c>
      <c r="F490" s="6">
        <v>0</v>
      </c>
      <c r="G490" s="5" t="s">
        <v>73</v>
      </c>
      <c r="H490" s="14" t="s">
        <v>177</v>
      </c>
      <c r="I490" s="5" t="s">
        <v>1092</v>
      </c>
      <c r="K490" s="6" t="s">
        <v>72</v>
      </c>
      <c r="M490" s="5" t="s">
        <v>177</v>
      </c>
    </row>
    <row r="491" spans="1:13" ht="15" hidden="1" customHeight="1">
      <c r="A491" s="5" t="s">
        <v>13</v>
      </c>
      <c r="B491" s="5" t="s">
        <v>1108</v>
      </c>
      <c r="C491" s="5" t="s">
        <v>974</v>
      </c>
      <c r="D491" s="6">
        <v>0</v>
      </c>
      <c r="E491" s="7" t="s">
        <v>72</v>
      </c>
      <c r="F491" s="6">
        <v>0</v>
      </c>
      <c r="G491" s="5" t="s">
        <v>73</v>
      </c>
      <c r="H491" s="5" t="s">
        <v>296</v>
      </c>
      <c r="I491" s="5" t="s">
        <v>1092</v>
      </c>
      <c r="K491" s="6" t="s">
        <v>72</v>
      </c>
      <c r="M491" s="5" t="s">
        <v>296</v>
      </c>
    </row>
    <row r="492" spans="1:13" ht="15" hidden="1" customHeight="1">
      <c r="A492" s="5" t="s">
        <v>13</v>
      </c>
      <c r="B492" s="5" t="s">
        <v>1109</v>
      </c>
      <c r="C492" s="5" t="s">
        <v>1027</v>
      </c>
      <c r="D492" s="6">
        <v>-2228.0300000000002</v>
      </c>
      <c r="E492" s="7" t="s">
        <v>99</v>
      </c>
      <c r="F492" s="6">
        <v>0</v>
      </c>
      <c r="G492" s="5" t="s">
        <v>73</v>
      </c>
      <c r="H492" s="5" t="s">
        <v>100</v>
      </c>
      <c r="I492" s="5" t="s">
        <v>1092</v>
      </c>
      <c r="K492" s="6" t="s">
        <v>99</v>
      </c>
    </row>
    <row r="493" spans="1:13" ht="15" hidden="1" customHeight="1">
      <c r="A493" s="5" t="s">
        <v>13</v>
      </c>
      <c r="B493" s="5" t="s">
        <v>1110</v>
      </c>
      <c r="C493" s="5" t="s">
        <v>968</v>
      </c>
      <c r="D493" s="6">
        <v>-4986.51</v>
      </c>
      <c r="E493" s="7" t="s">
        <v>72</v>
      </c>
      <c r="F493" s="6">
        <v>0</v>
      </c>
      <c r="G493" s="5" t="s">
        <v>73</v>
      </c>
      <c r="H493" s="5" t="s">
        <v>296</v>
      </c>
      <c r="I493" s="5" t="s">
        <v>1092</v>
      </c>
      <c r="K493" s="6" t="s">
        <v>72</v>
      </c>
      <c r="M493" s="5" t="s">
        <v>296</v>
      </c>
    </row>
    <row r="494" spans="1:13" ht="15" hidden="1" customHeight="1">
      <c r="A494" s="5" t="s">
        <v>13</v>
      </c>
      <c r="B494" s="5" t="s">
        <v>1111</v>
      </c>
      <c r="C494" s="5" t="s">
        <v>984</v>
      </c>
      <c r="D494" s="6">
        <v>-651.88</v>
      </c>
      <c r="E494" s="7" t="s">
        <v>72</v>
      </c>
      <c r="F494" s="6">
        <v>0</v>
      </c>
      <c r="G494" s="5" t="s">
        <v>73</v>
      </c>
      <c r="H494" s="14" t="s">
        <v>177</v>
      </c>
      <c r="I494" s="5" t="s">
        <v>1092</v>
      </c>
      <c r="K494" s="6" t="s">
        <v>72</v>
      </c>
      <c r="M494" s="5" t="s">
        <v>177</v>
      </c>
    </row>
    <row r="495" spans="1:13" ht="15" hidden="1" customHeight="1">
      <c r="A495" s="5" t="s">
        <v>13</v>
      </c>
      <c r="B495" s="5" t="s">
        <v>1112</v>
      </c>
      <c r="C495" s="5" t="s">
        <v>1113</v>
      </c>
      <c r="D495" s="6">
        <v>0</v>
      </c>
      <c r="E495" s="7">
        <v>40</v>
      </c>
      <c r="F495" s="6">
        <v>0</v>
      </c>
      <c r="G495" s="5" t="s">
        <v>426</v>
      </c>
      <c r="H495" s="5" t="s">
        <v>444</v>
      </c>
      <c r="I495" s="5" t="s">
        <v>1092</v>
      </c>
      <c r="K495" s="6">
        <v>40</v>
      </c>
    </row>
    <row r="496" spans="1:13" ht="15" hidden="1" customHeight="1">
      <c r="A496" s="5" t="s">
        <v>13</v>
      </c>
      <c r="B496" s="5" t="s">
        <v>1114</v>
      </c>
      <c r="C496" s="5" t="s">
        <v>1115</v>
      </c>
      <c r="D496" s="6">
        <v>0</v>
      </c>
      <c r="E496" s="7">
        <v>40</v>
      </c>
      <c r="F496" s="6">
        <v>0</v>
      </c>
      <c r="G496" s="5" t="s">
        <v>426</v>
      </c>
      <c r="H496" s="5" t="s">
        <v>444</v>
      </c>
      <c r="I496" s="5" t="s">
        <v>1092</v>
      </c>
      <c r="K496" s="6">
        <v>40</v>
      </c>
    </row>
    <row r="497" spans="1:13" ht="15" hidden="1" customHeight="1">
      <c r="A497" s="5" t="s">
        <v>13</v>
      </c>
      <c r="B497" s="5" t="s">
        <v>1116</v>
      </c>
      <c r="C497" s="5" t="s">
        <v>1117</v>
      </c>
      <c r="D497" s="6">
        <v>0</v>
      </c>
      <c r="E497" s="7" t="s">
        <v>72</v>
      </c>
      <c r="F497" s="6">
        <v>0</v>
      </c>
      <c r="G497" s="5" t="s">
        <v>73</v>
      </c>
      <c r="H497" s="5" t="s">
        <v>74</v>
      </c>
      <c r="I497" s="5" t="s">
        <v>1092</v>
      </c>
      <c r="K497" s="6" t="s">
        <v>72</v>
      </c>
      <c r="M497" s="5" t="s">
        <v>74</v>
      </c>
    </row>
    <row r="498" spans="1:13" ht="15" hidden="1" customHeight="1">
      <c r="A498" s="5" t="s">
        <v>13</v>
      </c>
      <c r="B498" s="5" t="s">
        <v>1118</v>
      </c>
      <c r="C498" s="5" t="s">
        <v>1071</v>
      </c>
      <c r="D498" s="6">
        <v>0</v>
      </c>
      <c r="E498" s="7" t="s">
        <v>72</v>
      </c>
      <c r="F498" s="6">
        <v>0</v>
      </c>
      <c r="G498" s="5" t="s">
        <v>73</v>
      </c>
      <c r="H498" s="5" t="s">
        <v>74</v>
      </c>
      <c r="I498" s="5" t="s">
        <v>1092</v>
      </c>
      <c r="K498" s="6" t="s">
        <v>72</v>
      </c>
      <c r="M498" s="5" t="s">
        <v>74</v>
      </c>
    </row>
    <row r="499" spans="1:13" ht="15" hidden="1" customHeight="1">
      <c r="A499" s="5" t="s">
        <v>13</v>
      </c>
      <c r="B499" s="5" t="s">
        <v>1119</v>
      </c>
      <c r="C499" s="5" t="s">
        <v>926</v>
      </c>
      <c r="D499" s="6">
        <v>0</v>
      </c>
      <c r="E499" s="7" t="s">
        <v>99</v>
      </c>
      <c r="F499" s="6">
        <v>0</v>
      </c>
      <c r="G499" s="5" t="s">
        <v>73</v>
      </c>
      <c r="H499" s="5" t="s">
        <v>586</v>
      </c>
      <c r="I499" s="5" t="s">
        <v>1092</v>
      </c>
      <c r="K499" s="6" t="s">
        <v>99</v>
      </c>
    </row>
    <row r="500" spans="1:13" ht="15" hidden="1" customHeight="1">
      <c r="A500" s="5" t="s">
        <v>13</v>
      </c>
      <c r="B500" s="5" t="s">
        <v>1120</v>
      </c>
      <c r="C500" s="5" t="s">
        <v>934</v>
      </c>
      <c r="D500" s="6">
        <v>-8963.36</v>
      </c>
      <c r="E500" s="7" t="s">
        <v>99</v>
      </c>
      <c r="F500" s="6">
        <v>0</v>
      </c>
      <c r="G500" s="5" t="s">
        <v>73</v>
      </c>
      <c r="H500" s="5" t="s">
        <v>100</v>
      </c>
      <c r="I500" s="5" t="s">
        <v>1092</v>
      </c>
      <c r="K500" s="6" t="s">
        <v>99</v>
      </c>
    </row>
    <row r="501" spans="1:13" ht="15" hidden="1" customHeight="1">
      <c r="A501" s="5" t="s">
        <v>13</v>
      </c>
      <c r="B501" s="5" t="s">
        <v>1121</v>
      </c>
      <c r="C501" s="5" t="s">
        <v>938</v>
      </c>
      <c r="D501" s="6">
        <v>0</v>
      </c>
      <c r="E501" s="7" t="s">
        <v>72</v>
      </c>
      <c r="F501" s="6">
        <v>0</v>
      </c>
      <c r="G501" s="5" t="s">
        <v>73</v>
      </c>
      <c r="H501" s="5" t="s">
        <v>74</v>
      </c>
      <c r="I501" s="5" t="s">
        <v>1092</v>
      </c>
      <c r="K501" s="6" t="s">
        <v>72</v>
      </c>
      <c r="M501" s="5" t="s">
        <v>74</v>
      </c>
    </row>
    <row r="502" spans="1:13" ht="15" hidden="1" customHeight="1">
      <c r="A502" s="5" t="s">
        <v>13</v>
      </c>
      <c r="B502" s="5" t="s">
        <v>1122</v>
      </c>
      <c r="C502" s="5" t="s">
        <v>880</v>
      </c>
      <c r="D502" s="6">
        <v>0</v>
      </c>
      <c r="E502" s="7" t="s">
        <v>99</v>
      </c>
      <c r="F502" s="6">
        <v>0</v>
      </c>
      <c r="G502" s="5" t="s">
        <v>73</v>
      </c>
      <c r="H502" s="5" t="s">
        <v>127</v>
      </c>
      <c r="I502" s="5" t="s">
        <v>1092</v>
      </c>
      <c r="K502" s="6" t="s">
        <v>99</v>
      </c>
    </row>
    <row r="503" spans="1:13" ht="15" hidden="1" customHeight="1">
      <c r="A503" s="5" t="s">
        <v>13</v>
      </c>
      <c r="B503" s="5" t="s">
        <v>1123</v>
      </c>
      <c r="C503" s="5" t="s">
        <v>940</v>
      </c>
      <c r="D503" s="6">
        <v>-4237.4399999999996</v>
      </c>
      <c r="E503" s="7" t="s">
        <v>99</v>
      </c>
      <c r="F503" s="6">
        <v>0</v>
      </c>
      <c r="G503" s="5" t="s">
        <v>73</v>
      </c>
      <c r="H503" s="5" t="s">
        <v>127</v>
      </c>
      <c r="I503" s="5" t="s">
        <v>1092</v>
      </c>
      <c r="K503" s="6" t="s">
        <v>99</v>
      </c>
    </row>
    <row r="504" spans="1:13" ht="15" hidden="1" customHeight="1">
      <c r="A504" s="5" t="s">
        <v>13</v>
      </c>
      <c r="B504" s="28" t="s">
        <v>1124</v>
      </c>
      <c r="C504" s="5" t="s">
        <v>914</v>
      </c>
      <c r="D504" s="6">
        <v>-242</v>
      </c>
      <c r="E504" s="7" t="s">
        <v>72</v>
      </c>
      <c r="F504" s="6">
        <v>0</v>
      </c>
      <c r="G504" s="5" t="s">
        <v>73</v>
      </c>
      <c r="H504" s="5" t="s">
        <v>184</v>
      </c>
      <c r="I504" s="5" t="s">
        <v>1092</v>
      </c>
      <c r="K504" s="6" t="s">
        <v>72</v>
      </c>
      <c r="M504" s="5" t="s">
        <v>184</v>
      </c>
    </row>
    <row r="505" spans="1:13" ht="15" hidden="1" customHeight="1">
      <c r="A505" s="5" t="s">
        <v>13</v>
      </c>
      <c r="B505" s="5" t="s">
        <v>1125</v>
      </c>
      <c r="C505" s="5" t="s">
        <v>942</v>
      </c>
      <c r="D505" s="6">
        <v>0</v>
      </c>
      <c r="E505" s="7" t="s">
        <v>72</v>
      </c>
      <c r="F505" s="6">
        <v>0</v>
      </c>
      <c r="G505" s="5" t="s">
        <v>73</v>
      </c>
      <c r="H505" s="5" t="s">
        <v>288</v>
      </c>
      <c r="I505" s="5" t="s">
        <v>1092</v>
      </c>
      <c r="K505" s="6" t="s">
        <v>72</v>
      </c>
      <c r="M505" s="5" t="s">
        <v>288</v>
      </c>
    </row>
    <row r="506" spans="1:13" ht="15" hidden="1" customHeight="1">
      <c r="A506" s="5" t="s">
        <v>13</v>
      </c>
      <c r="B506" s="5" t="s">
        <v>1126</v>
      </c>
      <c r="C506" s="5" t="s">
        <v>946</v>
      </c>
      <c r="D506" s="6">
        <v>-745.7</v>
      </c>
      <c r="E506" s="7" t="s">
        <v>72</v>
      </c>
      <c r="F506" s="6">
        <v>0</v>
      </c>
      <c r="G506" s="5" t="s">
        <v>73</v>
      </c>
      <c r="H506" s="5" t="s">
        <v>225</v>
      </c>
      <c r="I506" s="5" t="s">
        <v>1092</v>
      </c>
      <c r="K506" s="6" t="s">
        <v>72</v>
      </c>
      <c r="M506" s="5" t="s">
        <v>225</v>
      </c>
    </row>
    <row r="507" spans="1:13" ht="15" hidden="1" customHeight="1">
      <c r="A507" s="5" t="s">
        <v>13</v>
      </c>
      <c r="B507" s="5" t="s">
        <v>1127</v>
      </c>
      <c r="C507" s="5" t="s">
        <v>1075</v>
      </c>
      <c r="D507" s="6">
        <v>0</v>
      </c>
      <c r="E507" s="7" t="s">
        <v>72</v>
      </c>
      <c r="F507" s="6">
        <v>0</v>
      </c>
      <c r="G507" s="5" t="s">
        <v>73</v>
      </c>
      <c r="H507" s="5" t="s">
        <v>304</v>
      </c>
      <c r="I507" s="5" t="s">
        <v>1092</v>
      </c>
      <c r="K507" s="6" t="s">
        <v>72</v>
      </c>
      <c r="M507" s="5" t="s">
        <v>304</v>
      </c>
    </row>
    <row r="508" spans="1:13" ht="15" hidden="1" customHeight="1">
      <c r="A508" s="5" t="s">
        <v>13</v>
      </c>
      <c r="B508" s="5" t="s">
        <v>1128</v>
      </c>
      <c r="C508" s="5" t="s">
        <v>948</v>
      </c>
      <c r="D508" s="6">
        <v>0</v>
      </c>
      <c r="E508" s="7" t="s">
        <v>99</v>
      </c>
      <c r="F508" s="6">
        <v>0</v>
      </c>
      <c r="G508" s="5" t="s">
        <v>73</v>
      </c>
      <c r="H508" s="5" t="s">
        <v>127</v>
      </c>
      <c r="I508" s="5" t="s">
        <v>1092</v>
      </c>
      <c r="K508" s="6" t="s">
        <v>99</v>
      </c>
    </row>
    <row r="509" spans="1:13" ht="15" hidden="1" customHeight="1">
      <c r="A509" s="5" t="s">
        <v>13</v>
      </c>
      <c r="B509" s="5" t="s">
        <v>1129</v>
      </c>
      <c r="C509" s="5" t="s">
        <v>950</v>
      </c>
      <c r="D509" s="6">
        <v>0</v>
      </c>
      <c r="E509" s="7" t="s">
        <v>99</v>
      </c>
      <c r="F509" s="6">
        <v>0</v>
      </c>
      <c r="G509" s="5" t="s">
        <v>73</v>
      </c>
      <c r="H509" s="5" t="s">
        <v>127</v>
      </c>
      <c r="I509" s="5" t="s">
        <v>1092</v>
      </c>
      <c r="K509" s="6" t="s">
        <v>99</v>
      </c>
    </row>
    <row r="510" spans="1:13" ht="15" hidden="1" customHeight="1">
      <c r="A510" s="5" t="s">
        <v>13</v>
      </c>
      <c r="B510" s="5" t="s">
        <v>1130</v>
      </c>
      <c r="C510" s="5" t="s">
        <v>952</v>
      </c>
      <c r="D510" s="6">
        <v>0</v>
      </c>
      <c r="E510" s="7" t="s">
        <v>99</v>
      </c>
      <c r="F510" s="6">
        <v>0</v>
      </c>
      <c r="G510" s="5" t="s">
        <v>73</v>
      </c>
      <c r="H510" s="5" t="s">
        <v>275</v>
      </c>
      <c r="I510" s="5" t="s">
        <v>1092</v>
      </c>
      <c r="K510" s="6" t="s">
        <v>99</v>
      </c>
    </row>
    <row r="511" spans="1:13" ht="15" hidden="1" customHeight="1">
      <c r="A511" s="5" t="s">
        <v>13</v>
      </c>
      <c r="B511" s="5" t="s">
        <v>1131</v>
      </c>
      <c r="C511" s="5" t="s">
        <v>954</v>
      </c>
      <c r="D511" s="6">
        <v>-1136.8399999999999</v>
      </c>
      <c r="E511" s="7" t="s">
        <v>99</v>
      </c>
      <c r="F511" s="6">
        <v>0</v>
      </c>
      <c r="G511" s="5" t="s">
        <v>73</v>
      </c>
      <c r="H511" s="5" t="s">
        <v>275</v>
      </c>
      <c r="I511" s="5" t="s">
        <v>1092</v>
      </c>
      <c r="K511" s="6" t="s">
        <v>99</v>
      </c>
    </row>
    <row r="512" spans="1:13" ht="15" hidden="1" customHeight="1">
      <c r="A512" s="5" t="s">
        <v>13</v>
      </c>
      <c r="B512" s="5" t="s">
        <v>1132</v>
      </c>
      <c r="C512" s="5" t="s">
        <v>944</v>
      </c>
      <c r="D512" s="6">
        <v>0</v>
      </c>
      <c r="E512" s="7" t="s">
        <v>72</v>
      </c>
      <c r="F512" s="6">
        <v>0</v>
      </c>
      <c r="G512" s="5" t="s">
        <v>73</v>
      </c>
      <c r="H512" s="5" t="s">
        <v>109</v>
      </c>
      <c r="I512" s="5" t="s">
        <v>1092</v>
      </c>
      <c r="K512" s="6" t="s">
        <v>72</v>
      </c>
      <c r="M512" s="5" t="s">
        <v>109</v>
      </c>
    </row>
    <row r="513" spans="1:13" ht="15" hidden="1" customHeight="1">
      <c r="A513" s="5" t="s">
        <v>13</v>
      </c>
      <c r="B513" s="5" t="s">
        <v>1133</v>
      </c>
      <c r="C513" s="5" t="s">
        <v>956</v>
      </c>
      <c r="D513" s="6">
        <v>0</v>
      </c>
      <c r="E513" s="7">
        <v>220</v>
      </c>
      <c r="F513" s="6">
        <v>0</v>
      </c>
      <c r="G513" s="5" t="s">
        <v>317</v>
      </c>
      <c r="H513" s="5" t="s">
        <v>317</v>
      </c>
      <c r="I513" s="5" t="s">
        <v>1092</v>
      </c>
      <c r="K513" s="6">
        <v>220</v>
      </c>
    </row>
    <row r="514" spans="1:13" ht="15" hidden="1" customHeight="1">
      <c r="A514" s="5" t="s">
        <v>13</v>
      </c>
      <c r="B514" s="28" t="s">
        <v>1134</v>
      </c>
      <c r="C514" s="5" t="s">
        <v>897</v>
      </c>
      <c r="D514" s="6">
        <v>514800</v>
      </c>
      <c r="E514" s="7">
        <v>220</v>
      </c>
      <c r="F514" s="6">
        <v>0</v>
      </c>
      <c r="G514" s="5" t="s">
        <v>317</v>
      </c>
      <c r="H514" s="5" t="s">
        <v>1135</v>
      </c>
      <c r="I514" s="5" t="s">
        <v>1092</v>
      </c>
      <c r="K514" s="6">
        <v>220</v>
      </c>
    </row>
    <row r="515" spans="1:13" ht="15" hidden="1" customHeight="1">
      <c r="A515" s="5" t="s">
        <v>13</v>
      </c>
      <c r="B515" s="28" t="s">
        <v>1136</v>
      </c>
      <c r="C515" s="5" t="s">
        <v>1091</v>
      </c>
      <c r="D515" s="6">
        <v>3061036.34</v>
      </c>
      <c r="E515" s="7">
        <v>220</v>
      </c>
      <c r="F515" s="6">
        <v>0</v>
      </c>
      <c r="G515" s="5" t="s">
        <v>317</v>
      </c>
      <c r="H515" s="5" t="s">
        <v>1137</v>
      </c>
      <c r="I515" s="5" t="s">
        <v>1092</v>
      </c>
      <c r="K515" s="6">
        <v>220</v>
      </c>
    </row>
    <row r="516" spans="1:13" ht="15" hidden="1" customHeight="1">
      <c r="A516" s="5" t="s">
        <v>13</v>
      </c>
      <c r="B516" s="5" t="s">
        <v>1138</v>
      </c>
      <c r="C516" s="5" t="s">
        <v>958</v>
      </c>
      <c r="D516" s="6">
        <v>0</v>
      </c>
      <c r="E516" s="7" t="s">
        <v>72</v>
      </c>
      <c r="F516" s="6">
        <v>0</v>
      </c>
      <c r="G516" s="5" t="s">
        <v>73</v>
      </c>
      <c r="H516" s="5" t="s">
        <v>288</v>
      </c>
      <c r="I516" s="5" t="s">
        <v>1092</v>
      </c>
      <c r="K516" s="6" t="s">
        <v>72</v>
      </c>
      <c r="M516" s="5" t="s">
        <v>288</v>
      </c>
    </row>
    <row r="517" spans="1:13" ht="15" hidden="1" customHeight="1">
      <c r="A517" s="5" t="s">
        <v>13</v>
      </c>
      <c r="B517" s="5" t="s">
        <v>1139</v>
      </c>
      <c r="C517" s="5" t="s">
        <v>1140</v>
      </c>
      <c r="D517" s="6">
        <v>0</v>
      </c>
      <c r="E517" s="7" t="s">
        <v>72</v>
      </c>
      <c r="F517" s="6">
        <v>0</v>
      </c>
      <c r="G517" s="5" t="s">
        <v>73</v>
      </c>
      <c r="H517" s="5" t="s">
        <v>109</v>
      </c>
      <c r="I517" s="5" t="s">
        <v>1092</v>
      </c>
      <c r="K517" s="6" t="s">
        <v>72</v>
      </c>
      <c r="M517" s="5" t="s">
        <v>109</v>
      </c>
    </row>
    <row r="518" spans="1:13" ht="15" hidden="1" customHeight="1">
      <c r="A518" s="5" t="s">
        <v>13</v>
      </c>
      <c r="B518" s="5" t="s">
        <v>1141</v>
      </c>
      <c r="C518" s="5" t="s">
        <v>1142</v>
      </c>
      <c r="D518" s="6">
        <v>0</v>
      </c>
      <c r="E518" s="7" t="s">
        <v>72</v>
      </c>
      <c r="F518" s="6">
        <v>0</v>
      </c>
      <c r="G518" s="5" t="s">
        <v>73</v>
      </c>
      <c r="H518" s="5" t="s">
        <v>240</v>
      </c>
      <c r="I518" s="5" t="s">
        <v>1092</v>
      </c>
      <c r="K518" s="6" t="s">
        <v>72</v>
      </c>
      <c r="M518" s="5" t="s">
        <v>240</v>
      </c>
    </row>
    <row r="519" spans="1:13" ht="15" hidden="1" customHeight="1">
      <c r="A519" s="5" t="s">
        <v>13</v>
      </c>
      <c r="B519" s="5" t="s">
        <v>1143</v>
      </c>
      <c r="C519" s="5" t="s">
        <v>1144</v>
      </c>
      <c r="D519" s="6">
        <v>-826.27</v>
      </c>
      <c r="E519" s="7" t="s">
        <v>72</v>
      </c>
      <c r="F519" s="6">
        <v>0</v>
      </c>
      <c r="G519" s="5" t="s">
        <v>73</v>
      </c>
      <c r="H519" s="5" t="s">
        <v>109</v>
      </c>
      <c r="I519" s="5" t="s">
        <v>1092</v>
      </c>
      <c r="K519" s="6" t="s">
        <v>72</v>
      </c>
      <c r="M519" s="5" t="s">
        <v>109</v>
      </c>
    </row>
    <row r="520" spans="1:13" ht="15" hidden="1" customHeight="1">
      <c r="A520" s="5" t="s">
        <v>13</v>
      </c>
      <c r="B520" s="5" t="s">
        <v>1145</v>
      </c>
      <c r="C520" s="5" t="s">
        <v>1085</v>
      </c>
      <c r="D520" s="6">
        <v>-926.71</v>
      </c>
      <c r="E520" s="7" t="s">
        <v>72</v>
      </c>
      <c r="F520" s="6">
        <v>0</v>
      </c>
      <c r="G520" s="5" t="s">
        <v>73</v>
      </c>
      <c r="H520" s="5" t="s">
        <v>225</v>
      </c>
      <c r="I520" s="5" t="s">
        <v>1092</v>
      </c>
      <c r="K520" s="6" t="s">
        <v>72</v>
      </c>
      <c r="M520" s="5" t="s">
        <v>225</v>
      </c>
    </row>
    <row r="521" spans="1:13" ht="15" hidden="1" customHeight="1">
      <c r="A521" s="5" t="s">
        <v>13</v>
      </c>
      <c r="B521" s="5" t="s">
        <v>1146</v>
      </c>
      <c r="C521" s="5" t="s">
        <v>1083</v>
      </c>
      <c r="D521" s="6">
        <v>-3581.1</v>
      </c>
      <c r="E521" s="7" t="s">
        <v>72</v>
      </c>
      <c r="F521" s="6">
        <v>0</v>
      </c>
      <c r="G521" s="5" t="s">
        <v>73</v>
      </c>
      <c r="H521" s="5" t="s">
        <v>184</v>
      </c>
      <c r="I521" s="5" t="s">
        <v>1092</v>
      </c>
      <c r="K521" s="6" t="s">
        <v>72</v>
      </c>
      <c r="M521" s="5" t="s">
        <v>184</v>
      </c>
    </row>
    <row r="522" spans="1:13" ht="15" hidden="1" customHeight="1">
      <c r="A522" s="5" t="s">
        <v>13</v>
      </c>
      <c r="B522" s="5" t="s">
        <v>1147</v>
      </c>
      <c r="C522" s="5" t="s">
        <v>1148</v>
      </c>
      <c r="D522" s="6">
        <v>0</v>
      </c>
      <c r="E522" s="7" t="s">
        <v>72</v>
      </c>
      <c r="F522" s="6">
        <v>0</v>
      </c>
      <c r="G522" s="5" t="s">
        <v>73</v>
      </c>
      <c r="H522" s="5" t="s">
        <v>240</v>
      </c>
      <c r="I522" s="5" t="s">
        <v>1092</v>
      </c>
      <c r="K522" s="6" t="s">
        <v>72</v>
      </c>
      <c r="M522" s="5" t="s">
        <v>240</v>
      </c>
    </row>
    <row r="523" spans="1:13" ht="15" hidden="1" customHeight="1">
      <c r="A523" s="5" t="s">
        <v>13</v>
      </c>
      <c r="B523" s="5" t="s">
        <v>1149</v>
      </c>
      <c r="C523" s="5" t="s">
        <v>960</v>
      </c>
      <c r="D523" s="6">
        <v>-15127.59</v>
      </c>
      <c r="E523" s="7" t="s">
        <v>72</v>
      </c>
      <c r="F523" s="6">
        <v>0</v>
      </c>
      <c r="G523" s="5" t="s">
        <v>73</v>
      </c>
      <c r="H523" s="5" t="s">
        <v>264</v>
      </c>
      <c r="I523" s="5" t="s">
        <v>1092</v>
      </c>
      <c r="K523" s="6" t="s">
        <v>72</v>
      </c>
      <c r="M523" s="5" t="s">
        <v>264</v>
      </c>
    </row>
    <row r="524" spans="1:13" ht="15" hidden="1" customHeight="1">
      <c r="A524" s="5" t="s">
        <v>13</v>
      </c>
      <c r="B524" s="5" t="s">
        <v>1150</v>
      </c>
      <c r="C524" s="5" t="s">
        <v>962</v>
      </c>
      <c r="D524" s="6">
        <v>0</v>
      </c>
      <c r="E524" s="7" t="s">
        <v>99</v>
      </c>
      <c r="F524" s="6">
        <v>0</v>
      </c>
      <c r="G524" s="5" t="s">
        <v>73</v>
      </c>
      <c r="H524" s="5" t="s">
        <v>586</v>
      </c>
      <c r="I524" s="5" t="s">
        <v>1092</v>
      </c>
      <c r="K524" s="6" t="s">
        <v>99</v>
      </c>
    </row>
    <row r="525" spans="1:13" ht="15" hidden="1" customHeight="1">
      <c r="A525" s="5" t="s">
        <v>13</v>
      </c>
      <c r="B525" s="5" t="s">
        <v>1151</v>
      </c>
      <c r="C525" s="5" t="s">
        <v>1089</v>
      </c>
      <c r="D525" s="6">
        <v>-37.04</v>
      </c>
      <c r="E525" s="7" t="s">
        <v>72</v>
      </c>
      <c r="F525" s="6">
        <v>0</v>
      </c>
      <c r="G525" s="5" t="s">
        <v>73</v>
      </c>
      <c r="H525" s="5" t="s">
        <v>184</v>
      </c>
      <c r="I525" s="5" t="s">
        <v>1092</v>
      </c>
      <c r="K525" s="6" t="s">
        <v>72</v>
      </c>
      <c r="M525" s="5" t="s">
        <v>184</v>
      </c>
    </row>
    <row r="526" spans="1:13" ht="15" hidden="1" customHeight="1">
      <c r="A526" s="5" t="s">
        <v>13</v>
      </c>
      <c r="B526" s="5" t="s">
        <v>1152</v>
      </c>
      <c r="C526" s="5" t="s">
        <v>964</v>
      </c>
      <c r="D526" s="6">
        <v>-5026.93</v>
      </c>
      <c r="E526" s="7" t="s">
        <v>72</v>
      </c>
      <c r="F526" s="6">
        <v>0</v>
      </c>
      <c r="G526" s="5" t="s">
        <v>73</v>
      </c>
      <c r="H526" s="5" t="s">
        <v>264</v>
      </c>
      <c r="I526" s="5" t="s">
        <v>1092</v>
      </c>
      <c r="K526" s="6" t="s">
        <v>72</v>
      </c>
      <c r="M526" s="5" t="s">
        <v>264</v>
      </c>
    </row>
    <row r="527" spans="1:13" ht="15" hidden="1" customHeight="1">
      <c r="A527" s="5" t="s">
        <v>13</v>
      </c>
      <c r="B527" s="5" t="s">
        <v>1153</v>
      </c>
      <c r="C527" s="5" t="s">
        <v>966</v>
      </c>
      <c r="D527" s="6">
        <v>-2780.21</v>
      </c>
      <c r="E527" s="7" t="s">
        <v>72</v>
      </c>
      <c r="F527" s="6">
        <v>0</v>
      </c>
      <c r="G527" s="5" t="s">
        <v>73</v>
      </c>
      <c r="H527" s="5" t="s">
        <v>264</v>
      </c>
      <c r="I527" s="5" t="s">
        <v>1092</v>
      </c>
      <c r="K527" s="6" t="s">
        <v>72</v>
      </c>
      <c r="M527" s="5" t="s">
        <v>264</v>
      </c>
    </row>
    <row r="528" spans="1:13" ht="15" hidden="1" customHeight="1">
      <c r="A528" s="5" t="s">
        <v>13</v>
      </c>
      <c r="B528" s="5" t="s">
        <v>1154</v>
      </c>
      <c r="C528" s="5" t="s">
        <v>972</v>
      </c>
      <c r="D528" s="6">
        <v>0</v>
      </c>
      <c r="E528" s="7" t="s">
        <v>72</v>
      </c>
      <c r="F528" s="6">
        <v>0</v>
      </c>
      <c r="G528" s="5" t="s">
        <v>73</v>
      </c>
      <c r="H528" s="5" t="s">
        <v>109</v>
      </c>
      <c r="I528" s="5" t="s">
        <v>1092</v>
      </c>
      <c r="K528" s="6" t="s">
        <v>72</v>
      </c>
      <c r="M528" s="5" t="s">
        <v>109</v>
      </c>
    </row>
    <row r="529" spans="1:13" ht="15" hidden="1" customHeight="1">
      <c r="A529" s="5" t="s">
        <v>13</v>
      </c>
      <c r="B529" s="5" t="s">
        <v>1155</v>
      </c>
      <c r="C529" s="5" t="s">
        <v>892</v>
      </c>
      <c r="D529" s="6">
        <v>-2929.07</v>
      </c>
      <c r="E529" s="7" t="s">
        <v>72</v>
      </c>
      <c r="F529" s="6">
        <v>0</v>
      </c>
      <c r="G529" s="5" t="s">
        <v>73</v>
      </c>
      <c r="H529" s="14" t="s">
        <v>177</v>
      </c>
      <c r="I529" s="5" t="s">
        <v>1092</v>
      </c>
      <c r="K529" s="6" t="s">
        <v>72</v>
      </c>
      <c r="M529" s="5" t="s">
        <v>177</v>
      </c>
    </row>
    <row r="530" spans="1:13" ht="15" hidden="1" customHeight="1">
      <c r="A530" s="5" t="s">
        <v>13</v>
      </c>
      <c r="B530" s="5" t="s">
        <v>1156</v>
      </c>
      <c r="C530" s="5" t="s">
        <v>976</v>
      </c>
      <c r="D530" s="6">
        <v>-683.75</v>
      </c>
      <c r="E530" s="7" t="s">
        <v>72</v>
      </c>
      <c r="F530" s="6">
        <v>0</v>
      </c>
      <c r="G530" s="5" t="s">
        <v>73</v>
      </c>
      <c r="H530" s="5" t="s">
        <v>291</v>
      </c>
      <c r="I530" s="5" t="s">
        <v>1092</v>
      </c>
      <c r="K530" s="6" t="s">
        <v>72</v>
      </c>
      <c r="M530" s="5" t="s">
        <v>291</v>
      </c>
    </row>
    <row r="531" spans="1:13" ht="15" hidden="1" customHeight="1">
      <c r="A531" s="5" t="s">
        <v>13</v>
      </c>
      <c r="B531" s="5" t="s">
        <v>1157</v>
      </c>
      <c r="C531" s="5" t="s">
        <v>992</v>
      </c>
      <c r="D531" s="6">
        <v>-1217.3499999999999</v>
      </c>
      <c r="E531" s="7" t="s">
        <v>72</v>
      </c>
      <c r="F531" s="6">
        <v>0</v>
      </c>
      <c r="G531" s="5" t="s">
        <v>73</v>
      </c>
      <c r="H531" s="5" t="s">
        <v>170</v>
      </c>
      <c r="I531" s="5" t="s">
        <v>1092</v>
      </c>
      <c r="K531" s="6" t="s">
        <v>72</v>
      </c>
      <c r="M531" s="5" t="s">
        <v>170</v>
      </c>
    </row>
    <row r="532" spans="1:13" ht="15" hidden="1" customHeight="1">
      <c r="A532" s="5" t="s">
        <v>13</v>
      </c>
      <c r="B532" s="5" t="s">
        <v>1158</v>
      </c>
      <c r="C532" s="5" t="s">
        <v>978</v>
      </c>
      <c r="D532" s="6">
        <v>-2129.6799999999998</v>
      </c>
      <c r="E532" s="7" t="s">
        <v>72</v>
      </c>
      <c r="F532" s="6">
        <v>0</v>
      </c>
      <c r="G532" s="5" t="s">
        <v>73</v>
      </c>
      <c r="H532" s="5" t="s">
        <v>170</v>
      </c>
      <c r="I532" s="5" t="s">
        <v>1092</v>
      </c>
      <c r="K532" s="6" t="s">
        <v>72</v>
      </c>
      <c r="M532" s="5" t="s">
        <v>170</v>
      </c>
    </row>
    <row r="533" spans="1:13" ht="15" hidden="1" customHeight="1">
      <c r="A533" s="5" t="s">
        <v>13</v>
      </c>
      <c r="B533" s="5" t="s">
        <v>1159</v>
      </c>
      <c r="C533" s="5" t="s">
        <v>980</v>
      </c>
      <c r="D533" s="6">
        <v>-4912.63</v>
      </c>
      <c r="E533" s="7" t="s">
        <v>72</v>
      </c>
      <c r="F533" s="6">
        <v>0</v>
      </c>
      <c r="G533" s="5" t="s">
        <v>73</v>
      </c>
      <c r="H533" s="5" t="s">
        <v>170</v>
      </c>
      <c r="I533" s="5" t="s">
        <v>1092</v>
      </c>
      <c r="K533" s="6" t="s">
        <v>72</v>
      </c>
      <c r="M533" s="5" t="s">
        <v>170</v>
      </c>
    </row>
    <row r="534" spans="1:13" ht="15" hidden="1" customHeight="1">
      <c r="A534" s="5" t="s">
        <v>13</v>
      </c>
      <c r="B534" s="5" t="s">
        <v>1160</v>
      </c>
      <c r="C534" s="5" t="s">
        <v>982</v>
      </c>
      <c r="D534" s="6">
        <v>-5878.56</v>
      </c>
      <c r="E534" s="7" t="s">
        <v>72</v>
      </c>
      <c r="F534" s="6">
        <v>0</v>
      </c>
      <c r="G534" s="5" t="s">
        <v>73</v>
      </c>
      <c r="H534" s="5" t="s">
        <v>170</v>
      </c>
      <c r="I534" s="5" t="s">
        <v>1092</v>
      </c>
      <c r="K534" s="6" t="s">
        <v>72</v>
      </c>
      <c r="M534" s="5" t="s">
        <v>170</v>
      </c>
    </row>
    <row r="535" spans="1:13" ht="15" hidden="1" customHeight="1">
      <c r="A535" s="5" t="s">
        <v>13</v>
      </c>
      <c r="B535" s="5" t="s">
        <v>1161</v>
      </c>
      <c r="C535" s="5" t="s">
        <v>888</v>
      </c>
      <c r="D535" s="6">
        <v>0</v>
      </c>
      <c r="E535" s="7" t="s">
        <v>72</v>
      </c>
      <c r="F535" s="6">
        <v>0</v>
      </c>
      <c r="G535" s="5" t="s">
        <v>73</v>
      </c>
      <c r="H535" s="14" t="s">
        <v>177</v>
      </c>
      <c r="I535" s="5" t="s">
        <v>1092</v>
      </c>
      <c r="K535" s="6" t="s">
        <v>72</v>
      </c>
      <c r="M535" s="5" t="s">
        <v>177</v>
      </c>
    </row>
    <row r="536" spans="1:13" ht="15" hidden="1" customHeight="1">
      <c r="A536" s="5" t="s">
        <v>13</v>
      </c>
      <c r="B536" s="5" t="s">
        <v>1162</v>
      </c>
      <c r="C536" s="5" t="s">
        <v>986</v>
      </c>
      <c r="D536" s="6">
        <v>-170.11</v>
      </c>
      <c r="E536" s="7" t="s">
        <v>72</v>
      </c>
      <c r="F536" s="6">
        <v>0</v>
      </c>
      <c r="G536" s="5" t="s">
        <v>73</v>
      </c>
      <c r="H536" s="5" t="s">
        <v>291</v>
      </c>
      <c r="I536" s="5" t="s">
        <v>1092</v>
      </c>
      <c r="K536" s="6" t="s">
        <v>72</v>
      </c>
      <c r="M536" s="5" t="s">
        <v>291</v>
      </c>
    </row>
    <row r="537" spans="1:13" ht="15" hidden="1" customHeight="1">
      <c r="A537" s="5" t="s">
        <v>13</v>
      </c>
      <c r="B537" s="5" t="s">
        <v>1163</v>
      </c>
      <c r="C537" s="5" t="s">
        <v>916</v>
      </c>
      <c r="D537" s="6">
        <v>-131938.56</v>
      </c>
      <c r="E537" s="7" t="s">
        <v>72</v>
      </c>
      <c r="F537" s="6">
        <v>0</v>
      </c>
      <c r="G537" s="5" t="s">
        <v>73</v>
      </c>
      <c r="H537" s="14" t="s">
        <v>177</v>
      </c>
      <c r="I537" s="5" t="s">
        <v>1092</v>
      </c>
      <c r="K537" s="6" t="s">
        <v>72</v>
      </c>
      <c r="M537" s="5" t="s">
        <v>177</v>
      </c>
    </row>
    <row r="538" spans="1:13" ht="15" hidden="1" customHeight="1">
      <c r="A538" s="5" t="s">
        <v>13</v>
      </c>
      <c r="B538" s="5" t="s">
        <v>1164</v>
      </c>
      <c r="C538" s="5" t="s">
        <v>1165</v>
      </c>
      <c r="D538" s="6">
        <v>-93.75</v>
      </c>
      <c r="E538" s="7" t="s">
        <v>72</v>
      </c>
      <c r="F538" s="6">
        <v>0</v>
      </c>
      <c r="G538" s="5" t="s">
        <v>73</v>
      </c>
      <c r="H538" s="14" t="s">
        <v>177</v>
      </c>
      <c r="I538" s="5" t="s">
        <v>1092</v>
      </c>
      <c r="K538" s="6" t="s">
        <v>72</v>
      </c>
      <c r="M538" s="5" t="s">
        <v>177</v>
      </c>
    </row>
    <row r="539" spans="1:13" ht="15" hidden="1" customHeight="1">
      <c r="A539" s="5" t="s">
        <v>13</v>
      </c>
      <c r="B539" s="5" t="s">
        <v>1166</v>
      </c>
      <c r="C539" s="5" t="s">
        <v>988</v>
      </c>
      <c r="D539" s="6">
        <v>-15952.25</v>
      </c>
      <c r="E539" s="7" t="s">
        <v>72</v>
      </c>
      <c r="F539" s="6">
        <v>0</v>
      </c>
      <c r="G539" s="5" t="s">
        <v>73</v>
      </c>
      <c r="H539" s="14" t="s">
        <v>177</v>
      </c>
      <c r="I539" s="5" t="s">
        <v>1092</v>
      </c>
      <c r="K539" s="6" t="s">
        <v>72</v>
      </c>
      <c r="M539" s="5" t="s">
        <v>177</v>
      </c>
    </row>
    <row r="540" spans="1:13" ht="15" hidden="1" customHeight="1">
      <c r="A540" s="5" t="s">
        <v>13</v>
      </c>
      <c r="B540" s="5" t="s">
        <v>1167</v>
      </c>
      <c r="C540" s="5" t="s">
        <v>1081</v>
      </c>
      <c r="D540" s="6">
        <v>-78.099999999999994</v>
      </c>
      <c r="E540" s="7" t="s">
        <v>72</v>
      </c>
      <c r="F540" s="6">
        <v>0</v>
      </c>
      <c r="G540" s="5" t="s">
        <v>73</v>
      </c>
      <c r="H540" s="5" t="s">
        <v>225</v>
      </c>
      <c r="I540" s="5" t="s">
        <v>1092</v>
      </c>
      <c r="K540" s="6" t="s">
        <v>72</v>
      </c>
      <c r="M540" s="5" t="s">
        <v>225</v>
      </c>
    </row>
    <row r="541" spans="1:13" ht="15" hidden="1" customHeight="1">
      <c r="A541" s="5" t="s">
        <v>13</v>
      </c>
      <c r="B541" s="5" t="s">
        <v>1168</v>
      </c>
      <c r="C541" s="5" t="s">
        <v>996</v>
      </c>
      <c r="D541" s="6">
        <v>0</v>
      </c>
      <c r="E541" s="7" t="s">
        <v>72</v>
      </c>
      <c r="F541" s="6">
        <v>0</v>
      </c>
      <c r="G541" s="5" t="s">
        <v>73</v>
      </c>
      <c r="H541" s="5" t="s">
        <v>310</v>
      </c>
      <c r="I541" s="5" t="s">
        <v>1092</v>
      </c>
      <c r="K541" s="6" t="s">
        <v>72</v>
      </c>
      <c r="M541" s="5" t="s">
        <v>310</v>
      </c>
    </row>
    <row r="542" spans="1:13" ht="15" hidden="1" customHeight="1">
      <c r="A542" s="5" t="s">
        <v>13</v>
      </c>
      <c r="B542" s="5" t="s">
        <v>1169</v>
      </c>
      <c r="C542" s="5" t="s">
        <v>1000</v>
      </c>
      <c r="D542" s="6">
        <v>-627.01</v>
      </c>
      <c r="E542" s="7" t="s">
        <v>72</v>
      </c>
      <c r="F542" s="6">
        <v>0</v>
      </c>
      <c r="G542" s="5" t="s">
        <v>73</v>
      </c>
      <c r="H542" s="5" t="s">
        <v>307</v>
      </c>
      <c r="I542" s="5" t="s">
        <v>1092</v>
      </c>
      <c r="K542" s="6" t="s">
        <v>72</v>
      </c>
      <c r="M542" s="5" t="s">
        <v>307</v>
      </c>
    </row>
    <row r="543" spans="1:13" ht="15" hidden="1" customHeight="1">
      <c r="A543" s="5" t="s">
        <v>13</v>
      </c>
      <c r="B543" s="5" t="s">
        <v>1170</v>
      </c>
      <c r="C543" s="5" t="s">
        <v>1171</v>
      </c>
      <c r="D543" s="6">
        <v>0</v>
      </c>
      <c r="E543" s="7">
        <v>40</v>
      </c>
      <c r="F543" s="6">
        <v>0</v>
      </c>
      <c r="G543" s="5" t="s">
        <v>426</v>
      </c>
      <c r="H543" s="5" t="s">
        <v>444</v>
      </c>
      <c r="I543" s="5" t="s">
        <v>1092</v>
      </c>
      <c r="K543" s="6">
        <v>40</v>
      </c>
    </row>
    <row r="544" spans="1:13" ht="15" hidden="1" customHeight="1">
      <c r="A544" s="5" t="s">
        <v>13</v>
      </c>
      <c r="B544" s="5" t="s">
        <v>1172</v>
      </c>
      <c r="C544" s="5" t="s">
        <v>1004</v>
      </c>
      <c r="D544" s="6">
        <v>0</v>
      </c>
      <c r="E544" s="7" t="s">
        <v>72</v>
      </c>
      <c r="F544" s="6">
        <v>0</v>
      </c>
      <c r="G544" s="5" t="s">
        <v>73</v>
      </c>
      <c r="H544" s="5" t="s">
        <v>74</v>
      </c>
      <c r="I544" s="5" t="s">
        <v>1092</v>
      </c>
      <c r="K544" s="6" t="s">
        <v>72</v>
      </c>
      <c r="M544" s="5" t="s">
        <v>74</v>
      </c>
    </row>
    <row r="545" spans="1:13" ht="15" hidden="1" customHeight="1">
      <c r="A545" s="5" t="s">
        <v>13</v>
      </c>
      <c r="B545" s="5" t="s">
        <v>1173</v>
      </c>
      <c r="C545" s="5" t="s">
        <v>1006</v>
      </c>
      <c r="D545" s="6">
        <v>0</v>
      </c>
      <c r="E545" s="7" t="s">
        <v>72</v>
      </c>
      <c r="F545" s="6">
        <v>0</v>
      </c>
      <c r="G545" s="5" t="s">
        <v>73</v>
      </c>
      <c r="H545" s="5" t="s">
        <v>74</v>
      </c>
      <c r="I545" s="5" t="s">
        <v>1092</v>
      </c>
      <c r="K545" s="5" t="s">
        <v>72</v>
      </c>
      <c r="M545" s="5" t="s">
        <v>74</v>
      </c>
    </row>
    <row r="546" spans="1:13" ht="15" hidden="1" customHeight="1">
      <c r="A546" s="5" t="s">
        <v>13</v>
      </c>
      <c r="B546" s="5" t="s">
        <v>1174</v>
      </c>
      <c r="C546" s="5" t="s">
        <v>1008</v>
      </c>
      <c r="D546" s="6">
        <v>0</v>
      </c>
      <c r="E546" s="7" t="s">
        <v>72</v>
      </c>
      <c r="F546" s="6">
        <v>0</v>
      </c>
      <c r="G546" s="5" t="s">
        <v>73</v>
      </c>
      <c r="H546" s="5" t="s">
        <v>74</v>
      </c>
      <c r="I546" s="5" t="s">
        <v>1092</v>
      </c>
      <c r="K546" s="5" t="s">
        <v>72</v>
      </c>
      <c r="M546" s="5" t="s">
        <v>74</v>
      </c>
    </row>
    <row r="547" spans="1:13" ht="15" hidden="1" customHeight="1">
      <c r="A547" s="5" t="s">
        <v>13</v>
      </c>
      <c r="B547" s="5" t="s">
        <v>1175</v>
      </c>
      <c r="C547" s="5" t="s">
        <v>1176</v>
      </c>
      <c r="D547" s="6">
        <v>0</v>
      </c>
      <c r="E547" s="7" t="s">
        <v>72</v>
      </c>
      <c r="F547" s="6">
        <v>0</v>
      </c>
      <c r="G547" s="5" t="s">
        <v>73</v>
      </c>
      <c r="H547" s="5" t="s">
        <v>74</v>
      </c>
      <c r="I547" s="5" t="s">
        <v>1092</v>
      </c>
      <c r="K547" s="5" t="s">
        <v>72</v>
      </c>
      <c r="M547" s="5" t="s">
        <v>74</v>
      </c>
    </row>
    <row r="548" spans="1:13" ht="15" hidden="1" customHeight="1">
      <c r="A548" s="5" t="s">
        <v>13</v>
      </c>
      <c r="B548" s="5" t="s">
        <v>1177</v>
      </c>
      <c r="C548" s="5" t="s">
        <v>1012</v>
      </c>
      <c r="D548" s="6">
        <v>0</v>
      </c>
      <c r="E548" s="7" t="s">
        <v>72</v>
      </c>
      <c r="F548" s="6">
        <v>0</v>
      </c>
      <c r="G548" s="5" t="s">
        <v>73</v>
      </c>
      <c r="H548" s="5" t="s">
        <v>205</v>
      </c>
      <c r="I548" s="5" t="s">
        <v>1092</v>
      </c>
      <c r="K548" s="5" t="s">
        <v>72</v>
      </c>
      <c r="M548" s="5" t="s">
        <v>205</v>
      </c>
    </row>
    <row r="549" spans="1:13" ht="15" hidden="1" customHeight="1">
      <c r="A549" s="5" t="s">
        <v>13</v>
      </c>
      <c r="B549" s="5" t="s">
        <v>1178</v>
      </c>
      <c r="C549" s="5" t="s">
        <v>1179</v>
      </c>
      <c r="D549" s="6">
        <v>0</v>
      </c>
      <c r="E549" s="7" t="s">
        <v>72</v>
      </c>
      <c r="F549" s="6">
        <v>0</v>
      </c>
      <c r="G549" s="5" t="s">
        <v>73</v>
      </c>
      <c r="H549" s="5" t="s">
        <v>205</v>
      </c>
      <c r="I549" s="5" t="s">
        <v>1092</v>
      </c>
      <c r="K549" s="5" t="s">
        <v>72</v>
      </c>
      <c r="M549" s="5" t="s">
        <v>205</v>
      </c>
    </row>
    <row r="550" spans="1:13" ht="15" hidden="1" customHeight="1">
      <c r="A550" s="5" t="s">
        <v>13</v>
      </c>
      <c r="B550" s="5" t="s">
        <v>1180</v>
      </c>
      <c r="C550" s="5" t="s">
        <v>884</v>
      </c>
      <c r="D550" s="6">
        <v>-183224.3</v>
      </c>
      <c r="E550" s="7">
        <v>50</v>
      </c>
      <c r="F550" s="6">
        <v>0</v>
      </c>
      <c r="G550" s="5" t="s">
        <v>55</v>
      </c>
      <c r="H550" s="5" t="s">
        <v>88</v>
      </c>
      <c r="I550" s="5" t="s">
        <v>1092</v>
      </c>
      <c r="K550" s="5">
        <v>50</v>
      </c>
    </row>
    <row r="551" spans="1:13" ht="15" hidden="1" customHeight="1">
      <c r="A551" s="5" t="s">
        <v>13</v>
      </c>
      <c r="B551" s="5" t="s">
        <v>1181</v>
      </c>
      <c r="C551" s="5" t="s">
        <v>1182</v>
      </c>
      <c r="D551" s="6">
        <v>0</v>
      </c>
      <c r="E551" s="7">
        <v>50</v>
      </c>
      <c r="F551" s="6">
        <v>0</v>
      </c>
      <c r="G551" s="5" t="s">
        <v>55</v>
      </c>
      <c r="H551" s="5" t="s">
        <v>88</v>
      </c>
      <c r="I551" s="5" t="s">
        <v>1092</v>
      </c>
      <c r="K551" s="5">
        <v>50</v>
      </c>
    </row>
    <row r="552" spans="1:13" ht="15" hidden="1" customHeight="1">
      <c r="A552" s="5" t="s">
        <v>13</v>
      </c>
      <c r="B552" s="5" t="s">
        <v>1183</v>
      </c>
      <c r="C552" s="5" t="s">
        <v>1016</v>
      </c>
      <c r="D552" s="6">
        <v>0</v>
      </c>
      <c r="E552" s="7" t="s">
        <v>72</v>
      </c>
      <c r="F552" s="6">
        <v>0</v>
      </c>
      <c r="G552" s="5" t="s">
        <v>73</v>
      </c>
      <c r="H552" s="5" t="s">
        <v>205</v>
      </c>
      <c r="I552" s="5" t="s">
        <v>1092</v>
      </c>
      <c r="K552" s="5" t="s">
        <v>72</v>
      </c>
      <c r="M552" s="5" t="s">
        <v>205</v>
      </c>
    </row>
    <row r="553" spans="1:13" ht="15" hidden="1" customHeight="1">
      <c r="A553" s="5" t="s">
        <v>13</v>
      </c>
      <c r="B553" s="5" t="s">
        <v>1184</v>
      </c>
      <c r="C553" s="5" t="s">
        <v>1185</v>
      </c>
      <c r="D553" s="6">
        <v>0</v>
      </c>
      <c r="E553" s="7" t="s">
        <v>72</v>
      </c>
      <c r="F553" s="6">
        <v>0</v>
      </c>
      <c r="G553" s="5" t="s">
        <v>73</v>
      </c>
      <c r="H553" s="5" t="s">
        <v>109</v>
      </c>
      <c r="I553" s="5" t="s">
        <v>1092</v>
      </c>
      <c r="K553" s="5" t="s">
        <v>72</v>
      </c>
      <c r="M553" s="5" t="s">
        <v>109</v>
      </c>
    </row>
    <row r="554" spans="1:13" ht="15" hidden="1" customHeight="1" outlineLevel="1">
      <c r="A554" s="5" t="s">
        <v>13</v>
      </c>
      <c r="B554" s="5" t="s">
        <v>1186</v>
      </c>
      <c r="C554" s="5" t="s">
        <v>1073</v>
      </c>
      <c r="D554" s="6">
        <v>-17.75</v>
      </c>
      <c r="E554" s="7" t="s">
        <v>72</v>
      </c>
      <c r="F554" s="6">
        <v>0</v>
      </c>
      <c r="G554" s="5" t="s">
        <v>73</v>
      </c>
      <c r="H554" s="5" t="s">
        <v>109</v>
      </c>
      <c r="I554" s="5" t="s">
        <v>1092</v>
      </c>
      <c r="K554" s="5" t="s">
        <v>72</v>
      </c>
      <c r="M554" s="5" t="s">
        <v>109</v>
      </c>
    </row>
    <row r="555" spans="1:13" ht="15" hidden="1" customHeight="1" outlineLevel="1">
      <c r="A555" s="5" t="s">
        <v>13</v>
      </c>
      <c r="B555" s="5" t="s">
        <v>1187</v>
      </c>
      <c r="C555" s="5" t="s">
        <v>1024</v>
      </c>
      <c r="D555" s="6">
        <v>-985</v>
      </c>
      <c r="E555" s="7" t="s">
        <v>72</v>
      </c>
      <c r="F555" s="6">
        <v>-9007.5</v>
      </c>
      <c r="G555" s="5" t="s">
        <v>73</v>
      </c>
      <c r="H555" s="5" t="s">
        <v>210</v>
      </c>
      <c r="I555" s="5" t="s">
        <v>1092</v>
      </c>
      <c r="K555" s="5" t="s">
        <v>72</v>
      </c>
      <c r="M555" s="5" t="s">
        <v>210</v>
      </c>
    </row>
    <row r="556" spans="1:13" ht="15" hidden="1" customHeight="1" outlineLevel="1">
      <c r="A556" s="5" t="s">
        <v>13</v>
      </c>
      <c r="B556" s="5" t="s">
        <v>1188</v>
      </c>
      <c r="C556" s="5" t="s">
        <v>1077</v>
      </c>
      <c r="D556" s="6">
        <v>0</v>
      </c>
      <c r="E556" s="7" t="s">
        <v>72</v>
      </c>
      <c r="F556" s="6">
        <v>0</v>
      </c>
      <c r="G556" s="5" t="s">
        <v>73</v>
      </c>
      <c r="H556" s="5" t="s">
        <v>109</v>
      </c>
      <c r="I556" s="5" t="s">
        <v>1092</v>
      </c>
      <c r="K556" s="5" t="s">
        <v>72</v>
      </c>
      <c r="M556" s="5" t="s">
        <v>109</v>
      </c>
    </row>
    <row r="557" spans="1:13" ht="15" hidden="1" customHeight="1" outlineLevel="1">
      <c r="A557" s="5" t="s">
        <v>13</v>
      </c>
      <c r="B557" s="5" t="s">
        <v>1189</v>
      </c>
      <c r="C557" s="5" t="s">
        <v>1033</v>
      </c>
      <c r="D557" s="6">
        <v>0</v>
      </c>
      <c r="E557" s="7" t="s">
        <v>72</v>
      </c>
      <c r="F557" s="6">
        <v>0</v>
      </c>
      <c r="G557" s="5" t="s">
        <v>73</v>
      </c>
      <c r="H557" s="5" t="s">
        <v>205</v>
      </c>
      <c r="I557" s="5" t="s">
        <v>1092</v>
      </c>
      <c r="K557" s="5" t="s">
        <v>72</v>
      </c>
      <c r="M557" s="5" t="s">
        <v>205</v>
      </c>
    </row>
    <row r="558" spans="1:13" ht="15" hidden="1" customHeight="1" outlineLevel="1">
      <c r="A558" s="5" t="s">
        <v>13</v>
      </c>
      <c r="B558" s="5" t="s">
        <v>1190</v>
      </c>
      <c r="C558" s="5" t="s">
        <v>1035</v>
      </c>
      <c r="D558" s="6">
        <v>0</v>
      </c>
      <c r="E558" s="7" t="s">
        <v>72</v>
      </c>
      <c r="F558" s="6">
        <v>0</v>
      </c>
      <c r="G558" s="5" t="s">
        <v>73</v>
      </c>
      <c r="H558" s="5" t="s">
        <v>109</v>
      </c>
      <c r="I558" s="5" t="s">
        <v>1092</v>
      </c>
      <c r="K558" s="5" t="s">
        <v>72</v>
      </c>
      <c r="M558" s="5" t="s">
        <v>109</v>
      </c>
    </row>
    <row r="559" spans="1:13" ht="15" hidden="1" customHeight="1" outlineLevel="1">
      <c r="A559" s="5" t="s">
        <v>13</v>
      </c>
      <c r="B559" s="5" t="s">
        <v>1191</v>
      </c>
      <c r="C559" s="5" t="s">
        <v>1037</v>
      </c>
      <c r="D559" s="6">
        <v>-470.79</v>
      </c>
      <c r="E559" s="7" t="s">
        <v>72</v>
      </c>
      <c r="F559" s="6">
        <v>0</v>
      </c>
      <c r="G559" s="5" t="s">
        <v>73</v>
      </c>
      <c r="H559" s="5" t="s">
        <v>240</v>
      </c>
      <c r="I559" s="5" t="s">
        <v>1092</v>
      </c>
      <c r="K559" s="5" t="s">
        <v>72</v>
      </c>
      <c r="M559" s="5" t="s">
        <v>240</v>
      </c>
    </row>
    <row r="560" spans="1:13" ht="15" hidden="1" customHeight="1" outlineLevel="1">
      <c r="A560" s="5" t="s">
        <v>13</v>
      </c>
      <c r="B560" s="5" t="s">
        <v>1192</v>
      </c>
      <c r="C560" s="5" t="s">
        <v>1039</v>
      </c>
      <c r="D560" s="6">
        <v>0</v>
      </c>
      <c r="E560" s="7" t="s">
        <v>72</v>
      </c>
      <c r="F560" s="6">
        <v>0</v>
      </c>
      <c r="G560" s="5" t="s">
        <v>73</v>
      </c>
      <c r="H560" s="5" t="s">
        <v>240</v>
      </c>
      <c r="I560" s="5" t="s">
        <v>1092</v>
      </c>
      <c r="K560" s="5" t="s">
        <v>72</v>
      </c>
      <c r="M560" s="5" t="s">
        <v>240</v>
      </c>
    </row>
    <row r="561" spans="1:13" ht="15" hidden="1" customHeight="1" outlineLevel="1">
      <c r="A561" s="5" t="s">
        <v>13</v>
      </c>
      <c r="B561" s="5" t="s">
        <v>1193</v>
      </c>
      <c r="C561" s="5" t="s">
        <v>882</v>
      </c>
      <c r="D561" s="6">
        <v>0</v>
      </c>
      <c r="E561" s="7">
        <v>50</v>
      </c>
      <c r="F561" s="6">
        <v>0</v>
      </c>
      <c r="G561" s="5" t="s">
        <v>55</v>
      </c>
      <c r="H561" s="5" t="s">
        <v>88</v>
      </c>
      <c r="I561" s="5" t="s">
        <v>1092</v>
      </c>
      <c r="K561" s="5">
        <v>50</v>
      </c>
    </row>
    <row r="562" spans="1:13" ht="15" hidden="1" customHeight="1" outlineLevel="1">
      <c r="A562" s="5" t="s">
        <v>13</v>
      </c>
      <c r="B562" s="5" t="s">
        <v>1194</v>
      </c>
      <c r="C562" s="5" t="s">
        <v>1041</v>
      </c>
      <c r="D562" s="6">
        <v>-464.41</v>
      </c>
      <c r="E562" s="7">
        <v>50</v>
      </c>
      <c r="F562" s="6">
        <v>-799.55000000000007</v>
      </c>
      <c r="G562" s="5" t="s">
        <v>55</v>
      </c>
      <c r="H562" s="5" t="s">
        <v>88</v>
      </c>
      <c r="I562" s="5" t="s">
        <v>1092</v>
      </c>
      <c r="K562" s="5">
        <v>50</v>
      </c>
    </row>
    <row r="563" spans="1:13" ht="15" hidden="1" customHeight="1" outlineLevel="1">
      <c r="A563" s="5" t="s">
        <v>13</v>
      </c>
      <c r="B563" s="5" t="s">
        <v>1195</v>
      </c>
      <c r="C563" s="5" t="s">
        <v>886</v>
      </c>
      <c r="D563" s="6">
        <v>-32.29</v>
      </c>
      <c r="E563" s="7" t="s">
        <v>72</v>
      </c>
      <c r="F563" s="6">
        <v>-84.07</v>
      </c>
      <c r="G563" s="5" t="s">
        <v>73</v>
      </c>
      <c r="H563" s="5" t="s">
        <v>143</v>
      </c>
      <c r="I563" s="5" t="s">
        <v>1092</v>
      </c>
      <c r="K563" s="5" t="s">
        <v>72</v>
      </c>
      <c r="M563" s="5" t="s">
        <v>143</v>
      </c>
    </row>
    <row r="564" spans="1:13" ht="15" hidden="1" customHeight="1" outlineLevel="1">
      <c r="A564" s="5" t="s">
        <v>13</v>
      </c>
      <c r="B564" s="5" t="s">
        <v>1196</v>
      </c>
      <c r="C564" s="5" t="s">
        <v>1045</v>
      </c>
      <c r="D564" s="6">
        <v>0</v>
      </c>
      <c r="E564" s="7" t="s">
        <v>72</v>
      </c>
      <c r="F564" s="6">
        <v>0</v>
      </c>
      <c r="G564" s="5" t="s">
        <v>73</v>
      </c>
      <c r="H564" s="5" t="s">
        <v>109</v>
      </c>
      <c r="I564" s="5" t="s">
        <v>1092</v>
      </c>
      <c r="K564" s="5" t="s">
        <v>72</v>
      </c>
      <c r="M564" s="5" t="s">
        <v>109</v>
      </c>
    </row>
    <row r="565" spans="1:13" ht="15" hidden="1" customHeight="1" outlineLevel="1">
      <c r="A565" s="5" t="s">
        <v>13</v>
      </c>
      <c r="B565" s="5" t="s">
        <v>1197</v>
      </c>
      <c r="C565" s="5" t="s">
        <v>1047</v>
      </c>
      <c r="D565" s="6">
        <v>0</v>
      </c>
      <c r="E565" s="7" t="s">
        <v>72</v>
      </c>
      <c r="F565" s="6">
        <v>0</v>
      </c>
      <c r="G565" s="5" t="s">
        <v>73</v>
      </c>
      <c r="H565" s="5" t="s">
        <v>109</v>
      </c>
      <c r="I565" s="5" t="s">
        <v>1092</v>
      </c>
      <c r="K565" s="5" t="s">
        <v>72</v>
      </c>
      <c r="M565" s="5" t="s">
        <v>109</v>
      </c>
    </row>
    <row r="566" spans="1:13" ht="15" hidden="1" customHeight="1" outlineLevel="1">
      <c r="A566" s="5" t="s">
        <v>13</v>
      </c>
      <c r="B566" s="5" t="s">
        <v>1198</v>
      </c>
      <c r="C566" s="5" t="s">
        <v>1049</v>
      </c>
      <c r="D566" s="6">
        <v>-12524.03</v>
      </c>
      <c r="E566" s="7">
        <v>80</v>
      </c>
      <c r="F566" s="6">
        <v>12.62</v>
      </c>
      <c r="G566" s="5" t="s">
        <v>48</v>
      </c>
      <c r="H566" s="5" t="s">
        <v>420</v>
      </c>
      <c r="I566" s="5" t="s">
        <v>1092</v>
      </c>
      <c r="K566" s="5">
        <v>80</v>
      </c>
    </row>
    <row r="567" spans="1:13" ht="15" hidden="1" customHeight="1" outlineLevel="1">
      <c r="A567" s="5" t="s">
        <v>13</v>
      </c>
      <c r="B567" s="5" t="s">
        <v>1199</v>
      </c>
      <c r="C567" s="5" t="s">
        <v>1051</v>
      </c>
      <c r="D567" s="6">
        <v>-20244.39</v>
      </c>
      <c r="E567" s="7">
        <v>80</v>
      </c>
      <c r="F567" s="6">
        <v>-7923.1600000000008</v>
      </c>
      <c r="G567" s="5" t="s">
        <v>48</v>
      </c>
      <c r="H567" s="5" t="s">
        <v>420</v>
      </c>
      <c r="I567" s="5" t="s">
        <v>1092</v>
      </c>
      <c r="K567" s="5">
        <v>80</v>
      </c>
    </row>
    <row r="568" spans="1:13" ht="15" hidden="1" customHeight="1" outlineLevel="1">
      <c r="A568" s="5" t="s">
        <v>13</v>
      </c>
      <c r="B568" s="5" t="s">
        <v>1200</v>
      </c>
      <c r="C568" s="5" t="s">
        <v>1053</v>
      </c>
      <c r="D568" s="6">
        <v>-143619.16</v>
      </c>
      <c r="E568" s="7">
        <v>210</v>
      </c>
      <c r="F568" s="6">
        <v>0</v>
      </c>
      <c r="G568" s="5" t="s">
        <v>159</v>
      </c>
      <c r="H568" s="5" t="s">
        <v>159</v>
      </c>
      <c r="I568" s="5" t="s">
        <v>1092</v>
      </c>
      <c r="K568" s="5">
        <v>210</v>
      </c>
    </row>
    <row r="569" spans="1:13" ht="15" hidden="1" customHeight="1" outlineLevel="1">
      <c r="A569" s="5" t="s">
        <v>13</v>
      </c>
      <c r="B569" s="5" t="s">
        <v>1201</v>
      </c>
      <c r="C569" s="5" t="s">
        <v>906</v>
      </c>
      <c r="D569" s="6">
        <v>-11199.23</v>
      </c>
      <c r="E569" s="7">
        <v>200</v>
      </c>
      <c r="F569" s="6">
        <v>0</v>
      </c>
      <c r="G569" s="5" t="s">
        <v>154</v>
      </c>
      <c r="H569" s="5" t="s">
        <v>154</v>
      </c>
      <c r="I569" s="5" t="s">
        <v>1092</v>
      </c>
      <c r="K569" s="5">
        <v>200</v>
      </c>
    </row>
    <row r="570" spans="1:13" ht="15" hidden="1" customHeight="1" outlineLevel="1">
      <c r="A570" s="5" t="s">
        <v>13</v>
      </c>
      <c r="B570" s="5" t="s">
        <v>1202</v>
      </c>
      <c r="C570" s="5" t="s">
        <v>904</v>
      </c>
      <c r="D570" s="6">
        <v>-3734.12</v>
      </c>
      <c r="E570" s="7">
        <v>200</v>
      </c>
      <c r="F570" s="6">
        <v>0</v>
      </c>
      <c r="G570" s="5" t="s">
        <v>154</v>
      </c>
      <c r="H570" s="5" t="s">
        <v>154</v>
      </c>
      <c r="I570" s="5" t="s">
        <v>1092</v>
      </c>
      <c r="K570" s="5">
        <v>200</v>
      </c>
    </row>
    <row r="571" spans="1:13" ht="15" hidden="1" customHeight="1" outlineLevel="1">
      <c r="A571" s="5" t="s">
        <v>13</v>
      </c>
      <c r="B571" s="5" t="s">
        <v>1203</v>
      </c>
      <c r="C571" s="5" t="s">
        <v>878</v>
      </c>
      <c r="D571" s="6">
        <v>62.57</v>
      </c>
      <c r="E571" s="7">
        <v>10</v>
      </c>
      <c r="F571" s="6">
        <v>3152.88</v>
      </c>
      <c r="G571" s="5" t="s">
        <v>335</v>
      </c>
      <c r="H571" s="5" t="s">
        <v>370</v>
      </c>
      <c r="I571" s="5" t="s">
        <v>1092</v>
      </c>
      <c r="K571" s="5">
        <v>10</v>
      </c>
    </row>
    <row r="572" spans="1:13" ht="15" hidden="1" customHeight="1" outlineLevel="1">
      <c r="A572" s="5" t="s">
        <v>13</v>
      </c>
      <c r="B572" s="5" t="s">
        <v>1204</v>
      </c>
      <c r="C572" s="5" t="s">
        <v>1055</v>
      </c>
      <c r="D572" s="6">
        <v>18.64</v>
      </c>
      <c r="E572" s="7">
        <v>10</v>
      </c>
      <c r="F572" s="6">
        <v>0</v>
      </c>
      <c r="G572" s="5" t="s">
        <v>335</v>
      </c>
      <c r="H572" s="5" t="s">
        <v>370</v>
      </c>
      <c r="I572" s="5" t="s">
        <v>1092</v>
      </c>
      <c r="K572" s="5">
        <v>10</v>
      </c>
    </row>
    <row r="573" spans="1:13" ht="15" hidden="1" customHeight="1" outlineLevel="1">
      <c r="A573" s="5" t="s">
        <v>13</v>
      </c>
      <c r="B573" s="5" t="s">
        <v>1205</v>
      </c>
      <c r="C573" s="5" t="s">
        <v>1206</v>
      </c>
      <c r="D573" s="6">
        <v>0</v>
      </c>
      <c r="E573" s="7">
        <v>10</v>
      </c>
      <c r="F573" s="6">
        <v>0</v>
      </c>
      <c r="G573" s="5" t="s">
        <v>335</v>
      </c>
      <c r="H573" s="5" t="s">
        <v>1059</v>
      </c>
      <c r="I573" s="5" t="s">
        <v>1092</v>
      </c>
      <c r="K573" s="5">
        <v>10</v>
      </c>
    </row>
    <row r="574" spans="1:13" ht="15" hidden="1" customHeight="1" outlineLevel="1">
      <c r="A574" s="5" t="s">
        <v>13</v>
      </c>
      <c r="B574" s="5" t="s">
        <v>1207</v>
      </c>
      <c r="C574" s="5" t="s">
        <v>1058</v>
      </c>
      <c r="D574" s="6">
        <v>0</v>
      </c>
      <c r="E574" s="7">
        <v>10</v>
      </c>
      <c r="F574" s="6">
        <v>0</v>
      </c>
      <c r="G574" s="5" t="s">
        <v>335</v>
      </c>
      <c r="H574" s="5" t="s">
        <v>1059</v>
      </c>
      <c r="I574" s="5" t="s">
        <v>1092</v>
      </c>
      <c r="K574" s="5">
        <v>10</v>
      </c>
    </row>
    <row r="575" spans="1:13" ht="15" hidden="1" customHeight="1" outlineLevel="1">
      <c r="A575" s="5" t="s">
        <v>13</v>
      </c>
      <c r="B575" s="5" t="s">
        <v>1208</v>
      </c>
      <c r="C575" s="5" t="s">
        <v>1209</v>
      </c>
      <c r="D575" s="6">
        <v>-20304.79</v>
      </c>
      <c r="E575" s="7">
        <v>20</v>
      </c>
      <c r="F575" s="6">
        <v>0</v>
      </c>
      <c r="G575" s="5" t="s">
        <v>18</v>
      </c>
      <c r="H575" s="5" t="s">
        <v>1210</v>
      </c>
      <c r="I575" s="5" t="s">
        <v>1092</v>
      </c>
      <c r="K575" s="5">
        <v>20</v>
      </c>
    </row>
    <row r="576" spans="1:13" ht="15" hidden="1" customHeight="1" outlineLevel="1">
      <c r="A576" s="5" t="s">
        <v>13</v>
      </c>
      <c r="B576" s="5" t="s">
        <v>1211</v>
      </c>
      <c r="C576" s="5" t="s">
        <v>1061</v>
      </c>
      <c r="D576" s="6">
        <v>-12497.69</v>
      </c>
      <c r="E576" s="7">
        <v>20</v>
      </c>
      <c r="F576" s="6">
        <v>0</v>
      </c>
      <c r="G576" s="5" t="s">
        <v>18</v>
      </c>
      <c r="H576" s="5" t="s">
        <v>28</v>
      </c>
      <c r="I576" s="5" t="s">
        <v>1092</v>
      </c>
      <c r="K576" s="5">
        <v>20</v>
      </c>
    </row>
    <row r="577" spans="1:13" ht="15" hidden="1" customHeight="1" outlineLevel="1">
      <c r="A577" s="5" t="s">
        <v>13</v>
      </c>
      <c r="B577" s="5" t="s">
        <v>1212</v>
      </c>
      <c r="C577" s="5" t="s">
        <v>908</v>
      </c>
      <c r="D577" s="6">
        <v>-1101.01</v>
      </c>
      <c r="E577" s="7">
        <v>20</v>
      </c>
      <c r="F577" s="6">
        <v>0</v>
      </c>
      <c r="G577" s="5" t="s">
        <v>18</v>
      </c>
      <c r="H577" s="5" t="s">
        <v>28</v>
      </c>
      <c r="I577" s="5" t="s">
        <v>1092</v>
      </c>
      <c r="K577" s="5">
        <v>20</v>
      </c>
    </row>
    <row r="578" spans="1:13" ht="15" hidden="1" customHeight="1" outlineLevel="1">
      <c r="A578" s="5" t="s">
        <v>13</v>
      </c>
      <c r="B578" s="5" t="s">
        <v>1213</v>
      </c>
      <c r="C578" s="5" t="s">
        <v>1209</v>
      </c>
      <c r="D578" s="6">
        <v>0</v>
      </c>
      <c r="E578" s="7">
        <v>20</v>
      </c>
      <c r="F578" s="6">
        <v>0</v>
      </c>
      <c r="G578" s="5" t="s">
        <v>18</v>
      </c>
      <c r="H578" s="5" t="s">
        <v>1210</v>
      </c>
      <c r="I578" s="5" t="s">
        <v>1092</v>
      </c>
      <c r="K578" s="5">
        <v>20</v>
      </c>
    </row>
    <row r="579" spans="1:13" ht="15" hidden="1" customHeight="1" outlineLevel="1">
      <c r="A579" s="5" t="s">
        <v>13</v>
      </c>
      <c r="B579" s="5" t="s">
        <v>1214</v>
      </c>
      <c r="C579" s="5" t="s">
        <v>920</v>
      </c>
      <c r="D579" s="6">
        <v>0</v>
      </c>
      <c r="E579" s="7" t="s">
        <v>99</v>
      </c>
      <c r="F579" s="6">
        <v>0</v>
      </c>
      <c r="G579" s="5" t="s">
        <v>73</v>
      </c>
      <c r="H579" s="5" t="s">
        <v>100</v>
      </c>
      <c r="I579" s="5" t="s">
        <v>1092</v>
      </c>
      <c r="K579" s="5" t="s">
        <v>99</v>
      </c>
    </row>
    <row r="580" spans="1:13" ht="15" hidden="1" customHeight="1" outlineLevel="1">
      <c r="A580" s="5" t="s">
        <v>13</v>
      </c>
      <c r="B580" s="5" t="s">
        <v>1215</v>
      </c>
      <c r="C580" s="5" t="s">
        <v>936</v>
      </c>
      <c r="D580" s="6">
        <v>-34335.68</v>
      </c>
      <c r="E580" s="7" t="s">
        <v>99</v>
      </c>
      <c r="F580" s="6">
        <v>-658.28</v>
      </c>
      <c r="G580" s="5" t="s">
        <v>73</v>
      </c>
      <c r="H580" s="5" t="s">
        <v>112</v>
      </c>
      <c r="I580" s="5" t="s">
        <v>1092</v>
      </c>
      <c r="K580" s="5" t="s">
        <v>99</v>
      </c>
    </row>
    <row r="581" spans="1:13" ht="15" hidden="1" customHeight="1" outlineLevel="1">
      <c r="A581" s="5" t="s">
        <v>13</v>
      </c>
      <c r="B581" s="5" t="s">
        <v>1216</v>
      </c>
      <c r="C581" s="5" t="s">
        <v>918</v>
      </c>
      <c r="D581" s="6">
        <v>-298971.46000000002</v>
      </c>
      <c r="E581" s="7" t="s">
        <v>99</v>
      </c>
      <c r="F581" s="6">
        <v>0</v>
      </c>
      <c r="G581" s="5" t="s">
        <v>73</v>
      </c>
      <c r="H581" s="5" t="s">
        <v>100</v>
      </c>
      <c r="I581" s="5" t="s">
        <v>1092</v>
      </c>
      <c r="K581" s="5" t="s">
        <v>99</v>
      </c>
    </row>
    <row r="582" spans="1:13" ht="15" hidden="1" customHeight="1" outlineLevel="1">
      <c r="A582" s="5" t="s">
        <v>13</v>
      </c>
      <c r="B582" s="5" t="s">
        <v>1217</v>
      </c>
      <c r="C582" s="5" t="s">
        <v>1218</v>
      </c>
      <c r="D582" s="6">
        <v>-5064.16</v>
      </c>
      <c r="E582" s="7">
        <v>200</v>
      </c>
      <c r="F582" s="6">
        <v>0</v>
      </c>
      <c r="G582" s="5" t="s">
        <v>154</v>
      </c>
      <c r="H582" s="5" t="s">
        <v>154</v>
      </c>
      <c r="I582" s="5" t="s">
        <v>1092</v>
      </c>
      <c r="K582" s="5">
        <v>200</v>
      </c>
    </row>
    <row r="583" spans="1:13" ht="15" hidden="1" customHeight="1" outlineLevel="1">
      <c r="A583" s="5" t="s">
        <v>13</v>
      </c>
      <c r="B583" s="5" t="s">
        <v>1219</v>
      </c>
      <c r="C583" s="5" t="s">
        <v>894</v>
      </c>
      <c r="D583" s="6">
        <v>511623.09</v>
      </c>
      <c r="E583" s="7">
        <v>40</v>
      </c>
      <c r="F583" s="6">
        <v>0</v>
      </c>
      <c r="G583" s="5" t="s">
        <v>426</v>
      </c>
      <c r="H583" s="5" t="s">
        <v>895</v>
      </c>
      <c r="I583" s="5" t="s">
        <v>1092</v>
      </c>
      <c r="K583" s="6">
        <v>40</v>
      </c>
    </row>
    <row r="584" spans="1:13" ht="15" hidden="1" customHeight="1" outlineLevel="1">
      <c r="A584" s="5" t="s">
        <v>13</v>
      </c>
      <c r="B584" s="28" t="s">
        <v>1220</v>
      </c>
      <c r="C584" s="30" t="s">
        <v>492</v>
      </c>
      <c r="D584" s="6"/>
      <c r="E584" s="7">
        <v>220</v>
      </c>
      <c r="F584" s="6">
        <v>4533.5</v>
      </c>
      <c r="G584" s="5" t="s">
        <v>317</v>
      </c>
      <c r="H584" s="30" t="s">
        <v>492</v>
      </c>
      <c r="I584" s="5" t="s">
        <v>1092</v>
      </c>
      <c r="K584" s="5"/>
    </row>
    <row r="585" spans="1:13" ht="15" hidden="1" customHeight="1" outlineLevel="1">
      <c r="A585" s="5" t="s">
        <v>13</v>
      </c>
      <c r="B585" s="5" t="s">
        <v>1221</v>
      </c>
      <c r="C585" s="5" t="s">
        <v>1222</v>
      </c>
      <c r="D585" s="6"/>
      <c r="E585" s="7" t="s">
        <v>72</v>
      </c>
      <c r="F585" s="6">
        <v>-6452.75</v>
      </c>
      <c r="G585" s="5" t="s">
        <v>73</v>
      </c>
      <c r="H585" s="5" t="s">
        <v>109</v>
      </c>
      <c r="I585" s="5" t="s">
        <v>1092</v>
      </c>
      <c r="K585" s="5"/>
      <c r="M585" s="5" t="s">
        <v>109</v>
      </c>
    </row>
    <row r="586" spans="1:13" ht="15" hidden="1" customHeight="1" outlineLevel="1">
      <c r="A586" s="5" t="s">
        <v>13</v>
      </c>
      <c r="C586" s="49" t="s">
        <v>1224</v>
      </c>
      <c r="D586" s="6">
        <v>-800000</v>
      </c>
      <c r="E586" s="50">
        <v>240</v>
      </c>
      <c r="F586" s="51"/>
      <c r="G586" s="52" t="s">
        <v>15</v>
      </c>
      <c r="H586" s="52" t="s">
        <v>15</v>
      </c>
      <c r="I586" s="53" t="s">
        <v>1223</v>
      </c>
      <c r="K586" s="50">
        <v>240</v>
      </c>
    </row>
    <row r="587" spans="1:13" ht="15" hidden="1" customHeight="1" outlineLevel="1">
      <c r="A587" s="5" t="s">
        <v>13</v>
      </c>
      <c r="C587" s="49" t="s">
        <v>1224</v>
      </c>
      <c r="D587" s="6">
        <v>2400000</v>
      </c>
      <c r="E587" s="50">
        <v>240</v>
      </c>
      <c r="F587" s="51"/>
      <c r="G587" s="52" t="s">
        <v>15</v>
      </c>
      <c r="H587" s="52" t="s">
        <v>15</v>
      </c>
      <c r="I587" s="53" t="s">
        <v>1223</v>
      </c>
      <c r="K587" s="50">
        <v>240</v>
      </c>
    </row>
    <row r="588" spans="1:13" ht="15" hidden="1" customHeight="1" outlineLevel="1">
      <c r="A588" s="5" t="s">
        <v>13</v>
      </c>
      <c r="C588" s="49" t="s">
        <v>1225</v>
      </c>
      <c r="D588" s="6">
        <v>-794276</v>
      </c>
      <c r="E588" s="50">
        <v>70</v>
      </c>
      <c r="F588" s="51"/>
      <c r="G588" s="52" t="s">
        <v>1225</v>
      </c>
      <c r="H588" s="52" t="s">
        <v>1225</v>
      </c>
      <c r="I588" s="53" t="s">
        <v>1223</v>
      </c>
      <c r="K588" s="50">
        <v>70</v>
      </c>
    </row>
    <row r="589" spans="1:13" ht="15" hidden="1" customHeight="1" outlineLevel="1">
      <c r="A589" s="5" t="s">
        <v>13</v>
      </c>
      <c r="C589" s="49" t="s">
        <v>317</v>
      </c>
      <c r="D589" s="6">
        <v>-1073592.1100999999</v>
      </c>
      <c r="E589" s="50">
        <v>220</v>
      </c>
      <c r="F589" s="51"/>
      <c r="G589" s="52" t="s">
        <v>317</v>
      </c>
      <c r="H589" s="52" t="s">
        <v>492</v>
      </c>
      <c r="I589" s="53" t="s">
        <v>1223</v>
      </c>
      <c r="K589" s="50">
        <v>220</v>
      </c>
    </row>
    <row r="590" spans="1:13" ht="15" hidden="1" customHeight="1" outlineLevel="1">
      <c r="A590" s="5" t="s">
        <v>13</v>
      </c>
      <c r="C590" s="49" t="s">
        <v>1091</v>
      </c>
      <c r="D590" s="6">
        <v>-3061036</v>
      </c>
      <c r="E590" s="50">
        <v>220</v>
      </c>
      <c r="F590" s="51"/>
      <c r="G590" s="52" t="s">
        <v>317</v>
      </c>
      <c r="H590" s="52" t="s">
        <v>1137</v>
      </c>
      <c r="I590" s="53" t="s">
        <v>1223</v>
      </c>
      <c r="K590" s="50">
        <v>220</v>
      </c>
    </row>
    <row r="591" spans="1:13" ht="15" hidden="1" customHeight="1" outlineLevel="1">
      <c r="A591" s="5" t="s">
        <v>13</v>
      </c>
      <c r="C591" s="49" t="s">
        <v>1226</v>
      </c>
      <c r="D591" s="6">
        <v>1773665.2849999999</v>
      </c>
      <c r="E591" s="50" t="s">
        <v>166</v>
      </c>
      <c r="F591" s="51"/>
      <c r="G591" s="52" t="s">
        <v>167</v>
      </c>
      <c r="H591" s="52" t="s">
        <v>167</v>
      </c>
      <c r="I591" s="53" t="s">
        <v>1223</v>
      </c>
      <c r="K591" s="50" t="s">
        <v>166</v>
      </c>
    </row>
    <row r="592" spans="1:13" ht="15" hidden="1" customHeight="1" outlineLevel="1">
      <c r="A592" s="5" t="s">
        <v>13</v>
      </c>
      <c r="C592" s="49" t="s">
        <v>1224</v>
      </c>
      <c r="D592" s="6">
        <v>-10001.509999999776</v>
      </c>
      <c r="E592" s="50">
        <v>240</v>
      </c>
      <c r="F592" s="51"/>
      <c r="G592" s="52" t="s">
        <v>15</v>
      </c>
      <c r="H592" s="52" t="s">
        <v>15</v>
      </c>
      <c r="I592" s="53" t="s">
        <v>1223</v>
      </c>
      <c r="K592" s="50">
        <v>240</v>
      </c>
    </row>
    <row r="593" spans="1:13" ht="15" hidden="1" customHeight="1" outlineLevel="1">
      <c r="A593" s="5" t="s">
        <v>13</v>
      </c>
      <c r="C593" s="49">
        <v>0</v>
      </c>
      <c r="D593" s="6">
        <v>137915.10999999999</v>
      </c>
      <c r="E593" s="50">
        <v>50</v>
      </c>
      <c r="F593" s="51"/>
      <c r="G593" s="52" t="s">
        <v>55</v>
      </c>
      <c r="H593" s="52" t="s">
        <v>1227</v>
      </c>
      <c r="I593" s="53" t="s">
        <v>1223</v>
      </c>
      <c r="K593" s="50">
        <v>50</v>
      </c>
    </row>
    <row r="594" spans="1:13" ht="15" hidden="1" customHeight="1" outlineLevel="1">
      <c r="A594" s="5" t="s">
        <v>13</v>
      </c>
      <c r="C594" s="49">
        <v>0</v>
      </c>
      <c r="D594" s="6">
        <v>-137915.10999999999</v>
      </c>
      <c r="E594" s="50" t="s">
        <v>72</v>
      </c>
      <c r="F594" s="51"/>
      <c r="G594" s="52" t="s">
        <v>73</v>
      </c>
      <c r="H594" s="52" t="s">
        <v>143</v>
      </c>
      <c r="I594" s="53" t="s">
        <v>1223</v>
      </c>
      <c r="K594" s="50" t="s">
        <v>72</v>
      </c>
      <c r="M594" s="5" t="s">
        <v>143</v>
      </c>
    </row>
    <row r="595" spans="1:13" ht="15" hidden="1" customHeight="1" outlineLevel="1">
      <c r="A595" s="5" t="s">
        <v>13</v>
      </c>
      <c r="C595" s="49" t="s">
        <v>1061</v>
      </c>
      <c r="D595" s="6">
        <v>50102</v>
      </c>
      <c r="E595" s="50">
        <v>20</v>
      </c>
      <c r="F595" s="51"/>
      <c r="G595" s="52" t="s">
        <v>18</v>
      </c>
      <c r="H595" s="52" t="s">
        <v>28</v>
      </c>
      <c r="I595" s="53" t="s">
        <v>1228</v>
      </c>
      <c r="K595" s="50">
        <v>20</v>
      </c>
    </row>
    <row r="596" spans="1:13" ht="15" hidden="1" customHeight="1" outlineLevel="1">
      <c r="A596" s="5" t="s">
        <v>13</v>
      </c>
      <c r="C596" s="49" t="s">
        <v>894</v>
      </c>
      <c r="D596" s="6">
        <v>-145113</v>
      </c>
      <c r="E596" s="50">
        <v>40</v>
      </c>
      <c r="F596" s="51"/>
      <c r="G596" s="52" t="s">
        <v>426</v>
      </c>
      <c r="H596" s="52" t="s">
        <v>895</v>
      </c>
      <c r="I596" s="53" t="s">
        <v>1228</v>
      </c>
      <c r="K596" s="50">
        <v>40</v>
      </c>
    </row>
    <row r="597" spans="1:13" ht="15" hidden="1" customHeight="1" outlineLevel="1">
      <c r="A597" s="5" t="s">
        <v>13</v>
      </c>
      <c r="C597" s="49" t="s">
        <v>897</v>
      </c>
      <c r="D597" s="6">
        <v>-171600</v>
      </c>
      <c r="E597" s="50">
        <v>220</v>
      </c>
      <c r="F597" s="51"/>
      <c r="G597" s="52" t="s">
        <v>317</v>
      </c>
      <c r="H597" s="14" t="s">
        <v>1135</v>
      </c>
      <c r="I597" s="53" t="s">
        <v>1228</v>
      </c>
      <c r="K597" s="50">
        <v>220</v>
      </c>
    </row>
    <row r="598" spans="1:13" ht="15" hidden="1" customHeight="1" outlineLevel="1">
      <c r="A598" s="5" t="s">
        <v>13</v>
      </c>
      <c r="C598" s="49" t="s">
        <v>884</v>
      </c>
      <c r="D598" s="6">
        <v>61973.4</v>
      </c>
      <c r="E598" s="50">
        <v>50</v>
      </c>
      <c r="F598" s="51"/>
      <c r="G598" s="52" t="s">
        <v>55</v>
      </c>
      <c r="H598" s="52" t="s">
        <v>88</v>
      </c>
      <c r="I598" s="53" t="s">
        <v>1228</v>
      </c>
      <c r="K598" s="50">
        <v>50</v>
      </c>
    </row>
    <row r="599" spans="1:13" ht="15" hidden="1" customHeight="1" outlineLevel="1">
      <c r="A599" s="5" t="s">
        <v>13</v>
      </c>
      <c r="C599" s="49" t="s">
        <v>1061</v>
      </c>
      <c r="D599" s="6">
        <v>12498</v>
      </c>
      <c r="E599" s="50">
        <v>20</v>
      </c>
      <c r="F599" s="51"/>
      <c r="G599" s="52" t="s">
        <v>18</v>
      </c>
      <c r="H599" s="52" t="s">
        <v>28</v>
      </c>
      <c r="I599" s="53" t="s">
        <v>1230</v>
      </c>
      <c r="K599" s="50">
        <v>20</v>
      </c>
    </row>
    <row r="600" spans="1:13" ht="15" hidden="1" customHeight="1" outlineLevel="1">
      <c r="A600" s="5" t="s">
        <v>13</v>
      </c>
      <c r="C600" s="49" t="s">
        <v>897</v>
      </c>
      <c r="D600" s="6">
        <v>-514800</v>
      </c>
      <c r="E600" s="50">
        <v>220</v>
      </c>
      <c r="F600" s="51"/>
      <c r="G600" s="52" t="s">
        <v>317</v>
      </c>
      <c r="H600" s="14" t="s">
        <v>1135</v>
      </c>
      <c r="I600" s="53" t="s">
        <v>1230</v>
      </c>
      <c r="K600" s="50">
        <v>220</v>
      </c>
    </row>
    <row r="601" spans="1:13" ht="15" hidden="1" customHeight="1" outlineLevel="1">
      <c r="A601" s="5" t="s">
        <v>13</v>
      </c>
      <c r="C601" s="49" t="s">
        <v>1209</v>
      </c>
      <c r="D601" s="6">
        <v>20304.79</v>
      </c>
      <c r="E601" s="50">
        <v>20</v>
      </c>
      <c r="F601" s="51"/>
      <c r="G601" s="52" t="s">
        <v>18</v>
      </c>
      <c r="H601" s="52" t="s">
        <v>1210</v>
      </c>
      <c r="I601" s="53" t="s">
        <v>1230</v>
      </c>
      <c r="K601" s="50">
        <v>20</v>
      </c>
    </row>
    <row r="602" spans="1:13" ht="15" hidden="1" customHeight="1" outlineLevel="1">
      <c r="A602" s="5" t="s">
        <v>13</v>
      </c>
      <c r="C602" s="49" t="s">
        <v>884</v>
      </c>
      <c r="D602" s="6">
        <v>183224.3</v>
      </c>
      <c r="E602" s="50">
        <v>50</v>
      </c>
      <c r="F602" s="51"/>
      <c r="G602" s="52" t="s">
        <v>55</v>
      </c>
      <c r="H602" s="52" t="s">
        <v>88</v>
      </c>
      <c r="I602" s="53" t="s">
        <v>1230</v>
      </c>
      <c r="K602" s="50">
        <v>50</v>
      </c>
    </row>
    <row r="603" spans="1:13" ht="15" hidden="1" customHeight="1" outlineLevel="1">
      <c r="A603" s="5" t="s">
        <v>13</v>
      </c>
      <c r="C603" s="49" t="s">
        <v>894</v>
      </c>
      <c r="D603" s="6">
        <v>-511623.09</v>
      </c>
      <c r="E603" s="50">
        <v>40</v>
      </c>
      <c r="F603" s="51"/>
      <c r="G603" s="52" t="s">
        <v>426</v>
      </c>
      <c r="H603" s="52" t="s">
        <v>895</v>
      </c>
      <c r="I603" s="53" t="s">
        <v>1230</v>
      </c>
      <c r="K603" s="50">
        <v>40</v>
      </c>
    </row>
    <row r="604" spans="1:13" ht="15" hidden="1" customHeight="1" outlineLevel="1">
      <c r="A604" s="5" t="s">
        <v>13</v>
      </c>
      <c r="C604" s="49" t="s">
        <v>334</v>
      </c>
      <c r="D604" s="6">
        <v>-196942.78</v>
      </c>
      <c r="E604" s="50">
        <v>10</v>
      </c>
      <c r="F604" s="51"/>
      <c r="G604" s="52" t="s">
        <v>335</v>
      </c>
      <c r="H604" s="52" t="s">
        <v>336</v>
      </c>
      <c r="I604" s="53" t="s">
        <v>1231</v>
      </c>
      <c r="K604" s="50">
        <v>10</v>
      </c>
    </row>
    <row r="605" spans="1:13" ht="15" hidden="1" customHeight="1" outlineLevel="1">
      <c r="A605" s="5" t="s">
        <v>13</v>
      </c>
      <c r="C605" s="49" t="s">
        <v>338</v>
      </c>
      <c r="D605" s="6">
        <v>-62762.959999999992</v>
      </c>
      <c r="E605" s="50">
        <v>10</v>
      </c>
      <c r="F605" s="51"/>
      <c r="G605" s="52" t="s">
        <v>335</v>
      </c>
      <c r="H605" s="52" t="s">
        <v>336</v>
      </c>
      <c r="I605" s="53" t="s">
        <v>1231</v>
      </c>
      <c r="K605" s="50">
        <v>10</v>
      </c>
    </row>
    <row r="606" spans="1:13" ht="15" hidden="1" customHeight="1" outlineLevel="1">
      <c r="A606" s="5" t="s">
        <v>13</v>
      </c>
      <c r="C606" s="49" t="s">
        <v>21</v>
      </c>
      <c r="D606" s="6">
        <v>1021.28</v>
      </c>
      <c r="E606" s="50">
        <v>20</v>
      </c>
      <c r="F606" s="51"/>
      <c r="G606" s="52" t="s">
        <v>18</v>
      </c>
      <c r="H606" s="52" t="s">
        <v>19</v>
      </c>
      <c r="I606" s="53" t="s">
        <v>1231</v>
      </c>
      <c r="K606" s="50">
        <v>20</v>
      </c>
    </row>
    <row r="607" spans="1:13" ht="15" hidden="1" customHeight="1" outlineLevel="1">
      <c r="A607" s="5" t="s">
        <v>13</v>
      </c>
      <c r="C607" s="49" t="s">
        <v>1232</v>
      </c>
      <c r="D607" s="6">
        <v>157544</v>
      </c>
      <c r="E607" s="50">
        <v>50</v>
      </c>
      <c r="F607" s="51"/>
      <c r="G607" s="52" t="s">
        <v>55</v>
      </c>
      <c r="H607" s="52" t="s">
        <v>88</v>
      </c>
      <c r="I607" s="53" t="s">
        <v>1231</v>
      </c>
      <c r="K607" s="50">
        <v>50</v>
      </c>
    </row>
    <row r="608" spans="1:13" ht="15" hidden="1" customHeight="1" outlineLevel="1">
      <c r="A608" s="5" t="s">
        <v>13</v>
      </c>
      <c r="C608" s="49" t="s">
        <v>1233</v>
      </c>
      <c r="D608" s="6">
        <v>1105061.9100000001</v>
      </c>
      <c r="E608" s="50" t="s">
        <v>72</v>
      </c>
      <c r="F608" s="51"/>
      <c r="G608" s="52" t="s">
        <v>73</v>
      </c>
      <c r="H608" s="52" t="s">
        <v>74</v>
      </c>
      <c r="I608" s="53" t="s">
        <v>1231</v>
      </c>
      <c r="K608" s="50" t="s">
        <v>72</v>
      </c>
      <c r="M608" s="5" t="s">
        <v>74</v>
      </c>
    </row>
    <row r="609" spans="1:13" ht="15" hidden="1" customHeight="1" outlineLevel="1">
      <c r="A609" s="5" t="s">
        <v>13</v>
      </c>
      <c r="C609" s="49" t="s">
        <v>636</v>
      </c>
      <c r="D609" s="6">
        <v>0</v>
      </c>
      <c r="E609" s="50" t="s">
        <v>99</v>
      </c>
      <c r="F609" s="51"/>
      <c r="G609" s="52" t="s">
        <v>73</v>
      </c>
      <c r="H609" s="52" t="s">
        <v>278</v>
      </c>
      <c r="I609" s="53" t="s">
        <v>1231</v>
      </c>
      <c r="K609" s="50" t="s">
        <v>99</v>
      </c>
    </row>
    <row r="610" spans="1:13" ht="15" hidden="1" customHeight="1" outlineLevel="1">
      <c r="A610" s="5" t="s">
        <v>13</v>
      </c>
      <c r="C610" s="49" t="s">
        <v>1229</v>
      </c>
      <c r="D610" s="6">
        <v>514800</v>
      </c>
      <c r="E610" s="50" t="s">
        <v>72</v>
      </c>
      <c r="F610" s="51"/>
      <c r="G610" s="52" t="s">
        <v>73</v>
      </c>
      <c r="H610" s="52" t="s">
        <v>197</v>
      </c>
      <c r="I610" s="53" t="s">
        <v>1231</v>
      </c>
      <c r="K610" s="50" t="s">
        <v>72</v>
      </c>
      <c r="M610" s="5" t="s">
        <v>197</v>
      </c>
    </row>
    <row r="611" spans="1:13" ht="15" hidden="1" customHeight="1" outlineLevel="1">
      <c r="A611" s="5" t="s">
        <v>13</v>
      </c>
      <c r="C611" s="49" t="s">
        <v>1234</v>
      </c>
      <c r="D611" s="6">
        <v>171600</v>
      </c>
      <c r="E611" s="50" t="s">
        <v>72</v>
      </c>
      <c r="F611" s="51"/>
      <c r="G611" s="52" t="s">
        <v>73</v>
      </c>
      <c r="H611" s="52" t="s">
        <v>197</v>
      </c>
      <c r="I611" s="53" t="s">
        <v>1231</v>
      </c>
      <c r="K611" s="50" t="s">
        <v>72</v>
      </c>
      <c r="M611" s="5" t="s">
        <v>197</v>
      </c>
    </row>
    <row r="612" spans="1:13" ht="15" hidden="1" customHeight="1" outlineLevel="1">
      <c r="A612" s="5" t="s">
        <v>13</v>
      </c>
      <c r="C612" s="49"/>
      <c r="D612" s="6">
        <v>157.08999999961816</v>
      </c>
      <c r="E612" s="50">
        <v>220</v>
      </c>
      <c r="F612" s="51"/>
      <c r="G612" s="52" t="s">
        <v>317</v>
      </c>
      <c r="H612" s="52" t="s">
        <v>492</v>
      </c>
      <c r="I612" s="53" t="s">
        <v>1231</v>
      </c>
      <c r="K612" s="50">
        <v>220</v>
      </c>
    </row>
    <row r="613" spans="1:13" ht="15" hidden="1" customHeight="1" outlineLevel="1">
      <c r="A613" s="5" t="s">
        <v>13</v>
      </c>
      <c r="D613" s="6"/>
      <c r="E613" s="7">
        <v>240</v>
      </c>
      <c r="F613" s="6">
        <v>23661.930000000168</v>
      </c>
      <c r="G613" s="55" t="s">
        <v>15</v>
      </c>
      <c r="H613" s="55" t="s">
        <v>15</v>
      </c>
      <c r="I613" s="9" t="s">
        <v>1223</v>
      </c>
      <c r="K613" s="7">
        <v>240</v>
      </c>
    </row>
    <row r="614" spans="1:13" ht="15" hidden="1" customHeight="1" outlineLevel="1">
      <c r="A614" s="5" t="s">
        <v>13</v>
      </c>
      <c r="C614" s="52" t="s">
        <v>900</v>
      </c>
      <c r="D614" s="6"/>
      <c r="E614" s="54" t="s">
        <v>1235</v>
      </c>
      <c r="F614" s="6">
        <v>-1408084.91</v>
      </c>
      <c r="G614" s="52" t="s">
        <v>900</v>
      </c>
      <c r="H614" s="55" t="s">
        <v>900</v>
      </c>
      <c r="I614" s="9" t="s">
        <v>1223</v>
      </c>
      <c r="K614" s="5"/>
    </row>
    <row r="615" spans="1:13" ht="15" hidden="1" customHeight="1" outlineLevel="1">
      <c r="A615" s="5" t="s">
        <v>13</v>
      </c>
      <c r="C615" s="52" t="s">
        <v>900</v>
      </c>
      <c r="D615" s="6"/>
      <c r="E615" s="54" t="s">
        <v>1235</v>
      </c>
      <c r="F615" s="6">
        <v>20000</v>
      </c>
      <c r="G615" s="55" t="s">
        <v>900</v>
      </c>
      <c r="H615" s="55" t="s">
        <v>900</v>
      </c>
      <c r="I615" s="9" t="s">
        <v>1223</v>
      </c>
      <c r="K615" s="5"/>
    </row>
    <row r="616" spans="1:13" ht="15" hidden="1" customHeight="1" outlineLevel="1">
      <c r="A616" s="5" t="s">
        <v>13</v>
      </c>
      <c r="D616" s="6"/>
      <c r="E616" s="7">
        <v>240</v>
      </c>
      <c r="F616" s="6">
        <v>-20000</v>
      </c>
      <c r="G616" s="55" t="s">
        <v>15</v>
      </c>
      <c r="H616" s="55" t="s">
        <v>15</v>
      </c>
      <c r="I616" s="9" t="s">
        <v>1223</v>
      </c>
      <c r="J616" s="29"/>
      <c r="K616" s="5"/>
    </row>
    <row r="617" spans="1:13" ht="15" hidden="1" customHeight="1" outlineLevel="1">
      <c r="A617" s="5" t="s">
        <v>13</v>
      </c>
      <c r="C617" s="52" t="s">
        <v>15</v>
      </c>
      <c r="D617" s="6"/>
      <c r="E617" s="56">
        <v>240</v>
      </c>
      <c r="F617" s="6">
        <v>386613</v>
      </c>
      <c r="G617" s="52" t="s">
        <v>15</v>
      </c>
      <c r="H617" s="55" t="s">
        <v>15</v>
      </c>
      <c r="I617" s="9" t="s">
        <v>1223</v>
      </c>
      <c r="J617" s="29"/>
      <c r="K617" s="56"/>
    </row>
    <row r="618" spans="1:13" ht="15" hidden="1" customHeight="1" outlineLevel="1">
      <c r="A618" s="5" t="s">
        <v>13</v>
      </c>
      <c r="C618" s="52" t="s">
        <v>900</v>
      </c>
      <c r="D618" s="6"/>
      <c r="E618" s="54" t="s">
        <v>1235</v>
      </c>
      <c r="F618" s="6">
        <v>-179</v>
      </c>
      <c r="G618" s="55" t="s">
        <v>900</v>
      </c>
      <c r="H618" s="55" t="s">
        <v>15</v>
      </c>
      <c r="I618" s="9" t="s">
        <v>1223</v>
      </c>
      <c r="J618" s="29"/>
      <c r="K618" s="5"/>
    </row>
    <row r="619" spans="1:13" ht="15" hidden="1" customHeight="1" outlineLevel="1">
      <c r="A619" s="5" t="s">
        <v>13</v>
      </c>
      <c r="C619" s="5" t="s">
        <v>1061</v>
      </c>
      <c r="D619" s="6"/>
      <c r="E619" s="56">
        <v>20</v>
      </c>
      <c r="F619" s="6">
        <v>68797.37</v>
      </c>
      <c r="G619" s="29" t="s">
        <v>18</v>
      </c>
      <c r="H619" s="29" t="s">
        <v>28</v>
      </c>
      <c r="I619" s="29" t="s">
        <v>1228</v>
      </c>
      <c r="J619" s="29"/>
      <c r="K619" s="5"/>
    </row>
    <row r="620" spans="1:13" ht="15" hidden="1" customHeight="1" outlineLevel="1">
      <c r="A620" s="5" t="s">
        <v>13</v>
      </c>
      <c r="C620" s="5" t="s">
        <v>897</v>
      </c>
      <c r="D620" s="6"/>
      <c r="E620" s="56">
        <v>220</v>
      </c>
      <c r="F620" s="6">
        <v>-902383.7</v>
      </c>
      <c r="G620" s="29" t="s">
        <v>317</v>
      </c>
      <c r="H620" s="29" t="s">
        <v>317</v>
      </c>
      <c r="I620" s="29" t="s">
        <v>1228</v>
      </c>
      <c r="J620" s="29"/>
      <c r="K620" s="5"/>
    </row>
    <row r="621" spans="1:13" ht="15" hidden="1" customHeight="1" outlineLevel="1">
      <c r="A621" s="5" t="s">
        <v>13</v>
      </c>
      <c r="C621" s="5" t="s">
        <v>884</v>
      </c>
      <c r="D621" s="6"/>
      <c r="E621" s="56">
        <v>50</v>
      </c>
      <c r="F621" s="6">
        <v>78704.14</v>
      </c>
      <c r="G621" s="29" t="s">
        <v>55</v>
      </c>
      <c r="H621" s="29" t="s">
        <v>88</v>
      </c>
      <c r="I621" s="29" t="s">
        <v>1228</v>
      </c>
      <c r="J621" s="29"/>
      <c r="K621" s="5"/>
    </row>
    <row r="622" spans="1:13" ht="15" hidden="1" customHeight="1" outlineLevel="1">
      <c r="A622" s="5" t="s">
        <v>13</v>
      </c>
      <c r="C622" s="5" t="s">
        <v>1061</v>
      </c>
      <c r="D622" s="6"/>
      <c r="E622" s="56">
        <v>10</v>
      </c>
      <c r="F622" s="6">
        <v>-3146.61</v>
      </c>
      <c r="G622" s="29" t="s">
        <v>335</v>
      </c>
      <c r="H622" s="30" t="s">
        <v>370</v>
      </c>
      <c r="I622" s="29" t="s">
        <v>1230</v>
      </c>
      <c r="J622" s="29"/>
      <c r="K622" s="5"/>
    </row>
    <row r="623" spans="1:13" ht="15" hidden="1" customHeight="1" outlineLevel="1">
      <c r="A623" s="5" t="s">
        <v>13</v>
      </c>
      <c r="C623" s="5" t="s">
        <v>334</v>
      </c>
      <c r="D623" s="6"/>
      <c r="E623" s="56">
        <v>10</v>
      </c>
      <c r="F623" s="6">
        <v>0</v>
      </c>
      <c r="G623" s="29" t="s">
        <v>335</v>
      </c>
      <c r="H623" s="29" t="s">
        <v>336</v>
      </c>
      <c r="I623" s="29" t="s">
        <v>1231</v>
      </c>
      <c r="J623" s="29"/>
      <c r="K623" s="5"/>
    </row>
    <row r="624" spans="1:13" ht="15" hidden="1" customHeight="1" outlineLevel="1">
      <c r="A624" s="5" t="s">
        <v>13</v>
      </c>
      <c r="C624" s="5" t="s">
        <v>338</v>
      </c>
      <c r="D624" s="6"/>
      <c r="E624" s="56">
        <v>10</v>
      </c>
      <c r="F624" s="6">
        <v>-68797.31</v>
      </c>
      <c r="G624" s="29" t="s">
        <v>335</v>
      </c>
      <c r="H624" s="29" t="s">
        <v>336</v>
      </c>
      <c r="I624" s="29" t="s">
        <v>1231</v>
      </c>
      <c r="J624" s="29"/>
      <c r="K624" s="5"/>
    </row>
    <row r="625" spans="1:13" ht="15" hidden="1" customHeight="1" outlineLevel="1">
      <c r="A625" s="5" t="s">
        <v>13</v>
      </c>
      <c r="C625" s="5" t="s">
        <v>21</v>
      </c>
      <c r="D625" s="6"/>
      <c r="E625" s="56">
        <v>20</v>
      </c>
      <c r="F625" s="6">
        <v>3146.61</v>
      </c>
      <c r="G625" s="29" t="s">
        <v>18</v>
      </c>
      <c r="H625" s="29" t="s">
        <v>19</v>
      </c>
      <c r="I625" s="29" t="s">
        <v>1231</v>
      </c>
      <c r="J625" s="29"/>
      <c r="K625" s="5"/>
    </row>
    <row r="626" spans="1:13" ht="15" hidden="1" customHeight="1" outlineLevel="1">
      <c r="A626" s="5" t="s">
        <v>13</v>
      </c>
      <c r="C626" s="5" t="s">
        <v>1234</v>
      </c>
      <c r="D626" s="6"/>
      <c r="E626" s="56" t="s">
        <v>72</v>
      </c>
      <c r="F626" s="6">
        <v>902383.7</v>
      </c>
      <c r="G626" s="29" t="s">
        <v>73</v>
      </c>
      <c r="H626" s="29" t="s">
        <v>197</v>
      </c>
      <c r="I626" s="29" t="s">
        <v>1231</v>
      </c>
      <c r="J626" s="29"/>
      <c r="K626" s="5"/>
      <c r="M626" s="5" t="s">
        <v>197</v>
      </c>
    </row>
    <row r="627" spans="1:13" ht="15" hidden="1" customHeight="1" outlineLevel="1">
      <c r="A627" s="5" t="s">
        <v>13</v>
      </c>
      <c r="C627" s="5" t="s">
        <v>797</v>
      </c>
      <c r="D627" s="6"/>
      <c r="E627" s="56">
        <v>40</v>
      </c>
      <c r="F627" s="57">
        <v>-78704.14</v>
      </c>
      <c r="G627" s="29" t="s">
        <v>426</v>
      </c>
      <c r="H627" s="29" t="s">
        <v>444</v>
      </c>
      <c r="I627" s="29" t="s">
        <v>1231</v>
      </c>
      <c r="J627" s="29"/>
      <c r="K627" s="5"/>
    </row>
    <row r="628" spans="1:13" ht="15" hidden="1" customHeight="1" outlineLevel="1">
      <c r="A628" s="5" t="s">
        <v>13</v>
      </c>
      <c r="B628" s="5" t="s">
        <v>1237</v>
      </c>
      <c r="C628" s="5" t="s">
        <v>1238</v>
      </c>
      <c r="D628" s="6">
        <v>0</v>
      </c>
      <c r="E628" s="7" t="s">
        <v>166</v>
      </c>
      <c r="G628" s="5" t="s">
        <v>167</v>
      </c>
      <c r="H628" s="5" t="s">
        <v>167</v>
      </c>
      <c r="I628" s="5" t="s">
        <v>1236</v>
      </c>
    </row>
    <row r="629" spans="1:13" ht="15" hidden="1" customHeight="1" outlineLevel="1">
      <c r="A629" s="5" t="s">
        <v>13</v>
      </c>
      <c r="B629" s="5">
        <v>3111102</v>
      </c>
      <c r="C629" s="5" t="s">
        <v>1239</v>
      </c>
      <c r="D629" s="6">
        <v>0</v>
      </c>
      <c r="E629" s="7" t="s">
        <v>99</v>
      </c>
      <c r="G629" s="5" t="s">
        <v>73</v>
      </c>
      <c r="H629" s="5" t="s">
        <v>275</v>
      </c>
      <c r="I629" s="5" t="s">
        <v>1236</v>
      </c>
    </row>
    <row r="630" spans="1:13" ht="15" hidden="1" customHeight="1" outlineLevel="1">
      <c r="A630" s="5" t="s">
        <v>13</v>
      </c>
      <c r="B630" s="5">
        <v>1400000</v>
      </c>
      <c r="C630" s="5" t="s">
        <v>1240</v>
      </c>
      <c r="D630" s="6">
        <v>0</v>
      </c>
      <c r="E630" s="7">
        <v>220</v>
      </c>
      <c r="G630" s="5" t="s">
        <v>317</v>
      </c>
      <c r="H630" s="5" t="s">
        <v>492</v>
      </c>
      <c r="I630" s="5" t="s">
        <v>1236</v>
      </c>
    </row>
    <row r="631" spans="1:13" ht="15" hidden="1" customHeight="1" outlineLevel="1">
      <c r="A631" s="5" t="s">
        <v>13</v>
      </c>
      <c r="B631" s="5">
        <v>4100100</v>
      </c>
      <c r="C631" s="5" t="s">
        <v>1241</v>
      </c>
      <c r="D631" s="6">
        <v>120.18</v>
      </c>
      <c r="E631" s="7">
        <v>10</v>
      </c>
      <c r="G631" s="5" t="s">
        <v>335</v>
      </c>
      <c r="H631" s="5" t="s">
        <v>370</v>
      </c>
      <c r="I631" s="5" t="s">
        <v>1236</v>
      </c>
    </row>
    <row r="632" spans="1:13" ht="15" hidden="1" customHeight="1" outlineLevel="1">
      <c r="A632" s="5" t="s">
        <v>13</v>
      </c>
      <c r="B632" s="5">
        <v>3111113</v>
      </c>
      <c r="C632" s="5" t="s">
        <v>1242</v>
      </c>
      <c r="D632" s="6">
        <v>0</v>
      </c>
      <c r="E632" s="10" t="s">
        <v>99</v>
      </c>
      <c r="G632" s="5" t="s">
        <v>73</v>
      </c>
      <c r="H632" s="5" t="s">
        <v>1553</v>
      </c>
      <c r="I632" s="5" t="s">
        <v>1236</v>
      </c>
    </row>
    <row r="633" spans="1:13" ht="15" hidden="1" customHeight="1" outlineLevel="1">
      <c r="A633" s="5" t="s">
        <v>13</v>
      </c>
      <c r="B633" s="5" t="s">
        <v>1243</v>
      </c>
      <c r="C633" s="5" t="s">
        <v>1244</v>
      </c>
      <c r="D633" s="6">
        <v>10001.51</v>
      </c>
      <c r="E633" s="10">
        <v>240</v>
      </c>
      <c r="G633" s="5" t="s">
        <v>15</v>
      </c>
      <c r="H633" s="5" t="s">
        <v>15</v>
      </c>
      <c r="I633" s="5" t="s">
        <v>1236</v>
      </c>
    </row>
    <row r="634" spans="1:13" ht="15" hidden="1" customHeight="1" outlineLevel="1">
      <c r="A634" s="5" t="s">
        <v>13</v>
      </c>
      <c r="B634" s="5">
        <v>1300000</v>
      </c>
      <c r="C634" s="5" t="s">
        <v>1245</v>
      </c>
      <c r="D634" s="6">
        <v>0</v>
      </c>
      <c r="E634" s="10">
        <v>40</v>
      </c>
      <c r="G634" s="5" t="s">
        <v>426</v>
      </c>
      <c r="H634" s="5" t="s">
        <v>444</v>
      </c>
      <c r="I634" s="5" t="s">
        <v>1236</v>
      </c>
    </row>
    <row r="635" spans="1:13" ht="15" hidden="1" customHeight="1" outlineLevel="1">
      <c r="A635" s="5" t="s">
        <v>13</v>
      </c>
      <c r="B635" s="5">
        <v>1000000</v>
      </c>
      <c r="C635" s="5" t="s">
        <v>1246</v>
      </c>
      <c r="D635" s="6">
        <v>0</v>
      </c>
      <c r="E635" s="10">
        <v>40</v>
      </c>
      <c r="G635" s="5" t="s">
        <v>426</v>
      </c>
      <c r="H635" s="5" t="s">
        <v>435</v>
      </c>
      <c r="I635" s="5" t="s">
        <v>1236</v>
      </c>
    </row>
    <row r="636" spans="1:13" ht="15" hidden="1" customHeight="1" outlineLevel="1">
      <c r="A636" s="5" t="s">
        <v>13</v>
      </c>
      <c r="B636" s="5">
        <v>1600001</v>
      </c>
      <c r="C636" s="5" t="s">
        <v>1247</v>
      </c>
      <c r="D636" s="6">
        <v>665954</v>
      </c>
      <c r="E636" s="10">
        <v>290</v>
      </c>
      <c r="G636" s="5" t="s">
        <v>521</v>
      </c>
      <c r="H636" s="5" t="s">
        <v>1554</v>
      </c>
      <c r="I636" s="5" t="s">
        <v>1236</v>
      </c>
    </row>
    <row r="637" spans="1:13" ht="15" hidden="1" customHeight="1" outlineLevel="1">
      <c r="A637" s="5" t="s">
        <v>13</v>
      </c>
      <c r="B637" s="5">
        <v>1130000</v>
      </c>
      <c r="C637" s="5" t="s">
        <v>1248</v>
      </c>
      <c r="D637" s="6">
        <v>0</v>
      </c>
      <c r="E637" s="10">
        <v>40</v>
      </c>
      <c r="G637" s="5" t="s">
        <v>426</v>
      </c>
      <c r="H637" s="5" t="s">
        <v>435</v>
      </c>
      <c r="I637" s="5" t="s">
        <v>1236</v>
      </c>
    </row>
    <row r="638" spans="1:13" ht="15" hidden="1" customHeight="1" outlineLevel="1">
      <c r="A638" s="5" t="s">
        <v>13</v>
      </c>
      <c r="B638" s="5">
        <v>1150000</v>
      </c>
      <c r="C638" s="5" t="s">
        <v>1249</v>
      </c>
      <c r="D638" s="6">
        <v>0</v>
      </c>
      <c r="E638" s="10">
        <v>10</v>
      </c>
      <c r="G638" s="5" t="s">
        <v>335</v>
      </c>
      <c r="H638" s="5" t="s">
        <v>343</v>
      </c>
      <c r="I638" s="5" t="s">
        <v>1236</v>
      </c>
    </row>
    <row r="639" spans="1:13" ht="15" hidden="1" customHeight="1" outlineLevel="1">
      <c r="A639" s="5" t="s">
        <v>13</v>
      </c>
      <c r="B639" s="5">
        <v>1160000</v>
      </c>
      <c r="C639" s="5" t="s">
        <v>1250</v>
      </c>
      <c r="D639" s="6">
        <v>-1773665.29</v>
      </c>
      <c r="E639" s="59" t="s">
        <v>166</v>
      </c>
      <c r="G639" s="5" t="s">
        <v>167</v>
      </c>
      <c r="H639" s="5" t="s">
        <v>167</v>
      </c>
      <c r="I639" s="5" t="s">
        <v>1236</v>
      </c>
    </row>
    <row r="640" spans="1:13" ht="15" hidden="1" customHeight="1" outlineLevel="1">
      <c r="A640" s="5" t="s">
        <v>13</v>
      </c>
      <c r="B640" s="5">
        <v>1161000</v>
      </c>
      <c r="C640" s="5" t="s">
        <v>1251</v>
      </c>
      <c r="D640" s="6">
        <v>0</v>
      </c>
      <c r="E640" s="10">
        <v>40</v>
      </c>
      <c r="G640" s="5" t="s">
        <v>426</v>
      </c>
      <c r="H640" s="5" t="s">
        <v>444</v>
      </c>
      <c r="I640" s="5" t="s">
        <v>1236</v>
      </c>
    </row>
    <row r="641" spans="1:13" ht="15" hidden="1" customHeight="1" outlineLevel="1">
      <c r="A641" s="5" t="s">
        <v>13</v>
      </c>
      <c r="B641" s="5">
        <v>1500000</v>
      </c>
      <c r="C641" s="5" t="s">
        <v>1252</v>
      </c>
      <c r="D641" s="6">
        <v>157544.38</v>
      </c>
      <c r="E641" s="10">
        <v>220</v>
      </c>
      <c r="G641" s="5" t="s">
        <v>317</v>
      </c>
      <c r="H641" s="5" t="s">
        <v>492</v>
      </c>
      <c r="I641" s="5" t="s">
        <v>1236</v>
      </c>
    </row>
    <row r="642" spans="1:13" ht="15" hidden="1" customHeight="1" outlineLevel="1">
      <c r="A642" s="5" t="s">
        <v>13</v>
      </c>
      <c r="B642" s="5">
        <v>1600000</v>
      </c>
      <c r="C642" s="5" t="s">
        <v>1253</v>
      </c>
      <c r="D642" s="6">
        <v>1111480.01</v>
      </c>
      <c r="E642" s="10">
        <v>220</v>
      </c>
      <c r="G642" s="5" t="s">
        <v>317</v>
      </c>
      <c r="H642" s="5" t="s">
        <v>492</v>
      </c>
      <c r="I642" s="5" t="s">
        <v>1236</v>
      </c>
    </row>
    <row r="643" spans="1:13" ht="15" hidden="1" customHeight="1" outlineLevel="1">
      <c r="A643" s="5" t="s">
        <v>13</v>
      </c>
      <c r="B643" s="5">
        <v>2100000</v>
      </c>
      <c r="C643" s="5" t="s">
        <v>1254</v>
      </c>
      <c r="D643" s="6">
        <v>0</v>
      </c>
      <c r="E643" s="10">
        <v>50</v>
      </c>
      <c r="G643" s="5" t="s">
        <v>55</v>
      </c>
      <c r="H643" s="5" t="s">
        <v>88</v>
      </c>
      <c r="I643" s="5" t="s">
        <v>1236</v>
      </c>
    </row>
    <row r="644" spans="1:13" ht="15" hidden="1" customHeight="1" outlineLevel="1">
      <c r="A644" s="5" t="s">
        <v>13</v>
      </c>
      <c r="B644" s="5">
        <v>2350000</v>
      </c>
      <c r="C644" s="5" t="s">
        <v>1255</v>
      </c>
      <c r="D644" s="6">
        <v>0</v>
      </c>
      <c r="E644" s="10" t="s">
        <v>72</v>
      </c>
      <c r="G644" s="5" t="s">
        <v>73</v>
      </c>
      <c r="H644" s="5" t="s">
        <v>205</v>
      </c>
      <c r="I644" s="5" t="s">
        <v>1236</v>
      </c>
      <c r="M644" s="5" t="s">
        <v>205</v>
      </c>
    </row>
    <row r="645" spans="1:13" ht="15" hidden="1" customHeight="1" outlineLevel="1">
      <c r="A645" s="5" t="s">
        <v>13</v>
      </c>
      <c r="B645" s="5">
        <v>2500000</v>
      </c>
      <c r="C645" s="5" t="s">
        <v>1256</v>
      </c>
      <c r="D645" s="6">
        <v>0</v>
      </c>
      <c r="E645" s="10">
        <v>220</v>
      </c>
      <c r="G645" s="5" t="s">
        <v>317</v>
      </c>
      <c r="H645" s="5" t="s">
        <v>318</v>
      </c>
      <c r="I645" s="5" t="s">
        <v>1236</v>
      </c>
    </row>
    <row r="646" spans="1:13" ht="15" hidden="1" customHeight="1" outlineLevel="1">
      <c r="A646" s="5" t="s">
        <v>13</v>
      </c>
      <c r="B646" s="5">
        <v>3111099</v>
      </c>
      <c r="C646" s="5" t="s">
        <v>1257</v>
      </c>
      <c r="D646" s="6">
        <v>-43265.07</v>
      </c>
      <c r="E646" s="10" t="s">
        <v>99</v>
      </c>
      <c r="G646" s="5" t="s">
        <v>73</v>
      </c>
      <c r="H646" s="5" t="s">
        <v>100</v>
      </c>
      <c r="I646" s="5" t="s">
        <v>1236</v>
      </c>
    </row>
    <row r="647" spans="1:13" ht="15" hidden="1" customHeight="1" outlineLevel="1">
      <c r="A647" s="5" t="s">
        <v>13</v>
      </c>
      <c r="B647" s="5">
        <v>3111100</v>
      </c>
      <c r="C647" s="5" t="s">
        <v>1258</v>
      </c>
      <c r="D647" s="6">
        <v>-275549.45</v>
      </c>
      <c r="E647" s="10" t="s">
        <v>99</v>
      </c>
      <c r="G647" s="5" t="s">
        <v>73</v>
      </c>
      <c r="H647" s="5" t="s">
        <v>100</v>
      </c>
      <c r="I647" s="5" t="s">
        <v>1236</v>
      </c>
    </row>
    <row r="648" spans="1:13" ht="15" hidden="1" customHeight="1" outlineLevel="1">
      <c r="A648" s="5" t="s">
        <v>13</v>
      </c>
      <c r="B648" s="5">
        <v>3111103</v>
      </c>
      <c r="C648" s="5" t="s">
        <v>1259</v>
      </c>
      <c r="D648" s="6">
        <v>-5427.97</v>
      </c>
      <c r="E648" s="10" t="s">
        <v>99</v>
      </c>
      <c r="G648" s="5" t="s">
        <v>73</v>
      </c>
      <c r="H648" s="5" t="s">
        <v>127</v>
      </c>
      <c r="I648" s="5" t="s">
        <v>1236</v>
      </c>
    </row>
    <row r="649" spans="1:13" ht="15" hidden="1" customHeight="1" outlineLevel="1">
      <c r="A649" s="5" t="s">
        <v>13</v>
      </c>
      <c r="B649" s="5">
        <v>3111104</v>
      </c>
      <c r="C649" s="5" t="s">
        <v>1260</v>
      </c>
      <c r="D649" s="6">
        <v>0</v>
      </c>
      <c r="E649" s="10" t="s">
        <v>99</v>
      </c>
      <c r="G649" s="5" t="s">
        <v>73</v>
      </c>
      <c r="H649" s="5" t="s">
        <v>100</v>
      </c>
      <c r="I649" s="5" t="s">
        <v>1236</v>
      </c>
    </row>
    <row r="650" spans="1:13" ht="15" hidden="1" customHeight="1" outlineLevel="1">
      <c r="A650" s="5" t="s">
        <v>13</v>
      </c>
      <c r="B650" s="5">
        <v>3111105</v>
      </c>
      <c r="C650" s="5" t="s">
        <v>1261</v>
      </c>
      <c r="D650" s="6">
        <v>0</v>
      </c>
      <c r="E650" s="10" t="s">
        <v>72</v>
      </c>
      <c r="G650" s="5" t="s">
        <v>73</v>
      </c>
      <c r="H650" s="5" t="s">
        <v>74</v>
      </c>
      <c r="I650" s="5" t="s">
        <v>1236</v>
      </c>
      <c r="M650" s="5" t="s">
        <v>74</v>
      </c>
    </row>
    <row r="651" spans="1:13" ht="15" hidden="1" customHeight="1" outlineLevel="1">
      <c r="A651" s="5" t="s">
        <v>13</v>
      </c>
      <c r="B651" s="5">
        <v>3111107</v>
      </c>
      <c r="C651" s="5" t="s">
        <v>1262</v>
      </c>
      <c r="D651" s="6">
        <v>0</v>
      </c>
      <c r="E651" s="10" t="s">
        <v>72</v>
      </c>
      <c r="G651" s="5" t="s">
        <v>73</v>
      </c>
      <c r="H651" s="5" t="s">
        <v>74</v>
      </c>
      <c r="I651" s="5" t="s">
        <v>1236</v>
      </c>
      <c r="M651" s="5" t="s">
        <v>74</v>
      </c>
    </row>
    <row r="652" spans="1:13" ht="15" hidden="1" customHeight="1" outlineLevel="1">
      <c r="A652" s="5" t="s">
        <v>13</v>
      </c>
      <c r="B652" s="5">
        <v>3111110</v>
      </c>
      <c r="C652" s="5" t="s">
        <v>1263</v>
      </c>
      <c r="D652" s="6">
        <v>0</v>
      </c>
      <c r="E652" s="10" t="s">
        <v>99</v>
      </c>
      <c r="G652" s="5" t="s">
        <v>73</v>
      </c>
      <c r="H652" s="5" t="s">
        <v>269</v>
      </c>
      <c r="I652" s="5" t="s">
        <v>1236</v>
      </c>
    </row>
    <row r="653" spans="1:13" ht="15" hidden="1" customHeight="1" outlineLevel="1">
      <c r="A653" s="5" t="s">
        <v>13</v>
      </c>
      <c r="B653" s="5">
        <v>3111300</v>
      </c>
      <c r="C653" s="5" t="s">
        <v>1264</v>
      </c>
      <c r="D653" s="6">
        <v>0</v>
      </c>
      <c r="E653" s="10" t="s">
        <v>99</v>
      </c>
      <c r="G653" s="5" t="s">
        <v>73</v>
      </c>
      <c r="H653" s="5" t="s">
        <v>100</v>
      </c>
      <c r="I653" s="5" t="s">
        <v>1236</v>
      </c>
    </row>
    <row r="654" spans="1:13" ht="15" hidden="1" customHeight="1" outlineLevel="1">
      <c r="A654" s="5" t="s">
        <v>13</v>
      </c>
      <c r="B654" s="5">
        <v>3112000</v>
      </c>
      <c r="C654" s="5" t="s">
        <v>1265</v>
      </c>
      <c r="D654" s="6">
        <v>0</v>
      </c>
      <c r="E654" s="10" t="s">
        <v>99</v>
      </c>
      <c r="G654" s="5" t="s">
        <v>73</v>
      </c>
      <c r="H654" s="5" t="s">
        <v>112</v>
      </c>
      <c r="I654" s="5" t="s">
        <v>1236</v>
      </c>
    </row>
    <row r="655" spans="1:13" ht="15" hidden="1" customHeight="1" outlineLevel="1">
      <c r="A655" s="5" t="s">
        <v>13</v>
      </c>
      <c r="B655" s="5">
        <v>3112010</v>
      </c>
      <c r="C655" s="5" t="s">
        <v>1266</v>
      </c>
      <c r="D655" s="6">
        <v>-26735.87</v>
      </c>
      <c r="E655" s="10" t="s">
        <v>99</v>
      </c>
      <c r="G655" s="5" t="s">
        <v>73</v>
      </c>
      <c r="H655" s="5" t="s">
        <v>112</v>
      </c>
      <c r="I655" s="5" t="s">
        <v>1236</v>
      </c>
    </row>
    <row r="656" spans="1:13" ht="15" hidden="1" customHeight="1" outlineLevel="1">
      <c r="A656" s="5" t="s">
        <v>13</v>
      </c>
      <c r="B656" s="5">
        <v>3112015</v>
      </c>
      <c r="C656" s="5" t="s">
        <v>1267</v>
      </c>
      <c r="D656" s="6">
        <v>0</v>
      </c>
      <c r="E656" s="10" t="s">
        <v>99</v>
      </c>
      <c r="G656" s="5" t="s">
        <v>73</v>
      </c>
      <c r="H656" s="5" t="s">
        <v>112</v>
      </c>
      <c r="I656" s="5" t="s">
        <v>1236</v>
      </c>
    </row>
    <row r="657" spans="1:13" ht="15" hidden="1" customHeight="1" outlineLevel="1">
      <c r="A657" s="5" t="s">
        <v>13</v>
      </c>
      <c r="B657" s="5">
        <v>3112016</v>
      </c>
      <c r="C657" s="5" t="s">
        <v>1268</v>
      </c>
      <c r="D657" s="6">
        <v>0</v>
      </c>
      <c r="E657" s="10" t="s">
        <v>99</v>
      </c>
      <c r="G657" s="5" t="s">
        <v>73</v>
      </c>
      <c r="H657" s="5" t="s">
        <v>112</v>
      </c>
      <c r="I657" s="5" t="s">
        <v>1236</v>
      </c>
    </row>
    <row r="658" spans="1:13" ht="15" hidden="1" customHeight="1" outlineLevel="1">
      <c r="A658" s="5" t="s">
        <v>13</v>
      </c>
      <c r="B658" s="5">
        <v>3112021</v>
      </c>
      <c r="C658" s="5" t="s">
        <v>1269</v>
      </c>
      <c r="D658" s="6">
        <v>-3256.2</v>
      </c>
      <c r="E658" s="10" t="s">
        <v>99</v>
      </c>
      <c r="G658" s="5" t="s">
        <v>73</v>
      </c>
      <c r="H658" s="5" t="s">
        <v>112</v>
      </c>
      <c r="I658" s="5" t="s">
        <v>1236</v>
      </c>
    </row>
    <row r="659" spans="1:13" ht="15" hidden="1" customHeight="1" outlineLevel="1">
      <c r="A659" s="5" t="s">
        <v>13</v>
      </c>
      <c r="B659" s="5">
        <v>3112017</v>
      </c>
      <c r="C659" s="5" t="s">
        <v>1270</v>
      </c>
      <c r="D659" s="6">
        <v>0</v>
      </c>
      <c r="E659" s="10" t="s">
        <v>99</v>
      </c>
      <c r="G659" s="5" t="s">
        <v>73</v>
      </c>
      <c r="H659" s="5" t="s">
        <v>112</v>
      </c>
      <c r="I659" s="5" t="s">
        <v>1236</v>
      </c>
    </row>
    <row r="660" spans="1:13" ht="15" hidden="1" customHeight="1" outlineLevel="1">
      <c r="A660" s="5" t="s">
        <v>13</v>
      </c>
      <c r="B660" s="5">
        <v>3112020</v>
      </c>
      <c r="C660" s="5" t="s">
        <v>1271</v>
      </c>
      <c r="D660" s="6">
        <v>0</v>
      </c>
      <c r="E660" s="10" t="s">
        <v>99</v>
      </c>
      <c r="G660" s="5" t="s">
        <v>73</v>
      </c>
      <c r="H660" s="5" t="s">
        <v>117</v>
      </c>
      <c r="I660" s="5" t="s">
        <v>1236</v>
      </c>
    </row>
    <row r="661" spans="1:13" ht="15" hidden="1" customHeight="1" outlineLevel="1">
      <c r="A661" s="5" t="s">
        <v>13</v>
      </c>
      <c r="B661" s="5">
        <v>3112030</v>
      </c>
      <c r="C661" s="5" t="s">
        <v>1272</v>
      </c>
      <c r="D661" s="6">
        <v>-32</v>
      </c>
      <c r="E661" s="10" t="s">
        <v>99</v>
      </c>
      <c r="G661" s="5" t="s">
        <v>73</v>
      </c>
      <c r="H661" s="5" t="s">
        <v>117</v>
      </c>
      <c r="I661" s="5" t="s">
        <v>1236</v>
      </c>
    </row>
    <row r="662" spans="1:13" ht="15" hidden="1" customHeight="1" outlineLevel="1">
      <c r="A662" s="5" t="s">
        <v>13</v>
      </c>
      <c r="B662" s="5">
        <v>3112040</v>
      </c>
      <c r="C662" s="5" t="s">
        <v>1273</v>
      </c>
      <c r="D662" s="6">
        <v>-1350.04</v>
      </c>
      <c r="E662" s="10" t="s">
        <v>99</v>
      </c>
      <c r="G662" s="5" t="s">
        <v>73</v>
      </c>
      <c r="H662" s="5" t="s">
        <v>117</v>
      </c>
      <c r="I662" s="5" t="s">
        <v>1236</v>
      </c>
    </row>
    <row r="663" spans="1:13" ht="15" hidden="1" customHeight="1" outlineLevel="1">
      <c r="A663" s="5" t="s">
        <v>13</v>
      </c>
      <c r="B663" s="5">
        <v>3112050</v>
      </c>
      <c r="C663" s="5" t="s">
        <v>1274</v>
      </c>
      <c r="D663" s="6">
        <v>-103.56</v>
      </c>
      <c r="E663" s="10" t="s">
        <v>99</v>
      </c>
      <c r="G663" s="5" t="s">
        <v>73</v>
      </c>
      <c r="H663" s="5" t="s">
        <v>127</v>
      </c>
      <c r="I663" s="5" t="s">
        <v>1236</v>
      </c>
    </row>
    <row r="664" spans="1:13" ht="15" hidden="1" customHeight="1" outlineLevel="1">
      <c r="A664" s="5" t="s">
        <v>13</v>
      </c>
      <c r="B664" s="5">
        <v>3112060</v>
      </c>
      <c r="C664" s="5" t="s">
        <v>1275</v>
      </c>
      <c r="D664" s="6">
        <v>-3630</v>
      </c>
      <c r="E664" s="10" t="s">
        <v>99</v>
      </c>
      <c r="G664" s="5" t="s">
        <v>73</v>
      </c>
      <c r="H664" s="5" t="s">
        <v>117</v>
      </c>
      <c r="I664" s="5" t="s">
        <v>1236</v>
      </c>
    </row>
    <row r="665" spans="1:13" ht="15" hidden="1" customHeight="1" outlineLevel="1">
      <c r="A665" s="5" t="s">
        <v>13</v>
      </c>
      <c r="B665" s="5">
        <v>3113000</v>
      </c>
      <c r="C665" s="5" t="s">
        <v>1276</v>
      </c>
      <c r="D665" s="6">
        <v>0</v>
      </c>
      <c r="E665" s="10" t="s">
        <v>99</v>
      </c>
      <c r="G665" s="5" t="s">
        <v>73</v>
      </c>
      <c r="H665" s="5" t="s">
        <v>100</v>
      </c>
      <c r="I665" s="5" t="s">
        <v>1236</v>
      </c>
    </row>
    <row r="666" spans="1:13" ht="15" hidden="1" customHeight="1" outlineLevel="1">
      <c r="A666" s="5" t="s">
        <v>13</v>
      </c>
      <c r="B666" s="5">
        <v>3114000</v>
      </c>
      <c r="C666" s="5" t="s">
        <v>1277</v>
      </c>
      <c r="D666" s="6">
        <v>0</v>
      </c>
      <c r="E666" s="10" t="s">
        <v>72</v>
      </c>
      <c r="G666" s="5" t="s">
        <v>73</v>
      </c>
      <c r="H666" s="5" t="s">
        <v>74</v>
      </c>
      <c r="I666" s="5" t="s">
        <v>1236</v>
      </c>
      <c r="M666" s="5" t="s">
        <v>74</v>
      </c>
    </row>
    <row r="667" spans="1:13" ht="15" hidden="1" customHeight="1" outlineLevel="1">
      <c r="A667" s="5" t="s">
        <v>13</v>
      </c>
      <c r="B667" s="5">
        <v>3115000</v>
      </c>
      <c r="C667" s="5" t="s">
        <v>1278</v>
      </c>
      <c r="D667" s="6">
        <v>-121</v>
      </c>
      <c r="E667" s="10" t="s">
        <v>99</v>
      </c>
      <c r="G667" s="5" t="s">
        <v>73</v>
      </c>
      <c r="H667" s="5" t="s">
        <v>127</v>
      </c>
      <c r="I667" s="5" t="s">
        <v>1236</v>
      </c>
    </row>
    <row r="668" spans="1:13" ht="15" hidden="1" customHeight="1" outlineLevel="1">
      <c r="A668" s="5" t="s">
        <v>13</v>
      </c>
      <c r="B668" s="5">
        <v>3116100</v>
      </c>
      <c r="C668" s="5" t="s">
        <v>1279</v>
      </c>
      <c r="D668" s="6">
        <v>0</v>
      </c>
      <c r="E668" s="10" t="s">
        <v>99</v>
      </c>
      <c r="G668" s="5" t="s">
        <v>73</v>
      </c>
      <c r="H668" s="5" t="s">
        <v>127</v>
      </c>
      <c r="I668" s="5" t="s">
        <v>1236</v>
      </c>
    </row>
    <row r="669" spans="1:13" ht="15" hidden="1" customHeight="1" outlineLevel="1">
      <c r="A669" s="5" t="s">
        <v>13</v>
      </c>
      <c r="B669" s="5">
        <v>3117310</v>
      </c>
      <c r="C669" s="5" t="s">
        <v>1280</v>
      </c>
      <c r="D669" s="6">
        <v>-446.05</v>
      </c>
      <c r="E669" s="10" t="s">
        <v>72</v>
      </c>
      <c r="G669" s="5" t="s">
        <v>73</v>
      </c>
      <c r="H669" s="5" t="s">
        <v>264</v>
      </c>
      <c r="I669" s="5" t="s">
        <v>1236</v>
      </c>
      <c r="M669" s="5" t="s">
        <v>264</v>
      </c>
    </row>
    <row r="670" spans="1:13" ht="15" hidden="1" customHeight="1" outlineLevel="1">
      <c r="A670" s="5" t="s">
        <v>13</v>
      </c>
      <c r="B670" s="5">
        <v>3117320</v>
      </c>
      <c r="C670" s="5" t="s">
        <v>1281</v>
      </c>
      <c r="D670" s="6">
        <v>-548.79</v>
      </c>
      <c r="E670" s="10" t="s">
        <v>72</v>
      </c>
      <c r="G670" s="5" t="s">
        <v>73</v>
      </c>
      <c r="H670" s="5" t="s">
        <v>264</v>
      </c>
      <c r="I670" s="5" t="s">
        <v>1236</v>
      </c>
      <c r="M670" s="5" t="s">
        <v>264</v>
      </c>
    </row>
    <row r="671" spans="1:13" ht="15" hidden="1" customHeight="1" outlineLevel="1">
      <c r="A671" s="5" t="s">
        <v>13</v>
      </c>
      <c r="B671" s="5">
        <v>3118300</v>
      </c>
      <c r="C671" s="5" t="s">
        <v>1282</v>
      </c>
      <c r="D671" s="6">
        <v>0</v>
      </c>
      <c r="E671" s="10" t="s">
        <v>99</v>
      </c>
      <c r="G671" s="5" t="s">
        <v>73</v>
      </c>
      <c r="H671" s="5" t="s">
        <v>127</v>
      </c>
      <c r="I671" s="5" t="s">
        <v>1236</v>
      </c>
    </row>
    <row r="672" spans="1:13" ht="15" hidden="1" customHeight="1" outlineLevel="1">
      <c r="A672" s="5" t="s">
        <v>13</v>
      </c>
      <c r="B672" s="5">
        <v>3119500</v>
      </c>
      <c r="C672" s="5" t="s">
        <v>1283</v>
      </c>
      <c r="D672" s="6">
        <v>-7155.46</v>
      </c>
      <c r="E672" s="10" t="s">
        <v>99</v>
      </c>
      <c r="G672" s="5" t="s">
        <v>73</v>
      </c>
      <c r="H672" s="5" t="s">
        <v>1553</v>
      </c>
      <c r="I672" s="5" t="s">
        <v>1236</v>
      </c>
    </row>
    <row r="673" spans="1:13" ht="15" hidden="1" customHeight="1" outlineLevel="1">
      <c r="A673" s="5" t="s">
        <v>13</v>
      </c>
      <c r="B673" s="5">
        <v>3221000</v>
      </c>
      <c r="C673" s="5" t="s">
        <v>1284</v>
      </c>
      <c r="D673" s="6">
        <v>0</v>
      </c>
      <c r="E673" s="10" t="s">
        <v>72</v>
      </c>
      <c r="G673" s="5" t="s">
        <v>73</v>
      </c>
      <c r="H673" s="5" t="s">
        <v>288</v>
      </c>
      <c r="I673" s="5" t="s">
        <v>1236</v>
      </c>
      <c r="M673" s="5" t="s">
        <v>288</v>
      </c>
    </row>
    <row r="674" spans="1:13" ht="15" hidden="1" customHeight="1" outlineLevel="1">
      <c r="A674" s="5" t="s">
        <v>13</v>
      </c>
      <c r="B674" s="5">
        <v>3221100</v>
      </c>
      <c r="C674" s="5" t="s">
        <v>1285</v>
      </c>
      <c r="D674" s="6">
        <v>0</v>
      </c>
      <c r="E674" s="10" t="s">
        <v>72</v>
      </c>
      <c r="G674" s="5" t="s">
        <v>73</v>
      </c>
      <c r="H674" s="5" t="s">
        <v>288</v>
      </c>
      <c r="I674" s="5" t="s">
        <v>1236</v>
      </c>
      <c r="M674" s="5" t="s">
        <v>288</v>
      </c>
    </row>
    <row r="675" spans="1:13" ht="15" hidden="1" customHeight="1" outlineLevel="1">
      <c r="A675" s="5" t="s">
        <v>13</v>
      </c>
      <c r="B675" s="5">
        <v>3225100</v>
      </c>
      <c r="C675" s="5" t="s">
        <v>1286</v>
      </c>
      <c r="D675" s="6">
        <v>-850.39</v>
      </c>
      <c r="E675" s="10" t="s">
        <v>72</v>
      </c>
      <c r="G675" s="5" t="s">
        <v>73</v>
      </c>
      <c r="H675" s="5" t="s">
        <v>184</v>
      </c>
      <c r="I675" s="5" t="s">
        <v>1236</v>
      </c>
      <c r="M675" s="5" t="s">
        <v>184</v>
      </c>
    </row>
    <row r="676" spans="1:13" ht="15" hidden="1" customHeight="1" outlineLevel="1">
      <c r="A676" s="5" t="s">
        <v>13</v>
      </c>
      <c r="B676" s="5">
        <v>3225200</v>
      </c>
      <c r="C676" s="5" t="s">
        <v>1287</v>
      </c>
      <c r="D676" s="6">
        <v>0</v>
      </c>
      <c r="E676" s="10" t="s">
        <v>72</v>
      </c>
      <c r="G676" s="5" t="s">
        <v>73</v>
      </c>
      <c r="H676" s="5" t="s">
        <v>184</v>
      </c>
      <c r="I676" s="5" t="s">
        <v>1236</v>
      </c>
      <c r="M676" s="5" t="s">
        <v>184</v>
      </c>
    </row>
    <row r="677" spans="1:13" ht="15" hidden="1" customHeight="1" outlineLevel="1">
      <c r="A677" s="5" t="s">
        <v>13</v>
      </c>
      <c r="B677" s="5">
        <v>3227000</v>
      </c>
      <c r="C677" s="5" t="s">
        <v>1288</v>
      </c>
      <c r="D677" s="6">
        <v>-93.86</v>
      </c>
      <c r="E677" s="10" t="s">
        <v>72</v>
      </c>
      <c r="G677" s="5" t="s">
        <v>73</v>
      </c>
      <c r="H677" s="5" t="s">
        <v>225</v>
      </c>
      <c r="I677" s="5" t="s">
        <v>1236</v>
      </c>
      <c r="M677" s="5" t="s">
        <v>225</v>
      </c>
    </row>
    <row r="678" spans="1:13" ht="15" hidden="1" customHeight="1" outlineLevel="1">
      <c r="A678" s="5" t="s">
        <v>13</v>
      </c>
      <c r="B678" s="5">
        <v>3228000</v>
      </c>
      <c r="C678" s="5" t="s">
        <v>1289</v>
      </c>
      <c r="D678" s="6">
        <v>0</v>
      </c>
      <c r="E678" s="10" t="s">
        <v>72</v>
      </c>
      <c r="G678" s="5" t="s">
        <v>73</v>
      </c>
      <c r="H678" s="5" t="s">
        <v>184</v>
      </c>
      <c r="I678" s="5" t="s">
        <v>1236</v>
      </c>
      <c r="M678" s="5" t="s">
        <v>184</v>
      </c>
    </row>
    <row r="679" spans="1:13" ht="15" hidden="1" customHeight="1" outlineLevel="1">
      <c r="A679" s="5" t="s">
        <v>13</v>
      </c>
      <c r="B679" s="5">
        <v>3229000</v>
      </c>
      <c r="C679" s="5" t="s">
        <v>1290</v>
      </c>
      <c r="D679" s="6">
        <v>-3034.1</v>
      </c>
      <c r="E679" s="10" t="s">
        <v>72</v>
      </c>
      <c r="G679" s="5" t="s">
        <v>73</v>
      </c>
      <c r="H679" s="5" t="s">
        <v>288</v>
      </c>
      <c r="I679" s="5" t="s">
        <v>1236</v>
      </c>
      <c r="M679" s="5" t="s">
        <v>288</v>
      </c>
    </row>
    <row r="680" spans="1:13" ht="15" hidden="1" customHeight="1" outlineLevel="1">
      <c r="A680" s="5" t="s">
        <v>13</v>
      </c>
      <c r="B680" s="5">
        <v>3231000</v>
      </c>
      <c r="C680" s="5" t="s">
        <v>1291</v>
      </c>
      <c r="D680" s="6">
        <v>-2084.44</v>
      </c>
      <c r="E680" s="10" t="s">
        <v>72</v>
      </c>
      <c r="G680" s="5" t="s">
        <v>73</v>
      </c>
      <c r="H680" s="5" t="s">
        <v>281</v>
      </c>
      <c r="I680" s="5" t="s">
        <v>1236</v>
      </c>
      <c r="M680" s="5" t="s">
        <v>281</v>
      </c>
    </row>
    <row r="681" spans="1:13" ht="15" hidden="1" customHeight="1" outlineLevel="1">
      <c r="A681" s="5" t="s">
        <v>13</v>
      </c>
      <c r="B681" s="5">
        <v>3234000</v>
      </c>
      <c r="C681" s="5" t="s">
        <v>1292</v>
      </c>
      <c r="D681" s="6">
        <v>-503.32</v>
      </c>
      <c r="E681" s="10" t="s">
        <v>72</v>
      </c>
      <c r="G681" s="5" t="s">
        <v>73</v>
      </c>
      <c r="H681" s="5" t="s">
        <v>281</v>
      </c>
      <c r="I681" s="5" t="s">
        <v>1236</v>
      </c>
      <c r="M681" s="5" t="s">
        <v>281</v>
      </c>
    </row>
    <row r="682" spans="1:13" ht="15" hidden="1" customHeight="1" outlineLevel="1">
      <c r="A682" s="5" t="s">
        <v>13</v>
      </c>
      <c r="B682" s="5">
        <v>3235000</v>
      </c>
      <c r="C682" s="5" t="s">
        <v>1293</v>
      </c>
      <c r="D682" s="6">
        <v>0</v>
      </c>
      <c r="E682" s="10" t="s">
        <v>72</v>
      </c>
      <c r="G682" s="5" t="s">
        <v>73</v>
      </c>
      <c r="H682" s="5" t="s">
        <v>281</v>
      </c>
      <c r="I682" s="5" t="s">
        <v>1236</v>
      </c>
      <c r="M682" s="5" t="s">
        <v>281</v>
      </c>
    </row>
    <row r="683" spans="1:13" ht="15" hidden="1" customHeight="1" outlineLevel="1">
      <c r="A683" s="5" t="s">
        <v>13</v>
      </c>
      <c r="B683" s="5">
        <v>3236000</v>
      </c>
      <c r="C683" s="5" t="s">
        <v>1294</v>
      </c>
      <c r="D683" s="6">
        <v>0</v>
      </c>
      <c r="E683" s="10" t="s">
        <v>99</v>
      </c>
      <c r="G683" s="5" t="s">
        <v>73</v>
      </c>
      <c r="H683" s="5" t="s">
        <v>127</v>
      </c>
      <c r="I683" s="5" t="s">
        <v>1236</v>
      </c>
    </row>
    <row r="684" spans="1:13" ht="15" hidden="1" customHeight="1" outlineLevel="1">
      <c r="A684" s="5" t="s">
        <v>13</v>
      </c>
      <c r="B684" s="5">
        <v>3237000</v>
      </c>
      <c r="C684" s="5" t="s">
        <v>1295</v>
      </c>
      <c r="D684" s="6">
        <v>-29665.43</v>
      </c>
      <c r="E684" s="10" t="s">
        <v>72</v>
      </c>
      <c r="G684" s="5" t="s">
        <v>73</v>
      </c>
      <c r="H684" s="5" t="s">
        <v>264</v>
      </c>
      <c r="I684" s="5" t="s">
        <v>1236</v>
      </c>
      <c r="M684" s="5" t="s">
        <v>264</v>
      </c>
    </row>
    <row r="685" spans="1:13" ht="15" hidden="1" customHeight="1" outlineLevel="1">
      <c r="A685" s="5" t="s">
        <v>13</v>
      </c>
      <c r="B685" s="5">
        <v>3237200</v>
      </c>
      <c r="C685" s="5" t="s">
        <v>1296</v>
      </c>
      <c r="D685" s="6">
        <v>-9486.35</v>
      </c>
      <c r="E685" s="10" t="s">
        <v>72</v>
      </c>
      <c r="G685" s="5" t="s">
        <v>73</v>
      </c>
      <c r="H685" s="5" t="s">
        <v>281</v>
      </c>
      <c r="I685" s="5" t="s">
        <v>1236</v>
      </c>
      <c r="M685" s="5" t="s">
        <v>281</v>
      </c>
    </row>
    <row r="686" spans="1:13" ht="15" hidden="1" customHeight="1" outlineLevel="1">
      <c r="A686" s="5" t="s">
        <v>13</v>
      </c>
      <c r="B686" s="5">
        <v>3238000</v>
      </c>
      <c r="C686" s="5" t="s">
        <v>1297</v>
      </c>
      <c r="D686" s="6">
        <v>-5424.34</v>
      </c>
      <c r="E686" s="10" t="s">
        <v>72</v>
      </c>
      <c r="G686" s="5" t="s">
        <v>73</v>
      </c>
      <c r="H686" s="5" t="s">
        <v>264</v>
      </c>
      <c r="I686" s="5" t="s">
        <v>1236</v>
      </c>
      <c r="M686" s="5" t="s">
        <v>264</v>
      </c>
    </row>
    <row r="687" spans="1:13" ht="15" hidden="1" customHeight="1" outlineLevel="1">
      <c r="A687" s="5" t="s">
        <v>13</v>
      </c>
      <c r="B687" s="5">
        <v>3238100</v>
      </c>
      <c r="C687" s="5" t="s">
        <v>1298</v>
      </c>
      <c r="D687" s="6">
        <v>0</v>
      </c>
      <c r="E687" s="10" t="s">
        <v>99</v>
      </c>
      <c r="G687" s="5" t="s">
        <v>73</v>
      </c>
      <c r="H687" s="5" t="s">
        <v>127</v>
      </c>
      <c r="I687" s="5" t="s">
        <v>1236</v>
      </c>
    </row>
    <row r="688" spans="1:13" ht="15" hidden="1" customHeight="1" outlineLevel="1">
      <c r="A688" s="5" t="s">
        <v>13</v>
      </c>
      <c r="B688" s="5">
        <v>3238200</v>
      </c>
      <c r="C688" s="5" t="s">
        <v>1299</v>
      </c>
      <c r="D688" s="6">
        <v>-422.6</v>
      </c>
      <c r="E688" s="10" t="s">
        <v>72</v>
      </c>
      <c r="G688" s="5" t="s">
        <v>73</v>
      </c>
      <c r="H688" s="5" t="s">
        <v>109</v>
      </c>
      <c r="I688" s="5" t="s">
        <v>1236</v>
      </c>
      <c r="M688" s="5" t="s">
        <v>109</v>
      </c>
    </row>
    <row r="689" spans="1:13" ht="15" hidden="1" customHeight="1" outlineLevel="1">
      <c r="A689" s="5" t="s">
        <v>13</v>
      </c>
      <c r="B689" s="5">
        <v>3239000</v>
      </c>
      <c r="C689" s="5" t="s">
        <v>1300</v>
      </c>
      <c r="D689" s="6">
        <v>-43</v>
      </c>
      <c r="E689" s="10" t="s">
        <v>72</v>
      </c>
      <c r="G689" s="5" t="s">
        <v>73</v>
      </c>
      <c r="H689" s="5" t="s">
        <v>264</v>
      </c>
      <c r="I689" s="5" t="s">
        <v>1236</v>
      </c>
      <c r="M689" s="5" t="s">
        <v>264</v>
      </c>
    </row>
    <row r="690" spans="1:13" ht="15" hidden="1" customHeight="1" outlineLevel="1">
      <c r="A690" s="5" t="s">
        <v>13</v>
      </c>
      <c r="B690" s="5">
        <v>3243000</v>
      </c>
      <c r="C690" s="5" t="s">
        <v>1301</v>
      </c>
      <c r="D690" s="6">
        <v>0</v>
      </c>
      <c r="E690" s="10" t="s">
        <v>72</v>
      </c>
      <c r="G690" s="5" t="s">
        <v>73</v>
      </c>
      <c r="H690" s="5" t="s">
        <v>109</v>
      </c>
      <c r="I690" s="5" t="s">
        <v>1236</v>
      </c>
      <c r="M690" s="5" t="s">
        <v>109</v>
      </c>
    </row>
    <row r="691" spans="1:13" ht="15" hidden="1" customHeight="1" outlineLevel="1">
      <c r="A691" s="5" t="s">
        <v>13</v>
      </c>
      <c r="B691" s="5">
        <v>3244000</v>
      </c>
      <c r="C691" s="5" t="s">
        <v>1302</v>
      </c>
      <c r="D691" s="6">
        <v>0</v>
      </c>
      <c r="E691" s="10" t="s">
        <v>72</v>
      </c>
      <c r="G691" s="5" t="s">
        <v>73</v>
      </c>
      <c r="H691" s="5" t="s">
        <v>296</v>
      </c>
      <c r="I691" s="5" t="s">
        <v>1236</v>
      </c>
      <c r="M691" s="5" t="s">
        <v>296</v>
      </c>
    </row>
    <row r="692" spans="1:13" ht="15" hidden="1" customHeight="1" outlineLevel="1">
      <c r="A692" s="5" t="s">
        <v>13</v>
      </c>
      <c r="B692" s="5">
        <v>3246000</v>
      </c>
      <c r="C692" s="5" t="s">
        <v>1303</v>
      </c>
      <c r="D692" s="6">
        <v>-160.68</v>
      </c>
      <c r="E692" s="10" t="s">
        <v>72</v>
      </c>
      <c r="G692" s="5" t="s">
        <v>73</v>
      </c>
      <c r="H692" s="5" t="s">
        <v>307</v>
      </c>
      <c r="I692" s="5" t="s">
        <v>1236</v>
      </c>
      <c r="M692" s="5" t="s">
        <v>307</v>
      </c>
    </row>
    <row r="693" spans="1:13" ht="15" hidden="1" customHeight="1" outlineLevel="1">
      <c r="A693" s="5" t="s">
        <v>13</v>
      </c>
      <c r="B693" s="5">
        <v>3247000</v>
      </c>
      <c r="C693" s="5" t="s">
        <v>1304</v>
      </c>
      <c r="D693" s="6">
        <v>0</v>
      </c>
      <c r="E693" s="10" t="s">
        <v>72</v>
      </c>
      <c r="G693" s="5" t="s">
        <v>73</v>
      </c>
      <c r="H693" s="5" t="s">
        <v>296</v>
      </c>
      <c r="I693" s="5" t="s">
        <v>1236</v>
      </c>
      <c r="M693" s="5" t="s">
        <v>296</v>
      </c>
    </row>
    <row r="694" spans="1:13" ht="15" hidden="1" customHeight="1" outlineLevel="1">
      <c r="A694" s="5" t="s">
        <v>13</v>
      </c>
      <c r="B694" s="5">
        <v>3251000</v>
      </c>
      <c r="C694" s="5" t="s">
        <v>1305</v>
      </c>
      <c r="D694" s="6">
        <v>-366.24</v>
      </c>
      <c r="E694" s="10" t="s">
        <v>72</v>
      </c>
      <c r="G694" s="5" t="s">
        <v>73</v>
      </c>
      <c r="H694" s="5" t="s">
        <v>291</v>
      </c>
      <c r="I694" s="5" t="s">
        <v>1236</v>
      </c>
      <c r="M694" s="5" t="s">
        <v>291</v>
      </c>
    </row>
    <row r="695" spans="1:13" ht="15" hidden="1" customHeight="1" outlineLevel="1">
      <c r="A695" s="5" t="s">
        <v>13</v>
      </c>
      <c r="B695" s="5">
        <v>3252000</v>
      </c>
      <c r="C695" s="5" t="s">
        <v>1306</v>
      </c>
      <c r="D695" s="6">
        <v>-6059.38</v>
      </c>
      <c r="E695" s="10" t="s">
        <v>72</v>
      </c>
      <c r="G695" s="5" t="s">
        <v>73</v>
      </c>
      <c r="H695" s="5" t="s">
        <v>170</v>
      </c>
      <c r="I695" s="5" t="s">
        <v>1236</v>
      </c>
      <c r="M695" s="5" t="s">
        <v>170</v>
      </c>
    </row>
    <row r="696" spans="1:13" ht="15" hidden="1" customHeight="1" outlineLevel="1">
      <c r="A696" s="5" t="s">
        <v>13</v>
      </c>
      <c r="B696" s="5">
        <v>3252010</v>
      </c>
      <c r="C696" s="5" t="s">
        <v>1307</v>
      </c>
      <c r="D696" s="6">
        <v>0</v>
      </c>
      <c r="E696" s="10" t="s">
        <v>72</v>
      </c>
      <c r="G696" s="5" t="s">
        <v>73</v>
      </c>
      <c r="H696" s="5" t="s">
        <v>170</v>
      </c>
      <c r="I696" s="5" t="s">
        <v>1236</v>
      </c>
      <c r="M696" s="5" t="s">
        <v>170</v>
      </c>
    </row>
    <row r="697" spans="1:13" ht="15" hidden="1" customHeight="1" outlineLevel="1">
      <c r="A697" s="5" t="s">
        <v>13</v>
      </c>
      <c r="B697" s="5">
        <v>3252100</v>
      </c>
      <c r="C697" s="5" t="s">
        <v>1308</v>
      </c>
      <c r="D697" s="6">
        <v>-12752.52</v>
      </c>
      <c r="E697" s="10" t="s">
        <v>72</v>
      </c>
      <c r="G697" s="5" t="s">
        <v>73</v>
      </c>
      <c r="H697" s="5" t="s">
        <v>170</v>
      </c>
      <c r="I697" s="5" t="s">
        <v>1236</v>
      </c>
      <c r="M697" s="5" t="s">
        <v>170</v>
      </c>
    </row>
    <row r="698" spans="1:13" ht="15" hidden="1" customHeight="1" outlineLevel="1">
      <c r="A698" s="5" t="s">
        <v>13</v>
      </c>
      <c r="B698" s="5">
        <v>3254100</v>
      </c>
      <c r="C698" s="5" t="s">
        <v>1309</v>
      </c>
      <c r="D698" s="6">
        <v>0</v>
      </c>
      <c r="E698" s="10" t="s">
        <v>72</v>
      </c>
      <c r="G698" s="5" t="s">
        <v>73</v>
      </c>
      <c r="H698" s="5" t="s">
        <v>177</v>
      </c>
      <c r="I698" s="5" t="s">
        <v>1236</v>
      </c>
      <c r="M698" s="5" t="s">
        <v>177</v>
      </c>
    </row>
    <row r="699" spans="1:13" ht="15" hidden="1" customHeight="1" outlineLevel="1">
      <c r="A699" s="5" t="s">
        <v>13</v>
      </c>
      <c r="B699" s="5">
        <v>3255000</v>
      </c>
      <c r="C699" s="5" t="s">
        <v>1165</v>
      </c>
      <c r="D699" s="6">
        <v>0</v>
      </c>
      <c r="E699" s="10" t="s">
        <v>72</v>
      </c>
      <c r="G699" s="5" t="s">
        <v>73</v>
      </c>
      <c r="H699" s="5" t="s">
        <v>109</v>
      </c>
      <c r="I699" s="5" t="s">
        <v>1236</v>
      </c>
      <c r="M699" s="5" t="s">
        <v>109</v>
      </c>
    </row>
    <row r="700" spans="1:13" ht="15" hidden="1" customHeight="1" outlineLevel="1">
      <c r="A700" s="5" t="s">
        <v>13</v>
      </c>
      <c r="B700" s="5">
        <v>3256000</v>
      </c>
      <c r="C700" s="5" t="s">
        <v>1310</v>
      </c>
      <c r="D700" s="6">
        <v>-5082</v>
      </c>
      <c r="E700" s="10" t="s">
        <v>72</v>
      </c>
      <c r="G700" s="5" t="s">
        <v>73</v>
      </c>
      <c r="H700" s="5" t="s">
        <v>177</v>
      </c>
      <c r="I700" s="5" t="s">
        <v>1236</v>
      </c>
      <c r="M700" s="5" t="s">
        <v>177</v>
      </c>
    </row>
    <row r="701" spans="1:13" ht="15" hidden="1" customHeight="1" outlineLevel="1">
      <c r="A701" s="5" t="s">
        <v>13</v>
      </c>
      <c r="B701" s="5">
        <v>3257000</v>
      </c>
      <c r="C701" s="5" t="s">
        <v>1311</v>
      </c>
      <c r="D701" s="6">
        <v>0</v>
      </c>
      <c r="E701" s="10" t="s">
        <v>72</v>
      </c>
      <c r="G701" s="5" t="s">
        <v>73</v>
      </c>
      <c r="H701" s="5" t="s">
        <v>225</v>
      </c>
      <c r="I701" s="5" t="s">
        <v>1236</v>
      </c>
      <c r="M701" s="5" t="s">
        <v>225</v>
      </c>
    </row>
    <row r="702" spans="1:13" ht="15" hidden="1" customHeight="1" outlineLevel="1">
      <c r="A702" s="5" t="s">
        <v>13</v>
      </c>
      <c r="B702" s="5">
        <v>3261000</v>
      </c>
      <c r="C702" s="5" t="s">
        <v>1312</v>
      </c>
      <c r="D702" s="6">
        <v>0</v>
      </c>
      <c r="E702" s="10" t="s">
        <v>72</v>
      </c>
      <c r="G702" s="5" t="s">
        <v>73</v>
      </c>
      <c r="H702" s="5" t="s">
        <v>310</v>
      </c>
      <c r="I702" s="5" t="s">
        <v>1236</v>
      </c>
      <c r="M702" s="5" t="s">
        <v>310</v>
      </c>
    </row>
    <row r="703" spans="1:13" ht="15" hidden="1" customHeight="1" outlineLevel="1">
      <c r="A703" s="5" t="s">
        <v>13</v>
      </c>
      <c r="B703" s="5">
        <v>3268000</v>
      </c>
      <c r="C703" s="5" t="s">
        <v>1313</v>
      </c>
      <c r="D703" s="6">
        <v>-313.95</v>
      </c>
      <c r="E703" s="10" t="s">
        <v>72</v>
      </c>
      <c r="G703" s="5" t="s">
        <v>73</v>
      </c>
      <c r="H703" s="5" t="s">
        <v>307</v>
      </c>
      <c r="I703" s="5" t="s">
        <v>1236</v>
      </c>
      <c r="M703" s="5" t="s">
        <v>307</v>
      </c>
    </row>
    <row r="704" spans="1:13" ht="15" hidden="1" customHeight="1" outlineLevel="1">
      <c r="A704" s="5" t="s">
        <v>13</v>
      </c>
      <c r="B704" s="5">
        <v>3269200</v>
      </c>
      <c r="C704" s="5" t="s">
        <v>1314</v>
      </c>
      <c r="D704" s="6">
        <v>0</v>
      </c>
      <c r="E704" s="10">
        <v>50</v>
      </c>
      <c r="G704" s="5" t="s">
        <v>55</v>
      </c>
      <c r="H704" s="5" t="s">
        <v>88</v>
      </c>
      <c r="I704" s="5" t="s">
        <v>1236</v>
      </c>
    </row>
    <row r="705" spans="1:13" ht="15" hidden="1" customHeight="1" outlineLevel="1">
      <c r="A705" s="5" t="s">
        <v>13</v>
      </c>
      <c r="B705" s="5">
        <v>3271000</v>
      </c>
      <c r="C705" s="5" t="s">
        <v>1315</v>
      </c>
      <c r="D705" s="6">
        <v>0</v>
      </c>
      <c r="E705" s="10" t="s">
        <v>72</v>
      </c>
      <c r="G705" s="5" t="s">
        <v>73</v>
      </c>
      <c r="H705" s="5" t="s">
        <v>74</v>
      </c>
      <c r="I705" s="5" t="s">
        <v>1236</v>
      </c>
      <c r="M705" s="5" t="s">
        <v>74</v>
      </c>
    </row>
    <row r="706" spans="1:13" ht="15" hidden="1" customHeight="1" outlineLevel="1">
      <c r="A706" s="5" t="s">
        <v>13</v>
      </c>
      <c r="B706" s="5">
        <v>3271200</v>
      </c>
      <c r="C706" s="5" t="s">
        <v>1316</v>
      </c>
      <c r="D706" s="6">
        <v>0</v>
      </c>
      <c r="E706" s="10" t="s">
        <v>72</v>
      </c>
      <c r="G706" s="5" t="s">
        <v>73</v>
      </c>
      <c r="H706" s="5" t="s">
        <v>74</v>
      </c>
      <c r="I706" s="5" t="s">
        <v>1236</v>
      </c>
      <c r="M706" s="5" t="s">
        <v>74</v>
      </c>
    </row>
    <row r="707" spans="1:13" ht="15" hidden="1" customHeight="1" outlineLevel="1">
      <c r="A707" s="5" t="s">
        <v>13</v>
      </c>
      <c r="B707" s="5">
        <v>3271500</v>
      </c>
      <c r="C707" s="5" t="s">
        <v>1317</v>
      </c>
      <c r="D707" s="6">
        <v>-431.97</v>
      </c>
      <c r="E707" s="10" t="s">
        <v>72</v>
      </c>
      <c r="G707" s="5" t="s">
        <v>73</v>
      </c>
      <c r="H707" s="5" t="s">
        <v>74</v>
      </c>
      <c r="I707" s="5" t="s">
        <v>1236</v>
      </c>
      <c r="M707" s="5" t="s">
        <v>74</v>
      </c>
    </row>
    <row r="708" spans="1:13" ht="15" hidden="1" customHeight="1" outlineLevel="1">
      <c r="A708" s="5" t="s">
        <v>13</v>
      </c>
      <c r="B708" s="5">
        <v>3272000</v>
      </c>
      <c r="C708" s="5" t="s">
        <v>1318</v>
      </c>
      <c r="D708" s="6">
        <v>-33667.61</v>
      </c>
      <c r="E708" s="10" t="s">
        <v>72</v>
      </c>
      <c r="G708" s="5" t="s">
        <v>73</v>
      </c>
      <c r="H708" s="5" t="s">
        <v>205</v>
      </c>
      <c r="I708" s="5" t="s">
        <v>1236</v>
      </c>
      <c r="M708" s="5" t="s">
        <v>205</v>
      </c>
    </row>
    <row r="709" spans="1:13" ht="15" hidden="1" customHeight="1" outlineLevel="1">
      <c r="A709" s="5" t="s">
        <v>13</v>
      </c>
      <c r="B709" s="5">
        <v>3272010</v>
      </c>
      <c r="C709" s="5" t="s">
        <v>1319</v>
      </c>
      <c r="D709" s="6">
        <v>0</v>
      </c>
      <c r="E709" s="10" t="s">
        <v>72</v>
      </c>
      <c r="G709" s="5" t="s">
        <v>73</v>
      </c>
      <c r="H709" s="5" t="s">
        <v>205</v>
      </c>
      <c r="I709" s="5" t="s">
        <v>1236</v>
      </c>
      <c r="M709" s="5" t="s">
        <v>205</v>
      </c>
    </row>
    <row r="710" spans="1:13" ht="15" hidden="1" customHeight="1" outlineLevel="1">
      <c r="A710" s="5" t="s">
        <v>13</v>
      </c>
      <c r="B710" s="5">
        <v>3272030</v>
      </c>
      <c r="C710" s="5" t="s">
        <v>1320</v>
      </c>
      <c r="D710" s="6">
        <v>0</v>
      </c>
      <c r="E710" s="10" t="s">
        <v>72</v>
      </c>
      <c r="G710" s="5" t="s">
        <v>73</v>
      </c>
      <c r="H710" s="5" t="s">
        <v>109</v>
      </c>
      <c r="I710" s="5" t="s">
        <v>1236</v>
      </c>
      <c r="M710" s="5" t="s">
        <v>109</v>
      </c>
    </row>
    <row r="711" spans="1:13" ht="15" hidden="1" customHeight="1" outlineLevel="1">
      <c r="A711" s="5" t="s">
        <v>13</v>
      </c>
      <c r="B711" s="5">
        <v>3279000</v>
      </c>
      <c r="C711" s="5" t="s">
        <v>1321</v>
      </c>
      <c r="D711" s="6">
        <v>-2068</v>
      </c>
      <c r="E711" s="10" t="s">
        <v>72</v>
      </c>
      <c r="G711" s="5" t="s">
        <v>73</v>
      </c>
      <c r="H711" s="5" t="s">
        <v>74</v>
      </c>
      <c r="I711" s="5" t="s">
        <v>1236</v>
      </c>
      <c r="M711" s="5" t="s">
        <v>74</v>
      </c>
    </row>
    <row r="712" spans="1:13" ht="15" hidden="1" customHeight="1" outlineLevel="1">
      <c r="A712" s="5" t="s">
        <v>13</v>
      </c>
      <c r="B712" s="5">
        <v>3279100</v>
      </c>
      <c r="C712" s="5" t="s">
        <v>1322</v>
      </c>
      <c r="D712" s="6">
        <v>0</v>
      </c>
      <c r="E712" s="10" t="s">
        <v>72</v>
      </c>
      <c r="G712" s="5" t="s">
        <v>73</v>
      </c>
      <c r="H712" s="5" t="s">
        <v>205</v>
      </c>
      <c r="I712" s="5" t="s">
        <v>1236</v>
      </c>
      <c r="M712" s="5" t="s">
        <v>205</v>
      </c>
    </row>
    <row r="713" spans="1:13" ht="15" hidden="1" customHeight="1" outlineLevel="1">
      <c r="A713" s="5" t="s">
        <v>13</v>
      </c>
      <c r="B713" s="5">
        <v>3281000</v>
      </c>
      <c r="C713" s="5" t="s">
        <v>1323</v>
      </c>
      <c r="D713" s="6">
        <v>-126.86</v>
      </c>
      <c r="E713" s="10" t="s">
        <v>72</v>
      </c>
      <c r="G713" s="5" t="s">
        <v>73</v>
      </c>
      <c r="H713" s="5" t="s">
        <v>240</v>
      </c>
      <c r="I713" s="5" t="s">
        <v>1236</v>
      </c>
      <c r="M713" s="5" t="s">
        <v>240</v>
      </c>
    </row>
    <row r="714" spans="1:13" ht="15" hidden="1" customHeight="1" outlineLevel="1">
      <c r="A714" s="5" t="s">
        <v>13</v>
      </c>
      <c r="B714" s="5">
        <v>3283000</v>
      </c>
      <c r="C714" s="5" t="s">
        <v>1324</v>
      </c>
      <c r="D714" s="6">
        <v>-972.97</v>
      </c>
      <c r="E714" s="10">
        <v>20</v>
      </c>
      <c r="G714" s="5" t="s">
        <v>18</v>
      </c>
      <c r="H714" s="5" t="s">
        <v>28</v>
      </c>
      <c r="I714" s="5" t="s">
        <v>1236</v>
      </c>
    </row>
    <row r="715" spans="1:13" ht="15" hidden="1" customHeight="1" outlineLevel="1">
      <c r="A715" s="5" t="s">
        <v>13</v>
      </c>
      <c r="B715" s="5">
        <v>3285100</v>
      </c>
      <c r="C715" s="5" t="s">
        <v>1325</v>
      </c>
      <c r="D715" s="6">
        <v>0</v>
      </c>
      <c r="E715" s="10">
        <v>20</v>
      </c>
      <c r="G715" s="5" t="s">
        <v>18</v>
      </c>
      <c r="H715" s="5" t="s">
        <v>28</v>
      </c>
      <c r="I715" s="5" t="s">
        <v>1236</v>
      </c>
    </row>
    <row r="716" spans="1:13" ht="15" hidden="1" customHeight="1" outlineLevel="1">
      <c r="A716" s="5" t="s">
        <v>13</v>
      </c>
      <c r="B716" s="5">
        <v>3288500</v>
      </c>
      <c r="C716" s="5" t="s">
        <v>1326</v>
      </c>
      <c r="D716" s="6">
        <v>0</v>
      </c>
      <c r="E716" s="10">
        <v>20</v>
      </c>
      <c r="G716" s="5" t="s">
        <v>18</v>
      </c>
      <c r="H716" s="5" t="s">
        <v>28</v>
      </c>
      <c r="I716" s="5" t="s">
        <v>1236</v>
      </c>
    </row>
    <row r="717" spans="1:13" ht="15" hidden="1" customHeight="1" outlineLevel="1">
      <c r="A717" s="5" t="s">
        <v>13</v>
      </c>
      <c r="B717" s="5">
        <v>3293002</v>
      </c>
      <c r="C717" s="5" t="s">
        <v>1327</v>
      </c>
      <c r="D717" s="6">
        <v>0</v>
      </c>
      <c r="E717" s="10">
        <v>200</v>
      </c>
      <c r="G717" s="5" t="s">
        <v>154</v>
      </c>
      <c r="H717" s="5" t="s">
        <v>154</v>
      </c>
      <c r="I717" s="5" t="s">
        <v>1236</v>
      </c>
    </row>
    <row r="718" spans="1:13" ht="15" hidden="1" customHeight="1" outlineLevel="1">
      <c r="A718" s="5" t="s">
        <v>13</v>
      </c>
      <c r="B718" s="5">
        <v>3294000</v>
      </c>
      <c r="C718" s="5" t="s">
        <v>1328</v>
      </c>
      <c r="D718" s="6">
        <v>0</v>
      </c>
      <c r="E718" s="10">
        <v>200</v>
      </c>
      <c r="G718" s="5" t="s">
        <v>154</v>
      </c>
      <c r="H718" s="5" t="s">
        <v>154</v>
      </c>
      <c r="I718" s="5" t="s">
        <v>1236</v>
      </c>
    </row>
    <row r="719" spans="1:13" ht="15" hidden="1" customHeight="1" outlineLevel="1">
      <c r="A719" s="5" t="s">
        <v>13</v>
      </c>
      <c r="B719" s="5">
        <v>3296000</v>
      </c>
      <c r="C719" s="5" t="s">
        <v>1329</v>
      </c>
      <c r="D719" s="6">
        <v>-2156.04</v>
      </c>
      <c r="E719" s="10">
        <v>200</v>
      </c>
      <c r="G719" s="5" t="s">
        <v>154</v>
      </c>
      <c r="H719" s="5" t="s">
        <v>154</v>
      </c>
      <c r="I719" s="5" t="s">
        <v>1236</v>
      </c>
    </row>
    <row r="720" spans="1:13" ht="15" hidden="1" customHeight="1" outlineLevel="1">
      <c r="A720" s="5" t="s">
        <v>13</v>
      </c>
      <c r="B720" s="5">
        <v>3800000</v>
      </c>
      <c r="C720" s="5" t="s">
        <v>1330</v>
      </c>
      <c r="D720" s="6">
        <v>-227175.64</v>
      </c>
      <c r="E720" s="10">
        <v>220</v>
      </c>
      <c r="G720" s="5" t="s">
        <v>317</v>
      </c>
      <c r="H720" s="5" t="s">
        <v>318</v>
      </c>
      <c r="I720" s="5" t="s">
        <v>1236</v>
      </c>
    </row>
    <row r="721" spans="1:13" ht="15" hidden="1" customHeight="1" outlineLevel="1">
      <c r="A721" s="5" t="s">
        <v>13</v>
      </c>
      <c r="B721" s="5">
        <v>4100200</v>
      </c>
      <c r="C721" s="5" t="s">
        <v>1331</v>
      </c>
      <c r="D721" s="6">
        <v>0</v>
      </c>
      <c r="E721" s="10">
        <v>10</v>
      </c>
      <c r="G721" s="5" t="s">
        <v>335</v>
      </c>
      <c r="H721" s="5" t="s">
        <v>370</v>
      </c>
      <c r="I721" s="5" t="s">
        <v>1236</v>
      </c>
    </row>
    <row r="722" spans="1:13" ht="15" hidden="1" customHeight="1" outlineLevel="1">
      <c r="A722" s="5" t="s">
        <v>13</v>
      </c>
      <c r="B722" s="5">
        <v>4100600</v>
      </c>
      <c r="C722" s="5" t="s">
        <v>1332</v>
      </c>
      <c r="D722" s="6">
        <v>20304.79</v>
      </c>
      <c r="E722" s="10">
        <v>10</v>
      </c>
      <c r="G722" s="5" t="s">
        <v>335</v>
      </c>
      <c r="H722" s="5" t="s">
        <v>1059</v>
      </c>
      <c r="I722" s="5" t="s">
        <v>1236</v>
      </c>
    </row>
    <row r="723" spans="1:13" ht="15" hidden="1" customHeight="1" outlineLevel="1">
      <c r="A723" s="5" t="s">
        <v>13</v>
      </c>
      <c r="B723" s="5">
        <v>4200100</v>
      </c>
      <c r="C723" s="5" t="s">
        <v>1333</v>
      </c>
      <c r="D723" s="6">
        <v>-196942.78</v>
      </c>
      <c r="E723" s="10">
        <v>20</v>
      </c>
      <c r="G723" s="5" t="s">
        <v>18</v>
      </c>
      <c r="H723" s="5" t="s">
        <v>28</v>
      </c>
      <c r="I723" s="5" t="s">
        <v>1236</v>
      </c>
    </row>
    <row r="724" spans="1:13" ht="15" hidden="1" customHeight="1" outlineLevel="1">
      <c r="A724" s="5" t="s">
        <v>13</v>
      </c>
      <c r="B724" s="5">
        <v>4200505</v>
      </c>
      <c r="C724" s="5" t="s">
        <v>1334</v>
      </c>
      <c r="D724" s="6">
        <v>0</v>
      </c>
      <c r="E724" s="10">
        <v>20</v>
      </c>
      <c r="G724" s="5" t="s">
        <v>18</v>
      </c>
      <c r="H724" s="5" t="s">
        <v>28</v>
      </c>
      <c r="I724" s="5" t="s">
        <v>1236</v>
      </c>
    </row>
    <row r="725" spans="1:13" ht="15" hidden="1" customHeight="1" outlineLevel="1">
      <c r="A725" s="5" t="s">
        <v>13</v>
      </c>
      <c r="B725" s="5">
        <v>4200701</v>
      </c>
      <c r="C725" s="5" t="s">
        <v>1335</v>
      </c>
      <c r="D725" s="6">
        <v>0</v>
      </c>
      <c r="E725" s="10">
        <v>20</v>
      </c>
      <c r="G725" s="5" t="s">
        <v>18</v>
      </c>
      <c r="H725" s="5" t="s">
        <v>28</v>
      </c>
      <c r="I725" s="5" t="s">
        <v>1236</v>
      </c>
    </row>
    <row r="726" spans="1:13" ht="15" hidden="1" customHeight="1" outlineLevel="1">
      <c r="A726" s="5" t="s">
        <v>13</v>
      </c>
      <c r="B726" s="5">
        <v>4300001</v>
      </c>
      <c r="C726" s="5" t="s">
        <v>1336</v>
      </c>
      <c r="D726" s="6">
        <v>0</v>
      </c>
      <c r="E726" s="10">
        <v>290</v>
      </c>
      <c r="G726" s="5" t="s">
        <v>521</v>
      </c>
      <c r="H726" s="5" t="s">
        <v>524</v>
      </c>
      <c r="I726" s="5" t="s">
        <v>1236</v>
      </c>
    </row>
    <row r="727" spans="1:13" ht="15" hidden="1" customHeight="1" outlineLevel="1">
      <c r="A727" s="5" t="s">
        <v>13</v>
      </c>
      <c r="B727" s="5">
        <v>3254000</v>
      </c>
      <c r="C727" s="5" t="s">
        <v>1337</v>
      </c>
      <c r="D727" s="6">
        <v>-69</v>
      </c>
      <c r="E727" s="10" t="s">
        <v>72</v>
      </c>
      <c r="G727" s="5" t="s">
        <v>73</v>
      </c>
      <c r="H727" s="5" t="s">
        <v>170</v>
      </c>
      <c r="I727" s="5" t="s">
        <v>1236</v>
      </c>
      <c r="M727" s="5" t="s">
        <v>170</v>
      </c>
    </row>
    <row r="728" spans="1:13" ht="15" hidden="1" customHeight="1" outlineLevel="1">
      <c r="A728" s="5" t="s">
        <v>13</v>
      </c>
      <c r="B728" s="58">
        <v>3112070</v>
      </c>
      <c r="C728" s="5" t="s">
        <v>1338</v>
      </c>
      <c r="D728" s="6">
        <v>-150</v>
      </c>
      <c r="E728" s="10" t="s">
        <v>99</v>
      </c>
      <c r="G728" s="5" t="s">
        <v>73</v>
      </c>
      <c r="H728" s="5" t="s">
        <v>127</v>
      </c>
      <c r="I728" s="5" t="s">
        <v>1236</v>
      </c>
    </row>
    <row r="729" spans="1:13" ht="15" hidden="1" customHeight="1" outlineLevel="1">
      <c r="A729" s="5" t="s">
        <v>13</v>
      </c>
      <c r="B729" s="5">
        <v>3284500</v>
      </c>
      <c r="C729" s="5" t="s">
        <v>1339</v>
      </c>
      <c r="D729" s="6">
        <v>-571.53</v>
      </c>
      <c r="E729" s="10">
        <v>20</v>
      </c>
      <c r="G729" s="5" t="s">
        <v>18</v>
      </c>
      <c r="H729" s="5" t="s">
        <v>28</v>
      </c>
      <c r="I729" s="5" t="s">
        <v>1236</v>
      </c>
    </row>
    <row r="730" spans="1:13" ht="15" hidden="1" customHeight="1" outlineLevel="1">
      <c r="A730" s="5" t="s">
        <v>13</v>
      </c>
      <c r="B730" s="5">
        <v>3118100</v>
      </c>
      <c r="C730" s="5" t="s">
        <v>1340</v>
      </c>
      <c r="D730" s="6">
        <v>0</v>
      </c>
      <c r="E730" s="10" t="s">
        <v>72</v>
      </c>
      <c r="G730" s="5" t="s">
        <v>73</v>
      </c>
      <c r="H730" s="5" t="s">
        <v>109</v>
      </c>
      <c r="I730" s="5" t="s">
        <v>1236</v>
      </c>
      <c r="M730" s="5" t="s">
        <v>109</v>
      </c>
    </row>
    <row r="731" spans="1:13" ht="15" hidden="1" customHeight="1" outlineLevel="1">
      <c r="A731" s="5" t="s">
        <v>13</v>
      </c>
      <c r="B731" s="5">
        <v>3111101</v>
      </c>
      <c r="C731" s="5" t="s">
        <v>1341</v>
      </c>
      <c r="D731" s="6">
        <v>0</v>
      </c>
      <c r="E731" s="10" t="s">
        <v>99</v>
      </c>
      <c r="G731" s="5" t="s">
        <v>73</v>
      </c>
      <c r="H731" s="5" t="s">
        <v>127</v>
      </c>
      <c r="I731" s="5" t="s">
        <v>1236</v>
      </c>
    </row>
    <row r="732" spans="1:13" ht="15" hidden="1" customHeight="1" outlineLevel="1">
      <c r="A732" s="5" t="s">
        <v>13</v>
      </c>
      <c r="B732" s="5">
        <v>3242000</v>
      </c>
      <c r="C732" s="5" t="s">
        <v>1342</v>
      </c>
      <c r="D732" s="6">
        <v>0</v>
      </c>
      <c r="E732" s="10" t="s">
        <v>72</v>
      </c>
      <c r="G732" s="5" t="s">
        <v>73</v>
      </c>
      <c r="H732" s="5" t="s">
        <v>177</v>
      </c>
      <c r="I732" s="5" t="s">
        <v>1236</v>
      </c>
      <c r="M732" s="5" t="s">
        <v>177</v>
      </c>
    </row>
    <row r="733" spans="1:13" ht="15" hidden="1" customHeight="1" outlineLevel="1">
      <c r="A733" s="5" t="s">
        <v>13</v>
      </c>
      <c r="B733" s="5">
        <v>3272020</v>
      </c>
      <c r="C733" s="5" t="s">
        <v>1343</v>
      </c>
      <c r="D733" s="6">
        <v>-3638.7</v>
      </c>
      <c r="E733" s="10" t="s">
        <v>72</v>
      </c>
      <c r="G733" s="5" t="s">
        <v>73</v>
      </c>
      <c r="H733" s="5" t="s">
        <v>109</v>
      </c>
      <c r="I733" s="5" t="s">
        <v>1236</v>
      </c>
      <c r="M733" s="5" t="s">
        <v>109</v>
      </c>
    </row>
    <row r="734" spans="1:13" ht="15" hidden="1" customHeight="1" outlineLevel="1">
      <c r="A734" s="5" t="s">
        <v>13</v>
      </c>
      <c r="B734" s="5">
        <v>3117300</v>
      </c>
      <c r="C734" s="5" t="s">
        <v>1344</v>
      </c>
      <c r="D734" s="6">
        <v>-4200.4399999999996</v>
      </c>
      <c r="E734" s="10" t="s">
        <v>72</v>
      </c>
      <c r="G734" s="5" t="s">
        <v>73</v>
      </c>
      <c r="H734" s="5" t="s">
        <v>264</v>
      </c>
      <c r="I734" s="5" t="s">
        <v>1236</v>
      </c>
      <c r="M734" s="5" t="s">
        <v>264</v>
      </c>
    </row>
    <row r="735" spans="1:13" ht="15" hidden="1" customHeight="1" outlineLevel="1">
      <c r="A735" s="5" t="s">
        <v>13</v>
      </c>
      <c r="B735" s="5">
        <v>3284000</v>
      </c>
      <c r="C735" s="5" t="s">
        <v>1345</v>
      </c>
      <c r="D735" s="6">
        <v>-2278.79</v>
      </c>
      <c r="E735" s="10">
        <v>50</v>
      </c>
      <c r="G735" s="5" t="s">
        <v>55</v>
      </c>
      <c r="H735" s="5" t="s">
        <v>56</v>
      </c>
      <c r="I735" s="5" t="s">
        <v>1236</v>
      </c>
    </row>
    <row r="736" spans="1:13" ht="15" hidden="1" customHeight="1" outlineLevel="1">
      <c r="A736" s="5" t="s">
        <v>13</v>
      </c>
      <c r="B736" s="5">
        <v>3233000</v>
      </c>
      <c r="C736" s="5" t="s">
        <v>1346</v>
      </c>
      <c r="D736" s="6">
        <v>0</v>
      </c>
      <c r="E736" s="10" t="s">
        <v>99</v>
      </c>
      <c r="G736" s="5" t="s">
        <v>73</v>
      </c>
      <c r="H736" s="5" t="s">
        <v>127</v>
      </c>
      <c r="I736" s="5" t="s">
        <v>1236</v>
      </c>
    </row>
    <row r="737" spans="1:13" ht="15" hidden="1" customHeight="1" outlineLevel="1">
      <c r="A737" s="5" t="s">
        <v>13</v>
      </c>
      <c r="B737" s="5">
        <v>3111112</v>
      </c>
      <c r="C737" s="5" t="s">
        <v>1347</v>
      </c>
      <c r="D737" s="6">
        <v>0</v>
      </c>
      <c r="E737" s="10" t="s">
        <v>99</v>
      </c>
      <c r="G737" s="5" t="s">
        <v>73</v>
      </c>
      <c r="H737" s="5" t="s">
        <v>1553</v>
      </c>
      <c r="I737" s="5" t="s">
        <v>1236</v>
      </c>
    </row>
    <row r="738" spans="1:13" ht="15" hidden="1" customHeight="1" outlineLevel="1">
      <c r="A738" s="5" t="s">
        <v>13</v>
      </c>
      <c r="B738" s="5">
        <v>1700000</v>
      </c>
      <c r="C738" s="5" t="s">
        <v>1348</v>
      </c>
      <c r="D738" s="6">
        <v>794276</v>
      </c>
      <c r="E738" s="10">
        <v>70</v>
      </c>
      <c r="G738" s="5" t="s">
        <v>1225</v>
      </c>
      <c r="H738" s="5" t="s">
        <v>1225</v>
      </c>
      <c r="I738" s="5" t="s">
        <v>1236</v>
      </c>
    </row>
    <row r="739" spans="1:13" ht="15" hidden="1" customHeight="1" outlineLevel="1">
      <c r="A739" s="5" t="s">
        <v>13</v>
      </c>
      <c r="B739" s="5">
        <v>3241000</v>
      </c>
      <c r="C739" s="5" t="s">
        <v>1349</v>
      </c>
      <c r="D739" s="6">
        <v>-5609.41</v>
      </c>
      <c r="E739" s="10" t="s">
        <v>72</v>
      </c>
      <c r="G739" s="5" t="s">
        <v>73</v>
      </c>
      <c r="H739" s="5" t="s">
        <v>296</v>
      </c>
      <c r="I739" s="5" t="s">
        <v>1236</v>
      </c>
      <c r="M739" s="5" t="s">
        <v>296</v>
      </c>
    </row>
    <row r="740" spans="1:13" ht="15" hidden="1" customHeight="1" outlineLevel="1">
      <c r="A740" s="5" t="s">
        <v>13</v>
      </c>
      <c r="B740" s="5">
        <v>3274000</v>
      </c>
      <c r="C740" s="5" t="s">
        <v>1350</v>
      </c>
      <c r="D740" s="6">
        <v>-28862.37</v>
      </c>
      <c r="E740" s="10" t="s">
        <v>72</v>
      </c>
      <c r="G740" s="5" t="s">
        <v>73</v>
      </c>
      <c r="H740" s="5" t="s">
        <v>74</v>
      </c>
      <c r="I740" s="5" t="s">
        <v>1236</v>
      </c>
      <c r="M740" s="5" t="s">
        <v>74</v>
      </c>
    </row>
    <row r="741" spans="1:13" ht="15" hidden="1" customHeight="1" outlineLevel="1">
      <c r="A741" s="5" t="s">
        <v>13</v>
      </c>
      <c r="B741" s="5">
        <v>3275000</v>
      </c>
      <c r="C741" s="5" t="s">
        <v>1351</v>
      </c>
      <c r="D741" s="6">
        <v>-23795.74</v>
      </c>
      <c r="E741" s="10" t="s">
        <v>72</v>
      </c>
      <c r="G741" s="5" t="s">
        <v>73</v>
      </c>
      <c r="H741" s="5" t="s">
        <v>74</v>
      </c>
      <c r="I741" s="5" t="s">
        <v>1236</v>
      </c>
      <c r="M741" s="5" t="s">
        <v>74</v>
      </c>
    </row>
    <row r="742" spans="1:13" ht="15" hidden="1" customHeight="1" outlineLevel="1">
      <c r="A742" s="5" t="s">
        <v>13</v>
      </c>
      <c r="B742" s="5">
        <v>4200700</v>
      </c>
      <c r="C742" s="5" t="s">
        <v>1352</v>
      </c>
      <c r="D742" s="6">
        <v>-12109.37</v>
      </c>
      <c r="E742" s="10">
        <v>20</v>
      </c>
      <c r="G742" s="5" t="s">
        <v>18</v>
      </c>
      <c r="H742" s="5" t="s">
        <v>1210</v>
      </c>
      <c r="I742" s="5" t="s">
        <v>1236</v>
      </c>
    </row>
    <row r="743" spans="1:13" ht="15" hidden="1" customHeight="1" outlineLevel="1">
      <c r="A743" s="5" t="s">
        <v>13</v>
      </c>
      <c r="B743" s="5">
        <v>3273000</v>
      </c>
      <c r="C743" s="5" t="s">
        <v>1353</v>
      </c>
      <c r="D743" s="6">
        <v>-30086.05</v>
      </c>
      <c r="E743" s="10" t="s">
        <v>99</v>
      </c>
      <c r="G743" s="5" t="s">
        <v>73</v>
      </c>
      <c r="H743" s="5" t="s">
        <v>272</v>
      </c>
      <c r="I743" s="5" t="s">
        <v>1236</v>
      </c>
    </row>
    <row r="744" spans="1:13" ht="15" hidden="1" customHeight="1" outlineLevel="1">
      <c r="A744" s="5" t="s">
        <v>13</v>
      </c>
      <c r="B744" s="5">
        <v>3269100</v>
      </c>
      <c r="C744" s="5" t="s">
        <v>1354</v>
      </c>
      <c r="D744" s="6">
        <v>-161093.47</v>
      </c>
      <c r="E744" s="7">
        <v>50</v>
      </c>
      <c r="G744" s="5" t="s">
        <v>55</v>
      </c>
      <c r="H744" s="5" t="s">
        <v>88</v>
      </c>
      <c r="I744" s="5" t="s">
        <v>1236</v>
      </c>
    </row>
    <row r="745" spans="1:13" ht="15" hidden="1" customHeight="1" outlineLevel="1">
      <c r="A745" s="5" t="s">
        <v>13</v>
      </c>
      <c r="B745" s="5">
        <v>3111111</v>
      </c>
      <c r="C745" s="5" t="s">
        <v>928</v>
      </c>
      <c r="D745" s="6">
        <v>0</v>
      </c>
      <c r="E745" s="7" t="s">
        <v>99</v>
      </c>
      <c r="G745" s="5" t="s">
        <v>73</v>
      </c>
      <c r="H745" s="5" t="s">
        <v>100</v>
      </c>
      <c r="I745" s="5" t="s">
        <v>1236</v>
      </c>
    </row>
    <row r="746" spans="1:13" ht="15" hidden="1" customHeight="1" outlineLevel="1">
      <c r="A746" s="5" t="s">
        <v>13</v>
      </c>
      <c r="B746" s="5">
        <v>3253000</v>
      </c>
      <c r="C746" s="5" t="s">
        <v>1355</v>
      </c>
      <c r="D746" s="6">
        <v>0</v>
      </c>
      <c r="E746" s="7" t="s">
        <v>72</v>
      </c>
      <c r="G746" s="5" t="s">
        <v>73</v>
      </c>
      <c r="H746" s="5" t="s">
        <v>132</v>
      </c>
      <c r="I746" s="5" t="s">
        <v>1236</v>
      </c>
      <c r="M746" s="5" t="s">
        <v>132</v>
      </c>
    </row>
    <row r="747" spans="1:13" ht="15" hidden="1" customHeight="1" outlineLevel="1">
      <c r="A747" s="5" t="s">
        <v>13</v>
      </c>
      <c r="B747" s="5">
        <v>3262500</v>
      </c>
      <c r="C747" s="5" t="s">
        <v>1356</v>
      </c>
      <c r="D747" s="6">
        <v>0</v>
      </c>
      <c r="E747" s="7" t="s">
        <v>72</v>
      </c>
      <c r="G747" s="5" t="s">
        <v>73</v>
      </c>
      <c r="H747" s="5" t="s">
        <v>310</v>
      </c>
      <c r="I747" s="5" t="s">
        <v>1236</v>
      </c>
      <c r="M747" s="5" t="s">
        <v>310</v>
      </c>
    </row>
    <row r="748" spans="1:13" ht="15" hidden="1" customHeight="1" outlineLevel="1">
      <c r="A748" s="5" t="s">
        <v>13</v>
      </c>
      <c r="B748" s="5">
        <v>3265000</v>
      </c>
      <c r="C748" s="5" t="s">
        <v>1357</v>
      </c>
      <c r="D748" s="6">
        <v>0</v>
      </c>
      <c r="E748" s="7" t="s">
        <v>72</v>
      </c>
      <c r="G748" s="5" t="s">
        <v>73</v>
      </c>
      <c r="H748" s="5" t="s">
        <v>307</v>
      </c>
      <c r="I748" s="5" t="s">
        <v>1236</v>
      </c>
      <c r="M748" s="5" t="s">
        <v>307</v>
      </c>
    </row>
    <row r="749" spans="1:13" ht="15" hidden="1" customHeight="1" outlineLevel="1">
      <c r="A749" s="5" t="s">
        <v>13</v>
      </c>
      <c r="B749" s="5">
        <v>3266000</v>
      </c>
      <c r="C749" s="5" t="s">
        <v>1358</v>
      </c>
      <c r="D749" s="6">
        <v>0</v>
      </c>
      <c r="E749" s="7" t="s">
        <v>72</v>
      </c>
      <c r="G749" s="5" t="s">
        <v>73</v>
      </c>
      <c r="H749" s="5" t="s">
        <v>307</v>
      </c>
      <c r="I749" s="5" t="s">
        <v>1236</v>
      </c>
      <c r="M749" s="5" t="s">
        <v>307</v>
      </c>
    </row>
    <row r="750" spans="1:13" ht="15" hidden="1" customHeight="1" outlineLevel="1">
      <c r="A750" s="5" t="s">
        <v>13</v>
      </c>
      <c r="B750" s="5">
        <v>3276000</v>
      </c>
      <c r="C750" s="5" t="s">
        <v>1359</v>
      </c>
      <c r="D750" s="6">
        <v>0</v>
      </c>
      <c r="E750" s="7" t="s">
        <v>72</v>
      </c>
      <c r="G750" s="5" t="s">
        <v>73</v>
      </c>
      <c r="H750" s="5" t="s">
        <v>74</v>
      </c>
      <c r="I750" s="5" t="s">
        <v>1236</v>
      </c>
      <c r="M750" s="5" t="s">
        <v>74</v>
      </c>
    </row>
    <row r="751" spans="1:13" ht="15" hidden="1" customHeight="1" outlineLevel="1">
      <c r="A751" s="5" t="s">
        <v>13</v>
      </c>
      <c r="B751" s="5">
        <v>3284100</v>
      </c>
      <c r="C751" s="5" t="s">
        <v>1360</v>
      </c>
      <c r="D751" s="6">
        <v>0</v>
      </c>
      <c r="E751" s="7">
        <v>50</v>
      </c>
      <c r="G751" s="5" t="s">
        <v>55</v>
      </c>
      <c r="H751" s="5" t="s">
        <v>56</v>
      </c>
      <c r="I751" s="5" t="s">
        <v>1236</v>
      </c>
    </row>
    <row r="752" spans="1:13" ht="15" hidden="1" customHeight="1" outlineLevel="1">
      <c r="A752" s="5" t="s">
        <v>13</v>
      </c>
      <c r="B752" s="5">
        <v>3285000</v>
      </c>
      <c r="C752" s="5" t="s">
        <v>1361</v>
      </c>
      <c r="D752" s="6">
        <v>0</v>
      </c>
      <c r="E752" s="7">
        <v>20</v>
      </c>
      <c r="G752" s="5" t="s">
        <v>18</v>
      </c>
      <c r="H752" s="5" t="s">
        <v>1210</v>
      </c>
      <c r="I752" s="5" t="s">
        <v>1236</v>
      </c>
    </row>
    <row r="753" spans="1:13" ht="15" hidden="1" customHeight="1" outlineLevel="1">
      <c r="A753" s="5" t="s">
        <v>13</v>
      </c>
      <c r="B753" s="5">
        <v>3288100</v>
      </c>
      <c r="C753" s="5" t="s">
        <v>1362</v>
      </c>
      <c r="D753" s="6">
        <v>0</v>
      </c>
      <c r="E753" s="7">
        <v>20</v>
      </c>
      <c r="G753" s="5" t="s">
        <v>18</v>
      </c>
      <c r="H753" s="5" t="s">
        <v>28</v>
      </c>
      <c r="I753" s="5" t="s">
        <v>1236</v>
      </c>
    </row>
    <row r="754" spans="1:13" ht="15" hidden="1" customHeight="1" outlineLevel="1">
      <c r="A754" s="5" t="s">
        <v>13</v>
      </c>
      <c r="B754" s="5">
        <v>3288200</v>
      </c>
      <c r="C754" s="5" t="s">
        <v>1363</v>
      </c>
      <c r="D754" s="6">
        <v>0</v>
      </c>
      <c r="E754" s="7">
        <v>20</v>
      </c>
      <c r="G754" s="5" t="s">
        <v>18</v>
      </c>
      <c r="H754" s="5" t="s">
        <v>28</v>
      </c>
      <c r="I754" s="5" t="s">
        <v>1236</v>
      </c>
    </row>
    <row r="755" spans="1:13" ht="15" hidden="1" customHeight="1" outlineLevel="1">
      <c r="A755" s="5" t="s">
        <v>13</v>
      </c>
      <c r="B755" s="5">
        <v>3111108</v>
      </c>
      <c r="C755" s="5" t="s">
        <v>1364</v>
      </c>
      <c r="D755" s="6">
        <v>0</v>
      </c>
      <c r="E755" s="7" t="s">
        <v>99</v>
      </c>
      <c r="G755" s="5" t="s">
        <v>73</v>
      </c>
      <c r="H755" s="5" t="s">
        <v>269</v>
      </c>
      <c r="I755" s="5" t="s">
        <v>1236</v>
      </c>
    </row>
    <row r="756" spans="1:13" ht="15" hidden="1" customHeight="1" outlineLevel="1">
      <c r="A756" s="5" t="s">
        <v>13</v>
      </c>
      <c r="C756" s="49" t="s">
        <v>1332</v>
      </c>
      <c r="D756" s="6">
        <v>-20304.79</v>
      </c>
      <c r="E756" s="50">
        <v>10</v>
      </c>
      <c r="G756" s="5" t="s">
        <v>335</v>
      </c>
      <c r="H756" s="5" t="s">
        <v>1059</v>
      </c>
      <c r="I756" s="53" t="s">
        <v>1365</v>
      </c>
    </row>
    <row r="757" spans="1:13" ht="15" hidden="1" customHeight="1" outlineLevel="1">
      <c r="A757" s="5" t="s">
        <v>13</v>
      </c>
      <c r="C757" s="49" t="s">
        <v>1352</v>
      </c>
      <c r="D757" s="6">
        <v>12109.37</v>
      </c>
      <c r="E757" s="50">
        <v>20</v>
      </c>
      <c r="G757" s="5" t="s">
        <v>18</v>
      </c>
      <c r="H757" s="5" t="s">
        <v>1210</v>
      </c>
      <c r="I757" s="53" t="s">
        <v>1365</v>
      </c>
    </row>
    <row r="758" spans="1:13" ht="15" hidden="1" customHeight="1" outlineLevel="1">
      <c r="A758" s="5" t="s">
        <v>13</v>
      </c>
      <c r="C758" s="49" t="s">
        <v>1333</v>
      </c>
      <c r="D758" s="6">
        <v>196942.78</v>
      </c>
      <c r="E758" s="50">
        <v>20</v>
      </c>
      <c r="G758" s="5" t="s">
        <v>18</v>
      </c>
      <c r="H758" s="5" t="s">
        <v>28</v>
      </c>
      <c r="I758" s="53" t="s">
        <v>1365</v>
      </c>
    </row>
    <row r="759" spans="1:13" ht="15" hidden="1" customHeight="1" outlineLevel="1">
      <c r="A759" s="5" t="s">
        <v>13</v>
      </c>
      <c r="C759" s="49" t="s">
        <v>1252</v>
      </c>
      <c r="D759" s="6">
        <v>-157544</v>
      </c>
      <c r="E759" s="50">
        <v>220</v>
      </c>
      <c r="G759" s="5" t="s">
        <v>317</v>
      </c>
      <c r="H759" s="5" t="s">
        <v>492</v>
      </c>
      <c r="I759" s="53" t="s">
        <v>1365</v>
      </c>
    </row>
    <row r="760" spans="1:13" ht="15" hidden="1" customHeight="1" outlineLevel="1">
      <c r="A760" s="5" t="s">
        <v>13</v>
      </c>
      <c r="C760" s="49" t="s">
        <v>1250</v>
      </c>
      <c r="D760" s="6">
        <v>0</v>
      </c>
      <c r="E760" s="50" t="s">
        <v>166</v>
      </c>
      <c r="G760" s="5" t="s">
        <v>167</v>
      </c>
      <c r="H760" s="5" t="s">
        <v>167</v>
      </c>
      <c r="I760" s="53" t="s">
        <v>1365</v>
      </c>
    </row>
    <row r="761" spans="1:13" ht="15" hidden="1" customHeight="1" outlineLevel="1">
      <c r="A761" s="5" t="s">
        <v>13</v>
      </c>
      <c r="B761" s="5">
        <v>60710</v>
      </c>
      <c r="C761" s="5" t="s">
        <v>1367</v>
      </c>
      <c r="D761" s="6">
        <v>37</v>
      </c>
      <c r="E761" s="6">
        <v>220</v>
      </c>
      <c r="G761" s="5" t="s">
        <v>317</v>
      </c>
      <c r="H761" s="5" t="s">
        <v>492</v>
      </c>
      <c r="I761" s="5" t="s">
        <v>1366</v>
      </c>
    </row>
    <row r="762" spans="1:13" ht="15" hidden="1" customHeight="1" outlineLevel="1">
      <c r="A762" s="5" t="s">
        <v>13</v>
      </c>
      <c r="B762" s="5">
        <v>60620</v>
      </c>
      <c r="C762" s="5" t="s">
        <v>1368</v>
      </c>
      <c r="D762" s="6">
        <v>8.65</v>
      </c>
      <c r="E762" s="6">
        <v>220</v>
      </c>
      <c r="G762" s="5" t="s">
        <v>317</v>
      </c>
      <c r="H762" s="5" t="s">
        <v>492</v>
      </c>
      <c r="I762" s="5" t="s">
        <v>1366</v>
      </c>
    </row>
    <row r="763" spans="1:13" ht="15" hidden="1" customHeight="1" outlineLevel="1">
      <c r="A763" s="5" t="s">
        <v>13</v>
      </c>
      <c r="B763" s="5">
        <v>33114</v>
      </c>
      <c r="C763" s="5" t="s">
        <v>1369</v>
      </c>
      <c r="D763" s="6">
        <v>-332.5</v>
      </c>
      <c r="E763" s="5" t="s">
        <v>72</v>
      </c>
      <c r="G763" s="5" t="s">
        <v>73</v>
      </c>
      <c r="H763" s="5" t="s">
        <v>177</v>
      </c>
      <c r="I763" s="5" t="s">
        <v>1366</v>
      </c>
      <c r="M763" s="5" t="s">
        <v>177</v>
      </c>
    </row>
    <row r="764" spans="1:13" ht="15" hidden="1" customHeight="1" outlineLevel="1">
      <c r="A764" s="5" t="s">
        <v>13</v>
      </c>
      <c r="B764" s="5">
        <v>33210</v>
      </c>
      <c r="C764" s="5" t="s">
        <v>1370</v>
      </c>
      <c r="D764" s="6">
        <v>-2670.38</v>
      </c>
      <c r="E764" s="5" t="s">
        <v>72</v>
      </c>
      <c r="G764" s="5" t="s">
        <v>73</v>
      </c>
      <c r="H764" s="5" t="s">
        <v>296</v>
      </c>
      <c r="I764" s="5" t="s">
        <v>1366</v>
      </c>
      <c r="M764" s="5" t="s">
        <v>296</v>
      </c>
    </row>
    <row r="765" spans="1:13" ht="15" hidden="1" customHeight="1" outlineLevel="1">
      <c r="A765" s="5" t="s">
        <v>13</v>
      </c>
      <c r="B765" s="5">
        <v>33220</v>
      </c>
      <c r="C765" s="5" t="s">
        <v>1371</v>
      </c>
      <c r="D765" s="6">
        <v>-322.64999999999998</v>
      </c>
      <c r="E765" s="5" t="s">
        <v>72</v>
      </c>
      <c r="G765" s="5" t="s">
        <v>73</v>
      </c>
      <c r="H765" s="5" t="s">
        <v>109</v>
      </c>
      <c r="I765" s="5" t="s">
        <v>1366</v>
      </c>
      <c r="M765" s="5" t="s">
        <v>109</v>
      </c>
    </row>
    <row r="766" spans="1:13" ht="15" hidden="1" customHeight="1" outlineLevel="1">
      <c r="A766" s="5" t="s">
        <v>13</v>
      </c>
      <c r="B766" s="5">
        <v>33221</v>
      </c>
      <c r="C766" s="5" t="s">
        <v>1372</v>
      </c>
      <c r="D766" s="6">
        <v>-241.97</v>
      </c>
      <c r="E766" s="5" t="s">
        <v>72</v>
      </c>
      <c r="G766" s="5" t="s">
        <v>73</v>
      </c>
      <c r="H766" s="5" t="s">
        <v>109</v>
      </c>
      <c r="I766" s="5" t="s">
        <v>1366</v>
      </c>
      <c r="M766" s="5" t="s">
        <v>109</v>
      </c>
    </row>
    <row r="767" spans="1:13" ht="15" hidden="1" customHeight="1" outlineLevel="1">
      <c r="A767" s="5" t="s">
        <v>13</v>
      </c>
      <c r="B767" s="5">
        <v>33310</v>
      </c>
      <c r="C767" s="5" t="s">
        <v>1373</v>
      </c>
      <c r="D767" s="6">
        <v>-292817.5</v>
      </c>
      <c r="E767" s="5" t="s">
        <v>99</v>
      </c>
      <c r="G767" s="5" t="s">
        <v>73</v>
      </c>
      <c r="H767" s="5" t="s">
        <v>100</v>
      </c>
      <c r="I767" s="5" t="s">
        <v>1366</v>
      </c>
    </row>
    <row r="768" spans="1:13" ht="15" hidden="1" customHeight="1" outlineLevel="1">
      <c r="A768" s="5" t="s">
        <v>13</v>
      </c>
      <c r="B768" s="5">
        <v>33314</v>
      </c>
      <c r="C768" s="5" t="s">
        <v>1374</v>
      </c>
      <c r="D768" s="6">
        <v>-68484.14</v>
      </c>
      <c r="E768" s="5" t="s">
        <v>99</v>
      </c>
      <c r="G768" s="5" t="s">
        <v>73</v>
      </c>
      <c r="H768" s="5" t="s">
        <v>100</v>
      </c>
      <c r="I768" s="5" t="s">
        <v>1366</v>
      </c>
    </row>
    <row r="769" spans="1:13" ht="15" hidden="1" customHeight="1" outlineLevel="1">
      <c r="A769" s="5" t="s">
        <v>13</v>
      </c>
      <c r="B769" s="5">
        <v>33312</v>
      </c>
      <c r="C769" s="5" t="s">
        <v>1375</v>
      </c>
      <c r="D769" s="6">
        <v>-3600.27</v>
      </c>
      <c r="E769" s="5" t="s">
        <v>99</v>
      </c>
      <c r="G769" s="5" t="s">
        <v>73</v>
      </c>
      <c r="H769" s="5" t="s">
        <v>100</v>
      </c>
      <c r="I769" s="5" t="s">
        <v>1366</v>
      </c>
    </row>
    <row r="770" spans="1:13" ht="15" hidden="1" customHeight="1" outlineLevel="1">
      <c r="A770" s="5" t="s">
        <v>13</v>
      </c>
      <c r="B770" s="5">
        <v>33315</v>
      </c>
      <c r="C770" s="5" t="s">
        <v>1376</v>
      </c>
      <c r="D770" s="6">
        <v>-1459.12</v>
      </c>
      <c r="E770" s="5" t="s">
        <v>99</v>
      </c>
      <c r="G770" s="5" t="s">
        <v>73</v>
      </c>
      <c r="H770" s="5" t="s">
        <v>112</v>
      </c>
      <c r="I770" s="5" t="s">
        <v>1366</v>
      </c>
    </row>
    <row r="771" spans="1:13" ht="15" hidden="1" customHeight="1" outlineLevel="1">
      <c r="A771" s="5" t="s">
        <v>13</v>
      </c>
      <c r="B771" s="5">
        <v>33316</v>
      </c>
      <c r="C771" s="5" t="s">
        <v>1377</v>
      </c>
      <c r="D771" s="6">
        <v>-96889.32</v>
      </c>
      <c r="E771" s="5" t="s">
        <v>99</v>
      </c>
      <c r="G771" s="5" t="s">
        <v>73</v>
      </c>
      <c r="H771" s="5" t="s">
        <v>112</v>
      </c>
      <c r="I771" s="5" t="s">
        <v>1366</v>
      </c>
    </row>
    <row r="772" spans="1:13" ht="15" hidden="1" customHeight="1" outlineLevel="1">
      <c r="A772" s="5" t="s">
        <v>13</v>
      </c>
      <c r="B772" s="5">
        <v>33318</v>
      </c>
      <c r="C772" s="5" t="s">
        <v>1378</v>
      </c>
      <c r="D772" s="6">
        <v>-107.6</v>
      </c>
      <c r="E772" s="5" t="s">
        <v>99</v>
      </c>
      <c r="G772" s="5" t="s">
        <v>73</v>
      </c>
      <c r="H772" s="5" t="s">
        <v>112</v>
      </c>
      <c r="I772" s="5" t="s">
        <v>1366</v>
      </c>
    </row>
    <row r="773" spans="1:13" ht="15" hidden="1" customHeight="1" outlineLevel="1">
      <c r="A773" s="5" t="s">
        <v>13</v>
      </c>
      <c r="B773" s="5">
        <v>33321</v>
      </c>
      <c r="C773" s="5" t="s">
        <v>1379</v>
      </c>
      <c r="D773" s="6">
        <v>-2838.8</v>
      </c>
      <c r="E773" s="5" t="s">
        <v>99</v>
      </c>
      <c r="G773" s="5" t="s">
        <v>73</v>
      </c>
      <c r="H773" s="5" t="s">
        <v>112</v>
      </c>
      <c r="I773" s="5" t="s">
        <v>1366</v>
      </c>
    </row>
    <row r="774" spans="1:13" ht="15" hidden="1" customHeight="1" outlineLevel="1">
      <c r="A774" s="5" t="s">
        <v>13</v>
      </c>
      <c r="B774" s="5">
        <v>33322</v>
      </c>
      <c r="C774" s="5" t="s">
        <v>1380</v>
      </c>
      <c r="D774" s="6">
        <v>-6251.74</v>
      </c>
      <c r="E774" s="5" t="s">
        <v>99</v>
      </c>
      <c r="G774" s="5" t="s">
        <v>73</v>
      </c>
      <c r="H774" s="5" t="s">
        <v>112</v>
      </c>
      <c r="I774" s="5" t="s">
        <v>1366</v>
      </c>
    </row>
    <row r="775" spans="1:13" ht="15" hidden="1" customHeight="1" outlineLevel="1">
      <c r="A775" s="5" t="s">
        <v>13</v>
      </c>
      <c r="B775" s="5">
        <v>33327</v>
      </c>
      <c r="C775" s="5" t="s">
        <v>1381</v>
      </c>
      <c r="D775" s="6">
        <v>-3735.67</v>
      </c>
      <c r="E775" s="5" t="s">
        <v>99</v>
      </c>
      <c r="G775" s="5" t="s">
        <v>73</v>
      </c>
      <c r="H775" s="5" t="s">
        <v>112</v>
      </c>
      <c r="I775" s="5" t="s">
        <v>1366</v>
      </c>
    </row>
    <row r="776" spans="1:13" ht="15" hidden="1" customHeight="1" outlineLevel="1">
      <c r="A776" s="5" t="s">
        <v>13</v>
      </c>
      <c r="B776" s="5">
        <v>33317</v>
      </c>
      <c r="C776" s="5" t="s">
        <v>1382</v>
      </c>
      <c r="D776" s="6">
        <v>-198.68</v>
      </c>
      <c r="E776" s="5" t="s">
        <v>99</v>
      </c>
      <c r="G776" s="5" t="s">
        <v>73</v>
      </c>
      <c r="H776" s="5" t="s">
        <v>112</v>
      </c>
      <c r="I776" s="5" t="s">
        <v>1366</v>
      </c>
    </row>
    <row r="777" spans="1:13" ht="15" hidden="1" customHeight="1" outlineLevel="1">
      <c r="A777" s="5" t="s">
        <v>13</v>
      </c>
      <c r="B777" s="5">
        <v>33320</v>
      </c>
      <c r="C777" s="5" t="s">
        <v>1383</v>
      </c>
      <c r="D777" s="6">
        <v>-1318.5</v>
      </c>
      <c r="E777" s="5" t="s">
        <v>99</v>
      </c>
      <c r="G777" s="5" t="s">
        <v>73</v>
      </c>
      <c r="H777" s="5" t="s">
        <v>112</v>
      </c>
      <c r="I777" s="5" t="s">
        <v>1366</v>
      </c>
    </row>
    <row r="778" spans="1:13" ht="15" hidden="1" customHeight="1" outlineLevel="1">
      <c r="A778" s="5" t="s">
        <v>13</v>
      </c>
      <c r="B778" s="5">
        <v>33325</v>
      </c>
      <c r="C778" s="5" t="s">
        <v>1384</v>
      </c>
      <c r="D778" s="6">
        <v>-2741.85</v>
      </c>
      <c r="E778" s="5" t="s">
        <v>99</v>
      </c>
      <c r="G778" s="5" t="s">
        <v>73</v>
      </c>
      <c r="H778" s="5" t="s">
        <v>124</v>
      </c>
      <c r="I778" s="5" t="s">
        <v>1366</v>
      </c>
    </row>
    <row r="779" spans="1:13" ht="15" hidden="1" customHeight="1" outlineLevel="1">
      <c r="A779" s="5" t="s">
        <v>13</v>
      </c>
      <c r="B779" s="5">
        <v>33324</v>
      </c>
      <c r="C779" s="5" t="s">
        <v>1385</v>
      </c>
      <c r="D779" s="6">
        <v>-23906.75</v>
      </c>
      <c r="E779" s="5" t="s">
        <v>99</v>
      </c>
      <c r="G779" s="5" t="s">
        <v>73</v>
      </c>
      <c r="H779" s="5" t="s">
        <v>124</v>
      </c>
      <c r="I779" s="5" t="s">
        <v>1366</v>
      </c>
    </row>
    <row r="780" spans="1:13" ht="15" hidden="1" customHeight="1" outlineLevel="1">
      <c r="A780" s="5" t="s">
        <v>13</v>
      </c>
      <c r="B780" s="5">
        <v>33328</v>
      </c>
      <c r="C780" s="5" t="s">
        <v>1386</v>
      </c>
      <c r="D780" s="6">
        <v>-869</v>
      </c>
      <c r="E780" s="5" t="s">
        <v>99</v>
      </c>
      <c r="G780" s="5" t="s">
        <v>73</v>
      </c>
      <c r="H780" s="5" t="s">
        <v>117</v>
      </c>
      <c r="I780" s="5" t="s">
        <v>1366</v>
      </c>
    </row>
    <row r="781" spans="1:13" ht="15" hidden="1" customHeight="1" outlineLevel="1">
      <c r="A781" s="5" t="s">
        <v>13</v>
      </c>
      <c r="B781" s="5">
        <v>33332</v>
      </c>
      <c r="C781" s="5" t="s">
        <v>1387</v>
      </c>
      <c r="D781" s="6">
        <v>-2949.24</v>
      </c>
      <c r="E781" s="5" t="s">
        <v>72</v>
      </c>
      <c r="G781" s="5" t="s">
        <v>73</v>
      </c>
      <c r="H781" s="5" t="s">
        <v>264</v>
      </c>
      <c r="I781" s="5" t="s">
        <v>1366</v>
      </c>
      <c r="M781" s="5" t="s">
        <v>264</v>
      </c>
    </row>
    <row r="782" spans="1:13" ht="15" hidden="1" customHeight="1" outlineLevel="1">
      <c r="A782" s="5" t="s">
        <v>13</v>
      </c>
      <c r="B782" s="5">
        <v>33420</v>
      </c>
      <c r="C782" s="5" t="s">
        <v>1388</v>
      </c>
      <c r="D782" s="6">
        <v>-37152</v>
      </c>
      <c r="E782" s="5" t="s">
        <v>72</v>
      </c>
      <c r="G782" s="5" t="s">
        <v>73</v>
      </c>
      <c r="H782" s="5" t="s">
        <v>288</v>
      </c>
      <c r="I782" s="5" t="s">
        <v>1366</v>
      </c>
      <c r="M782" s="5" t="s">
        <v>288</v>
      </c>
    </row>
    <row r="783" spans="1:13" ht="15" hidden="1" customHeight="1" outlineLevel="1">
      <c r="A783" s="5" t="s">
        <v>13</v>
      </c>
      <c r="B783" s="5">
        <v>33515</v>
      </c>
      <c r="C783" s="5" t="s">
        <v>1389</v>
      </c>
      <c r="D783" s="6">
        <v>-48.18</v>
      </c>
      <c r="E783" s="5" t="s">
        <v>72</v>
      </c>
      <c r="G783" s="5" t="s">
        <v>73</v>
      </c>
      <c r="H783" s="5" t="s">
        <v>177</v>
      </c>
      <c r="I783" s="5" t="s">
        <v>1366</v>
      </c>
      <c r="M783" s="5" t="s">
        <v>177</v>
      </c>
    </row>
    <row r="784" spans="1:13" ht="15" hidden="1" customHeight="1" outlineLevel="1">
      <c r="A784" s="5" t="s">
        <v>13</v>
      </c>
      <c r="B784" s="5">
        <v>33510</v>
      </c>
      <c r="C784" s="5" t="s">
        <v>1390</v>
      </c>
      <c r="D784" s="6">
        <v>-11790.49</v>
      </c>
      <c r="E784" s="5" t="s">
        <v>72</v>
      </c>
      <c r="G784" s="5" t="s">
        <v>73</v>
      </c>
      <c r="H784" s="5" t="s">
        <v>281</v>
      </c>
      <c r="I784" s="5" t="s">
        <v>1366</v>
      </c>
      <c r="M784" s="5" t="s">
        <v>281</v>
      </c>
    </row>
    <row r="785" spans="1:13" ht="15" hidden="1" customHeight="1" outlineLevel="1">
      <c r="A785" s="5" t="s">
        <v>13</v>
      </c>
      <c r="B785" s="5">
        <v>33810</v>
      </c>
      <c r="C785" s="5" t="s">
        <v>1391</v>
      </c>
      <c r="D785" s="6">
        <v>-5515.59</v>
      </c>
      <c r="E785" s="5" t="s">
        <v>72</v>
      </c>
      <c r="G785" s="5" t="s">
        <v>73</v>
      </c>
      <c r="H785" s="5" t="s">
        <v>184</v>
      </c>
      <c r="I785" s="5" t="s">
        <v>1366</v>
      </c>
      <c r="M785" s="5" t="s">
        <v>184</v>
      </c>
    </row>
    <row r="786" spans="1:13" ht="15" hidden="1" customHeight="1" outlineLevel="1">
      <c r="A786" s="5" t="s">
        <v>13</v>
      </c>
      <c r="B786" s="5">
        <v>33820</v>
      </c>
      <c r="C786" s="5" t="s">
        <v>1392</v>
      </c>
      <c r="D786" s="6">
        <v>-23461.56</v>
      </c>
      <c r="E786" s="5" t="s">
        <v>72</v>
      </c>
      <c r="G786" s="5" t="s">
        <v>73</v>
      </c>
      <c r="H786" s="5" t="s">
        <v>170</v>
      </c>
      <c r="I786" s="5" t="s">
        <v>1366</v>
      </c>
      <c r="M786" s="5" t="s">
        <v>170</v>
      </c>
    </row>
    <row r="787" spans="1:13" ht="15" hidden="1" customHeight="1" outlineLevel="1">
      <c r="A787" s="5" t="s">
        <v>13</v>
      </c>
      <c r="B787" s="5">
        <v>33825</v>
      </c>
      <c r="C787" s="5" t="s">
        <v>1393</v>
      </c>
      <c r="D787" s="6">
        <v>-2135.79</v>
      </c>
      <c r="E787" s="5" t="s">
        <v>72</v>
      </c>
      <c r="G787" s="5" t="s">
        <v>73</v>
      </c>
      <c r="H787" s="5" t="s">
        <v>291</v>
      </c>
      <c r="I787" s="5" t="s">
        <v>1366</v>
      </c>
      <c r="M787" s="5" t="s">
        <v>291</v>
      </c>
    </row>
    <row r="788" spans="1:13" ht="15" hidden="1" customHeight="1" outlineLevel="1">
      <c r="A788" s="5" t="s">
        <v>13</v>
      </c>
      <c r="B788" s="5">
        <v>33836</v>
      </c>
      <c r="C788" s="5" t="s">
        <v>1394</v>
      </c>
      <c r="D788" s="6">
        <v>-8593.08</v>
      </c>
      <c r="E788" s="5" t="s">
        <v>72</v>
      </c>
      <c r="G788" s="5" t="s">
        <v>73</v>
      </c>
      <c r="H788" s="5" t="s">
        <v>170</v>
      </c>
      <c r="I788" s="5" t="s">
        <v>1366</v>
      </c>
      <c r="M788" s="5" t="s">
        <v>170</v>
      </c>
    </row>
    <row r="789" spans="1:13" ht="15" hidden="1" customHeight="1" outlineLevel="1">
      <c r="A789" s="5" t="s">
        <v>13</v>
      </c>
      <c r="B789" s="5">
        <v>33902</v>
      </c>
      <c r="C789" s="5" t="s">
        <v>1395</v>
      </c>
      <c r="D789" s="6">
        <v>-61</v>
      </c>
      <c r="E789" s="5" t="s">
        <v>72</v>
      </c>
      <c r="G789" s="5" t="s">
        <v>73</v>
      </c>
      <c r="H789" s="5" t="s">
        <v>225</v>
      </c>
      <c r="I789" s="5" t="s">
        <v>1366</v>
      </c>
      <c r="M789" s="5" t="s">
        <v>225</v>
      </c>
    </row>
    <row r="790" spans="1:13" ht="15" hidden="1" customHeight="1" outlineLevel="1">
      <c r="A790" s="5" t="s">
        <v>13</v>
      </c>
      <c r="B790" s="5">
        <v>33903</v>
      </c>
      <c r="C790" s="5" t="s">
        <v>1396</v>
      </c>
      <c r="D790" s="6">
        <v>0</v>
      </c>
      <c r="E790" s="5" t="s">
        <v>72</v>
      </c>
      <c r="G790" s="5" t="s">
        <v>73</v>
      </c>
      <c r="H790" s="5" t="s">
        <v>225</v>
      </c>
      <c r="I790" s="5" t="s">
        <v>1366</v>
      </c>
      <c r="M790" s="5" t="s">
        <v>225</v>
      </c>
    </row>
    <row r="791" spans="1:13" ht="15" hidden="1" customHeight="1" outlineLevel="1">
      <c r="A791" s="5" t="s">
        <v>13</v>
      </c>
      <c r="B791" s="5">
        <v>33940</v>
      </c>
      <c r="C791" s="5" t="s">
        <v>1397</v>
      </c>
      <c r="D791" s="6">
        <v>-400</v>
      </c>
      <c r="E791" s="5" t="s">
        <v>72</v>
      </c>
      <c r="G791" s="5" t="s">
        <v>73</v>
      </c>
      <c r="H791" s="5" t="s">
        <v>225</v>
      </c>
      <c r="I791" s="5" t="s">
        <v>1366</v>
      </c>
      <c r="M791" s="5" t="s">
        <v>225</v>
      </c>
    </row>
    <row r="792" spans="1:13" ht="15" hidden="1" customHeight="1" outlineLevel="1">
      <c r="A792" s="5" t="s">
        <v>13</v>
      </c>
      <c r="B792" s="5">
        <v>33915</v>
      </c>
      <c r="C792" s="5" t="s">
        <v>1398</v>
      </c>
      <c r="D792" s="6">
        <v>-503.14</v>
      </c>
      <c r="E792" s="5" t="s">
        <v>72</v>
      </c>
      <c r="G792" s="5" t="s">
        <v>73</v>
      </c>
      <c r="H792" s="5" t="s">
        <v>177</v>
      </c>
      <c r="I792" s="5" t="s">
        <v>1366</v>
      </c>
      <c r="M792" s="5" t="s">
        <v>177</v>
      </c>
    </row>
    <row r="793" spans="1:13" ht="15" hidden="1" customHeight="1" outlineLevel="1">
      <c r="A793" s="5" t="s">
        <v>13</v>
      </c>
      <c r="B793" s="5">
        <v>33916</v>
      </c>
      <c r="C793" s="5" t="s">
        <v>1399</v>
      </c>
      <c r="D793" s="6">
        <v>-646.66999999999996</v>
      </c>
      <c r="E793" s="5" t="s">
        <v>72</v>
      </c>
      <c r="G793" s="5" t="s">
        <v>73</v>
      </c>
      <c r="H793" s="5" t="s">
        <v>225</v>
      </c>
      <c r="I793" s="5" t="s">
        <v>1366</v>
      </c>
      <c r="M793" s="5" t="s">
        <v>225</v>
      </c>
    </row>
    <row r="794" spans="1:13" ht="15" hidden="1" customHeight="1" outlineLevel="1">
      <c r="A794" s="5" t="s">
        <v>13</v>
      </c>
      <c r="B794" s="5">
        <v>34010</v>
      </c>
      <c r="C794" s="5" t="s">
        <v>1400</v>
      </c>
      <c r="D794" s="6">
        <v>-731.35</v>
      </c>
      <c r="E794" s="5" t="s">
        <v>72</v>
      </c>
      <c r="G794" s="5" t="s">
        <v>73</v>
      </c>
      <c r="H794" s="5" t="s">
        <v>605</v>
      </c>
      <c r="I794" s="5" t="s">
        <v>1366</v>
      </c>
      <c r="M794" s="5" t="s">
        <v>605</v>
      </c>
    </row>
    <row r="795" spans="1:13" ht="15" hidden="1" customHeight="1" collapsed="1">
      <c r="A795" s="5" t="s">
        <v>13</v>
      </c>
      <c r="B795" s="5">
        <v>34011</v>
      </c>
      <c r="C795" s="5" t="s">
        <v>1401</v>
      </c>
      <c r="D795" s="6">
        <v>-2102.79</v>
      </c>
      <c r="E795" s="5" t="s">
        <v>72</v>
      </c>
      <c r="G795" s="5" t="s">
        <v>73</v>
      </c>
      <c r="H795" s="5" t="s">
        <v>264</v>
      </c>
      <c r="I795" s="5" t="s">
        <v>1366</v>
      </c>
      <c r="M795" s="5" t="s">
        <v>264</v>
      </c>
    </row>
    <row r="796" spans="1:13" ht="15" hidden="1" customHeight="1">
      <c r="A796" s="5" t="s">
        <v>13</v>
      </c>
      <c r="B796" s="5">
        <v>34014</v>
      </c>
      <c r="C796" s="5" t="s">
        <v>1402</v>
      </c>
      <c r="D796" s="6">
        <v>-1482.67</v>
      </c>
      <c r="E796" s="5" t="s">
        <v>72</v>
      </c>
      <c r="G796" s="5" t="s">
        <v>73</v>
      </c>
      <c r="H796" s="5" t="s">
        <v>264</v>
      </c>
      <c r="I796" s="5" t="s">
        <v>1366</v>
      </c>
      <c r="M796" s="5" t="s">
        <v>264</v>
      </c>
    </row>
    <row r="797" spans="1:13" hidden="1">
      <c r="A797" s="5" t="s">
        <v>13</v>
      </c>
      <c r="B797" s="5">
        <v>34015</v>
      </c>
      <c r="C797" s="5" t="s">
        <v>1403</v>
      </c>
      <c r="D797" s="6">
        <v>-7358.44</v>
      </c>
      <c r="E797" s="5" t="s">
        <v>72</v>
      </c>
      <c r="G797" s="5" t="s">
        <v>73</v>
      </c>
      <c r="H797" s="5" t="s">
        <v>307</v>
      </c>
      <c r="I797" s="5" t="s">
        <v>1366</v>
      </c>
      <c r="M797" s="5" t="s">
        <v>307</v>
      </c>
    </row>
    <row r="798" spans="1:13" ht="15" hidden="1" customHeight="1">
      <c r="A798" s="5" t="s">
        <v>13</v>
      </c>
      <c r="B798" s="5">
        <v>34012</v>
      </c>
      <c r="C798" s="5" t="s">
        <v>1404</v>
      </c>
      <c r="D798" s="6">
        <v>-3123.5</v>
      </c>
      <c r="E798" s="5" t="s">
        <v>72</v>
      </c>
      <c r="G798" s="5" t="s">
        <v>73</v>
      </c>
      <c r="H798" s="5" t="s">
        <v>281</v>
      </c>
      <c r="I798" s="5" t="s">
        <v>1366</v>
      </c>
      <c r="M798" s="5" t="s">
        <v>281</v>
      </c>
    </row>
    <row r="799" spans="1:13" ht="15" hidden="1" customHeight="1">
      <c r="A799" s="5" t="s">
        <v>13</v>
      </c>
      <c r="B799" s="5">
        <v>34025</v>
      </c>
      <c r="C799" s="5" t="s">
        <v>1405</v>
      </c>
      <c r="D799" s="6">
        <v>0</v>
      </c>
      <c r="E799" s="5" t="s">
        <v>72</v>
      </c>
      <c r="G799" s="5" t="s">
        <v>73</v>
      </c>
      <c r="H799" s="5" t="s">
        <v>109</v>
      </c>
      <c r="I799" s="5" t="s">
        <v>1366</v>
      </c>
      <c r="M799" s="5" t="s">
        <v>109</v>
      </c>
    </row>
    <row r="800" spans="1:13" ht="15" hidden="1" customHeight="1">
      <c r="A800" s="5" t="s">
        <v>13</v>
      </c>
      <c r="B800" s="5">
        <v>34027</v>
      </c>
      <c r="C800" s="5" t="s">
        <v>1406</v>
      </c>
      <c r="D800" s="6">
        <v>0</v>
      </c>
      <c r="E800" s="5" t="s">
        <v>72</v>
      </c>
      <c r="G800" s="5" t="s">
        <v>73</v>
      </c>
      <c r="H800" s="5" t="s">
        <v>225</v>
      </c>
      <c r="I800" s="5" t="s">
        <v>1366</v>
      </c>
      <c r="M800" s="5" t="s">
        <v>225</v>
      </c>
    </row>
    <row r="801" spans="1:13" ht="15" hidden="1" customHeight="1">
      <c r="A801" s="5" t="s">
        <v>13</v>
      </c>
      <c r="B801" s="5">
        <v>34030</v>
      </c>
      <c r="C801" s="5" t="s">
        <v>1407</v>
      </c>
      <c r="D801" s="6">
        <v>-2378.8000000000002</v>
      </c>
      <c r="E801" s="5" t="s">
        <v>72</v>
      </c>
      <c r="G801" s="5" t="s">
        <v>73</v>
      </c>
      <c r="H801" s="5" t="s">
        <v>74</v>
      </c>
      <c r="I801" s="5" t="s">
        <v>1366</v>
      </c>
      <c r="M801" s="5" t="s">
        <v>74</v>
      </c>
    </row>
    <row r="802" spans="1:13" ht="15" hidden="1" customHeight="1">
      <c r="A802" s="5" t="s">
        <v>13</v>
      </c>
      <c r="B802" s="5">
        <v>34110</v>
      </c>
      <c r="C802" s="5" t="s">
        <v>1408</v>
      </c>
      <c r="D802" s="6">
        <v>0</v>
      </c>
      <c r="E802" s="5">
        <v>200</v>
      </c>
      <c r="G802" s="5" t="s">
        <v>154</v>
      </c>
      <c r="H802" s="5" t="s">
        <v>154</v>
      </c>
      <c r="I802" s="5" t="s">
        <v>1366</v>
      </c>
    </row>
    <row r="803" spans="1:13" ht="15" hidden="1" customHeight="1">
      <c r="A803" s="5" t="s">
        <v>13</v>
      </c>
      <c r="B803" s="5">
        <v>34130</v>
      </c>
      <c r="C803" s="5" t="s">
        <v>1409</v>
      </c>
      <c r="D803" s="6">
        <v>-551.37</v>
      </c>
      <c r="E803" s="5">
        <v>200</v>
      </c>
      <c r="G803" s="5" t="s">
        <v>154</v>
      </c>
      <c r="H803" s="5" t="s">
        <v>154</v>
      </c>
      <c r="I803" s="5" t="s">
        <v>1366</v>
      </c>
    </row>
    <row r="804" spans="1:13" ht="15" hidden="1" customHeight="1">
      <c r="A804" s="5" t="s">
        <v>13</v>
      </c>
      <c r="B804" s="5">
        <v>34141</v>
      </c>
      <c r="C804" s="5" t="s">
        <v>1410</v>
      </c>
      <c r="D804" s="6">
        <v>0</v>
      </c>
      <c r="E804" s="5">
        <v>200</v>
      </c>
      <c r="G804" s="5" t="s">
        <v>154</v>
      </c>
      <c r="H804" s="5" t="s">
        <v>154</v>
      </c>
      <c r="I804" s="5" t="s">
        <v>1366</v>
      </c>
    </row>
    <row r="805" spans="1:13" ht="15" hidden="1" customHeight="1">
      <c r="A805" s="5" t="s">
        <v>13</v>
      </c>
      <c r="B805" s="5">
        <v>34180</v>
      </c>
      <c r="C805" s="5" t="s">
        <v>1411</v>
      </c>
      <c r="D805" s="6">
        <v>-31.91</v>
      </c>
      <c r="E805" s="5">
        <v>200</v>
      </c>
      <c r="G805" s="5" t="s">
        <v>154</v>
      </c>
      <c r="H805" s="5" t="s">
        <v>154</v>
      </c>
      <c r="I805" s="5" t="s">
        <v>1366</v>
      </c>
    </row>
    <row r="806" spans="1:13" ht="15" hidden="1" customHeight="1">
      <c r="A806" s="5" t="s">
        <v>13</v>
      </c>
      <c r="B806" s="5">
        <v>34190</v>
      </c>
      <c r="C806" s="5" t="s">
        <v>1412</v>
      </c>
      <c r="D806" s="6">
        <v>-163.43</v>
      </c>
      <c r="E806" s="5">
        <v>200</v>
      </c>
      <c r="G806" s="5" t="s">
        <v>154</v>
      </c>
      <c r="H806" s="5" t="s">
        <v>154</v>
      </c>
      <c r="I806" s="5" t="s">
        <v>1366</v>
      </c>
    </row>
    <row r="807" spans="1:13" ht="15" hidden="1" customHeight="1">
      <c r="A807" s="5" t="s">
        <v>13</v>
      </c>
      <c r="B807" s="5">
        <v>60610</v>
      </c>
      <c r="C807" s="5" t="s">
        <v>1413</v>
      </c>
      <c r="D807" s="6">
        <v>10</v>
      </c>
      <c r="E807" s="5">
        <v>210</v>
      </c>
      <c r="G807" s="5" t="s">
        <v>159</v>
      </c>
      <c r="H807" s="5" t="s">
        <v>159</v>
      </c>
      <c r="I807" s="5" t="s">
        <v>1366</v>
      </c>
    </row>
    <row r="808" spans="1:13" ht="15" hidden="1" customHeight="1">
      <c r="A808" s="5" t="s">
        <v>13</v>
      </c>
      <c r="B808" s="5">
        <v>34310</v>
      </c>
      <c r="C808" s="5" t="s">
        <v>1414</v>
      </c>
      <c r="D808" s="6">
        <v>-6716.56</v>
      </c>
      <c r="E808" s="5">
        <v>210</v>
      </c>
      <c r="G808" s="5" t="s">
        <v>159</v>
      </c>
      <c r="H808" s="5" t="s">
        <v>159</v>
      </c>
      <c r="I808" s="5" t="s">
        <v>1366</v>
      </c>
    </row>
    <row r="809" spans="1:13" ht="15" hidden="1" customHeight="1">
      <c r="A809" s="5" t="s">
        <v>13</v>
      </c>
      <c r="B809" s="5">
        <v>34320</v>
      </c>
      <c r="C809" s="5" t="s">
        <v>1415</v>
      </c>
      <c r="D809" s="6">
        <v>-1128.28</v>
      </c>
      <c r="E809" s="5">
        <v>210</v>
      </c>
      <c r="G809" s="5" t="s">
        <v>159</v>
      </c>
      <c r="H809" s="5" t="s">
        <v>159</v>
      </c>
      <c r="I809" s="5" t="s">
        <v>1366</v>
      </c>
    </row>
    <row r="810" spans="1:13" ht="15" hidden="1" customHeight="1">
      <c r="A810" s="5" t="s">
        <v>13</v>
      </c>
      <c r="B810" s="5">
        <v>34330</v>
      </c>
      <c r="C810" s="5" t="s">
        <v>1416</v>
      </c>
      <c r="D810" s="6">
        <v>-4536.3</v>
      </c>
      <c r="E810" s="5">
        <v>210</v>
      </c>
      <c r="G810" s="5" t="s">
        <v>159</v>
      </c>
      <c r="H810" s="5" t="s">
        <v>159</v>
      </c>
      <c r="I810" s="5" t="s">
        <v>1366</v>
      </c>
    </row>
    <row r="811" spans="1:13" ht="15" hidden="1" customHeight="1">
      <c r="A811" s="5" t="s">
        <v>13</v>
      </c>
      <c r="B811" s="5">
        <v>34360</v>
      </c>
      <c r="C811" s="5" t="s">
        <v>1417</v>
      </c>
      <c r="D811" s="6">
        <v>-734.77</v>
      </c>
      <c r="E811" s="5">
        <v>210</v>
      </c>
      <c r="G811" s="5" t="s">
        <v>159</v>
      </c>
      <c r="H811" s="5" t="s">
        <v>159</v>
      </c>
      <c r="I811" s="5" t="s">
        <v>1366</v>
      </c>
    </row>
    <row r="812" spans="1:13" ht="15" hidden="1" customHeight="1">
      <c r="A812" s="5" t="s">
        <v>13</v>
      </c>
      <c r="B812" s="5">
        <v>34410</v>
      </c>
      <c r="C812" s="5" t="s">
        <v>1418</v>
      </c>
      <c r="D812" s="6">
        <v>-82.5</v>
      </c>
      <c r="E812" s="5" t="s">
        <v>72</v>
      </c>
      <c r="G812" s="5" t="s">
        <v>73</v>
      </c>
      <c r="H812" s="5" t="s">
        <v>109</v>
      </c>
      <c r="I812" s="5" t="s">
        <v>1366</v>
      </c>
      <c r="M812" s="5" t="s">
        <v>109</v>
      </c>
    </row>
    <row r="813" spans="1:13" ht="15" hidden="1" customHeight="1">
      <c r="A813" s="5" t="s">
        <v>13</v>
      </c>
      <c r="B813" s="5">
        <v>34510</v>
      </c>
      <c r="C813" s="5" t="s">
        <v>1419</v>
      </c>
      <c r="D813" s="6">
        <v>0</v>
      </c>
      <c r="E813" s="5" t="s">
        <v>72</v>
      </c>
      <c r="G813" s="5" t="s">
        <v>73</v>
      </c>
      <c r="H813" s="5" t="s">
        <v>240</v>
      </c>
      <c r="I813" s="5" t="s">
        <v>1366</v>
      </c>
      <c r="M813" s="5" t="s">
        <v>240</v>
      </c>
    </row>
    <row r="814" spans="1:13" ht="15" hidden="1" customHeight="1">
      <c r="A814" s="5" t="s">
        <v>13</v>
      </c>
      <c r="B814" s="5">
        <v>34512</v>
      </c>
      <c r="C814" s="5" t="s">
        <v>1420</v>
      </c>
      <c r="D814" s="6">
        <v>0</v>
      </c>
      <c r="E814" s="5" t="s">
        <v>72</v>
      </c>
      <c r="G814" s="5" t="s">
        <v>73</v>
      </c>
      <c r="H814" s="5" t="s">
        <v>240</v>
      </c>
      <c r="I814" s="5" t="s">
        <v>1366</v>
      </c>
      <c r="M814" s="5" t="s">
        <v>240</v>
      </c>
    </row>
    <row r="815" spans="1:13" ht="15" hidden="1" customHeight="1">
      <c r="A815" s="5" t="s">
        <v>13</v>
      </c>
      <c r="B815" s="5">
        <v>34515</v>
      </c>
      <c r="C815" s="5" t="s">
        <v>1421</v>
      </c>
      <c r="D815" s="6">
        <v>0</v>
      </c>
      <c r="E815" s="5" t="s">
        <v>72</v>
      </c>
      <c r="G815" s="5" t="s">
        <v>73</v>
      </c>
      <c r="H815" s="5" t="s">
        <v>240</v>
      </c>
      <c r="I815" s="5" t="s">
        <v>1366</v>
      </c>
      <c r="M815" s="5" t="s">
        <v>240</v>
      </c>
    </row>
    <row r="816" spans="1:13" ht="15" hidden="1" customHeight="1">
      <c r="A816" s="5" t="s">
        <v>13</v>
      </c>
      <c r="B816" s="5">
        <v>34540</v>
      </c>
      <c r="C816" s="5" t="s">
        <v>1422</v>
      </c>
      <c r="D816" s="6">
        <v>-4090.99</v>
      </c>
      <c r="E816" s="5" t="s">
        <v>72</v>
      </c>
      <c r="G816" s="5" t="s">
        <v>73</v>
      </c>
      <c r="H816" s="5" t="s">
        <v>240</v>
      </c>
      <c r="I816" s="5" t="s">
        <v>1366</v>
      </c>
      <c r="M816" s="5" t="s">
        <v>240</v>
      </c>
    </row>
    <row r="817" spans="1:13" ht="15" hidden="1" customHeight="1">
      <c r="A817" s="5" t="s">
        <v>13</v>
      </c>
      <c r="B817" s="5">
        <v>34601</v>
      </c>
      <c r="C817" s="5" t="s">
        <v>1423</v>
      </c>
      <c r="D817" s="6">
        <v>-4699.7700000000004</v>
      </c>
      <c r="E817" s="5" t="s">
        <v>72</v>
      </c>
      <c r="G817" s="5" t="s">
        <v>73</v>
      </c>
      <c r="H817" s="5" t="s">
        <v>205</v>
      </c>
      <c r="I817" s="5" t="s">
        <v>1366</v>
      </c>
      <c r="M817" s="5" t="s">
        <v>205</v>
      </c>
    </row>
    <row r="818" spans="1:13" ht="15" hidden="1" customHeight="1">
      <c r="A818" s="5" t="s">
        <v>13</v>
      </c>
      <c r="B818" s="5">
        <v>34606</v>
      </c>
      <c r="C818" s="5" t="s">
        <v>1424</v>
      </c>
      <c r="D818" s="6">
        <v>-16052.26</v>
      </c>
      <c r="E818" s="5" t="s">
        <v>99</v>
      </c>
      <c r="G818" s="5" t="s">
        <v>73</v>
      </c>
      <c r="H818" s="5" t="s">
        <v>272</v>
      </c>
      <c r="I818" s="5" t="s">
        <v>1366</v>
      </c>
    </row>
    <row r="819" spans="1:13" ht="15" hidden="1" customHeight="1">
      <c r="A819" s="5" t="s">
        <v>13</v>
      </c>
      <c r="B819" s="5">
        <v>34607</v>
      </c>
      <c r="C819" s="5" t="s">
        <v>1425</v>
      </c>
      <c r="D819" s="6">
        <v>0</v>
      </c>
      <c r="E819" s="5" t="s">
        <v>72</v>
      </c>
      <c r="G819" s="5" t="s">
        <v>73</v>
      </c>
      <c r="H819" s="5" t="s">
        <v>74</v>
      </c>
      <c r="I819" s="5" t="s">
        <v>1366</v>
      </c>
      <c r="M819" s="5" t="s">
        <v>74</v>
      </c>
    </row>
    <row r="820" spans="1:13" ht="15" hidden="1" customHeight="1">
      <c r="A820" s="5" t="s">
        <v>13</v>
      </c>
      <c r="B820" s="5">
        <v>34657</v>
      </c>
      <c r="C820" s="5" t="s">
        <v>1426</v>
      </c>
      <c r="D820" s="6">
        <v>-4120</v>
      </c>
      <c r="E820" s="5" t="s">
        <v>72</v>
      </c>
      <c r="G820" s="5" t="s">
        <v>73</v>
      </c>
      <c r="H820" s="5" t="s">
        <v>74</v>
      </c>
      <c r="I820" s="5" t="s">
        <v>1366</v>
      </c>
      <c r="M820" s="5" t="s">
        <v>74</v>
      </c>
    </row>
    <row r="821" spans="1:13" ht="15" hidden="1" customHeight="1">
      <c r="A821" s="5" t="s">
        <v>13</v>
      </c>
      <c r="B821" s="5">
        <v>34612</v>
      </c>
      <c r="C821" s="5" t="s">
        <v>1427</v>
      </c>
      <c r="D821" s="6">
        <v>-30000</v>
      </c>
      <c r="E821" s="5" t="s">
        <v>72</v>
      </c>
      <c r="G821" s="5" t="s">
        <v>73</v>
      </c>
      <c r="H821" s="5" t="s">
        <v>1555</v>
      </c>
      <c r="I821" s="5" t="s">
        <v>1366</v>
      </c>
      <c r="M821" s="5" t="s">
        <v>1555</v>
      </c>
    </row>
    <row r="822" spans="1:13" ht="15" hidden="1" customHeight="1">
      <c r="A822" s="5" t="s">
        <v>13</v>
      </c>
      <c r="B822" s="5">
        <v>34659</v>
      </c>
      <c r="C822" s="5" t="s">
        <v>1428</v>
      </c>
      <c r="D822" s="6">
        <v>-24785.89</v>
      </c>
      <c r="E822" s="5" t="s">
        <v>72</v>
      </c>
      <c r="G822" s="5" t="s">
        <v>73</v>
      </c>
      <c r="H822" s="5" t="s">
        <v>1555</v>
      </c>
      <c r="I822" s="5" t="s">
        <v>1366</v>
      </c>
      <c r="M822" s="5" t="s">
        <v>1555</v>
      </c>
    </row>
    <row r="823" spans="1:13" ht="15" hidden="1" customHeight="1">
      <c r="A823" s="5" t="s">
        <v>13</v>
      </c>
      <c r="B823" s="5">
        <v>34660</v>
      </c>
      <c r="C823" s="5" t="s">
        <v>1429</v>
      </c>
      <c r="D823" s="6">
        <v>-32887.78</v>
      </c>
      <c r="E823" s="5" t="s">
        <v>72</v>
      </c>
      <c r="G823" s="5" t="s">
        <v>73</v>
      </c>
      <c r="H823" s="5" t="s">
        <v>1555</v>
      </c>
      <c r="I823" s="5" t="s">
        <v>1366</v>
      </c>
      <c r="M823" s="5" t="s">
        <v>1555</v>
      </c>
    </row>
    <row r="824" spans="1:13" ht="15" hidden="1" customHeight="1">
      <c r="A824" s="5" t="s">
        <v>13</v>
      </c>
      <c r="B824" s="5">
        <v>34619</v>
      </c>
      <c r="C824" s="5" t="s">
        <v>1430</v>
      </c>
      <c r="D824" s="6">
        <v>-41641.599999999999</v>
      </c>
      <c r="E824" s="5" t="s">
        <v>72</v>
      </c>
      <c r="G824" s="5" t="s">
        <v>73</v>
      </c>
      <c r="H824" s="5" t="s">
        <v>1555</v>
      </c>
      <c r="I824" s="5" t="s">
        <v>1366</v>
      </c>
      <c r="M824" s="5" t="s">
        <v>1555</v>
      </c>
    </row>
    <row r="825" spans="1:13" ht="15" hidden="1" customHeight="1">
      <c r="A825" s="5" t="s">
        <v>13</v>
      </c>
      <c r="B825" s="5">
        <v>34621</v>
      </c>
      <c r="C825" s="5" t="s">
        <v>1431</v>
      </c>
      <c r="D825" s="6">
        <v>-63259.21</v>
      </c>
      <c r="E825" s="5" t="s">
        <v>72</v>
      </c>
      <c r="G825" s="5" t="s">
        <v>73</v>
      </c>
      <c r="H825" s="5" t="s">
        <v>1555</v>
      </c>
      <c r="I825" s="5" t="s">
        <v>1366</v>
      </c>
      <c r="M825" s="5" t="s">
        <v>1555</v>
      </c>
    </row>
    <row r="826" spans="1:13" ht="15" hidden="1" customHeight="1">
      <c r="A826" s="5" t="s">
        <v>13</v>
      </c>
      <c r="B826" s="5">
        <v>34622</v>
      </c>
      <c r="C826" s="5" t="s">
        <v>1432</v>
      </c>
      <c r="D826" s="6">
        <v>-148493.72</v>
      </c>
      <c r="E826" s="5" t="s">
        <v>72</v>
      </c>
      <c r="G826" s="5" t="s">
        <v>73</v>
      </c>
      <c r="H826" s="5" t="s">
        <v>1555</v>
      </c>
      <c r="I826" s="5" t="s">
        <v>1366</v>
      </c>
      <c r="M826" s="5" t="s">
        <v>1555</v>
      </c>
    </row>
    <row r="827" spans="1:13" ht="15" hidden="1" customHeight="1">
      <c r="A827" s="5" t="s">
        <v>13</v>
      </c>
      <c r="B827" s="5">
        <v>34625</v>
      </c>
      <c r="C827" s="5" t="s">
        <v>1433</v>
      </c>
      <c r="D827" s="6">
        <v>-141786.17000000001</v>
      </c>
      <c r="E827" s="5" t="s">
        <v>72</v>
      </c>
      <c r="G827" s="5" t="s">
        <v>73</v>
      </c>
      <c r="H827" s="5" t="s">
        <v>1555</v>
      </c>
      <c r="I827" s="5" t="s">
        <v>1366</v>
      </c>
      <c r="M827" s="5" t="s">
        <v>1555</v>
      </c>
    </row>
    <row r="828" spans="1:13" ht="15" hidden="1" customHeight="1">
      <c r="A828" s="5" t="s">
        <v>13</v>
      </c>
      <c r="B828" s="5">
        <v>34639</v>
      </c>
      <c r="C828" s="5" t="s">
        <v>1434</v>
      </c>
      <c r="D828" s="6">
        <v>-88674.22</v>
      </c>
      <c r="E828" s="5" t="s">
        <v>72</v>
      </c>
      <c r="G828" s="5" t="s">
        <v>73</v>
      </c>
      <c r="H828" s="5" t="s">
        <v>1555</v>
      </c>
      <c r="I828" s="5" t="s">
        <v>1366</v>
      </c>
      <c r="M828" s="5" t="s">
        <v>1555</v>
      </c>
    </row>
    <row r="829" spans="1:13" ht="15" hidden="1" customHeight="1">
      <c r="A829" s="5" t="s">
        <v>13</v>
      </c>
      <c r="B829" s="5">
        <v>34658</v>
      </c>
      <c r="C829" s="5" t="s">
        <v>1435</v>
      </c>
      <c r="D829" s="6">
        <v>-68445.87</v>
      </c>
      <c r="E829" s="5" t="s">
        <v>72</v>
      </c>
      <c r="G829" s="5" t="s">
        <v>73</v>
      </c>
      <c r="H829" s="5" t="s">
        <v>1555</v>
      </c>
      <c r="I829" s="5" t="s">
        <v>1366</v>
      </c>
      <c r="M829" s="5" t="s">
        <v>1555</v>
      </c>
    </row>
    <row r="830" spans="1:13" ht="15" hidden="1" customHeight="1">
      <c r="A830" s="5" t="s">
        <v>13</v>
      </c>
      <c r="B830" s="5" t="s">
        <v>1436</v>
      </c>
      <c r="C830" s="5" t="s">
        <v>1437</v>
      </c>
      <c r="D830" s="6">
        <v>0</v>
      </c>
      <c r="E830" s="5" t="s">
        <v>72</v>
      </c>
      <c r="G830" s="5" t="s">
        <v>73</v>
      </c>
      <c r="H830" s="5" t="s">
        <v>1555</v>
      </c>
      <c r="I830" s="5" t="s">
        <v>1366</v>
      </c>
      <c r="M830" s="5" t="s">
        <v>1555</v>
      </c>
    </row>
    <row r="831" spans="1:13" ht="15" hidden="1" customHeight="1">
      <c r="A831" s="5" t="s">
        <v>13</v>
      </c>
      <c r="B831" s="5">
        <v>34626</v>
      </c>
      <c r="C831" s="5" t="s">
        <v>1438</v>
      </c>
      <c r="D831" s="6">
        <v>-132873.09</v>
      </c>
      <c r="E831" s="5" t="s">
        <v>72</v>
      </c>
      <c r="G831" s="5" t="s">
        <v>73</v>
      </c>
      <c r="H831" s="5" t="s">
        <v>1555</v>
      </c>
      <c r="I831" s="5" t="s">
        <v>1366</v>
      </c>
      <c r="M831" s="5" t="s">
        <v>1555</v>
      </c>
    </row>
    <row r="832" spans="1:13" ht="15" hidden="1" customHeight="1">
      <c r="A832" s="5" t="s">
        <v>13</v>
      </c>
      <c r="B832" s="5">
        <v>34630</v>
      </c>
      <c r="C832" s="5" t="s">
        <v>1439</v>
      </c>
      <c r="D832" s="6">
        <v>-18340.400000000001</v>
      </c>
      <c r="E832" s="5" t="s">
        <v>72</v>
      </c>
      <c r="G832" s="5" t="s">
        <v>73</v>
      </c>
      <c r="H832" s="5" t="s">
        <v>74</v>
      </c>
      <c r="I832" s="5" t="s">
        <v>1366</v>
      </c>
      <c r="M832" s="5" t="s">
        <v>74</v>
      </c>
    </row>
    <row r="833" spans="1:13" ht="15" hidden="1" customHeight="1">
      <c r="A833" s="5" t="s">
        <v>13</v>
      </c>
      <c r="B833" s="5">
        <v>34631</v>
      </c>
      <c r="C833" s="5" t="s">
        <v>1440</v>
      </c>
      <c r="D833" s="6">
        <v>-147760.78</v>
      </c>
      <c r="E833" s="5" t="s">
        <v>72</v>
      </c>
      <c r="G833" s="5" t="s">
        <v>73</v>
      </c>
      <c r="H833" s="5" t="s">
        <v>1555</v>
      </c>
      <c r="I833" s="5" t="s">
        <v>1366</v>
      </c>
      <c r="M833" s="5" t="s">
        <v>1555</v>
      </c>
    </row>
    <row r="834" spans="1:13" ht="15" hidden="1" customHeight="1">
      <c r="A834" s="5" t="s">
        <v>13</v>
      </c>
      <c r="B834" s="5">
        <v>34634</v>
      </c>
      <c r="C834" s="5" t="s">
        <v>1441</v>
      </c>
      <c r="D834" s="6">
        <v>-2525.1999999999998</v>
      </c>
      <c r="E834" s="5" t="s">
        <v>72</v>
      </c>
      <c r="G834" s="5" t="s">
        <v>73</v>
      </c>
      <c r="H834" s="5" t="s">
        <v>74</v>
      </c>
      <c r="I834" s="5" t="s">
        <v>1366</v>
      </c>
      <c r="M834" s="5" t="s">
        <v>74</v>
      </c>
    </row>
    <row r="835" spans="1:13" ht="15" hidden="1" customHeight="1">
      <c r="A835" s="5" t="s">
        <v>13</v>
      </c>
      <c r="B835" s="5">
        <v>34635</v>
      </c>
      <c r="C835" s="5" t="s">
        <v>1442</v>
      </c>
      <c r="D835" s="6">
        <v>-66111.539999999994</v>
      </c>
      <c r="E835" s="5" t="s">
        <v>72</v>
      </c>
      <c r="G835" s="5" t="s">
        <v>73</v>
      </c>
      <c r="H835" s="5" t="s">
        <v>1555</v>
      </c>
      <c r="I835" s="5" t="s">
        <v>1366</v>
      </c>
      <c r="M835" s="5" t="s">
        <v>1555</v>
      </c>
    </row>
    <row r="836" spans="1:13" ht="15" hidden="1" customHeight="1">
      <c r="A836" s="5" t="s">
        <v>13</v>
      </c>
      <c r="B836" s="5">
        <v>34636</v>
      </c>
      <c r="C836" s="5" t="s">
        <v>1443</v>
      </c>
      <c r="D836" s="6">
        <v>-3042.05</v>
      </c>
      <c r="E836" s="5" t="s">
        <v>72</v>
      </c>
      <c r="G836" s="5" t="s">
        <v>73</v>
      </c>
      <c r="H836" s="5" t="s">
        <v>74</v>
      </c>
      <c r="I836" s="5" t="s">
        <v>1366</v>
      </c>
      <c r="M836" s="5" t="s">
        <v>74</v>
      </c>
    </row>
    <row r="837" spans="1:13" ht="15" hidden="1" customHeight="1">
      <c r="A837" s="5" t="s">
        <v>13</v>
      </c>
      <c r="B837" s="5">
        <v>34640</v>
      </c>
      <c r="C837" s="5" t="s">
        <v>1444</v>
      </c>
      <c r="D837" s="6">
        <v>-113273.71</v>
      </c>
      <c r="E837" s="5" t="s">
        <v>72</v>
      </c>
      <c r="G837" s="5" t="s">
        <v>73</v>
      </c>
      <c r="H837" s="5" t="s">
        <v>1555</v>
      </c>
      <c r="I837" s="5" t="s">
        <v>1366</v>
      </c>
      <c r="M837" s="5" t="s">
        <v>1555</v>
      </c>
    </row>
    <row r="838" spans="1:13" ht="15" hidden="1" customHeight="1">
      <c r="A838" s="5" t="s">
        <v>13</v>
      </c>
      <c r="B838" s="5">
        <v>34643</v>
      </c>
      <c r="C838" s="5" t="s">
        <v>1445</v>
      </c>
      <c r="D838" s="6">
        <v>-91329.82</v>
      </c>
      <c r="E838" s="5" t="s">
        <v>72</v>
      </c>
      <c r="G838" s="5" t="s">
        <v>73</v>
      </c>
      <c r="H838" s="5" t="s">
        <v>1555</v>
      </c>
      <c r="I838" s="5" t="s">
        <v>1366</v>
      </c>
      <c r="M838" s="5" t="s">
        <v>1555</v>
      </c>
    </row>
    <row r="839" spans="1:13" ht="15" hidden="1" customHeight="1">
      <c r="A839" s="5" t="s">
        <v>13</v>
      </c>
      <c r="B839" s="5">
        <v>34646</v>
      </c>
      <c r="C839" s="5" t="s">
        <v>1446</v>
      </c>
      <c r="D839" s="6">
        <v>-573.23</v>
      </c>
      <c r="E839" s="5" t="s">
        <v>72</v>
      </c>
      <c r="G839" s="5" t="s">
        <v>73</v>
      </c>
      <c r="H839" s="5" t="s">
        <v>1555</v>
      </c>
      <c r="I839" s="5" t="s">
        <v>1366</v>
      </c>
      <c r="M839" s="5" t="s">
        <v>1555</v>
      </c>
    </row>
    <row r="840" spans="1:13" ht="15" hidden="1" customHeight="1">
      <c r="A840" s="5" t="s">
        <v>13</v>
      </c>
      <c r="B840" s="5">
        <v>34649</v>
      </c>
      <c r="C840" s="5" t="s">
        <v>1447</v>
      </c>
      <c r="D840" s="6">
        <v>-7950</v>
      </c>
      <c r="E840" s="5" t="s">
        <v>72</v>
      </c>
      <c r="G840" s="5" t="s">
        <v>73</v>
      </c>
      <c r="H840" s="5" t="s">
        <v>177</v>
      </c>
      <c r="I840" s="5" t="s">
        <v>1366</v>
      </c>
      <c r="M840" s="5" t="s">
        <v>177</v>
      </c>
    </row>
    <row r="841" spans="1:13" ht="15" hidden="1" customHeight="1">
      <c r="A841" s="5" t="s">
        <v>13</v>
      </c>
      <c r="B841" s="5">
        <v>34647</v>
      </c>
      <c r="C841" s="5" t="s">
        <v>1448</v>
      </c>
      <c r="D841" s="6">
        <v>-48330</v>
      </c>
      <c r="E841" s="5" t="s">
        <v>72</v>
      </c>
      <c r="G841" s="5" t="s">
        <v>73</v>
      </c>
      <c r="H841" s="5" t="s">
        <v>177</v>
      </c>
      <c r="I841" s="5" t="s">
        <v>1366</v>
      </c>
      <c r="M841" s="5" t="s">
        <v>177</v>
      </c>
    </row>
    <row r="842" spans="1:13" ht="15" hidden="1" customHeight="1">
      <c r="A842" s="5" t="s">
        <v>13</v>
      </c>
      <c r="B842" s="5">
        <v>34648</v>
      </c>
      <c r="C842" s="5" t="s">
        <v>1449</v>
      </c>
      <c r="D842" s="6">
        <v>-2078.9499999999998</v>
      </c>
      <c r="E842" s="5" t="s">
        <v>72</v>
      </c>
      <c r="G842" s="5" t="s">
        <v>73</v>
      </c>
      <c r="H842" s="5" t="s">
        <v>1555</v>
      </c>
      <c r="I842" s="5" t="s">
        <v>1366</v>
      </c>
      <c r="M842" s="5" t="s">
        <v>1555</v>
      </c>
    </row>
    <row r="843" spans="1:13" ht="15" hidden="1" customHeight="1">
      <c r="A843" s="5" t="s">
        <v>13</v>
      </c>
      <c r="B843" s="5">
        <v>34650</v>
      </c>
      <c r="C843" s="5" t="s">
        <v>1450</v>
      </c>
      <c r="D843" s="6">
        <v>-935</v>
      </c>
      <c r="E843" s="5" t="s">
        <v>72</v>
      </c>
      <c r="G843" s="5" t="s">
        <v>73</v>
      </c>
      <c r="H843" s="5" t="s">
        <v>1555</v>
      </c>
      <c r="I843" s="5" t="s">
        <v>1366</v>
      </c>
      <c r="M843" s="5" t="s">
        <v>1555</v>
      </c>
    </row>
    <row r="844" spans="1:13" ht="15" hidden="1" customHeight="1">
      <c r="A844" s="5" t="s">
        <v>13</v>
      </c>
      <c r="B844" s="5">
        <v>34651</v>
      </c>
      <c r="C844" s="5" t="s">
        <v>1451</v>
      </c>
      <c r="D844" s="6">
        <v>-972.4</v>
      </c>
      <c r="E844" s="5" t="s">
        <v>72</v>
      </c>
      <c r="G844" s="5" t="s">
        <v>73</v>
      </c>
      <c r="H844" s="5" t="s">
        <v>1555</v>
      </c>
      <c r="I844" s="5" t="s">
        <v>1366</v>
      </c>
      <c r="M844" s="5" t="s">
        <v>1555</v>
      </c>
    </row>
    <row r="845" spans="1:13" ht="15" hidden="1" customHeight="1">
      <c r="A845" s="5" t="s">
        <v>13</v>
      </c>
      <c r="B845" s="5" t="s">
        <v>1452</v>
      </c>
      <c r="C845" s="5" t="s">
        <v>1453</v>
      </c>
      <c r="D845" s="6">
        <v>0</v>
      </c>
      <c r="E845" s="5" t="s">
        <v>72</v>
      </c>
      <c r="G845" s="5" t="s">
        <v>73</v>
      </c>
      <c r="H845" s="5" t="s">
        <v>1555</v>
      </c>
      <c r="I845" s="5" t="s">
        <v>1366</v>
      </c>
      <c r="M845" s="5" t="s">
        <v>1555</v>
      </c>
    </row>
    <row r="846" spans="1:13" ht="15" hidden="1" customHeight="1">
      <c r="A846" s="5" t="s">
        <v>13</v>
      </c>
      <c r="B846" s="5">
        <v>34654</v>
      </c>
      <c r="C846" s="5" t="s">
        <v>1454</v>
      </c>
      <c r="D846" s="6">
        <v>-64911.61</v>
      </c>
      <c r="E846" s="5" t="s">
        <v>72</v>
      </c>
      <c r="G846" s="5" t="s">
        <v>73</v>
      </c>
      <c r="H846" s="5" t="s">
        <v>1555</v>
      </c>
      <c r="I846" s="5" t="s">
        <v>1366</v>
      </c>
      <c r="M846" s="5" t="s">
        <v>1555</v>
      </c>
    </row>
    <row r="847" spans="1:13" ht="15" hidden="1" customHeight="1">
      <c r="A847" s="5" t="s">
        <v>13</v>
      </c>
      <c r="B847" s="5">
        <v>34655</v>
      </c>
      <c r="C847" s="5" t="s">
        <v>1455</v>
      </c>
      <c r="D847" s="6">
        <v>-3383</v>
      </c>
      <c r="E847" s="5" t="s">
        <v>72</v>
      </c>
      <c r="G847" s="5" t="s">
        <v>73</v>
      </c>
      <c r="H847" s="5" t="s">
        <v>177</v>
      </c>
      <c r="I847" s="5" t="s">
        <v>1366</v>
      </c>
      <c r="M847" s="5" t="s">
        <v>177</v>
      </c>
    </row>
    <row r="848" spans="1:13" ht="15" hidden="1" customHeight="1">
      <c r="A848" s="5" t="s">
        <v>13</v>
      </c>
      <c r="B848" s="5">
        <v>34710</v>
      </c>
      <c r="C848" s="5" t="s">
        <v>1456</v>
      </c>
      <c r="D848" s="6">
        <v>-10565.96</v>
      </c>
      <c r="E848" s="5" t="s">
        <v>166</v>
      </c>
      <c r="G848" s="5" t="s">
        <v>167</v>
      </c>
      <c r="H848" s="5" t="s">
        <v>1556</v>
      </c>
      <c r="I848" s="5" t="s">
        <v>1366</v>
      </c>
    </row>
    <row r="849" spans="1:13" ht="15" hidden="1" customHeight="1">
      <c r="A849" s="5" t="s">
        <v>13</v>
      </c>
      <c r="B849" s="5">
        <v>34810</v>
      </c>
      <c r="C849" s="5" t="s">
        <v>1457</v>
      </c>
      <c r="D849" s="6">
        <v>-249999.1</v>
      </c>
      <c r="E849" s="5" t="s">
        <v>99</v>
      </c>
      <c r="G849" s="5" t="s">
        <v>73</v>
      </c>
      <c r="H849" s="5" t="s">
        <v>269</v>
      </c>
      <c r="I849" s="5" t="s">
        <v>1366</v>
      </c>
    </row>
    <row r="850" spans="1:13" ht="15" hidden="1" customHeight="1">
      <c r="A850" s="5" t="s">
        <v>13</v>
      </c>
      <c r="B850" s="5">
        <v>34820</v>
      </c>
      <c r="C850" s="5" t="s">
        <v>1458</v>
      </c>
      <c r="D850" s="6">
        <v>-11980.3</v>
      </c>
      <c r="E850" s="5" t="s">
        <v>99</v>
      </c>
      <c r="G850" s="5" t="s">
        <v>73</v>
      </c>
      <c r="H850" s="5" t="s">
        <v>112</v>
      </c>
      <c r="I850" s="5" t="s">
        <v>1366</v>
      </c>
    </row>
    <row r="851" spans="1:13" ht="15" hidden="1" customHeight="1">
      <c r="A851" s="5" t="s">
        <v>13</v>
      </c>
      <c r="B851" s="5">
        <v>34825</v>
      </c>
      <c r="C851" s="5" t="s">
        <v>1459</v>
      </c>
      <c r="D851" s="6">
        <v>-18550.88</v>
      </c>
      <c r="E851" s="5" t="s">
        <v>72</v>
      </c>
      <c r="G851" s="5" t="s">
        <v>73</v>
      </c>
      <c r="H851" s="5" t="s">
        <v>281</v>
      </c>
      <c r="I851" s="5" t="s">
        <v>1366</v>
      </c>
      <c r="M851" s="5" t="s">
        <v>281</v>
      </c>
    </row>
    <row r="852" spans="1:13" ht="15" hidden="1" customHeight="1">
      <c r="A852" s="5" t="s">
        <v>13</v>
      </c>
      <c r="B852" s="5">
        <v>34901</v>
      </c>
      <c r="C852" s="5" t="s">
        <v>1460</v>
      </c>
      <c r="D852" s="6">
        <v>-800</v>
      </c>
      <c r="E852" s="5" t="s">
        <v>72</v>
      </c>
      <c r="G852" s="5" t="s">
        <v>73</v>
      </c>
      <c r="H852" s="5" t="s">
        <v>310</v>
      </c>
      <c r="I852" s="5" t="s">
        <v>1366</v>
      </c>
      <c r="M852" s="5" t="s">
        <v>310</v>
      </c>
    </row>
    <row r="853" spans="1:13" ht="15" hidden="1" customHeight="1">
      <c r="A853" s="5" t="s">
        <v>13</v>
      </c>
      <c r="B853" s="5">
        <v>34902</v>
      </c>
      <c r="C853" s="5" t="s">
        <v>1461</v>
      </c>
      <c r="D853" s="6">
        <v>-1112.4000000000001</v>
      </c>
      <c r="E853" s="5" t="s">
        <v>72</v>
      </c>
      <c r="G853" s="5" t="s">
        <v>73</v>
      </c>
      <c r="H853" s="5" t="s">
        <v>301</v>
      </c>
      <c r="I853" s="5" t="s">
        <v>1366</v>
      </c>
      <c r="M853" s="5" t="s">
        <v>301</v>
      </c>
    </row>
    <row r="854" spans="1:13" ht="15" hidden="1" customHeight="1">
      <c r="A854" s="5" t="s">
        <v>13</v>
      </c>
      <c r="B854" s="5">
        <v>34904</v>
      </c>
      <c r="C854" s="5" t="s">
        <v>1462</v>
      </c>
      <c r="D854" s="6">
        <v>-5209.76</v>
      </c>
      <c r="E854" s="5" t="s">
        <v>72</v>
      </c>
      <c r="G854" s="5" t="s">
        <v>73</v>
      </c>
      <c r="H854" s="5" t="s">
        <v>304</v>
      </c>
      <c r="I854" s="5" t="s">
        <v>1366</v>
      </c>
      <c r="M854" s="5" t="s">
        <v>304</v>
      </c>
    </row>
    <row r="855" spans="1:13" ht="15" hidden="1" customHeight="1">
      <c r="A855" s="5" t="s">
        <v>13</v>
      </c>
      <c r="B855" s="5">
        <v>33511</v>
      </c>
      <c r="C855" s="5" t="s">
        <v>1463</v>
      </c>
      <c r="D855" s="6">
        <v>-3435.37</v>
      </c>
      <c r="E855" s="5" t="s">
        <v>72</v>
      </c>
      <c r="G855" s="5" t="s">
        <v>73</v>
      </c>
      <c r="H855" s="5" t="s">
        <v>281</v>
      </c>
      <c r="I855" s="5" t="s">
        <v>1366</v>
      </c>
      <c r="M855" s="5" t="s">
        <v>281</v>
      </c>
    </row>
    <row r="856" spans="1:13" ht="15" hidden="1" customHeight="1">
      <c r="A856" s="5" t="s">
        <v>13</v>
      </c>
      <c r="B856" s="5">
        <v>34905</v>
      </c>
      <c r="C856" s="5" t="s">
        <v>1464</v>
      </c>
      <c r="D856" s="6">
        <v>-446.51</v>
      </c>
      <c r="E856" s="5" t="s">
        <v>72</v>
      </c>
      <c r="G856" s="5" t="s">
        <v>73</v>
      </c>
      <c r="H856" s="5" t="s">
        <v>281</v>
      </c>
      <c r="I856" s="5" t="s">
        <v>1366</v>
      </c>
      <c r="M856" s="5" t="s">
        <v>281</v>
      </c>
    </row>
    <row r="857" spans="1:13" ht="15" hidden="1" customHeight="1">
      <c r="A857" s="5" t="s">
        <v>13</v>
      </c>
      <c r="B857" s="5">
        <v>34907</v>
      </c>
      <c r="C857" s="5" t="s">
        <v>1465</v>
      </c>
      <c r="D857" s="6">
        <v>-69.06</v>
      </c>
      <c r="E857" s="5" t="s">
        <v>72</v>
      </c>
      <c r="G857" s="5" t="s">
        <v>73</v>
      </c>
      <c r="H857" s="5" t="s">
        <v>143</v>
      </c>
      <c r="I857" s="5" t="s">
        <v>1366</v>
      </c>
      <c r="M857" s="5" t="s">
        <v>143</v>
      </c>
    </row>
    <row r="858" spans="1:13" ht="15" hidden="1" customHeight="1">
      <c r="A858" s="5" t="s">
        <v>13</v>
      </c>
      <c r="B858" s="5">
        <v>34909</v>
      </c>
      <c r="C858" s="5" t="s">
        <v>1466</v>
      </c>
      <c r="D858" s="6">
        <v>-698</v>
      </c>
      <c r="E858" s="5" t="s">
        <v>99</v>
      </c>
      <c r="G858" s="5" t="s">
        <v>73</v>
      </c>
      <c r="H858" s="5" t="s">
        <v>127</v>
      </c>
      <c r="I858" s="5" t="s">
        <v>1366</v>
      </c>
    </row>
    <row r="859" spans="1:13" ht="15" hidden="1" customHeight="1">
      <c r="A859" s="5" t="s">
        <v>13</v>
      </c>
      <c r="B859" s="5">
        <v>34913</v>
      </c>
      <c r="C859" s="5" t="s">
        <v>1467</v>
      </c>
      <c r="D859" s="6">
        <v>0</v>
      </c>
      <c r="E859" s="5" t="s">
        <v>72</v>
      </c>
      <c r="G859" s="5" t="s">
        <v>73</v>
      </c>
      <c r="H859" s="5" t="s">
        <v>143</v>
      </c>
      <c r="I859" s="5" t="s">
        <v>1366</v>
      </c>
      <c r="M859" s="5" t="s">
        <v>143</v>
      </c>
    </row>
    <row r="860" spans="1:13" ht="15" hidden="1" customHeight="1">
      <c r="A860" s="5" t="s">
        <v>13</v>
      </c>
      <c r="B860" s="5">
        <v>34918</v>
      </c>
      <c r="C860" s="5" t="s">
        <v>1468</v>
      </c>
      <c r="D860" s="6">
        <v>-309.87</v>
      </c>
      <c r="E860" s="5" t="s">
        <v>72</v>
      </c>
      <c r="G860" s="5" t="s">
        <v>73</v>
      </c>
      <c r="H860" s="5" t="s">
        <v>143</v>
      </c>
      <c r="I860" s="5" t="s">
        <v>1366</v>
      </c>
      <c r="M860" s="5" t="s">
        <v>143</v>
      </c>
    </row>
    <row r="861" spans="1:13" ht="15" hidden="1" customHeight="1">
      <c r="A861" s="5" t="s">
        <v>13</v>
      </c>
      <c r="B861" s="5">
        <v>34919</v>
      </c>
      <c r="C861" s="5" t="s">
        <v>1469</v>
      </c>
      <c r="D861" s="6">
        <v>-13356.6</v>
      </c>
      <c r="E861" s="5" t="s">
        <v>72</v>
      </c>
      <c r="G861" s="5" t="s">
        <v>73</v>
      </c>
      <c r="H861" s="5" t="s">
        <v>184</v>
      </c>
      <c r="I861" s="5" t="s">
        <v>1366</v>
      </c>
      <c r="M861" s="5" t="s">
        <v>184</v>
      </c>
    </row>
    <row r="862" spans="1:13" ht="15" hidden="1" customHeight="1">
      <c r="A862" s="5" t="s">
        <v>13</v>
      </c>
      <c r="B862" s="5">
        <v>34921</v>
      </c>
      <c r="C862" s="5" t="s">
        <v>1470</v>
      </c>
      <c r="D862" s="6">
        <v>-597</v>
      </c>
      <c r="E862" s="5" t="s">
        <v>72</v>
      </c>
      <c r="G862" s="5" t="s">
        <v>73</v>
      </c>
      <c r="H862" s="5" t="s">
        <v>143</v>
      </c>
      <c r="I862" s="5" t="s">
        <v>1366</v>
      </c>
      <c r="M862" s="5" t="s">
        <v>143</v>
      </c>
    </row>
    <row r="863" spans="1:13" ht="15" hidden="1" customHeight="1">
      <c r="A863" s="5" t="s">
        <v>13</v>
      </c>
      <c r="B863" s="5">
        <v>34922</v>
      </c>
      <c r="C863" s="5" t="s">
        <v>1471</v>
      </c>
      <c r="D863" s="6">
        <v>-1693</v>
      </c>
      <c r="E863" s="5" t="s">
        <v>72</v>
      </c>
      <c r="G863" s="5" t="s">
        <v>73</v>
      </c>
      <c r="H863" s="5" t="s">
        <v>143</v>
      </c>
      <c r="I863" s="5" t="s">
        <v>1366</v>
      </c>
      <c r="M863" s="5" t="s">
        <v>143</v>
      </c>
    </row>
    <row r="864" spans="1:13" ht="15" hidden="1" customHeight="1">
      <c r="A864" s="5" t="s">
        <v>13</v>
      </c>
      <c r="B864" s="5">
        <v>34927</v>
      </c>
      <c r="C864" s="5" t="s">
        <v>1472</v>
      </c>
      <c r="D864" s="6">
        <v>0</v>
      </c>
      <c r="E864" s="5" t="s">
        <v>72</v>
      </c>
      <c r="G864" s="5" t="s">
        <v>73</v>
      </c>
      <c r="H864" s="5" t="s">
        <v>143</v>
      </c>
      <c r="I864" s="5" t="s">
        <v>1366</v>
      </c>
      <c r="M864" s="5" t="s">
        <v>143</v>
      </c>
    </row>
    <row r="865" spans="1:13" ht="15" hidden="1" customHeight="1">
      <c r="A865" s="5" t="s">
        <v>13</v>
      </c>
      <c r="B865" s="5">
        <v>34928</v>
      </c>
      <c r="C865" s="5" t="s">
        <v>1473</v>
      </c>
      <c r="D865" s="6">
        <v>-180</v>
      </c>
      <c r="E865" s="5" t="s">
        <v>72</v>
      </c>
      <c r="G865" s="5" t="s">
        <v>73</v>
      </c>
      <c r="H865" s="5" t="s">
        <v>143</v>
      </c>
      <c r="I865" s="5" t="s">
        <v>1366</v>
      </c>
      <c r="M865" s="5" t="s">
        <v>143</v>
      </c>
    </row>
    <row r="866" spans="1:13" ht="15" hidden="1" customHeight="1">
      <c r="A866" s="5" t="s">
        <v>13</v>
      </c>
      <c r="B866" s="5">
        <v>34931</v>
      </c>
      <c r="C866" s="5" t="s">
        <v>1474</v>
      </c>
      <c r="D866" s="6">
        <v>0</v>
      </c>
      <c r="E866" s="5" t="s">
        <v>72</v>
      </c>
      <c r="G866" s="5" t="s">
        <v>73</v>
      </c>
      <c r="H866" s="5" t="s">
        <v>143</v>
      </c>
      <c r="I866" s="5" t="s">
        <v>1366</v>
      </c>
      <c r="M866" s="5" t="s">
        <v>143</v>
      </c>
    </row>
    <row r="867" spans="1:13" ht="15" hidden="1" customHeight="1">
      <c r="A867" s="5" t="s">
        <v>13</v>
      </c>
      <c r="B867" s="5">
        <v>34932</v>
      </c>
      <c r="C867" s="5" t="s">
        <v>1475</v>
      </c>
      <c r="D867" s="6">
        <v>0</v>
      </c>
      <c r="E867" s="5" t="s">
        <v>72</v>
      </c>
      <c r="G867" s="5" t="s">
        <v>73</v>
      </c>
      <c r="H867" s="5" t="s">
        <v>109</v>
      </c>
      <c r="I867" s="5" t="s">
        <v>1366</v>
      </c>
      <c r="M867" s="5" t="s">
        <v>109</v>
      </c>
    </row>
    <row r="868" spans="1:13" ht="15" hidden="1" customHeight="1">
      <c r="A868" s="5" t="s">
        <v>13</v>
      </c>
      <c r="B868" s="5">
        <v>34933</v>
      </c>
      <c r="C868" s="5" t="s">
        <v>1476</v>
      </c>
      <c r="D868" s="6">
        <v>-1155.01</v>
      </c>
      <c r="E868" s="5" t="s">
        <v>72</v>
      </c>
      <c r="G868" s="5" t="s">
        <v>73</v>
      </c>
      <c r="H868" s="5" t="s">
        <v>281</v>
      </c>
      <c r="I868" s="5" t="s">
        <v>1366</v>
      </c>
      <c r="M868" s="5" t="s">
        <v>281</v>
      </c>
    </row>
    <row r="869" spans="1:13" ht="15" hidden="1" customHeight="1">
      <c r="A869" s="5" t="s">
        <v>13</v>
      </c>
      <c r="B869" s="5">
        <v>34935</v>
      </c>
      <c r="C869" s="5" t="s">
        <v>1477</v>
      </c>
      <c r="D869" s="6">
        <v>-8877.93</v>
      </c>
      <c r="E869" s="5" t="s">
        <v>72</v>
      </c>
      <c r="G869" s="5" t="s">
        <v>73</v>
      </c>
      <c r="H869" s="5" t="s">
        <v>288</v>
      </c>
      <c r="I869" s="5" t="s">
        <v>1366</v>
      </c>
      <c r="M869" s="5" t="s">
        <v>288</v>
      </c>
    </row>
    <row r="870" spans="1:13" ht="15" hidden="1" customHeight="1">
      <c r="A870" s="5" t="s">
        <v>13</v>
      </c>
      <c r="B870" s="5">
        <v>34939</v>
      </c>
      <c r="C870" s="5" t="s">
        <v>1478</v>
      </c>
      <c r="D870" s="6">
        <v>-159</v>
      </c>
      <c r="E870" s="5" t="s">
        <v>72</v>
      </c>
      <c r="G870" s="5" t="s">
        <v>73</v>
      </c>
      <c r="H870" s="5" t="s">
        <v>143</v>
      </c>
      <c r="I870" s="5" t="s">
        <v>1366</v>
      </c>
      <c r="M870" s="5" t="s">
        <v>143</v>
      </c>
    </row>
    <row r="871" spans="1:13" ht="15" hidden="1" customHeight="1">
      <c r="A871" s="5" t="s">
        <v>13</v>
      </c>
      <c r="B871" s="5">
        <v>34940</v>
      </c>
      <c r="C871" s="5" t="s">
        <v>1479</v>
      </c>
      <c r="D871" s="6">
        <v>-9169.5499999999993</v>
      </c>
      <c r="E871" s="5" t="s">
        <v>72</v>
      </c>
      <c r="G871" s="5" t="s">
        <v>73</v>
      </c>
      <c r="H871" s="5" t="s">
        <v>307</v>
      </c>
      <c r="I871" s="5" t="s">
        <v>1366</v>
      </c>
      <c r="M871" s="5" t="s">
        <v>307</v>
      </c>
    </row>
    <row r="872" spans="1:13" ht="15" hidden="1" customHeight="1">
      <c r="A872" s="5" t="s">
        <v>13</v>
      </c>
      <c r="B872" s="5">
        <v>34945</v>
      </c>
      <c r="C872" s="5" t="s">
        <v>1480</v>
      </c>
      <c r="D872" s="6">
        <v>0</v>
      </c>
      <c r="E872" s="5" t="s">
        <v>72</v>
      </c>
      <c r="G872" s="5" t="s">
        <v>73</v>
      </c>
      <c r="H872" s="5" t="s">
        <v>307</v>
      </c>
      <c r="I872" s="5" t="s">
        <v>1366</v>
      </c>
      <c r="M872" s="5" t="s">
        <v>307</v>
      </c>
    </row>
    <row r="873" spans="1:13" ht="15" hidden="1" customHeight="1">
      <c r="A873" s="5" t="s">
        <v>13</v>
      </c>
      <c r="B873" s="5">
        <v>35010</v>
      </c>
      <c r="C873" s="5" t="s">
        <v>1481</v>
      </c>
      <c r="D873" s="6">
        <v>0</v>
      </c>
      <c r="E873" s="5">
        <v>20</v>
      </c>
      <c r="G873" s="5" t="s">
        <v>18</v>
      </c>
      <c r="H873" s="5" t="s">
        <v>28</v>
      </c>
      <c r="I873" s="5" t="s">
        <v>1366</v>
      </c>
    </row>
    <row r="874" spans="1:13" ht="15" hidden="1" customHeight="1">
      <c r="A874" s="5" t="s">
        <v>13</v>
      </c>
      <c r="B874" s="5">
        <v>35040</v>
      </c>
      <c r="C874" s="5" t="s">
        <v>1482</v>
      </c>
      <c r="D874" s="6">
        <v>0</v>
      </c>
      <c r="E874" s="5">
        <v>20</v>
      </c>
      <c r="G874" s="5" t="s">
        <v>18</v>
      </c>
      <c r="H874" s="5" t="s">
        <v>1210</v>
      </c>
      <c r="I874" s="5" t="s">
        <v>1366</v>
      </c>
    </row>
    <row r="875" spans="1:13" ht="15" hidden="1" customHeight="1">
      <c r="A875" s="5" t="s">
        <v>13</v>
      </c>
      <c r="B875" s="5">
        <v>35110</v>
      </c>
      <c r="C875" s="5" t="s">
        <v>1483</v>
      </c>
      <c r="D875" s="6">
        <v>-2023.19</v>
      </c>
      <c r="E875" s="5">
        <v>50</v>
      </c>
      <c r="G875" s="5" t="s">
        <v>55</v>
      </c>
      <c r="H875" s="5" t="s">
        <v>56</v>
      </c>
      <c r="I875" s="5" t="s">
        <v>1366</v>
      </c>
    </row>
    <row r="876" spans="1:13" ht="15" hidden="1" customHeight="1">
      <c r="A876" s="5" t="s">
        <v>13</v>
      </c>
      <c r="B876" s="5">
        <v>35130</v>
      </c>
      <c r="C876" s="5" t="s">
        <v>1484</v>
      </c>
      <c r="D876" s="6">
        <v>0</v>
      </c>
      <c r="E876" s="5">
        <v>50</v>
      </c>
      <c r="G876" s="5" t="s">
        <v>55</v>
      </c>
      <c r="H876" s="5" t="s">
        <v>88</v>
      </c>
      <c r="I876" s="5" t="s">
        <v>1366</v>
      </c>
    </row>
    <row r="877" spans="1:13" ht="15" hidden="1" customHeight="1">
      <c r="A877" s="5" t="s">
        <v>13</v>
      </c>
      <c r="B877" s="5">
        <v>35211</v>
      </c>
      <c r="C877" s="5" t="s">
        <v>1485</v>
      </c>
      <c r="D877" s="6">
        <v>0</v>
      </c>
      <c r="E877" s="5">
        <v>200</v>
      </c>
      <c r="G877" s="5" t="s">
        <v>154</v>
      </c>
      <c r="H877" s="5" t="s">
        <v>154</v>
      </c>
      <c r="I877" s="5" t="s">
        <v>1366</v>
      </c>
    </row>
    <row r="878" spans="1:13" ht="15" hidden="1" customHeight="1">
      <c r="A878" s="5" t="s">
        <v>13</v>
      </c>
      <c r="B878" s="5">
        <v>60711</v>
      </c>
      <c r="C878" s="5" t="s">
        <v>1486</v>
      </c>
      <c r="D878" s="6">
        <v>1514.5</v>
      </c>
      <c r="E878" s="5">
        <v>220</v>
      </c>
      <c r="G878" s="5" t="s">
        <v>317</v>
      </c>
      <c r="H878" s="5" t="s">
        <v>492</v>
      </c>
      <c r="I878" s="5" t="s">
        <v>1366</v>
      </c>
    </row>
    <row r="879" spans="1:13" ht="15" hidden="1" customHeight="1">
      <c r="A879" s="5" t="s">
        <v>13</v>
      </c>
      <c r="B879" s="5">
        <v>35220</v>
      </c>
      <c r="C879" s="5" t="s">
        <v>1487</v>
      </c>
      <c r="D879" s="6">
        <v>-2.62</v>
      </c>
      <c r="E879" s="5">
        <v>220</v>
      </c>
      <c r="G879" s="5" t="s">
        <v>317</v>
      </c>
      <c r="H879" s="5" t="s">
        <v>318</v>
      </c>
      <c r="I879" s="5" t="s">
        <v>1366</v>
      </c>
    </row>
    <row r="880" spans="1:13" ht="15" hidden="1" customHeight="1">
      <c r="A880" s="5" t="s">
        <v>13</v>
      </c>
      <c r="B880" s="5">
        <v>35230</v>
      </c>
      <c r="C880" s="5" t="s">
        <v>1488</v>
      </c>
      <c r="D880" s="6">
        <v>-176.75</v>
      </c>
      <c r="E880" s="5">
        <v>220</v>
      </c>
      <c r="G880" s="5" t="s">
        <v>317</v>
      </c>
      <c r="H880" s="5" t="s">
        <v>318</v>
      </c>
      <c r="I880" s="5" t="s">
        <v>1366</v>
      </c>
    </row>
    <row r="881" spans="1:9" ht="15" hidden="1" customHeight="1">
      <c r="A881" s="5" t="s">
        <v>13</v>
      </c>
      <c r="B881" s="5">
        <v>60103</v>
      </c>
      <c r="C881" s="5" t="s">
        <v>1489</v>
      </c>
      <c r="D881" s="6">
        <v>213601.36</v>
      </c>
      <c r="E881" s="5">
        <v>40</v>
      </c>
      <c r="G881" s="5" t="s">
        <v>426</v>
      </c>
      <c r="H881" s="5" t="s">
        <v>444</v>
      </c>
      <c r="I881" s="5" t="s">
        <v>1366</v>
      </c>
    </row>
    <row r="882" spans="1:9" ht="15" hidden="1" customHeight="1">
      <c r="A882" s="5" t="s">
        <v>13</v>
      </c>
      <c r="B882" s="5">
        <v>60147</v>
      </c>
      <c r="C882" s="5" t="s">
        <v>1490</v>
      </c>
      <c r="D882" s="6">
        <v>240711.23</v>
      </c>
      <c r="E882" s="5">
        <v>40</v>
      </c>
      <c r="G882" s="5" t="s">
        <v>426</v>
      </c>
      <c r="H882" s="5" t="s">
        <v>444</v>
      </c>
      <c r="I882" s="5" t="s">
        <v>1366</v>
      </c>
    </row>
    <row r="883" spans="1:9" ht="15" hidden="1" customHeight="1">
      <c r="A883" s="5" t="s">
        <v>13</v>
      </c>
      <c r="B883" s="5">
        <v>60148</v>
      </c>
      <c r="C883" s="5" t="s">
        <v>1491</v>
      </c>
      <c r="D883" s="6">
        <v>1105061.31</v>
      </c>
      <c r="E883" s="5">
        <v>40</v>
      </c>
      <c r="G883" s="5" t="s">
        <v>426</v>
      </c>
      <c r="H883" s="5" t="s">
        <v>444</v>
      </c>
      <c r="I883" s="5" t="s">
        <v>1366</v>
      </c>
    </row>
    <row r="884" spans="1:9" ht="15" hidden="1" customHeight="1">
      <c r="A884" s="5" t="s">
        <v>13</v>
      </c>
      <c r="B884" s="5">
        <v>60149</v>
      </c>
      <c r="C884" s="5" t="s">
        <v>1492</v>
      </c>
      <c r="D884" s="6">
        <v>44137.19</v>
      </c>
      <c r="E884" s="5">
        <v>40</v>
      </c>
      <c r="G884" s="5" t="s">
        <v>426</v>
      </c>
      <c r="H884" s="5" t="s">
        <v>444</v>
      </c>
      <c r="I884" s="5" t="s">
        <v>1366</v>
      </c>
    </row>
    <row r="885" spans="1:9" ht="15" hidden="1" customHeight="1">
      <c r="A885" s="5" t="s">
        <v>13</v>
      </c>
      <c r="B885" s="5">
        <v>60150</v>
      </c>
      <c r="C885" s="5" t="s">
        <v>1493</v>
      </c>
      <c r="D885" s="6">
        <v>145023.6</v>
      </c>
      <c r="E885" s="5">
        <v>40</v>
      </c>
      <c r="G885" s="5" t="s">
        <v>426</v>
      </c>
      <c r="H885" s="5" t="s">
        <v>444</v>
      </c>
      <c r="I885" s="5" t="s">
        <v>1366</v>
      </c>
    </row>
    <row r="886" spans="1:9" ht="15" hidden="1" customHeight="1">
      <c r="A886" s="5" t="s">
        <v>13</v>
      </c>
      <c r="B886" s="5">
        <v>60105</v>
      </c>
      <c r="C886" s="5" t="s">
        <v>1494</v>
      </c>
      <c r="D886" s="6">
        <v>163537.22</v>
      </c>
      <c r="E886" s="5">
        <v>40</v>
      </c>
      <c r="G886" s="5" t="s">
        <v>426</v>
      </c>
      <c r="H886" s="5" t="s">
        <v>444</v>
      </c>
      <c r="I886" s="5" t="s">
        <v>1366</v>
      </c>
    </row>
    <row r="887" spans="1:9" ht="15" hidden="1" customHeight="1">
      <c r="A887" s="5" t="s">
        <v>13</v>
      </c>
      <c r="B887" s="5">
        <v>60115</v>
      </c>
      <c r="C887" s="5" t="s">
        <v>1495</v>
      </c>
      <c r="D887" s="6">
        <v>311514.03999999998</v>
      </c>
      <c r="E887" s="5">
        <v>40</v>
      </c>
      <c r="G887" s="5" t="s">
        <v>426</v>
      </c>
      <c r="H887" s="5" t="s">
        <v>444</v>
      </c>
      <c r="I887" s="5" t="s">
        <v>1366</v>
      </c>
    </row>
    <row r="888" spans="1:9" ht="15" hidden="1" customHeight="1">
      <c r="A888" s="5" t="s">
        <v>13</v>
      </c>
      <c r="B888" s="5">
        <v>60119</v>
      </c>
      <c r="C888" s="5" t="s">
        <v>1496</v>
      </c>
      <c r="D888" s="6">
        <v>28800.22</v>
      </c>
      <c r="E888" s="5">
        <v>40</v>
      </c>
      <c r="G888" s="5" t="s">
        <v>426</v>
      </c>
      <c r="H888" s="5" t="s">
        <v>444</v>
      </c>
      <c r="I888" s="5" t="s">
        <v>1366</v>
      </c>
    </row>
    <row r="889" spans="1:9" ht="15" hidden="1" customHeight="1">
      <c r="A889" s="5" t="s">
        <v>13</v>
      </c>
      <c r="B889" s="5">
        <v>60127</v>
      </c>
      <c r="C889" s="5" t="s">
        <v>1497</v>
      </c>
      <c r="D889" s="6">
        <v>148711.46</v>
      </c>
      <c r="E889" s="5">
        <v>40</v>
      </c>
      <c r="G889" s="5" t="s">
        <v>426</v>
      </c>
      <c r="H889" s="5" t="s">
        <v>444</v>
      </c>
      <c r="I889" s="5" t="s">
        <v>1366</v>
      </c>
    </row>
    <row r="890" spans="1:9" ht="15" hidden="1" customHeight="1">
      <c r="A890" s="5" t="s">
        <v>13</v>
      </c>
      <c r="B890" s="5">
        <v>60128</v>
      </c>
      <c r="C890" s="5" t="s">
        <v>1498</v>
      </c>
      <c r="D890" s="6">
        <v>0</v>
      </c>
      <c r="E890" s="5">
        <v>40</v>
      </c>
      <c r="G890" s="5" t="s">
        <v>426</v>
      </c>
      <c r="H890" s="5" t="s">
        <v>444</v>
      </c>
      <c r="I890" s="5" t="s">
        <v>1366</v>
      </c>
    </row>
    <row r="891" spans="1:9" ht="15" hidden="1" customHeight="1">
      <c r="A891" s="5" t="s">
        <v>13</v>
      </c>
      <c r="B891" s="5">
        <v>60130</v>
      </c>
      <c r="C891" s="5" t="s">
        <v>1499</v>
      </c>
      <c r="D891" s="6">
        <v>0</v>
      </c>
      <c r="E891" s="5">
        <v>40</v>
      </c>
      <c r="G891" s="5" t="s">
        <v>426</v>
      </c>
      <c r="H891" s="5" t="s">
        <v>444</v>
      </c>
      <c r="I891" s="5" t="s">
        <v>1366</v>
      </c>
    </row>
    <row r="892" spans="1:9" ht="15" hidden="1" customHeight="1">
      <c r="A892" s="5" t="s">
        <v>13</v>
      </c>
      <c r="B892" s="5">
        <v>60132</v>
      </c>
      <c r="C892" s="5" t="s">
        <v>1500</v>
      </c>
      <c r="D892" s="6">
        <v>0</v>
      </c>
      <c r="E892" s="5">
        <v>40</v>
      </c>
      <c r="G892" s="5" t="s">
        <v>426</v>
      </c>
      <c r="H892" s="5" t="s">
        <v>444</v>
      </c>
      <c r="I892" s="5" t="s">
        <v>1366</v>
      </c>
    </row>
    <row r="893" spans="1:9" ht="15" hidden="1" customHeight="1">
      <c r="A893" s="5" t="s">
        <v>13</v>
      </c>
      <c r="B893" s="5">
        <v>60138</v>
      </c>
      <c r="C893" s="5" t="s">
        <v>1501</v>
      </c>
      <c r="D893" s="6">
        <v>19388.43</v>
      </c>
      <c r="E893" s="5">
        <v>40</v>
      </c>
      <c r="G893" s="5" t="s">
        <v>426</v>
      </c>
      <c r="H893" s="5" t="s">
        <v>444</v>
      </c>
      <c r="I893" s="5" t="s">
        <v>1366</v>
      </c>
    </row>
    <row r="894" spans="1:9" ht="15" hidden="1" customHeight="1">
      <c r="A894" s="5" t="s">
        <v>13</v>
      </c>
      <c r="B894" s="5">
        <v>60139</v>
      </c>
      <c r="C894" s="5" t="s">
        <v>1502</v>
      </c>
      <c r="D894" s="6">
        <v>38453.870000000003</v>
      </c>
      <c r="E894" s="5">
        <v>40</v>
      </c>
      <c r="G894" s="5" t="s">
        <v>426</v>
      </c>
      <c r="H894" s="5" t="s">
        <v>444</v>
      </c>
      <c r="I894" s="5" t="s">
        <v>1366</v>
      </c>
    </row>
    <row r="895" spans="1:9" ht="15" hidden="1" customHeight="1">
      <c r="A895" s="5" t="s">
        <v>13</v>
      </c>
      <c r="B895" s="5">
        <v>60140</v>
      </c>
      <c r="C895" s="5" t="s">
        <v>1503</v>
      </c>
      <c r="D895" s="6">
        <v>245197.73</v>
      </c>
      <c r="E895" s="5">
        <v>40</v>
      </c>
      <c r="G895" s="5" t="s">
        <v>426</v>
      </c>
      <c r="H895" s="5" t="s">
        <v>444</v>
      </c>
      <c r="I895" s="5" t="s">
        <v>1366</v>
      </c>
    </row>
    <row r="896" spans="1:9" ht="15" hidden="1" customHeight="1">
      <c r="A896" s="5" t="s">
        <v>13</v>
      </c>
      <c r="B896" s="5">
        <v>60141</v>
      </c>
      <c r="C896" s="5" t="s">
        <v>1504</v>
      </c>
      <c r="D896" s="6">
        <v>57530.78</v>
      </c>
      <c r="E896" s="5">
        <v>40</v>
      </c>
      <c r="G896" s="5" t="s">
        <v>426</v>
      </c>
      <c r="H896" s="5" t="s">
        <v>444</v>
      </c>
      <c r="I896" s="5" t="s">
        <v>1366</v>
      </c>
    </row>
    <row r="897" spans="1:13" ht="15" hidden="1" customHeight="1">
      <c r="A897" s="5" t="s">
        <v>13</v>
      </c>
      <c r="B897" s="5">
        <v>60142</v>
      </c>
      <c r="C897" s="5" t="s">
        <v>1505</v>
      </c>
      <c r="D897" s="6">
        <v>14996.46</v>
      </c>
      <c r="E897" s="5">
        <v>40</v>
      </c>
      <c r="G897" s="5" t="s">
        <v>426</v>
      </c>
      <c r="H897" s="5" t="s">
        <v>444</v>
      </c>
      <c r="I897" s="5" t="s">
        <v>1366</v>
      </c>
    </row>
    <row r="898" spans="1:13" ht="15" hidden="1" customHeight="1">
      <c r="A898" s="5" t="s">
        <v>13</v>
      </c>
      <c r="B898" s="5">
        <v>60143</v>
      </c>
      <c r="C898" s="5" t="s">
        <v>1506</v>
      </c>
      <c r="D898" s="6">
        <v>308081.34000000003</v>
      </c>
      <c r="E898" s="5">
        <v>40</v>
      </c>
      <c r="G898" s="5" t="s">
        <v>426</v>
      </c>
      <c r="H898" s="5" t="s">
        <v>444</v>
      </c>
      <c r="I898" s="5" t="s">
        <v>1366</v>
      </c>
    </row>
    <row r="899" spans="1:13" ht="15" hidden="1" customHeight="1">
      <c r="A899" s="5" t="s">
        <v>13</v>
      </c>
      <c r="B899" s="5">
        <v>60144</v>
      </c>
      <c r="C899" s="5" t="s">
        <v>1507</v>
      </c>
      <c r="D899" s="6">
        <v>112504.7</v>
      </c>
      <c r="E899" s="5">
        <v>40</v>
      </c>
      <c r="G899" s="5" t="s">
        <v>426</v>
      </c>
      <c r="H899" s="5" t="s">
        <v>444</v>
      </c>
      <c r="I899" s="5" t="s">
        <v>1366</v>
      </c>
    </row>
    <row r="900" spans="1:13" ht="15" hidden="1" customHeight="1">
      <c r="A900" s="5" t="s">
        <v>13</v>
      </c>
      <c r="B900" s="5">
        <v>60331</v>
      </c>
      <c r="C900" s="5" t="s">
        <v>1508</v>
      </c>
      <c r="D900" s="6">
        <v>4739.53</v>
      </c>
      <c r="E900" s="5">
        <v>40</v>
      </c>
      <c r="G900" s="5" t="s">
        <v>426</v>
      </c>
      <c r="H900" s="5" t="s">
        <v>444</v>
      </c>
      <c r="I900" s="5" t="s">
        <v>1366</v>
      </c>
    </row>
    <row r="901" spans="1:13" ht="15" hidden="1" customHeight="1">
      <c r="A901" s="5" t="s">
        <v>13</v>
      </c>
      <c r="B901" s="5">
        <v>60510</v>
      </c>
      <c r="C901" s="5" t="s">
        <v>1509</v>
      </c>
      <c r="D901" s="6">
        <v>2948.1</v>
      </c>
      <c r="E901" s="5">
        <v>10</v>
      </c>
      <c r="G901" s="5" t="s">
        <v>335</v>
      </c>
      <c r="H901" s="5" t="s">
        <v>370</v>
      </c>
      <c r="I901" s="5" t="s">
        <v>1366</v>
      </c>
    </row>
    <row r="902" spans="1:13" ht="15" hidden="1" customHeight="1">
      <c r="A902" s="5" t="s">
        <v>13</v>
      </c>
      <c r="B902" s="5">
        <v>60511</v>
      </c>
      <c r="C902" s="5" t="s">
        <v>1510</v>
      </c>
      <c r="D902" s="6">
        <v>12109.37</v>
      </c>
      <c r="E902" s="5">
        <v>10</v>
      </c>
      <c r="G902" s="5" t="s">
        <v>335</v>
      </c>
      <c r="H902" s="5" t="s">
        <v>1059</v>
      </c>
      <c r="I902" s="5" t="s">
        <v>1366</v>
      </c>
    </row>
    <row r="903" spans="1:13" ht="15" hidden="1" customHeight="1">
      <c r="A903" s="5" t="s">
        <v>13</v>
      </c>
      <c r="B903" s="5">
        <v>60611</v>
      </c>
      <c r="C903" s="5" t="s">
        <v>1511</v>
      </c>
      <c r="D903" s="6">
        <v>0</v>
      </c>
      <c r="E903" s="5">
        <v>200</v>
      </c>
      <c r="G903" s="5" t="s">
        <v>154</v>
      </c>
      <c r="H903" s="5" t="s">
        <v>154</v>
      </c>
      <c r="I903" s="5" t="s">
        <v>1366</v>
      </c>
    </row>
    <row r="904" spans="1:13" ht="15" hidden="1" customHeight="1">
      <c r="A904" s="5" t="s">
        <v>13</v>
      </c>
      <c r="B904" s="5">
        <v>33230</v>
      </c>
      <c r="C904" s="5" t="s">
        <v>1512</v>
      </c>
      <c r="D904" s="6">
        <v>0</v>
      </c>
      <c r="E904" s="5" t="s">
        <v>72</v>
      </c>
      <c r="G904" s="5" t="s">
        <v>73</v>
      </c>
      <c r="H904" s="5" t="s">
        <v>296</v>
      </c>
      <c r="I904" s="62" t="s">
        <v>1366</v>
      </c>
      <c r="M904" s="5" t="s">
        <v>296</v>
      </c>
    </row>
    <row r="905" spans="1:13" ht="15" hidden="1" customHeight="1">
      <c r="A905" s="5" t="s">
        <v>13</v>
      </c>
      <c r="B905" s="5">
        <v>33901</v>
      </c>
      <c r="C905" s="5" t="s">
        <v>1513</v>
      </c>
      <c r="D905" s="6">
        <v>-634</v>
      </c>
      <c r="E905" s="5" t="s">
        <v>72</v>
      </c>
      <c r="G905" s="5" t="s">
        <v>73</v>
      </c>
      <c r="H905" s="5" t="s">
        <v>225</v>
      </c>
      <c r="I905" s="62" t="s">
        <v>1366</v>
      </c>
      <c r="M905" s="5" t="s">
        <v>225</v>
      </c>
    </row>
    <row r="906" spans="1:13" ht="15" hidden="1" customHeight="1">
      <c r="A906" s="5" t="s">
        <v>13</v>
      </c>
      <c r="B906" s="5">
        <v>33920</v>
      </c>
      <c r="C906" s="5" t="s">
        <v>1514</v>
      </c>
      <c r="D906" s="6">
        <v>-2183.4499999999998</v>
      </c>
      <c r="E906" s="5" t="s">
        <v>72</v>
      </c>
      <c r="G906" s="5" t="s">
        <v>73</v>
      </c>
      <c r="H906" s="5" t="s">
        <v>225</v>
      </c>
      <c r="I906" s="62" t="s">
        <v>1366</v>
      </c>
      <c r="M906" s="5" t="s">
        <v>225</v>
      </c>
    </row>
    <row r="907" spans="1:13" ht="15" hidden="1" customHeight="1">
      <c r="A907" s="5" t="s">
        <v>13</v>
      </c>
      <c r="B907" s="5">
        <v>34140</v>
      </c>
      <c r="C907" s="5" t="s">
        <v>1515</v>
      </c>
      <c r="D907" s="6">
        <v>-6201.8</v>
      </c>
      <c r="E907" s="5">
        <v>200</v>
      </c>
      <c r="G907" s="5" t="s">
        <v>154</v>
      </c>
      <c r="H907" s="5" t="s">
        <v>154</v>
      </c>
      <c r="I907" s="62" t="s">
        <v>1366</v>
      </c>
    </row>
    <row r="908" spans="1:13" ht="15" hidden="1" customHeight="1">
      <c r="A908" s="5" t="s">
        <v>13</v>
      </c>
      <c r="B908" s="5">
        <v>34160</v>
      </c>
      <c r="C908" s="5" t="s">
        <v>1516</v>
      </c>
      <c r="D908" s="6">
        <v>-6772.36</v>
      </c>
      <c r="E908" s="5">
        <v>200</v>
      </c>
      <c r="G908" s="5" t="s">
        <v>154</v>
      </c>
      <c r="H908" s="5" t="s">
        <v>154</v>
      </c>
      <c r="I908" s="62" t="s">
        <v>1366</v>
      </c>
    </row>
    <row r="909" spans="1:13" ht="15" hidden="1" customHeight="1">
      <c r="A909" s="5" t="s">
        <v>13</v>
      </c>
      <c r="B909" s="5">
        <v>34171</v>
      </c>
      <c r="C909" s="5" t="s">
        <v>1517</v>
      </c>
      <c r="D909" s="6">
        <v>-96.99</v>
      </c>
      <c r="E909" s="5">
        <v>200</v>
      </c>
      <c r="G909" s="5" t="s">
        <v>154</v>
      </c>
      <c r="H909" s="5" t="s">
        <v>154</v>
      </c>
      <c r="I909" s="62" t="s">
        <v>1366</v>
      </c>
    </row>
    <row r="910" spans="1:13" ht="15" hidden="1" customHeight="1">
      <c r="A910" s="5" t="s">
        <v>13</v>
      </c>
      <c r="B910" s="5">
        <v>34604</v>
      </c>
      <c r="C910" s="5" t="s">
        <v>1518</v>
      </c>
      <c r="D910" s="6">
        <v>-45</v>
      </c>
      <c r="E910" s="5" t="s">
        <v>72</v>
      </c>
      <c r="G910" s="5" t="s">
        <v>73</v>
      </c>
      <c r="H910" s="5" t="s">
        <v>205</v>
      </c>
      <c r="I910" s="62" t="s">
        <v>1366</v>
      </c>
      <c r="M910" s="5" t="s">
        <v>205</v>
      </c>
    </row>
    <row r="911" spans="1:13" hidden="1">
      <c r="A911" s="5" t="s">
        <v>13</v>
      </c>
      <c r="B911" s="5">
        <v>34620</v>
      </c>
      <c r="C911" s="5" t="s">
        <v>1519</v>
      </c>
      <c r="D911" s="6">
        <v>0</v>
      </c>
      <c r="E911" s="5">
        <v>50</v>
      </c>
      <c r="G911" s="5" t="s">
        <v>55</v>
      </c>
      <c r="H911" s="5" t="s">
        <v>1557</v>
      </c>
      <c r="I911" s="62" t="s">
        <v>1366</v>
      </c>
    </row>
    <row r="912" spans="1:13" ht="15" hidden="1" customHeight="1">
      <c r="A912" s="5" t="s">
        <v>13</v>
      </c>
      <c r="B912" s="5">
        <v>34656</v>
      </c>
      <c r="C912" s="5" t="s">
        <v>1520</v>
      </c>
      <c r="D912" s="6">
        <v>-13200</v>
      </c>
      <c r="E912" s="5" t="s">
        <v>72</v>
      </c>
      <c r="G912" s="5" t="s">
        <v>73</v>
      </c>
      <c r="H912" s="5" t="s">
        <v>74</v>
      </c>
      <c r="I912" s="62" t="s">
        <v>1366</v>
      </c>
      <c r="M912" s="5" t="s">
        <v>74</v>
      </c>
    </row>
    <row r="913" spans="1:13" hidden="1">
      <c r="A913" s="5" t="s">
        <v>13</v>
      </c>
      <c r="B913" s="5">
        <v>34908</v>
      </c>
      <c r="C913" s="5" t="s">
        <v>1521</v>
      </c>
      <c r="D913" s="6">
        <v>-132.72</v>
      </c>
      <c r="E913" s="5" t="s">
        <v>72</v>
      </c>
      <c r="G913" s="5" t="s">
        <v>73</v>
      </c>
      <c r="H913" s="5" t="s">
        <v>143</v>
      </c>
      <c r="I913" s="62" t="s">
        <v>1366</v>
      </c>
      <c r="M913" s="5" t="s">
        <v>143</v>
      </c>
    </row>
    <row r="914" spans="1:13" hidden="1">
      <c r="A914" s="5" t="s">
        <v>13</v>
      </c>
      <c r="B914" s="5">
        <v>34936</v>
      </c>
      <c r="C914" s="5" t="s">
        <v>1522</v>
      </c>
      <c r="D914" s="6">
        <v>0</v>
      </c>
      <c r="E914" s="5" t="s">
        <v>72</v>
      </c>
      <c r="G914" s="5" t="s">
        <v>73</v>
      </c>
      <c r="H914" s="5" t="s">
        <v>243</v>
      </c>
      <c r="I914" s="62" t="s">
        <v>1366</v>
      </c>
      <c r="M914" s="5" t="s">
        <v>243</v>
      </c>
    </row>
    <row r="915" spans="1:13" hidden="1">
      <c r="A915" s="5" t="s">
        <v>13</v>
      </c>
      <c r="B915" s="5">
        <v>35341</v>
      </c>
      <c r="C915" s="5" t="s">
        <v>1523</v>
      </c>
      <c r="D915" s="6">
        <v>-3429</v>
      </c>
      <c r="E915" s="5" t="s">
        <v>72</v>
      </c>
      <c r="G915" s="5" t="s">
        <v>73</v>
      </c>
      <c r="H915" s="5" t="s">
        <v>143</v>
      </c>
      <c r="I915" s="62" t="s">
        <v>1366</v>
      </c>
      <c r="M915" s="5" t="s">
        <v>143</v>
      </c>
    </row>
    <row r="916" spans="1:13" hidden="1">
      <c r="A916" s="5" t="s">
        <v>13</v>
      </c>
      <c r="B916" s="5">
        <v>60145</v>
      </c>
      <c r="C916" s="5" t="s">
        <v>1524</v>
      </c>
      <c r="D916" s="6">
        <v>49925.37</v>
      </c>
      <c r="E916" s="5">
        <v>40</v>
      </c>
      <c r="G916" s="5" t="s">
        <v>426</v>
      </c>
      <c r="H916" s="5" t="s">
        <v>444</v>
      </c>
      <c r="I916" s="62" t="s">
        <v>1366</v>
      </c>
    </row>
    <row r="917" spans="1:13" hidden="1">
      <c r="A917" s="5" t="s">
        <v>13</v>
      </c>
      <c r="B917" s="5">
        <v>60146</v>
      </c>
      <c r="C917" s="5" t="s">
        <v>1525</v>
      </c>
      <c r="D917" s="6">
        <v>6414</v>
      </c>
      <c r="E917" s="5">
        <v>40</v>
      </c>
      <c r="G917" s="5" t="s">
        <v>426</v>
      </c>
      <c r="H917" s="5" t="s">
        <v>444</v>
      </c>
      <c r="I917" s="62" t="s">
        <v>1366</v>
      </c>
    </row>
    <row r="918" spans="1:13" hidden="1">
      <c r="A918" s="5" t="s">
        <v>13</v>
      </c>
      <c r="B918" s="5">
        <v>60320</v>
      </c>
      <c r="C918" s="5" t="s">
        <v>1526</v>
      </c>
      <c r="D918" s="6">
        <v>2209.77</v>
      </c>
      <c r="E918" s="5">
        <v>220</v>
      </c>
      <c r="G918" s="5" t="s">
        <v>317</v>
      </c>
      <c r="H918" s="5" t="s">
        <v>492</v>
      </c>
      <c r="I918" s="62" t="s">
        <v>1366</v>
      </c>
    </row>
    <row r="919" spans="1:13" hidden="1">
      <c r="A919" s="5" t="s">
        <v>13</v>
      </c>
      <c r="B919" s="5">
        <v>35340</v>
      </c>
      <c r="C919" s="5" t="s">
        <v>1527</v>
      </c>
      <c r="D919" s="6">
        <v>2286.08</v>
      </c>
      <c r="E919" s="5">
        <v>290</v>
      </c>
      <c r="G919" s="5" t="s">
        <v>521</v>
      </c>
      <c r="H919" s="5" t="s">
        <v>1558</v>
      </c>
      <c r="I919" s="5" t="s">
        <v>1366</v>
      </c>
    </row>
    <row r="920" spans="1:13" hidden="1">
      <c r="A920" s="5" t="s">
        <v>13</v>
      </c>
      <c r="B920" s="5">
        <v>35310</v>
      </c>
      <c r="C920" s="5" t="s">
        <v>1528</v>
      </c>
      <c r="D920" s="6">
        <v>-243225.88</v>
      </c>
      <c r="E920" s="5">
        <v>290</v>
      </c>
      <c r="G920" s="5" t="s">
        <v>521</v>
      </c>
      <c r="H920" s="5" t="s">
        <v>524</v>
      </c>
      <c r="I920" s="5" t="s">
        <v>1366</v>
      </c>
    </row>
    <row r="921" spans="1:13" hidden="1">
      <c r="A921" s="5" t="s">
        <v>13</v>
      </c>
      <c r="B921" s="5">
        <v>35330</v>
      </c>
      <c r="C921" s="5" t="s">
        <v>1529</v>
      </c>
      <c r="D921" s="6">
        <v>-58798</v>
      </c>
      <c r="E921" s="5">
        <v>290</v>
      </c>
      <c r="G921" s="5" t="s">
        <v>521</v>
      </c>
      <c r="H921" s="5" t="s">
        <v>527</v>
      </c>
      <c r="I921" s="5" t="s">
        <v>1366</v>
      </c>
    </row>
    <row r="922" spans="1:13" ht="15.75" hidden="1">
      <c r="A922" s="5" t="s">
        <v>13</v>
      </c>
      <c r="C922" s="49" t="s">
        <v>1531</v>
      </c>
      <c r="D922" s="6">
        <v>-1015.99</v>
      </c>
      <c r="E922" s="50">
        <v>10</v>
      </c>
      <c r="G922" s="63" t="s">
        <v>335</v>
      </c>
      <c r="H922" s="63" t="s">
        <v>370</v>
      </c>
      <c r="I922" s="53" t="s">
        <v>1530</v>
      </c>
    </row>
    <row r="923" spans="1:13" hidden="1">
      <c r="A923" s="5" t="s">
        <v>13</v>
      </c>
      <c r="C923" s="49" t="s">
        <v>1532</v>
      </c>
      <c r="D923" s="6">
        <v>-245197.4</v>
      </c>
      <c r="E923" s="50">
        <v>40</v>
      </c>
      <c r="G923" s="5" t="s">
        <v>426</v>
      </c>
      <c r="H923" s="5" t="s">
        <v>444</v>
      </c>
      <c r="I923" s="53" t="s">
        <v>1530</v>
      </c>
    </row>
    <row r="924" spans="1:13" hidden="1">
      <c r="A924" s="5" t="s">
        <v>13</v>
      </c>
      <c r="C924" s="49" t="s">
        <v>1533</v>
      </c>
      <c r="D924" s="6">
        <v>-1105062</v>
      </c>
      <c r="E924" s="50">
        <v>40</v>
      </c>
      <c r="G924" s="5" t="s">
        <v>426</v>
      </c>
      <c r="H924" s="5" t="s">
        <v>444</v>
      </c>
      <c r="I924" s="53" t="s">
        <v>1530</v>
      </c>
    </row>
    <row r="925" spans="1:13" hidden="1">
      <c r="A925" s="5" t="s">
        <v>13</v>
      </c>
      <c r="C925" s="49" t="s">
        <v>1534</v>
      </c>
      <c r="D925" s="6">
        <v>-12109</v>
      </c>
      <c r="E925" s="50">
        <v>10</v>
      </c>
      <c r="G925" s="5" t="s">
        <v>335</v>
      </c>
      <c r="H925" s="5" t="s">
        <v>1059</v>
      </c>
      <c r="I925" s="53" t="s">
        <v>1530</v>
      </c>
    </row>
    <row r="926" spans="1:13" ht="15.75" hidden="1">
      <c r="A926" s="5" t="s">
        <v>13</v>
      </c>
      <c r="C926" s="21" t="s">
        <v>335</v>
      </c>
      <c r="D926" s="65">
        <v>2363618.0900000003</v>
      </c>
      <c r="E926" s="66">
        <v>10</v>
      </c>
      <c r="G926" s="74" t="s">
        <v>335</v>
      </c>
      <c r="H926" s="74" t="s">
        <v>346</v>
      </c>
      <c r="I926" s="69" t="s">
        <v>1535</v>
      </c>
    </row>
    <row r="927" spans="1:13" ht="15.75" hidden="1">
      <c r="A927" s="5" t="s">
        <v>13</v>
      </c>
      <c r="C927" s="21" t="s">
        <v>335</v>
      </c>
      <c r="D927" s="65">
        <v>4666.87</v>
      </c>
      <c r="E927" s="66">
        <v>10</v>
      </c>
      <c r="G927" s="74" t="s">
        <v>335</v>
      </c>
      <c r="H927" s="74" t="s">
        <v>370</v>
      </c>
      <c r="I927" s="69" t="s">
        <v>1535</v>
      </c>
    </row>
    <row r="928" spans="1:13" ht="15" hidden="1" customHeight="1">
      <c r="A928" s="5" t="s">
        <v>13</v>
      </c>
      <c r="C928" s="64" t="s">
        <v>1536</v>
      </c>
      <c r="D928" s="65">
        <v>-3243.9500000000007</v>
      </c>
      <c r="E928" s="66">
        <v>20</v>
      </c>
      <c r="G928" s="67" t="s">
        <v>18</v>
      </c>
      <c r="H928" s="75" t="s">
        <v>1537</v>
      </c>
      <c r="I928" s="69" t="s">
        <v>1535</v>
      </c>
    </row>
    <row r="929" spans="1:13" ht="15.75" hidden="1">
      <c r="A929" s="5" t="s">
        <v>13</v>
      </c>
      <c r="C929" s="64" t="s">
        <v>1536</v>
      </c>
      <c r="D929" s="65">
        <v>-1305535.9300000002</v>
      </c>
      <c r="E929" s="66">
        <v>20</v>
      </c>
      <c r="G929" s="67" t="s">
        <v>18</v>
      </c>
      <c r="H929" s="76" t="s">
        <v>1538</v>
      </c>
      <c r="I929" s="69" t="s">
        <v>1535</v>
      </c>
    </row>
    <row r="930" spans="1:13" ht="15.75" hidden="1">
      <c r="A930" s="5" t="s">
        <v>13</v>
      </c>
      <c r="C930" s="64" t="s">
        <v>1536</v>
      </c>
      <c r="D930" s="65">
        <v>-26388.54</v>
      </c>
      <c r="E930" s="66">
        <v>20</v>
      </c>
      <c r="G930" s="67" t="s">
        <v>18</v>
      </c>
      <c r="H930" s="76" t="s">
        <v>28</v>
      </c>
      <c r="I930" s="69" t="s">
        <v>1535</v>
      </c>
    </row>
    <row r="931" spans="1:13" ht="15.75" hidden="1">
      <c r="A931" s="5" t="s">
        <v>13</v>
      </c>
      <c r="C931" s="64" t="s">
        <v>55</v>
      </c>
      <c r="D931" s="65">
        <v>-44512.729999999981</v>
      </c>
      <c r="E931" s="66">
        <v>50</v>
      </c>
      <c r="G931" s="77" t="s">
        <v>55</v>
      </c>
      <c r="H931" s="77" t="s">
        <v>88</v>
      </c>
      <c r="I931" s="69" t="s">
        <v>1535</v>
      </c>
    </row>
    <row r="932" spans="1:13" ht="15.75" hidden="1">
      <c r="A932" s="5" t="s">
        <v>13</v>
      </c>
      <c r="C932" s="64" t="s">
        <v>55</v>
      </c>
      <c r="D932" s="65">
        <v>-794651.2</v>
      </c>
      <c r="E932" s="66">
        <v>50</v>
      </c>
      <c r="G932" s="77" t="s">
        <v>55</v>
      </c>
      <c r="H932" s="78" t="s">
        <v>1227</v>
      </c>
      <c r="I932" s="69" t="s">
        <v>1535</v>
      </c>
    </row>
    <row r="933" spans="1:13" ht="15.75" hidden="1">
      <c r="A933" s="5" t="s">
        <v>13</v>
      </c>
      <c r="C933" s="21" t="s">
        <v>1539</v>
      </c>
      <c r="D933" s="65">
        <v>-148371.65</v>
      </c>
      <c r="E933" s="66" t="s">
        <v>166</v>
      </c>
      <c r="G933" s="79" t="s">
        <v>167</v>
      </c>
      <c r="H933" s="74" t="s">
        <v>602</v>
      </c>
      <c r="I933" s="69" t="s">
        <v>1535</v>
      </c>
    </row>
    <row r="934" spans="1:13" ht="15" hidden="1" customHeight="1">
      <c r="A934" s="5" t="s">
        <v>13</v>
      </c>
      <c r="C934" s="80" t="s">
        <v>1540</v>
      </c>
      <c r="D934" s="65">
        <v>-99934.28</v>
      </c>
      <c r="E934" s="5" t="s">
        <v>72</v>
      </c>
      <c r="G934" s="72" t="s">
        <v>73</v>
      </c>
      <c r="H934" s="72" t="s">
        <v>205</v>
      </c>
      <c r="I934" s="69" t="s">
        <v>1535</v>
      </c>
      <c r="M934" s="5" t="s">
        <v>205</v>
      </c>
    </row>
    <row r="935" spans="1:13" ht="15" hidden="1" customHeight="1">
      <c r="A935" s="5" t="s">
        <v>13</v>
      </c>
      <c r="C935" s="80" t="s">
        <v>1540</v>
      </c>
      <c r="D935" s="65">
        <v>-8817.6899999999987</v>
      </c>
      <c r="E935" s="5" t="s">
        <v>72</v>
      </c>
      <c r="F935" s="9"/>
      <c r="G935" s="72" t="s">
        <v>73</v>
      </c>
      <c r="H935" s="79" t="s">
        <v>143</v>
      </c>
      <c r="I935" s="69" t="s">
        <v>1535</v>
      </c>
      <c r="K935" s="10"/>
      <c r="M935" s="5" t="s">
        <v>143</v>
      </c>
    </row>
    <row r="936" spans="1:13" ht="15" hidden="1" customHeight="1">
      <c r="A936" s="5" t="s">
        <v>13</v>
      </c>
      <c r="C936" s="80" t="s">
        <v>1540</v>
      </c>
      <c r="D936" s="65">
        <v>-39866.899999999907</v>
      </c>
      <c r="E936" s="5" t="s">
        <v>72</v>
      </c>
      <c r="G936" s="72" t="s">
        <v>73</v>
      </c>
      <c r="H936" s="72" t="s">
        <v>109</v>
      </c>
      <c r="I936" s="69" t="s">
        <v>1535</v>
      </c>
      <c r="M936" s="5" t="s">
        <v>109</v>
      </c>
    </row>
    <row r="937" spans="1:13" ht="15" hidden="1" customHeight="1">
      <c r="A937" s="5" t="s">
        <v>13</v>
      </c>
      <c r="C937" s="49" t="s">
        <v>1542</v>
      </c>
      <c r="D937" s="6">
        <v>656736.09000000008</v>
      </c>
      <c r="E937" s="50">
        <v>50</v>
      </c>
      <c r="G937" s="63" t="s">
        <v>55</v>
      </c>
      <c r="H937" s="63" t="s">
        <v>1227</v>
      </c>
      <c r="I937" s="53" t="s">
        <v>1541</v>
      </c>
    </row>
    <row r="938" spans="1:13" ht="15" hidden="1" customHeight="1">
      <c r="A938" s="5" t="s">
        <v>13</v>
      </c>
      <c r="C938" s="80" t="s">
        <v>1540</v>
      </c>
      <c r="D938" s="65">
        <v>-223.19</v>
      </c>
      <c r="E938" s="5" t="s">
        <v>72</v>
      </c>
      <c r="G938" s="80" t="s">
        <v>73</v>
      </c>
      <c r="H938" s="80" t="s">
        <v>291</v>
      </c>
      <c r="I938" s="69" t="s">
        <v>1535</v>
      </c>
      <c r="M938" s="5" t="s">
        <v>291</v>
      </c>
    </row>
    <row r="939" spans="1:13" ht="15" hidden="1" customHeight="1">
      <c r="A939" s="5" t="s">
        <v>13</v>
      </c>
      <c r="C939" s="80" t="s">
        <v>1540</v>
      </c>
      <c r="D939" s="65">
        <v>-392077.06</v>
      </c>
      <c r="E939" s="5" t="s">
        <v>72</v>
      </c>
      <c r="G939" s="80" t="s">
        <v>73</v>
      </c>
      <c r="H939" s="80" t="s">
        <v>74</v>
      </c>
      <c r="I939" s="69" t="s">
        <v>1535</v>
      </c>
      <c r="M939" s="5" t="s">
        <v>74</v>
      </c>
    </row>
    <row r="940" spans="1:13" ht="15" hidden="1" customHeight="1">
      <c r="A940" s="5" t="s">
        <v>13</v>
      </c>
      <c r="B940" s="5" t="s">
        <v>496</v>
      </c>
      <c r="C940" s="5" t="s">
        <v>497</v>
      </c>
      <c r="D940" s="2">
        <v>0</v>
      </c>
      <c r="E940" s="7">
        <v>20</v>
      </c>
      <c r="F940" s="6">
        <v>13543.54</v>
      </c>
      <c r="G940" s="16" t="s">
        <v>18</v>
      </c>
      <c r="H940" s="16" t="s">
        <v>498</v>
      </c>
      <c r="I940" s="5" t="s">
        <v>12</v>
      </c>
      <c r="K940" s="7">
        <v>20</v>
      </c>
    </row>
    <row r="941" spans="1:13" ht="15" hidden="1" customHeight="1">
      <c r="A941" s="5" t="s">
        <v>13</v>
      </c>
      <c r="B941" s="5" t="s">
        <v>589</v>
      </c>
      <c r="C941" s="5" t="s">
        <v>590</v>
      </c>
      <c r="E941" s="7" t="s">
        <v>99</v>
      </c>
      <c r="F941" s="5">
        <v>-34347.199999999997</v>
      </c>
      <c r="G941" s="5" t="s">
        <v>73</v>
      </c>
      <c r="H941" s="20" t="s">
        <v>127</v>
      </c>
      <c r="I941" s="5" t="s">
        <v>12</v>
      </c>
      <c r="K941" s="7" t="s">
        <v>99</v>
      </c>
    </row>
    <row r="942" spans="1:13" ht="15" hidden="1" customHeight="1">
      <c r="C942" s="33"/>
      <c r="D942" s="6"/>
      <c r="F942" s="6"/>
    </row>
    <row r="943" spans="1:13" ht="15" hidden="1" customHeight="1">
      <c r="C943" s="33"/>
      <c r="D943" s="6"/>
      <c r="F943" s="6"/>
    </row>
    <row r="944" spans="1:13" ht="15" hidden="1" customHeight="1">
      <c r="D944" s="6"/>
      <c r="F944" s="6"/>
      <c r="K944" s="10"/>
    </row>
    <row r="945" spans="4:11" ht="15" hidden="1" customHeight="1">
      <c r="D945" s="6"/>
      <c r="F945" s="6"/>
      <c r="K945" s="10"/>
    </row>
    <row r="946" spans="4:11" ht="15" hidden="1" customHeight="1">
      <c r="D946" s="6"/>
      <c r="E946" s="7" t="s">
        <v>1543</v>
      </c>
      <c r="F946" s="6">
        <v>-620235.92000000004</v>
      </c>
      <c r="K946" s="10"/>
    </row>
    <row r="947" spans="4:11" ht="15" hidden="1" customHeight="1">
      <c r="D947" s="6"/>
      <c r="F947" s="6"/>
      <c r="K947" s="10"/>
    </row>
    <row r="948" spans="4:11" ht="15" hidden="1" customHeight="1">
      <c r="D948" s="6"/>
      <c r="F948" s="6"/>
      <c r="K948" s="10"/>
    </row>
    <row r="949" spans="4:11" hidden="1">
      <c r="D949" s="6"/>
      <c r="F949" s="6"/>
      <c r="K949" s="10"/>
    </row>
    <row r="950" spans="4:11" hidden="1">
      <c r="D950" s="6"/>
      <c r="F950" s="6"/>
      <c r="K950" s="10"/>
    </row>
    <row r="951" spans="4:11" ht="15" hidden="1" customHeight="1">
      <c r="D951" s="6"/>
      <c r="F951" s="6"/>
      <c r="K951" s="10"/>
    </row>
    <row r="952" spans="4:11" ht="15" hidden="1" customHeight="1">
      <c r="D952" s="6"/>
      <c r="F952" s="6"/>
      <c r="K952" s="10"/>
    </row>
    <row r="953" spans="4:11" ht="15" hidden="1" customHeight="1">
      <c r="D953" s="6"/>
      <c r="F953" s="6"/>
      <c r="K953" s="10"/>
    </row>
    <row r="954" spans="4:11" ht="15" hidden="1" customHeight="1">
      <c r="D954" s="6"/>
      <c r="F954" s="6"/>
      <c r="K954" s="10"/>
    </row>
    <row r="955" spans="4:11" ht="15" hidden="1" customHeight="1">
      <c r="D955" s="6"/>
      <c r="F955" s="6"/>
      <c r="K955" s="10"/>
    </row>
    <row r="956" spans="4:11" ht="15" hidden="1" customHeight="1">
      <c r="D956" s="6"/>
      <c r="F956" s="6"/>
      <c r="K956" s="10"/>
    </row>
    <row r="957" spans="4:11" ht="15" hidden="1" customHeight="1">
      <c r="D957" s="6"/>
      <c r="F957" s="6"/>
      <c r="K957" s="10"/>
    </row>
    <row r="958" spans="4:11" ht="15" hidden="1" customHeight="1">
      <c r="D958" s="6"/>
      <c r="F958" s="6"/>
      <c r="K958" s="10"/>
    </row>
    <row r="959" spans="4:11" ht="15" hidden="1" customHeight="1">
      <c r="D959" s="6"/>
      <c r="F959" s="6"/>
      <c r="K959" s="10"/>
    </row>
    <row r="960" spans="4:11" ht="15" hidden="1" customHeight="1">
      <c r="D960" s="6"/>
      <c r="F960" s="6"/>
      <c r="K960" s="10"/>
    </row>
    <row r="961" spans="3:11" ht="15" hidden="1" customHeight="1">
      <c r="D961" s="6"/>
      <c r="F961" s="6"/>
      <c r="K961" s="10"/>
    </row>
    <row r="962" spans="3:11" ht="15" hidden="1" customHeight="1">
      <c r="D962" s="6"/>
      <c r="F962" s="6"/>
      <c r="K962" s="10"/>
    </row>
    <row r="963" spans="3:11" ht="15" hidden="1" customHeight="1">
      <c r="C963" s="33"/>
      <c r="D963" s="6"/>
      <c r="F963" s="6"/>
      <c r="K963" s="10"/>
    </row>
    <row r="964" spans="3:11" ht="15" hidden="1" customHeight="1">
      <c r="C964" s="33"/>
      <c r="D964" s="6"/>
      <c r="F964" s="6"/>
    </row>
    <row r="965" spans="3:11" ht="15" hidden="1" customHeight="1">
      <c r="D965" s="6"/>
      <c r="F965" s="6"/>
      <c r="K965" s="10"/>
    </row>
    <row r="966" spans="3:11" ht="15" hidden="1" customHeight="1">
      <c r="D966" s="6"/>
      <c r="F966" s="6"/>
      <c r="K966" s="10"/>
    </row>
    <row r="967" spans="3:11" ht="15" hidden="1" customHeight="1">
      <c r="D967" s="6"/>
      <c r="F967" s="6"/>
      <c r="K967" s="10"/>
    </row>
    <row r="968" spans="3:11" ht="15" hidden="1" customHeight="1">
      <c r="D968" s="6"/>
      <c r="F968" s="6"/>
      <c r="K968" s="10"/>
    </row>
    <row r="969" spans="3:11" ht="15" hidden="1" customHeight="1">
      <c r="D969" s="6"/>
      <c r="F969" s="6"/>
      <c r="K969" s="10"/>
    </row>
    <row r="970" spans="3:11" ht="15" hidden="1" customHeight="1">
      <c r="D970" s="6"/>
      <c r="F970" s="6"/>
      <c r="K970" s="10"/>
    </row>
    <row r="971" spans="3:11" ht="15" hidden="1" customHeight="1">
      <c r="D971" s="6"/>
      <c r="F971" s="6"/>
      <c r="K971" s="10"/>
    </row>
    <row r="972" spans="3:11" ht="15" hidden="1" customHeight="1">
      <c r="D972" s="6"/>
      <c r="F972" s="6"/>
      <c r="K972" s="10"/>
    </row>
    <row r="973" spans="3:11" ht="15" hidden="1" customHeight="1">
      <c r="D973" s="6"/>
      <c r="F973" s="6"/>
      <c r="K973" s="10"/>
    </row>
    <row r="974" spans="3:11" ht="15" hidden="1" customHeight="1">
      <c r="D974" s="6"/>
      <c r="F974" s="6"/>
      <c r="K974" s="10"/>
    </row>
    <row r="975" spans="3:11" ht="15" hidden="1" customHeight="1">
      <c r="D975" s="6"/>
      <c r="F975" s="6"/>
      <c r="K975" s="10"/>
    </row>
    <row r="976" spans="3:11" ht="15" hidden="1" customHeight="1">
      <c r="D976" s="6"/>
      <c r="F976" s="6"/>
      <c r="K976" s="10"/>
    </row>
    <row r="977" spans="1:11" ht="15" hidden="1" customHeight="1">
      <c r="D977" s="6"/>
      <c r="F977" s="6"/>
      <c r="K977" s="10"/>
    </row>
    <row r="978" spans="1:11" ht="15" hidden="1" customHeight="1">
      <c r="D978" s="6"/>
      <c r="F978" s="6"/>
      <c r="K978" s="10"/>
    </row>
    <row r="979" spans="1:11" ht="15" hidden="1" customHeight="1">
      <c r="D979" s="6"/>
      <c r="F979" s="6"/>
      <c r="K979" s="10"/>
    </row>
    <row r="980" spans="1:11" ht="15" hidden="1" customHeight="1">
      <c r="B980" s="31"/>
      <c r="D980" s="6"/>
      <c r="F980" s="6"/>
      <c r="K980" s="10"/>
    </row>
    <row r="981" spans="1:11" ht="15" hidden="1" customHeight="1">
      <c r="B981" s="31"/>
      <c r="D981" s="6"/>
      <c r="F981" s="6"/>
      <c r="K981" s="10"/>
    </row>
    <row r="982" spans="1:11" ht="15" hidden="1" customHeight="1">
      <c r="D982" s="6"/>
      <c r="F982" s="6"/>
      <c r="K982" s="10"/>
    </row>
    <row r="983" spans="1:11" ht="15" hidden="1" customHeight="1">
      <c r="D983" s="6"/>
      <c r="F983" s="6"/>
      <c r="K983" s="10"/>
    </row>
    <row r="984" spans="1:11" ht="15" hidden="1" customHeight="1">
      <c r="D984" s="6"/>
      <c r="F984" s="6"/>
      <c r="K984" s="10"/>
    </row>
    <row r="985" spans="1:11" ht="15" hidden="1" customHeight="1">
      <c r="D985" s="6"/>
      <c r="F985" s="6"/>
      <c r="K985" s="10"/>
    </row>
    <row r="986" spans="1:11" ht="15" hidden="1" customHeight="1">
      <c r="D986" s="6"/>
      <c r="F986" s="6"/>
      <c r="K986" s="10"/>
    </row>
    <row r="987" spans="1:11" ht="15" hidden="1" customHeight="1">
      <c r="D987" s="6"/>
      <c r="F987" s="6"/>
      <c r="K987" s="10"/>
    </row>
    <row r="988" spans="1:11" ht="15" hidden="1" customHeight="1">
      <c r="D988" s="6"/>
      <c r="F988" s="6"/>
      <c r="K988" s="10"/>
    </row>
    <row r="989" spans="1:11" ht="15" hidden="1" customHeight="1">
      <c r="D989" s="6"/>
      <c r="F989" s="6"/>
      <c r="K989" s="10"/>
    </row>
    <row r="990" spans="1:11" ht="15" hidden="1" customHeight="1">
      <c r="A990" s="34"/>
      <c r="B990" s="23"/>
      <c r="C990" s="23"/>
      <c r="D990" s="6"/>
      <c r="F990" s="6"/>
      <c r="K990" s="10"/>
    </row>
    <row r="991" spans="1:11" ht="15" hidden="1" customHeight="1">
      <c r="D991" s="6"/>
      <c r="F991" s="6"/>
      <c r="K991" s="10"/>
    </row>
    <row r="992" spans="1:11" ht="15" hidden="1" customHeight="1">
      <c r="D992" s="6"/>
      <c r="F992" s="6"/>
      <c r="K992" s="10"/>
    </row>
    <row r="993" spans="4:11" ht="15" hidden="1" customHeight="1">
      <c r="D993" s="6"/>
      <c r="F993" s="6"/>
      <c r="K993" s="10"/>
    </row>
    <row r="994" spans="4:11" ht="15" hidden="1" customHeight="1">
      <c r="D994" s="6"/>
      <c r="F994" s="6"/>
      <c r="K994" s="10"/>
    </row>
    <row r="995" spans="4:11" hidden="1">
      <c r="D995" s="6"/>
      <c r="F995" s="6"/>
      <c r="K995" s="10"/>
    </row>
    <row r="996" spans="4:11" ht="15" hidden="1" customHeight="1">
      <c r="D996" s="6"/>
      <c r="F996" s="6"/>
      <c r="K996" s="10"/>
    </row>
    <row r="997" spans="4:11" hidden="1">
      <c r="D997" s="6"/>
      <c r="F997" s="6"/>
      <c r="K997" s="10"/>
    </row>
    <row r="998" spans="4:11" ht="15" hidden="1" customHeight="1">
      <c r="D998" s="6"/>
      <c r="F998" s="6"/>
      <c r="K998" s="10"/>
    </row>
    <row r="999" spans="4:11" ht="15" hidden="1" customHeight="1">
      <c r="D999" s="6"/>
      <c r="F999" s="6"/>
      <c r="K999" s="10"/>
    </row>
    <row r="1000" spans="4:11" ht="15" hidden="1" customHeight="1">
      <c r="D1000" s="6"/>
      <c r="F1000" s="6"/>
      <c r="K1000" s="10"/>
    </row>
    <row r="1001" spans="4:11" ht="15" hidden="1" customHeight="1">
      <c r="D1001" s="6"/>
      <c r="F1001" s="6"/>
      <c r="K1001" s="10"/>
    </row>
    <row r="1002" spans="4:11" ht="15" hidden="1" customHeight="1">
      <c r="D1002" s="6"/>
      <c r="F1002" s="6"/>
      <c r="K1002" s="10"/>
    </row>
    <row r="1003" spans="4:11" ht="15" hidden="1" customHeight="1">
      <c r="D1003" s="6"/>
      <c r="F1003" s="6"/>
      <c r="K1003" s="10"/>
    </row>
    <row r="1004" spans="4:11" ht="15" hidden="1" customHeight="1">
      <c r="D1004" s="6"/>
      <c r="F1004" s="6"/>
      <c r="K1004" s="10"/>
    </row>
    <row r="1005" spans="4:11" ht="15" hidden="1" customHeight="1">
      <c r="D1005" s="6"/>
      <c r="F1005" s="6"/>
      <c r="K1005" s="10"/>
    </row>
    <row r="1006" spans="4:11" ht="15" hidden="1" customHeight="1">
      <c r="D1006" s="6"/>
      <c r="F1006" s="6"/>
      <c r="K1006" s="10"/>
    </row>
    <row r="1007" spans="4:11" ht="15" hidden="1" customHeight="1">
      <c r="D1007" s="6"/>
      <c r="F1007" s="6"/>
      <c r="K1007" s="10"/>
    </row>
    <row r="1008" spans="4:11" ht="15" hidden="1" customHeight="1">
      <c r="D1008" s="6"/>
      <c r="F1008" s="6"/>
      <c r="K1008" s="10"/>
    </row>
    <row r="1009" spans="4:11" ht="15" hidden="1" customHeight="1">
      <c r="D1009" s="6"/>
      <c r="F1009" s="6"/>
      <c r="K1009" s="10"/>
    </row>
    <row r="1010" spans="4:11" ht="15" hidden="1" customHeight="1">
      <c r="D1010" s="6"/>
      <c r="F1010" s="6"/>
      <c r="K1010" s="10"/>
    </row>
    <row r="1011" spans="4:11" ht="15" hidden="1" customHeight="1">
      <c r="D1011" s="6"/>
      <c r="F1011" s="6"/>
      <c r="K1011" s="10"/>
    </row>
    <row r="1012" spans="4:11" ht="15" hidden="1" customHeight="1">
      <c r="D1012" s="6"/>
      <c r="F1012" s="6"/>
      <c r="K1012" s="10"/>
    </row>
    <row r="1013" spans="4:11" ht="15" hidden="1" customHeight="1">
      <c r="D1013" s="6"/>
      <c r="F1013" s="6"/>
      <c r="K1013" s="10"/>
    </row>
    <row r="1014" spans="4:11" ht="15" hidden="1" customHeight="1">
      <c r="D1014" s="6"/>
      <c r="F1014" s="6"/>
      <c r="K1014" s="10"/>
    </row>
    <row r="1015" spans="4:11" ht="15" hidden="1" customHeight="1">
      <c r="D1015" s="6"/>
      <c r="F1015" s="6"/>
      <c r="K1015" s="10"/>
    </row>
    <row r="1016" spans="4:11" ht="15" hidden="1" customHeight="1">
      <c r="D1016" s="6"/>
      <c r="F1016" s="6"/>
      <c r="K1016" s="10"/>
    </row>
    <row r="1017" spans="4:11" ht="15" hidden="1" customHeight="1">
      <c r="D1017" s="6"/>
      <c r="F1017" s="6"/>
      <c r="K1017" s="10"/>
    </row>
    <row r="1018" spans="4:11" ht="15" hidden="1" customHeight="1">
      <c r="D1018" s="6"/>
      <c r="F1018" s="6"/>
      <c r="K1018" s="10"/>
    </row>
    <row r="1019" spans="4:11" ht="15" hidden="1" customHeight="1">
      <c r="D1019" s="6"/>
      <c r="F1019" s="6"/>
      <c r="K1019" s="10"/>
    </row>
    <row r="1020" spans="4:11" ht="15" hidden="1" customHeight="1">
      <c r="D1020" s="6"/>
      <c r="F1020" s="6"/>
      <c r="K1020" s="10"/>
    </row>
    <row r="1021" spans="4:11" ht="15" hidden="1" customHeight="1">
      <c r="D1021" s="6"/>
      <c r="F1021" s="6"/>
      <c r="K1021" s="10"/>
    </row>
    <row r="1022" spans="4:11" ht="15" hidden="1" customHeight="1">
      <c r="D1022" s="6"/>
      <c r="F1022" s="6"/>
      <c r="K1022" s="10"/>
    </row>
    <row r="1023" spans="4:11" ht="15" hidden="1" customHeight="1">
      <c r="D1023" s="6"/>
      <c r="F1023" s="6"/>
      <c r="K1023" s="10"/>
    </row>
    <row r="1024" spans="4:11" ht="15" hidden="1" customHeight="1">
      <c r="D1024" s="6"/>
      <c r="F1024" s="6"/>
      <c r="K1024" s="10"/>
    </row>
    <row r="1025" spans="4:11" ht="15" hidden="1" customHeight="1">
      <c r="D1025" s="6"/>
      <c r="F1025" s="6"/>
      <c r="K1025" s="10"/>
    </row>
    <row r="1026" spans="4:11" ht="15" hidden="1" customHeight="1">
      <c r="D1026" s="6"/>
      <c r="F1026" s="6"/>
      <c r="K1026" s="10"/>
    </row>
    <row r="1027" spans="4:11" ht="15" hidden="1" customHeight="1">
      <c r="D1027" s="6"/>
      <c r="F1027" s="6"/>
      <c r="K1027" s="10"/>
    </row>
    <row r="1028" spans="4:11" ht="15" hidden="1" customHeight="1">
      <c r="D1028" s="6"/>
      <c r="F1028" s="6"/>
      <c r="K1028" s="10"/>
    </row>
    <row r="1029" spans="4:11" ht="15" hidden="1" customHeight="1">
      <c r="D1029" s="6"/>
      <c r="F1029" s="6"/>
      <c r="K1029" s="10"/>
    </row>
    <row r="1030" spans="4:11" ht="15" hidden="1" customHeight="1">
      <c r="D1030" s="6"/>
      <c r="F1030" s="6"/>
      <c r="K1030" s="10"/>
    </row>
    <row r="1031" spans="4:11" ht="15" hidden="1" customHeight="1">
      <c r="D1031" s="6"/>
      <c r="F1031" s="6"/>
      <c r="K1031" s="10"/>
    </row>
    <row r="1032" spans="4:11" ht="15" hidden="1" customHeight="1">
      <c r="D1032" s="6"/>
      <c r="F1032" s="6"/>
      <c r="K1032" s="10"/>
    </row>
    <row r="1033" spans="4:11" ht="15" hidden="1" customHeight="1">
      <c r="D1033" s="6"/>
      <c r="F1033" s="6"/>
      <c r="K1033" s="10"/>
    </row>
    <row r="1034" spans="4:11" ht="15" hidden="1" customHeight="1">
      <c r="D1034" s="6"/>
      <c r="F1034" s="6"/>
      <c r="K1034" s="10"/>
    </row>
    <row r="1035" spans="4:11" ht="15" hidden="1" customHeight="1">
      <c r="D1035" s="6"/>
      <c r="F1035" s="6"/>
      <c r="K1035" s="10"/>
    </row>
    <row r="1036" spans="4:11" ht="15" hidden="1" customHeight="1">
      <c r="D1036" s="6"/>
      <c r="F1036" s="6"/>
      <c r="K1036" s="10"/>
    </row>
    <row r="1037" spans="4:11" ht="15" hidden="1" customHeight="1">
      <c r="D1037" s="6"/>
      <c r="F1037" s="6"/>
      <c r="K1037" s="10"/>
    </row>
    <row r="1038" spans="4:11" ht="15" hidden="1" customHeight="1">
      <c r="D1038" s="6"/>
      <c r="F1038" s="6"/>
      <c r="K1038" s="10"/>
    </row>
    <row r="1039" spans="4:11" hidden="1">
      <c r="D1039" s="6"/>
      <c r="F1039" s="6"/>
      <c r="K1039" s="10"/>
    </row>
    <row r="1040" spans="4:11" ht="15" hidden="1" customHeight="1">
      <c r="D1040" s="6"/>
      <c r="F1040" s="6"/>
      <c r="K1040" s="10"/>
    </row>
    <row r="1041" spans="4:11" ht="15" hidden="1" customHeight="1">
      <c r="D1041" s="6"/>
      <c r="F1041" s="6"/>
      <c r="K1041" s="10"/>
    </row>
    <row r="1042" spans="4:11" ht="15" hidden="1" customHeight="1">
      <c r="D1042" s="6"/>
      <c r="F1042" s="6"/>
      <c r="K1042" s="10"/>
    </row>
    <row r="1043" spans="4:11" ht="15" hidden="1" customHeight="1">
      <c r="D1043" s="6"/>
      <c r="F1043" s="6"/>
      <c r="K1043" s="10"/>
    </row>
    <row r="1044" spans="4:11" ht="15" hidden="1" customHeight="1">
      <c r="D1044" s="6"/>
      <c r="F1044" s="6"/>
      <c r="K1044" s="10"/>
    </row>
    <row r="1045" spans="4:11" ht="15" hidden="1" customHeight="1">
      <c r="D1045" s="6"/>
      <c r="F1045" s="6"/>
      <c r="K1045" s="10"/>
    </row>
    <row r="1046" spans="4:11" ht="15" hidden="1" customHeight="1">
      <c r="D1046" s="6"/>
      <c r="F1046" s="6"/>
      <c r="K1046" s="10"/>
    </row>
    <row r="1047" spans="4:11" ht="15" hidden="1" customHeight="1">
      <c r="D1047" s="6"/>
      <c r="F1047" s="6"/>
      <c r="K1047" s="10"/>
    </row>
    <row r="1048" spans="4:11" ht="15" hidden="1" customHeight="1">
      <c r="D1048" s="6"/>
      <c r="F1048" s="6"/>
      <c r="K1048" s="10"/>
    </row>
    <row r="1049" spans="4:11" ht="15" hidden="1" customHeight="1">
      <c r="D1049" s="6"/>
      <c r="F1049" s="6"/>
      <c r="K1049" s="10"/>
    </row>
    <row r="1050" spans="4:11" ht="15" hidden="1" customHeight="1">
      <c r="D1050" s="6"/>
      <c r="F1050" s="6"/>
      <c r="K1050" s="10"/>
    </row>
    <row r="1051" spans="4:11" ht="15" hidden="1" customHeight="1">
      <c r="D1051" s="6"/>
      <c r="F1051" s="6"/>
      <c r="K1051" s="10"/>
    </row>
    <row r="1052" spans="4:11" ht="15" hidden="1" customHeight="1">
      <c r="D1052" s="6"/>
      <c r="F1052" s="6"/>
      <c r="K1052" s="10"/>
    </row>
    <row r="1053" spans="4:11" ht="15" hidden="1" customHeight="1">
      <c r="D1053" s="6"/>
      <c r="F1053" s="6"/>
      <c r="K1053" s="10"/>
    </row>
    <row r="1054" spans="4:11" ht="15" hidden="1" customHeight="1">
      <c r="D1054" s="6"/>
      <c r="F1054" s="6"/>
      <c r="K1054" s="10"/>
    </row>
    <row r="1055" spans="4:11" ht="15" hidden="1" customHeight="1">
      <c r="D1055" s="6"/>
      <c r="F1055" s="6"/>
      <c r="K1055" s="10"/>
    </row>
    <row r="1056" spans="4:11" ht="15" hidden="1" customHeight="1">
      <c r="D1056" s="6"/>
      <c r="F1056" s="6"/>
      <c r="K1056" s="10"/>
    </row>
    <row r="1057" spans="2:11" ht="15" hidden="1" customHeight="1">
      <c r="D1057" s="6"/>
      <c r="F1057" s="6"/>
      <c r="K1057" s="10"/>
    </row>
    <row r="1058" spans="2:11" ht="15" hidden="1" customHeight="1">
      <c r="D1058" s="6"/>
      <c r="F1058" s="6"/>
      <c r="K1058" s="10"/>
    </row>
    <row r="1059" spans="2:11" ht="15" hidden="1" customHeight="1">
      <c r="D1059" s="6"/>
      <c r="F1059" s="6"/>
      <c r="K1059" s="10"/>
    </row>
    <row r="1060" spans="2:11" ht="15" hidden="1" customHeight="1">
      <c r="D1060" s="6"/>
      <c r="F1060" s="6"/>
      <c r="K1060" s="10"/>
    </row>
    <row r="1061" spans="2:11" ht="15" hidden="1" customHeight="1">
      <c r="D1061" s="6"/>
      <c r="F1061" s="6"/>
      <c r="K1061" s="10"/>
    </row>
    <row r="1062" spans="2:11" ht="15" hidden="1" customHeight="1">
      <c r="D1062" s="6"/>
      <c r="F1062" s="6"/>
      <c r="K1062" s="10"/>
    </row>
    <row r="1063" spans="2:11" ht="15" hidden="1" customHeight="1">
      <c r="D1063" s="6"/>
      <c r="F1063" s="6"/>
      <c r="K1063" s="10"/>
    </row>
    <row r="1064" spans="2:11" ht="15" hidden="1" customHeight="1">
      <c r="D1064" s="6"/>
      <c r="F1064" s="6"/>
      <c r="K1064" s="10"/>
    </row>
    <row r="1065" spans="2:11" ht="15" hidden="1" customHeight="1">
      <c r="D1065" s="6"/>
      <c r="F1065" s="6"/>
      <c r="K1065" s="10"/>
    </row>
    <row r="1066" spans="2:11" ht="15" hidden="1" customHeight="1">
      <c r="D1066" s="6"/>
      <c r="F1066" s="6"/>
      <c r="K1066" s="10"/>
    </row>
    <row r="1067" spans="2:11" ht="15" hidden="1" customHeight="1">
      <c r="D1067" s="6"/>
      <c r="F1067" s="6"/>
      <c r="K1067" s="10"/>
    </row>
    <row r="1068" spans="2:11" hidden="1">
      <c r="D1068" s="6"/>
      <c r="F1068" s="6"/>
    </row>
    <row r="1069" spans="2:11" ht="15" hidden="1" customHeight="1">
      <c r="D1069" s="6"/>
      <c r="F1069" s="6"/>
      <c r="K1069" s="10"/>
    </row>
    <row r="1070" spans="2:11" ht="15" hidden="1" customHeight="1">
      <c r="B1070" s="31"/>
      <c r="D1070" s="6"/>
      <c r="F1070" s="6"/>
      <c r="K1070" s="10"/>
    </row>
    <row r="1071" spans="2:11" ht="15" hidden="1" customHeight="1">
      <c r="D1071" s="6"/>
      <c r="F1071" s="6"/>
      <c r="K1071" s="10"/>
    </row>
    <row r="1072" spans="2:11" ht="15" hidden="1" customHeight="1">
      <c r="D1072" s="6"/>
      <c r="F1072" s="6"/>
      <c r="K1072" s="10"/>
    </row>
    <row r="1073" spans="2:11" ht="15" hidden="1" customHeight="1">
      <c r="D1073" s="6"/>
      <c r="F1073" s="6"/>
      <c r="K1073" s="10"/>
    </row>
    <row r="1074" spans="2:11" ht="15" hidden="1" customHeight="1">
      <c r="D1074" s="6"/>
      <c r="F1074" s="6"/>
      <c r="K1074" s="10"/>
    </row>
    <row r="1075" spans="2:11" ht="15" hidden="1" customHeight="1">
      <c r="D1075" s="6"/>
      <c r="F1075" s="6"/>
      <c r="K1075" s="10"/>
    </row>
    <row r="1076" spans="2:11" ht="15" hidden="1" customHeight="1">
      <c r="D1076" s="6"/>
      <c r="F1076" s="6"/>
      <c r="K1076" s="10"/>
    </row>
    <row r="1077" spans="2:11" ht="15" hidden="1" customHeight="1">
      <c r="B1077" s="31"/>
      <c r="D1077" s="6"/>
      <c r="F1077" s="6"/>
      <c r="K1077" s="10"/>
    </row>
    <row r="1078" spans="2:11" ht="15" hidden="1" customHeight="1">
      <c r="D1078" s="6"/>
      <c r="F1078" s="6"/>
      <c r="K1078" s="10"/>
    </row>
    <row r="1079" spans="2:11" ht="15" hidden="1" customHeight="1">
      <c r="D1079" s="6"/>
      <c r="F1079" s="6"/>
      <c r="K1079" s="10"/>
    </row>
    <row r="1080" spans="2:11" ht="15" hidden="1" customHeight="1">
      <c r="D1080" s="6"/>
      <c r="F1080" s="6"/>
      <c r="K1080" s="10"/>
    </row>
    <row r="1081" spans="2:11" ht="15" hidden="1" customHeight="1">
      <c r="D1081" s="6"/>
      <c r="F1081" s="6"/>
      <c r="K1081" s="10"/>
    </row>
    <row r="1082" spans="2:11" ht="15" hidden="1" customHeight="1">
      <c r="D1082" s="6"/>
      <c r="F1082" s="6"/>
      <c r="K1082" s="10"/>
    </row>
    <row r="1083" spans="2:11" ht="15" hidden="1" customHeight="1">
      <c r="D1083" s="6"/>
      <c r="F1083" s="6"/>
      <c r="K1083" s="10"/>
    </row>
    <row r="1084" spans="2:11" ht="15" hidden="1" customHeight="1">
      <c r="D1084" s="6"/>
      <c r="F1084" s="6"/>
      <c r="K1084" s="10"/>
    </row>
    <row r="1085" spans="2:11" ht="15" hidden="1" customHeight="1">
      <c r="D1085" s="6"/>
      <c r="F1085" s="6"/>
      <c r="K1085" s="10"/>
    </row>
    <row r="1086" spans="2:11" hidden="1">
      <c r="D1086" s="6"/>
      <c r="F1086" s="6"/>
      <c r="K1086" s="10"/>
    </row>
    <row r="1087" spans="2:11" ht="15" hidden="1" customHeight="1">
      <c r="D1087" s="6"/>
      <c r="F1087" s="6"/>
      <c r="K1087" s="10"/>
    </row>
    <row r="1088" spans="2:11" ht="15" hidden="1" customHeight="1">
      <c r="D1088" s="6"/>
      <c r="F1088" s="6"/>
      <c r="K1088" s="10"/>
    </row>
    <row r="1089" spans="4:11" ht="15" hidden="1" customHeight="1">
      <c r="D1089" s="6"/>
      <c r="F1089" s="6"/>
      <c r="K1089" s="10"/>
    </row>
    <row r="1090" spans="4:11" ht="15" hidden="1" customHeight="1">
      <c r="D1090" s="6"/>
      <c r="F1090" s="6"/>
      <c r="K1090" s="10"/>
    </row>
    <row r="1091" spans="4:11" ht="15" hidden="1" customHeight="1">
      <c r="D1091" s="6"/>
      <c r="F1091" s="6"/>
      <c r="K1091" s="10"/>
    </row>
    <row r="1092" spans="4:11" ht="15" hidden="1" customHeight="1">
      <c r="D1092" s="6"/>
      <c r="F1092" s="6"/>
      <c r="K1092" s="10"/>
    </row>
    <row r="1093" spans="4:11" ht="15" hidden="1" customHeight="1">
      <c r="D1093" s="6"/>
      <c r="F1093" s="6"/>
      <c r="K1093" s="10"/>
    </row>
    <row r="1094" spans="4:11" hidden="1">
      <c r="D1094" s="6"/>
      <c r="F1094" s="6"/>
      <c r="K1094" s="10"/>
    </row>
    <row r="1095" spans="4:11" ht="15" hidden="1" customHeight="1">
      <c r="D1095" s="6"/>
      <c r="F1095" s="6"/>
      <c r="K1095" s="10"/>
    </row>
    <row r="1096" spans="4:11" hidden="1">
      <c r="D1096" s="6"/>
      <c r="F1096" s="6"/>
      <c r="K1096" s="10"/>
    </row>
    <row r="1097" spans="4:11" hidden="1">
      <c r="D1097" s="6"/>
      <c r="F1097" s="6"/>
    </row>
    <row r="1098" spans="4:11" hidden="1">
      <c r="D1098" s="6"/>
      <c r="F1098" s="6"/>
    </row>
    <row r="1099" spans="4:11" hidden="1">
      <c r="D1099" s="6"/>
      <c r="F1099" s="6"/>
    </row>
    <row r="1100" spans="4:11" hidden="1">
      <c r="D1100" s="6"/>
      <c r="F1100" s="6"/>
    </row>
    <row r="1101" spans="4:11" ht="15" hidden="1" customHeight="1">
      <c r="D1101" s="6"/>
      <c r="F1101" s="6"/>
    </row>
    <row r="1102" spans="4:11" ht="15" hidden="1" customHeight="1">
      <c r="D1102" s="6"/>
      <c r="F1102" s="6"/>
      <c r="K1102" s="10"/>
    </row>
    <row r="1103" spans="4:11" ht="15" hidden="1" customHeight="1">
      <c r="D1103" s="6"/>
      <c r="F1103" s="6"/>
      <c r="K1103" s="10"/>
    </row>
    <row r="1104" spans="4:11" ht="15" hidden="1" customHeight="1">
      <c r="D1104" s="6"/>
      <c r="F1104" s="6"/>
    </row>
    <row r="1105" spans="2:11" ht="15" hidden="1" customHeight="1">
      <c r="D1105" s="6"/>
      <c r="F1105" s="6"/>
      <c r="K1105" s="10"/>
    </row>
    <row r="1106" spans="2:11" ht="15" hidden="1" customHeight="1">
      <c r="D1106" s="6"/>
      <c r="F1106" s="6"/>
      <c r="K1106" s="10"/>
    </row>
    <row r="1107" spans="2:11" s="35" customFormat="1" ht="15" hidden="1" customHeight="1">
      <c r="D1107" s="36"/>
      <c r="E1107" s="37"/>
      <c r="F1107" s="36"/>
      <c r="H1107" s="5"/>
      <c r="K1107" s="37"/>
    </row>
    <row r="1108" spans="2:11" ht="15" hidden="1" customHeight="1">
      <c r="D1108" s="6"/>
      <c r="F1108" s="6"/>
    </row>
    <row r="1109" spans="2:11" ht="15" hidden="1" customHeight="1">
      <c r="D1109" s="6"/>
      <c r="F1109" s="6"/>
    </row>
    <row r="1110" spans="2:11" ht="15" hidden="1" customHeight="1">
      <c r="D1110" s="6"/>
      <c r="F1110" s="6"/>
    </row>
    <row r="1111" spans="2:11" ht="15" hidden="1" customHeight="1">
      <c r="D1111" s="6"/>
      <c r="F1111" s="6"/>
    </row>
    <row r="1112" spans="2:11" ht="15" hidden="1" customHeight="1" outlineLevel="1">
      <c r="B1112" s="31"/>
      <c r="C1112" s="33"/>
      <c r="D1112" s="6"/>
      <c r="F1112" s="6"/>
      <c r="K1112" s="5"/>
    </row>
    <row r="1113" spans="2:11" ht="15" hidden="1" customHeight="1" outlineLevel="1">
      <c r="B1113" s="31"/>
      <c r="C1113" s="33"/>
      <c r="D1113" s="6"/>
      <c r="F1113" s="6"/>
      <c r="K1113" s="5"/>
    </row>
    <row r="1114" spans="2:11" ht="15" hidden="1" customHeight="1" outlineLevel="1">
      <c r="B1114" s="31"/>
      <c r="C1114" s="33"/>
      <c r="D1114" s="6"/>
      <c r="F1114" s="6"/>
      <c r="K1114" s="5"/>
    </row>
    <row r="1115" spans="2:11" ht="15" hidden="1" customHeight="1" outlineLevel="1">
      <c r="B1115" s="31"/>
      <c r="D1115" s="6"/>
      <c r="F1115" s="6"/>
      <c r="K1115" s="5"/>
    </row>
    <row r="1116" spans="2:11" ht="15" hidden="1" customHeight="1" outlineLevel="1">
      <c r="B1116" s="31"/>
      <c r="C1116" s="33"/>
      <c r="D1116" s="6"/>
      <c r="F1116" s="6"/>
      <c r="K1116" s="5"/>
    </row>
    <row r="1117" spans="2:11" s="35" customFormat="1" ht="15" hidden="1" customHeight="1" collapsed="1">
      <c r="D1117" s="36"/>
      <c r="E1117" s="37"/>
      <c r="F1117" s="36"/>
      <c r="H1117" s="5"/>
      <c r="K1117" s="37"/>
    </row>
    <row r="1118" spans="2:11" ht="15" hidden="1" customHeight="1" outlineLevel="1">
      <c r="C1118" s="33"/>
      <c r="D1118" s="6"/>
      <c r="F1118" s="6"/>
      <c r="K1118" s="5"/>
    </row>
    <row r="1119" spans="2:11" ht="15" hidden="1" customHeight="1" outlineLevel="1">
      <c r="C1119" s="33"/>
      <c r="D1119" s="6"/>
      <c r="F1119" s="6"/>
      <c r="K1119" s="5"/>
    </row>
    <row r="1120" spans="2:11" ht="15" hidden="1" customHeight="1" outlineLevel="1">
      <c r="B1120" s="31"/>
      <c r="C1120" s="33"/>
      <c r="D1120" s="6"/>
      <c r="F1120" s="6"/>
      <c r="K1120" s="5"/>
    </row>
    <row r="1121" spans="2:11" ht="15" hidden="1" customHeight="1" outlineLevel="1">
      <c r="B1121" s="31"/>
      <c r="C1121" s="33"/>
      <c r="D1121" s="6"/>
      <c r="F1121" s="6"/>
      <c r="K1121" s="5"/>
    </row>
    <row r="1122" spans="2:11" ht="15" hidden="1" customHeight="1" outlineLevel="1">
      <c r="B1122" s="31"/>
      <c r="C1122" s="33"/>
      <c r="D1122" s="6"/>
      <c r="F1122" s="6"/>
      <c r="K1122" s="5"/>
    </row>
    <row r="1123" spans="2:11" ht="15" hidden="1" customHeight="1" outlineLevel="1">
      <c r="B1123" s="31"/>
      <c r="C1123" s="33"/>
      <c r="D1123" s="6"/>
      <c r="F1123" s="6"/>
      <c r="K1123" s="5"/>
    </row>
    <row r="1124" spans="2:11" ht="15" hidden="1" customHeight="1" outlineLevel="1">
      <c r="B1124" s="31"/>
      <c r="C1124" s="33"/>
      <c r="D1124" s="6"/>
      <c r="F1124" s="6"/>
      <c r="K1124" s="5"/>
    </row>
    <row r="1125" spans="2:11" ht="15" hidden="1" customHeight="1" outlineLevel="1">
      <c r="B1125" s="31"/>
      <c r="C1125" s="33"/>
      <c r="D1125" s="6"/>
      <c r="F1125" s="6"/>
      <c r="K1125" s="5"/>
    </row>
    <row r="1126" spans="2:11" ht="15" hidden="1" customHeight="1" outlineLevel="1">
      <c r="B1126" s="31"/>
      <c r="C1126" s="33"/>
      <c r="D1126" s="6"/>
      <c r="F1126" s="6"/>
      <c r="K1126" s="5"/>
    </row>
    <row r="1127" spans="2:11" ht="15" hidden="1" customHeight="1" outlineLevel="1">
      <c r="B1127" s="31"/>
      <c r="C1127" s="33"/>
      <c r="D1127" s="6"/>
      <c r="F1127" s="6"/>
      <c r="K1127" s="5"/>
    </row>
    <row r="1128" spans="2:11" ht="15" hidden="1" customHeight="1" outlineLevel="1">
      <c r="B1128" s="31"/>
      <c r="C1128" s="33"/>
      <c r="D1128" s="6"/>
      <c r="F1128" s="6"/>
      <c r="K1128" s="5"/>
    </row>
    <row r="1129" spans="2:11" ht="15" hidden="1" customHeight="1" outlineLevel="1">
      <c r="B1129" s="31"/>
      <c r="C1129" s="33"/>
      <c r="D1129" s="6"/>
      <c r="F1129" s="6"/>
      <c r="K1129" s="5"/>
    </row>
    <row r="1130" spans="2:11" ht="15" hidden="1" customHeight="1" outlineLevel="1">
      <c r="B1130" s="31"/>
      <c r="C1130" s="33"/>
      <c r="D1130" s="6"/>
      <c r="F1130" s="6"/>
      <c r="K1130" s="5"/>
    </row>
    <row r="1131" spans="2:11" ht="15" hidden="1" customHeight="1" outlineLevel="1">
      <c r="B1131" s="31"/>
      <c r="C1131" s="33"/>
      <c r="D1131" s="6"/>
      <c r="F1131" s="6"/>
      <c r="K1131" s="5"/>
    </row>
    <row r="1132" spans="2:11" ht="15" hidden="1" customHeight="1" outlineLevel="1">
      <c r="B1132" s="38"/>
      <c r="C1132" s="39"/>
      <c r="D1132" s="6"/>
      <c r="F1132" s="6"/>
      <c r="K1132" s="5"/>
    </row>
    <row r="1133" spans="2:11" ht="15" hidden="1" customHeight="1" outlineLevel="1">
      <c r="C1133" s="33"/>
      <c r="D1133" s="6"/>
      <c r="F1133" s="6"/>
      <c r="K1133" s="5"/>
    </row>
    <row r="1134" spans="2:11" ht="15" hidden="1" customHeight="1" outlineLevel="1">
      <c r="C1134" s="33"/>
      <c r="D1134" s="6"/>
      <c r="F1134" s="6"/>
      <c r="K1134" s="5"/>
    </row>
    <row r="1135" spans="2:11" ht="15" hidden="1" customHeight="1" outlineLevel="1">
      <c r="B1135" s="31"/>
      <c r="C1135" s="33"/>
      <c r="D1135" s="6"/>
      <c r="F1135" s="6"/>
      <c r="K1135" s="5"/>
    </row>
    <row r="1136" spans="2:11" ht="15" hidden="1" customHeight="1" outlineLevel="1">
      <c r="C1136" s="33"/>
      <c r="D1136" s="6"/>
      <c r="F1136" s="6"/>
      <c r="K1136" s="5"/>
    </row>
    <row r="1137" spans="3:11" ht="15" hidden="1" customHeight="1" outlineLevel="1">
      <c r="C1137" s="33"/>
      <c r="D1137" s="6"/>
      <c r="F1137" s="6"/>
      <c r="K1137" s="5"/>
    </row>
    <row r="1138" spans="3:11" ht="15" hidden="1" customHeight="1">
      <c r="D1138" s="6"/>
      <c r="F1138" s="6"/>
      <c r="K1138" s="5"/>
    </row>
    <row r="1139" spans="3:11" ht="15" hidden="1" customHeight="1">
      <c r="D1139" s="6"/>
      <c r="F1139" s="6"/>
      <c r="K1139" s="5"/>
    </row>
    <row r="1140" spans="3:11" ht="15" hidden="1" customHeight="1">
      <c r="D1140" s="6"/>
      <c r="F1140" s="6"/>
      <c r="K1140" s="5"/>
    </row>
    <row r="1141" spans="3:11" ht="15" hidden="1" customHeight="1">
      <c r="D1141" s="6"/>
      <c r="F1141" s="6"/>
      <c r="K1141" s="5"/>
    </row>
    <row r="1142" spans="3:11" ht="15" hidden="1" customHeight="1">
      <c r="D1142" s="6"/>
      <c r="F1142" s="6"/>
      <c r="K1142" s="6"/>
    </row>
    <row r="1143" spans="3:11" ht="15" hidden="1" customHeight="1">
      <c r="D1143" s="6"/>
      <c r="F1143" s="6"/>
      <c r="K1143" s="5"/>
    </row>
    <row r="1144" spans="3:11" ht="15" hidden="1" customHeight="1">
      <c r="D1144" s="6"/>
      <c r="F1144" s="6"/>
      <c r="K1144" s="5"/>
    </row>
    <row r="1145" spans="3:11" ht="15" hidden="1" customHeight="1">
      <c r="D1145" s="6"/>
      <c r="F1145" s="6"/>
      <c r="K1145" s="5"/>
    </row>
    <row r="1146" spans="3:11" ht="15" hidden="1" customHeight="1">
      <c r="D1146" s="6"/>
      <c r="F1146" s="6"/>
      <c r="K1146" s="5"/>
    </row>
    <row r="1147" spans="3:11" ht="15" hidden="1" customHeight="1">
      <c r="D1147" s="6"/>
      <c r="F1147" s="6"/>
      <c r="K1147" s="5"/>
    </row>
    <row r="1148" spans="3:11" ht="15" hidden="1" customHeight="1">
      <c r="D1148" s="6"/>
      <c r="F1148" s="6"/>
      <c r="K1148" s="6"/>
    </row>
    <row r="1149" spans="3:11" ht="15" hidden="1" customHeight="1">
      <c r="D1149" s="6"/>
      <c r="F1149" s="6"/>
      <c r="K1149" s="6"/>
    </row>
    <row r="1150" spans="3:11" ht="15" hidden="1" customHeight="1">
      <c r="D1150" s="6"/>
      <c r="F1150" s="6"/>
      <c r="K1150" s="6"/>
    </row>
    <row r="1151" spans="3:11" ht="15" hidden="1" customHeight="1">
      <c r="D1151" s="6"/>
      <c r="F1151" s="6"/>
      <c r="K1151" s="6"/>
    </row>
    <row r="1152" spans="3:11" ht="15" hidden="1" customHeight="1">
      <c r="D1152" s="6"/>
      <c r="F1152" s="6"/>
      <c r="K1152" s="6"/>
    </row>
    <row r="1153" spans="2:11" ht="15" hidden="1" customHeight="1">
      <c r="D1153" s="6"/>
      <c r="F1153" s="6"/>
      <c r="K1153" s="6"/>
    </row>
    <row r="1154" spans="2:11" ht="15" hidden="1" customHeight="1">
      <c r="D1154" s="6"/>
      <c r="F1154" s="6"/>
      <c r="K1154" s="6"/>
    </row>
    <row r="1155" spans="2:11" ht="15" hidden="1" customHeight="1">
      <c r="D1155" s="6"/>
      <c r="F1155" s="6"/>
      <c r="K1155" s="6"/>
    </row>
    <row r="1156" spans="2:11" ht="15" hidden="1" customHeight="1">
      <c r="D1156" s="6"/>
      <c r="F1156" s="6"/>
      <c r="K1156" s="6"/>
    </row>
    <row r="1157" spans="2:11" ht="15" hidden="1" customHeight="1">
      <c r="D1157" s="6"/>
      <c r="F1157" s="6"/>
      <c r="K1157" s="6"/>
    </row>
    <row r="1158" spans="2:11" ht="15" hidden="1" customHeight="1">
      <c r="D1158" s="6"/>
      <c r="F1158" s="6"/>
      <c r="K1158" s="6"/>
    </row>
    <row r="1159" spans="2:11" ht="15" hidden="1" customHeight="1">
      <c r="D1159" s="6"/>
      <c r="F1159" s="6"/>
      <c r="K1159" s="6"/>
    </row>
    <row r="1160" spans="2:11" ht="15" hidden="1" customHeight="1">
      <c r="D1160" s="6"/>
      <c r="F1160" s="6"/>
      <c r="K1160" s="6"/>
    </row>
    <row r="1161" spans="2:11" ht="15" hidden="1" customHeight="1">
      <c r="D1161" s="6"/>
      <c r="F1161" s="6"/>
      <c r="K1161" s="6"/>
    </row>
    <row r="1162" spans="2:11" ht="15" hidden="1" customHeight="1">
      <c r="D1162" s="6"/>
      <c r="F1162" s="6"/>
      <c r="K1162" s="6"/>
    </row>
    <row r="1163" spans="2:11" ht="15" hidden="1" customHeight="1">
      <c r="D1163" s="6"/>
      <c r="F1163" s="6"/>
      <c r="H1163" s="33"/>
      <c r="K1163" s="5"/>
    </row>
    <row r="1164" spans="2:11" ht="15" hidden="1" customHeight="1">
      <c r="D1164" s="6"/>
      <c r="F1164" s="6"/>
      <c r="K1164" s="6"/>
    </row>
    <row r="1165" spans="2:11" ht="15" hidden="1" customHeight="1">
      <c r="B1165" s="28"/>
      <c r="C1165" s="33"/>
      <c r="D1165" s="6"/>
      <c r="F1165" s="6"/>
      <c r="K1165" s="6"/>
    </row>
    <row r="1166" spans="2:11" ht="15" hidden="1" customHeight="1">
      <c r="D1166" s="6"/>
      <c r="F1166" s="6"/>
      <c r="K1166" s="6"/>
    </row>
    <row r="1167" spans="2:11" ht="15" hidden="1" customHeight="1">
      <c r="D1167" s="6"/>
      <c r="F1167" s="6"/>
      <c r="K1167" s="6"/>
    </row>
    <row r="1168" spans="2:11" ht="15" hidden="1" customHeight="1">
      <c r="D1168" s="6"/>
      <c r="F1168" s="6"/>
      <c r="K1168" s="6"/>
    </row>
    <row r="1169" spans="4:11" ht="15" hidden="1" customHeight="1">
      <c r="D1169" s="6"/>
      <c r="F1169" s="6"/>
      <c r="K1169" s="6"/>
    </row>
    <row r="1170" spans="4:11" ht="15" hidden="1" customHeight="1">
      <c r="D1170" s="6"/>
      <c r="F1170" s="6"/>
      <c r="K1170" s="6"/>
    </row>
    <row r="1171" spans="4:11" ht="15" hidden="1" customHeight="1">
      <c r="D1171" s="6"/>
      <c r="F1171" s="6"/>
      <c r="K1171" s="6"/>
    </row>
    <row r="1172" spans="4:11" ht="15" hidden="1" customHeight="1">
      <c r="D1172" s="6"/>
      <c r="F1172" s="6"/>
      <c r="K1172" s="6"/>
    </row>
    <row r="1173" spans="4:11" ht="15" hidden="1" customHeight="1">
      <c r="D1173" s="6"/>
      <c r="F1173" s="6"/>
      <c r="K1173" s="6"/>
    </row>
    <row r="1174" spans="4:11" ht="15" hidden="1" customHeight="1">
      <c r="D1174" s="6"/>
      <c r="F1174" s="6"/>
      <c r="K1174" s="6"/>
    </row>
    <row r="1175" spans="4:11" ht="15" hidden="1" customHeight="1">
      <c r="D1175" s="6"/>
      <c r="F1175" s="6"/>
      <c r="K1175" s="6"/>
    </row>
    <row r="1176" spans="4:11" ht="15" hidden="1" customHeight="1">
      <c r="D1176" s="6"/>
      <c r="F1176" s="6"/>
      <c r="K1176" s="6"/>
    </row>
    <row r="1177" spans="4:11" ht="15" hidden="1" customHeight="1">
      <c r="D1177" s="6"/>
      <c r="F1177" s="6"/>
      <c r="K1177" s="6"/>
    </row>
    <row r="1178" spans="4:11" ht="15" hidden="1" customHeight="1">
      <c r="D1178" s="6"/>
      <c r="F1178" s="6"/>
      <c r="K1178" s="6"/>
    </row>
    <row r="1179" spans="4:11" ht="15" hidden="1" customHeight="1">
      <c r="D1179" s="6"/>
      <c r="F1179" s="6"/>
      <c r="K1179" s="6"/>
    </row>
    <row r="1180" spans="4:11" ht="15" hidden="1" customHeight="1">
      <c r="D1180" s="6"/>
      <c r="F1180" s="6"/>
      <c r="K1180" s="6"/>
    </row>
    <row r="1181" spans="4:11" ht="15" hidden="1" customHeight="1">
      <c r="D1181" s="6"/>
      <c r="F1181" s="6"/>
      <c r="K1181" s="6"/>
    </row>
    <row r="1182" spans="4:11" ht="15" hidden="1" customHeight="1">
      <c r="D1182" s="6"/>
      <c r="F1182" s="6"/>
      <c r="K1182" s="6"/>
    </row>
    <row r="1183" spans="4:11" ht="15" hidden="1" customHeight="1">
      <c r="D1183" s="6"/>
      <c r="F1183" s="6"/>
      <c r="K1183" s="6"/>
    </row>
    <row r="1184" spans="4:11" ht="15" hidden="1" customHeight="1">
      <c r="D1184" s="6"/>
      <c r="F1184" s="6"/>
      <c r="K1184" s="6"/>
    </row>
    <row r="1185" spans="4:11" ht="15" hidden="1" customHeight="1">
      <c r="D1185" s="6"/>
      <c r="F1185" s="6"/>
      <c r="K1185" s="6"/>
    </row>
    <row r="1186" spans="4:11" ht="15" hidden="1" customHeight="1">
      <c r="D1186" s="6"/>
      <c r="F1186" s="6"/>
      <c r="K1186" s="6"/>
    </row>
    <row r="1187" spans="4:11" ht="15" hidden="1" customHeight="1">
      <c r="D1187" s="6"/>
      <c r="F1187" s="6"/>
      <c r="K1187" s="6"/>
    </row>
    <row r="1188" spans="4:11" ht="15" hidden="1" customHeight="1">
      <c r="D1188" s="6"/>
      <c r="F1188" s="6"/>
      <c r="K1188" s="6"/>
    </row>
    <row r="1189" spans="4:11" ht="15" hidden="1" customHeight="1">
      <c r="D1189" s="6"/>
      <c r="F1189" s="6"/>
      <c r="K1189" s="6"/>
    </row>
    <row r="1190" spans="4:11" ht="15" hidden="1" customHeight="1">
      <c r="D1190" s="6"/>
      <c r="F1190" s="6"/>
      <c r="K1190" s="6"/>
    </row>
    <row r="1191" spans="4:11" ht="15" hidden="1" customHeight="1">
      <c r="D1191" s="6"/>
      <c r="F1191" s="6"/>
      <c r="K1191" s="6"/>
    </row>
    <row r="1192" spans="4:11" ht="15" hidden="1" customHeight="1">
      <c r="D1192" s="6"/>
      <c r="F1192" s="6"/>
      <c r="K1192" s="6"/>
    </row>
    <row r="1193" spans="4:11" ht="15" hidden="1" customHeight="1">
      <c r="D1193" s="6"/>
      <c r="F1193" s="6"/>
      <c r="H1193" s="14"/>
      <c r="K1193" s="6"/>
    </row>
    <row r="1194" spans="4:11" ht="15" hidden="1" customHeight="1">
      <c r="D1194" s="6"/>
      <c r="F1194" s="6"/>
      <c r="K1194" s="6"/>
    </row>
    <row r="1195" spans="4:11" ht="15" hidden="1" customHeight="1">
      <c r="D1195" s="6"/>
      <c r="F1195" s="6"/>
      <c r="K1195" s="6"/>
    </row>
    <row r="1196" spans="4:11" ht="15" hidden="1" customHeight="1">
      <c r="D1196" s="6"/>
      <c r="F1196" s="6"/>
      <c r="K1196" s="6"/>
    </row>
    <row r="1197" spans="4:11" ht="15" hidden="1" customHeight="1">
      <c r="D1197" s="6"/>
      <c r="F1197" s="6"/>
      <c r="K1197" s="6"/>
    </row>
    <row r="1198" spans="4:11" ht="15" hidden="1" customHeight="1">
      <c r="D1198" s="6"/>
      <c r="F1198" s="6"/>
      <c r="K1198" s="6"/>
    </row>
    <row r="1199" spans="4:11" ht="15" hidden="1" customHeight="1">
      <c r="D1199" s="6"/>
      <c r="F1199" s="6"/>
      <c r="K1199" s="6"/>
    </row>
    <row r="1200" spans="4:11" ht="15" hidden="1" customHeight="1">
      <c r="D1200" s="6"/>
      <c r="F1200" s="6"/>
      <c r="H1200" s="14"/>
      <c r="K1200" s="6"/>
    </row>
    <row r="1201" spans="2:11" ht="15" hidden="1" customHeight="1">
      <c r="D1201" s="6"/>
      <c r="F1201" s="6"/>
      <c r="K1201" s="6"/>
    </row>
    <row r="1202" spans="2:11" ht="15" hidden="1" customHeight="1">
      <c r="D1202" s="6"/>
      <c r="F1202" s="6"/>
      <c r="K1202" s="6"/>
    </row>
    <row r="1203" spans="2:11" ht="15" hidden="1" customHeight="1">
      <c r="D1203" s="6"/>
      <c r="F1203" s="6"/>
      <c r="K1203" s="6"/>
    </row>
    <row r="1204" spans="2:11" ht="15" hidden="1" customHeight="1">
      <c r="D1204" s="6"/>
      <c r="F1204" s="6"/>
      <c r="K1204" s="6"/>
    </row>
    <row r="1205" spans="2:11" ht="15" hidden="1" customHeight="1">
      <c r="D1205" s="6"/>
      <c r="F1205" s="6"/>
      <c r="K1205" s="6"/>
    </row>
    <row r="1206" spans="2:11" ht="15" hidden="1" customHeight="1">
      <c r="D1206" s="6"/>
      <c r="F1206" s="6"/>
      <c r="K1206" s="6"/>
    </row>
    <row r="1207" spans="2:11" ht="15" hidden="1" customHeight="1">
      <c r="D1207" s="6"/>
      <c r="F1207" s="6"/>
      <c r="K1207" s="6"/>
    </row>
    <row r="1208" spans="2:11" ht="15" hidden="1" customHeight="1">
      <c r="D1208" s="6"/>
      <c r="F1208" s="6"/>
      <c r="K1208" s="6"/>
    </row>
    <row r="1209" spans="2:11" ht="15" hidden="1" customHeight="1">
      <c r="D1209" s="6"/>
      <c r="F1209" s="6"/>
      <c r="K1209" s="6"/>
    </row>
    <row r="1210" spans="2:11" ht="15" hidden="1" customHeight="1">
      <c r="D1210" s="6"/>
      <c r="F1210" s="6"/>
      <c r="K1210" s="6"/>
    </row>
    <row r="1211" spans="2:11" ht="15" hidden="1" customHeight="1">
      <c r="B1211" s="28"/>
      <c r="D1211" s="6"/>
      <c r="F1211" s="6"/>
      <c r="K1211" s="6"/>
    </row>
    <row r="1212" spans="2:11" ht="15" hidden="1" customHeight="1">
      <c r="D1212" s="6"/>
      <c r="F1212" s="6"/>
      <c r="K1212" s="6"/>
    </row>
    <row r="1213" spans="2:11" ht="15" hidden="1" customHeight="1">
      <c r="D1213" s="6"/>
      <c r="F1213" s="6"/>
      <c r="K1213" s="6"/>
    </row>
    <row r="1214" spans="2:11" ht="15" hidden="1" customHeight="1">
      <c r="D1214" s="6"/>
      <c r="F1214" s="6"/>
      <c r="K1214" s="6"/>
    </row>
    <row r="1215" spans="2:11" ht="15" hidden="1" customHeight="1">
      <c r="D1215" s="6"/>
      <c r="F1215" s="6"/>
      <c r="K1215" s="6"/>
    </row>
    <row r="1216" spans="2:11" ht="15" hidden="1" customHeight="1">
      <c r="D1216" s="6"/>
      <c r="F1216" s="6"/>
      <c r="K1216" s="6"/>
    </row>
    <row r="1217" spans="2:11" ht="15" hidden="1" customHeight="1">
      <c r="D1217" s="6"/>
      <c r="F1217" s="6"/>
      <c r="K1217" s="6"/>
    </row>
    <row r="1218" spans="2:11" ht="15" hidden="1" customHeight="1">
      <c r="D1218" s="6"/>
      <c r="F1218" s="6"/>
      <c r="K1218" s="6"/>
    </row>
    <row r="1219" spans="2:11" ht="15" hidden="1" customHeight="1">
      <c r="D1219" s="6"/>
      <c r="F1219" s="6"/>
      <c r="K1219" s="6"/>
    </row>
    <row r="1220" spans="2:11" ht="15" hidden="1" customHeight="1">
      <c r="D1220" s="6"/>
      <c r="F1220" s="6"/>
      <c r="K1220" s="6"/>
    </row>
    <row r="1221" spans="2:11" ht="15" hidden="1" customHeight="1">
      <c r="B1221" s="28"/>
      <c r="D1221" s="6"/>
      <c r="F1221" s="6"/>
      <c r="K1221" s="6"/>
    </row>
    <row r="1222" spans="2:11" ht="15" hidden="1" customHeight="1">
      <c r="B1222" s="28"/>
      <c r="D1222" s="6"/>
      <c r="F1222" s="6"/>
      <c r="K1222" s="6"/>
    </row>
    <row r="1223" spans="2:11" ht="15" hidden="1" customHeight="1">
      <c r="D1223" s="6"/>
      <c r="F1223" s="6"/>
      <c r="K1223" s="6"/>
    </row>
    <row r="1224" spans="2:11" ht="15" hidden="1" customHeight="1">
      <c r="D1224" s="6"/>
      <c r="F1224" s="6"/>
      <c r="K1224" s="6"/>
    </row>
    <row r="1225" spans="2:11" ht="15" hidden="1" customHeight="1">
      <c r="D1225" s="6"/>
      <c r="F1225" s="6"/>
      <c r="K1225" s="6"/>
    </row>
    <row r="1226" spans="2:11" ht="15" hidden="1" customHeight="1">
      <c r="D1226" s="6"/>
      <c r="F1226" s="6"/>
      <c r="K1226" s="6"/>
    </row>
    <row r="1227" spans="2:11" ht="15" hidden="1" customHeight="1">
      <c r="D1227" s="6"/>
      <c r="F1227" s="6"/>
      <c r="K1227" s="6"/>
    </row>
    <row r="1228" spans="2:11" ht="15" hidden="1" customHeight="1">
      <c r="D1228" s="6"/>
      <c r="F1228" s="6"/>
      <c r="K1228" s="6"/>
    </row>
    <row r="1229" spans="2:11" ht="15" hidden="1" customHeight="1">
      <c r="D1229" s="6"/>
      <c r="F1229" s="6"/>
      <c r="K1229" s="6"/>
    </row>
    <row r="1230" spans="2:11" ht="15" hidden="1" customHeight="1">
      <c r="D1230" s="6"/>
      <c r="F1230" s="6"/>
      <c r="K1230" s="6"/>
    </row>
    <row r="1231" spans="2:11" ht="15" hidden="1" customHeight="1">
      <c r="D1231" s="6"/>
      <c r="F1231" s="6"/>
      <c r="K1231" s="6"/>
    </row>
    <row r="1232" spans="2:11" ht="15" hidden="1" customHeight="1">
      <c r="D1232" s="6"/>
      <c r="F1232" s="6"/>
      <c r="K1232" s="6"/>
    </row>
    <row r="1233" spans="4:11" ht="15" hidden="1" customHeight="1">
      <c r="D1233" s="6"/>
      <c r="F1233" s="6"/>
      <c r="K1233" s="6"/>
    </row>
    <row r="1234" spans="4:11" ht="15" hidden="1" customHeight="1">
      <c r="D1234" s="6"/>
      <c r="F1234" s="6"/>
      <c r="K1234" s="6"/>
    </row>
    <row r="1235" spans="4:11" ht="15" hidden="1" customHeight="1">
      <c r="D1235" s="6"/>
      <c r="F1235" s="6"/>
      <c r="K1235" s="6"/>
    </row>
    <row r="1236" spans="4:11" ht="15" hidden="1" customHeight="1">
      <c r="D1236" s="6"/>
      <c r="F1236" s="6"/>
      <c r="H1236" s="14"/>
      <c r="K1236" s="6"/>
    </row>
    <row r="1237" spans="4:11" ht="15" hidden="1" customHeight="1">
      <c r="D1237" s="6"/>
      <c r="F1237" s="6"/>
      <c r="K1237" s="6"/>
    </row>
    <row r="1238" spans="4:11" ht="15" hidden="1" customHeight="1">
      <c r="D1238" s="6"/>
      <c r="F1238" s="6"/>
      <c r="K1238" s="6"/>
    </row>
    <row r="1239" spans="4:11" ht="15" hidden="1" customHeight="1">
      <c r="D1239" s="6"/>
      <c r="F1239" s="6"/>
      <c r="K1239" s="6"/>
    </row>
    <row r="1240" spans="4:11" ht="15" hidden="1" customHeight="1">
      <c r="D1240" s="6"/>
      <c r="F1240" s="6"/>
      <c r="K1240" s="6"/>
    </row>
    <row r="1241" spans="4:11" ht="15" hidden="1" customHeight="1">
      <c r="D1241" s="6"/>
      <c r="F1241" s="6"/>
      <c r="K1241" s="6"/>
    </row>
    <row r="1242" spans="4:11" ht="15" hidden="1" customHeight="1">
      <c r="D1242" s="6"/>
      <c r="F1242" s="6"/>
      <c r="H1242" s="14"/>
      <c r="K1242" s="6"/>
    </row>
    <row r="1243" spans="4:11" ht="15" hidden="1" customHeight="1">
      <c r="D1243" s="6"/>
      <c r="F1243" s="6"/>
      <c r="K1243" s="6"/>
    </row>
    <row r="1244" spans="4:11" ht="15" hidden="1" customHeight="1">
      <c r="D1244" s="6"/>
      <c r="F1244" s="6"/>
      <c r="K1244" s="6"/>
    </row>
    <row r="1245" spans="4:11" ht="15" hidden="1" customHeight="1">
      <c r="D1245" s="6"/>
      <c r="F1245" s="6"/>
      <c r="H1245" s="14"/>
      <c r="K1245" s="6"/>
    </row>
    <row r="1246" spans="4:11" ht="15" hidden="1" customHeight="1">
      <c r="D1246" s="6"/>
      <c r="F1246" s="6"/>
      <c r="H1246" s="14"/>
      <c r="K1246" s="6"/>
    </row>
    <row r="1247" spans="4:11" ht="15" hidden="1" customHeight="1">
      <c r="D1247" s="6"/>
      <c r="F1247" s="6"/>
      <c r="H1247" s="14"/>
      <c r="K1247" s="6"/>
    </row>
    <row r="1248" spans="4:11" ht="15" hidden="1" customHeight="1">
      <c r="D1248" s="6"/>
      <c r="F1248" s="6"/>
      <c r="K1248" s="6"/>
    </row>
    <row r="1249" spans="4:11" ht="15" hidden="1" customHeight="1">
      <c r="D1249" s="6"/>
      <c r="F1249" s="6"/>
      <c r="K1249" s="6"/>
    </row>
    <row r="1250" spans="4:11" ht="15" hidden="1" customHeight="1">
      <c r="D1250" s="6"/>
      <c r="F1250" s="6"/>
      <c r="K1250" s="6"/>
    </row>
    <row r="1251" spans="4:11" ht="15" hidden="1" customHeight="1">
      <c r="D1251" s="6"/>
      <c r="F1251" s="6"/>
      <c r="K1251" s="6"/>
    </row>
    <row r="1252" spans="4:11" ht="15" hidden="1" customHeight="1">
      <c r="D1252" s="6"/>
      <c r="F1252" s="6"/>
      <c r="K1252" s="6"/>
    </row>
    <row r="1253" spans="4:11" ht="15" hidden="1" customHeight="1">
      <c r="D1253" s="6"/>
      <c r="F1253" s="6"/>
      <c r="K1253" s="5"/>
    </row>
    <row r="1254" spans="4:11" ht="15" hidden="1" customHeight="1">
      <c r="D1254" s="6"/>
      <c r="F1254" s="6"/>
      <c r="K1254" s="5"/>
    </row>
    <row r="1255" spans="4:11" ht="15" hidden="1" customHeight="1">
      <c r="D1255" s="6"/>
      <c r="F1255" s="6"/>
      <c r="K1255" s="5"/>
    </row>
    <row r="1256" spans="4:11" ht="15" hidden="1" customHeight="1">
      <c r="D1256" s="6"/>
      <c r="F1256" s="6"/>
      <c r="K1256" s="5"/>
    </row>
    <row r="1257" spans="4:11" ht="15" hidden="1" customHeight="1">
      <c r="D1257" s="6"/>
      <c r="F1257" s="6"/>
      <c r="K1257" s="5"/>
    </row>
    <row r="1258" spans="4:11" ht="15" hidden="1" customHeight="1">
      <c r="D1258" s="6"/>
      <c r="F1258" s="6"/>
      <c r="K1258" s="5"/>
    </row>
    <row r="1259" spans="4:11" ht="15" hidden="1" customHeight="1">
      <c r="D1259" s="6"/>
      <c r="F1259" s="6"/>
      <c r="K1259" s="5"/>
    </row>
    <row r="1260" spans="4:11" ht="15" hidden="1" customHeight="1">
      <c r="D1260" s="6"/>
      <c r="F1260" s="6"/>
      <c r="K1260" s="5"/>
    </row>
    <row r="1261" spans="4:11" ht="15" hidden="1" customHeight="1">
      <c r="D1261" s="6"/>
      <c r="F1261" s="6"/>
      <c r="K1261" s="5"/>
    </row>
    <row r="1262" spans="4:11" ht="15" hidden="1" customHeight="1">
      <c r="D1262" s="6"/>
      <c r="F1262" s="6"/>
      <c r="K1262" s="5"/>
    </row>
    <row r="1263" spans="4:11" ht="15" hidden="1" customHeight="1">
      <c r="D1263" s="6"/>
      <c r="F1263" s="6"/>
      <c r="K1263" s="5"/>
    </row>
    <row r="1264" spans="4:11" ht="15" hidden="1" customHeight="1">
      <c r="D1264" s="6"/>
      <c r="F1264" s="6"/>
      <c r="K1264" s="5"/>
    </row>
    <row r="1265" spans="4:11" ht="15" hidden="1" customHeight="1">
      <c r="D1265" s="6"/>
      <c r="F1265" s="6"/>
      <c r="K1265" s="5"/>
    </row>
    <row r="1266" spans="4:11" ht="15" hidden="1" customHeight="1">
      <c r="D1266" s="6"/>
      <c r="F1266" s="6"/>
      <c r="K1266" s="5"/>
    </row>
    <row r="1267" spans="4:11" ht="15" hidden="1" customHeight="1">
      <c r="D1267" s="6"/>
      <c r="F1267" s="6"/>
      <c r="K1267" s="5"/>
    </row>
    <row r="1268" spans="4:11" ht="15" hidden="1" customHeight="1">
      <c r="D1268" s="6"/>
      <c r="F1268" s="6"/>
      <c r="K1268" s="5"/>
    </row>
    <row r="1269" spans="4:11" ht="15" hidden="1" customHeight="1">
      <c r="D1269" s="6"/>
      <c r="F1269" s="6"/>
      <c r="K1269" s="5"/>
    </row>
    <row r="1270" spans="4:11" ht="15" hidden="1" customHeight="1">
      <c r="D1270" s="6"/>
      <c r="F1270" s="6"/>
      <c r="K1270" s="5"/>
    </row>
    <row r="1271" spans="4:11" ht="15" hidden="1" customHeight="1">
      <c r="D1271" s="6"/>
      <c r="F1271" s="6"/>
      <c r="K1271" s="5"/>
    </row>
    <row r="1272" spans="4:11" ht="15" hidden="1" customHeight="1">
      <c r="D1272" s="6"/>
      <c r="F1272" s="6"/>
      <c r="K1272" s="5"/>
    </row>
    <row r="1273" spans="4:11" ht="15" hidden="1" customHeight="1">
      <c r="D1273" s="6"/>
      <c r="F1273" s="6"/>
      <c r="K1273" s="5"/>
    </row>
    <row r="1274" spans="4:11" ht="15" hidden="1" customHeight="1">
      <c r="D1274" s="6"/>
      <c r="F1274" s="6"/>
      <c r="K1274" s="5"/>
    </row>
    <row r="1275" spans="4:11" ht="15" hidden="1" customHeight="1">
      <c r="D1275" s="6"/>
      <c r="F1275" s="6"/>
      <c r="K1275" s="5"/>
    </row>
    <row r="1276" spans="4:11" ht="15" hidden="1" customHeight="1">
      <c r="D1276" s="6"/>
      <c r="F1276" s="6"/>
      <c r="K1276" s="5"/>
    </row>
    <row r="1277" spans="4:11" ht="15" hidden="1" customHeight="1">
      <c r="D1277" s="6"/>
      <c r="F1277" s="6"/>
      <c r="K1277" s="5"/>
    </row>
    <row r="1278" spans="4:11" ht="15" hidden="1" customHeight="1">
      <c r="D1278" s="6"/>
      <c r="F1278" s="6"/>
      <c r="K1278" s="5"/>
    </row>
    <row r="1279" spans="4:11" ht="15" hidden="1" customHeight="1">
      <c r="D1279" s="6"/>
      <c r="F1279" s="6"/>
      <c r="K1279" s="5"/>
    </row>
    <row r="1280" spans="4:11" ht="15" hidden="1" customHeight="1">
      <c r="D1280" s="6"/>
      <c r="F1280" s="6"/>
      <c r="K1280" s="5"/>
    </row>
    <row r="1281" spans="2:11" ht="15" hidden="1" customHeight="1">
      <c r="D1281" s="6"/>
      <c r="F1281" s="6"/>
      <c r="K1281" s="5"/>
    </row>
    <row r="1282" spans="2:11" ht="15" hidden="1" customHeight="1">
      <c r="D1282" s="6"/>
      <c r="F1282" s="6"/>
      <c r="K1282" s="5"/>
    </row>
    <row r="1283" spans="2:11" ht="15" hidden="1" customHeight="1">
      <c r="D1283" s="6"/>
      <c r="F1283" s="6"/>
      <c r="K1283" s="5"/>
    </row>
    <row r="1284" spans="2:11" ht="15" hidden="1" customHeight="1">
      <c r="D1284" s="6"/>
      <c r="F1284" s="6"/>
      <c r="K1284" s="5"/>
    </row>
    <row r="1285" spans="2:11" ht="15" hidden="1" customHeight="1">
      <c r="D1285" s="6"/>
      <c r="F1285" s="6"/>
      <c r="K1285" s="5"/>
    </row>
    <row r="1286" spans="2:11" ht="15" hidden="1" customHeight="1">
      <c r="D1286" s="6"/>
      <c r="F1286" s="6"/>
      <c r="K1286" s="5"/>
    </row>
    <row r="1287" spans="2:11" ht="15" hidden="1" customHeight="1">
      <c r="D1287" s="6"/>
      <c r="F1287" s="6"/>
      <c r="K1287" s="5"/>
    </row>
    <row r="1288" spans="2:11" ht="15" hidden="1" customHeight="1">
      <c r="D1288" s="6"/>
      <c r="F1288" s="6"/>
      <c r="H1288" s="33"/>
      <c r="K1288" s="5"/>
    </row>
    <row r="1289" spans="2:11" ht="15" hidden="1" customHeight="1">
      <c r="D1289" s="6"/>
      <c r="F1289" s="6"/>
      <c r="K1289" s="5"/>
    </row>
    <row r="1290" spans="2:11" ht="15" hidden="1" customHeight="1">
      <c r="D1290" s="6"/>
      <c r="F1290" s="6"/>
      <c r="K1290" s="5"/>
    </row>
    <row r="1291" spans="2:11" ht="15" hidden="1" customHeight="1">
      <c r="D1291" s="6"/>
      <c r="F1291" s="6"/>
      <c r="K1291" s="5"/>
    </row>
    <row r="1292" spans="2:11" ht="15" hidden="1" customHeight="1">
      <c r="D1292" s="6"/>
      <c r="F1292" s="6"/>
      <c r="K1292" s="5"/>
    </row>
    <row r="1293" spans="2:11" ht="15" hidden="1" customHeight="1">
      <c r="D1293" s="6"/>
      <c r="F1293" s="6"/>
      <c r="K1293" s="5"/>
    </row>
    <row r="1294" spans="2:11" ht="15" hidden="1" customHeight="1">
      <c r="D1294" s="6"/>
      <c r="F1294" s="6"/>
      <c r="K1294" s="5"/>
    </row>
    <row r="1295" spans="2:11" ht="15" hidden="1" customHeight="1">
      <c r="B1295" s="28"/>
      <c r="D1295" s="6"/>
      <c r="F1295" s="6"/>
      <c r="K1295" s="5"/>
    </row>
    <row r="1296" spans="2:11" ht="15" hidden="1" customHeight="1">
      <c r="D1296" s="6"/>
      <c r="F1296" s="6"/>
      <c r="K1296" s="5"/>
    </row>
    <row r="1297" spans="2:11" ht="15" hidden="1" customHeight="1">
      <c r="B1297" s="28"/>
      <c r="D1297" s="6"/>
      <c r="F1297" s="6"/>
      <c r="K1297" s="5"/>
    </row>
    <row r="1298" spans="2:11" ht="15" hidden="1" customHeight="1">
      <c r="D1298" s="6"/>
      <c r="F1298" s="6"/>
      <c r="K1298" s="5"/>
    </row>
    <row r="1299" spans="2:11" ht="15" hidden="1" customHeight="1">
      <c r="D1299" s="6"/>
      <c r="F1299" s="6"/>
      <c r="K1299" s="5"/>
    </row>
    <row r="1300" spans="2:11" ht="15" hidden="1" customHeight="1">
      <c r="D1300" s="6"/>
      <c r="F1300" s="6"/>
      <c r="K1300" s="5"/>
    </row>
    <row r="1301" spans="2:11" ht="15" hidden="1" customHeight="1">
      <c r="D1301" s="6"/>
      <c r="F1301" s="6"/>
      <c r="K1301" s="5"/>
    </row>
    <row r="1302" spans="2:11" ht="15" hidden="1" customHeight="1">
      <c r="D1302" s="6"/>
      <c r="F1302" s="6"/>
      <c r="K1302" s="5"/>
    </row>
    <row r="1303" spans="2:11" ht="15" hidden="1" customHeight="1">
      <c r="D1303" s="6"/>
      <c r="F1303" s="6"/>
      <c r="K1303" s="5"/>
    </row>
    <row r="1304" spans="2:11" ht="15" hidden="1" customHeight="1">
      <c r="D1304" s="6"/>
      <c r="F1304" s="6"/>
      <c r="K1304" s="5"/>
    </row>
    <row r="1305" spans="2:11" ht="15" hidden="1" customHeight="1">
      <c r="D1305" s="6"/>
      <c r="F1305" s="6"/>
      <c r="K1305" s="5"/>
    </row>
    <row r="1306" spans="2:11" ht="15" hidden="1" customHeight="1">
      <c r="D1306" s="6"/>
      <c r="F1306" s="6"/>
      <c r="K1306" s="5"/>
    </row>
    <row r="1307" spans="2:11" ht="15" hidden="1" customHeight="1">
      <c r="D1307" s="6"/>
      <c r="F1307" s="6"/>
      <c r="K1307" s="5"/>
    </row>
    <row r="1308" spans="2:11" ht="15" hidden="1" customHeight="1">
      <c r="D1308" s="6"/>
      <c r="F1308" s="6"/>
      <c r="K1308" s="5"/>
    </row>
    <row r="1309" spans="2:11" ht="15" hidden="1" customHeight="1">
      <c r="D1309" s="6"/>
      <c r="F1309" s="6"/>
      <c r="K1309" s="5"/>
    </row>
    <row r="1310" spans="2:11" ht="15" hidden="1" customHeight="1">
      <c r="D1310" s="6"/>
      <c r="F1310" s="6"/>
      <c r="K1310" s="5"/>
    </row>
    <row r="1311" spans="2:11" ht="15" hidden="1" customHeight="1">
      <c r="D1311" s="6"/>
      <c r="F1311" s="6"/>
      <c r="K1311" s="5"/>
    </row>
    <row r="1312" spans="2:11" ht="15" hidden="1" customHeight="1">
      <c r="D1312" s="6"/>
      <c r="F1312" s="6"/>
      <c r="K1312" s="5"/>
    </row>
    <row r="1313" spans="4:11" ht="15" hidden="1" customHeight="1">
      <c r="D1313" s="6"/>
      <c r="F1313" s="6"/>
      <c r="K1313" s="5"/>
    </row>
    <row r="1314" spans="4:11" ht="15" hidden="1" customHeight="1">
      <c r="D1314" s="6"/>
      <c r="F1314" s="6"/>
      <c r="K1314" s="5"/>
    </row>
    <row r="1315" spans="4:11" ht="15" hidden="1" customHeight="1">
      <c r="D1315" s="6"/>
      <c r="F1315" s="6"/>
      <c r="K1315" s="5"/>
    </row>
    <row r="1316" spans="4:11" ht="15" hidden="1" customHeight="1">
      <c r="D1316" s="6"/>
      <c r="F1316" s="6"/>
      <c r="K1316" s="5"/>
    </row>
    <row r="1317" spans="4:11" ht="15" hidden="1" customHeight="1">
      <c r="D1317" s="6"/>
      <c r="F1317" s="6"/>
      <c r="K1317" s="5"/>
    </row>
    <row r="1318" spans="4:11" ht="15" hidden="1" customHeight="1">
      <c r="D1318" s="6"/>
      <c r="F1318" s="6"/>
      <c r="K1318" s="5"/>
    </row>
    <row r="1319" spans="4:11" ht="15" hidden="1" customHeight="1">
      <c r="D1319" s="6"/>
      <c r="F1319" s="6"/>
      <c r="K1319" s="5"/>
    </row>
    <row r="1320" spans="4:11" ht="15" hidden="1" customHeight="1">
      <c r="D1320" s="6"/>
      <c r="F1320" s="6"/>
      <c r="K1320" s="5"/>
    </row>
    <row r="1321" spans="4:11" ht="15" hidden="1" customHeight="1">
      <c r="D1321" s="6"/>
      <c r="F1321" s="6"/>
      <c r="K1321" s="5"/>
    </row>
    <row r="1322" spans="4:11" ht="15" hidden="1" customHeight="1">
      <c r="D1322" s="6"/>
      <c r="F1322" s="6"/>
      <c r="K1322" s="5"/>
    </row>
    <row r="1323" spans="4:11" ht="15" hidden="1" customHeight="1">
      <c r="D1323" s="6"/>
      <c r="F1323" s="6"/>
      <c r="K1323" s="5"/>
    </row>
    <row r="1324" spans="4:11" ht="15" hidden="1" customHeight="1">
      <c r="D1324" s="6"/>
      <c r="F1324" s="6"/>
      <c r="K1324" s="5"/>
    </row>
    <row r="1325" spans="4:11" ht="15" hidden="1" customHeight="1">
      <c r="D1325" s="6"/>
      <c r="F1325" s="6"/>
      <c r="K1325" s="5"/>
    </row>
    <row r="1326" spans="4:11" ht="15" hidden="1" customHeight="1">
      <c r="D1326" s="6"/>
      <c r="F1326" s="6"/>
      <c r="K1326" s="5"/>
    </row>
    <row r="1327" spans="4:11" ht="15" hidden="1" customHeight="1">
      <c r="D1327" s="6"/>
      <c r="F1327" s="6"/>
      <c r="K1327" s="5"/>
    </row>
    <row r="1328" spans="4:11" ht="15" hidden="1" customHeight="1">
      <c r="D1328" s="6"/>
      <c r="F1328" s="6"/>
      <c r="K1328" s="5"/>
    </row>
    <row r="1329" spans="2:11" ht="15" hidden="1" customHeight="1">
      <c r="D1329" s="6"/>
      <c r="F1329" s="6"/>
      <c r="K1329" s="5"/>
    </row>
    <row r="1330" spans="2:11" ht="15" hidden="1" customHeight="1">
      <c r="D1330" s="6"/>
      <c r="F1330" s="6"/>
      <c r="K1330" s="5"/>
    </row>
    <row r="1331" spans="2:11" ht="15" hidden="1" customHeight="1">
      <c r="B1331" s="28"/>
      <c r="D1331" s="6"/>
      <c r="F1331" s="6"/>
      <c r="K1331" s="5"/>
    </row>
    <row r="1332" spans="2:11" ht="15" hidden="1" customHeight="1">
      <c r="D1332" s="6"/>
      <c r="F1332" s="6"/>
      <c r="K1332" s="5"/>
    </row>
    <row r="1333" spans="2:11" ht="15" hidden="1" customHeight="1">
      <c r="D1333" s="6"/>
      <c r="F1333" s="6"/>
      <c r="K1333" s="5"/>
    </row>
    <row r="1334" spans="2:11" ht="15" hidden="1" customHeight="1">
      <c r="D1334" s="6"/>
      <c r="F1334" s="6"/>
      <c r="K1334" s="5"/>
    </row>
    <row r="1335" spans="2:11" ht="15" hidden="1" customHeight="1">
      <c r="D1335" s="6"/>
      <c r="F1335" s="6"/>
      <c r="K1335" s="5"/>
    </row>
    <row r="1336" spans="2:11" ht="15" hidden="1" customHeight="1">
      <c r="D1336" s="6"/>
      <c r="F1336" s="6"/>
      <c r="K1336" s="5"/>
    </row>
    <row r="1337" spans="2:11" ht="15" hidden="1" customHeight="1">
      <c r="D1337" s="6"/>
      <c r="F1337" s="6"/>
      <c r="K1337" s="5"/>
    </row>
    <row r="1338" spans="2:11" ht="15" hidden="1" customHeight="1">
      <c r="D1338" s="6"/>
      <c r="F1338" s="6"/>
      <c r="K1338" s="5"/>
    </row>
    <row r="1339" spans="2:11" ht="15" hidden="1" customHeight="1">
      <c r="D1339" s="6"/>
      <c r="F1339" s="6"/>
      <c r="K1339" s="5"/>
    </row>
    <row r="1340" spans="2:11" ht="15" hidden="1" customHeight="1">
      <c r="D1340" s="6"/>
      <c r="F1340" s="6"/>
      <c r="K1340" s="5"/>
    </row>
    <row r="1341" spans="2:11" ht="15" hidden="1" customHeight="1">
      <c r="D1341" s="6"/>
      <c r="F1341" s="6"/>
      <c r="K1341" s="5"/>
    </row>
    <row r="1342" spans="2:11" ht="15" hidden="1" customHeight="1">
      <c r="D1342" s="6"/>
      <c r="F1342" s="6"/>
      <c r="K1342" s="5"/>
    </row>
    <row r="1343" spans="2:11" ht="15" hidden="1" customHeight="1">
      <c r="D1343" s="6"/>
      <c r="F1343" s="6"/>
      <c r="K1343" s="5"/>
    </row>
    <row r="1344" spans="2:11" ht="15" hidden="1" customHeight="1">
      <c r="D1344" s="6"/>
      <c r="F1344" s="6"/>
      <c r="K1344" s="5"/>
    </row>
    <row r="1345" spans="4:11" ht="15" hidden="1" customHeight="1">
      <c r="D1345" s="6"/>
      <c r="F1345" s="6"/>
      <c r="K1345" s="5"/>
    </row>
    <row r="1346" spans="4:11" ht="15" hidden="1" customHeight="1">
      <c r="D1346" s="6"/>
      <c r="F1346" s="6"/>
      <c r="K1346" s="5"/>
    </row>
    <row r="1347" spans="4:11" ht="15" hidden="1" customHeight="1">
      <c r="D1347" s="6"/>
      <c r="F1347" s="6"/>
      <c r="K1347" s="5"/>
    </row>
    <row r="1348" spans="4:11" ht="15" hidden="1" customHeight="1">
      <c r="D1348" s="6"/>
      <c r="F1348" s="6"/>
      <c r="K1348" s="5"/>
    </row>
    <row r="1349" spans="4:11" ht="15" hidden="1" customHeight="1">
      <c r="D1349" s="6"/>
      <c r="F1349" s="6"/>
      <c r="K1349" s="5"/>
    </row>
    <row r="1350" spans="4:11" ht="15" hidden="1" customHeight="1">
      <c r="D1350" s="6"/>
      <c r="F1350" s="6"/>
      <c r="K1350" s="5"/>
    </row>
    <row r="1351" spans="4:11" ht="15" hidden="1" customHeight="1">
      <c r="D1351" s="6"/>
      <c r="F1351" s="6"/>
      <c r="K1351" s="5"/>
    </row>
    <row r="1352" spans="4:11" ht="15" hidden="1" customHeight="1">
      <c r="D1352" s="6"/>
      <c r="F1352" s="6"/>
      <c r="K1352" s="5"/>
    </row>
    <row r="1353" spans="4:11" ht="15" hidden="1" customHeight="1">
      <c r="D1353" s="6"/>
      <c r="F1353" s="6"/>
      <c r="K1353" s="5"/>
    </row>
    <row r="1354" spans="4:11" ht="15" hidden="1" customHeight="1">
      <c r="D1354" s="6"/>
      <c r="F1354" s="6"/>
      <c r="K1354" s="5"/>
    </row>
    <row r="1355" spans="4:11" ht="15" hidden="1" customHeight="1">
      <c r="D1355" s="6"/>
      <c r="F1355" s="6"/>
      <c r="K1355" s="5"/>
    </row>
    <row r="1356" spans="4:11" ht="15" hidden="1" customHeight="1">
      <c r="D1356" s="6"/>
      <c r="F1356" s="6"/>
      <c r="K1356" s="5"/>
    </row>
    <row r="1357" spans="4:11" ht="15" hidden="1" customHeight="1">
      <c r="D1357" s="6"/>
      <c r="F1357" s="6"/>
      <c r="K1357" s="5"/>
    </row>
    <row r="1358" spans="4:11" ht="15" hidden="1" customHeight="1">
      <c r="D1358" s="6"/>
      <c r="F1358" s="6"/>
      <c r="K1358" s="5"/>
    </row>
    <row r="1359" spans="4:11" ht="15" hidden="1" customHeight="1">
      <c r="D1359" s="6"/>
      <c r="F1359" s="6"/>
      <c r="K1359" s="5"/>
    </row>
    <row r="1360" spans="4:11" ht="15" hidden="1" customHeight="1">
      <c r="D1360" s="6"/>
      <c r="F1360" s="6"/>
      <c r="K1360" s="5"/>
    </row>
    <row r="1361" spans="4:11" ht="15" hidden="1" customHeight="1">
      <c r="D1361" s="6"/>
      <c r="F1361" s="6"/>
      <c r="K1361" s="5"/>
    </row>
    <row r="1362" spans="4:11" ht="15" hidden="1" customHeight="1">
      <c r="D1362" s="6"/>
      <c r="F1362" s="6"/>
      <c r="K1362" s="5"/>
    </row>
    <row r="1363" spans="4:11" ht="15" hidden="1" customHeight="1">
      <c r="D1363" s="6"/>
      <c r="F1363" s="6"/>
      <c r="K1363" s="5"/>
    </row>
    <row r="1364" spans="4:11" ht="15" hidden="1" customHeight="1">
      <c r="D1364" s="6"/>
      <c r="F1364" s="6"/>
      <c r="K1364" s="5"/>
    </row>
    <row r="1365" spans="4:11" ht="15" hidden="1" customHeight="1">
      <c r="D1365" s="6"/>
      <c r="F1365" s="6"/>
      <c r="K1365" s="5"/>
    </row>
    <row r="1366" spans="4:11" ht="15" hidden="1" customHeight="1">
      <c r="D1366" s="6"/>
      <c r="F1366" s="6"/>
      <c r="K1366" s="5"/>
    </row>
    <row r="1367" spans="4:11" ht="15" hidden="1" customHeight="1">
      <c r="D1367" s="6"/>
      <c r="F1367" s="6"/>
      <c r="K1367" s="5"/>
    </row>
    <row r="1368" spans="4:11" ht="15" hidden="1" customHeight="1">
      <c r="D1368" s="6"/>
      <c r="F1368" s="6"/>
      <c r="K1368" s="5"/>
    </row>
    <row r="1369" spans="4:11" ht="15" hidden="1" customHeight="1">
      <c r="D1369" s="6"/>
      <c r="F1369" s="6"/>
      <c r="K1369" s="5"/>
    </row>
    <row r="1370" spans="4:11" ht="15" hidden="1" customHeight="1">
      <c r="D1370" s="6"/>
      <c r="F1370" s="6"/>
      <c r="K1370" s="5"/>
    </row>
    <row r="1371" spans="4:11" ht="15" hidden="1" customHeight="1">
      <c r="D1371" s="6"/>
      <c r="F1371" s="6"/>
      <c r="K1371" s="5"/>
    </row>
    <row r="1372" spans="4:11" ht="15" hidden="1" customHeight="1">
      <c r="D1372" s="6"/>
      <c r="F1372" s="6"/>
      <c r="K1372" s="5"/>
    </row>
    <row r="1373" spans="4:11" ht="15" hidden="1" customHeight="1">
      <c r="D1373" s="6"/>
      <c r="F1373" s="6"/>
      <c r="K1373" s="5"/>
    </row>
    <row r="1374" spans="4:11" ht="15" hidden="1" customHeight="1">
      <c r="D1374" s="6"/>
      <c r="F1374" s="6"/>
      <c r="K1374" s="5"/>
    </row>
    <row r="1375" spans="4:11" ht="15" hidden="1" customHeight="1">
      <c r="D1375" s="6"/>
      <c r="F1375" s="6"/>
      <c r="K1375" s="5"/>
    </row>
    <row r="1376" spans="4:11" ht="15" hidden="1" customHeight="1">
      <c r="D1376" s="6"/>
      <c r="F1376" s="6"/>
      <c r="K1376" s="5"/>
    </row>
    <row r="1377" spans="2:11" ht="15" hidden="1" customHeight="1">
      <c r="D1377" s="6"/>
      <c r="F1377" s="6"/>
      <c r="K1377" s="5"/>
    </row>
    <row r="1378" spans="2:11" ht="15" hidden="1" customHeight="1">
      <c r="B1378" s="28"/>
      <c r="D1378" s="6"/>
      <c r="F1378" s="6"/>
      <c r="K1378" s="5"/>
    </row>
    <row r="1379" spans="2:11" ht="15" hidden="1" customHeight="1">
      <c r="D1379" s="6"/>
      <c r="F1379" s="6"/>
      <c r="K1379" s="5"/>
    </row>
    <row r="1380" spans="2:11" ht="15" hidden="1" customHeight="1">
      <c r="D1380" s="6"/>
      <c r="F1380" s="6"/>
      <c r="K1380" s="5"/>
    </row>
    <row r="1381" spans="2:11" ht="15" hidden="1" customHeight="1">
      <c r="D1381" s="6"/>
      <c r="F1381" s="6"/>
      <c r="K1381" s="5"/>
    </row>
    <row r="1382" spans="2:11" ht="15" hidden="1" customHeight="1">
      <c r="D1382" s="6"/>
      <c r="F1382" s="6"/>
      <c r="K1382" s="5"/>
    </row>
    <row r="1383" spans="2:11" ht="15" hidden="1" customHeight="1">
      <c r="D1383" s="6"/>
      <c r="F1383" s="6"/>
      <c r="K1383" s="5"/>
    </row>
    <row r="1384" spans="2:11" ht="15" hidden="1" customHeight="1">
      <c r="D1384" s="6"/>
      <c r="F1384" s="6"/>
      <c r="K1384" s="5"/>
    </row>
    <row r="1385" spans="2:11" ht="15" hidden="1" customHeight="1">
      <c r="D1385" s="6"/>
      <c r="F1385" s="6"/>
      <c r="K1385" s="5"/>
    </row>
    <row r="1386" spans="2:11" ht="15" hidden="1" customHeight="1">
      <c r="D1386" s="6"/>
      <c r="F1386" s="6"/>
      <c r="K1386" s="5"/>
    </row>
    <row r="1387" spans="2:11" ht="15" hidden="1" customHeight="1">
      <c r="D1387" s="6"/>
      <c r="F1387" s="6"/>
      <c r="K1387" s="5"/>
    </row>
    <row r="1388" spans="2:11" ht="15" hidden="1" customHeight="1">
      <c r="D1388" s="6"/>
      <c r="F1388" s="6"/>
      <c r="K1388" s="5"/>
    </row>
    <row r="1389" spans="2:11" ht="15" hidden="1" customHeight="1">
      <c r="D1389" s="6"/>
      <c r="F1389" s="6"/>
      <c r="K1389" s="5"/>
    </row>
    <row r="1390" spans="2:11" ht="15" hidden="1" customHeight="1">
      <c r="D1390" s="6"/>
      <c r="F1390" s="6"/>
      <c r="K1390" s="5"/>
    </row>
    <row r="1391" spans="2:11" ht="15" hidden="1" customHeight="1">
      <c r="D1391" s="6"/>
      <c r="F1391" s="6"/>
      <c r="K1391" s="5"/>
    </row>
    <row r="1392" spans="2:11" ht="15" hidden="1" customHeight="1">
      <c r="D1392" s="6"/>
      <c r="F1392" s="6"/>
      <c r="K1392" s="5"/>
    </row>
    <row r="1393" spans="4:11" ht="15" hidden="1" customHeight="1">
      <c r="D1393" s="6"/>
      <c r="F1393" s="6"/>
      <c r="K1393" s="5"/>
    </row>
    <row r="1394" spans="4:11" ht="15" hidden="1" customHeight="1">
      <c r="D1394" s="6"/>
      <c r="F1394" s="6"/>
      <c r="K1394" s="5"/>
    </row>
    <row r="1395" spans="4:11" ht="15" hidden="1" customHeight="1">
      <c r="D1395" s="6"/>
      <c r="F1395" s="6"/>
      <c r="K1395" s="5"/>
    </row>
    <row r="1396" spans="4:11" ht="15" hidden="1" customHeight="1">
      <c r="D1396" s="6"/>
      <c r="F1396" s="6"/>
      <c r="K1396" s="5"/>
    </row>
    <row r="1397" spans="4:11" ht="15" hidden="1" customHeight="1">
      <c r="D1397" s="6"/>
      <c r="F1397" s="6"/>
      <c r="K1397" s="5"/>
    </row>
    <row r="1398" spans="4:11" ht="15" hidden="1" customHeight="1">
      <c r="D1398" s="6"/>
      <c r="F1398" s="6"/>
      <c r="K1398" s="5"/>
    </row>
    <row r="1399" spans="4:11" ht="15" hidden="1" customHeight="1">
      <c r="D1399" s="6"/>
      <c r="F1399" s="6"/>
      <c r="K1399" s="5"/>
    </row>
    <row r="1400" spans="4:11" ht="15" hidden="1" customHeight="1">
      <c r="D1400" s="6"/>
      <c r="F1400" s="6"/>
      <c r="K1400" s="5"/>
    </row>
    <row r="1401" spans="4:11" ht="15" hidden="1" customHeight="1">
      <c r="D1401" s="6"/>
      <c r="F1401" s="6"/>
      <c r="K1401" s="5"/>
    </row>
    <row r="1402" spans="4:11" ht="15" hidden="1" customHeight="1">
      <c r="D1402" s="6"/>
      <c r="F1402" s="6"/>
      <c r="K1402" s="5"/>
    </row>
    <row r="1403" spans="4:11" ht="15" hidden="1" customHeight="1">
      <c r="D1403" s="6"/>
      <c r="F1403" s="6"/>
      <c r="K1403" s="5"/>
    </row>
    <row r="1404" spans="4:11" ht="15" hidden="1" customHeight="1">
      <c r="D1404" s="6"/>
      <c r="F1404" s="6"/>
      <c r="K1404" s="5"/>
    </row>
    <row r="1405" spans="4:11" ht="15" hidden="1" customHeight="1">
      <c r="D1405" s="6"/>
      <c r="F1405" s="6"/>
      <c r="K1405" s="5"/>
    </row>
    <row r="1406" spans="4:11" ht="15" hidden="1" customHeight="1">
      <c r="D1406" s="6"/>
      <c r="F1406" s="6"/>
      <c r="K1406" s="5"/>
    </row>
    <row r="1407" spans="4:11" ht="15" hidden="1" customHeight="1">
      <c r="D1407" s="6"/>
      <c r="F1407" s="6"/>
      <c r="K1407" s="5"/>
    </row>
    <row r="1408" spans="4:11" ht="15" hidden="1" customHeight="1">
      <c r="D1408" s="6"/>
      <c r="F1408" s="6"/>
      <c r="K1408" s="5"/>
    </row>
    <row r="1409" spans="2:11" ht="15" hidden="1" customHeight="1">
      <c r="D1409" s="6"/>
      <c r="F1409" s="6"/>
      <c r="K1409" s="5"/>
    </row>
    <row r="1410" spans="2:11" ht="15" hidden="1" customHeight="1">
      <c r="D1410" s="6"/>
      <c r="F1410" s="6"/>
      <c r="K1410" s="5"/>
    </row>
    <row r="1411" spans="2:11" ht="15" hidden="1" customHeight="1">
      <c r="D1411" s="6"/>
      <c r="F1411" s="6"/>
      <c r="K1411" s="5"/>
    </row>
    <row r="1412" spans="2:11" ht="15" hidden="1" customHeight="1">
      <c r="D1412" s="6"/>
      <c r="F1412" s="6"/>
      <c r="K1412" s="5"/>
    </row>
    <row r="1413" spans="2:11" ht="15" hidden="1" customHeight="1">
      <c r="D1413" s="6"/>
      <c r="F1413" s="6"/>
      <c r="K1413" s="5"/>
    </row>
    <row r="1414" spans="2:11" ht="15" hidden="1" customHeight="1">
      <c r="B1414" s="28"/>
      <c r="D1414" s="6"/>
      <c r="F1414" s="6"/>
      <c r="K1414" s="5"/>
    </row>
    <row r="1415" spans="2:11" ht="15" hidden="1" customHeight="1">
      <c r="D1415" s="6"/>
      <c r="F1415" s="6"/>
      <c r="K1415" s="5"/>
    </row>
    <row r="1416" spans="2:11" ht="15" hidden="1" customHeight="1">
      <c r="D1416" s="6"/>
      <c r="F1416" s="6"/>
      <c r="K1416" s="5"/>
    </row>
    <row r="1417" spans="2:11" ht="15" hidden="1" customHeight="1">
      <c r="D1417" s="6"/>
      <c r="F1417" s="6"/>
      <c r="K1417" s="5"/>
    </row>
    <row r="1418" spans="2:11" ht="15" hidden="1" customHeight="1">
      <c r="B1418" s="28"/>
      <c r="D1418" s="6"/>
      <c r="F1418" s="6"/>
      <c r="K1418" s="5"/>
    </row>
    <row r="1419" spans="2:11" ht="15" hidden="1" customHeight="1">
      <c r="B1419" s="28"/>
      <c r="D1419" s="6"/>
      <c r="F1419" s="6"/>
      <c r="K1419" s="5"/>
    </row>
    <row r="1420" spans="2:11" ht="15" hidden="1" customHeight="1">
      <c r="D1420" s="6"/>
      <c r="F1420" s="6"/>
      <c r="K1420" s="5"/>
    </row>
    <row r="1421" spans="2:11" ht="15" hidden="1" customHeight="1">
      <c r="D1421" s="6"/>
      <c r="F1421" s="6"/>
      <c r="K1421" s="5"/>
    </row>
    <row r="1422" spans="2:11" ht="15" hidden="1" customHeight="1">
      <c r="D1422" s="6"/>
      <c r="F1422" s="6"/>
      <c r="K1422" s="5"/>
    </row>
    <row r="1423" spans="2:11" ht="15" hidden="1" customHeight="1">
      <c r="D1423" s="6"/>
      <c r="F1423" s="6"/>
      <c r="K1423" s="5"/>
    </row>
    <row r="1424" spans="2:11" ht="15" hidden="1" customHeight="1">
      <c r="D1424" s="6"/>
      <c r="F1424" s="6"/>
      <c r="K1424" s="5"/>
    </row>
    <row r="1425" spans="4:11" ht="15" hidden="1" customHeight="1">
      <c r="D1425" s="6"/>
      <c r="F1425" s="6"/>
      <c r="K1425" s="5"/>
    </row>
    <row r="1426" spans="4:11" ht="15" hidden="1" customHeight="1">
      <c r="D1426" s="6"/>
      <c r="F1426" s="6"/>
      <c r="K1426" s="5"/>
    </row>
    <row r="1427" spans="4:11" ht="15" hidden="1" customHeight="1">
      <c r="D1427" s="6"/>
      <c r="F1427" s="6"/>
      <c r="K1427" s="5"/>
    </row>
    <row r="1428" spans="4:11" ht="15" hidden="1" customHeight="1">
      <c r="D1428" s="6"/>
      <c r="F1428" s="6"/>
      <c r="K1428" s="5"/>
    </row>
    <row r="1429" spans="4:11" ht="15" hidden="1" customHeight="1">
      <c r="D1429" s="6"/>
      <c r="F1429" s="6"/>
      <c r="K1429" s="5"/>
    </row>
    <row r="1430" spans="4:11" ht="15" hidden="1" customHeight="1">
      <c r="D1430" s="6"/>
      <c r="F1430" s="6"/>
      <c r="K1430" s="5"/>
    </row>
    <row r="1431" spans="4:11" ht="15" hidden="1" customHeight="1">
      <c r="D1431" s="6"/>
      <c r="F1431" s="6"/>
      <c r="K1431" s="5"/>
    </row>
    <row r="1432" spans="4:11" ht="15" hidden="1" customHeight="1">
      <c r="D1432" s="6"/>
      <c r="F1432" s="6"/>
      <c r="K1432" s="5"/>
    </row>
    <row r="1433" spans="4:11" ht="15" hidden="1" customHeight="1">
      <c r="D1433" s="6"/>
      <c r="F1433" s="6"/>
      <c r="K1433" s="5"/>
    </row>
    <row r="1434" spans="4:11" ht="15" hidden="1" customHeight="1">
      <c r="D1434" s="6"/>
      <c r="F1434" s="6"/>
      <c r="K1434" s="5"/>
    </row>
    <row r="1435" spans="4:11" ht="15" hidden="1" customHeight="1">
      <c r="D1435" s="6"/>
      <c r="F1435" s="6"/>
      <c r="K1435" s="5"/>
    </row>
    <row r="1436" spans="4:11" ht="15" hidden="1" customHeight="1">
      <c r="D1436" s="6"/>
      <c r="F1436" s="6"/>
      <c r="K1436" s="5"/>
    </row>
    <row r="1437" spans="4:11" ht="15" hidden="1" customHeight="1">
      <c r="D1437" s="6"/>
      <c r="F1437" s="6"/>
      <c r="K1437" s="5"/>
    </row>
    <row r="1438" spans="4:11" ht="15" hidden="1" customHeight="1">
      <c r="D1438" s="6"/>
      <c r="F1438" s="6"/>
      <c r="K1438" s="5"/>
    </row>
    <row r="1439" spans="4:11" ht="15" hidden="1" customHeight="1">
      <c r="D1439" s="6"/>
      <c r="F1439" s="6"/>
      <c r="K1439" s="5"/>
    </row>
    <row r="1440" spans="4:11" ht="15" hidden="1" customHeight="1">
      <c r="D1440" s="6"/>
      <c r="F1440" s="6"/>
      <c r="K1440" s="5"/>
    </row>
    <row r="1441" spans="4:11" ht="15" hidden="1" customHeight="1">
      <c r="D1441" s="6"/>
      <c r="F1441" s="6"/>
      <c r="K1441" s="5"/>
    </row>
    <row r="1442" spans="4:11" ht="15" hidden="1" customHeight="1">
      <c r="D1442" s="6"/>
      <c r="F1442" s="6"/>
      <c r="K1442" s="5"/>
    </row>
    <row r="1443" spans="4:11" ht="15" hidden="1" customHeight="1">
      <c r="D1443" s="6"/>
      <c r="F1443" s="6"/>
      <c r="K1443" s="5"/>
    </row>
    <row r="1444" spans="4:11" ht="15" hidden="1" customHeight="1">
      <c r="D1444" s="6"/>
      <c r="F1444" s="6"/>
      <c r="K1444" s="5"/>
    </row>
    <row r="1445" spans="4:11" ht="15" hidden="1" customHeight="1">
      <c r="D1445" s="6"/>
      <c r="F1445" s="6"/>
      <c r="K1445" s="5"/>
    </row>
    <row r="1446" spans="4:11" ht="15" hidden="1" customHeight="1">
      <c r="D1446" s="6"/>
      <c r="F1446" s="6"/>
      <c r="K1446" s="5"/>
    </row>
    <row r="1447" spans="4:11" ht="15" hidden="1" customHeight="1">
      <c r="D1447" s="6"/>
      <c r="F1447" s="6"/>
      <c r="K1447" s="5"/>
    </row>
    <row r="1448" spans="4:11" ht="15" hidden="1" customHeight="1">
      <c r="D1448" s="6"/>
      <c r="F1448" s="6"/>
      <c r="K1448" s="5"/>
    </row>
    <row r="1449" spans="4:11" ht="15" hidden="1" customHeight="1">
      <c r="D1449" s="6"/>
      <c r="F1449" s="6"/>
      <c r="K1449" s="5"/>
    </row>
    <row r="1450" spans="4:11" ht="15" hidden="1" customHeight="1">
      <c r="D1450" s="6"/>
      <c r="F1450" s="6"/>
      <c r="K1450" s="5"/>
    </row>
    <row r="1451" spans="4:11" ht="15" hidden="1" customHeight="1">
      <c r="D1451" s="6"/>
      <c r="F1451" s="6"/>
      <c r="K1451" s="5"/>
    </row>
    <row r="1452" spans="4:11" ht="15" hidden="1" customHeight="1">
      <c r="D1452" s="6"/>
      <c r="F1452" s="6"/>
      <c r="K1452" s="5"/>
    </row>
    <row r="1453" spans="4:11" ht="15" hidden="1" customHeight="1">
      <c r="D1453" s="6"/>
      <c r="F1453" s="6"/>
      <c r="K1453" s="5"/>
    </row>
    <row r="1454" spans="4:11" ht="15" hidden="1" customHeight="1">
      <c r="D1454" s="6"/>
      <c r="F1454" s="6"/>
      <c r="K1454" s="5"/>
    </row>
    <row r="1455" spans="4:11" ht="15" hidden="1" customHeight="1">
      <c r="D1455" s="6"/>
      <c r="F1455" s="6"/>
      <c r="K1455" s="5"/>
    </row>
    <row r="1456" spans="4:11" ht="15" hidden="1" customHeight="1">
      <c r="D1456" s="6"/>
      <c r="F1456" s="6"/>
      <c r="K1456" s="5"/>
    </row>
    <row r="1457" spans="4:11" ht="15" hidden="1" customHeight="1">
      <c r="D1457" s="6"/>
      <c r="F1457" s="6"/>
      <c r="K1457" s="5"/>
    </row>
    <row r="1458" spans="4:11" ht="15" hidden="1" customHeight="1">
      <c r="D1458" s="6"/>
      <c r="F1458" s="6"/>
      <c r="K1458" s="5"/>
    </row>
    <row r="1459" spans="4:11" ht="15" hidden="1" customHeight="1">
      <c r="D1459" s="6"/>
      <c r="F1459" s="6"/>
      <c r="K1459" s="5"/>
    </row>
    <row r="1460" spans="4:11" ht="15" hidden="1" customHeight="1">
      <c r="D1460" s="6"/>
      <c r="F1460" s="6"/>
      <c r="K1460" s="5"/>
    </row>
    <row r="1461" spans="4:11" ht="15" hidden="1" customHeight="1">
      <c r="D1461" s="6"/>
      <c r="F1461" s="6"/>
      <c r="K1461" s="5"/>
    </row>
    <row r="1462" spans="4:11" ht="15" hidden="1" customHeight="1">
      <c r="D1462" s="6"/>
      <c r="F1462" s="6"/>
      <c r="K1462" s="5"/>
    </row>
    <row r="1463" spans="4:11" ht="15" hidden="1" customHeight="1">
      <c r="D1463" s="6"/>
      <c r="F1463" s="6"/>
      <c r="K1463" s="5"/>
    </row>
    <row r="1464" spans="4:11" ht="15" hidden="1" customHeight="1">
      <c r="D1464" s="6"/>
      <c r="F1464" s="6"/>
      <c r="K1464" s="5"/>
    </row>
    <row r="1465" spans="4:11" ht="15" hidden="1" customHeight="1">
      <c r="D1465" s="6"/>
      <c r="F1465" s="6"/>
      <c r="K1465" s="5"/>
    </row>
    <row r="1466" spans="4:11" ht="15" hidden="1" customHeight="1">
      <c r="D1466" s="6"/>
      <c r="F1466" s="6"/>
      <c r="K1466" s="5"/>
    </row>
    <row r="1467" spans="4:11" ht="15" hidden="1" customHeight="1">
      <c r="D1467" s="6"/>
      <c r="F1467" s="6"/>
      <c r="K1467" s="5"/>
    </row>
    <row r="1468" spans="4:11" ht="15" hidden="1" customHeight="1">
      <c r="D1468" s="6"/>
      <c r="F1468" s="6"/>
      <c r="K1468" s="5"/>
    </row>
    <row r="1469" spans="4:11" ht="15" hidden="1" customHeight="1">
      <c r="D1469" s="6"/>
      <c r="F1469" s="6"/>
      <c r="K1469" s="5"/>
    </row>
    <row r="1470" spans="4:11" ht="15" hidden="1" customHeight="1">
      <c r="D1470" s="6"/>
      <c r="F1470" s="6"/>
      <c r="K1470" s="5"/>
    </row>
    <row r="1471" spans="4:11" ht="15" hidden="1" customHeight="1">
      <c r="D1471" s="6"/>
      <c r="F1471" s="6"/>
      <c r="K1471" s="5"/>
    </row>
    <row r="1472" spans="4:11" ht="15" hidden="1" customHeight="1">
      <c r="D1472" s="6"/>
      <c r="F1472" s="6"/>
      <c r="K1472" s="5"/>
    </row>
    <row r="1473" spans="2:11" ht="15" hidden="1" customHeight="1">
      <c r="D1473" s="6"/>
      <c r="F1473" s="6"/>
      <c r="K1473" s="5"/>
    </row>
    <row r="1474" spans="2:11" ht="15" hidden="1" customHeight="1">
      <c r="D1474" s="6"/>
      <c r="F1474" s="6"/>
      <c r="K1474" s="5"/>
    </row>
    <row r="1475" spans="2:11" ht="15" hidden="1" customHeight="1">
      <c r="D1475" s="6"/>
      <c r="F1475" s="6"/>
      <c r="K1475" s="5"/>
    </row>
    <row r="1476" spans="2:11" ht="15" hidden="1" customHeight="1">
      <c r="D1476" s="6"/>
      <c r="F1476" s="6"/>
      <c r="K1476" s="5"/>
    </row>
    <row r="1477" spans="2:11" ht="15" hidden="1" customHeight="1">
      <c r="D1477" s="6"/>
      <c r="F1477" s="6"/>
      <c r="K1477" s="5"/>
    </row>
    <row r="1478" spans="2:11" ht="15" hidden="1" customHeight="1">
      <c r="D1478" s="6"/>
      <c r="F1478" s="6"/>
      <c r="K1478" s="5"/>
    </row>
    <row r="1479" spans="2:11" ht="15" hidden="1" customHeight="1">
      <c r="D1479" s="6"/>
      <c r="F1479" s="6"/>
      <c r="K1479" s="5"/>
    </row>
    <row r="1480" spans="2:11" ht="15" hidden="1" customHeight="1">
      <c r="D1480" s="6"/>
      <c r="F1480" s="6"/>
      <c r="K1480" s="5"/>
    </row>
    <row r="1481" spans="2:11" ht="15" hidden="1" customHeight="1">
      <c r="D1481" s="6"/>
      <c r="F1481" s="6"/>
      <c r="K1481" s="5"/>
    </row>
    <row r="1482" spans="2:11" ht="15" hidden="1" customHeight="1">
      <c r="D1482" s="6"/>
      <c r="F1482" s="6"/>
      <c r="K1482" s="5"/>
    </row>
    <row r="1483" spans="2:11" ht="15" hidden="1" customHeight="1">
      <c r="D1483" s="6"/>
      <c r="F1483" s="6"/>
      <c r="K1483" s="5"/>
    </row>
    <row r="1484" spans="2:11" ht="15" hidden="1" customHeight="1">
      <c r="D1484" s="6"/>
      <c r="F1484" s="6"/>
      <c r="K1484" s="5"/>
    </row>
    <row r="1485" spans="2:11" ht="15" hidden="1" customHeight="1">
      <c r="D1485" s="6"/>
      <c r="F1485" s="6"/>
      <c r="K1485" s="5"/>
    </row>
    <row r="1486" spans="2:11" ht="15" hidden="1" customHeight="1">
      <c r="D1486" s="6"/>
      <c r="F1486" s="6"/>
      <c r="K1486" s="6"/>
    </row>
    <row r="1487" spans="2:11" ht="15" hidden="1" customHeight="1">
      <c r="B1487" s="28"/>
      <c r="C1487" s="33"/>
      <c r="D1487" s="6"/>
      <c r="F1487" s="6"/>
      <c r="K1487" s="5"/>
    </row>
    <row r="1488" spans="2:11" ht="15" hidden="1" customHeight="1">
      <c r="B1488" s="28"/>
      <c r="D1488" s="6"/>
      <c r="F1488" s="6"/>
      <c r="K1488" s="5"/>
    </row>
    <row r="1489" spans="2:11" ht="15" hidden="1" customHeight="1">
      <c r="D1489" s="6"/>
      <c r="F1489" s="6"/>
      <c r="K1489" s="5"/>
    </row>
    <row r="1490" spans="2:11" ht="15" hidden="1" customHeight="1">
      <c r="B1490" s="28"/>
      <c r="C1490" s="33"/>
      <c r="D1490" s="6"/>
      <c r="F1490" s="6"/>
      <c r="K1490" s="5"/>
    </row>
    <row r="1491" spans="2:11" ht="15" hidden="1" customHeight="1">
      <c r="B1491" s="28"/>
      <c r="C1491" s="30"/>
      <c r="D1491" s="6"/>
      <c r="F1491" s="6"/>
      <c r="H1491" s="30"/>
      <c r="K1491" s="5"/>
    </row>
    <row r="1492" spans="2:11" ht="15" hidden="1" customHeight="1">
      <c r="B1492" s="28"/>
      <c r="C1492" s="33"/>
      <c r="D1492" s="6"/>
      <c r="F1492" s="6"/>
      <c r="K1492" s="5"/>
    </row>
    <row r="1493" spans="2:11" ht="15" hidden="1" customHeight="1">
      <c r="D1493" s="6"/>
      <c r="F1493" s="6"/>
      <c r="K1493" s="5"/>
    </row>
    <row r="1494" spans="2:11" s="8" customFormat="1" ht="15" hidden="1" customHeight="1" outlineLevel="1">
      <c r="B1494" s="40"/>
      <c r="C1494" s="41"/>
      <c r="D1494" s="42"/>
      <c r="E1494" s="19"/>
      <c r="G1494" s="41"/>
      <c r="H1494" s="41"/>
      <c r="K1494" s="19"/>
    </row>
    <row r="1495" spans="2:11" s="8" customFormat="1" ht="15" hidden="1" customHeight="1" outlineLevel="1">
      <c r="B1495" s="40"/>
      <c r="C1495" s="41"/>
      <c r="D1495" s="42"/>
      <c r="E1495" s="43"/>
      <c r="G1495" s="44"/>
      <c r="H1495" s="41"/>
      <c r="K1495" s="43"/>
    </row>
    <row r="1496" spans="2:11" s="8" customFormat="1" ht="15" hidden="1" customHeight="1" outlineLevel="1">
      <c r="B1496" s="40"/>
      <c r="C1496" s="41"/>
      <c r="D1496" s="42"/>
      <c r="E1496" s="19"/>
      <c r="G1496" s="41"/>
      <c r="H1496" s="41"/>
      <c r="K1496" s="19"/>
    </row>
    <row r="1497" spans="2:11" s="8" customFormat="1" ht="15" hidden="1" customHeight="1" outlineLevel="1">
      <c r="B1497" s="40"/>
      <c r="C1497" s="41"/>
      <c r="D1497" s="42"/>
      <c r="E1497" s="43"/>
      <c r="G1497" s="41"/>
      <c r="H1497" s="41"/>
      <c r="K1497" s="43"/>
    </row>
    <row r="1498" spans="2:11" s="8" customFormat="1" ht="15" hidden="1" customHeight="1" outlineLevel="1">
      <c r="B1498" s="45"/>
      <c r="C1498" s="46"/>
      <c r="D1498" s="42"/>
      <c r="E1498" s="43"/>
      <c r="G1498" s="46"/>
      <c r="H1498" s="46"/>
      <c r="K1498" s="43"/>
    </row>
    <row r="1499" spans="2:11" s="8" customFormat="1" ht="15" hidden="1" customHeight="1" outlineLevel="1">
      <c r="B1499" s="40"/>
      <c r="C1499" s="41"/>
      <c r="D1499" s="42"/>
      <c r="E1499" s="43"/>
      <c r="G1499" s="47"/>
      <c r="H1499" s="41"/>
      <c r="K1499" s="43"/>
    </row>
    <row r="1500" spans="2:11" s="8" customFormat="1" ht="15" hidden="1" customHeight="1" outlineLevel="1">
      <c r="B1500" s="40"/>
      <c r="C1500" s="41"/>
      <c r="D1500" s="42"/>
      <c r="E1500" s="43"/>
      <c r="G1500" s="41"/>
      <c r="H1500" s="41"/>
      <c r="K1500" s="43"/>
    </row>
    <row r="1501" spans="2:11" s="8" customFormat="1" ht="15" hidden="1" customHeight="1" outlineLevel="1">
      <c r="B1501" s="40"/>
      <c r="C1501" s="41"/>
      <c r="D1501" s="42"/>
      <c r="E1501" s="43"/>
      <c r="G1501" s="47"/>
      <c r="H1501" s="41"/>
      <c r="K1501" s="43"/>
    </row>
    <row r="1502" spans="2:11" s="8" customFormat="1" ht="15" hidden="1" customHeight="1" outlineLevel="1">
      <c r="B1502" s="40"/>
      <c r="C1502" s="41"/>
      <c r="D1502" s="42"/>
      <c r="E1502" s="43"/>
      <c r="G1502" s="41"/>
      <c r="H1502" s="48"/>
      <c r="K1502" s="43"/>
    </row>
    <row r="1503" spans="2:11" s="8" customFormat="1" ht="15" hidden="1" customHeight="1" outlineLevel="1">
      <c r="B1503" s="45"/>
      <c r="C1503" s="46"/>
      <c r="D1503" s="42"/>
      <c r="E1503" s="43"/>
      <c r="G1503" s="48"/>
      <c r="H1503" s="48"/>
      <c r="K1503" s="43"/>
    </row>
    <row r="1504" spans="2:11" s="8" customFormat="1" ht="15" hidden="1" customHeight="1" outlineLevel="1">
      <c r="B1504" s="45"/>
      <c r="C1504" s="46"/>
      <c r="D1504" s="42"/>
      <c r="E1504" s="43"/>
      <c r="K1504" s="43"/>
    </row>
    <row r="1505" spans="3:11" ht="15" hidden="1" customHeight="1" outlineLevel="1">
      <c r="C1505" s="49"/>
      <c r="D1505" s="6"/>
      <c r="E1505" s="50"/>
      <c r="F1505" s="51"/>
      <c r="G1505" s="52"/>
      <c r="H1505" s="52"/>
      <c r="I1505" s="53"/>
      <c r="K1505" s="50"/>
    </row>
    <row r="1506" spans="3:11" ht="15" hidden="1" customHeight="1" outlineLevel="1">
      <c r="C1506" s="49"/>
      <c r="D1506" s="6"/>
      <c r="E1506" s="50"/>
      <c r="F1506" s="51"/>
      <c r="G1506" s="52"/>
      <c r="I1506" s="53"/>
      <c r="K1506" s="50"/>
    </row>
    <row r="1507" spans="3:11" ht="15" hidden="1" customHeight="1" outlineLevel="1">
      <c r="C1507" s="49"/>
      <c r="D1507" s="6"/>
      <c r="E1507" s="50"/>
      <c r="F1507" s="51"/>
      <c r="I1507" s="53"/>
      <c r="K1507" s="50"/>
    </row>
    <row r="1508" spans="3:11" ht="15" hidden="1" customHeight="1" outlineLevel="1">
      <c r="C1508" s="49"/>
      <c r="D1508" s="6"/>
      <c r="E1508" s="50"/>
      <c r="F1508" s="51"/>
      <c r="G1508" s="52"/>
      <c r="H1508" s="52"/>
      <c r="I1508" s="53"/>
      <c r="K1508" s="50"/>
    </row>
    <row r="1509" spans="3:11" ht="15" hidden="1" customHeight="1" outlineLevel="1">
      <c r="C1509" s="49"/>
      <c r="D1509" s="6"/>
      <c r="E1509" s="50"/>
      <c r="F1509" s="51"/>
      <c r="I1509" s="53"/>
      <c r="K1509" s="50"/>
    </row>
    <row r="1510" spans="3:11" ht="15" hidden="1" customHeight="1" outlineLevel="1">
      <c r="C1510" s="49"/>
      <c r="D1510" s="6"/>
      <c r="E1510" s="50"/>
      <c r="F1510" s="51"/>
      <c r="G1510" s="52"/>
      <c r="H1510" s="52"/>
      <c r="I1510" s="53"/>
      <c r="K1510" s="50"/>
    </row>
    <row r="1511" spans="3:11" ht="15" hidden="1" customHeight="1" outlineLevel="1">
      <c r="C1511" s="49"/>
      <c r="D1511" s="6"/>
      <c r="E1511" s="50"/>
      <c r="F1511" s="51"/>
      <c r="G1511" s="52"/>
      <c r="I1511" s="53"/>
      <c r="K1511" s="50"/>
    </row>
    <row r="1512" spans="3:11" ht="15" hidden="1" customHeight="1" outlineLevel="1">
      <c r="C1512" s="49"/>
      <c r="D1512" s="6"/>
      <c r="E1512" s="50"/>
      <c r="F1512" s="51"/>
      <c r="G1512" s="52"/>
      <c r="H1512" s="52"/>
      <c r="I1512" s="53"/>
      <c r="K1512" s="50"/>
    </row>
    <row r="1513" spans="3:11" ht="15" hidden="1" customHeight="1" outlineLevel="1">
      <c r="C1513" s="49"/>
      <c r="D1513" s="6"/>
      <c r="E1513" s="50"/>
      <c r="F1513" s="51"/>
      <c r="G1513" s="52"/>
      <c r="H1513" s="52"/>
      <c r="I1513" s="53"/>
      <c r="K1513" s="50"/>
    </row>
    <row r="1514" spans="3:11" ht="15" hidden="1" customHeight="1" outlineLevel="1">
      <c r="C1514" s="49"/>
      <c r="D1514" s="6"/>
      <c r="E1514" s="50"/>
      <c r="F1514" s="51"/>
      <c r="G1514" s="52"/>
      <c r="H1514" s="52"/>
      <c r="I1514" s="53"/>
      <c r="K1514" s="50"/>
    </row>
    <row r="1515" spans="3:11" ht="15" hidden="1" customHeight="1" outlineLevel="1">
      <c r="C1515" s="49"/>
      <c r="D1515" s="6"/>
      <c r="E1515" s="50"/>
      <c r="F1515" s="51"/>
      <c r="G1515" s="52"/>
      <c r="I1515" s="53"/>
      <c r="K1515" s="50"/>
    </row>
    <row r="1516" spans="3:11" ht="15" hidden="1" customHeight="1" outlineLevel="1">
      <c r="C1516" s="49"/>
      <c r="D1516" s="6"/>
      <c r="E1516" s="50"/>
      <c r="F1516" s="51"/>
      <c r="I1516" s="53"/>
      <c r="K1516" s="50"/>
    </row>
    <row r="1517" spans="3:11" ht="15" hidden="1" customHeight="1" outlineLevel="1">
      <c r="C1517" s="49"/>
      <c r="D1517" s="6"/>
      <c r="E1517" s="50"/>
      <c r="F1517" s="51"/>
      <c r="G1517" s="52"/>
      <c r="H1517" s="52"/>
      <c r="I1517" s="53"/>
      <c r="K1517" s="50"/>
    </row>
    <row r="1518" spans="3:11" ht="15" hidden="1" customHeight="1" outlineLevel="1">
      <c r="C1518" s="49"/>
      <c r="D1518" s="6"/>
      <c r="E1518" s="50"/>
      <c r="F1518" s="51"/>
      <c r="G1518" s="52"/>
      <c r="I1518" s="53"/>
      <c r="K1518" s="50"/>
    </row>
    <row r="1519" spans="3:11" ht="15" hidden="1" customHeight="1" outlineLevel="1">
      <c r="C1519" s="49"/>
      <c r="D1519" s="6"/>
      <c r="E1519" s="50"/>
      <c r="F1519" s="51"/>
      <c r="G1519" s="52"/>
      <c r="H1519" s="52"/>
      <c r="I1519" s="53"/>
      <c r="K1519" s="50"/>
    </row>
    <row r="1520" spans="3:11" ht="15" hidden="1" customHeight="1" outlineLevel="1">
      <c r="C1520" s="49"/>
      <c r="D1520" s="6"/>
      <c r="E1520" s="50"/>
      <c r="F1520" s="51"/>
      <c r="G1520" s="52"/>
      <c r="H1520" s="52"/>
      <c r="I1520" s="53"/>
      <c r="K1520" s="50"/>
    </row>
    <row r="1521" spans="3:11" ht="15" hidden="1" customHeight="1" outlineLevel="1">
      <c r="C1521" s="49"/>
      <c r="D1521" s="6"/>
      <c r="E1521" s="50"/>
      <c r="F1521" s="51"/>
      <c r="G1521" s="52"/>
      <c r="H1521" s="52"/>
      <c r="I1521" s="53"/>
      <c r="K1521" s="50"/>
    </row>
    <row r="1522" spans="3:11" ht="15" hidden="1" customHeight="1" outlineLevel="1">
      <c r="C1522" s="49"/>
      <c r="D1522" s="6"/>
      <c r="E1522" s="50"/>
      <c r="F1522" s="51"/>
      <c r="G1522" s="52"/>
      <c r="I1522" s="53"/>
      <c r="K1522" s="50"/>
    </row>
    <row r="1523" spans="3:11" ht="15" hidden="1" customHeight="1" outlineLevel="1">
      <c r="C1523" s="49"/>
      <c r="D1523" s="6"/>
      <c r="E1523" s="50"/>
      <c r="F1523" s="51"/>
      <c r="I1523" s="53"/>
      <c r="K1523" s="50"/>
    </row>
    <row r="1524" spans="3:11" ht="15" hidden="1" customHeight="1" outlineLevel="1">
      <c r="C1524" s="49"/>
      <c r="D1524" s="6"/>
      <c r="E1524" s="50"/>
      <c r="F1524" s="51"/>
      <c r="G1524" s="52"/>
      <c r="H1524" s="52"/>
      <c r="I1524" s="53"/>
      <c r="K1524" s="50"/>
    </row>
    <row r="1525" spans="3:11" ht="15" hidden="1" customHeight="1" outlineLevel="1">
      <c r="C1525" s="49"/>
      <c r="D1525" s="6"/>
      <c r="E1525" s="50"/>
      <c r="F1525" s="51"/>
      <c r="G1525" s="52"/>
      <c r="I1525" s="53"/>
      <c r="K1525" s="50"/>
    </row>
    <row r="1526" spans="3:11" ht="15" hidden="1" customHeight="1" outlineLevel="1">
      <c r="C1526" s="49"/>
      <c r="D1526" s="6"/>
      <c r="E1526" s="50"/>
      <c r="F1526" s="51"/>
      <c r="G1526" s="52"/>
      <c r="H1526" s="52"/>
      <c r="I1526" s="53"/>
      <c r="K1526" s="50"/>
    </row>
    <row r="1527" spans="3:11" ht="15" hidden="1" customHeight="1" outlineLevel="1">
      <c r="C1527" s="49"/>
      <c r="D1527" s="6"/>
      <c r="E1527" s="50"/>
      <c r="F1527" s="51"/>
      <c r="G1527" s="52"/>
      <c r="I1527" s="53"/>
      <c r="K1527" s="50"/>
    </row>
    <row r="1528" spans="3:11" ht="15" hidden="1" customHeight="1" outlineLevel="1">
      <c r="C1528" s="49"/>
      <c r="D1528" s="6"/>
      <c r="E1528" s="50"/>
      <c r="F1528" s="51"/>
      <c r="G1528" s="52"/>
      <c r="I1528" s="53"/>
      <c r="K1528" s="50"/>
    </row>
    <row r="1529" spans="3:11" ht="15" hidden="1" customHeight="1" outlineLevel="1">
      <c r="C1529" s="49"/>
      <c r="D1529" s="6"/>
      <c r="E1529" s="50"/>
      <c r="F1529" s="51"/>
      <c r="G1529" s="52"/>
      <c r="H1529" s="52"/>
      <c r="I1529" s="53"/>
      <c r="K1529" s="50"/>
    </row>
    <row r="1530" spans="3:11" ht="15" hidden="1" customHeight="1" outlineLevel="1">
      <c r="C1530" s="49"/>
      <c r="D1530" s="6"/>
      <c r="E1530" s="50"/>
      <c r="F1530" s="51"/>
      <c r="G1530" s="52"/>
      <c r="I1530" s="53"/>
      <c r="K1530" s="50"/>
    </row>
    <row r="1531" spans="3:11" ht="15" hidden="1" customHeight="1" outlineLevel="1">
      <c r="C1531" s="49"/>
      <c r="D1531" s="6"/>
      <c r="E1531" s="50"/>
      <c r="F1531" s="51"/>
      <c r="G1531" s="52"/>
      <c r="H1531" s="52"/>
      <c r="I1531" s="53"/>
      <c r="K1531" s="50"/>
    </row>
    <row r="1532" spans="3:11" ht="15" hidden="1" customHeight="1" outlineLevel="1">
      <c r="C1532" s="49"/>
      <c r="D1532" s="6"/>
      <c r="E1532" s="50"/>
      <c r="F1532" s="51"/>
      <c r="G1532" s="52"/>
      <c r="I1532" s="53"/>
      <c r="K1532" s="50"/>
    </row>
    <row r="1533" spans="3:11" ht="15" hidden="1" customHeight="1" outlineLevel="1">
      <c r="C1533" s="49"/>
      <c r="D1533" s="6"/>
      <c r="E1533" s="50"/>
      <c r="F1533" s="51"/>
      <c r="G1533" s="52"/>
      <c r="H1533" s="52"/>
      <c r="I1533" s="53"/>
      <c r="K1533" s="50"/>
    </row>
    <row r="1534" spans="3:11" ht="15" hidden="1" customHeight="1" outlineLevel="1">
      <c r="C1534" s="49"/>
      <c r="D1534" s="6"/>
      <c r="E1534" s="50"/>
      <c r="F1534" s="51"/>
      <c r="G1534" s="52"/>
      <c r="H1534" s="52"/>
      <c r="I1534" s="53"/>
      <c r="K1534" s="50"/>
    </row>
    <row r="1535" spans="3:11" ht="15" hidden="1" customHeight="1" outlineLevel="1">
      <c r="C1535" s="49"/>
      <c r="D1535" s="6"/>
      <c r="E1535" s="50"/>
      <c r="F1535" s="51"/>
      <c r="G1535" s="52"/>
      <c r="I1535" s="53"/>
      <c r="K1535" s="50"/>
    </row>
    <row r="1536" spans="3:11" ht="15" hidden="1" customHeight="1" outlineLevel="1">
      <c r="C1536" s="49"/>
      <c r="D1536" s="6"/>
      <c r="E1536" s="50"/>
      <c r="F1536" s="51"/>
      <c r="G1536" s="52"/>
      <c r="H1536" s="52"/>
      <c r="I1536" s="53"/>
      <c r="K1536" s="50"/>
    </row>
    <row r="1537" spans="3:11" ht="15" hidden="1" customHeight="1" outlineLevel="1">
      <c r="C1537" s="49"/>
      <c r="D1537" s="6"/>
      <c r="E1537" s="50"/>
      <c r="F1537" s="51"/>
      <c r="G1537" s="52"/>
      <c r="I1537" s="53"/>
      <c r="K1537" s="50"/>
    </row>
    <row r="1538" spans="3:11" ht="15" hidden="1" customHeight="1" outlineLevel="1">
      <c r="C1538" s="49"/>
      <c r="D1538" s="6"/>
      <c r="E1538" s="50"/>
      <c r="F1538" s="51"/>
      <c r="G1538" s="52"/>
      <c r="H1538" s="52"/>
      <c r="I1538" s="53"/>
      <c r="K1538" s="50"/>
    </row>
    <row r="1539" spans="3:11" ht="15" hidden="1" customHeight="1" outlineLevel="1">
      <c r="C1539" s="49"/>
      <c r="D1539" s="6"/>
      <c r="E1539" s="50"/>
      <c r="F1539" s="51"/>
      <c r="G1539" s="52"/>
      <c r="I1539" s="53"/>
      <c r="K1539" s="50"/>
    </row>
    <row r="1540" spans="3:11" ht="15" hidden="1" customHeight="1" outlineLevel="1">
      <c r="C1540" s="49"/>
      <c r="D1540" s="6"/>
      <c r="E1540" s="50"/>
      <c r="F1540" s="51"/>
      <c r="G1540" s="52"/>
      <c r="H1540" s="52"/>
      <c r="I1540" s="53"/>
      <c r="K1540" s="50"/>
    </row>
    <row r="1541" spans="3:11" ht="15" hidden="1" customHeight="1" outlineLevel="1">
      <c r="C1541" s="49"/>
      <c r="D1541" s="6"/>
      <c r="E1541" s="50"/>
      <c r="F1541" s="51"/>
      <c r="G1541" s="52"/>
      <c r="H1541" s="52"/>
      <c r="I1541" s="53"/>
      <c r="K1541" s="50"/>
    </row>
    <row r="1542" spans="3:11" ht="15" hidden="1" customHeight="1" outlineLevel="1">
      <c r="C1542" s="49"/>
      <c r="D1542" s="6"/>
      <c r="E1542" s="50"/>
      <c r="F1542" s="51"/>
      <c r="G1542" s="52"/>
      <c r="H1542" s="52"/>
      <c r="I1542" s="53"/>
      <c r="K1542" s="50"/>
    </row>
    <row r="1543" spans="3:11" ht="15" hidden="1" customHeight="1" outlineLevel="1">
      <c r="C1543" s="49"/>
      <c r="D1543" s="6"/>
      <c r="E1543" s="50"/>
      <c r="F1543" s="51"/>
      <c r="G1543" s="52"/>
      <c r="H1543" s="52"/>
      <c r="I1543" s="53"/>
      <c r="K1543" s="50"/>
    </row>
    <row r="1544" spans="3:11" ht="15" hidden="1" customHeight="1" outlineLevel="1">
      <c r="C1544" s="49"/>
      <c r="D1544" s="6"/>
      <c r="E1544" s="50"/>
      <c r="F1544" s="51"/>
      <c r="G1544" s="52"/>
      <c r="H1544" s="52"/>
      <c r="I1544" s="53"/>
      <c r="K1544" s="50"/>
    </row>
    <row r="1545" spans="3:11" ht="15" hidden="1" customHeight="1" outlineLevel="1">
      <c r="C1545" s="49"/>
      <c r="D1545" s="6"/>
      <c r="E1545" s="50"/>
      <c r="F1545" s="51"/>
      <c r="G1545" s="52"/>
      <c r="I1545" s="53"/>
      <c r="K1545" s="50"/>
    </row>
    <row r="1546" spans="3:11" ht="15" hidden="1" customHeight="1" outlineLevel="1">
      <c r="C1546" s="49"/>
      <c r="D1546" s="6"/>
      <c r="E1546" s="50"/>
      <c r="F1546" s="51"/>
      <c r="G1546" s="52"/>
      <c r="H1546" s="52"/>
      <c r="I1546" s="53"/>
      <c r="K1546" s="50"/>
    </row>
    <row r="1547" spans="3:11" ht="15" hidden="1" customHeight="1" outlineLevel="1">
      <c r="C1547" s="49"/>
      <c r="D1547" s="6"/>
      <c r="E1547" s="50"/>
      <c r="F1547" s="51"/>
      <c r="G1547" s="52"/>
      <c r="H1547" s="52"/>
      <c r="I1547" s="53"/>
      <c r="K1547" s="50"/>
    </row>
    <row r="1548" spans="3:11" ht="15" hidden="1" customHeight="1" outlineLevel="1">
      <c r="C1548" s="49"/>
      <c r="D1548" s="6"/>
      <c r="E1548" s="50"/>
      <c r="F1548" s="51"/>
      <c r="G1548" s="52"/>
      <c r="H1548" s="52"/>
      <c r="I1548" s="53"/>
      <c r="K1548" s="50"/>
    </row>
    <row r="1549" spans="3:11" ht="15" hidden="1" customHeight="1" outlineLevel="1">
      <c r="C1549" s="49"/>
      <c r="D1549" s="6"/>
      <c r="E1549" s="50"/>
      <c r="F1549" s="51"/>
      <c r="G1549" s="52"/>
      <c r="H1549" s="52"/>
      <c r="I1549" s="53"/>
      <c r="K1549" s="50"/>
    </row>
    <row r="1550" spans="3:11" ht="15" hidden="1" customHeight="1" outlineLevel="1">
      <c r="C1550" s="49"/>
      <c r="D1550" s="6"/>
      <c r="E1550" s="50"/>
      <c r="F1550" s="51"/>
      <c r="G1550" s="52"/>
      <c r="H1550" s="52"/>
      <c r="I1550" s="53"/>
      <c r="K1550" s="50"/>
    </row>
    <row r="1551" spans="3:11" hidden="1" outlineLevel="1">
      <c r="C1551" s="49"/>
      <c r="D1551" s="6"/>
      <c r="E1551" s="50"/>
      <c r="F1551" s="51"/>
      <c r="G1551" s="52"/>
      <c r="H1551" s="52"/>
      <c r="I1551" s="53"/>
      <c r="K1551" s="50"/>
    </row>
    <row r="1552" spans="3:11" ht="15" hidden="1" customHeight="1" outlineLevel="1">
      <c r="C1552" s="49"/>
      <c r="D1552" s="6"/>
      <c r="E1552" s="50"/>
      <c r="F1552" s="51"/>
      <c r="G1552" s="52"/>
      <c r="H1552" s="52"/>
      <c r="I1552" s="53"/>
      <c r="K1552" s="50"/>
    </row>
    <row r="1553" spans="3:11" hidden="1" outlineLevel="1">
      <c r="C1553" s="49"/>
      <c r="D1553" s="6"/>
      <c r="E1553" s="50"/>
      <c r="F1553" s="51"/>
      <c r="G1553" s="52"/>
      <c r="H1553" s="52"/>
      <c r="I1553" s="53"/>
      <c r="K1553" s="50"/>
    </row>
    <row r="1554" spans="3:11" hidden="1" outlineLevel="1">
      <c r="C1554" s="49"/>
      <c r="D1554" s="6"/>
      <c r="E1554" s="50"/>
      <c r="F1554" s="51"/>
      <c r="G1554" s="52"/>
      <c r="H1554" s="52"/>
      <c r="I1554" s="53"/>
      <c r="K1554" s="50"/>
    </row>
    <row r="1555" spans="3:11" ht="15" hidden="1" customHeight="1" outlineLevel="1">
      <c r="C1555" s="49"/>
      <c r="D1555" s="6"/>
      <c r="E1555" s="50"/>
      <c r="F1555" s="51"/>
      <c r="G1555" s="52"/>
      <c r="I1555" s="53"/>
      <c r="K1555" s="50"/>
    </row>
    <row r="1556" spans="3:11" hidden="1" outlineLevel="1">
      <c r="C1556" s="49"/>
      <c r="D1556" s="6"/>
      <c r="E1556" s="50"/>
      <c r="F1556" s="51"/>
      <c r="G1556" s="52"/>
      <c r="H1556" s="52"/>
      <c r="I1556" s="53"/>
      <c r="K1556" s="50"/>
    </row>
    <row r="1557" spans="3:11" ht="15" hidden="1" customHeight="1" outlineLevel="1">
      <c r="C1557" s="49"/>
      <c r="D1557" s="6"/>
      <c r="E1557" s="50"/>
      <c r="F1557" s="51"/>
      <c r="G1557" s="52"/>
      <c r="H1557" s="52"/>
      <c r="I1557" s="53"/>
      <c r="K1557" s="50"/>
    </row>
    <row r="1558" spans="3:11" ht="15" hidden="1" customHeight="1" outlineLevel="1">
      <c r="C1558" s="49"/>
      <c r="D1558" s="6"/>
      <c r="E1558" s="50"/>
      <c r="F1558" s="51"/>
      <c r="G1558" s="52"/>
      <c r="H1558" s="52"/>
      <c r="I1558" s="53"/>
      <c r="K1558" s="50"/>
    </row>
    <row r="1559" spans="3:11" hidden="1" outlineLevel="1">
      <c r="C1559" s="49"/>
      <c r="D1559" s="6"/>
      <c r="E1559" s="50"/>
      <c r="F1559" s="51"/>
      <c r="G1559" s="52"/>
      <c r="H1559" s="52"/>
      <c r="I1559" s="53"/>
      <c r="K1559" s="50"/>
    </row>
    <row r="1560" spans="3:11" ht="15" hidden="1" customHeight="1" outlineLevel="1">
      <c r="C1560" s="49"/>
      <c r="D1560" s="6"/>
      <c r="E1560" s="50"/>
      <c r="F1560" s="51"/>
      <c r="G1560" s="52"/>
      <c r="I1560" s="53"/>
      <c r="K1560" s="50"/>
    </row>
    <row r="1561" spans="3:11" ht="15" hidden="1" customHeight="1" outlineLevel="1">
      <c r="C1561" s="49"/>
      <c r="D1561" s="6"/>
      <c r="E1561" s="50"/>
      <c r="F1561" s="51"/>
      <c r="G1561" s="52"/>
      <c r="H1561" s="52"/>
      <c r="I1561" s="53"/>
      <c r="K1561" s="50"/>
    </row>
    <row r="1562" spans="3:11" ht="15" hidden="1" customHeight="1" outlineLevel="1">
      <c r="C1562" s="49"/>
      <c r="D1562" s="6"/>
      <c r="E1562" s="50"/>
      <c r="F1562" s="51"/>
      <c r="G1562" s="52"/>
      <c r="H1562" s="52"/>
      <c r="I1562" s="53"/>
      <c r="K1562" s="50"/>
    </row>
    <row r="1563" spans="3:11" hidden="1" outlineLevel="1">
      <c r="C1563" s="49"/>
      <c r="D1563" s="6"/>
      <c r="E1563" s="50"/>
      <c r="F1563" s="51"/>
      <c r="G1563" s="52"/>
      <c r="H1563" s="52"/>
      <c r="I1563" s="53"/>
      <c r="K1563" s="50"/>
    </row>
    <row r="1564" spans="3:11" ht="15" hidden="1" customHeight="1" outlineLevel="1">
      <c r="C1564" s="49"/>
      <c r="D1564" s="6"/>
      <c r="E1564" s="50"/>
      <c r="F1564" s="51"/>
      <c r="G1564" s="52"/>
      <c r="H1564" s="14"/>
      <c r="I1564" s="53"/>
      <c r="K1564" s="50"/>
    </row>
    <row r="1565" spans="3:11" hidden="1" outlineLevel="1">
      <c r="C1565" s="49"/>
      <c r="D1565" s="6"/>
      <c r="E1565" s="50"/>
      <c r="F1565" s="51"/>
      <c r="G1565" s="52"/>
      <c r="H1565" s="52"/>
      <c r="I1565" s="53"/>
      <c r="K1565" s="50"/>
    </row>
    <row r="1566" spans="3:11" ht="15" hidden="1" customHeight="1" outlineLevel="1">
      <c r="C1566" s="49"/>
      <c r="D1566" s="6"/>
      <c r="E1566" s="50"/>
      <c r="F1566" s="51"/>
      <c r="G1566" s="52"/>
      <c r="H1566" s="52"/>
      <c r="I1566" s="53"/>
      <c r="K1566" s="50"/>
    </row>
    <row r="1567" spans="3:11" ht="15" hidden="1" customHeight="1" outlineLevel="1">
      <c r="C1567" s="49"/>
      <c r="D1567" s="6"/>
      <c r="E1567" s="50"/>
      <c r="F1567" s="51"/>
      <c r="G1567" s="52"/>
      <c r="H1567" s="52"/>
      <c r="I1567" s="53"/>
      <c r="K1567" s="50"/>
    </row>
    <row r="1568" spans="3:11" ht="15" hidden="1" customHeight="1" outlineLevel="1">
      <c r="C1568" s="49"/>
      <c r="D1568" s="6"/>
      <c r="E1568" s="50"/>
      <c r="F1568" s="51"/>
      <c r="G1568" s="52"/>
      <c r="H1568" s="52"/>
      <c r="I1568" s="53"/>
      <c r="K1568" s="50"/>
    </row>
    <row r="1569" spans="3:11" ht="15" hidden="1" customHeight="1" outlineLevel="1">
      <c r="C1569" s="49"/>
      <c r="D1569" s="6"/>
      <c r="E1569" s="50"/>
      <c r="F1569" s="51"/>
      <c r="G1569" s="52"/>
      <c r="H1569" s="52"/>
      <c r="I1569" s="53"/>
      <c r="K1569" s="50"/>
    </row>
    <row r="1570" spans="3:11" ht="15" hidden="1" customHeight="1" outlineLevel="1">
      <c r="C1570" s="49"/>
      <c r="D1570" s="6"/>
      <c r="E1570" s="50"/>
      <c r="F1570" s="51"/>
      <c r="G1570" s="52"/>
      <c r="H1570" s="52"/>
      <c r="I1570" s="53"/>
      <c r="K1570" s="50"/>
    </row>
    <row r="1571" spans="3:11" ht="15" hidden="1" customHeight="1" outlineLevel="1">
      <c r="C1571" s="49"/>
      <c r="D1571" s="6"/>
      <c r="E1571" s="50"/>
      <c r="F1571" s="51"/>
      <c r="G1571" s="52"/>
      <c r="H1571" s="52"/>
      <c r="I1571" s="53"/>
      <c r="K1571" s="50"/>
    </row>
    <row r="1572" spans="3:11" ht="15" hidden="1" customHeight="1" outlineLevel="1">
      <c r="C1572" s="49"/>
      <c r="D1572" s="6"/>
      <c r="E1572" s="50"/>
      <c r="F1572" s="51"/>
      <c r="G1572" s="52"/>
      <c r="H1572" s="52"/>
      <c r="I1572" s="53"/>
      <c r="K1572" s="50"/>
    </row>
    <row r="1573" spans="3:11" ht="15" hidden="1" customHeight="1" outlineLevel="1">
      <c r="C1573" s="49"/>
      <c r="D1573" s="6"/>
      <c r="E1573" s="50"/>
      <c r="F1573" s="51"/>
      <c r="G1573" s="52"/>
      <c r="I1573" s="53"/>
      <c r="K1573" s="50"/>
    </row>
    <row r="1574" spans="3:11" ht="15" hidden="1" customHeight="1" outlineLevel="1">
      <c r="C1574" s="49"/>
      <c r="D1574" s="6"/>
      <c r="E1574" s="50"/>
      <c r="F1574" s="51"/>
      <c r="G1574" s="52"/>
      <c r="H1574" s="52"/>
      <c r="I1574" s="53"/>
      <c r="K1574" s="50"/>
    </row>
    <row r="1575" spans="3:11" ht="15" hidden="1" customHeight="1" outlineLevel="1">
      <c r="C1575" s="49"/>
      <c r="D1575" s="6"/>
      <c r="E1575" s="50"/>
      <c r="F1575" s="51"/>
      <c r="G1575" s="52"/>
      <c r="I1575" s="53"/>
      <c r="K1575" s="50"/>
    </row>
    <row r="1576" spans="3:11" ht="15" hidden="1" customHeight="1" outlineLevel="1">
      <c r="C1576" s="49"/>
      <c r="D1576" s="6"/>
      <c r="E1576" s="50"/>
      <c r="F1576" s="51"/>
      <c r="G1576" s="52"/>
      <c r="H1576" s="52"/>
      <c r="I1576" s="53"/>
      <c r="K1576" s="50"/>
    </row>
    <row r="1577" spans="3:11" ht="15" hidden="1" customHeight="1" outlineLevel="1">
      <c r="C1577" s="49"/>
      <c r="D1577" s="6"/>
      <c r="E1577" s="50"/>
      <c r="F1577" s="51"/>
      <c r="G1577" s="52"/>
      <c r="I1577" s="53"/>
      <c r="K1577" s="50"/>
    </row>
    <row r="1578" spans="3:11" ht="15" hidden="1" customHeight="1" outlineLevel="1">
      <c r="C1578" s="49"/>
      <c r="D1578" s="6"/>
      <c r="E1578" s="50"/>
      <c r="F1578" s="51"/>
      <c r="G1578" s="52"/>
      <c r="H1578" s="52"/>
      <c r="I1578" s="53"/>
      <c r="K1578" s="50"/>
    </row>
    <row r="1579" spans="3:11" ht="15" hidden="1" customHeight="1" outlineLevel="1">
      <c r="C1579" s="49"/>
      <c r="D1579" s="6"/>
      <c r="E1579" s="50"/>
      <c r="F1579" s="51"/>
      <c r="G1579" s="52"/>
      <c r="H1579" s="52"/>
      <c r="I1579" s="53"/>
      <c r="K1579" s="50"/>
    </row>
    <row r="1580" spans="3:11" ht="15" hidden="1" customHeight="1" outlineLevel="1">
      <c r="C1580" s="49"/>
      <c r="D1580" s="6"/>
      <c r="E1580" s="50"/>
      <c r="F1580" s="51"/>
      <c r="G1580" s="52"/>
      <c r="H1580" s="52"/>
      <c r="I1580" s="53"/>
      <c r="K1580" s="50"/>
    </row>
    <row r="1581" spans="3:11" ht="15" hidden="1" customHeight="1" outlineLevel="1">
      <c r="C1581" s="49"/>
      <c r="D1581" s="6"/>
      <c r="E1581" s="50"/>
      <c r="F1581" s="51"/>
      <c r="G1581" s="52"/>
      <c r="H1581" s="14"/>
      <c r="I1581" s="53"/>
      <c r="K1581" s="50"/>
    </row>
    <row r="1582" spans="3:11" ht="15" hidden="1" customHeight="1" outlineLevel="1">
      <c r="C1582" s="49"/>
      <c r="D1582" s="6"/>
      <c r="E1582" s="50"/>
      <c r="F1582" s="51"/>
      <c r="G1582" s="52"/>
      <c r="H1582" s="52"/>
      <c r="I1582" s="53"/>
      <c r="K1582" s="50"/>
    </row>
    <row r="1583" spans="3:11" ht="15" hidden="1" customHeight="1" outlineLevel="1">
      <c r="C1583" s="49"/>
      <c r="D1583" s="6"/>
      <c r="E1583" s="50"/>
      <c r="F1583" s="51"/>
      <c r="G1583" s="52"/>
      <c r="H1583" s="52"/>
      <c r="I1583" s="53"/>
      <c r="K1583" s="50"/>
    </row>
    <row r="1584" spans="3:11" ht="15" hidden="1" customHeight="1" outlineLevel="1">
      <c r="C1584" s="49"/>
      <c r="D1584" s="6"/>
      <c r="E1584" s="50"/>
      <c r="F1584" s="51"/>
      <c r="G1584" s="52"/>
      <c r="H1584" s="52"/>
      <c r="I1584" s="53"/>
      <c r="K1584" s="50"/>
    </row>
    <row r="1585" spans="3:11" ht="15" hidden="1" customHeight="1" outlineLevel="1">
      <c r="C1585" s="49"/>
      <c r="D1585" s="6"/>
      <c r="E1585" s="50"/>
      <c r="F1585" s="51"/>
      <c r="G1585" s="52"/>
      <c r="I1585" s="53"/>
      <c r="K1585" s="50"/>
    </row>
    <row r="1586" spans="3:11" ht="15" hidden="1" customHeight="1" outlineLevel="1">
      <c r="C1586" s="49"/>
      <c r="D1586" s="6"/>
      <c r="E1586" s="50"/>
      <c r="F1586" s="51"/>
      <c r="G1586" s="52"/>
      <c r="H1586" s="52"/>
      <c r="I1586" s="53"/>
      <c r="K1586" s="50"/>
    </row>
    <row r="1587" spans="3:11" ht="15" hidden="1" customHeight="1" outlineLevel="1">
      <c r="C1587" s="49"/>
      <c r="D1587" s="6"/>
      <c r="E1587" s="50"/>
      <c r="F1587" s="51"/>
      <c r="G1587" s="52"/>
      <c r="H1587" s="52"/>
      <c r="I1587" s="53"/>
      <c r="K1587" s="50"/>
    </row>
    <row r="1588" spans="3:11" ht="15" hidden="1" customHeight="1" outlineLevel="1">
      <c r="C1588" s="49"/>
      <c r="D1588" s="6"/>
      <c r="E1588" s="50"/>
      <c r="F1588" s="51"/>
      <c r="G1588" s="52"/>
      <c r="H1588" s="52"/>
      <c r="I1588" s="53"/>
      <c r="K1588" s="50"/>
    </row>
    <row r="1589" spans="3:11" ht="15" hidden="1" customHeight="1" outlineLevel="1">
      <c r="C1589" s="49"/>
      <c r="D1589" s="6"/>
      <c r="E1589" s="50"/>
      <c r="F1589" s="51"/>
      <c r="G1589" s="52"/>
      <c r="H1589" s="52"/>
      <c r="I1589" s="53"/>
      <c r="K1589" s="50"/>
    </row>
    <row r="1590" spans="3:11" ht="15" hidden="1" customHeight="1" outlineLevel="1">
      <c r="C1590" s="49"/>
      <c r="D1590" s="6"/>
      <c r="E1590" s="50"/>
      <c r="F1590" s="51"/>
      <c r="G1590" s="52"/>
      <c r="H1590" s="52"/>
      <c r="I1590" s="53"/>
      <c r="K1590" s="50"/>
    </row>
    <row r="1591" spans="3:11" ht="15" hidden="1" customHeight="1" outlineLevel="1">
      <c r="C1591" s="49"/>
      <c r="D1591" s="6"/>
      <c r="E1591" s="50"/>
      <c r="F1591" s="51"/>
      <c r="G1591" s="52"/>
      <c r="H1591" s="52"/>
      <c r="I1591" s="53"/>
      <c r="K1591" s="50"/>
    </row>
    <row r="1592" spans="3:11" ht="15" hidden="1" customHeight="1" outlineLevel="1">
      <c r="C1592" s="49"/>
      <c r="D1592" s="6"/>
      <c r="E1592" s="50"/>
      <c r="F1592" s="51"/>
      <c r="G1592" s="52"/>
      <c r="H1592" s="52"/>
      <c r="I1592" s="53"/>
      <c r="K1592" s="50"/>
    </row>
    <row r="1593" spans="3:11" ht="15" hidden="1" customHeight="1" outlineLevel="1">
      <c r="C1593" s="49"/>
      <c r="D1593" s="6"/>
      <c r="E1593" s="50"/>
      <c r="F1593" s="51"/>
      <c r="G1593" s="52"/>
      <c r="H1593" s="52"/>
      <c r="I1593" s="53"/>
      <c r="K1593" s="50"/>
    </row>
    <row r="1594" spans="3:11" ht="15" hidden="1" customHeight="1" outlineLevel="1">
      <c r="C1594" s="49"/>
      <c r="D1594" s="6"/>
      <c r="E1594" s="50"/>
      <c r="F1594" s="51"/>
      <c r="G1594" s="52"/>
      <c r="H1594" s="52"/>
      <c r="I1594" s="53"/>
      <c r="K1594" s="50"/>
    </row>
    <row r="1595" spans="3:11" ht="15" hidden="1" customHeight="1" outlineLevel="1">
      <c r="C1595" s="49"/>
      <c r="D1595" s="6"/>
      <c r="E1595" s="50"/>
      <c r="F1595" s="51"/>
      <c r="G1595" s="52"/>
      <c r="H1595" s="52"/>
      <c r="I1595" s="53"/>
      <c r="K1595" s="50"/>
    </row>
    <row r="1596" spans="3:11" ht="15" hidden="1" customHeight="1" outlineLevel="1">
      <c r="C1596" s="49"/>
      <c r="D1596" s="6"/>
      <c r="E1596" s="50"/>
      <c r="F1596" s="51"/>
      <c r="G1596" s="52"/>
      <c r="H1596" s="52"/>
      <c r="I1596" s="53"/>
      <c r="K1596" s="50"/>
    </row>
    <row r="1597" spans="3:11" ht="15" hidden="1" customHeight="1" outlineLevel="1">
      <c r="C1597" s="49"/>
      <c r="D1597" s="6"/>
      <c r="E1597" s="50"/>
      <c r="F1597" s="51"/>
      <c r="G1597" s="52"/>
      <c r="H1597" s="52"/>
      <c r="I1597" s="53"/>
      <c r="K1597" s="50"/>
    </row>
    <row r="1598" spans="3:11" ht="15" hidden="1" customHeight="1" outlineLevel="1">
      <c r="C1598" s="49"/>
      <c r="D1598" s="6"/>
      <c r="E1598" s="50"/>
      <c r="F1598" s="51"/>
      <c r="G1598" s="52"/>
      <c r="H1598" s="52"/>
      <c r="I1598" s="53"/>
      <c r="K1598" s="50"/>
    </row>
    <row r="1599" spans="3:11" ht="15" hidden="1" customHeight="1" outlineLevel="1">
      <c r="C1599" s="49"/>
      <c r="D1599" s="6"/>
      <c r="E1599" s="50"/>
      <c r="F1599" s="51"/>
      <c r="G1599" s="52"/>
      <c r="H1599" s="52"/>
      <c r="I1599" s="53"/>
      <c r="K1599" s="50"/>
    </row>
    <row r="1600" spans="3:11" ht="15" hidden="1" customHeight="1" outlineLevel="1">
      <c r="C1600" s="49"/>
      <c r="D1600" s="6"/>
      <c r="E1600" s="50"/>
      <c r="F1600" s="51"/>
      <c r="G1600" s="52"/>
      <c r="H1600" s="52"/>
      <c r="I1600" s="53"/>
      <c r="K1600" s="50"/>
    </row>
    <row r="1601" spans="3:11" ht="15" hidden="1" customHeight="1" outlineLevel="1">
      <c r="C1601" s="49"/>
      <c r="D1601" s="6"/>
      <c r="E1601" s="50"/>
      <c r="F1601" s="51"/>
      <c r="G1601" s="52"/>
      <c r="H1601" s="52"/>
      <c r="I1601" s="53"/>
      <c r="K1601" s="50"/>
    </row>
    <row r="1602" spans="3:11" ht="15" hidden="1" customHeight="1" outlineLevel="1">
      <c r="C1602" s="49"/>
      <c r="D1602" s="6"/>
      <c r="E1602" s="50"/>
      <c r="F1602" s="51"/>
      <c r="G1602" s="52"/>
      <c r="H1602" s="52"/>
      <c r="I1602" s="53"/>
      <c r="K1602" s="50"/>
    </row>
    <row r="1603" spans="3:11" ht="15" hidden="1" customHeight="1" outlineLevel="1">
      <c r="C1603" s="49"/>
      <c r="D1603" s="6"/>
      <c r="E1603" s="50"/>
      <c r="F1603" s="51"/>
      <c r="G1603" s="52"/>
      <c r="H1603" s="52"/>
      <c r="I1603" s="53"/>
      <c r="K1603" s="50"/>
    </row>
    <row r="1604" spans="3:11" ht="15" hidden="1" customHeight="1" outlineLevel="1">
      <c r="C1604" s="49"/>
      <c r="D1604" s="6"/>
      <c r="E1604" s="50"/>
      <c r="F1604" s="51"/>
      <c r="G1604" s="52"/>
      <c r="H1604" s="52"/>
      <c r="I1604" s="53"/>
      <c r="K1604" s="50"/>
    </row>
    <row r="1605" spans="3:11" ht="15" hidden="1" customHeight="1" outlineLevel="1">
      <c r="C1605" s="49"/>
      <c r="D1605" s="6"/>
      <c r="E1605" s="50"/>
      <c r="F1605" s="51"/>
      <c r="G1605" s="52"/>
      <c r="H1605" s="52"/>
      <c r="I1605" s="53"/>
      <c r="K1605" s="50"/>
    </row>
    <row r="1606" spans="3:11" ht="15" hidden="1" customHeight="1" outlineLevel="1">
      <c r="C1606" s="49"/>
      <c r="D1606" s="6"/>
      <c r="E1606" s="50"/>
      <c r="F1606" s="51"/>
      <c r="G1606" s="52"/>
      <c r="H1606" s="52"/>
      <c r="I1606" s="53"/>
      <c r="K1606" s="50"/>
    </row>
    <row r="1607" spans="3:11" ht="15" hidden="1" customHeight="1" outlineLevel="1">
      <c r="C1607" s="49"/>
      <c r="D1607" s="6"/>
      <c r="E1607" s="50"/>
      <c r="F1607" s="51"/>
      <c r="G1607" s="52"/>
      <c r="H1607" s="52"/>
      <c r="I1607" s="53"/>
      <c r="K1607" s="50"/>
    </row>
    <row r="1608" spans="3:11" ht="15" hidden="1" customHeight="1" outlineLevel="1">
      <c r="C1608" s="49"/>
      <c r="D1608" s="6"/>
      <c r="E1608" s="50"/>
      <c r="F1608" s="51"/>
      <c r="G1608" s="52"/>
      <c r="H1608" s="52"/>
      <c r="I1608" s="53"/>
      <c r="K1608" s="50"/>
    </row>
    <row r="1609" spans="3:11" ht="15" hidden="1" customHeight="1" outlineLevel="1">
      <c r="C1609" s="49"/>
      <c r="D1609" s="6"/>
      <c r="E1609" s="50"/>
      <c r="F1609" s="51"/>
      <c r="G1609" s="52"/>
      <c r="H1609" s="52"/>
      <c r="I1609" s="53"/>
      <c r="K1609" s="50"/>
    </row>
    <row r="1610" spans="3:11" ht="15" hidden="1" customHeight="1" outlineLevel="1">
      <c r="C1610" s="49"/>
      <c r="D1610" s="6"/>
      <c r="E1610" s="50"/>
      <c r="F1610" s="51"/>
      <c r="G1610" s="52"/>
      <c r="H1610" s="52"/>
      <c r="I1610" s="53"/>
      <c r="K1610" s="50"/>
    </row>
    <row r="1611" spans="3:11" ht="15" hidden="1" customHeight="1" outlineLevel="1">
      <c r="C1611" s="49"/>
      <c r="D1611" s="6"/>
      <c r="E1611" s="50"/>
      <c r="F1611" s="51"/>
      <c r="G1611" s="52"/>
      <c r="H1611" s="52"/>
      <c r="I1611" s="53"/>
      <c r="K1611" s="50"/>
    </row>
    <row r="1612" spans="3:11" ht="15" hidden="1" customHeight="1" outlineLevel="1">
      <c r="C1612" s="49"/>
      <c r="D1612" s="6"/>
      <c r="E1612" s="50"/>
      <c r="F1612" s="51"/>
      <c r="G1612" s="52"/>
      <c r="H1612" s="52"/>
      <c r="I1612" s="53"/>
      <c r="K1612" s="50"/>
    </row>
    <row r="1613" spans="3:11" ht="15" hidden="1" customHeight="1" outlineLevel="1">
      <c r="C1613" s="49"/>
      <c r="D1613" s="6"/>
      <c r="E1613" s="50"/>
      <c r="F1613" s="51"/>
      <c r="G1613" s="52"/>
      <c r="H1613" s="52"/>
      <c r="I1613" s="53"/>
      <c r="K1613" s="50"/>
    </row>
    <row r="1614" spans="3:11" ht="15" hidden="1" customHeight="1" outlineLevel="1">
      <c r="C1614" s="49"/>
      <c r="D1614" s="6"/>
      <c r="E1614" s="50"/>
      <c r="F1614" s="51"/>
      <c r="G1614" s="52"/>
      <c r="H1614" s="52"/>
      <c r="I1614" s="53"/>
      <c r="K1614" s="50"/>
    </row>
    <row r="1615" spans="3:11" ht="15" hidden="1" customHeight="1" outlineLevel="1">
      <c r="C1615" s="49"/>
      <c r="D1615" s="6"/>
      <c r="E1615" s="50"/>
      <c r="F1615" s="51"/>
      <c r="G1615" s="52"/>
      <c r="H1615" s="52"/>
      <c r="I1615" s="53"/>
      <c r="K1615" s="50"/>
    </row>
    <row r="1616" spans="3:11" ht="15" hidden="1" customHeight="1" outlineLevel="1">
      <c r="C1616" s="49"/>
      <c r="D1616" s="6"/>
      <c r="E1616" s="50"/>
      <c r="F1616" s="51"/>
      <c r="G1616" s="52"/>
      <c r="H1616" s="52"/>
      <c r="I1616" s="53"/>
      <c r="K1616" s="50"/>
    </row>
    <row r="1617" spans="4:11" hidden="1">
      <c r="D1617" s="6"/>
      <c r="E1617" s="54"/>
      <c r="F1617" s="6"/>
      <c r="G1617" s="55"/>
      <c r="H1617" s="55"/>
      <c r="I1617" s="9"/>
      <c r="K1617" s="5"/>
    </row>
    <row r="1618" spans="4:11" hidden="1">
      <c r="D1618" s="6"/>
      <c r="E1618" s="54"/>
      <c r="F1618" s="6"/>
      <c r="G1618" s="55"/>
      <c r="H1618" s="55"/>
      <c r="I1618" s="9"/>
      <c r="K1618" s="54"/>
    </row>
    <row r="1619" spans="4:11" hidden="1">
      <c r="D1619" s="6"/>
      <c r="F1619" s="6"/>
      <c r="G1619" s="55"/>
      <c r="H1619" s="55"/>
      <c r="I1619" s="9"/>
    </row>
    <row r="1620" spans="4:11" hidden="1">
      <c r="D1620" s="6"/>
      <c r="E1620" s="54"/>
      <c r="F1620" s="6"/>
      <c r="G1620" s="55"/>
      <c r="H1620" s="55"/>
      <c r="I1620" s="9"/>
      <c r="K1620" s="54"/>
    </row>
    <row r="1621" spans="4:11" hidden="1">
      <c r="D1621" s="6"/>
      <c r="E1621" s="54"/>
      <c r="F1621" s="6"/>
      <c r="G1621" s="55"/>
      <c r="H1621" s="55"/>
      <c r="I1621" s="9"/>
      <c r="K1621" s="5"/>
    </row>
    <row r="1622" spans="4:11" hidden="1">
      <c r="D1622" s="6"/>
      <c r="E1622" s="54"/>
      <c r="F1622" s="6"/>
      <c r="I1622" s="9"/>
      <c r="K1622" s="5"/>
    </row>
    <row r="1623" spans="4:11" hidden="1">
      <c r="D1623" s="6"/>
      <c r="E1623" s="54"/>
      <c r="F1623" s="6"/>
      <c r="G1623" s="55"/>
      <c r="H1623" s="55"/>
      <c r="I1623" s="9"/>
      <c r="K1623" s="5"/>
    </row>
    <row r="1624" spans="4:11" hidden="1">
      <c r="D1624" s="6"/>
      <c r="E1624" s="54"/>
      <c r="F1624" s="6"/>
      <c r="G1624" s="55"/>
      <c r="H1624" s="55"/>
      <c r="I1624" s="9"/>
      <c r="K1624" s="5"/>
    </row>
    <row r="1625" spans="4:11" hidden="1">
      <c r="D1625" s="6"/>
      <c r="E1625" s="54"/>
      <c r="F1625" s="6"/>
      <c r="G1625" s="55"/>
      <c r="H1625" s="55"/>
      <c r="I1625" s="9"/>
      <c r="K1625" s="5"/>
    </row>
    <row r="1626" spans="4:11" hidden="1">
      <c r="D1626" s="6"/>
      <c r="E1626" s="54"/>
      <c r="F1626" s="6"/>
      <c r="G1626" s="55"/>
      <c r="H1626" s="55"/>
      <c r="I1626" s="9"/>
      <c r="K1626" s="5"/>
    </row>
    <row r="1627" spans="4:11" hidden="1">
      <c r="D1627" s="6"/>
      <c r="E1627" s="54"/>
      <c r="F1627" s="6"/>
      <c r="G1627" s="55"/>
      <c r="H1627" s="55"/>
      <c r="I1627" s="9"/>
      <c r="K1627" s="5"/>
    </row>
    <row r="1628" spans="4:11" hidden="1">
      <c r="D1628" s="6"/>
      <c r="E1628" s="54"/>
      <c r="F1628" s="6"/>
      <c r="G1628" s="55"/>
      <c r="H1628" s="55"/>
      <c r="I1628" s="9"/>
      <c r="K1628" s="5"/>
    </row>
    <row r="1629" spans="4:11" hidden="1">
      <c r="D1629" s="6"/>
      <c r="E1629" s="54"/>
      <c r="F1629" s="6"/>
      <c r="G1629" s="55"/>
      <c r="H1629" s="55"/>
      <c r="I1629" s="9"/>
      <c r="K1629" s="5"/>
    </row>
    <row r="1630" spans="4:11" hidden="1">
      <c r="D1630" s="6"/>
      <c r="E1630" s="54"/>
      <c r="F1630" s="6"/>
      <c r="G1630" s="55"/>
      <c r="H1630" s="55"/>
      <c r="I1630" s="9"/>
      <c r="K1630" s="5"/>
    </row>
    <row r="1631" spans="4:11" hidden="1">
      <c r="D1631" s="6"/>
      <c r="E1631" s="54"/>
      <c r="F1631" s="6"/>
      <c r="G1631" s="55"/>
      <c r="H1631" s="55"/>
      <c r="I1631" s="9"/>
      <c r="K1631" s="5"/>
    </row>
    <row r="1632" spans="4:11" hidden="1">
      <c r="D1632" s="6"/>
      <c r="E1632" s="54"/>
      <c r="F1632" s="6"/>
      <c r="G1632" s="55"/>
      <c r="H1632" s="52"/>
      <c r="I1632" s="9"/>
      <c r="K1632" s="5"/>
    </row>
    <row r="1633" spans="3:11" hidden="1">
      <c r="D1633" s="6"/>
      <c r="E1633" s="54"/>
      <c r="F1633" s="6"/>
      <c r="G1633" s="55"/>
      <c r="H1633" s="55"/>
      <c r="I1633" s="9"/>
      <c r="K1633" s="5"/>
    </row>
    <row r="1634" spans="3:11" hidden="1">
      <c r="D1634" s="6"/>
      <c r="E1634" s="54"/>
      <c r="F1634" s="6"/>
      <c r="G1634" s="55"/>
      <c r="H1634" s="55"/>
      <c r="I1634" s="9"/>
      <c r="K1634" s="5"/>
    </row>
    <row r="1635" spans="3:11" hidden="1">
      <c r="D1635" s="6"/>
      <c r="E1635" s="54"/>
      <c r="F1635" s="6"/>
      <c r="G1635" s="55"/>
      <c r="H1635" s="55"/>
      <c r="I1635" s="9"/>
      <c r="K1635" s="5"/>
    </row>
    <row r="1636" spans="3:11" hidden="1">
      <c r="D1636" s="6"/>
      <c r="E1636" s="54"/>
      <c r="F1636" s="6"/>
      <c r="G1636" s="55"/>
      <c r="H1636" s="55"/>
      <c r="I1636" s="9"/>
      <c r="K1636" s="5"/>
    </row>
    <row r="1637" spans="3:11" hidden="1">
      <c r="D1637" s="6"/>
      <c r="E1637" s="54"/>
      <c r="F1637" s="6"/>
      <c r="G1637" s="55"/>
      <c r="H1637" s="55"/>
      <c r="I1637" s="9"/>
      <c r="K1637" s="5"/>
    </row>
    <row r="1638" spans="3:11" hidden="1">
      <c r="D1638" s="6"/>
      <c r="F1638" s="6"/>
      <c r="G1638" s="55"/>
      <c r="H1638" s="55"/>
      <c r="I1638" s="9"/>
      <c r="J1638" s="29"/>
      <c r="K1638" s="5"/>
    </row>
    <row r="1639" spans="3:11" hidden="1">
      <c r="C1639" s="52"/>
      <c r="D1639" s="6"/>
      <c r="E1639" s="56"/>
      <c r="F1639" s="6"/>
      <c r="G1639" s="52"/>
      <c r="H1639" s="55"/>
      <c r="I1639" s="9"/>
      <c r="J1639" s="29"/>
      <c r="K1639" s="5"/>
    </row>
    <row r="1640" spans="3:11" hidden="1">
      <c r="C1640" s="52"/>
      <c r="D1640" s="6"/>
      <c r="E1640" s="56"/>
      <c r="F1640" s="6"/>
      <c r="G1640" s="52"/>
      <c r="H1640" s="55"/>
      <c r="I1640" s="9"/>
      <c r="J1640" s="29"/>
      <c r="K1640" s="56"/>
    </row>
    <row r="1641" spans="3:11" hidden="1">
      <c r="C1641" s="52"/>
      <c r="D1641" s="6"/>
      <c r="E1641" s="56"/>
      <c r="F1641" s="6"/>
      <c r="G1641" s="52"/>
      <c r="H1641" s="55"/>
      <c r="I1641" s="9"/>
      <c r="J1641" s="29"/>
      <c r="K1641" s="5"/>
    </row>
    <row r="1642" spans="3:11" hidden="1">
      <c r="D1642" s="6"/>
      <c r="E1642" s="56"/>
      <c r="F1642" s="6"/>
      <c r="G1642" s="29"/>
      <c r="H1642" s="29"/>
      <c r="I1642" s="29"/>
      <c r="J1642" s="29"/>
      <c r="K1642" s="5"/>
    </row>
    <row r="1643" spans="3:11" hidden="1">
      <c r="D1643" s="6"/>
      <c r="E1643" s="56"/>
      <c r="F1643" s="6"/>
      <c r="G1643" s="29"/>
      <c r="H1643" s="29"/>
      <c r="I1643" s="29"/>
      <c r="J1643" s="29"/>
      <c r="K1643" s="5"/>
    </row>
    <row r="1644" spans="3:11" hidden="1">
      <c r="D1644" s="6"/>
      <c r="E1644" s="56"/>
      <c r="F1644" s="6"/>
      <c r="G1644" s="29"/>
      <c r="H1644" s="29"/>
      <c r="I1644" s="29"/>
      <c r="J1644" s="29"/>
      <c r="K1644" s="5"/>
    </row>
    <row r="1645" spans="3:11" hidden="1">
      <c r="D1645" s="6"/>
      <c r="E1645" s="56"/>
      <c r="F1645" s="6"/>
      <c r="G1645" s="29"/>
      <c r="H1645" s="29"/>
      <c r="I1645" s="29"/>
      <c r="J1645" s="29"/>
      <c r="K1645" s="5"/>
    </row>
    <row r="1646" spans="3:11" ht="15.75" hidden="1">
      <c r="D1646" s="6"/>
      <c r="E1646" s="56"/>
      <c r="F1646" s="6"/>
      <c r="G1646" s="29"/>
      <c r="H1646" s="15"/>
      <c r="I1646" s="29"/>
      <c r="J1646" s="29"/>
      <c r="K1646" s="5"/>
    </row>
    <row r="1647" spans="3:11" hidden="1">
      <c r="D1647" s="6"/>
      <c r="E1647" s="56"/>
      <c r="F1647" s="6"/>
      <c r="G1647" s="29"/>
      <c r="H1647" s="29"/>
      <c r="I1647" s="29"/>
      <c r="J1647" s="29"/>
      <c r="K1647" s="5"/>
    </row>
    <row r="1648" spans="3:11" hidden="1">
      <c r="D1648" s="6"/>
      <c r="E1648" s="56"/>
      <c r="F1648" s="6"/>
      <c r="G1648" s="29"/>
      <c r="H1648" s="29"/>
      <c r="I1648" s="29"/>
      <c r="J1648" s="29"/>
      <c r="K1648" s="5"/>
    </row>
    <row r="1649" spans="4:11" hidden="1">
      <c r="D1649" s="6"/>
      <c r="E1649" s="56"/>
      <c r="F1649" s="6"/>
      <c r="G1649" s="29"/>
      <c r="H1649" s="29"/>
      <c r="I1649" s="29"/>
      <c r="J1649" s="29"/>
      <c r="K1649" s="5"/>
    </row>
    <row r="1650" spans="4:11" hidden="1">
      <c r="D1650" s="6"/>
      <c r="E1650" s="56"/>
      <c r="F1650" s="6"/>
      <c r="G1650" s="29"/>
      <c r="H1650" s="29"/>
      <c r="I1650" s="29"/>
      <c r="J1650" s="29"/>
      <c r="K1650" s="5"/>
    </row>
    <row r="1651" spans="4:11" hidden="1">
      <c r="D1651" s="6"/>
      <c r="E1651" s="56"/>
      <c r="F1651" s="6"/>
      <c r="G1651" s="29"/>
      <c r="H1651" s="29"/>
      <c r="I1651" s="29"/>
      <c r="J1651" s="29"/>
      <c r="K1651" s="5"/>
    </row>
    <row r="1652" spans="4:11" hidden="1">
      <c r="D1652" s="6"/>
      <c r="E1652" s="56"/>
      <c r="F1652" s="6"/>
      <c r="G1652" s="29"/>
      <c r="H1652" s="29"/>
      <c r="I1652" s="29"/>
      <c r="J1652" s="29"/>
      <c r="K1652" s="5"/>
    </row>
    <row r="1653" spans="4:11" hidden="1">
      <c r="D1653" s="6"/>
      <c r="E1653" s="56"/>
      <c r="F1653" s="6"/>
      <c r="G1653" s="29"/>
      <c r="H1653" s="30"/>
      <c r="I1653" s="29"/>
      <c r="J1653" s="29"/>
      <c r="K1653" s="5"/>
    </row>
    <row r="1654" spans="4:11" hidden="1">
      <c r="D1654" s="6"/>
      <c r="E1654" s="56"/>
      <c r="F1654" s="6"/>
      <c r="G1654" s="29"/>
      <c r="H1654" s="29"/>
      <c r="I1654" s="29"/>
      <c r="J1654" s="29"/>
      <c r="K1654" s="5"/>
    </row>
    <row r="1655" spans="4:11" hidden="1">
      <c r="D1655" s="6"/>
      <c r="E1655" s="56"/>
      <c r="F1655" s="6"/>
      <c r="G1655" s="29"/>
      <c r="H1655" s="29"/>
      <c r="I1655" s="29"/>
      <c r="J1655" s="29"/>
      <c r="K1655" s="5"/>
    </row>
    <row r="1656" spans="4:11" hidden="1">
      <c r="D1656" s="6"/>
      <c r="E1656" s="56"/>
      <c r="F1656" s="6"/>
      <c r="G1656" s="29"/>
      <c r="H1656" s="29"/>
      <c r="I1656" s="29"/>
      <c r="J1656" s="29"/>
      <c r="K1656" s="5"/>
    </row>
    <row r="1657" spans="4:11" hidden="1">
      <c r="D1657" s="6"/>
      <c r="E1657" s="56"/>
      <c r="F1657" s="6"/>
      <c r="G1657" s="29"/>
      <c r="H1657" s="29"/>
      <c r="I1657" s="29"/>
      <c r="J1657" s="29"/>
      <c r="K1657" s="5"/>
    </row>
    <row r="1658" spans="4:11" hidden="1">
      <c r="D1658" s="6"/>
      <c r="E1658" s="56"/>
      <c r="F1658" s="6"/>
      <c r="G1658" s="29"/>
      <c r="H1658" s="29"/>
      <c r="I1658" s="29"/>
      <c r="J1658" s="29"/>
      <c r="K1658" s="5"/>
    </row>
    <row r="1659" spans="4:11" hidden="1">
      <c r="D1659" s="6"/>
      <c r="E1659" s="56"/>
      <c r="F1659" s="6"/>
      <c r="G1659" s="29"/>
      <c r="H1659" s="29"/>
      <c r="I1659" s="29"/>
      <c r="J1659" s="29"/>
      <c r="K1659" s="5"/>
    </row>
    <row r="1660" spans="4:11" hidden="1">
      <c r="D1660" s="6"/>
      <c r="E1660" s="56"/>
      <c r="F1660" s="6"/>
      <c r="G1660" s="29"/>
      <c r="H1660" s="29"/>
      <c r="I1660" s="29"/>
      <c r="J1660" s="29"/>
      <c r="K1660" s="5"/>
    </row>
    <row r="1661" spans="4:11" hidden="1">
      <c r="D1661" s="6"/>
      <c r="E1661" s="56"/>
      <c r="F1661" s="6"/>
      <c r="G1661" s="29"/>
      <c r="H1661" s="29"/>
      <c r="I1661" s="29"/>
      <c r="J1661" s="29"/>
      <c r="K1661" s="5"/>
    </row>
    <row r="1662" spans="4:11" hidden="1">
      <c r="D1662" s="6"/>
      <c r="E1662" s="56"/>
      <c r="F1662" s="6"/>
      <c r="G1662" s="29"/>
      <c r="H1662" s="29"/>
      <c r="I1662" s="29"/>
      <c r="J1662" s="29"/>
      <c r="K1662" s="5"/>
    </row>
    <row r="1663" spans="4:11" hidden="1">
      <c r="D1663" s="6"/>
      <c r="E1663" s="56"/>
      <c r="F1663" s="6"/>
      <c r="G1663" s="29"/>
      <c r="H1663" s="29"/>
      <c r="I1663" s="29"/>
      <c r="J1663" s="29"/>
      <c r="K1663" s="5"/>
    </row>
    <row r="1664" spans="4:11" hidden="1">
      <c r="D1664" s="6"/>
      <c r="E1664" s="56"/>
      <c r="F1664" s="6"/>
      <c r="G1664" s="29"/>
      <c r="H1664" s="29"/>
      <c r="I1664" s="29"/>
      <c r="J1664" s="29"/>
      <c r="K1664" s="5"/>
    </row>
    <row r="1665" spans="4:11" hidden="1">
      <c r="D1665" s="6"/>
      <c r="E1665" s="56"/>
      <c r="F1665" s="6"/>
      <c r="G1665" s="29"/>
      <c r="H1665" s="29"/>
      <c r="I1665" s="29"/>
      <c r="J1665" s="29"/>
      <c r="K1665" s="5"/>
    </row>
    <row r="1666" spans="4:11" hidden="1">
      <c r="D1666" s="6"/>
      <c r="E1666" s="56"/>
      <c r="F1666" s="6"/>
      <c r="G1666" s="29"/>
      <c r="H1666" s="29"/>
      <c r="I1666" s="29"/>
      <c r="J1666" s="29"/>
      <c r="K1666" s="5"/>
    </row>
    <row r="1667" spans="4:11" hidden="1">
      <c r="D1667" s="6"/>
      <c r="E1667" s="56"/>
      <c r="F1667" s="6"/>
      <c r="G1667" s="29"/>
      <c r="H1667" s="29"/>
      <c r="I1667" s="29"/>
      <c r="J1667" s="29"/>
      <c r="K1667" s="5"/>
    </row>
    <row r="1668" spans="4:11" hidden="1">
      <c r="D1668" s="6"/>
      <c r="E1668" s="56"/>
      <c r="F1668" s="6"/>
      <c r="G1668" s="29"/>
      <c r="H1668" s="29"/>
      <c r="I1668" s="29"/>
      <c r="J1668" s="29"/>
      <c r="K1668" s="5"/>
    </row>
    <row r="1669" spans="4:11" hidden="1">
      <c r="D1669" s="6"/>
      <c r="E1669" s="56"/>
      <c r="F1669" s="57"/>
      <c r="G1669" s="29"/>
      <c r="H1669" s="29"/>
      <c r="I1669" s="29"/>
      <c r="J1669" s="29"/>
      <c r="K1669" s="5"/>
    </row>
    <row r="1670" spans="4:11" hidden="1"/>
    <row r="1671" spans="4:11" hidden="1">
      <c r="F1671" s="2"/>
    </row>
    <row r="1672" spans="4:11" hidden="1"/>
    <row r="1673" spans="4:11" hidden="1">
      <c r="F1673" s="57"/>
    </row>
    <row r="1674" spans="4:11" hidden="1">
      <c r="D1674" s="6"/>
    </row>
    <row r="1675" spans="4:11" hidden="1">
      <c r="D1675" s="6"/>
    </row>
    <row r="1676" spans="4:11" hidden="1">
      <c r="D1676" s="6"/>
    </row>
    <row r="1677" spans="4:11" hidden="1">
      <c r="D1677" s="6"/>
    </row>
    <row r="1678" spans="4:11" hidden="1">
      <c r="D1678" s="6"/>
    </row>
    <row r="1679" spans="4:11" hidden="1">
      <c r="D1679" s="6"/>
    </row>
    <row r="1680" spans="4:11" hidden="1">
      <c r="D1680" s="6"/>
    </row>
    <row r="1681" spans="2:5" hidden="1">
      <c r="D1681" s="6"/>
    </row>
    <row r="1682" spans="2:5" hidden="1">
      <c r="D1682" s="6"/>
    </row>
    <row r="1683" spans="2:5" hidden="1">
      <c r="D1683" s="6"/>
    </row>
    <row r="1684" spans="2:5" hidden="1">
      <c r="D1684" s="6"/>
    </row>
    <row r="1685" spans="2:5" hidden="1">
      <c r="D1685" s="6"/>
    </row>
    <row r="1686" spans="2:5" hidden="1">
      <c r="D1686" s="6"/>
    </row>
    <row r="1687" spans="2:5" hidden="1">
      <c r="D1687" s="6"/>
    </row>
    <row r="1688" spans="2:5" hidden="1">
      <c r="D1688" s="6"/>
    </row>
    <row r="1689" spans="2:5" hidden="1">
      <c r="D1689" s="6"/>
    </row>
    <row r="1690" spans="2:5" hidden="1">
      <c r="B1690" s="58"/>
      <c r="D1690" s="6"/>
    </row>
    <row r="1691" spans="2:5" hidden="1">
      <c r="D1691" s="6"/>
      <c r="E1691" s="10"/>
    </row>
    <row r="1692" spans="2:5" hidden="1">
      <c r="D1692" s="6"/>
      <c r="E1692" s="10"/>
    </row>
    <row r="1693" spans="2:5" hidden="1">
      <c r="D1693" s="6"/>
      <c r="E1693" s="10"/>
    </row>
    <row r="1694" spans="2:5" hidden="1">
      <c r="D1694" s="6"/>
      <c r="E1694" s="10"/>
    </row>
    <row r="1695" spans="2:5" hidden="1">
      <c r="D1695" s="6"/>
      <c r="E1695" s="10"/>
    </row>
    <row r="1696" spans="2:5" hidden="1">
      <c r="D1696" s="6"/>
      <c r="E1696" s="10"/>
    </row>
    <row r="1697" spans="4:5" hidden="1">
      <c r="D1697" s="6"/>
      <c r="E1697" s="10"/>
    </row>
    <row r="1698" spans="4:5" hidden="1">
      <c r="D1698" s="6"/>
      <c r="E1698" s="10"/>
    </row>
    <row r="1699" spans="4:5" hidden="1">
      <c r="D1699" s="6"/>
      <c r="E1699" s="10"/>
    </row>
    <row r="1700" spans="4:5" hidden="1">
      <c r="D1700" s="6"/>
      <c r="E1700" s="10"/>
    </row>
    <row r="1701" spans="4:5" hidden="1">
      <c r="D1701" s="6"/>
      <c r="E1701" s="10"/>
    </row>
    <row r="1702" spans="4:5" hidden="1">
      <c r="D1702" s="6"/>
      <c r="E1702" s="10"/>
    </row>
    <row r="1703" spans="4:5" hidden="1">
      <c r="D1703" s="6"/>
      <c r="E1703" s="10"/>
    </row>
    <row r="1704" spans="4:5" hidden="1">
      <c r="D1704" s="6"/>
      <c r="E1704" s="10"/>
    </row>
    <row r="1705" spans="4:5" hidden="1">
      <c r="D1705" s="6"/>
      <c r="E1705" s="10"/>
    </row>
    <row r="1706" spans="4:5" hidden="1">
      <c r="D1706" s="6"/>
      <c r="E1706" s="10"/>
    </row>
    <row r="1707" spans="4:5" hidden="1">
      <c r="D1707" s="6"/>
      <c r="E1707" s="59"/>
    </row>
    <row r="1708" spans="4:5" hidden="1">
      <c r="D1708" s="6"/>
      <c r="E1708" s="10"/>
    </row>
    <row r="1709" spans="4:5" hidden="1">
      <c r="D1709" s="6"/>
      <c r="E1709" s="10"/>
    </row>
    <row r="1710" spans="4:5" hidden="1">
      <c r="D1710" s="6"/>
      <c r="E1710" s="10"/>
    </row>
    <row r="1711" spans="4:5" hidden="1">
      <c r="D1711" s="6"/>
      <c r="E1711" s="10"/>
    </row>
    <row r="1712" spans="4:5" hidden="1">
      <c r="D1712" s="6"/>
      <c r="E1712" s="10"/>
    </row>
    <row r="1713" spans="4:5" hidden="1">
      <c r="D1713" s="6"/>
      <c r="E1713" s="10"/>
    </row>
    <row r="1714" spans="4:5" hidden="1">
      <c r="D1714" s="6"/>
      <c r="E1714" s="10"/>
    </row>
    <row r="1715" spans="4:5" hidden="1">
      <c r="D1715" s="6"/>
      <c r="E1715" s="10"/>
    </row>
    <row r="1716" spans="4:5" hidden="1">
      <c r="D1716" s="6"/>
      <c r="E1716" s="10"/>
    </row>
    <row r="1717" spans="4:5" hidden="1">
      <c r="D1717" s="6"/>
      <c r="E1717" s="10"/>
    </row>
    <row r="1718" spans="4:5" hidden="1">
      <c r="D1718" s="6"/>
      <c r="E1718" s="10"/>
    </row>
    <row r="1719" spans="4:5" hidden="1">
      <c r="D1719" s="6"/>
      <c r="E1719" s="10"/>
    </row>
    <row r="1720" spans="4:5" hidden="1">
      <c r="D1720" s="6"/>
      <c r="E1720" s="10"/>
    </row>
    <row r="1721" spans="4:5" hidden="1">
      <c r="D1721" s="6"/>
      <c r="E1721" s="10"/>
    </row>
    <row r="1722" spans="4:5" hidden="1">
      <c r="D1722" s="6"/>
      <c r="E1722" s="10"/>
    </row>
    <row r="1723" spans="4:5" hidden="1">
      <c r="D1723" s="6"/>
      <c r="E1723" s="10"/>
    </row>
    <row r="1724" spans="4:5" hidden="1">
      <c r="D1724" s="6"/>
      <c r="E1724" s="10"/>
    </row>
    <row r="1725" spans="4:5" hidden="1">
      <c r="D1725" s="6"/>
      <c r="E1725" s="10"/>
    </row>
    <row r="1726" spans="4:5" hidden="1">
      <c r="D1726" s="6"/>
      <c r="E1726" s="10"/>
    </row>
    <row r="1727" spans="4:5" hidden="1">
      <c r="D1727" s="6"/>
      <c r="E1727" s="10"/>
    </row>
    <row r="1728" spans="4:5" hidden="1">
      <c r="D1728" s="6"/>
      <c r="E1728" s="10"/>
    </row>
    <row r="1729" spans="4:5" hidden="1">
      <c r="D1729" s="6"/>
      <c r="E1729" s="10"/>
    </row>
    <row r="1730" spans="4:5" hidden="1">
      <c r="D1730" s="6"/>
      <c r="E1730" s="10"/>
    </row>
    <row r="1731" spans="4:5" hidden="1">
      <c r="D1731" s="6"/>
      <c r="E1731" s="10"/>
    </row>
    <row r="1732" spans="4:5" hidden="1">
      <c r="D1732" s="6"/>
      <c r="E1732" s="10"/>
    </row>
    <row r="1733" spans="4:5" hidden="1">
      <c r="D1733" s="6"/>
      <c r="E1733" s="10"/>
    </row>
    <row r="1734" spans="4:5" hidden="1">
      <c r="D1734" s="6"/>
      <c r="E1734" s="10"/>
    </row>
    <row r="1735" spans="4:5" hidden="1">
      <c r="D1735" s="6"/>
      <c r="E1735" s="10"/>
    </row>
    <row r="1736" spans="4:5" hidden="1">
      <c r="D1736" s="6"/>
      <c r="E1736" s="10"/>
    </row>
    <row r="1737" spans="4:5" hidden="1">
      <c r="D1737" s="6"/>
      <c r="E1737" s="10"/>
    </row>
    <row r="1738" spans="4:5" hidden="1">
      <c r="D1738" s="6"/>
      <c r="E1738" s="10"/>
    </row>
    <row r="1739" spans="4:5" hidden="1">
      <c r="D1739" s="6"/>
      <c r="E1739" s="10"/>
    </row>
    <row r="1740" spans="4:5" hidden="1">
      <c r="D1740" s="6"/>
      <c r="E1740" s="10"/>
    </row>
    <row r="1741" spans="4:5" hidden="1">
      <c r="D1741" s="6"/>
      <c r="E1741" s="10"/>
    </row>
    <row r="1742" spans="4:5" hidden="1">
      <c r="D1742" s="6"/>
      <c r="E1742" s="10"/>
    </row>
    <row r="1743" spans="4:5" hidden="1">
      <c r="D1743" s="6"/>
      <c r="E1743" s="10"/>
    </row>
    <row r="1744" spans="4:5" hidden="1">
      <c r="D1744" s="6"/>
      <c r="E1744" s="10"/>
    </row>
    <row r="1745" spans="4:5" hidden="1">
      <c r="D1745" s="6"/>
      <c r="E1745" s="10"/>
    </row>
    <row r="1746" spans="4:5" hidden="1">
      <c r="D1746" s="6"/>
      <c r="E1746" s="10"/>
    </row>
    <row r="1747" spans="4:5" hidden="1">
      <c r="D1747" s="6"/>
      <c r="E1747" s="10"/>
    </row>
    <row r="1748" spans="4:5" hidden="1">
      <c r="D1748" s="6"/>
      <c r="E1748" s="10"/>
    </row>
    <row r="1749" spans="4:5" hidden="1">
      <c r="D1749" s="6"/>
      <c r="E1749" s="10"/>
    </row>
    <row r="1750" spans="4:5" hidden="1">
      <c r="D1750" s="6"/>
      <c r="E1750" s="10"/>
    </row>
    <row r="1751" spans="4:5" hidden="1">
      <c r="D1751" s="6"/>
      <c r="E1751" s="10"/>
    </row>
    <row r="1752" spans="4:5" hidden="1">
      <c r="D1752" s="6"/>
      <c r="E1752" s="10"/>
    </row>
    <row r="1753" spans="4:5" hidden="1">
      <c r="D1753" s="6"/>
      <c r="E1753" s="10"/>
    </row>
    <row r="1754" spans="4:5" hidden="1">
      <c r="D1754" s="6"/>
      <c r="E1754" s="10"/>
    </row>
    <row r="1755" spans="4:5" hidden="1">
      <c r="D1755" s="6"/>
      <c r="E1755" s="10"/>
    </row>
    <row r="1756" spans="4:5" hidden="1">
      <c r="D1756" s="6"/>
      <c r="E1756" s="10"/>
    </row>
    <row r="1757" spans="4:5" hidden="1">
      <c r="D1757" s="6"/>
      <c r="E1757" s="10"/>
    </row>
    <row r="1758" spans="4:5" hidden="1">
      <c r="D1758" s="6"/>
      <c r="E1758" s="10"/>
    </row>
    <row r="1759" spans="4:5" hidden="1">
      <c r="D1759" s="6"/>
      <c r="E1759" s="10"/>
    </row>
    <row r="1760" spans="4:5" hidden="1">
      <c r="D1760" s="6"/>
      <c r="E1760" s="10"/>
    </row>
    <row r="1761" spans="4:5" hidden="1">
      <c r="D1761" s="6"/>
      <c r="E1761" s="10"/>
    </row>
    <row r="1762" spans="4:5" hidden="1">
      <c r="D1762" s="6"/>
      <c r="E1762" s="10"/>
    </row>
    <row r="1763" spans="4:5" hidden="1">
      <c r="D1763" s="6"/>
      <c r="E1763" s="10"/>
    </row>
    <row r="1764" spans="4:5" hidden="1">
      <c r="D1764" s="6"/>
      <c r="E1764" s="10"/>
    </row>
    <row r="1765" spans="4:5" hidden="1">
      <c r="D1765" s="6"/>
      <c r="E1765" s="10"/>
    </row>
    <row r="1766" spans="4:5" hidden="1">
      <c r="D1766" s="6"/>
      <c r="E1766" s="10"/>
    </row>
    <row r="1767" spans="4:5" hidden="1">
      <c r="D1767" s="6"/>
      <c r="E1767" s="10"/>
    </row>
    <row r="1768" spans="4:5" hidden="1">
      <c r="D1768" s="6"/>
      <c r="E1768" s="10"/>
    </row>
    <row r="1769" spans="4:5" hidden="1">
      <c r="D1769" s="6"/>
      <c r="E1769" s="10"/>
    </row>
    <row r="1770" spans="4:5" hidden="1">
      <c r="D1770" s="6"/>
      <c r="E1770" s="10"/>
    </row>
    <row r="1771" spans="4:5" hidden="1">
      <c r="D1771" s="6"/>
      <c r="E1771" s="10"/>
    </row>
    <row r="1772" spans="4:5" hidden="1">
      <c r="D1772" s="6"/>
      <c r="E1772" s="10"/>
    </row>
    <row r="1773" spans="4:5" hidden="1">
      <c r="D1773" s="6"/>
      <c r="E1773" s="10"/>
    </row>
    <row r="1774" spans="4:5" hidden="1">
      <c r="D1774" s="6"/>
      <c r="E1774" s="10"/>
    </row>
    <row r="1775" spans="4:5" hidden="1">
      <c r="D1775" s="6"/>
      <c r="E1775" s="10"/>
    </row>
    <row r="1776" spans="4:5" hidden="1">
      <c r="D1776" s="6"/>
      <c r="E1776" s="10"/>
    </row>
    <row r="1777" spans="4:5" hidden="1">
      <c r="D1777" s="6"/>
      <c r="E1777" s="10"/>
    </row>
    <row r="1778" spans="4:5" hidden="1">
      <c r="D1778" s="6"/>
      <c r="E1778" s="10"/>
    </row>
    <row r="1779" spans="4:5" hidden="1">
      <c r="D1779" s="6"/>
      <c r="E1779" s="10"/>
    </row>
    <row r="1780" spans="4:5" hidden="1">
      <c r="D1780" s="6"/>
      <c r="E1780" s="10"/>
    </row>
    <row r="1781" spans="4:5" hidden="1">
      <c r="D1781" s="6"/>
      <c r="E1781" s="10"/>
    </row>
    <row r="1782" spans="4:5" hidden="1">
      <c r="D1782" s="6"/>
      <c r="E1782" s="10"/>
    </row>
    <row r="1783" spans="4:5" hidden="1">
      <c r="D1783" s="6"/>
      <c r="E1783" s="10"/>
    </row>
    <row r="1784" spans="4:5" hidden="1">
      <c r="D1784" s="6"/>
      <c r="E1784" s="10"/>
    </row>
    <row r="1785" spans="4:5" hidden="1">
      <c r="D1785" s="6"/>
      <c r="E1785" s="10"/>
    </row>
    <row r="1786" spans="4:5" hidden="1">
      <c r="D1786" s="6"/>
      <c r="E1786" s="10"/>
    </row>
    <row r="1787" spans="4:5" hidden="1">
      <c r="D1787" s="6"/>
      <c r="E1787" s="10"/>
    </row>
    <row r="1788" spans="4:5" hidden="1">
      <c r="D1788" s="6"/>
      <c r="E1788" s="10"/>
    </row>
    <row r="1789" spans="4:5" hidden="1">
      <c r="D1789" s="6"/>
      <c r="E1789" s="10"/>
    </row>
    <row r="1790" spans="4:5" hidden="1">
      <c r="D1790" s="6"/>
      <c r="E1790" s="10"/>
    </row>
    <row r="1791" spans="4:5" hidden="1">
      <c r="D1791" s="6"/>
      <c r="E1791" s="10"/>
    </row>
    <row r="1792" spans="4:5" hidden="1">
      <c r="D1792" s="6"/>
      <c r="E1792" s="10"/>
    </row>
    <row r="1793" spans="2:5" hidden="1">
      <c r="D1793" s="6"/>
      <c r="E1793" s="10"/>
    </row>
    <row r="1794" spans="2:5" hidden="1">
      <c r="D1794" s="6"/>
      <c r="E1794" s="10"/>
    </row>
    <row r="1795" spans="2:5" hidden="1">
      <c r="D1795" s="6"/>
      <c r="E1795" s="10"/>
    </row>
    <row r="1796" spans="2:5" hidden="1">
      <c r="D1796" s="6"/>
      <c r="E1796" s="10"/>
    </row>
    <row r="1797" spans="2:5" hidden="1">
      <c r="D1797" s="6"/>
      <c r="E1797" s="10"/>
    </row>
    <row r="1798" spans="2:5" hidden="1">
      <c r="D1798" s="6"/>
      <c r="E1798" s="10"/>
    </row>
    <row r="1799" spans="2:5" hidden="1">
      <c r="B1799" s="58"/>
      <c r="D1799" s="6"/>
      <c r="E1799" s="10"/>
    </row>
    <row r="1800" spans="2:5" hidden="1">
      <c r="D1800" s="6"/>
      <c r="E1800" s="10"/>
    </row>
    <row r="1801" spans="2:5" hidden="1">
      <c r="D1801" s="6"/>
      <c r="E1801" s="10"/>
    </row>
    <row r="1802" spans="2:5" hidden="1">
      <c r="D1802" s="6"/>
      <c r="E1802" s="10"/>
    </row>
    <row r="1803" spans="2:5" hidden="1">
      <c r="D1803" s="6"/>
      <c r="E1803" s="10"/>
    </row>
    <row r="1804" spans="2:5" hidden="1">
      <c r="D1804" s="6"/>
      <c r="E1804" s="10"/>
    </row>
    <row r="1805" spans="2:5" hidden="1">
      <c r="D1805" s="6"/>
      <c r="E1805" s="10"/>
    </row>
    <row r="1806" spans="2:5" hidden="1">
      <c r="D1806" s="6"/>
      <c r="E1806" s="10"/>
    </row>
    <row r="1807" spans="2:5" hidden="1">
      <c r="D1807" s="6"/>
      <c r="E1807" s="10"/>
    </row>
    <row r="1808" spans="2:5" hidden="1">
      <c r="D1808" s="6"/>
      <c r="E1808" s="10"/>
    </row>
    <row r="1809" spans="4:5" hidden="1">
      <c r="D1809" s="6"/>
      <c r="E1809" s="10"/>
    </row>
    <row r="1810" spans="4:5" hidden="1">
      <c r="D1810" s="6"/>
      <c r="E1810" s="10"/>
    </row>
    <row r="1811" spans="4:5" hidden="1">
      <c r="D1811" s="6"/>
      <c r="E1811" s="10"/>
    </row>
    <row r="1812" spans="4:5" hidden="1">
      <c r="D1812" s="6"/>
      <c r="E1812" s="60"/>
    </row>
    <row r="1813" spans="4:5" hidden="1">
      <c r="D1813" s="6"/>
      <c r="E1813" s="10"/>
    </row>
    <row r="1814" spans="4:5" hidden="1">
      <c r="D1814" s="6"/>
      <c r="E1814" s="10"/>
    </row>
    <row r="1815" spans="4:5" hidden="1">
      <c r="D1815" s="6"/>
      <c r="E1815" s="10"/>
    </row>
    <row r="1816" spans="4:5" hidden="1">
      <c r="D1816" s="6"/>
      <c r="E1816" s="10"/>
    </row>
    <row r="1817" spans="4:5" hidden="1">
      <c r="D1817" s="6"/>
      <c r="E1817" s="10"/>
    </row>
    <row r="1818" spans="4:5" hidden="1">
      <c r="D1818" s="6"/>
      <c r="E1818" s="10"/>
    </row>
    <row r="1819" spans="4:5" hidden="1">
      <c r="D1819" s="6"/>
      <c r="E1819" s="10"/>
    </row>
    <row r="1820" spans="4:5" hidden="1">
      <c r="D1820" s="6"/>
      <c r="E1820" s="10"/>
    </row>
    <row r="1821" spans="4:5" hidden="1">
      <c r="D1821" s="6"/>
      <c r="E1821" s="10"/>
    </row>
    <row r="1822" spans="4:5" hidden="1">
      <c r="D1822" s="6"/>
      <c r="E1822" s="10"/>
    </row>
    <row r="1823" spans="4:5" hidden="1">
      <c r="D1823" s="6"/>
      <c r="E1823" s="10"/>
    </row>
    <row r="1824" spans="4:5" hidden="1">
      <c r="D1824" s="6"/>
    </row>
    <row r="1825" spans="4:5" hidden="1">
      <c r="D1825" s="6"/>
      <c r="E1825" s="10"/>
    </row>
    <row r="1826" spans="4:5" hidden="1">
      <c r="D1826" s="6"/>
      <c r="E1826" s="10"/>
    </row>
    <row r="1827" spans="4:5" hidden="1">
      <c r="D1827" s="6"/>
      <c r="E1827" s="10"/>
    </row>
    <row r="1828" spans="4:5" hidden="1">
      <c r="D1828" s="6"/>
      <c r="E1828" s="10"/>
    </row>
    <row r="1829" spans="4:5" hidden="1">
      <c r="D1829" s="6"/>
      <c r="E1829" s="10"/>
    </row>
    <row r="1830" spans="4:5" hidden="1">
      <c r="D1830" s="6"/>
      <c r="E1830" s="10"/>
    </row>
    <row r="1831" spans="4:5" hidden="1">
      <c r="D1831" s="6"/>
      <c r="E1831" s="10"/>
    </row>
    <row r="1832" spans="4:5" hidden="1">
      <c r="D1832" s="6"/>
      <c r="E1832" s="10"/>
    </row>
    <row r="1833" spans="4:5" hidden="1">
      <c r="D1833" s="6"/>
      <c r="E1833" s="10"/>
    </row>
    <row r="1834" spans="4:5" hidden="1">
      <c r="D1834" s="6"/>
      <c r="E1834" s="10"/>
    </row>
    <row r="1835" spans="4:5" hidden="1">
      <c r="D1835" s="6"/>
      <c r="E1835" s="10"/>
    </row>
    <row r="1836" spans="4:5" hidden="1">
      <c r="D1836" s="6"/>
      <c r="E1836" s="10"/>
    </row>
    <row r="1837" spans="4:5" hidden="1">
      <c r="D1837" s="6"/>
      <c r="E1837" s="10"/>
    </row>
    <row r="1838" spans="4:5" hidden="1">
      <c r="D1838" s="6"/>
      <c r="E1838" s="10"/>
    </row>
    <row r="1839" spans="4:5" hidden="1">
      <c r="D1839" s="6"/>
      <c r="E1839" s="10"/>
    </row>
    <row r="1840" spans="4:5" hidden="1">
      <c r="D1840" s="6"/>
      <c r="E1840" s="10"/>
    </row>
    <row r="1841" spans="4:5" hidden="1">
      <c r="D1841" s="6"/>
      <c r="E1841" s="10"/>
    </row>
    <row r="1842" spans="4:5" hidden="1">
      <c r="D1842" s="6"/>
      <c r="E1842" s="10"/>
    </row>
    <row r="1843" spans="4:5" hidden="1">
      <c r="D1843" s="6"/>
      <c r="E1843" s="10"/>
    </row>
    <row r="1844" spans="4:5" hidden="1">
      <c r="D1844" s="6"/>
      <c r="E1844" s="10"/>
    </row>
    <row r="1845" spans="4:5" hidden="1">
      <c r="D1845" s="6"/>
      <c r="E1845" s="10"/>
    </row>
    <row r="1846" spans="4:5" hidden="1">
      <c r="D1846" s="6"/>
      <c r="E1846" s="10"/>
    </row>
    <row r="1847" spans="4:5" hidden="1">
      <c r="D1847" s="6"/>
      <c r="E1847" s="10"/>
    </row>
    <row r="1848" spans="4:5" hidden="1">
      <c r="D1848" s="6"/>
      <c r="E1848" s="10"/>
    </row>
    <row r="1849" spans="4:5" hidden="1">
      <c r="D1849" s="6"/>
      <c r="E1849" s="10"/>
    </row>
    <row r="1850" spans="4:5" hidden="1">
      <c r="D1850" s="6"/>
      <c r="E1850" s="10"/>
    </row>
    <row r="1851" spans="4:5" hidden="1">
      <c r="D1851" s="6"/>
      <c r="E1851" s="10"/>
    </row>
    <row r="1852" spans="4:5" hidden="1">
      <c r="D1852" s="6"/>
      <c r="E1852" s="10"/>
    </row>
    <row r="1853" spans="4:5" hidden="1">
      <c r="D1853" s="6"/>
      <c r="E1853" s="10"/>
    </row>
    <row r="1854" spans="4:5" hidden="1">
      <c r="D1854" s="6"/>
      <c r="E1854" s="10"/>
    </row>
    <row r="1855" spans="4:5" hidden="1">
      <c r="D1855" s="6"/>
      <c r="E1855" s="10"/>
    </row>
    <row r="1856" spans="4:5" hidden="1">
      <c r="D1856" s="6"/>
      <c r="E1856" s="10"/>
    </row>
    <row r="1857" spans="2:5" hidden="1">
      <c r="D1857" s="6"/>
      <c r="E1857" s="10"/>
    </row>
    <row r="1858" spans="2:5" hidden="1">
      <c r="D1858" s="6"/>
      <c r="E1858" s="10"/>
    </row>
    <row r="1859" spans="2:5" hidden="1">
      <c r="D1859" s="6"/>
      <c r="E1859" s="10"/>
    </row>
    <row r="1860" spans="2:5" hidden="1">
      <c r="D1860" s="6"/>
      <c r="E1860" s="10"/>
    </row>
    <row r="1861" spans="2:5" hidden="1">
      <c r="D1861" s="6"/>
      <c r="E1861" s="10"/>
    </row>
    <row r="1862" spans="2:5" hidden="1">
      <c r="D1862" s="6"/>
      <c r="E1862" s="10"/>
    </row>
    <row r="1863" spans="2:5" hidden="1">
      <c r="D1863" s="6"/>
      <c r="E1863" s="10"/>
    </row>
    <row r="1864" spans="2:5" hidden="1">
      <c r="D1864" s="6"/>
      <c r="E1864" s="10"/>
    </row>
    <row r="1865" spans="2:5" hidden="1">
      <c r="D1865" s="6"/>
    </row>
    <row r="1866" spans="2:5" hidden="1">
      <c r="C1866" s="61"/>
      <c r="D1866" s="6"/>
    </row>
    <row r="1867" spans="2:5" hidden="1">
      <c r="D1867" s="6"/>
    </row>
    <row r="1868" spans="2:5" hidden="1">
      <c r="D1868" s="6"/>
      <c r="E1868" s="10"/>
    </row>
    <row r="1869" spans="2:5" hidden="1">
      <c r="B1869" s="58"/>
      <c r="D1869" s="6"/>
      <c r="E1869" s="10"/>
    </row>
    <row r="1870" spans="2:5" hidden="1">
      <c r="D1870" s="6"/>
      <c r="E1870" s="10"/>
    </row>
    <row r="1871" spans="2:5" hidden="1">
      <c r="D1871" s="6"/>
      <c r="E1871" s="10"/>
    </row>
    <row r="1872" spans="2:5" hidden="1">
      <c r="D1872" s="6"/>
      <c r="E1872" s="10"/>
    </row>
    <row r="1873" spans="4:5" hidden="1">
      <c r="D1873" s="6"/>
      <c r="E1873" s="10"/>
    </row>
    <row r="1874" spans="4:5" hidden="1">
      <c r="D1874" s="6"/>
      <c r="E1874" s="10"/>
    </row>
    <row r="1875" spans="4:5" hidden="1">
      <c r="D1875" s="6"/>
      <c r="E1875" s="10"/>
    </row>
    <row r="1876" spans="4:5" hidden="1">
      <c r="D1876" s="6"/>
      <c r="E1876" s="10"/>
    </row>
    <row r="1877" spans="4:5" hidden="1">
      <c r="D1877" s="6"/>
      <c r="E1877" s="10"/>
    </row>
    <row r="1878" spans="4:5" hidden="1">
      <c r="D1878" s="6"/>
      <c r="E1878" s="10"/>
    </row>
    <row r="1879" spans="4:5" hidden="1">
      <c r="D1879" s="6"/>
      <c r="E1879" s="10"/>
    </row>
    <row r="1880" spans="4:5" hidden="1">
      <c r="D1880" s="6"/>
    </row>
    <row r="1881" spans="4:5" hidden="1">
      <c r="D1881" s="6"/>
    </row>
    <row r="1882" spans="4:5" hidden="1">
      <c r="D1882" s="6"/>
    </row>
    <row r="1883" spans="4:5" hidden="1">
      <c r="D1883" s="6"/>
    </row>
    <row r="1884" spans="4:5" hidden="1">
      <c r="D1884" s="6"/>
    </row>
    <row r="1885" spans="4:5" hidden="1">
      <c r="D1885" s="6"/>
    </row>
    <row r="1886" spans="4:5" hidden="1">
      <c r="D1886" s="6"/>
    </row>
    <row r="1887" spans="4:5" hidden="1">
      <c r="D1887" s="6"/>
    </row>
    <row r="1888" spans="4:5" hidden="1">
      <c r="D1888" s="6"/>
    </row>
    <row r="1889" spans="4:4" hidden="1">
      <c r="D1889" s="6"/>
    </row>
    <row r="1890" spans="4:4" hidden="1">
      <c r="D1890" s="6"/>
    </row>
    <row r="1891" spans="4:4" hidden="1">
      <c r="D1891" s="6"/>
    </row>
    <row r="1892" spans="4:4" hidden="1">
      <c r="D1892" s="6"/>
    </row>
    <row r="1893" spans="4:4" hidden="1">
      <c r="D1893" s="6"/>
    </row>
    <row r="1894" spans="4:4" hidden="1">
      <c r="D1894" s="6"/>
    </row>
    <row r="1895" spans="4:4" hidden="1">
      <c r="D1895" s="6"/>
    </row>
    <row r="1896" spans="4:4" hidden="1">
      <c r="D1896" s="6"/>
    </row>
    <row r="1897" spans="4:4" hidden="1">
      <c r="D1897" s="6"/>
    </row>
    <row r="1898" spans="4:4" hidden="1">
      <c r="D1898" s="6"/>
    </row>
    <row r="1899" spans="4:4" hidden="1">
      <c r="D1899" s="6"/>
    </row>
    <row r="1900" spans="4:4" hidden="1">
      <c r="D1900" s="6"/>
    </row>
    <row r="1901" spans="4:4" hidden="1">
      <c r="D1901" s="6"/>
    </row>
    <row r="1902" spans="4:4" hidden="1">
      <c r="D1902" s="6"/>
    </row>
    <row r="1903" spans="4:4" hidden="1">
      <c r="D1903" s="6"/>
    </row>
    <row r="1904" spans="4:4" hidden="1">
      <c r="D1904" s="6"/>
    </row>
    <row r="1905" spans="4:5" hidden="1">
      <c r="D1905" s="6"/>
    </row>
    <row r="1906" spans="4:5" hidden="1">
      <c r="D1906" s="6"/>
    </row>
    <row r="1907" spans="4:5" hidden="1">
      <c r="D1907" s="6"/>
    </row>
    <row r="1908" spans="4:5" hidden="1">
      <c r="D1908" s="6"/>
    </row>
    <row r="1909" spans="4:5" hidden="1">
      <c r="D1909" s="6"/>
    </row>
    <row r="1910" spans="4:5" hidden="1">
      <c r="D1910" s="6"/>
    </row>
    <row r="1911" spans="4:5" hidden="1">
      <c r="D1911" s="6"/>
    </row>
    <row r="1912" spans="4:5" hidden="1">
      <c r="D1912" s="6"/>
    </row>
    <row r="1913" spans="4:5" hidden="1">
      <c r="D1913" s="6"/>
    </row>
    <row r="1914" spans="4:5" hidden="1">
      <c r="D1914" s="6"/>
    </row>
    <row r="1915" spans="4:5" hidden="1">
      <c r="D1915" s="6"/>
    </row>
    <row r="1916" spans="4:5" hidden="1">
      <c r="D1916" s="6"/>
    </row>
    <row r="1917" spans="4:5" hidden="1">
      <c r="D1917" s="6"/>
      <c r="E1917" s="10"/>
    </row>
    <row r="1918" spans="4:5" hidden="1">
      <c r="D1918" s="6"/>
    </row>
    <row r="1919" spans="4:5" hidden="1">
      <c r="D1919" s="6"/>
    </row>
    <row r="1920" spans="4:5" hidden="1">
      <c r="D1920" s="6"/>
    </row>
    <row r="1921" spans="4:4" hidden="1">
      <c r="D1921" s="6"/>
    </row>
    <row r="1922" spans="4:4" hidden="1">
      <c r="D1922" s="6"/>
    </row>
    <row r="1923" spans="4:4" hidden="1">
      <c r="D1923" s="6"/>
    </row>
    <row r="1924" spans="4:4" hidden="1">
      <c r="D1924" s="6"/>
    </row>
    <row r="1925" spans="4:4" hidden="1">
      <c r="D1925" s="6"/>
    </row>
    <row r="1926" spans="4:4" hidden="1">
      <c r="D1926" s="6"/>
    </row>
    <row r="1927" spans="4:4" hidden="1">
      <c r="D1927" s="6"/>
    </row>
    <row r="1928" spans="4:4" hidden="1">
      <c r="D1928" s="6"/>
    </row>
    <row r="1929" spans="4:4" hidden="1">
      <c r="D1929" s="6"/>
    </row>
    <row r="1930" spans="4:4" hidden="1">
      <c r="D1930" s="6"/>
    </row>
    <row r="1931" spans="4:4" hidden="1">
      <c r="D1931" s="6"/>
    </row>
    <row r="1932" spans="4:4" hidden="1">
      <c r="D1932" s="6"/>
    </row>
    <row r="1933" spans="4:4" hidden="1">
      <c r="D1933" s="6"/>
    </row>
    <row r="1934" spans="4:4" hidden="1">
      <c r="D1934" s="6"/>
    </row>
    <row r="1935" spans="4:4" hidden="1">
      <c r="D1935" s="6"/>
    </row>
    <row r="1936" spans="4:4" hidden="1">
      <c r="D1936" s="6"/>
    </row>
    <row r="1937" spans="4:4" hidden="1">
      <c r="D1937" s="6"/>
    </row>
    <row r="1938" spans="4:4" hidden="1">
      <c r="D1938" s="6"/>
    </row>
    <row r="1939" spans="4:4" hidden="1">
      <c r="D1939" s="6"/>
    </row>
    <row r="1940" spans="4:4" hidden="1">
      <c r="D1940" s="6"/>
    </row>
    <row r="1941" spans="4:4" hidden="1">
      <c r="D1941" s="6"/>
    </row>
    <row r="1942" spans="4:4" hidden="1">
      <c r="D1942" s="6"/>
    </row>
    <row r="1943" spans="4:4" hidden="1">
      <c r="D1943" s="6"/>
    </row>
    <row r="1944" spans="4:4" hidden="1">
      <c r="D1944" s="6"/>
    </row>
    <row r="1945" spans="4:4" hidden="1">
      <c r="D1945" s="6"/>
    </row>
    <row r="1946" spans="4:4" hidden="1">
      <c r="D1946" s="6"/>
    </row>
    <row r="1947" spans="4:4" hidden="1">
      <c r="D1947" s="6"/>
    </row>
    <row r="1948" spans="4:4" hidden="1">
      <c r="D1948" s="6"/>
    </row>
    <row r="1949" spans="4:4" hidden="1">
      <c r="D1949" s="6"/>
    </row>
    <row r="1950" spans="4:4" hidden="1">
      <c r="D1950" s="6"/>
    </row>
    <row r="1951" spans="4:4" hidden="1">
      <c r="D1951" s="6"/>
    </row>
    <row r="1952" spans="4:4" hidden="1">
      <c r="D1952" s="6"/>
    </row>
    <row r="1953" spans="4:4" hidden="1">
      <c r="D1953" s="6"/>
    </row>
    <row r="1954" spans="4:4" hidden="1">
      <c r="D1954" s="6"/>
    </row>
    <row r="1955" spans="4:4" hidden="1">
      <c r="D1955" s="6"/>
    </row>
    <row r="1956" spans="4:4" hidden="1">
      <c r="D1956" s="6"/>
    </row>
    <row r="1957" spans="4:4" hidden="1">
      <c r="D1957" s="6"/>
    </row>
    <row r="1958" spans="4:4" hidden="1">
      <c r="D1958" s="6"/>
    </row>
    <row r="1959" spans="4:4" hidden="1">
      <c r="D1959" s="6"/>
    </row>
    <row r="1960" spans="4:4" hidden="1">
      <c r="D1960" s="6"/>
    </row>
    <row r="1961" spans="4:4" hidden="1">
      <c r="D1961" s="6"/>
    </row>
    <row r="1962" spans="4:4" hidden="1">
      <c r="D1962" s="6"/>
    </row>
    <row r="1963" spans="4:4" hidden="1">
      <c r="D1963" s="6"/>
    </row>
    <row r="1964" spans="4:4" hidden="1">
      <c r="D1964" s="6"/>
    </row>
    <row r="1965" spans="4:4" hidden="1">
      <c r="D1965" s="6"/>
    </row>
    <row r="1966" spans="4:4" hidden="1">
      <c r="D1966" s="6"/>
    </row>
    <row r="1967" spans="4:4" hidden="1">
      <c r="D1967" s="6"/>
    </row>
    <row r="1968" spans="4:4" hidden="1">
      <c r="D1968" s="6"/>
    </row>
    <row r="1969" spans="4:4" hidden="1">
      <c r="D1969" s="6"/>
    </row>
    <row r="1970" spans="4:4" hidden="1">
      <c r="D1970" s="6"/>
    </row>
    <row r="1971" spans="4:4" hidden="1">
      <c r="D1971" s="6"/>
    </row>
    <row r="1972" spans="4:4" hidden="1">
      <c r="D1972" s="6"/>
    </row>
    <row r="1973" spans="4:4" hidden="1">
      <c r="D1973" s="6"/>
    </row>
    <row r="1974" spans="4:4" hidden="1">
      <c r="D1974" s="6"/>
    </row>
    <row r="1975" spans="4:4" hidden="1">
      <c r="D1975" s="6"/>
    </row>
    <row r="1976" spans="4:4" hidden="1">
      <c r="D1976" s="6"/>
    </row>
    <row r="1977" spans="4:4" hidden="1">
      <c r="D1977" s="6"/>
    </row>
    <row r="1978" spans="4:4" hidden="1">
      <c r="D1978" s="6"/>
    </row>
    <row r="1979" spans="4:4" hidden="1">
      <c r="D1979" s="6"/>
    </row>
    <row r="1980" spans="4:4" hidden="1">
      <c r="D1980" s="6"/>
    </row>
    <row r="1981" spans="4:4" hidden="1">
      <c r="D1981" s="6"/>
    </row>
    <row r="1982" spans="4:4" hidden="1">
      <c r="D1982" s="6"/>
    </row>
    <row r="1983" spans="4:4" hidden="1">
      <c r="D1983" s="6"/>
    </row>
    <row r="1984" spans="4:4" hidden="1">
      <c r="D1984" s="6"/>
    </row>
    <row r="1985" spans="4:4" hidden="1">
      <c r="D1985" s="6"/>
    </row>
    <row r="1986" spans="4:4" hidden="1">
      <c r="D1986" s="6"/>
    </row>
    <row r="1987" spans="4:4" hidden="1">
      <c r="D1987" s="6"/>
    </row>
    <row r="1988" spans="4:4" hidden="1">
      <c r="D1988" s="6"/>
    </row>
    <row r="1989" spans="4:4" hidden="1">
      <c r="D1989" s="6"/>
    </row>
    <row r="1990" spans="4:4" hidden="1">
      <c r="D1990" s="6"/>
    </row>
    <row r="1991" spans="4:4" hidden="1">
      <c r="D1991" s="6"/>
    </row>
    <row r="1992" spans="4:4" hidden="1">
      <c r="D1992" s="6"/>
    </row>
    <row r="1993" spans="4:4" hidden="1">
      <c r="D1993" s="6"/>
    </row>
    <row r="1994" spans="4:4" hidden="1">
      <c r="D1994" s="6"/>
    </row>
    <row r="1995" spans="4:4" hidden="1">
      <c r="D1995" s="6"/>
    </row>
    <row r="1996" spans="4:4" hidden="1">
      <c r="D1996" s="6"/>
    </row>
    <row r="1997" spans="4:4" hidden="1">
      <c r="D1997" s="6"/>
    </row>
    <row r="1998" spans="4:4" hidden="1">
      <c r="D1998" s="6"/>
    </row>
    <row r="1999" spans="4:4" hidden="1">
      <c r="D1999" s="6"/>
    </row>
    <row r="2000" spans="4:4" hidden="1">
      <c r="D2000" s="6"/>
    </row>
    <row r="2001" spans="4:4" hidden="1">
      <c r="D2001" s="6"/>
    </row>
    <row r="2002" spans="4:4" hidden="1">
      <c r="D2002" s="6"/>
    </row>
    <row r="2003" spans="4:4" hidden="1">
      <c r="D2003" s="6"/>
    </row>
    <row r="2004" spans="4:4" hidden="1">
      <c r="D2004" s="6"/>
    </row>
    <row r="2005" spans="4:4" hidden="1">
      <c r="D2005" s="6"/>
    </row>
    <row r="2006" spans="4:4" hidden="1">
      <c r="D2006" s="6"/>
    </row>
    <row r="2007" spans="4:4" hidden="1">
      <c r="D2007" s="6"/>
    </row>
    <row r="2008" spans="4:4" hidden="1">
      <c r="D2008" s="6"/>
    </row>
    <row r="2009" spans="4:4" hidden="1">
      <c r="D2009" s="6"/>
    </row>
    <row r="2010" spans="4:4" hidden="1">
      <c r="D2010" s="6"/>
    </row>
    <row r="2011" spans="4:4" hidden="1">
      <c r="D2011" s="6"/>
    </row>
    <row r="2012" spans="4:4" hidden="1">
      <c r="D2012" s="6"/>
    </row>
    <row r="2013" spans="4:4" hidden="1">
      <c r="D2013" s="6"/>
    </row>
    <row r="2014" spans="4:4" hidden="1">
      <c r="D2014" s="6"/>
    </row>
    <row r="2015" spans="4:4" hidden="1">
      <c r="D2015" s="6"/>
    </row>
    <row r="2016" spans="4:4" hidden="1">
      <c r="D2016" s="6"/>
    </row>
    <row r="2017" spans="4:5" hidden="1">
      <c r="D2017" s="6"/>
    </row>
    <row r="2018" spans="4:5" hidden="1">
      <c r="D2018" s="6"/>
    </row>
    <row r="2019" spans="4:5" hidden="1">
      <c r="D2019" s="6"/>
    </row>
    <row r="2020" spans="4:5" hidden="1">
      <c r="D2020" s="6"/>
    </row>
    <row r="2021" spans="4:5" hidden="1">
      <c r="D2021" s="6"/>
    </row>
    <row r="2022" spans="4:5" hidden="1">
      <c r="D2022" s="6"/>
    </row>
    <row r="2023" spans="4:5" hidden="1">
      <c r="D2023" s="6"/>
    </row>
    <row r="2024" spans="4:5" hidden="1">
      <c r="D2024" s="6"/>
      <c r="E2024" s="10"/>
    </row>
    <row r="2025" spans="4:5" hidden="1">
      <c r="D2025" s="6"/>
    </row>
    <row r="2026" spans="4:5" hidden="1">
      <c r="D2026" s="6"/>
    </row>
    <row r="2027" spans="4:5" hidden="1">
      <c r="D2027" s="6"/>
    </row>
    <row r="2028" spans="4:5" hidden="1">
      <c r="D2028" s="6"/>
    </row>
    <row r="2029" spans="4:5" hidden="1">
      <c r="D2029" s="6"/>
    </row>
    <row r="2030" spans="4:5" hidden="1">
      <c r="D2030" s="6"/>
    </row>
    <row r="2031" spans="4:5" hidden="1">
      <c r="D2031" s="6"/>
    </row>
    <row r="2032" spans="4:5" hidden="1">
      <c r="D2032" s="6"/>
    </row>
    <row r="2033" spans="4:4" hidden="1">
      <c r="D2033" s="6"/>
    </row>
    <row r="2034" spans="4:4" hidden="1">
      <c r="D2034" s="6"/>
    </row>
    <row r="2035" spans="4:4" hidden="1">
      <c r="D2035" s="6"/>
    </row>
    <row r="2036" spans="4:4" hidden="1">
      <c r="D2036" s="6"/>
    </row>
    <row r="2037" spans="4:4" hidden="1">
      <c r="D2037" s="6"/>
    </row>
    <row r="2038" spans="4:4" hidden="1">
      <c r="D2038" s="6"/>
    </row>
    <row r="2039" spans="4:4" hidden="1">
      <c r="D2039" s="6"/>
    </row>
    <row r="2040" spans="4:4" hidden="1">
      <c r="D2040" s="6"/>
    </row>
    <row r="2041" spans="4:4" hidden="1">
      <c r="D2041" s="6"/>
    </row>
    <row r="2042" spans="4:4" hidden="1">
      <c r="D2042" s="6"/>
    </row>
    <row r="2043" spans="4:4" hidden="1">
      <c r="D2043" s="6"/>
    </row>
    <row r="2044" spans="4:4" hidden="1">
      <c r="D2044" s="6"/>
    </row>
    <row r="2045" spans="4:4" hidden="1">
      <c r="D2045" s="6"/>
    </row>
    <row r="2046" spans="4:4" hidden="1">
      <c r="D2046" s="6"/>
    </row>
    <row r="2047" spans="4:4" hidden="1">
      <c r="D2047" s="6"/>
    </row>
    <row r="2048" spans="4:4" hidden="1">
      <c r="D2048" s="6"/>
    </row>
    <row r="2049" spans="4:4" hidden="1">
      <c r="D2049" s="6"/>
    </row>
    <row r="2050" spans="4:4" hidden="1">
      <c r="D2050" s="6"/>
    </row>
    <row r="2051" spans="4:4" hidden="1">
      <c r="D2051" s="6"/>
    </row>
    <row r="2052" spans="4:4" hidden="1">
      <c r="D2052" s="6"/>
    </row>
    <row r="2053" spans="4:4" hidden="1">
      <c r="D2053" s="6"/>
    </row>
    <row r="2054" spans="4:4" hidden="1">
      <c r="D2054" s="6"/>
    </row>
    <row r="2055" spans="4:4" hidden="1">
      <c r="D2055" s="6"/>
    </row>
    <row r="2056" spans="4:4" hidden="1">
      <c r="D2056" s="6"/>
    </row>
    <row r="2057" spans="4:4" hidden="1">
      <c r="D2057" s="6"/>
    </row>
    <row r="2058" spans="4:4" hidden="1">
      <c r="D2058" s="6"/>
    </row>
    <row r="2059" spans="4:4" hidden="1">
      <c r="D2059" s="6"/>
    </row>
    <row r="2060" spans="4:4" hidden="1">
      <c r="D2060" s="6"/>
    </row>
    <row r="2061" spans="4:4" hidden="1">
      <c r="D2061" s="6"/>
    </row>
    <row r="2062" spans="4:4" hidden="1">
      <c r="D2062" s="6"/>
    </row>
    <row r="2063" spans="4:4" hidden="1">
      <c r="D2063" s="6"/>
    </row>
    <row r="2064" spans="4:4" hidden="1">
      <c r="D2064" s="6"/>
    </row>
    <row r="2065" spans="4:4" hidden="1">
      <c r="D2065" s="6"/>
    </row>
    <row r="2066" spans="4:4" hidden="1">
      <c r="D2066" s="6"/>
    </row>
    <row r="2067" spans="4:4" hidden="1">
      <c r="D2067" s="6"/>
    </row>
    <row r="2068" spans="4:4" hidden="1">
      <c r="D2068" s="6"/>
    </row>
    <row r="2069" spans="4:4" hidden="1">
      <c r="D2069" s="6"/>
    </row>
    <row r="2070" spans="4:4" hidden="1">
      <c r="D2070" s="6"/>
    </row>
    <row r="2071" spans="4:4" hidden="1">
      <c r="D2071" s="6"/>
    </row>
    <row r="2072" spans="4:4" hidden="1">
      <c r="D2072" s="6"/>
    </row>
    <row r="2073" spans="4:4" hidden="1">
      <c r="D2073" s="6"/>
    </row>
    <row r="2074" spans="4:4" hidden="1">
      <c r="D2074" s="6"/>
    </row>
    <row r="2075" spans="4:4" hidden="1">
      <c r="D2075" s="6"/>
    </row>
    <row r="2076" spans="4:4" hidden="1">
      <c r="D2076" s="6"/>
    </row>
    <row r="2077" spans="4:4" hidden="1">
      <c r="D2077" s="6"/>
    </row>
    <row r="2078" spans="4:4" hidden="1">
      <c r="D2078" s="6"/>
    </row>
    <row r="2079" spans="4:4" hidden="1">
      <c r="D2079" s="6"/>
    </row>
    <row r="2080" spans="4:4" hidden="1">
      <c r="D2080" s="6"/>
    </row>
    <row r="2081" spans="4:4" hidden="1">
      <c r="D2081" s="6"/>
    </row>
    <row r="2082" spans="4:4" hidden="1">
      <c r="D2082" s="6"/>
    </row>
    <row r="2083" spans="4:4" hidden="1">
      <c r="D2083" s="6"/>
    </row>
    <row r="2084" spans="4:4" hidden="1">
      <c r="D2084" s="6"/>
    </row>
    <row r="2085" spans="4:4" hidden="1">
      <c r="D2085" s="6"/>
    </row>
    <row r="2086" spans="4:4" hidden="1">
      <c r="D2086" s="6"/>
    </row>
    <row r="2087" spans="4:4" hidden="1">
      <c r="D2087" s="6"/>
    </row>
    <row r="2088" spans="4:4" hidden="1">
      <c r="D2088" s="6"/>
    </row>
    <row r="2089" spans="4:4" hidden="1">
      <c r="D2089" s="6"/>
    </row>
    <row r="2090" spans="4:4" hidden="1">
      <c r="D2090" s="6"/>
    </row>
    <row r="2091" spans="4:4" hidden="1">
      <c r="D2091" s="6"/>
    </row>
    <row r="2092" spans="4:4" hidden="1">
      <c r="D2092" s="6"/>
    </row>
    <row r="2093" spans="4:4" hidden="1">
      <c r="D2093" s="6"/>
    </row>
    <row r="2094" spans="4:4" hidden="1">
      <c r="D2094" s="6"/>
    </row>
    <row r="2095" spans="4:4" hidden="1">
      <c r="D2095" s="6"/>
    </row>
    <row r="2096" spans="4:4" hidden="1">
      <c r="D2096" s="6"/>
    </row>
    <row r="2097" spans="4:4" hidden="1">
      <c r="D2097" s="6"/>
    </row>
    <row r="2098" spans="4:4" hidden="1">
      <c r="D2098" s="6"/>
    </row>
    <row r="2099" spans="4:4" hidden="1">
      <c r="D2099" s="6"/>
    </row>
    <row r="2100" spans="4:4" hidden="1">
      <c r="D2100" s="6"/>
    </row>
    <row r="2101" spans="4:4" hidden="1">
      <c r="D2101" s="6"/>
    </row>
    <row r="2102" spans="4:4" hidden="1">
      <c r="D2102" s="6"/>
    </row>
    <row r="2103" spans="4:4" hidden="1">
      <c r="D2103" s="6"/>
    </row>
    <row r="2104" spans="4:4" hidden="1">
      <c r="D2104" s="6"/>
    </row>
    <row r="2105" spans="4:4" hidden="1">
      <c r="D2105" s="6"/>
    </row>
    <row r="2106" spans="4:4" hidden="1">
      <c r="D2106" s="6"/>
    </row>
    <row r="2107" spans="4:4" hidden="1">
      <c r="D2107" s="6"/>
    </row>
    <row r="2108" spans="4:4" hidden="1">
      <c r="D2108" s="6"/>
    </row>
    <row r="2109" spans="4:4" hidden="1">
      <c r="D2109" s="6"/>
    </row>
    <row r="2110" spans="4:4" hidden="1">
      <c r="D2110" s="6"/>
    </row>
    <row r="2111" spans="4:4" hidden="1">
      <c r="D2111" s="6"/>
    </row>
    <row r="2112" spans="4:4" hidden="1">
      <c r="D2112" s="6"/>
    </row>
    <row r="2113" spans="4:4" hidden="1">
      <c r="D2113" s="6"/>
    </row>
    <row r="2114" spans="4:4" hidden="1">
      <c r="D2114" s="6"/>
    </row>
    <row r="2115" spans="4:4" hidden="1">
      <c r="D2115" s="6"/>
    </row>
    <row r="2116" spans="4:4" hidden="1">
      <c r="D2116" s="6"/>
    </row>
    <row r="2117" spans="4:4" hidden="1">
      <c r="D2117" s="6"/>
    </row>
    <row r="2118" spans="4:4" hidden="1">
      <c r="D2118" s="6"/>
    </row>
    <row r="2119" spans="4:4" hidden="1">
      <c r="D2119" s="6"/>
    </row>
    <row r="2120" spans="4:4" hidden="1">
      <c r="D2120" s="6"/>
    </row>
    <row r="2121" spans="4:4" hidden="1">
      <c r="D2121" s="6"/>
    </row>
    <row r="2122" spans="4:4" hidden="1">
      <c r="D2122" s="6"/>
    </row>
    <row r="2123" spans="4:4" hidden="1">
      <c r="D2123" s="6"/>
    </row>
    <row r="2124" spans="4:4" hidden="1">
      <c r="D2124" s="6"/>
    </row>
    <row r="2125" spans="4:4" hidden="1">
      <c r="D2125" s="6"/>
    </row>
    <row r="2126" spans="4:4" hidden="1">
      <c r="D2126" s="6"/>
    </row>
    <row r="2127" spans="4:4" hidden="1">
      <c r="D2127" s="6"/>
    </row>
    <row r="2128" spans="4:4" hidden="1">
      <c r="D2128" s="6"/>
    </row>
    <row r="2129" spans="4:4" hidden="1">
      <c r="D2129" s="6"/>
    </row>
    <row r="2130" spans="4:4" hidden="1">
      <c r="D2130" s="6"/>
    </row>
    <row r="2131" spans="4:4" hidden="1">
      <c r="D2131" s="6"/>
    </row>
    <row r="2132" spans="4:4" hidden="1">
      <c r="D2132" s="6"/>
    </row>
    <row r="2133" spans="4:4" hidden="1">
      <c r="D2133" s="6"/>
    </row>
    <row r="2134" spans="4:4" hidden="1">
      <c r="D2134" s="6"/>
    </row>
    <row r="2135" spans="4:4" hidden="1">
      <c r="D2135" s="6"/>
    </row>
    <row r="2136" spans="4:4" hidden="1">
      <c r="D2136" s="6"/>
    </row>
    <row r="2137" spans="4:4" hidden="1">
      <c r="D2137" s="6"/>
    </row>
    <row r="2138" spans="4:4" hidden="1">
      <c r="D2138" s="6"/>
    </row>
    <row r="2139" spans="4:4" hidden="1">
      <c r="D2139" s="6"/>
    </row>
    <row r="2140" spans="4:4" hidden="1">
      <c r="D2140" s="6"/>
    </row>
    <row r="2141" spans="4:4" hidden="1">
      <c r="D2141" s="6"/>
    </row>
    <row r="2142" spans="4:4" hidden="1">
      <c r="D2142" s="6"/>
    </row>
    <row r="2143" spans="4:4" hidden="1">
      <c r="D2143" s="6"/>
    </row>
    <row r="2144" spans="4:4" hidden="1">
      <c r="D2144" s="6"/>
    </row>
    <row r="2145" spans="4:4" hidden="1">
      <c r="D2145" s="6"/>
    </row>
    <row r="2146" spans="4:4" hidden="1">
      <c r="D2146" s="6"/>
    </row>
    <row r="2147" spans="4:4" hidden="1">
      <c r="D2147" s="6"/>
    </row>
    <row r="2148" spans="4:4" hidden="1">
      <c r="D2148" s="6"/>
    </row>
    <row r="2149" spans="4:4" hidden="1">
      <c r="D2149" s="6"/>
    </row>
    <row r="2150" spans="4:4" hidden="1">
      <c r="D2150" s="6"/>
    </row>
    <row r="2151" spans="4:4" hidden="1">
      <c r="D2151" s="6"/>
    </row>
    <row r="2152" spans="4:4" hidden="1">
      <c r="D2152" s="6"/>
    </row>
    <row r="2153" spans="4:4" hidden="1">
      <c r="D2153" s="6"/>
    </row>
    <row r="2154" spans="4:4" hidden="1">
      <c r="D2154" s="6"/>
    </row>
    <row r="2155" spans="4:4" hidden="1">
      <c r="D2155" s="6"/>
    </row>
    <row r="2156" spans="4:4" hidden="1">
      <c r="D2156" s="6"/>
    </row>
    <row r="2157" spans="4:4" hidden="1">
      <c r="D2157" s="6"/>
    </row>
    <row r="2158" spans="4:4" hidden="1">
      <c r="D2158" s="6"/>
    </row>
    <row r="2159" spans="4:4" hidden="1">
      <c r="D2159" s="6"/>
    </row>
    <row r="2160" spans="4:4" hidden="1">
      <c r="D2160" s="6"/>
    </row>
    <row r="2161" spans="4:4" hidden="1">
      <c r="D2161" s="6"/>
    </row>
    <row r="2162" spans="4:4" hidden="1">
      <c r="D2162" s="6"/>
    </row>
    <row r="2163" spans="4:4" hidden="1">
      <c r="D2163" s="6"/>
    </row>
    <row r="2164" spans="4:4" hidden="1">
      <c r="D2164" s="6"/>
    </row>
    <row r="2165" spans="4:4" hidden="1">
      <c r="D2165" s="6"/>
    </row>
    <row r="2166" spans="4:4" hidden="1">
      <c r="D2166" s="6"/>
    </row>
    <row r="2167" spans="4:4" hidden="1">
      <c r="D2167" s="6"/>
    </row>
    <row r="2168" spans="4:4" hidden="1">
      <c r="D2168" s="6"/>
    </row>
    <row r="2169" spans="4:4" hidden="1">
      <c r="D2169" s="6"/>
    </row>
    <row r="2170" spans="4:4" hidden="1">
      <c r="D2170" s="6"/>
    </row>
    <row r="2171" spans="4:4" hidden="1">
      <c r="D2171" s="6"/>
    </row>
    <row r="2172" spans="4:4" hidden="1">
      <c r="D2172" s="6"/>
    </row>
    <row r="2173" spans="4:4" hidden="1">
      <c r="D2173" s="6"/>
    </row>
    <row r="2174" spans="4:4" hidden="1">
      <c r="D2174" s="6"/>
    </row>
    <row r="2175" spans="4:4" hidden="1">
      <c r="D2175" s="6"/>
    </row>
    <row r="2176" spans="4:4" hidden="1">
      <c r="D2176" s="6"/>
    </row>
    <row r="2177" spans="4:4" hidden="1">
      <c r="D2177" s="6"/>
    </row>
    <row r="2178" spans="4:4" hidden="1">
      <c r="D2178" s="6"/>
    </row>
    <row r="2179" spans="4:4" hidden="1">
      <c r="D2179" s="6"/>
    </row>
    <row r="2180" spans="4:4" hidden="1">
      <c r="D2180" s="6"/>
    </row>
    <row r="2181" spans="4:4" hidden="1">
      <c r="D2181" s="6"/>
    </row>
    <row r="2182" spans="4:4" hidden="1">
      <c r="D2182" s="6"/>
    </row>
    <row r="2183" spans="4:4" hidden="1">
      <c r="D2183" s="6"/>
    </row>
    <row r="2184" spans="4:4" hidden="1">
      <c r="D2184" s="6"/>
    </row>
    <row r="2185" spans="4:4" hidden="1">
      <c r="D2185" s="6"/>
    </row>
    <row r="2186" spans="4:4" hidden="1">
      <c r="D2186" s="6"/>
    </row>
    <row r="2187" spans="4:4" hidden="1">
      <c r="D2187" s="6"/>
    </row>
    <row r="2188" spans="4:4" hidden="1">
      <c r="D2188" s="6"/>
    </row>
    <row r="2189" spans="4:4" hidden="1">
      <c r="D2189" s="6"/>
    </row>
    <row r="2190" spans="4:4" hidden="1">
      <c r="D2190" s="6"/>
    </row>
    <row r="2191" spans="4:4" hidden="1">
      <c r="D2191" s="6"/>
    </row>
    <row r="2192" spans="4:4" hidden="1">
      <c r="D2192" s="6"/>
    </row>
    <row r="2193" spans="4:4" hidden="1">
      <c r="D2193" s="6"/>
    </row>
    <row r="2194" spans="4:4" hidden="1">
      <c r="D2194" s="6"/>
    </row>
    <row r="2195" spans="4:4" hidden="1">
      <c r="D2195" s="6"/>
    </row>
    <row r="2196" spans="4:4" hidden="1">
      <c r="D2196" s="6"/>
    </row>
    <row r="2197" spans="4:4" hidden="1">
      <c r="D2197" s="6"/>
    </row>
    <row r="2198" spans="4:4" hidden="1">
      <c r="D2198" s="6"/>
    </row>
    <row r="2199" spans="4:4" hidden="1">
      <c r="D2199" s="6"/>
    </row>
    <row r="2200" spans="4:4" hidden="1">
      <c r="D2200" s="6"/>
    </row>
    <row r="2201" spans="4:4" hidden="1">
      <c r="D2201" s="6"/>
    </row>
    <row r="2202" spans="4:4" hidden="1">
      <c r="D2202" s="6"/>
    </row>
    <row r="2203" spans="4:4" hidden="1">
      <c r="D2203" s="6"/>
    </row>
    <row r="2204" spans="4:4" hidden="1">
      <c r="D2204" s="6"/>
    </row>
    <row r="2205" spans="4:4" hidden="1">
      <c r="D2205" s="6"/>
    </row>
    <row r="2206" spans="4:4" hidden="1">
      <c r="D2206" s="6"/>
    </row>
    <row r="2207" spans="4:4" hidden="1">
      <c r="D2207" s="6"/>
    </row>
    <row r="2208" spans="4:4" hidden="1">
      <c r="D2208" s="6"/>
    </row>
    <row r="2209" spans="4:4" hidden="1">
      <c r="D2209" s="6"/>
    </row>
    <row r="2210" spans="4:4" hidden="1">
      <c r="D2210" s="6"/>
    </row>
    <row r="2211" spans="4:4" hidden="1">
      <c r="D2211" s="6"/>
    </row>
    <row r="2212" spans="4:4" hidden="1">
      <c r="D2212" s="6"/>
    </row>
    <row r="2213" spans="4:4" hidden="1">
      <c r="D2213" s="6"/>
    </row>
    <row r="2214" spans="4:4" hidden="1">
      <c r="D2214" s="6"/>
    </row>
    <row r="2215" spans="4:4" hidden="1">
      <c r="D2215" s="6"/>
    </row>
    <row r="2216" spans="4:4" hidden="1">
      <c r="D2216" s="6"/>
    </row>
    <row r="2217" spans="4:4" hidden="1">
      <c r="D2217" s="6"/>
    </row>
    <row r="2218" spans="4:4" hidden="1">
      <c r="D2218" s="6"/>
    </row>
    <row r="2219" spans="4:4" hidden="1">
      <c r="D2219" s="6"/>
    </row>
    <row r="2220" spans="4:4" hidden="1">
      <c r="D2220" s="6"/>
    </row>
    <row r="2221" spans="4:4" hidden="1">
      <c r="D2221" s="6"/>
    </row>
    <row r="2222" spans="4:4" hidden="1">
      <c r="D2222" s="6"/>
    </row>
    <row r="2223" spans="4:4" hidden="1">
      <c r="D2223" s="6"/>
    </row>
    <row r="2224" spans="4:4" hidden="1">
      <c r="D2224" s="6"/>
    </row>
    <row r="2225" spans="4:4" hidden="1">
      <c r="D2225" s="6"/>
    </row>
    <row r="2226" spans="4:4" hidden="1">
      <c r="D2226" s="6"/>
    </row>
    <row r="2227" spans="4:4" hidden="1">
      <c r="D2227" s="6"/>
    </row>
    <row r="2228" spans="4:4" hidden="1">
      <c r="D2228" s="6"/>
    </row>
    <row r="2229" spans="4:4" hidden="1">
      <c r="D2229" s="6"/>
    </row>
    <row r="2230" spans="4:4" hidden="1">
      <c r="D2230" s="6"/>
    </row>
    <row r="2231" spans="4:4" hidden="1">
      <c r="D2231" s="6"/>
    </row>
    <row r="2232" spans="4:4" hidden="1">
      <c r="D2232" s="6"/>
    </row>
    <row r="2233" spans="4:4" hidden="1">
      <c r="D2233" s="6"/>
    </row>
    <row r="2234" spans="4:4" hidden="1">
      <c r="D2234" s="6"/>
    </row>
    <row r="2235" spans="4:4" hidden="1">
      <c r="D2235" s="6"/>
    </row>
    <row r="2236" spans="4:4" hidden="1">
      <c r="D2236" s="6"/>
    </row>
    <row r="2237" spans="4:4" hidden="1">
      <c r="D2237" s="6"/>
    </row>
    <row r="2238" spans="4:4" hidden="1">
      <c r="D2238" s="6"/>
    </row>
    <row r="2239" spans="4:4" hidden="1">
      <c r="D2239" s="6"/>
    </row>
    <row r="2240" spans="4:4" hidden="1">
      <c r="D2240" s="6"/>
    </row>
    <row r="2241" spans="4:4" hidden="1">
      <c r="D2241" s="6"/>
    </row>
    <row r="2242" spans="4:4" hidden="1">
      <c r="D2242" s="6"/>
    </row>
    <row r="2243" spans="4:4" hidden="1">
      <c r="D2243" s="6"/>
    </row>
    <row r="2244" spans="4:4" hidden="1">
      <c r="D2244" s="6"/>
    </row>
    <row r="2245" spans="4:4" hidden="1">
      <c r="D2245" s="6"/>
    </row>
    <row r="2246" spans="4:4" hidden="1">
      <c r="D2246" s="6"/>
    </row>
    <row r="2247" spans="4:4" hidden="1">
      <c r="D2247" s="6"/>
    </row>
    <row r="2248" spans="4:4" hidden="1">
      <c r="D2248" s="6"/>
    </row>
    <row r="2249" spans="4:4" hidden="1">
      <c r="D2249" s="6"/>
    </row>
    <row r="2250" spans="4:4" hidden="1">
      <c r="D2250" s="6"/>
    </row>
    <row r="2251" spans="4:4" hidden="1">
      <c r="D2251" s="6"/>
    </row>
    <row r="2252" spans="4:4" hidden="1">
      <c r="D2252" s="6"/>
    </row>
    <row r="2253" spans="4:4" hidden="1">
      <c r="D2253" s="6"/>
    </row>
    <row r="2254" spans="4:4" hidden="1">
      <c r="D2254" s="6"/>
    </row>
    <row r="2255" spans="4:4" hidden="1">
      <c r="D2255" s="6"/>
    </row>
    <row r="2256" spans="4:4" hidden="1">
      <c r="D2256" s="6"/>
    </row>
    <row r="2257" spans="4:4" hidden="1">
      <c r="D2257" s="6"/>
    </row>
    <row r="2258" spans="4:4" hidden="1">
      <c r="D2258" s="6"/>
    </row>
    <row r="2259" spans="4:4" hidden="1">
      <c r="D2259" s="6"/>
    </row>
    <row r="2260" spans="4:4" hidden="1">
      <c r="D2260" s="6"/>
    </row>
    <row r="2261" spans="4:4" hidden="1">
      <c r="D2261" s="6"/>
    </row>
    <row r="2262" spans="4:4" hidden="1">
      <c r="D2262" s="6"/>
    </row>
    <row r="2263" spans="4:4" hidden="1">
      <c r="D2263" s="6"/>
    </row>
    <row r="2264" spans="4:4" hidden="1">
      <c r="D2264" s="6"/>
    </row>
    <row r="2265" spans="4:4" hidden="1">
      <c r="D2265" s="6"/>
    </row>
    <row r="2266" spans="4:4" hidden="1">
      <c r="D2266" s="6"/>
    </row>
    <row r="2267" spans="4:4" hidden="1">
      <c r="D2267" s="6"/>
    </row>
    <row r="2268" spans="4:4" hidden="1">
      <c r="D2268" s="6"/>
    </row>
    <row r="2269" spans="4:4" hidden="1">
      <c r="D2269" s="6"/>
    </row>
    <row r="2270" spans="4:4" hidden="1">
      <c r="D2270" s="6"/>
    </row>
    <row r="2271" spans="4:4" hidden="1">
      <c r="D2271" s="6"/>
    </row>
    <row r="2272" spans="4:4" hidden="1">
      <c r="D2272" s="6"/>
    </row>
    <row r="2273" spans="4:4" hidden="1">
      <c r="D2273" s="6"/>
    </row>
    <row r="2274" spans="4:4" hidden="1">
      <c r="D2274" s="6"/>
    </row>
    <row r="2275" spans="4:4" hidden="1">
      <c r="D2275" s="6"/>
    </row>
    <row r="2276" spans="4:4" hidden="1">
      <c r="D2276" s="6"/>
    </row>
    <row r="2277" spans="4:4" hidden="1">
      <c r="D2277" s="6"/>
    </row>
    <row r="2278" spans="4:4" hidden="1">
      <c r="D2278" s="6"/>
    </row>
    <row r="2279" spans="4:4" hidden="1">
      <c r="D2279" s="6"/>
    </row>
    <row r="2280" spans="4:4" hidden="1">
      <c r="D2280" s="6"/>
    </row>
    <row r="2281" spans="4:4" hidden="1">
      <c r="D2281" s="6"/>
    </row>
    <row r="2282" spans="4:4" hidden="1">
      <c r="D2282" s="6"/>
    </row>
    <row r="2283" spans="4:4" hidden="1">
      <c r="D2283" s="6"/>
    </row>
    <row r="2284" spans="4:4" hidden="1">
      <c r="D2284" s="6"/>
    </row>
    <row r="2285" spans="4:4" hidden="1">
      <c r="D2285" s="6"/>
    </row>
    <row r="2286" spans="4:4" hidden="1">
      <c r="D2286" s="6"/>
    </row>
    <row r="2287" spans="4:4" hidden="1">
      <c r="D2287" s="6"/>
    </row>
    <row r="2288" spans="4:4" hidden="1">
      <c r="D2288" s="6"/>
    </row>
    <row r="2289" spans="4:4" hidden="1">
      <c r="D2289" s="6"/>
    </row>
    <row r="2290" spans="4:4" hidden="1">
      <c r="D2290" s="6"/>
    </row>
    <row r="2291" spans="4:4" hidden="1">
      <c r="D2291" s="6"/>
    </row>
    <row r="2292" spans="4:4" hidden="1">
      <c r="D2292" s="6"/>
    </row>
    <row r="2293" spans="4:4" hidden="1">
      <c r="D2293" s="6"/>
    </row>
    <row r="2294" spans="4:4" hidden="1">
      <c r="D2294" s="6"/>
    </row>
    <row r="2295" spans="4:4" hidden="1">
      <c r="D2295" s="6"/>
    </row>
    <row r="2296" spans="4:4" hidden="1">
      <c r="D2296" s="6"/>
    </row>
    <row r="2297" spans="4:4" hidden="1">
      <c r="D2297" s="6"/>
    </row>
    <row r="2298" spans="4:4" hidden="1">
      <c r="D2298" s="6"/>
    </row>
    <row r="2299" spans="4:4" hidden="1">
      <c r="D2299" s="6"/>
    </row>
    <row r="2300" spans="4:4" hidden="1">
      <c r="D2300" s="6"/>
    </row>
    <row r="2301" spans="4:4" hidden="1">
      <c r="D2301" s="6"/>
    </row>
    <row r="2302" spans="4:4" hidden="1">
      <c r="D2302" s="6"/>
    </row>
    <row r="2303" spans="4:4" hidden="1">
      <c r="D2303" s="6"/>
    </row>
    <row r="2304" spans="4:4" hidden="1">
      <c r="D2304" s="6"/>
    </row>
    <row r="2305" spans="4:4" hidden="1">
      <c r="D2305" s="6"/>
    </row>
    <row r="2306" spans="4:4" hidden="1">
      <c r="D2306" s="6"/>
    </row>
    <row r="2307" spans="4:4" hidden="1">
      <c r="D2307" s="6"/>
    </row>
    <row r="2308" spans="4:4" hidden="1">
      <c r="D2308" s="6"/>
    </row>
    <row r="2309" spans="4:4" hidden="1">
      <c r="D2309" s="6"/>
    </row>
    <row r="2310" spans="4:4" hidden="1">
      <c r="D2310" s="6"/>
    </row>
    <row r="2311" spans="4:4" hidden="1">
      <c r="D2311" s="6"/>
    </row>
    <row r="2312" spans="4:4" hidden="1">
      <c r="D2312" s="6"/>
    </row>
    <row r="2313" spans="4:4" hidden="1">
      <c r="D2313" s="6"/>
    </row>
    <row r="2314" spans="4:4" hidden="1">
      <c r="D2314" s="6"/>
    </row>
    <row r="2315" spans="4:4" hidden="1">
      <c r="D2315" s="6"/>
    </row>
    <row r="2316" spans="4:4" hidden="1">
      <c r="D2316" s="6"/>
    </row>
    <row r="2317" spans="4:4" hidden="1">
      <c r="D2317" s="6"/>
    </row>
    <row r="2318" spans="4:4" hidden="1">
      <c r="D2318" s="6"/>
    </row>
    <row r="2319" spans="4:4" hidden="1">
      <c r="D2319" s="6"/>
    </row>
    <row r="2320" spans="4:4" hidden="1">
      <c r="D2320" s="6"/>
    </row>
    <row r="2321" spans="4:4" hidden="1">
      <c r="D2321" s="6"/>
    </row>
    <row r="2322" spans="4:4" hidden="1">
      <c r="D2322" s="6"/>
    </row>
    <row r="2323" spans="4:4" hidden="1">
      <c r="D2323" s="6"/>
    </row>
    <row r="2324" spans="4:4" hidden="1">
      <c r="D2324" s="6"/>
    </row>
    <row r="2325" spans="4:4" hidden="1">
      <c r="D2325" s="6"/>
    </row>
    <row r="2326" spans="4:4" hidden="1">
      <c r="D2326" s="6"/>
    </row>
    <row r="2327" spans="4:4" hidden="1">
      <c r="D2327" s="6"/>
    </row>
    <row r="2328" spans="4:4" hidden="1">
      <c r="D2328" s="6"/>
    </row>
    <row r="2329" spans="4:4" hidden="1">
      <c r="D2329" s="6"/>
    </row>
    <row r="2330" spans="4:4" hidden="1">
      <c r="D2330" s="6"/>
    </row>
    <row r="2331" spans="4:4" hidden="1">
      <c r="D2331" s="6"/>
    </row>
    <row r="2332" spans="4:4" hidden="1">
      <c r="D2332" s="6"/>
    </row>
    <row r="2333" spans="4:4" hidden="1">
      <c r="D2333" s="6"/>
    </row>
    <row r="2334" spans="4:4" hidden="1">
      <c r="D2334" s="6"/>
    </row>
    <row r="2335" spans="4:4" hidden="1">
      <c r="D2335" s="6"/>
    </row>
    <row r="2336" spans="4:4" hidden="1">
      <c r="D2336" s="6"/>
    </row>
    <row r="2337" spans="4:4" hidden="1">
      <c r="D2337" s="6"/>
    </row>
    <row r="2338" spans="4:4" hidden="1">
      <c r="D2338" s="6"/>
    </row>
    <row r="2339" spans="4:4" hidden="1">
      <c r="D2339" s="6"/>
    </row>
    <row r="2340" spans="4:4" hidden="1">
      <c r="D2340" s="6"/>
    </row>
    <row r="2341" spans="4:4" hidden="1">
      <c r="D2341" s="6"/>
    </row>
    <row r="2342" spans="4:4" hidden="1">
      <c r="D2342" s="6"/>
    </row>
    <row r="2343" spans="4:4" hidden="1">
      <c r="D2343" s="6"/>
    </row>
    <row r="2344" spans="4:4" hidden="1">
      <c r="D2344" s="6"/>
    </row>
    <row r="2345" spans="4:4" hidden="1">
      <c r="D2345" s="6"/>
    </row>
    <row r="2346" spans="4:4" hidden="1">
      <c r="D2346" s="6"/>
    </row>
    <row r="2347" spans="4:4" hidden="1">
      <c r="D2347" s="6"/>
    </row>
    <row r="2348" spans="4:4" hidden="1">
      <c r="D2348" s="6"/>
    </row>
    <row r="2349" spans="4:4" hidden="1">
      <c r="D2349" s="6"/>
    </row>
    <row r="2350" spans="4:4" hidden="1">
      <c r="D2350" s="6"/>
    </row>
    <row r="2351" spans="4:4" hidden="1">
      <c r="D2351" s="6"/>
    </row>
    <row r="2352" spans="4:4" hidden="1">
      <c r="D2352" s="6"/>
    </row>
    <row r="2353" spans="4:4" hidden="1">
      <c r="D2353" s="6"/>
    </row>
    <row r="2354" spans="4:4" hidden="1">
      <c r="D2354" s="6"/>
    </row>
    <row r="2355" spans="4:4" hidden="1">
      <c r="D2355" s="6"/>
    </row>
    <row r="2356" spans="4:4" hidden="1">
      <c r="D2356" s="6"/>
    </row>
    <row r="2357" spans="4:4" hidden="1">
      <c r="D2357" s="6"/>
    </row>
    <row r="2358" spans="4:4" hidden="1">
      <c r="D2358" s="6"/>
    </row>
    <row r="2359" spans="4:4" hidden="1">
      <c r="D2359" s="6"/>
    </row>
    <row r="2360" spans="4:4" hidden="1">
      <c r="D2360" s="6"/>
    </row>
    <row r="2361" spans="4:4" hidden="1">
      <c r="D2361" s="6"/>
    </row>
    <row r="2362" spans="4:4" hidden="1">
      <c r="D2362" s="6"/>
    </row>
    <row r="2363" spans="4:4" hidden="1">
      <c r="D2363" s="6"/>
    </row>
    <row r="2364" spans="4:4" hidden="1">
      <c r="D2364" s="6"/>
    </row>
    <row r="2365" spans="4:4" hidden="1">
      <c r="D2365" s="6"/>
    </row>
    <row r="2366" spans="4:4" hidden="1">
      <c r="D2366" s="6"/>
    </row>
    <row r="2367" spans="4:4" hidden="1">
      <c r="D2367" s="6"/>
    </row>
    <row r="2368" spans="4:4" hidden="1">
      <c r="D2368" s="6"/>
    </row>
    <row r="2369" spans="4:4" hidden="1">
      <c r="D2369" s="6"/>
    </row>
    <row r="2370" spans="4:4" hidden="1">
      <c r="D2370" s="6"/>
    </row>
    <row r="2371" spans="4:4" hidden="1">
      <c r="D2371" s="6"/>
    </row>
    <row r="2372" spans="4:4" hidden="1">
      <c r="D2372" s="6"/>
    </row>
    <row r="2373" spans="4:4" hidden="1">
      <c r="D2373" s="6"/>
    </row>
    <row r="2374" spans="4:4" hidden="1">
      <c r="D2374" s="6"/>
    </row>
    <row r="2375" spans="4:4" hidden="1">
      <c r="D2375" s="6"/>
    </row>
    <row r="2376" spans="4:4" hidden="1">
      <c r="D2376" s="6"/>
    </row>
    <row r="2377" spans="4:4" hidden="1">
      <c r="D2377" s="6"/>
    </row>
    <row r="2378" spans="4:4" hidden="1">
      <c r="D2378" s="6"/>
    </row>
    <row r="2379" spans="4:4" hidden="1">
      <c r="D2379" s="6"/>
    </row>
    <row r="2380" spans="4:4" hidden="1">
      <c r="D2380" s="6"/>
    </row>
    <row r="2381" spans="4:4" hidden="1">
      <c r="D2381" s="6"/>
    </row>
    <row r="2382" spans="4:4" hidden="1">
      <c r="D2382" s="6"/>
    </row>
    <row r="2383" spans="4:4" hidden="1">
      <c r="D2383" s="6"/>
    </row>
    <row r="2384" spans="4:4" hidden="1">
      <c r="D2384" s="6"/>
    </row>
    <row r="2385" spans="4:4" hidden="1">
      <c r="D2385" s="6"/>
    </row>
    <row r="2386" spans="4:4" hidden="1">
      <c r="D2386" s="6"/>
    </row>
    <row r="2387" spans="4:4" hidden="1">
      <c r="D2387" s="6"/>
    </row>
    <row r="2388" spans="4:4" hidden="1">
      <c r="D2388" s="6"/>
    </row>
    <row r="2389" spans="4:4" hidden="1">
      <c r="D2389" s="6"/>
    </row>
    <row r="2390" spans="4:4" hidden="1">
      <c r="D2390" s="6"/>
    </row>
    <row r="2391" spans="4:4" hidden="1">
      <c r="D2391" s="6"/>
    </row>
    <row r="2392" spans="4:4" hidden="1">
      <c r="D2392" s="6"/>
    </row>
    <row r="2393" spans="4:4" hidden="1">
      <c r="D2393" s="6"/>
    </row>
    <row r="2394" spans="4:4" hidden="1">
      <c r="D2394" s="6"/>
    </row>
    <row r="2395" spans="4:4" hidden="1">
      <c r="D2395" s="6"/>
    </row>
    <row r="2396" spans="4:4" hidden="1">
      <c r="D2396" s="6"/>
    </row>
    <row r="2397" spans="4:4" hidden="1">
      <c r="D2397" s="6"/>
    </row>
    <row r="2398" spans="4:4" hidden="1">
      <c r="D2398" s="6"/>
    </row>
    <row r="2399" spans="4:4" hidden="1">
      <c r="D2399" s="6"/>
    </row>
    <row r="2400" spans="4:4" hidden="1">
      <c r="D2400" s="6"/>
    </row>
    <row r="2401" spans="4:5" hidden="1">
      <c r="D2401" s="6"/>
      <c r="E2401" s="10"/>
    </row>
    <row r="2402" spans="4:5" hidden="1">
      <c r="D2402" s="6"/>
    </row>
    <row r="2403" spans="4:5" hidden="1">
      <c r="D2403" s="6"/>
    </row>
    <row r="2404" spans="4:5" hidden="1">
      <c r="D2404" s="6"/>
    </row>
    <row r="2405" spans="4:5" hidden="1">
      <c r="D2405" s="6"/>
    </row>
    <row r="2406" spans="4:5" hidden="1">
      <c r="D2406" s="6"/>
    </row>
    <row r="2407" spans="4:5" hidden="1">
      <c r="D2407" s="6"/>
    </row>
    <row r="2408" spans="4:5" hidden="1">
      <c r="D2408" s="6"/>
    </row>
    <row r="2409" spans="4:5" hidden="1">
      <c r="D2409" s="6"/>
    </row>
    <row r="2410" spans="4:5" hidden="1">
      <c r="D2410" s="6"/>
    </row>
    <row r="2411" spans="4:5" hidden="1">
      <c r="D2411" s="6"/>
    </row>
    <row r="2412" spans="4:5" hidden="1">
      <c r="D2412" s="6"/>
    </row>
    <row r="2413" spans="4:5" hidden="1">
      <c r="D2413" s="6"/>
    </row>
    <row r="2414" spans="4:5" hidden="1">
      <c r="D2414" s="6"/>
    </row>
    <row r="2415" spans="4:5" hidden="1">
      <c r="D2415" s="6"/>
    </row>
    <row r="2416" spans="4:5" hidden="1">
      <c r="D2416" s="6"/>
    </row>
    <row r="2417" spans="4:5" hidden="1">
      <c r="D2417" s="6"/>
    </row>
    <row r="2418" spans="4:5" hidden="1">
      <c r="D2418" s="6"/>
    </row>
    <row r="2419" spans="4:5" hidden="1">
      <c r="D2419" s="6"/>
    </row>
    <row r="2420" spans="4:5" hidden="1">
      <c r="D2420" s="6"/>
    </row>
    <row r="2421" spans="4:5" hidden="1">
      <c r="D2421" s="6"/>
    </row>
    <row r="2422" spans="4:5" hidden="1">
      <c r="D2422" s="6"/>
    </row>
    <row r="2423" spans="4:5" hidden="1">
      <c r="D2423" s="6"/>
    </row>
    <row r="2424" spans="4:5" hidden="1">
      <c r="D2424" s="6"/>
    </row>
    <row r="2425" spans="4:5" hidden="1">
      <c r="D2425" s="6"/>
    </row>
    <row r="2426" spans="4:5" hidden="1">
      <c r="D2426" s="6"/>
    </row>
    <row r="2427" spans="4:5" hidden="1">
      <c r="D2427" s="6"/>
    </row>
    <row r="2428" spans="4:5" hidden="1">
      <c r="D2428" s="6"/>
    </row>
    <row r="2429" spans="4:5" hidden="1">
      <c r="D2429" s="6"/>
      <c r="E2429" s="10"/>
    </row>
    <row r="2430" spans="4:5" hidden="1">
      <c r="D2430" s="6"/>
      <c r="E2430" s="10"/>
    </row>
    <row r="2431" spans="4:5" hidden="1">
      <c r="D2431" s="6"/>
      <c r="E2431" s="10"/>
    </row>
    <row r="2432" spans="4:5" hidden="1">
      <c r="D2432" s="6"/>
      <c r="E2432" s="10"/>
    </row>
    <row r="2433" spans="4:5" hidden="1">
      <c r="D2433" s="6"/>
      <c r="E2433" s="10"/>
    </row>
    <row r="2434" spans="4:5" hidden="1">
      <c r="D2434" s="6"/>
      <c r="E2434" s="10"/>
    </row>
    <row r="2435" spans="4:5" hidden="1">
      <c r="D2435" s="6"/>
      <c r="E2435" s="10"/>
    </row>
    <row r="2436" spans="4:5" hidden="1">
      <c r="D2436" s="6"/>
      <c r="E2436" s="10"/>
    </row>
    <row r="2437" spans="4:5" hidden="1">
      <c r="D2437" s="6"/>
      <c r="E2437" s="10"/>
    </row>
    <row r="2438" spans="4:5" hidden="1">
      <c r="D2438" s="6"/>
      <c r="E2438" s="10"/>
    </row>
    <row r="2439" spans="4:5" hidden="1">
      <c r="D2439" s="6"/>
      <c r="E2439" s="10"/>
    </row>
    <row r="2440" spans="4:5" hidden="1">
      <c r="D2440" s="6"/>
      <c r="E2440" s="10"/>
    </row>
    <row r="2441" spans="4:5" hidden="1">
      <c r="D2441" s="6"/>
      <c r="E2441" s="10"/>
    </row>
    <row r="2442" spans="4:5" hidden="1">
      <c r="D2442" s="6"/>
      <c r="E2442" s="10"/>
    </row>
    <row r="2443" spans="4:5" hidden="1">
      <c r="D2443" s="6"/>
      <c r="E2443" s="10"/>
    </row>
    <row r="2444" spans="4:5" hidden="1">
      <c r="D2444" s="6"/>
      <c r="E2444" s="10"/>
    </row>
    <row r="2445" spans="4:5" hidden="1">
      <c r="D2445" s="6"/>
      <c r="E2445" s="10"/>
    </row>
    <row r="2446" spans="4:5" hidden="1">
      <c r="D2446" s="6"/>
      <c r="E2446" s="10"/>
    </row>
    <row r="2447" spans="4:5" hidden="1">
      <c r="D2447" s="6"/>
      <c r="E2447" s="10"/>
    </row>
    <row r="2448" spans="4:5" hidden="1">
      <c r="D2448" s="6"/>
      <c r="E2448" s="10"/>
    </row>
    <row r="2449" spans="4:5" hidden="1">
      <c r="D2449" s="6"/>
      <c r="E2449" s="10"/>
    </row>
    <row r="2450" spans="4:5" hidden="1">
      <c r="D2450" s="6"/>
      <c r="E2450" s="10"/>
    </row>
    <row r="2451" spans="4:5" hidden="1">
      <c r="D2451" s="6"/>
      <c r="E2451" s="10"/>
    </row>
    <row r="2452" spans="4:5" hidden="1">
      <c r="D2452" s="6"/>
      <c r="E2452" s="10"/>
    </row>
    <row r="2453" spans="4:5" hidden="1">
      <c r="D2453" s="6"/>
      <c r="E2453" s="10"/>
    </row>
    <row r="2454" spans="4:5" hidden="1">
      <c r="D2454" s="6"/>
      <c r="E2454" s="10"/>
    </row>
    <row r="2455" spans="4:5" hidden="1">
      <c r="D2455" s="6"/>
      <c r="E2455" s="10"/>
    </row>
    <row r="2456" spans="4:5" hidden="1">
      <c r="D2456" s="6"/>
      <c r="E2456" s="10"/>
    </row>
    <row r="2457" spans="4:5" hidden="1">
      <c r="D2457" s="6"/>
      <c r="E2457" s="10"/>
    </row>
    <row r="2458" spans="4:5" hidden="1">
      <c r="D2458" s="6"/>
      <c r="E2458" s="10"/>
    </row>
    <row r="2459" spans="4:5" hidden="1">
      <c r="D2459" s="6"/>
      <c r="E2459" s="10"/>
    </row>
    <row r="2460" spans="4:5" hidden="1">
      <c r="D2460" s="6"/>
      <c r="E2460" s="10"/>
    </row>
    <row r="2461" spans="4:5" hidden="1">
      <c r="D2461" s="6"/>
      <c r="E2461" s="10"/>
    </row>
    <row r="2462" spans="4:5" hidden="1">
      <c r="D2462" s="6"/>
      <c r="E2462" s="10"/>
    </row>
    <row r="2463" spans="4:5" hidden="1">
      <c r="D2463" s="6"/>
      <c r="E2463" s="10"/>
    </row>
    <row r="2464" spans="4:5" hidden="1">
      <c r="D2464" s="6"/>
      <c r="E2464" s="10"/>
    </row>
    <row r="2465" spans="4:5" hidden="1">
      <c r="D2465" s="6"/>
      <c r="E2465" s="10"/>
    </row>
    <row r="2466" spans="4:5" hidden="1">
      <c r="D2466" s="6"/>
      <c r="E2466" s="10"/>
    </row>
    <row r="2467" spans="4:5" hidden="1">
      <c r="D2467" s="6"/>
      <c r="E2467" s="10"/>
    </row>
    <row r="2468" spans="4:5" hidden="1">
      <c r="D2468" s="6"/>
      <c r="E2468" s="10"/>
    </row>
    <row r="2469" spans="4:5" hidden="1">
      <c r="D2469" s="6"/>
      <c r="E2469" s="10"/>
    </row>
    <row r="2470" spans="4:5" hidden="1">
      <c r="D2470" s="6"/>
      <c r="E2470" s="10"/>
    </row>
    <row r="2471" spans="4:5" hidden="1">
      <c r="D2471" s="6"/>
      <c r="E2471" s="10"/>
    </row>
    <row r="2472" spans="4:5" hidden="1">
      <c r="D2472" s="6"/>
      <c r="E2472" s="10"/>
    </row>
    <row r="2473" spans="4:5" hidden="1">
      <c r="D2473" s="6"/>
      <c r="E2473" s="10"/>
    </row>
    <row r="2474" spans="4:5" hidden="1">
      <c r="D2474" s="6"/>
      <c r="E2474" s="10"/>
    </row>
    <row r="2475" spans="4:5" hidden="1">
      <c r="D2475" s="6"/>
      <c r="E2475" s="10"/>
    </row>
    <row r="2476" spans="4:5" hidden="1">
      <c r="D2476" s="6"/>
      <c r="E2476" s="10"/>
    </row>
    <row r="2477" spans="4:5" hidden="1">
      <c r="D2477" s="6"/>
      <c r="E2477" s="10"/>
    </row>
    <row r="2478" spans="4:5" hidden="1">
      <c r="D2478" s="6"/>
      <c r="E2478" s="10"/>
    </row>
    <row r="2479" spans="4:5" hidden="1">
      <c r="D2479" s="6"/>
      <c r="E2479" s="10"/>
    </row>
    <row r="2480" spans="4:5" hidden="1">
      <c r="D2480" s="6"/>
      <c r="E2480" s="10"/>
    </row>
    <row r="2481" spans="4:5" hidden="1">
      <c r="D2481" s="6"/>
      <c r="E2481" s="10"/>
    </row>
    <row r="2482" spans="4:5" hidden="1">
      <c r="D2482" s="6"/>
      <c r="E2482" s="10"/>
    </row>
    <row r="2483" spans="4:5" hidden="1">
      <c r="D2483" s="6"/>
      <c r="E2483" s="10"/>
    </row>
    <row r="2484" spans="4:5" hidden="1">
      <c r="D2484" s="6"/>
      <c r="E2484" s="10"/>
    </row>
    <row r="2485" spans="4:5" hidden="1">
      <c r="D2485" s="6"/>
      <c r="E2485" s="10"/>
    </row>
    <row r="2486" spans="4:5" hidden="1">
      <c r="D2486" s="6"/>
      <c r="E2486" s="10"/>
    </row>
    <row r="2487" spans="4:5" hidden="1">
      <c r="D2487" s="6"/>
      <c r="E2487" s="10"/>
    </row>
    <row r="2488" spans="4:5" hidden="1">
      <c r="D2488" s="6"/>
      <c r="E2488" s="10"/>
    </row>
    <row r="2489" spans="4:5" hidden="1">
      <c r="D2489" s="6"/>
      <c r="E2489" s="10"/>
    </row>
    <row r="2490" spans="4:5" hidden="1">
      <c r="D2490" s="6"/>
      <c r="E2490" s="10"/>
    </row>
    <row r="2491" spans="4:5" hidden="1">
      <c r="D2491" s="6"/>
      <c r="E2491" s="10"/>
    </row>
    <row r="2492" spans="4:5" hidden="1">
      <c r="D2492" s="6"/>
      <c r="E2492" s="10"/>
    </row>
    <row r="2493" spans="4:5" hidden="1">
      <c r="D2493" s="6"/>
      <c r="E2493" s="10"/>
    </row>
    <row r="2494" spans="4:5" hidden="1">
      <c r="D2494" s="6"/>
      <c r="E2494" s="10"/>
    </row>
    <row r="2495" spans="4:5" hidden="1">
      <c r="D2495" s="6"/>
      <c r="E2495" s="10"/>
    </row>
    <row r="2496" spans="4:5" hidden="1">
      <c r="D2496" s="6"/>
      <c r="E2496" s="10"/>
    </row>
    <row r="2497" spans="4:5" hidden="1">
      <c r="D2497" s="6"/>
      <c r="E2497" s="10"/>
    </row>
    <row r="2498" spans="4:5" hidden="1">
      <c r="D2498" s="6"/>
      <c r="E2498" s="10"/>
    </row>
    <row r="2499" spans="4:5" hidden="1">
      <c r="D2499" s="6"/>
      <c r="E2499" s="10"/>
    </row>
    <row r="2500" spans="4:5" hidden="1">
      <c r="D2500" s="6"/>
      <c r="E2500" s="10"/>
    </row>
    <row r="2501" spans="4:5" hidden="1">
      <c r="D2501" s="6"/>
      <c r="E2501" s="10"/>
    </row>
    <row r="2502" spans="4:5" hidden="1">
      <c r="D2502" s="6"/>
      <c r="E2502" s="10"/>
    </row>
    <row r="2503" spans="4:5" hidden="1">
      <c r="D2503" s="6"/>
      <c r="E2503" s="10"/>
    </row>
    <row r="2504" spans="4:5" hidden="1">
      <c r="D2504" s="6"/>
      <c r="E2504" s="10"/>
    </row>
    <row r="2505" spans="4:5" hidden="1">
      <c r="D2505" s="6"/>
      <c r="E2505" s="10"/>
    </row>
    <row r="2506" spans="4:5" hidden="1">
      <c r="D2506" s="6"/>
      <c r="E2506" s="10"/>
    </row>
    <row r="2507" spans="4:5" hidden="1">
      <c r="D2507" s="6"/>
      <c r="E2507" s="10"/>
    </row>
    <row r="2508" spans="4:5" hidden="1">
      <c r="D2508" s="6"/>
      <c r="E2508" s="10"/>
    </row>
    <row r="2509" spans="4:5" hidden="1">
      <c r="D2509" s="6"/>
      <c r="E2509" s="10"/>
    </row>
    <row r="2510" spans="4:5" hidden="1">
      <c r="D2510" s="6"/>
      <c r="E2510" s="10"/>
    </row>
    <row r="2511" spans="4:5" hidden="1">
      <c r="D2511" s="6"/>
      <c r="E2511" s="10"/>
    </row>
    <row r="2512" spans="4:5" hidden="1">
      <c r="D2512" s="6"/>
      <c r="E2512" s="10"/>
    </row>
    <row r="2513" spans="4:5" hidden="1">
      <c r="D2513" s="6"/>
      <c r="E2513" s="10"/>
    </row>
    <row r="2514" spans="4:5" hidden="1">
      <c r="D2514" s="6"/>
      <c r="E2514" s="10"/>
    </row>
    <row r="2515" spans="4:5" hidden="1">
      <c r="D2515" s="6"/>
      <c r="E2515" s="10"/>
    </row>
    <row r="2516" spans="4:5" hidden="1">
      <c r="D2516" s="6"/>
      <c r="E2516" s="10"/>
    </row>
    <row r="2517" spans="4:5" hidden="1">
      <c r="D2517" s="6"/>
      <c r="E2517" s="10"/>
    </row>
    <row r="2518" spans="4:5" hidden="1">
      <c r="D2518" s="6"/>
      <c r="E2518" s="10"/>
    </row>
    <row r="2519" spans="4:5" hidden="1">
      <c r="D2519" s="6"/>
      <c r="E2519" s="10"/>
    </row>
    <row r="2520" spans="4:5" hidden="1">
      <c r="D2520" s="6"/>
      <c r="E2520" s="10"/>
    </row>
    <row r="2521" spans="4:5" hidden="1">
      <c r="D2521" s="6"/>
      <c r="E2521" s="10"/>
    </row>
    <row r="2522" spans="4:5" hidden="1">
      <c r="D2522" s="6"/>
      <c r="E2522" s="10"/>
    </row>
    <row r="2523" spans="4:5" hidden="1">
      <c r="D2523" s="6"/>
      <c r="E2523" s="10"/>
    </row>
    <row r="2524" spans="4:5" hidden="1">
      <c r="D2524" s="6"/>
      <c r="E2524" s="10"/>
    </row>
    <row r="2525" spans="4:5" hidden="1">
      <c r="D2525" s="6"/>
      <c r="E2525" s="10"/>
    </row>
    <row r="2526" spans="4:5" hidden="1">
      <c r="D2526" s="6"/>
      <c r="E2526" s="10"/>
    </row>
    <row r="2527" spans="4:5" hidden="1">
      <c r="D2527" s="6"/>
      <c r="E2527" s="10"/>
    </row>
    <row r="2528" spans="4:5" hidden="1">
      <c r="D2528" s="6"/>
      <c r="E2528" s="10"/>
    </row>
    <row r="2529" spans="4:5" hidden="1">
      <c r="D2529" s="6"/>
      <c r="E2529" s="10"/>
    </row>
    <row r="2530" spans="4:5" hidden="1">
      <c r="D2530" s="6"/>
      <c r="E2530" s="10"/>
    </row>
    <row r="2531" spans="4:5" hidden="1">
      <c r="D2531" s="6"/>
      <c r="E2531" s="10"/>
    </row>
    <row r="2532" spans="4:5" hidden="1">
      <c r="D2532" s="6"/>
      <c r="E2532" s="10"/>
    </row>
    <row r="2533" spans="4:5" hidden="1">
      <c r="D2533" s="6"/>
      <c r="E2533" s="10"/>
    </row>
    <row r="2534" spans="4:5" hidden="1">
      <c r="D2534" s="6"/>
      <c r="E2534" s="10"/>
    </row>
    <row r="2535" spans="4:5" hidden="1">
      <c r="D2535" s="6"/>
      <c r="E2535" s="10"/>
    </row>
    <row r="2536" spans="4:5" hidden="1">
      <c r="D2536" s="6"/>
      <c r="E2536" s="10"/>
    </row>
    <row r="2537" spans="4:5" hidden="1">
      <c r="D2537" s="6"/>
      <c r="E2537" s="10"/>
    </row>
    <row r="2538" spans="4:5" hidden="1">
      <c r="D2538" s="6"/>
      <c r="E2538" s="10"/>
    </row>
    <row r="2539" spans="4:5" hidden="1">
      <c r="D2539" s="6"/>
      <c r="E2539" s="10"/>
    </row>
    <row r="2540" spans="4:5" hidden="1">
      <c r="D2540" s="6"/>
      <c r="E2540" s="10"/>
    </row>
    <row r="2541" spans="4:5" hidden="1">
      <c r="D2541" s="6"/>
      <c r="E2541" s="10"/>
    </row>
    <row r="2542" spans="4:5" hidden="1">
      <c r="D2542" s="6"/>
      <c r="E2542" s="10"/>
    </row>
    <row r="2543" spans="4:5" hidden="1">
      <c r="D2543" s="6"/>
      <c r="E2543" s="10"/>
    </row>
    <row r="2544" spans="4:5" hidden="1">
      <c r="D2544" s="6"/>
      <c r="E2544" s="10"/>
    </row>
    <row r="2545" spans="4:5" hidden="1">
      <c r="D2545" s="6"/>
      <c r="E2545" s="10"/>
    </row>
    <row r="2546" spans="4:5" hidden="1">
      <c r="D2546" s="6"/>
      <c r="E2546" s="10"/>
    </row>
    <row r="2547" spans="4:5" hidden="1">
      <c r="D2547" s="6"/>
      <c r="E2547" s="10"/>
    </row>
    <row r="2548" spans="4:5" hidden="1">
      <c r="D2548" s="6"/>
      <c r="E2548" s="10"/>
    </row>
    <row r="2549" spans="4:5" hidden="1">
      <c r="D2549" s="6"/>
    </row>
    <row r="2550" spans="4:5" hidden="1">
      <c r="D2550" s="6"/>
    </row>
    <row r="2551" spans="4:5" hidden="1">
      <c r="D2551" s="6"/>
    </row>
    <row r="2552" spans="4:5" hidden="1">
      <c r="D2552" s="6"/>
    </row>
    <row r="2553" spans="4:5" hidden="1">
      <c r="D2553" s="6"/>
    </row>
    <row r="2554" spans="4:5" hidden="1">
      <c r="D2554" s="6"/>
    </row>
    <row r="2555" spans="4:5" hidden="1">
      <c r="D2555" s="6"/>
    </row>
    <row r="2556" spans="4:5" hidden="1">
      <c r="D2556" s="6"/>
    </row>
    <row r="2557" spans="4:5" hidden="1">
      <c r="D2557" s="6"/>
    </row>
    <row r="2558" spans="4:5" hidden="1">
      <c r="D2558" s="6"/>
    </row>
    <row r="2559" spans="4:5" hidden="1">
      <c r="D2559" s="6"/>
    </row>
    <row r="2560" spans="4:5" hidden="1">
      <c r="D2560" s="6"/>
    </row>
    <row r="2561" spans="2:4" hidden="1">
      <c r="D2561" s="6"/>
    </row>
    <row r="2562" spans="2:4" hidden="1">
      <c r="D2562" s="6"/>
    </row>
    <row r="2563" spans="2:4" hidden="1">
      <c r="D2563" s="6"/>
    </row>
    <row r="2564" spans="2:4" hidden="1">
      <c r="D2564" s="6"/>
    </row>
    <row r="2565" spans="2:4" hidden="1">
      <c r="D2565" s="6"/>
    </row>
    <row r="2566" spans="2:4" hidden="1">
      <c r="D2566" s="6"/>
    </row>
    <row r="2567" spans="2:4" hidden="1">
      <c r="D2567" s="6"/>
    </row>
    <row r="2568" spans="2:4" hidden="1">
      <c r="D2568" s="6"/>
    </row>
    <row r="2569" spans="2:4" hidden="1">
      <c r="D2569" s="6"/>
    </row>
    <row r="2570" spans="2:4" hidden="1">
      <c r="D2570" s="6"/>
    </row>
    <row r="2571" spans="2:4" hidden="1">
      <c r="D2571" s="6"/>
    </row>
    <row r="2572" spans="2:4" hidden="1">
      <c r="D2572" s="6"/>
    </row>
    <row r="2573" spans="2:4" hidden="1">
      <c r="D2573" s="6"/>
    </row>
    <row r="2574" spans="2:4" hidden="1">
      <c r="D2574" s="6"/>
    </row>
    <row r="2575" spans="2:4" hidden="1">
      <c r="D2575" s="6"/>
    </row>
    <row r="2576" spans="2:4" hidden="1">
      <c r="B2576" s="61"/>
      <c r="C2576" s="61"/>
      <c r="D2576" s="6"/>
    </row>
    <row r="2577" spans="4:4" hidden="1">
      <c r="D2577" s="6"/>
    </row>
    <row r="2578" spans="4:4" hidden="1">
      <c r="D2578" s="6"/>
    </row>
    <row r="2579" spans="4:4" hidden="1">
      <c r="D2579" s="6"/>
    </row>
    <row r="2580" spans="4:4" hidden="1">
      <c r="D2580" s="6"/>
    </row>
    <row r="2581" spans="4:4" hidden="1">
      <c r="D2581" s="6"/>
    </row>
    <row r="2582" spans="4:4" hidden="1">
      <c r="D2582" s="6"/>
    </row>
    <row r="2583" spans="4:4" hidden="1">
      <c r="D2583" s="6"/>
    </row>
    <row r="2584" spans="4:4" hidden="1">
      <c r="D2584" s="6"/>
    </row>
    <row r="2585" spans="4:4" hidden="1">
      <c r="D2585" s="6"/>
    </row>
    <row r="2586" spans="4:4" hidden="1">
      <c r="D2586" s="6"/>
    </row>
    <row r="2587" spans="4:4" hidden="1">
      <c r="D2587" s="6"/>
    </row>
    <row r="2588" spans="4:4" hidden="1">
      <c r="D2588" s="6"/>
    </row>
    <row r="2589" spans="4:4" hidden="1">
      <c r="D2589" s="6"/>
    </row>
    <row r="2590" spans="4:4" hidden="1">
      <c r="D2590" s="6"/>
    </row>
    <row r="2591" spans="4:4" hidden="1">
      <c r="D2591" s="6"/>
    </row>
    <row r="2592" spans="4:4" hidden="1">
      <c r="D2592" s="6"/>
    </row>
    <row r="2593" spans="4:4" hidden="1">
      <c r="D2593" s="6"/>
    </row>
    <row r="2594" spans="4:4" hidden="1">
      <c r="D2594" s="6"/>
    </row>
    <row r="2595" spans="4:4" hidden="1">
      <c r="D2595" s="6"/>
    </row>
    <row r="2596" spans="4:4" hidden="1">
      <c r="D2596" s="6"/>
    </row>
    <row r="2597" spans="4:4" hidden="1">
      <c r="D2597" s="6"/>
    </row>
    <row r="2598" spans="4:4" hidden="1">
      <c r="D2598" s="6"/>
    </row>
    <row r="2599" spans="4:4" hidden="1">
      <c r="D2599" s="6"/>
    </row>
    <row r="2600" spans="4:4" hidden="1">
      <c r="D2600" s="6"/>
    </row>
    <row r="2601" spans="4:4" hidden="1">
      <c r="D2601" s="6"/>
    </row>
    <row r="2602" spans="4:4" hidden="1">
      <c r="D2602" s="6"/>
    </row>
    <row r="2603" spans="4:4" hidden="1">
      <c r="D2603" s="6"/>
    </row>
    <row r="2604" spans="4:4" hidden="1">
      <c r="D2604" s="6"/>
    </row>
    <row r="2605" spans="4:4" hidden="1">
      <c r="D2605" s="6"/>
    </row>
    <row r="2606" spans="4:4" hidden="1">
      <c r="D2606" s="6"/>
    </row>
    <row r="2607" spans="4:4" hidden="1">
      <c r="D2607" s="6"/>
    </row>
    <row r="2608" spans="4:4" hidden="1">
      <c r="D2608" s="6"/>
    </row>
    <row r="2609" spans="4:4" hidden="1">
      <c r="D2609" s="6"/>
    </row>
    <row r="2610" spans="4:4" hidden="1">
      <c r="D2610" s="6"/>
    </row>
    <row r="2611" spans="4:4" hidden="1">
      <c r="D2611" s="6"/>
    </row>
    <row r="2612" spans="4:4" hidden="1">
      <c r="D2612" s="6"/>
    </row>
    <row r="2613" spans="4:4" hidden="1">
      <c r="D2613" s="6"/>
    </row>
    <row r="2614" spans="4:4" hidden="1">
      <c r="D2614" s="6"/>
    </row>
    <row r="2615" spans="4:4" hidden="1">
      <c r="D2615" s="6"/>
    </row>
    <row r="2616" spans="4:4" hidden="1">
      <c r="D2616" s="6"/>
    </row>
    <row r="2617" spans="4:4" hidden="1">
      <c r="D2617" s="6"/>
    </row>
    <row r="2618" spans="4:4" hidden="1">
      <c r="D2618" s="6"/>
    </row>
    <row r="2619" spans="4:4" hidden="1">
      <c r="D2619" s="6"/>
    </row>
    <row r="2620" spans="4:4" hidden="1">
      <c r="D2620" s="6"/>
    </row>
    <row r="2621" spans="4:4" hidden="1">
      <c r="D2621" s="6"/>
    </row>
    <row r="2622" spans="4:4" hidden="1">
      <c r="D2622" s="6"/>
    </row>
    <row r="2623" spans="4:4" hidden="1">
      <c r="D2623" s="6"/>
    </row>
    <row r="2624" spans="4:4" hidden="1">
      <c r="D2624" s="6"/>
    </row>
    <row r="2625" spans="4:4" hidden="1">
      <c r="D2625" s="6"/>
    </row>
    <row r="2626" spans="4:4" hidden="1">
      <c r="D2626" s="6"/>
    </row>
    <row r="2627" spans="4:4" hidden="1">
      <c r="D2627" s="6"/>
    </row>
    <row r="2628" spans="4:4" hidden="1">
      <c r="D2628" s="6"/>
    </row>
    <row r="2629" spans="4:4" hidden="1">
      <c r="D2629" s="6"/>
    </row>
    <row r="2630" spans="4:4" hidden="1">
      <c r="D2630" s="6"/>
    </row>
    <row r="2631" spans="4:4" hidden="1">
      <c r="D2631" s="6"/>
    </row>
    <row r="2632" spans="4:4" hidden="1">
      <c r="D2632" s="6"/>
    </row>
    <row r="2633" spans="4:4" hidden="1">
      <c r="D2633" s="6"/>
    </row>
    <row r="2634" spans="4:4" hidden="1">
      <c r="D2634" s="6"/>
    </row>
    <row r="2635" spans="4:4" hidden="1">
      <c r="D2635" s="6"/>
    </row>
    <row r="2636" spans="4:4" hidden="1">
      <c r="D2636" s="6"/>
    </row>
    <row r="2637" spans="4:4" hidden="1">
      <c r="D2637" s="6"/>
    </row>
    <row r="2638" spans="4:4" hidden="1">
      <c r="D2638" s="6"/>
    </row>
    <row r="2639" spans="4:4" hidden="1">
      <c r="D2639" s="6"/>
    </row>
    <row r="2640" spans="4:4" hidden="1">
      <c r="D2640" s="6"/>
    </row>
    <row r="2641" spans="4:4" hidden="1">
      <c r="D2641" s="6"/>
    </row>
    <row r="2642" spans="4:4" hidden="1">
      <c r="D2642" s="6"/>
    </row>
    <row r="2643" spans="4:4" hidden="1">
      <c r="D2643" s="6"/>
    </row>
    <row r="2644" spans="4:4" hidden="1">
      <c r="D2644" s="6"/>
    </row>
    <row r="2645" spans="4:4" hidden="1">
      <c r="D2645" s="6"/>
    </row>
    <row r="2646" spans="4:4" hidden="1">
      <c r="D2646" s="6"/>
    </row>
    <row r="2647" spans="4:4" hidden="1">
      <c r="D2647" s="6"/>
    </row>
    <row r="2648" spans="4:4" hidden="1">
      <c r="D2648" s="6"/>
    </row>
    <row r="2649" spans="4:4" hidden="1">
      <c r="D2649" s="6"/>
    </row>
    <row r="2650" spans="4:4" hidden="1">
      <c r="D2650" s="6"/>
    </row>
    <row r="2651" spans="4:4" hidden="1">
      <c r="D2651" s="6"/>
    </row>
    <row r="2652" spans="4:4" hidden="1">
      <c r="D2652" s="6"/>
    </row>
    <row r="2653" spans="4:4" hidden="1">
      <c r="D2653" s="6"/>
    </row>
    <row r="2654" spans="4:4" hidden="1">
      <c r="D2654" s="6"/>
    </row>
    <row r="2655" spans="4:4" hidden="1">
      <c r="D2655" s="6"/>
    </row>
    <row r="2656" spans="4:4" hidden="1">
      <c r="D2656" s="6"/>
    </row>
    <row r="2657" spans="4:4" hidden="1">
      <c r="D2657" s="6"/>
    </row>
    <row r="2658" spans="4:4" hidden="1">
      <c r="D2658" s="6"/>
    </row>
    <row r="2659" spans="4:4" hidden="1">
      <c r="D2659" s="6"/>
    </row>
    <row r="2660" spans="4:4" hidden="1">
      <c r="D2660" s="6"/>
    </row>
    <row r="2661" spans="4:4" hidden="1">
      <c r="D2661" s="6"/>
    </row>
    <row r="2662" spans="4:4" hidden="1">
      <c r="D2662" s="6"/>
    </row>
    <row r="2663" spans="4:4" hidden="1">
      <c r="D2663" s="6"/>
    </row>
    <row r="2664" spans="4:4" hidden="1">
      <c r="D2664" s="6"/>
    </row>
    <row r="2665" spans="4:4" hidden="1">
      <c r="D2665" s="6"/>
    </row>
    <row r="2666" spans="4:4" hidden="1">
      <c r="D2666" s="6"/>
    </row>
    <row r="2667" spans="4:4" hidden="1">
      <c r="D2667" s="6"/>
    </row>
    <row r="2668" spans="4:4" hidden="1">
      <c r="D2668" s="6"/>
    </row>
    <row r="2669" spans="4:4" hidden="1">
      <c r="D2669" s="6"/>
    </row>
    <row r="2670" spans="4:4" hidden="1">
      <c r="D2670" s="6"/>
    </row>
    <row r="2671" spans="4:4" hidden="1">
      <c r="D2671" s="6"/>
    </row>
    <row r="2672" spans="4:4" hidden="1">
      <c r="D2672" s="6"/>
    </row>
    <row r="2673" spans="4:4" hidden="1">
      <c r="D2673" s="6"/>
    </row>
    <row r="2674" spans="4:4" hidden="1">
      <c r="D2674" s="6"/>
    </row>
    <row r="2675" spans="4:4" hidden="1">
      <c r="D2675" s="6"/>
    </row>
    <row r="2676" spans="4:4" hidden="1">
      <c r="D2676" s="6"/>
    </row>
    <row r="2677" spans="4:4" hidden="1">
      <c r="D2677" s="6"/>
    </row>
    <row r="2678" spans="4:4" hidden="1">
      <c r="D2678" s="6"/>
    </row>
    <row r="2679" spans="4:4" hidden="1">
      <c r="D2679" s="6"/>
    </row>
    <row r="2680" spans="4:4" hidden="1">
      <c r="D2680" s="6"/>
    </row>
    <row r="2681" spans="4:4" hidden="1">
      <c r="D2681" s="6"/>
    </row>
    <row r="2682" spans="4:4" hidden="1">
      <c r="D2682" s="6"/>
    </row>
    <row r="2683" spans="4:4" hidden="1">
      <c r="D2683" s="6"/>
    </row>
    <row r="2684" spans="4:4" hidden="1">
      <c r="D2684" s="6"/>
    </row>
    <row r="2685" spans="4:4" hidden="1">
      <c r="D2685" s="6"/>
    </row>
    <row r="2686" spans="4:4" hidden="1">
      <c r="D2686" s="6"/>
    </row>
    <row r="2687" spans="4:4" hidden="1">
      <c r="D2687" s="6"/>
    </row>
    <row r="2688" spans="4:4" hidden="1">
      <c r="D2688" s="6"/>
    </row>
    <row r="2689" spans="4:4" hidden="1">
      <c r="D2689" s="6"/>
    </row>
    <row r="2690" spans="4:4" hidden="1">
      <c r="D2690" s="6"/>
    </row>
    <row r="2691" spans="4:4" hidden="1">
      <c r="D2691" s="6"/>
    </row>
    <row r="2692" spans="4:4" hidden="1">
      <c r="D2692" s="6"/>
    </row>
    <row r="2693" spans="4:4" hidden="1">
      <c r="D2693" s="6"/>
    </row>
    <row r="2694" spans="4:4" hidden="1">
      <c r="D2694" s="6"/>
    </row>
    <row r="2695" spans="4:4" hidden="1">
      <c r="D2695" s="6"/>
    </row>
    <row r="2696" spans="4:4" hidden="1">
      <c r="D2696" s="6"/>
    </row>
    <row r="2697" spans="4:4" hidden="1">
      <c r="D2697" s="6"/>
    </row>
    <row r="2698" spans="4:4" hidden="1">
      <c r="D2698" s="6"/>
    </row>
    <row r="2699" spans="4:4" hidden="1">
      <c r="D2699" s="6"/>
    </row>
    <row r="2700" spans="4:4" hidden="1">
      <c r="D2700" s="6"/>
    </row>
    <row r="2701" spans="4:4" hidden="1">
      <c r="D2701" s="6"/>
    </row>
    <row r="2702" spans="4:4" hidden="1">
      <c r="D2702" s="6"/>
    </row>
    <row r="2703" spans="4:4" hidden="1">
      <c r="D2703" s="6"/>
    </row>
    <row r="2704" spans="4:4" hidden="1">
      <c r="D2704" s="6"/>
    </row>
    <row r="2705" spans="4:4" hidden="1">
      <c r="D2705" s="6"/>
    </row>
    <row r="2706" spans="4:4" hidden="1">
      <c r="D2706" s="6"/>
    </row>
    <row r="2707" spans="4:4" hidden="1">
      <c r="D2707" s="6"/>
    </row>
    <row r="2708" spans="4:4" hidden="1">
      <c r="D2708" s="6"/>
    </row>
    <row r="2709" spans="4:4" hidden="1">
      <c r="D2709" s="6"/>
    </row>
    <row r="2710" spans="4:4" hidden="1">
      <c r="D2710" s="6"/>
    </row>
    <row r="2711" spans="4:4" hidden="1">
      <c r="D2711" s="6"/>
    </row>
    <row r="2712" spans="4:4" hidden="1">
      <c r="D2712" s="6"/>
    </row>
    <row r="2713" spans="4:4" hidden="1">
      <c r="D2713" s="6"/>
    </row>
    <row r="2714" spans="4:4" hidden="1">
      <c r="D2714" s="6"/>
    </row>
    <row r="2715" spans="4:4" hidden="1">
      <c r="D2715" s="6"/>
    </row>
    <row r="2716" spans="4:4" hidden="1">
      <c r="D2716" s="6"/>
    </row>
    <row r="2717" spans="4:4" hidden="1">
      <c r="D2717" s="6"/>
    </row>
    <row r="2718" spans="4:4" hidden="1">
      <c r="D2718" s="6"/>
    </row>
    <row r="2719" spans="4:4" hidden="1">
      <c r="D2719" s="6"/>
    </row>
    <row r="2720" spans="4:4" hidden="1">
      <c r="D2720" s="6"/>
    </row>
    <row r="2721" spans="4:4" hidden="1">
      <c r="D2721" s="6"/>
    </row>
    <row r="2722" spans="4:4" hidden="1">
      <c r="D2722" s="6"/>
    </row>
    <row r="2723" spans="4:4" hidden="1">
      <c r="D2723" s="6"/>
    </row>
    <row r="2724" spans="4:4" hidden="1">
      <c r="D2724" s="6"/>
    </row>
    <row r="2725" spans="4:4" hidden="1">
      <c r="D2725" s="6"/>
    </row>
    <row r="2726" spans="4:4" hidden="1">
      <c r="D2726" s="6"/>
    </row>
    <row r="2727" spans="4:4" hidden="1">
      <c r="D2727" s="6"/>
    </row>
    <row r="2728" spans="4:4" hidden="1">
      <c r="D2728" s="6"/>
    </row>
    <row r="2729" spans="4:4" hidden="1">
      <c r="D2729" s="6"/>
    </row>
    <row r="2730" spans="4:4" hidden="1">
      <c r="D2730" s="6"/>
    </row>
    <row r="2731" spans="4:4" hidden="1">
      <c r="D2731" s="6"/>
    </row>
    <row r="2732" spans="4:4" hidden="1">
      <c r="D2732" s="6"/>
    </row>
    <row r="2733" spans="4:4" hidden="1">
      <c r="D2733" s="6"/>
    </row>
    <row r="2734" spans="4:4" hidden="1">
      <c r="D2734" s="6"/>
    </row>
    <row r="2735" spans="4:4" hidden="1">
      <c r="D2735" s="6"/>
    </row>
    <row r="2736" spans="4:4" hidden="1">
      <c r="D2736" s="6"/>
    </row>
    <row r="2737" spans="4:4" hidden="1">
      <c r="D2737" s="6"/>
    </row>
    <row r="2738" spans="4:4" hidden="1">
      <c r="D2738" s="6"/>
    </row>
    <row r="2739" spans="4:4" hidden="1">
      <c r="D2739" s="6"/>
    </row>
    <row r="2740" spans="4:4" hidden="1">
      <c r="D2740" s="6"/>
    </row>
    <row r="2741" spans="4:4" hidden="1">
      <c r="D2741" s="6"/>
    </row>
    <row r="2742" spans="4:4" hidden="1">
      <c r="D2742" s="6"/>
    </row>
    <row r="2743" spans="4:4" hidden="1">
      <c r="D2743" s="6"/>
    </row>
    <row r="2744" spans="4:4" hidden="1">
      <c r="D2744" s="6"/>
    </row>
    <row r="2745" spans="4:4" hidden="1">
      <c r="D2745" s="6"/>
    </row>
    <row r="2746" spans="4:4" hidden="1">
      <c r="D2746" s="6"/>
    </row>
    <row r="2747" spans="4:4" hidden="1">
      <c r="D2747" s="6"/>
    </row>
    <row r="2748" spans="4:4" hidden="1">
      <c r="D2748" s="6"/>
    </row>
    <row r="2749" spans="4:4" hidden="1">
      <c r="D2749" s="6"/>
    </row>
    <row r="2750" spans="4:4" hidden="1">
      <c r="D2750" s="6"/>
    </row>
    <row r="2751" spans="4:4" hidden="1">
      <c r="D2751" s="6"/>
    </row>
    <row r="2752" spans="4:4" hidden="1">
      <c r="D2752" s="6"/>
    </row>
    <row r="2753" spans="4:4" hidden="1">
      <c r="D2753" s="6"/>
    </row>
    <row r="2754" spans="4:4" hidden="1">
      <c r="D2754" s="6"/>
    </row>
    <row r="2755" spans="4:4" hidden="1">
      <c r="D2755" s="6"/>
    </row>
    <row r="2756" spans="4:4" hidden="1">
      <c r="D2756" s="6"/>
    </row>
    <row r="2757" spans="4:4" hidden="1">
      <c r="D2757" s="6"/>
    </row>
    <row r="2758" spans="4:4" hidden="1">
      <c r="D2758" s="6"/>
    </row>
    <row r="2759" spans="4:4" hidden="1">
      <c r="D2759" s="6"/>
    </row>
    <row r="2760" spans="4:4" hidden="1">
      <c r="D2760" s="6"/>
    </row>
    <row r="2761" spans="4:4" hidden="1">
      <c r="D2761" s="6"/>
    </row>
    <row r="2762" spans="4:4" hidden="1">
      <c r="D2762" s="6"/>
    </row>
    <row r="2763" spans="4:4" hidden="1">
      <c r="D2763" s="6"/>
    </row>
    <row r="2764" spans="4:4" hidden="1">
      <c r="D2764" s="6"/>
    </row>
    <row r="2765" spans="4:4" hidden="1">
      <c r="D2765" s="6"/>
    </row>
    <row r="2766" spans="4:4" hidden="1">
      <c r="D2766" s="6"/>
    </row>
    <row r="2767" spans="4:4" hidden="1">
      <c r="D2767" s="6"/>
    </row>
    <row r="2768" spans="4:4" hidden="1">
      <c r="D2768" s="6"/>
    </row>
    <row r="2769" spans="4:4" hidden="1">
      <c r="D2769" s="6"/>
    </row>
    <row r="2770" spans="4:4" hidden="1">
      <c r="D2770" s="6"/>
    </row>
    <row r="2771" spans="4:4" hidden="1">
      <c r="D2771" s="6"/>
    </row>
    <row r="2772" spans="4:4" hidden="1">
      <c r="D2772" s="6"/>
    </row>
    <row r="2773" spans="4:4" hidden="1">
      <c r="D2773" s="6"/>
    </row>
    <row r="2774" spans="4:4" hidden="1">
      <c r="D2774" s="6"/>
    </row>
    <row r="2775" spans="4:4" hidden="1">
      <c r="D2775" s="6"/>
    </row>
    <row r="2776" spans="4:4" hidden="1">
      <c r="D2776" s="6"/>
    </row>
    <row r="2777" spans="4:4" hidden="1">
      <c r="D2777" s="6"/>
    </row>
    <row r="2778" spans="4:4" hidden="1">
      <c r="D2778" s="6"/>
    </row>
    <row r="2779" spans="4:4" hidden="1">
      <c r="D2779" s="6"/>
    </row>
    <row r="2780" spans="4:4" hidden="1">
      <c r="D2780" s="6"/>
    </row>
    <row r="2781" spans="4:4" hidden="1">
      <c r="D2781" s="6"/>
    </row>
    <row r="2782" spans="4:4" hidden="1">
      <c r="D2782" s="6"/>
    </row>
    <row r="2783" spans="4:4" hidden="1">
      <c r="D2783" s="6"/>
    </row>
    <row r="2784" spans="4:4" hidden="1">
      <c r="D2784" s="6"/>
    </row>
    <row r="2785" spans="4:5" hidden="1">
      <c r="D2785" s="6"/>
    </row>
    <row r="2786" spans="4:5" hidden="1">
      <c r="D2786" s="6"/>
    </row>
    <row r="2787" spans="4:5" hidden="1">
      <c r="D2787" s="6"/>
    </row>
    <row r="2788" spans="4:5" hidden="1">
      <c r="D2788" s="6"/>
    </row>
    <row r="2789" spans="4:5" hidden="1">
      <c r="D2789" s="6"/>
    </row>
    <row r="2790" spans="4:5" hidden="1">
      <c r="D2790" s="6"/>
    </row>
    <row r="2791" spans="4:5" hidden="1">
      <c r="D2791" s="6"/>
    </row>
    <row r="2792" spans="4:5" hidden="1">
      <c r="D2792" s="6"/>
    </row>
    <row r="2793" spans="4:5" hidden="1">
      <c r="D2793" s="6"/>
    </row>
    <row r="2794" spans="4:5" hidden="1">
      <c r="D2794" s="6"/>
    </row>
    <row r="2795" spans="4:5" hidden="1">
      <c r="D2795" s="6"/>
    </row>
    <row r="2796" spans="4:5" hidden="1">
      <c r="D2796" s="6"/>
      <c r="E2796" s="10"/>
    </row>
    <row r="2797" spans="4:5" hidden="1">
      <c r="D2797" s="6"/>
      <c r="E2797" s="10"/>
    </row>
    <row r="2798" spans="4:5" hidden="1">
      <c r="D2798" s="6"/>
      <c r="E2798" s="10"/>
    </row>
    <row r="2799" spans="4:5" hidden="1">
      <c r="D2799" s="6"/>
      <c r="E2799" s="10"/>
    </row>
    <row r="2800" spans="4:5" hidden="1">
      <c r="D2800" s="6"/>
      <c r="E2800" s="10"/>
    </row>
    <row r="2801" spans="4:5" hidden="1">
      <c r="D2801" s="6"/>
      <c r="E2801" s="10"/>
    </row>
    <row r="2802" spans="4:5" hidden="1">
      <c r="D2802" s="6"/>
      <c r="E2802" s="10"/>
    </row>
    <row r="2803" spans="4:5" hidden="1">
      <c r="D2803" s="6"/>
      <c r="E2803" s="10"/>
    </row>
    <row r="2804" spans="4:5" hidden="1">
      <c r="D2804" s="6"/>
      <c r="E2804" s="10"/>
    </row>
    <row r="2805" spans="4:5" hidden="1">
      <c r="D2805" s="6"/>
      <c r="E2805" s="10"/>
    </row>
    <row r="2806" spans="4:5" hidden="1">
      <c r="D2806" s="6"/>
      <c r="E2806" s="10"/>
    </row>
    <row r="2807" spans="4:5" hidden="1">
      <c r="D2807" s="6"/>
      <c r="E2807" s="10"/>
    </row>
    <row r="2808" spans="4:5" hidden="1">
      <c r="D2808" s="6"/>
      <c r="E2808" s="10"/>
    </row>
    <row r="2809" spans="4:5" hidden="1">
      <c r="D2809" s="6"/>
      <c r="E2809" s="10"/>
    </row>
    <row r="2810" spans="4:5" hidden="1">
      <c r="D2810" s="6"/>
      <c r="E2810" s="10"/>
    </row>
    <row r="2811" spans="4:5" hidden="1">
      <c r="D2811" s="6"/>
      <c r="E2811" s="10"/>
    </row>
    <row r="2812" spans="4:5" hidden="1">
      <c r="D2812" s="6"/>
      <c r="E2812" s="10"/>
    </row>
    <row r="2813" spans="4:5" hidden="1">
      <c r="D2813" s="6"/>
      <c r="E2813" s="10"/>
    </row>
    <row r="2814" spans="4:5" hidden="1">
      <c r="D2814" s="6"/>
      <c r="E2814" s="10"/>
    </row>
    <row r="2815" spans="4:5" hidden="1">
      <c r="D2815" s="6"/>
      <c r="E2815" s="10"/>
    </row>
    <row r="2816" spans="4:5" hidden="1">
      <c r="D2816" s="6"/>
      <c r="E2816" s="10"/>
    </row>
    <row r="2817" spans="2:5" hidden="1">
      <c r="D2817" s="6"/>
      <c r="E2817" s="10"/>
    </row>
    <row r="2818" spans="2:5" hidden="1">
      <c r="D2818" s="6"/>
      <c r="E2818" s="10"/>
    </row>
    <row r="2819" spans="2:5" hidden="1">
      <c r="D2819" s="6"/>
      <c r="E2819" s="10"/>
    </row>
    <row r="2820" spans="2:5" hidden="1">
      <c r="D2820" s="6"/>
      <c r="E2820" s="10"/>
    </row>
    <row r="2821" spans="2:5" hidden="1">
      <c r="D2821" s="6"/>
      <c r="E2821" s="10"/>
    </row>
    <row r="2822" spans="2:5" hidden="1">
      <c r="D2822" s="6"/>
      <c r="E2822" s="10"/>
    </row>
    <row r="2823" spans="2:5" hidden="1">
      <c r="D2823" s="6"/>
      <c r="E2823" s="10"/>
    </row>
    <row r="2824" spans="2:5" hidden="1">
      <c r="D2824" s="6"/>
      <c r="E2824" s="10"/>
    </row>
    <row r="2825" spans="2:5" hidden="1">
      <c r="D2825" s="6"/>
      <c r="E2825" s="10"/>
    </row>
    <row r="2826" spans="2:5" hidden="1">
      <c r="D2826" s="6"/>
      <c r="E2826" s="10"/>
    </row>
    <row r="2827" spans="2:5" hidden="1">
      <c r="D2827" s="6"/>
      <c r="E2827" s="10"/>
    </row>
    <row r="2828" spans="2:5" hidden="1">
      <c r="D2828" s="6"/>
      <c r="E2828" s="10"/>
    </row>
    <row r="2829" spans="2:5" hidden="1">
      <c r="D2829" s="6"/>
      <c r="E2829" s="10"/>
    </row>
    <row r="2830" spans="2:5" hidden="1">
      <c r="D2830" s="6"/>
      <c r="E2830" s="10"/>
    </row>
    <row r="2831" spans="2:5" hidden="1">
      <c r="B2831" s="58"/>
      <c r="D2831" s="6"/>
      <c r="E2831" s="10"/>
    </row>
    <row r="2832" spans="2:5" hidden="1">
      <c r="D2832" s="6"/>
      <c r="E2832" s="10"/>
    </row>
    <row r="2833" spans="2:5" hidden="1">
      <c r="D2833" s="6"/>
      <c r="E2833" s="10"/>
    </row>
    <row r="2834" spans="2:5" hidden="1">
      <c r="D2834" s="6"/>
      <c r="E2834" s="10"/>
    </row>
    <row r="2835" spans="2:5" hidden="1">
      <c r="D2835" s="6"/>
      <c r="E2835" s="10"/>
    </row>
    <row r="2836" spans="2:5" hidden="1">
      <c r="D2836" s="6"/>
      <c r="E2836" s="10"/>
    </row>
    <row r="2837" spans="2:5" hidden="1">
      <c r="B2837" s="28"/>
      <c r="D2837" s="6"/>
      <c r="E2837" s="10"/>
    </row>
    <row r="2838" spans="2:5" hidden="1">
      <c r="D2838" s="6"/>
      <c r="E2838" s="10"/>
    </row>
    <row r="2839" spans="2:5" hidden="1">
      <c r="D2839" s="6"/>
      <c r="E2839" s="10"/>
    </row>
    <row r="2840" spans="2:5" hidden="1">
      <c r="D2840" s="6"/>
      <c r="E2840" s="10"/>
    </row>
    <row r="2841" spans="2:5" hidden="1">
      <c r="D2841" s="6"/>
    </row>
    <row r="2842" spans="2:5" hidden="1">
      <c r="D2842" s="6"/>
      <c r="E2842" s="10"/>
    </row>
    <row r="2843" spans="2:5" hidden="1">
      <c r="D2843" s="6"/>
      <c r="E2843" s="10"/>
    </row>
    <row r="2844" spans="2:5" hidden="1">
      <c r="D2844" s="6"/>
      <c r="E2844" s="10"/>
    </row>
    <row r="2845" spans="2:5" hidden="1">
      <c r="D2845" s="6"/>
      <c r="E2845" s="10"/>
    </row>
    <row r="2846" spans="2:5" hidden="1">
      <c r="D2846" s="6"/>
      <c r="E2846" s="10"/>
    </row>
    <row r="2847" spans="2:5" hidden="1">
      <c r="D2847" s="6"/>
      <c r="E2847" s="10"/>
    </row>
    <row r="2848" spans="2:5" hidden="1">
      <c r="D2848" s="6"/>
    </row>
    <row r="2849" spans="4:5" hidden="1">
      <c r="D2849" s="6"/>
    </row>
    <row r="2850" spans="4:5" hidden="1">
      <c r="D2850" s="6"/>
    </row>
    <row r="2851" spans="4:5" hidden="1">
      <c r="D2851" s="6"/>
    </row>
    <row r="2852" spans="4:5" hidden="1">
      <c r="D2852" s="6"/>
      <c r="E2852" s="10"/>
    </row>
    <row r="2853" spans="4:5" hidden="1">
      <c r="D2853" s="6"/>
    </row>
    <row r="2854" spans="4:5" hidden="1">
      <c r="D2854" s="6"/>
    </row>
    <row r="2855" spans="4:5" hidden="1">
      <c r="D2855" s="6"/>
    </row>
    <row r="2856" spans="4:5" hidden="1">
      <c r="D2856" s="6"/>
    </row>
    <row r="2857" spans="4:5" hidden="1">
      <c r="D2857" s="6"/>
    </row>
    <row r="2858" spans="4:5" hidden="1">
      <c r="D2858" s="6"/>
    </row>
    <row r="2859" spans="4:5" hidden="1">
      <c r="D2859" s="6"/>
    </row>
    <row r="2860" spans="4:5" hidden="1">
      <c r="D2860" s="6"/>
    </row>
    <row r="2861" spans="4:5" hidden="1">
      <c r="D2861" s="6"/>
    </row>
    <row r="2862" spans="4:5" hidden="1">
      <c r="D2862" s="6"/>
    </row>
    <row r="2863" spans="4:5" hidden="1">
      <c r="D2863" s="6"/>
    </row>
    <row r="2864" spans="4:5" hidden="1">
      <c r="D2864" s="6"/>
    </row>
    <row r="2865" spans="2:5" hidden="1">
      <c r="D2865" s="6"/>
    </row>
    <row r="2866" spans="2:5" hidden="1">
      <c r="D2866" s="6"/>
    </row>
    <row r="2867" spans="2:5" hidden="1">
      <c r="D2867" s="6"/>
    </row>
    <row r="2868" spans="2:5" hidden="1">
      <c r="D2868" s="6"/>
    </row>
    <row r="2869" spans="2:5" hidden="1">
      <c r="D2869" s="6"/>
    </row>
    <row r="2870" spans="2:5" hidden="1">
      <c r="D2870" s="6"/>
    </row>
    <row r="2871" spans="2:5" hidden="1">
      <c r="D2871" s="6"/>
    </row>
    <row r="2872" spans="2:5" hidden="1">
      <c r="D2872" s="6"/>
    </row>
    <row r="2873" spans="2:5" hidden="1">
      <c r="D2873" s="6"/>
    </row>
    <row r="2874" spans="2:5" hidden="1">
      <c r="D2874" s="6"/>
      <c r="E2874" s="10"/>
    </row>
    <row r="2875" spans="2:5" hidden="1">
      <c r="D2875" s="6"/>
    </row>
    <row r="2876" spans="2:5" hidden="1">
      <c r="D2876" s="6"/>
    </row>
    <row r="2877" spans="2:5" hidden="1">
      <c r="D2877" s="6"/>
    </row>
    <row r="2878" spans="2:5" hidden="1">
      <c r="D2878" s="6"/>
    </row>
    <row r="2879" spans="2:5" hidden="1">
      <c r="D2879" s="6"/>
    </row>
    <row r="2880" spans="2:5" hidden="1">
      <c r="B2880" s="61"/>
      <c r="C2880" s="61"/>
      <c r="D2880" s="6"/>
    </row>
    <row r="2881" spans="2:9" hidden="1">
      <c r="B2881" s="61"/>
      <c r="C2881" s="61"/>
      <c r="D2881" s="6"/>
      <c r="E2881" s="10"/>
    </row>
    <row r="2882" spans="2:9" hidden="1">
      <c r="B2882" s="61"/>
      <c r="C2882" s="61"/>
      <c r="D2882" s="6"/>
      <c r="E2882" s="10"/>
    </row>
    <row r="2883" spans="2:9" hidden="1">
      <c r="B2883" s="61"/>
      <c r="C2883" s="61"/>
      <c r="D2883" s="6"/>
      <c r="E2883" s="10"/>
    </row>
    <row r="2884" spans="2:9" hidden="1">
      <c r="B2884" s="61"/>
      <c r="C2884" s="61"/>
      <c r="D2884" s="6"/>
      <c r="E2884" s="10"/>
    </row>
    <row r="2885" spans="2:9" hidden="1">
      <c r="B2885" s="61"/>
      <c r="C2885" s="61"/>
      <c r="D2885" s="6"/>
      <c r="E2885" s="10"/>
    </row>
    <row r="2886" spans="2:9" hidden="1">
      <c r="B2886" s="61"/>
      <c r="C2886" s="61"/>
      <c r="D2886" s="6"/>
    </row>
    <row r="2887" spans="2:9" hidden="1">
      <c r="B2887" s="61"/>
      <c r="C2887" s="61"/>
      <c r="D2887" s="6"/>
    </row>
    <row r="2888" spans="2:9" hidden="1">
      <c r="D2888" s="6"/>
      <c r="E2888" s="10"/>
    </row>
    <row r="2889" spans="2:9" hidden="1">
      <c r="D2889" s="6"/>
    </row>
    <row r="2890" spans="2:9" hidden="1">
      <c r="D2890" s="6"/>
    </row>
    <row r="2891" spans="2:9" hidden="1">
      <c r="D2891" s="6"/>
    </row>
    <row r="2892" spans="2:9" hidden="1">
      <c r="D2892" s="6"/>
    </row>
    <row r="2893" spans="2:9" hidden="1">
      <c r="D2893" s="6"/>
    </row>
    <row r="2894" spans="2:9" hidden="1">
      <c r="D2894" s="6"/>
    </row>
    <row r="2895" spans="2:9" hidden="1">
      <c r="C2895" s="49"/>
      <c r="D2895" s="6"/>
      <c r="E2895" s="50"/>
      <c r="I2895" s="53"/>
    </row>
    <row r="2896" spans="2:9" hidden="1">
      <c r="C2896" s="49"/>
      <c r="D2896" s="6"/>
      <c r="E2896" s="50"/>
      <c r="I2896" s="53"/>
    </row>
    <row r="2897" spans="3:9" hidden="1">
      <c r="C2897" s="49"/>
      <c r="D2897" s="6"/>
      <c r="E2897" s="50"/>
      <c r="I2897" s="53"/>
    </row>
    <row r="2898" spans="3:9" hidden="1">
      <c r="C2898" s="49"/>
      <c r="D2898" s="6"/>
      <c r="E2898" s="50"/>
      <c r="I2898" s="53"/>
    </row>
    <row r="2899" spans="3:9" hidden="1">
      <c r="C2899" s="49"/>
      <c r="D2899" s="6"/>
      <c r="E2899" s="50"/>
      <c r="I2899" s="53"/>
    </row>
    <row r="2900" spans="3:9" hidden="1">
      <c r="C2900" s="49"/>
      <c r="D2900" s="6"/>
      <c r="E2900" s="50"/>
      <c r="I2900" s="53"/>
    </row>
    <row r="2901" spans="3:9" hidden="1">
      <c r="C2901" s="49"/>
      <c r="D2901" s="6"/>
      <c r="E2901" s="50"/>
      <c r="I2901" s="53"/>
    </row>
    <row r="2902" spans="3:9" hidden="1">
      <c r="C2902" s="49"/>
      <c r="D2902" s="6"/>
      <c r="E2902" s="50"/>
      <c r="I2902" s="53"/>
    </row>
    <row r="2903" spans="3:9" hidden="1">
      <c r="C2903" s="49"/>
      <c r="D2903" s="6"/>
      <c r="E2903" s="50"/>
      <c r="I2903" s="53"/>
    </row>
    <row r="2904" spans="3:9" hidden="1">
      <c r="C2904" s="49"/>
      <c r="D2904" s="6"/>
      <c r="E2904" s="50"/>
      <c r="I2904" s="53"/>
    </row>
    <row r="2905" spans="3:9" hidden="1">
      <c r="C2905" s="49"/>
      <c r="D2905" s="6"/>
      <c r="E2905" s="50"/>
      <c r="I2905" s="53"/>
    </row>
    <row r="2906" spans="3:9" hidden="1">
      <c r="C2906" s="49"/>
      <c r="D2906" s="6"/>
      <c r="E2906" s="50"/>
      <c r="I2906" s="53"/>
    </row>
    <row r="2907" spans="3:9" hidden="1">
      <c r="C2907" s="49"/>
      <c r="D2907" s="6"/>
      <c r="E2907" s="50"/>
      <c r="I2907" s="53"/>
    </row>
    <row r="2908" spans="3:9" hidden="1">
      <c r="C2908" s="49"/>
      <c r="D2908" s="6"/>
      <c r="E2908" s="50"/>
      <c r="I2908" s="53"/>
    </row>
    <row r="2909" spans="3:9" hidden="1">
      <c r="C2909" s="49"/>
      <c r="D2909" s="6"/>
      <c r="E2909" s="50"/>
      <c r="I2909" s="53"/>
    </row>
    <row r="2910" spans="3:9" hidden="1">
      <c r="C2910" s="49"/>
      <c r="D2910" s="6"/>
      <c r="E2910" s="50"/>
      <c r="I2910" s="53"/>
    </row>
    <row r="2911" spans="3:9" hidden="1">
      <c r="C2911" s="49"/>
      <c r="D2911" s="6"/>
      <c r="E2911" s="50"/>
      <c r="I2911" s="53"/>
    </row>
    <row r="2912" spans="3:9" hidden="1">
      <c r="C2912" s="49"/>
      <c r="D2912" s="6"/>
      <c r="E2912" s="50"/>
      <c r="I2912" s="53"/>
    </row>
    <row r="2913" spans="3:9" hidden="1">
      <c r="C2913" s="49"/>
      <c r="D2913" s="6"/>
      <c r="E2913" s="50"/>
      <c r="I2913" s="53"/>
    </row>
    <row r="2914" spans="3:9" hidden="1">
      <c r="C2914" s="49"/>
      <c r="D2914" s="6"/>
      <c r="E2914" s="50"/>
      <c r="I2914" s="53"/>
    </row>
    <row r="2915" spans="3:9" hidden="1">
      <c r="D2915" s="6"/>
      <c r="E2915" s="5"/>
    </row>
    <row r="2916" spans="3:9" hidden="1">
      <c r="D2916" s="6"/>
      <c r="E2916" s="5"/>
    </row>
    <row r="2917" spans="3:9" hidden="1">
      <c r="D2917" s="6"/>
      <c r="E2917" s="5"/>
    </row>
    <row r="2918" spans="3:9" hidden="1">
      <c r="D2918" s="6"/>
      <c r="E2918" s="5"/>
    </row>
    <row r="2919" spans="3:9" hidden="1">
      <c r="D2919" s="6"/>
      <c r="E2919" s="5"/>
    </row>
    <row r="2920" spans="3:9" hidden="1">
      <c r="D2920" s="6"/>
      <c r="E2920" s="5"/>
    </row>
    <row r="2921" spans="3:9" hidden="1">
      <c r="D2921" s="6"/>
      <c r="E2921" s="6"/>
    </row>
    <row r="2922" spans="3:9" hidden="1">
      <c r="D2922" s="6"/>
      <c r="E2922" s="6"/>
    </row>
    <row r="2923" spans="3:9" hidden="1">
      <c r="D2923" s="6"/>
      <c r="E2923" s="6"/>
    </row>
    <row r="2924" spans="3:9" hidden="1">
      <c r="D2924" s="6"/>
      <c r="E2924" s="6"/>
    </row>
    <row r="2925" spans="3:9" hidden="1">
      <c r="D2925" s="6"/>
      <c r="E2925" s="6"/>
    </row>
    <row r="2926" spans="3:9" hidden="1">
      <c r="D2926" s="6"/>
      <c r="E2926" s="6"/>
    </row>
    <row r="2927" spans="3:9" hidden="1">
      <c r="D2927" s="6"/>
      <c r="E2927" s="6"/>
    </row>
    <row r="2928" spans="3:9" hidden="1">
      <c r="D2928" s="6"/>
      <c r="E2928" s="6"/>
    </row>
    <row r="2929" spans="4:5" hidden="1">
      <c r="D2929" s="6"/>
      <c r="E2929" s="6"/>
    </row>
    <row r="2930" spans="4:5" hidden="1">
      <c r="D2930" s="6"/>
      <c r="E2930" s="6"/>
    </row>
    <row r="2931" spans="4:5" hidden="1">
      <c r="D2931" s="6"/>
      <c r="E2931" s="5"/>
    </row>
    <row r="2932" spans="4:5" hidden="1">
      <c r="D2932" s="6"/>
      <c r="E2932" s="5"/>
    </row>
    <row r="2933" spans="4:5" hidden="1">
      <c r="D2933" s="6"/>
      <c r="E2933" s="5"/>
    </row>
    <row r="2934" spans="4:5" hidden="1">
      <c r="D2934" s="6"/>
      <c r="E2934" s="5"/>
    </row>
    <row r="2935" spans="4:5" hidden="1">
      <c r="D2935" s="6"/>
      <c r="E2935" s="5"/>
    </row>
    <row r="2936" spans="4:5" hidden="1">
      <c r="D2936" s="6"/>
      <c r="E2936" s="5"/>
    </row>
    <row r="2937" spans="4:5" hidden="1">
      <c r="D2937" s="6"/>
      <c r="E2937" s="5"/>
    </row>
    <row r="2938" spans="4:5" hidden="1">
      <c r="D2938" s="6"/>
      <c r="E2938" s="5"/>
    </row>
    <row r="2939" spans="4:5" hidden="1">
      <c r="D2939" s="6"/>
      <c r="E2939" s="5"/>
    </row>
    <row r="2940" spans="4:5" hidden="1">
      <c r="D2940" s="6"/>
      <c r="E2940" s="5"/>
    </row>
    <row r="2941" spans="4:5" hidden="1">
      <c r="D2941" s="6"/>
      <c r="E2941" s="5"/>
    </row>
    <row r="2942" spans="4:5" hidden="1">
      <c r="D2942" s="6"/>
      <c r="E2942" s="5"/>
    </row>
    <row r="2943" spans="4:5" hidden="1">
      <c r="D2943" s="6"/>
      <c r="E2943" s="5"/>
    </row>
    <row r="2944" spans="4:5" hidden="1">
      <c r="D2944" s="6"/>
      <c r="E2944" s="5"/>
    </row>
    <row r="2945" spans="4:5" hidden="1">
      <c r="D2945" s="6"/>
      <c r="E2945" s="5"/>
    </row>
    <row r="2946" spans="4:5" hidden="1">
      <c r="D2946" s="6"/>
      <c r="E2946" s="5"/>
    </row>
    <row r="2947" spans="4:5" hidden="1">
      <c r="D2947" s="6"/>
      <c r="E2947" s="5"/>
    </row>
    <row r="2948" spans="4:5" hidden="1">
      <c r="D2948" s="6"/>
      <c r="E2948" s="5"/>
    </row>
    <row r="2949" spans="4:5" hidden="1">
      <c r="D2949" s="6"/>
      <c r="E2949" s="5"/>
    </row>
    <row r="2950" spans="4:5" hidden="1">
      <c r="D2950" s="6"/>
      <c r="E2950" s="5"/>
    </row>
    <row r="2951" spans="4:5" hidden="1">
      <c r="D2951" s="6"/>
      <c r="E2951" s="5"/>
    </row>
    <row r="2952" spans="4:5" hidden="1">
      <c r="D2952" s="6"/>
      <c r="E2952" s="5"/>
    </row>
    <row r="2953" spans="4:5" hidden="1">
      <c r="D2953" s="6"/>
      <c r="E2953" s="5"/>
    </row>
    <row r="2954" spans="4:5" hidden="1">
      <c r="D2954" s="6"/>
      <c r="E2954" s="5"/>
    </row>
    <row r="2955" spans="4:5" hidden="1">
      <c r="D2955" s="6"/>
      <c r="E2955" s="5"/>
    </row>
    <row r="2956" spans="4:5" hidden="1">
      <c r="D2956" s="6"/>
      <c r="E2956" s="5"/>
    </row>
    <row r="2957" spans="4:5" hidden="1">
      <c r="D2957" s="6"/>
      <c r="E2957" s="5"/>
    </row>
    <row r="2958" spans="4:5" hidden="1">
      <c r="D2958" s="6"/>
      <c r="E2958" s="5"/>
    </row>
    <row r="2959" spans="4:5" hidden="1">
      <c r="D2959" s="6"/>
      <c r="E2959" s="5"/>
    </row>
    <row r="2960" spans="4:5" hidden="1">
      <c r="D2960" s="6"/>
      <c r="E2960" s="5"/>
    </row>
    <row r="2961" spans="4:5" hidden="1">
      <c r="D2961" s="6"/>
      <c r="E2961" s="5"/>
    </row>
    <row r="2962" spans="4:5" hidden="1">
      <c r="D2962" s="6"/>
      <c r="E2962" s="5"/>
    </row>
    <row r="2963" spans="4:5" hidden="1">
      <c r="D2963" s="6"/>
      <c r="E2963" s="5"/>
    </row>
    <row r="2964" spans="4:5" hidden="1">
      <c r="D2964" s="6"/>
      <c r="E2964" s="5"/>
    </row>
    <row r="2965" spans="4:5" hidden="1">
      <c r="D2965" s="6"/>
      <c r="E2965" s="5"/>
    </row>
    <row r="2966" spans="4:5" hidden="1">
      <c r="D2966" s="6"/>
      <c r="E2966" s="5"/>
    </row>
    <row r="2967" spans="4:5" hidden="1">
      <c r="D2967" s="6"/>
      <c r="E2967" s="5"/>
    </row>
    <row r="2968" spans="4:5" hidden="1">
      <c r="D2968" s="6"/>
      <c r="E2968" s="5"/>
    </row>
    <row r="2969" spans="4:5" hidden="1">
      <c r="D2969" s="6"/>
      <c r="E2969" s="5"/>
    </row>
    <row r="2970" spans="4:5" hidden="1">
      <c r="D2970" s="6"/>
      <c r="E2970" s="5"/>
    </row>
    <row r="2971" spans="4:5" hidden="1">
      <c r="D2971" s="6"/>
      <c r="E2971" s="5"/>
    </row>
    <row r="2972" spans="4:5" hidden="1">
      <c r="D2972" s="6"/>
      <c r="E2972" s="5"/>
    </row>
    <row r="2973" spans="4:5" hidden="1">
      <c r="D2973" s="6"/>
      <c r="E2973" s="5"/>
    </row>
    <row r="2974" spans="4:5" hidden="1">
      <c r="D2974" s="6"/>
      <c r="E2974" s="5"/>
    </row>
    <row r="2975" spans="4:5" hidden="1">
      <c r="D2975" s="6"/>
      <c r="E2975" s="5"/>
    </row>
    <row r="2976" spans="4:5" hidden="1">
      <c r="D2976" s="6"/>
      <c r="E2976" s="5"/>
    </row>
    <row r="2977" spans="4:5" hidden="1">
      <c r="D2977" s="6"/>
      <c r="E2977" s="5"/>
    </row>
    <row r="2978" spans="4:5" hidden="1">
      <c r="D2978" s="6"/>
      <c r="E2978" s="5"/>
    </row>
    <row r="2979" spans="4:5" hidden="1">
      <c r="D2979" s="6"/>
      <c r="E2979" s="5"/>
    </row>
    <row r="2980" spans="4:5" hidden="1">
      <c r="D2980" s="6"/>
      <c r="E2980" s="5"/>
    </row>
    <row r="2981" spans="4:5" hidden="1">
      <c r="D2981" s="6"/>
      <c r="E2981" s="5"/>
    </row>
    <row r="2982" spans="4:5" hidden="1">
      <c r="D2982" s="6"/>
      <c r="E2982" s="5"/>
    </row>
    <row r="2983" spans="4:5" hidden="1">
      <c r="D2983" s="6"/>
      <c r="E2983" s="5"/>
    </row>
    <row r="2984" spans="4:5" hidden="1">
      <c r="D2984" s="6"/>
      <c r="E2984" s="5"/>
    </row>
    <row r="2985" spans="4:5" hidden="1">
      <c r="D2985" s="6"/>
      <c r="E2985" s="5"/>
    </row>
    <row r="2986" spans="4:5" hidden="1">
      <c r="D2986" s="6"/>
      <c r="E2986" s="5"/>
    </row>
    <row r="2987" spans="4:5" hidden="1">
      <c r="D2987" s="6"/>
      <c r="E2987" s="5"/>
    </row>
    <row r="2988" spans="4:5" hidden="1">
      <c r="D2988" s="6"/>
      <c r="E2988" s="5"/>
    </row>
    <row r="2989" spans="4:5" hidden="1">
      <c r="D2989" s="6"/>
      <c r="E2989" s="5"/>
    </row>
    <row r="2990" spans="4:5" hidden="1">
      <c r="D2990" s="6"/>
      <c r="E2990" s="5"/>
    </row>
    <row r="2991" spans="4:5" hidden="1">
      <c r="D2991" s="6"/>
      <c r="E2991" s="5"/>
    </row>
    <row r="2992" spans="4:5" hidden="1">
      <c r="D2992" s="6"/>
      <c r="E2992" s="5"/>
    </row>
    <row r="2993" spans="4:5" hidden="1">
      <c r="D2993" s="6"/>
      <c r="E2993" s="5"/>
    </row>
    <row r="2994" spans="4:5" hidden="1">
      <c r="D2994" s="6"/>
      <c r="E2994" s="5"/>
    </row>
    <row r="2995" spans="4:5" hidden="1">
      <c r="D2995" s="6"/>
      <c r="E2995" s="5"/>
    </row>
    <row r="2996" spans="4:5" hidden="1">
      <c r="D2996" s="6"/>
      <c r="E2996" s="5"/>
    </row>
    <row r="2997" spans="4:5" hidden="1">
      <c r="D2997" s="6"/>
      <c r="E2997" s="5"/>
    </row>
    <row r="2998" spans="4:5" hidden="1">
      <c r="D2998" s="6"/>
      <c r="E2998" s="5"/>
    </row>
    <row r="2999" spans="4:5" hidden="1">
      <c r="D2999" s="6"/>
      <c r="E2999" s="5"/>
    </row>
    <row r="3000" spans="4:5" hidden="1">
      <c r="D3000" s="6"/>
      <c r="E3000" s="5"/>
    </row>
    <row r="3001" spans="4:5" hidden="1">
      <c r="D3001" s="6"/>
      <c r="E3001" s="5"/>
    </row>
    <row r="3002" spans="4:5" hidden="1">
      <c r="D3002" s="6"/>
      <c r="E3002" s="5"/>
    </row>
    <row r="3003" spans="4:5" hidden="1">
      <c r="D3003" s="6"/>
      <c r="E3003" s="5"/>
    </row>
    <row r="3004" spans="4:5" hidden="1">
      <c r="D3004" s="6"/>
      <c r="E3004" s="5"/>
    </row>
    <row r="3005" spans="4:5" hidden="1">
      <c r="D3005" s="6"/>
      <c r="E3005" s="5"/>
    </row>
    <row r="3006" spans="4:5" hidden="1">
      <c r="D3006" s="6"/>
      <c r="E3006" s="5"/>
    </row>
    <row r="3007" spans="4:5" hidden="1">
      <c r="D3007" s="6"/>
      <c r="E3007" s="5"/>
    </row>
    <row r="3008" spans="4:5" hidden="1">
      <c r="D3008" s="6"/>
      <c r="E3008" s="5"/>
    </row>
    <row r="3009" spans="4:5" hidden="1">
      <c r="D3009" s="6"/>
      <c r="E3009" s="5"/>
    </row>
    <row r="3010" spans="4:5" hidden="1">
      <c r="D3010" s="6"/>
      <c r="E3010" s="5"/>
    </row>
    <row r="3011" spans="4:5" hidden="1">
      <c r="D3011" s="6"/>
      <c r="E3011" s="5"/>
    </row>
    <row r="3012" spans="4:5" hidden="1">
      <c r="D3012" s="6"/>
      <c r="E3012" s="5"/>
    </row>
    <row r="3013" spans="4:5" hidden="1">
      <c r="D3013" s="6"/>
      <c r="E3013" s="5"/>
    </row>
    <row r="3014" spans="4:5" hidden="1">
      <c r="D3014" s="6"/>
      <c r="E3014" s="5"/>
    </row>
    <row r="3015" spans="4:5" hidden="1">
      <c r="D3015" s="6"/>
      <c r="E3015" s="5"/>
    </row>
    <row r="3016" spans="4:5" hidden="1">
      <c r="D3016" s="6"/>
      <c r="E3016" s="5"/>
    </row>
    <row r="3017" spans="4:5" hidden="1">
      <c r="D3017" s="6"/>
      <c r="E3017" s="5"/>
    </row>
    <row r="3018" spans="4:5" hidden="1">
      <c r="D3018" s="6"/>
      <c r="E3018" s="5"/>
    </row>
    <row r="3019" spans="4:5" hidden="1">
      <c r="D3019" s="6"/>
      <c r="E3019" s="5"/>
    </row>
    <row r="3020" spans="4:5" hidden="1">
      <c r="D3020" s="6"/>
      <c r="E3020" s="5"/>
    </row>
    <row r="3021" spans="4:5" hidden="1">
      <c r="D3021" s="6"/>
      <c r="E3021" s="5"/>
    </row>
    <row r="3022" spans="4:5" hidden="1">
      <c r="D3022" s="6"/>
      <c r="E3022" s="5"/>
    </row>
    <row r="3023" spans="4:5" hidden="1">
      <c r="D3023" s="6"/>
      <c r="E3023" s="5"/>
    </row>
    <row r="3024" spans="4:5" hidden="1">
      <c r="D3024" s="6"/>
      <c r="E3024" s="5"/>
    </row>
    <row r="3025" spans="4:5" hidden="1">
      <c r="D3025" s="6"/>
      <c r="E3025" s="5"/>
    </row>
    <row r="3026" spans="4:5" hidden="1">
      <c r="D3026" s="6"/>
      <c r="E3026" s="5"/>
    </row>
    <row r="3027" spans="4:5" hidden="1">
      <c r="D3027" s="6"/>
      <c r="E3027" s="5"/>
    </row>
    <row r="3028" spans="4:5" hidden="1">
      <c r="D3028" s="6"/>
      <c r="E3028" s="5"/>
    </row>
    <row r="3029" spans="4:5" hidden="1">
      <c r="D3029" s="6"/>
      <c r="E3029" s="5"/>
    </row>
    <row r="3030" spans="4:5" hidden="1">
      <c r="D3030" s="6"/>
      <c r="E3030" s="5"/>
    </row>
    <row r="3031" spans="4:5" hidden="1">
      <c r="D3031" s="6"/>
      <c r="E3031" s="5"/>
    </row>
    <row r="3032" spans="4:5" hidden="1">
      <c r="D3032" s="6"/>
      <c r="E3032" s="5"/>
    </row>
    <row r="3033" spans="4:5" hidden="1">
      <c r="D3033" s="6"/>
      <c r="E3033" s="5"/>
    </row>
    <row r="3034" spans="4:5" hidden="1">
      <c r="D3034" s="6"/>
      <c r="E3034" s="5"/>
    </row>
    <row r="3035" spans="4:5" hidden="1">
      <c r="D3035" s="6"/>
      <c r="E3035" s="5"/>
    </row>
    <row r="3036" spans="4:5" hidden="1">
      <c r="D3036" s="6"/>
      <c r="E3036" s="5"/>
    </row>
    <row r="3037" spans="4:5" hidden="1">
      <c r="D3037" s="6"/>
      <c r="E3037" s="5"/>
    </row>
    <row r="3038" spans="4:5" hidden="1">
      <c r="D3038" s="6"/>
      <c r="E3038" s="5"/>
    </row>
    <row r="3039" spans="4:5" hidden="1">
      <c r="D3039" s="6"/>
      <c r="E3039" s="5"/>
    </row>
    <row r="3040" spans="4:5" hidden="1">
      <c r="D3040" s="6"/>
      <c r="E3040" s="5"/>
    </row>
    <row r="3041" spans="4:5" hidden="1">
      <c r="D3041" s="6"/>
      <c r="E3041" s="5"/>
    </row>
    <row r="3042" spans="4:5" hidden="1">
      <c r="D3042" s="6"/>
      <c r="E3042" s="5"/>
    </row>
    <row r="3043" spans="4:5" hidden="1">
      <c r="D3043" s="6"/>
      <c r="E3043" s="5"/>
    </row>
    <row r="3044" spans="4:5" hidden="1">
      <c r="D3044" s="6"/>
      <c r="E3044" s="5"/>
    </row>
    <row r="3045" spans="4:5" hidden="1">
      <c r="D3045" s="6"/>
      <c r="E3045" s="5"/>
    </row>
    <row r="3046" spans="4:5" hidden="1">
      <c r="D3046" s="6"/>
      <c r="E3046" s="5"/>
    </row>
    <row r="3047" spans="4:5" hidden="1">
      <c r="D3047" s="6"/>
      <c r="E3047" s="5"/>
    </row>
    <row r="3048" spans="4:5" hidden="1">
      <c r="D3048" s="6"/>
      <c r="E3048" s="5"/>
    </row>
    <row r="3049" spans="4:5" hidden="1">
      <c r="D3049" s="6"/>
      <c r="E3049" s="5"/>
    </row>
    <row r="3050" spans="4:5" hidden="1">
      <c r="D3050" s="6"/>
      <c r="E3050" s="5"/>
    </row>
    <row r="3051" spans="4:5" hidden="1">
      <c r="D3051" s="6"/>
      <c r="E3051" s="5"/>
    </row>
    <row r="3052" spans="4:5" hidden="1">
      <c r="D3052" s="6"/>
      <c r="E3052" s="5"/>
    </row>
    <row r="3053" spans="4:5" hidden="1">
      <c r="D3053" s="6"/>
      <c r="E3053" s="5"/>
    </row>
    <row r="3054" spans="4:5" hidden="1">
      <c r="D3054" s="6"/>
      <c r="E3054" s="5"/>
    </row>
    <row r="3055" spans="4:5" hidden="1">
      <c r="D3055" s="6"/>
      <c r="E3055" s="5"/>
    </row>
    <row r="3056" spans="4:5" hidden="1">
      <c r="D3056" s="6"/>
      <c r="E3056" s="5"/>
    </row>
    <row r="3057" spans="4:5" hidden="1">
      <c r="D3057" s="6"/>
      <c r="E3057" s="5"/>
    </row>
    <row r="3058" spans="4:5" hidden="1">
      <c r="D3058" s="6"/>
      <c r="E3058" s="5"/>
    </row>
    <row r="3059" spans="4:5" hidden="1">
      <c r="D3059" s="6"/>
      <c r="E3059" s="5"/>
    </row>
    <row r="3060" spans="4:5" hidden="1">
      <c r="D3060" s="6"/>
      <c r="E3060" s="5"/>
    </row>
    <row r="3061" spans="4:5" hidden="1">
      <c r="D3061" s="6"/>
      <c r="E3061" s="5"/>
    </row>
    <row r="3062" spans="4:5" hidden="1">
      <c r="D3062" s="6"/>
      <c r="E3062" s="5"/>
    </row>
    <row r="3063" spans="4:5" hidden="1">
      <c r="D3063" s="6"/>
      <c r="E3063" s="5"/>
    </row>
    <row r="3064" spans="4:5" hidden="1">
      <c r="D3064" s="6"/>
      <c r="E3064" s="5"/>
    </row>
    <row r="3065" spans="4:5" hidden="1">
      <c r="D3065" s="6"/>
      <c r="E3065" s="5"/>
    </row>
    <row r="3066" spans="4:5" hidden="1">
      <c r="D3066" s="6"/>
      <c r="E3066" s="5"/>
    </row>
    <row r="3067" spans="4:5" hidden="1">
      <c r="D3067" s="6"/>
      <c r="E3067" s="5"/>
    </row>
    <row r="3068" spans="4:5" hidden="1">
      <c r="D3068" s="6"/>
      <c r="E3068" s="5"/>
    </row>
    <row r="3069" spans="4:5" hidden="1">
      <c r="D3069" s="6"/>
      <c r="E3069" s="5"/>
    </row>
    <row r="3070" spans="4:5" hidden="1">
      <c r="D3070" s="6"/>
      <c r="E3070" s="5"/>
    </row>
    <row r="3071" spans="4:5" hidden="1">
      <c r="D3071" s="6"/>
      <c r="E3071" s="5"/>
    </row>
    <row r="3072" spans="4:5" hidden="1">
      <c r="D3072" s="6"/>
      <c r="E3072" s="5"/>
    </row>
    <row r="3073" spans="4:5" hidden="1">
      <c r="D3073" s="6"/>
      <c r="E3073" s="5"/>
    </row>
    <row r="3074" spans="4:5" hidden="1">
      <c r="D3074" s="6"/>
      <c r="E3074" s="5"/>
    </row>
    <row r="3075" spans="4:5" hidden="1">
      <c r="D3075" s="6"/>
      <c r="E3075" s="5"/>
    </row>
    <row r="3076" spans="4:5" hidden="1">
      <c r="D3076" s="6"/>
      <c r="E3076" s="5"/>
    </row>
    <row r="3077" spans="4:5" hidden="1">
      <c r="D3077" s="6"/>
      <c r="E3077" s="5"/>
    </row>
    <row r="3078" spans="4:5" hidden="1">
      <c r="D3078" s="6"/>
      <c r="E3078" s="5"/>
    </row>
    <row r="3079" spans="4:5" hidden="1">
      <c r="D3079" s="6"/>
      <c r="E3079" s="5"/>
    </row>
    <row r="3080" spans="4:5" hidden="1">
      <c r="D3080" s="6"/>
      <c r="E3080" s="5"/>
    </row>
    <row r="3081" spans="4:5" hidden="1">
      <c r="D3081" s="6"/>
      <c r="E3081" s="5"/>
    </row>
    <row r="3082" spans="4:5" hidden="1">
      <c r="D3082" s="6"/>
      <c r="E3082" s="5"/>
    </row>
    <row r="3083" spans="4:5" hidden="1">
      <c r="D3083" s="6"/>
      <c r="E3083" s="5"/>
    </row>
    <row r="3084" spans="4:5" hidden="1">
      <c r="D3084" s="6"/>
      <c r="E3084" s="5"/>
    </row>
    <row r="3085" spans="4:5" hidden="1">
      <c r="D3085" s="6"/>
      <c r="E3085" s="5"/>
    </row>
    <row r="3086" spans="4:5" hidden="1">
      <c r="D3086" s="6"/>
      <c r="E3086" s="5"/>
    </row>
    <row r="3087" spans="4:5" hidden="1">
      <c r="D3087" s="6"/>
      <c r="E3087" s="5"/>
    </row>
    <row r="3088" spans="4:5" hidden="1">
      <c r="D3088" s="6"/>
      <c r="E3088" s="5"/>
    </row>
    <row r="3089" spans="4:5" hidden="1">
      <c r="D3089" s="6"/>
      <c r="E3089" s="5"/>
    </row>
    <row r="3090" spans="4:5" hidden="1">
      <c r="D3090" s="6"/>
      <c r="E3090" s="5"/>
    </row>
    <row r="3091" spans="4:5" hidden="1">
      <c r="D3091" s="6"/>
      <c r="E3091" s="5"/>
    </row>
    <row r="3092" spans="4:5" hidden="1">
      <c r="D3092" s="6"/>
      <c r="E3092" s="5"/>
    </row>
    <row r="3093" spans="4:5" hidden="1">
      <c r="D3093" s="6"/>
      <c r="E3093" s="5"/>
    </row>
    <row r="3094" spans="4:5" hidden="1">
      <c r="D3094" s="6"/>
      <c r="E3094" s="5"/>
    </row>
    <row r="3095" spans="4:5" hidden="1">
      <c r="D3095" s="6"/>
      <c r="E3095" s="5"/>
    </row>
    <row r="3096" spans="4:5" hidden="1">
      <c r="D3096" s="6"/>
      <c r="E3096" s="5"/>
    </row>
    <row r="3097" spans="4:5" hidden="1">
      <c r="D3097" s="6"/>
      <c r="E3097" s="5"/>
    </row>
    <row r="3098" spans="4:5" hidden="1">
      <c r="D3098" s="6"/>
      <c r="E3098" s="5"/>
    </row>
    <row r="3099" spans="4:5" hidden="1">
      <c r="D3099" s="6"/>
      <c r="E3099" s="5"/>
    </row>
    <row r="3100" spans="4:5" hidden="1">
      <c r="D3100" s="6"/>
      <c r="E3100" s="5"/>
    </row>
    <row r="3101" spans="4:5" hidden="1">
      <c r="D3101" s="6"/>
      <c r="E3101" s="5"/>
    </row>
    <row r="3102" spans="4:5" hidden="1">
      <c r="D3102" s="6"/>
      <c r="E3102" s="5"/>
    </row>
    <row r="3103" spans="4:5" hidden="1">
      <c r="D3103" s="6"/>
      <c r="E3103" s="5"/>
    </row>
    <row r="3104" spans="4:5" hidden="1">
      <c r="D3104" s="6"/>
      <c r="E3104" s="5"/>
    </row>
    <row r="3105" spans="4:9" hidden="1">
      <c r="D3105" s="6"/>
      <c r="E3105" s="5"/>
    </row>
    <row r="3106" spans="4:9" hidden="1">
      <c r="D3106" s="6"/>
      <c r="E3106" s="5"/>
    </row>
    <row r="3107" spans="4:9" hidden="1">
      <c r="D3107" s="6"/>
      <c r="E3107" s="5"/>
    </row>
    <row r="3108" spans="4:9" hidden="1">
      <c r="D3108" s="6"/>
      <c r="E3108" s="5"/>
    </row>
    <row r="3109" spans="4:9" hidden="1">
      <c r="D3109" s="6"/>
      <c r="E3109" s="5"/>
    </row>
    <row r="3110" spans="4:9" hidden="1">
      <c r="D3110" s="6"/>
      <c r="E3110" s="5"/>
    </row>
    <row r="3111" spans="4:9" hidden="1">
      <c r="D3111" s="6"/>
      <c r="E3111" s="5"/>
    </row>
    <row r="3112" spans="4:9" hidden="1">
      <c r="D3112" s="6"/>
      <c r="E3112" s="5"/>
    </row>
    <row r="3113" spans="4:9" hidden="1">
      <c r="D3113" s="6"/>
      <c r="E3113" s="5"/>
    </row>
    <row r="3114" spans="4:9" hidden="1">
      <c r="D3114" s="6"/>
      <c r="E3114" s="5"/>
      <c r="I3114" s="62"/>
    </row>
    <row r="3115" spans="4:9" hidden="1">
      <c r="D3115" s="6"/>
      <c r="E3115" s="5"/>
      <c r="I3115" s="62"/>
    </row>
    <row r="3116" spans="4:9" hidden="1">
      <c r="D3116" s="6"/>
      <c r="E3116" s="5"/>
      <c r="I3116" s="62"/>
    </row>
    <row r="3117" spans="4:9" hidden="1">
      <c r="D3117" s="6"/>
      <c r="E3117" s="5"/>
      <c r="I3117" s="62"/>
    </row>
    <row r="3118" spans="4:9" hidden="1">
      <c r="D3118" s="6"/>
      <c r="E3118" s="5"/>
      <c r="I3118" s="62"/>
    </row>
    <row r="3119" spans="4:9" hidden="1">
      <c r="D3119" s="6"/>
      <c r="E3119" s="5"/>
      <c r="I3119" s="62"/>
    </row>
    <row r="3120" spans="4:9" hidden="1">
      <c r="D3120" s="6"/>
      <c r="E3120" s="5"/>
      <c r="I3120" s="62"/>
    </row>
    <row r="3121" spans="4:9" hidden="1">
      <c r="D3121" s="6"/>
      <c r="E3121" s="5"/>
      <c r="I3121" s="62"/>
    </row>
    <row r="3122" spans="4:9" hidden="1">
      <c r="D3122" s="6"/>
      <c r="E3122" s="5"/>
      <c r="I3122" s="62"/>
    </row>
    <row r="3123" spans="4:9" hidden="1">
      <c r="D3123" s="6"/>
      <c r="E3123" s="5"/>
      <c r="I3123" s="62"/>
    </row>
    <row r="3124" spans="4:9" hidden="1">
      <c r="D3124" s="6"/>
      <c r="E3124" s="5"/>
      <c r="I3124" s="62"/>
    </row>
    <row r="3125" spans="4:9" hidden="1">
      <c r="D3125" s="6"/>
      <c r="E3125" s="5"/>
      <c r="I3125" s="62"/>
    </row>
    <row r="3126" spans="4:9" hidden="1">
      <c r="D3126" s="6"/>
      <c r="E3126" s="5"/>
      <c r="I3126" s="62"/>
    </row>
    <row r="3127" spans="4:9" hidden="1">
      <c r="D3127" s="6"/>
      <c r="E3127" s="5"/>
      <c r="I3127" s="62"/>
    </row>
    <row r="3128" spans="4:9" hidden="1">
      <c r="D3128" s="6"/>
      <c r="E3128" s="5"/>
      <c r="I3128" s="62"/>
    </row>
    <row r="3129" spans="4:9" hidden="1">
      <c r="D3129" s="6"/>
      <c r="E3129" s="5"/>
      <c r="I3129" s="62"/>
    </row>
    <row r="3130" spans="4:9" hidden="1">
      <c r="D3130" s="6"/>
      <c r="E3130" s="5"/>
      <c r="I3130" s="62"/>
    </row>
    <row r="3131" spans="4:9" hidden="1">
      <c r="D3131" s="6"/>
      <c r="E3131" s="5"/>
      <c r="I3131" s="62"/>
    </row>
    <row r="3132" spans="4:9" hidden="1">
      <c r="D3132" s="6"/>
      <c r="E3132" s="5"/>
      <c r="I3132" s="62"/>
    </row>
    <row r="3133" spans="4:9" hidden="1">
      <c r="D3133" s="6"/>
      <c r="E3133" s="5"/>
      <c r="I3133" s="62"/>
    </row>
    <row r="3134" spans="4:9" hidden="1">
      <c r="D3134" s="6"/>
      <c r="E3134" s="5"/>
      <c r="I3134" s="62"/>
    </row>
    <row r="3135" spans="4:9" hidden="1">
      <c r="D3135" s="6"/>
      <c r="E3135" s="5"/>
      <c r="I3135" s="62"/>
    </row>
    <row r="3136" spans="4:9" hidden="1">
      <c r="D3136" s="6"/>
      <c r="E3136" s="5"/>
      <c r="I3136" s="62"/>
    </row>
    <row r="3137" spans="3:9" hidden="1">
      <c r="D3137" s="6"/>
      <c r="E3137" s="5"/>
      <c r="I3137" s="62"/>
    </row>
    <row r="3138" spans="3:9" hidden="1">
      <c r="D3138" s="6"/>
      <c r="E3138" s="5"/>
    </row>
    <row r="3139" spans="3:9" hidden="1">
      <c r="D3139" s="6"/>
      <c r="E3139" s="5"/>
    </row>
    <row r="3140" spans="3:9" hidden="1">
      <c r="D3140" s="6"/>
      <c r="E3140" s="5"/>
    </row>
    <row r="3141" spans="3:9" hidden="1">
      <c r="D3141" s="6"/>
      <c r="E3141" s="5"/>
    </row>
    <row r="3142" spans="3:9" hidden="1">
      <c r="C3142" s="49"/>
      <c r="D3142" s="6"/>
      <c r="E3142" s="50"/>
      <c r="I3142" s="53"/>
    </row>
    <row r="3143" spans="3:9" ht="15.75" hidden="1">
      <c r="C3143" s="49"/>
      <c r="D3143" s="6"/>
      <c r="E3143" s="50"/>
      <c r="G3143" s="63"/>
      <c r="H3143" s="63"/>
      <c r="I3143" s="53"/>
    </row>
    <row r="3144" spans="3:9" hidden="1">
      <c r="C3144" s="49"/>
      <c r="D3144" s="6"/>
      <c r="E3144" s="50"/>
      <c r="I3144" s="53"/>
    </row>
    <row r="3145" spans="3:9" hidden="1">
      <c r="C3145" s="49"/>
      <c r="D3145" s="6"/>
      <c r="E3145" s="50"/>
      <c r="I3145" s="53"/>
    </row>
    <row r="3146" spans="3:9" hidden="1">
      <c r="C3146" s="49"/>
      <c r="D3146" s="6"/>
      <c r="E3146" s="50"/>
      <c r="I3146" s="53"/>
    </row>
    <row r="3147" spans="3:9" hidden="1">
      <c r="C3147" s="49"/>
      <c r="D3147" s="6"/>
      <c r="E3147" s="50"/>
      <c r="I3147" s="53"/>
    </row>
    <row r="3148" spans="3:9" hidden="1">
      <c r="C3148" s="49"/>
      <c r="D3148" s="6"/>
      <c r="E3148" s="50"/>
      <c r="I3148" s="53"/>
    </row>
    <row r="3149" spans="3:9" hidden="1">
      <c r="C3149" s="49"/>
      <c r="D3149" s="6"/>
      <c r="E3149" s="50"/>
      <c r="I3149" s="53"/>
    </row>
    <row r="3150" spans="3:9" hidden="1">
      <c r="C3150" s="49"/>
      <c r="D3150" s="6"/>
      <c r="E3150" s="50"/>
      <c r="I3150" s="53"/>
    </row>
    <row r="3151" spans="3:9" hidden="1">
      <c r="C3151" s="49"/>
      <c r="D3151" s="6"/>
      <c r="E3151" s="50"/>
      <c r="I3151" s="53"/>
    </row>
    <row r="3152" spans="3:9" hidden="1">
      <c r="C3152" s="49"/>
      <c r="D3152" s="6"/>
      <c r="E3152" s="50"/>
      <c r="I3152" s="53"/>
    </row>
    <row r="3153" spans="3:9" ht="15.75" hidden="1">
      <c r="C3153" s="64"/>
      <c r="D3153" s="65"/>
      <c r="E3153" s="66"/>
      <c r="G3153" s="67"/>
      <c r="H3153" s="68"/>
      <c r="I3153" s="69"/>
    </row>
    <row r="3154" spans="3:9" ht="15.75" hidden="1">
      <c r="C3154" s="70"/>
      <c r="D3154" s="65"/>
      <c r="E3154" s="66"/>
      <c r="G3154" s="71"/>
      <c r="H3154" s="15"/>
      <c r="I3154" s="69"/>
    </row>
    <row r="3155" spans="3:9" ht="15.75" hidden="1">
      <c r="D3155" s="65"/>
      <c r="E3155" s="10"/>
      <c r="G3155" s="72"/>
      <c r="H3155" s="72"/>
      <c r="I3155" s="69"/>
    </row>
    <row r="3156" spans="3:9" ht="15.75" hidden="1">
      <c r="C3156" s="64"/>
      <c r="D3156" s="65"/>
      <c r="E3156" s="66"/>
      <c r="G3156" s="68"/>
      <c r="H3156" s="68"/>
      <c r="I3156" s="69"/>
    </row>
    <row r="3157" spans="3:9" ht="15.75" hidden="1">
      <c r="C3157" s="64"/>
      <c r="D3157" s="65"/>
      <c r="E3157" s="66"/>
      <c r="G3157" s="68"/>
      <c r="H3157" s="68"/>
      <c r="I3157" s="69"/>
    </row>
    <row r="3158" spans="3:9" ht="15.75" hidden="1">
      <c r="C3158" s="64"/>
      <c r="D3158" s="65"/>
      <c r="E3158" s="5"/>
      <c r="G3158" s="68"/>
      <c r="H3158" s="72"/>
      <c r="I3158" s="69"/>
    </row>
    <row r="3159" spans="3:9" ht="15.75" hidden="1">
      <c r="C3159" s="73"/>
      <c r="D3159" s="65"/>
      <c r="E3159" s="66"/>
      <c r="G3159" s="72"/>
      <c r="H3159" s="72"/>
      <c r="I3159" s="69"/>
    </row>
    <row r="3160" spans="3:9" ht="15.75" hidden="1">
      <c r="C3160" s="21"/>
      <c r="D3160" s="65"/>
      <c r="E3160" s="66"/>
      <c r="G3160" s="74"/>
      <c r="H3160" s="74"/>
      <c r="I3160" s="69"/>
    </row>
    <row r="3161" spans="3:9" ht="15.75" hidden="1">
      <c r="C3161" s="21"/>
      <c r="D3161" s="65"/>
      <c r="E3161" s="66"/>
      <c r="G3161" s="74"/>
      <c r="H3161" s="74"/>
      <c r="I3161" s="69"/>
    </row>
    <row r="3162" spans="3:9" ht="15.75" hidden="1">
      <c r="C3162" s="64"/>
      <c r="D3162" s="65"/>
      <c r="E3162" s="66"/>
      <c r="G3162" s="67"/>
      <c r="H3162" s="75"/>
      <c r="I3162" s="69"/>
    </row>
    <row r="3163" spans="3:9" ht="15.75" hidden="1">
      <c r="C3163" s="64"/>
      <c r="D3163" s="65"/>
      <c r="E3163" s="66"/>
      <c r="G3163" s="67"/>
      <c r="H3163" s="76"/>
      <c r="I3163" s="69"/>
    </row>
    <row r="3164" spans="3:9" ht="15.75" hidden="1">
      <c r="C3164" s="64"/>
      <c r="D3164" s="65"/>
      <c r="E3164" s="66"/>
      <c r="G3164" s="67"/>
      <c r="H3164" s="76"/>
      <c r="I3164" s="69"/>
    </row>
    <row r="3165" spans="3:9" ht="15.75" hidden="1">
      <c r="C3165" s="64"/>
      <c r="D3165" s="65"/>
      <c r="E3165" s="66"/>
      <c r="G3165" s="77"/>
      <c r="H3165" s="77"/>
      <c r="I3165" s="69"/>
    </row>
    <row r="3166" spans="3:9" ht="15.75" hidden="1">
      <c r="C3166" s="64"/>
      <c r="D3166" s="65"/>
      <c r="E3166" s="66"/>
      <c r="G3166" s="77"/>
      <c r="H3166" s="78"/>
      <c r="I3166" s="69"/>
    </row>
    <row r="3167" spans="3:9" ht="15.75" hidden="1">
      <c r="C3167" s="21"/>
      <c r="D3167" s="65"/>
      <c r="E3167" s="66"/>
      <c r="G3167" s="79"/>
      <c r="H3167" s="74"/>
      <c r="I3167" s="69"/>
    </row>
    <row r="3168" spans="3:9" ht="15.75" hidden="1">
      <c r="C3168" s="80"/>
      <c r="D3168" s="65"/>
      <c r="E3168" s="5"/>
      <c r="G3168" s="72"/>
      <c r="H3168" s="72"/>
      <c r="I3168" s="69"/>
    </row>
    <row r="3169" spans="1:11" ht="15.75" hidden="1" outlineLevel="1">
      <c r="C3169" s="80"/>
      <c r="D3169" s="65"/>
      <c r="E3169" s="5"/>
      <c r="F3169" s="9"/>
      <c r="G3169" s="72"/>
      <c r="H3169" s="79"/>
      <c r="I3169" s="69"/>
      <c r="K3169" s="10"/>
    </row>
    <row r="3170" spans="1:11" ht="15.75" hidden="1">
      <c r="C3170" s="80"/>
      <c r="D3170" s="65"/>
      <c r="E3170" s="5"/>
      <c r="G3170" s="72"/>
      <c r="H3170" s="72"/>
      <c r="I3170" s="69"/>
    </row>
    <row r="3171" spans="1:11" ht="15.75" hidden="1">
      <c r="C3171" s="49"/>
      <c r="D3171" s="6"/>
      <c r="E3171" s="50"/>
      <c r="G3171" s="63"/>
      <c r="H3171" s="63"/>
      <c r="I3171" s="53"/>
    </row>
    <row r="3172" spans="1:11" ht="15.75" hidden="1">
      <c r="C3172" s="49"/>
      <c r="D3172" s="6"/>
      <c r="E3172" s="50"/>
      <c r="G3172" s="63"/>
      <c r="H3172" s="63"/>
      <c r="I3172" s="53"/>
    </row>
    <row r="3173" spans="1:11" ht="15.75" hidden="1">
      <c r="C3173" s="49"/>
      <c r="D3173" s="6"/>
      <c r="E3173" s="50"/>
      <c r="G3173" s="63"/>
      <c r="H3173" s="63"/>
      <c r="I3173" s="53"/>
    </row>
    <row r="3174" spans="1:11" ht="15.75" hidden="1">
      <c r="C3174" s="49"/>
      <c r="D3174" s="6"/>
      <c r="E3174" s="50"/>
      <c r="G3174" s="63"/>
      <c r="H3174" s="63"/>
      <c r="I3174" s="53"/>
    </row>
    <row r="3175" spans="1:11" ht="15.75" hidden="1">
      <c r="C3175" s="49"/>
      <c r="D3175" s="6"/>
      <c r="E3175" s="50"/>
      <c r="G3175" s="63"/>
      <c r="H3175" s="63"/>
      <c r="I3175" s="53"/>
    </row>
    <row r="3176" spans="1:11" ht="15.75" hidden="1">
      <c r="C3176" s="49"/>
      <c r="D3176" s="6"/>
      <c r="E3176" s="50"/>
      <c r="G3176" s="63"/>
      <c r="H3176" s="63"/>
      <c r="I3176" s="53"/>
    </row>
    <row r="3177" spans="1:11" ht="15.75" hidden="1">
      <c r="C3177" s="49"/>
      <c r="D3177" s="6"/>
      <c r="E3177" s="50"/>
      <c r="G3177" s="63"/>
      <c r="H3177" s="15"/>
      <c r="I3177" s="53"/>
    </row>
    <row r="3178" spans="1:11" ht="15.75" hidden="1">
      <c r="C3178" s="49"/>
      <c r="D3178" s="6"/>
      <c r="E3178" s="50"/>
      <c r="G3178" s="63"/>
      <c r="H3178" s="63"/>
      <c r="I3178" s="53"/>
    </row>
    <row r="3179" spans="1:11" hidden="1">
      <c r="C3179" s="80"/>
      <c r="D3179" s="65"/>
      <c r="E3179" s="5"/>
      <c r="G3179" s="80"/>
      <c r="H3179" s="80"/>
      <c r="I3179" s="69"/>
    </row>
    <row r="3180" spans="1:11" hidden="1">
      <c r="C3180" s="80"/>
      <c r="D3180" s="65"/>
      <c r="E3180" s="5"/>
      <c r="G3180" s="80"/>
      <c r="H3180" s="80"/>
      <c r="I3180" s="69"/>
    </row>
    <row r="3181" spans="1:11" hidden="1">
      <c r="F3181" s="6"/>
      <c r="G3181" s="16"/>
    </row>
    <row r="3182" spans="1:11" hidden="1">
      <c r="A3182" s="16"/>
      <c r="F3182" s="6"/>
      <c r="H3182" s="16"/>
    </row>
    <row r="3183" spans="1:11" hidden="1">
      <c r="A3183" s="16"/>
      <c r="D3183" s="6"/>
      <c r="F3183" s="6"/>
      <c r="H3183" s="16"/>
    </row>
    <row r="3184" spans="1:11" hidden="1">
      <c r="D3184" s="6"/>
    </row>
    <row r="3185" spans="4:8" ht="15.75" hidden="1">
      <c r="D3185" s="6"/>
      <c r="F3185" s="6"/>
      <c r="H3185" s="12"/>
    </row>
    <row r="3186" spans="4:8" ht="15.75" hidden="1">
      <c r="D3186" s="6"/>
      <c r="F3186" s="6"/>
      <c r="H3186" s="15"/>
    </row>
    <row r="3187" spans="4:8" hidden="1">
      <c r="D3187" s="6"/>
    </row>
    <row r="3188" spans="4:8" ht="15" hidden="1" customHeight="1">
      <c r="F3188" s="6"/>
      <c r="G3188" s="13"/>
      <c r="H3188" s="14"/>
    </row>
    <row r="3189" spans="4:8" hidden="1">
      <c r="D3189" s="6"/>
    </row>
    <row r="3190" spans="4:8" hidden="1">
      <c r="E3190" s="6"/>
    </row>
    <row r="3191" spans="4:8" hidden="1">
      <c r="E3191" s="6"/>
    </row>
    <row r="3192" spans="4:8" hidden="1">
      <c r="E3192" s="6"/>
    </row>
    <row r="3193" spans="4:8" hidden="1">
      <c r="E3193" s="6"/>
    </row>
    <row r="3194" spans="4:8" hidden="1">
      <c r="D3194" s="6"/>
    </row>
    <row r="3195" spans="4:8" hidden="1">
      <c r="E3195" s="6"/>
    </row>
    <row r="3196" spans="4:8" hidden="1">
      <c r="D3196" s="6"/>
    </row>
    <row r="3197" spans="4:8" hidden="1">
      <c r="D3197" s="6"/>
    </row>
    <row r="3198" spans="4:8" hidden="1">
      <c r="D3198" s="6"/>
    </row>
    <row r="3199" spans="4:8" hidden="1">
      <c r="D3199" s="6"/>
    </row>
    <row r="3200" spans="4:8" hidden="1">
      <c r="D3200" s="6"/>
    </row>
    <row r="3201" spans="4:8" hidden="1">
      <c r="D3201" s="6"/>
    </row>
    <row r="3202" spans="4:8" hidden="1">
      <c r="D3202" s="42"/>
    </row>
    <row r="3203" spans="4:8" hidden="1">
      <c r="D3203" s="65"/>
    </row>
    <row r="3204" spans="4:8" hidden="1">
      <c r="D3204" s="6"/>
    </row>
    <row r="3205" spans="4:8" hidden="1">
      <c r="D3205" s="6"/>
    </row>
    <row r="3206" spans="4:8" ht="15" hidden="1" customHeight="1">
      <c r="F3206" s="6"/>
      <c r="G3206" s="16"/>
      <c r="H3206" s="16"/>
    </row>
    <row r="3207" spans="4:8" ht="15.75" hidden="1">
      <c r="H3207" s="20"/>
    </row>
    <row r="3212" spans="4:8" ht="15.75">
      <c r="D3212" s="81"/>
      <c r="E3212" s="3"/>
      <c r="F3212" s="81"/>
    </row>
  </sheetData>
  <autoFilter ref="A1:XDW3207">
    <filterColumn colId="6">
      <filters>
        <filter val="Commissioni attive"/>
      </filters>
    </filterColumn>
    <filterColumn colId="7">
      <filters>
        <filter val="Commissioni attive - Servizi per operazioni di factoring"/>
      </filters>
    </filterColumn>
  </autoFilter>
  <dataValidations count="2">
    <dataValidation type="textLength" errorStyle="information" allowBlank="1" showInputMessage="1" showErrorMessage="1" error="XLBVal:6=-624542.24_x000d__x000a_" sqref="I3008 I800">
      <formula1>0</formula1>
      <formula2>300</formula2>
    </dataValidation>
    <dataValidation type="list" showInputMessage="1" showErrorMessage="1" sqref="B3001:B3012 B3069 B793:B804 B861">
      <formula1>FSC</formula1>
    </dataValidation>
  </dataValidation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  <pageSetUpPr fitToPage="1"/>
  </sheetPr>
  <dimension ref="A1:I51"/>
  <sheetViews>
    <sheetView showGridLines="0" topLeftCell="B1" zoomScale="115" zoomScaleNormal="115" workbookViewId="0">
      <pane ySplit="4" topLeftCell="A23" activePane="bottomLeft" state="frozen"/>
      <selection activeCell="B1" sqref="B1"/>
      <selection pane="bottomLeft" activeCell="E28" sqref="E28"/>
    </sheetView>
  </sheetViews>
  <sheetFormatPr defaultColWidth="9.28515625" defaultRowHeight="12" outlineLevelRow="1" outlineLevelCol="1"/>
  <cols>
    <col min="1" max="1" width="19.7109375" style="90" hidden="1" customWidth="1" outlineLevel="1"/>
    <col min="2" max="2" width="27.7109375" style="93" bestFit="1" customWidth="1" collapsed="1"/>
    <col min="3" max="3" width="13.5703125" style="93" customWidth="1"/>
    <col min="4" max="4" width="11" style="93" customWidth="1" collapsed="1"/>
    <col min="5" max="6" width="12.28515625" style="93" customWidth="1"/>
    <col min="7" max="7" width="12.42578125" style="93" bestFit="1" customWidth="1"/>
    <col min="8" max="8" width="10.28515625" style="93" bestFit="1" customWidth="1"/>
    <col min="9" max="16384" width="9.28515625" style="93"/>
  </cols>
  <sheetData>
    <row r="1" spans="1:9">
      <c r="A1" s="90" t="s">
        <v>1610</v>
      </c>
      <c r="B1" s="91" t="s">
        <v>1611</v>
      </c>
      <c r="C1" s="91"/>
      <c r="D1" s="92"/>
      <c r="E1" s="91"/>
      <c r="F1" s="91"/>
    </row>
    <row r="2" spans="1:9" s="97" customFormat="1">
      <c r="A2" s="94"/>
      <c r="B2" s="95" t="s">
        <v>1612</v>
      </c>
      <c r="C2" s="95"/>
      <c r="D2" s="96"/>
      <c r="E2" s="95"/>
      <c r="F2" s="95"/>
    </row>
    <row r="3" spans="1:9" s="97" customFormat="1">
      <c r="A3" s="94"/>
      <c r="B3" s="93"/>
      <c r="C3" s="93"/>
      <c r="D3" s="98"/>
      <c r="E3" s="93"/>
      <c r="F3" s="93"/>
    </row>
    <row r="4" spans="1:9" s="102" customFormat="1" ht="19.5" customHeight="1">
      <c r="A4" s="99" t="s">
        <v>1613</v>
      </c>
      <c r="B4" s="100" t="s">
        <v>1614</v>
      </c>
      <c r="C4" s="100">
        <v>41274</v>
      </c>
      <c r="D4" s="101" t="s">
        <v>1615</v>
      </c>
      <c r="E4" s="101" t="s">
        <v>1653</v>
      </c>
      <c r="F4" s="101">
        <v>41912</v>
      </c>
      <c r="G4" s="147" t="s">
        <v>1663</v>
      </c>
      <c r="H4" s="147" t="s">
        <v>1662</v>
      </c>
    </row>
    <row r="5" spans="1:9" s="106" customFormat="1" ht="15">
      <c r="A5" s="103" t="s">
        <v>1616</v>
      </c>
      <c r="B5" s="104" t="s">
        <v>1568</v>
      </c>
      <c r="C5" s="140">
        <v>3697</v>
      </c>
      <c r="D5" s="105">
        <v>71</v>
      </c>
      <c r="E5" s="107">
        <v>59</v>
      </c>
      <c r="F5" s="107">
        <v>61</v>
      </c>
      <c r="G5" s="105">
        <v>1000</v>
      </c>
      <c r="H5" s="105">
        <v>100</v>
      </c>
    </row>
    <row r="6" spans="1:9" s="106" customFormat="1">
      <c r="A6" s="108" t="s">
        <v>1617</v>
      </c>
      <c r="B6" s="104" t="s">
        <v>1569</v>
      </c>
      <c r="C6" s="140">
        <v>540994</v>
      </c>
      <c r="D6" s="109">
        <v>847045</v>
      </c>
      <c r="E6" s="107">
        <v>856631</v>
      </c>
      <c r="F6" s="107">
        <v>858635</v>
      </c>
      <c r="G6" s="109">
        <v>866158.69945833331</v>
      </c>
      <c r="H6" s="109">
        <v>864372.37017583335</v>
      </c>
    </row>
    <row r="7" spans="1:9" s="110" customFormat="1">
      <c r="A7" s="108" t="s">
        <v>1618</v>
      </c>
      <c r="B7" s="104" t="s">
        <v>1570</v>
      </c>
      <c r="C7" s="140">
        <v>14475</v>
      </c>
      <c r="D7" s="105">
        <v>58814</v>
      </c>
      <c r="E7" s="107">
        <v>1434</v>
      </c>
      <c r="F7" s="107">
        <v>2473</v>
      </c>
      <c r="G7" s="105">
        <v>5347.7016799600024</v>
      </c>
      <c r="H7" s="105">
        <v>5100</v>
      </c>
      <c r="I7" s="106"/>
    </row>
    <row r="8" spans="1:9" s="106" customFormat="1">
      <c r="A8" s="108" t="s">
        <v>1619</v>
      </c>
      <c r="B8" s="104" t="s">
        <v>1571</v>
      </c>
      <c r="C8" s="140">
        <v>484435</v>
      </c>
      <c r="D8" s="109">
        <f>SUM(D9:D16)</f>
        <v>1088084</v>
      </c>
      <c r="E8" s="109">
        <f>SUM(E9:E16)</f>
        <v>722148</v>
      </c>
      <c r="F8" s="109">
        <v>750549</v>
      </c>
      <c r="G8" s="109">
        <v>1334024.424503189</v>
      </c>
      <c r="H8" s="109">
        <v>1262327.35438408</v>
      </c>
    </row>
    <row r="9" spans="1:9" s="115" customFormat="1">
      <c r="A9" s="112"/>
      <c r="B9" s="113" t="s">
        <v>1620</v>
      </c>
      <c r="C9" s="141">
        <v>329735.07299999997</v>
      </c>
      <c r="D9" s="114">
        <v>694961</v>
      </c>
      <c r="E9" s="116">
        <v>631010</v>
      </c>
      <c r="F9" s="116">
        <v>680736.67491698416</v>
      </c>
      <c r="G9" s="114">
        <v>817009.07963460311</v>
      </c>
      <c r="H9" s="114">
        <v>915173.18068175158</v>
      </c>
      <c r="I9" s="106"/>
    </row>
    <row r="10" spans="1:9" s="115" customFormat="1">
      <c r="A10" s="112"/>
      <c r="B10" s="117" t="s">
        <v>1621</v>
      </c>
      <c r="C10" s="142"/>
      <c r="D10" s="114">
        <v>45199</v>
      </c>
      <c r="E10" s="116">
        <v>48543</v>
      </c>
      <c r="F10" s="116">
        <v>37955.626400000001</v>
      </c>
      <c r="G10" s="114">
        <v>129027.87563184209</v>
      </c>
      <c r="H10" s="114">
        <v>53261.708398171424</v>
      </c>
      <c r="I10" s="106"/>
    </row>
    <row r="11" spans="1:9" s="115" customFormat="1">
      <c r="A11" s="112"/>
      <c r="B11" s="117" t="s">
        <v>1622</v>
      </c>
      <c r="C11" s="142"/>
      <c r="D11" s="114">
        <v>288048</v>
      </c>
      <c r="E11" s="116">
        <v>0</v>
      </c>
      <c r="F11" s="116">
        <v>0</v>
      </c>
      <c r="G11" s="114">
        <v>334523</v>
      </c>
      <c r="H11" s="114">
        <v>260000</v>
      </c>
      <c r="I11" s="106"/>
    </row>
    <row r="12" spans="1:9" s="115" customFormat="1">
      <c r="A12" s="112"/>
      <c r="B12" s="117" t="s">
        <v>1623</v>
      </c>
      <c r="C12" s="142"/>
      <c r="D12" s="114">
        <f>30964-1</f>
        <v>30963</v>
      </c>
      <c r="E12" s="116">
        <v>30789</v>
      </c>
      <c r="F12" s="116">
        <v>9079.0564699999995</v>
      </c>
      <c r="G12" s="114">
        <v>29646</v>
      </c>
      <c r="H12" s="114">
        <v>0</v>
      </c>
      <c r="I12" s="106"/>
    </row>
    <row r="13" spans="1:9" s="115" customFormat="1">
      <c r="A13" s="112"/>
      <c r="B13" s="117" t="s">
        <v>1624</v>
      </c>
      <c r="C13" s="142"/>
      <c r="D13" s="114">
        <v>0</v>
      </c>
      <c r="E13" s="116">
        <v>0</v>
      </c>
      <c r="F13" s="116">
        <v>5997.8495830800011</v>
      </c>
      <c r="G13" s="114">
        <v>23727.003932586758</v>
      </c>
      <c r="H13" s="114">
        <v>13762</v>
      </c>
      <c r="I13" s="106"/>
    </row>
    <row r="14" spans="1:9" s="115" customFormat="1">
      <c r="A14" s="112"/>
      <c r="B14" s="117" t="s">
        <v>1625</v>
      </c>
      <c r="C14" s="142"/>
      <c r="D14" s="114">
        <v>0</v>
      </c>
      <c r="E14" s="116">
        <v>294</v>
      </c>
      <c r="F14" s="116">
        <v>11860.435453190001</v>
      </c>
      <c r="G14" s="114">
        <v>0</v>
      </c>
      <c r="H14" s="114">
        <v>20039</v>
      </c>
      <c r="I14" s="106"/>
    </row>
    <row r="15" spans="1:9" s="115" customFormat="1">
      <c r="A15" s="112"/>
      <c r="B15" s="117" t="s">
        <v>1626</v>
      </c>
      <c r="C15" s="142"/>
      <c r="D15" s="114">
        <v>236</v>
      </c>
      <c r="E15" s="116">
        <v>192</v>
      </c>
      <c r="F15" s="116">
        <v>72.449190000000002</v>
      </c>
      <c r="G15" s="114">
        <v>91.465304157037806</v>
      </c>
      <c r="H15" s="114">
        <v>91.465304157037806</v>
      </c>
      <c r="I15" s="106"/>
    </row>
    <row r="16" spans="1:9" s="115" customFormat="1">
      <c r="A16" s="112"/>
      <c r="B16" s="117" t="s">
        <v>1627</v>
      </c>
      <c r="C16" s="142"/>
      <c r="D16" s="114">
        <v>28677</v>
      </c>
      <c r="E16" s="116">
        <v>11320</v>
      </c>
      <c r="F16" s="116">
        <v>4702.4551867459668</v>
      </c>
      <c r="G16" s="114"/>
      <c r="H16" s="114">
        <v>0</v>
      </c>
      <c r="I16" s="106"/>
    </row>
    <row r="17" spans="1:9" s="106" customFormat="1">
      <c r="A17" s="108" t="s">
        <v>1628</v>
      </c>
      <c r="B17" s="104" t="s">
        <v>1572</v>
      </c>
      <c r="C17" s="140">
        <v>2287</v>
      </c>
      <c r="D17" s="109">
        <v>2543</v>
      </c>
      <c r="E17" s="111">
        <v>2554</v>
      </c>
      <c r="F17" s="111">
        <f>+F18+F19+F20</f>
        <v>8245</v>
      </c>
      <c r="G17" s="109">
        <v>2538.2166595254803</v>
      </c>
      <c r="H17" s="109">
        <v>2958</v>
      </c>
    </row>
    <row r="18" spans="1:9" s="106" customFormat="1" outlineLevel="1">
      <c r="A18" s="108"/>
      <c r="B18" s="104" t="s">
        <v>1629</v>
      </c>
      <c r="C18" s="140"/>
      <c r="D18" s="109">
        <v>0</v>
      </c>
      <c r="E18" s="107">
        <v>0</v>
      </c>
      <c r="F18" s="107">
        <v>2377</v>
      </c>
      <c r="G18" s="109">
        <v>2587.38</v>
      </c>
      <c r="H18" s="109">
        <v>2377</v>
      </c>
    </row>
    <row r="19" spans="1:9" s="119" customFormat="1">
      <c r="A19" s="118" t="s">
        <v>1630</v>
      </c>
      <c r="B19" s="104" t="s">
        <v>1631</v>
      </c>
      <c r="C19" s="140">
        <v>4309</v>
      </c>
      <c r="D19" s="109">
        <v>2670</v>
      </c>
      <c r="E19" s="107">
        <v>2532</v>
      </c>
      <c r="F19" s="107">
        <v>1761</v>
      </c>
      <c r="G19" s="109">
        <v>0</v>
      </c>
      <c r="H19" s="109">
        <v>0</v>
      </c>
      <c r="I19" s="106"/>
    </row>
    <row r="20" spans="1:9" s="119" customFormat="1">
      <c r="A20" s="118" t="s">
        <v>1632</v>
      </c>
      <c r="B20" s="120" t="s">
        <v>1573</v>
      </c>
      <c r="C20" s="143">
        <v>3736</v>
      </c>
      <c r="D20" s="109">
        <v>4123</v>
      </c>
      <c r="E20" s="107">
        <v>2840</v>
      </c>
      <c r="F20" s="107">
        <v>4107</v>
      </c>
      <c r="G20" s="109">
        <v>3000</v>
      </c>
      <c r="H20" s="109">
        <v>10000</v>
      </c>
      <c r="I20" s="106"/>
    </row>
    <row r="21" spans="1:9" s="124" customFormat="1" ht="13.5" thickBot="1">
      <c r="A21" s="121"/>
      <c r="B21" s="122" t="s">
        <v>1574</v>
      </c>
      <c r="C21" s="145">
        <v>1054062</v>
      </c>
      <c r="D21" s="123">
        <f>SUM(D5:D20)-D8</f>
        <v>2003350</v>
      </c>
      <c r="E21" s="123">
        <f>SUM(E5:E20)-E8</f>
        <v>1588198</v>
      </c>
      <c r="F21" s="123">
        <v>1622918</v>
      </c>
      <c r="G21" s="123">
        <v>2214656.4223010074</v>
      </c>
      <c r="H21" s="123">
        <f>+SUM(H5:H8)+SUM(H17:H20)</f>
        <v>2147234.7245599134</v>
      </c>
      <c r="I21" s="106"/>
    </row>
    <row r="22" spans="1:9" s="110" customFormat="1">
      <c r="A22" s="125" t="s">
        <v>1633</v>
      </c>
      <c r="B22" s="104" t="s">
        <v>1575</v>
      </c>
      <c r="C22" s="140">
        <v>113923</v>
      </c>
      <c r="D22" s="109">
        <f>SUM(D23:D25)</f>
        <v>931580</v>
      </c>
      <c r="E22" s="109">
        <f>SUM(E23:E25)</f>
        <v>416393</v>
      </c>
      <c r="F22" s="109">
        <v>430416</v>
      </c>
      <c r="G22" s="109">
        <v>539000</v>
      </c>
      <c r="H22" s="109">
        <v>505000</v>
      </c>
      <c r="I22" s="106"/>
    </row>
    <row r="23" spans="1:9" s="115" customFormat="1">
      <c r="B23" s="113" t="s">
        <v>1634</v>
      </c>
      <c r="C23" s="141"/>
      <c r="D23" s="114">
        <v>81580</v>
      </c>
      <c r="E23" s="116">
        <v>51393</v>
      </c>
      <c r="F23" s="116">
        <v>60416</v>
      </c>
      <c r="G23" s="114">
        <v>151000</v>
      </c>
      <c r="H23" s="114">
        <v>60000</v>
      </c>
      <c r="I23" s="106"/>
    </row>
    <row r="24" spans="1:9" s="115" customFormat="1">
      <c r="B24" s="117" t="s">
        <v>1635</v>
      </c>
      <c r="C24" s="142"/>
      <c r="D24" s="114">
        <v>785000</v>
      </c>
      <c r="E24" s="116">
        <v>304603</v>
      </c>
      <c r="F24" s="116">
        <v>256953</v>
      </c>
      <c r="G24" s="114">
        <v>260000</v>
      </c>
      <c r="H24" s="114">
        <v>300000</v>
      </c>
      <c r="I24" s="106"/>
    </row>
    <row r="25" spans="1:9" s="115" customFormat="1">
      <c r="A25" s="126"/>
      <c r="B25" s="113" t="s">
        <v>1636</v>
      </c>
      <c r="C25" s="141"/>
      <c r="D25" s="114">
        <v>65000</v>
      </c>
      <c r="E25" s="116">
        <v>60397</v>
      </c>
      <c r="F25" s="116">
        <v>113047</v>
      </c>
      <c r="G25" s="114">
        <v>128000</v>
      </c>
      <c r="H25" s="114">
        <v>145000</v>
      </c>
      <c r="I25" s="106"/>
    </row>
    <row r="26" spans="1:9" s="106" customFormat="1">
      <c r="A26" s="127" t="s">
        <v>1637</v>
      </c>
      <c r="B26" s="104" t="s">
        <v>1576</v>
      </c>
      <c r="C26" s="140">
        <v>844787</v>
      </c>
      <c r="D26" s="109">
        <f>SUM(D27:D31)</f>
        <v>988052</v>
      </c>
      <c r="E26" s="109">
        <f>SUM(E27:E31)</f>
        <v>1077805</v>
      </c>
      <c r="F26" s="109">
        <v>1094314</v>
      </c>
      <c r="G26" s="109">
        <v>1597273.3845106382</v>
      </c>
      <c r="H26" s="109">
        <v>1570328</v>
      </c>
    </row>
    <row r="27" spans="1:9" s="115" customFormat="1">
      <c r="A27" s="128"/>
      <c r="B27" s="113" t="s">
        <v>1638</v>
      </c>
      <c r="C27" s="141">
        <v>522719.53499999997</v>
      </c>
      <c r="D27" s="114">
        <v>533617</v>
      </c>
      <c r="E27" s="116">
        <v>550046</v>
      </c>
      <c r="F27" s="116">
        <v>576301.13700999995</v>
      </c>
      <c r="G27" s="114">
        <v>572271.70292836532</v>
      </c>
      <c r="H27" s="114">
        <v>510000</v>
      </c>
      <c r="I27" s="106"/>
    </row>
    <row r="28" spans="1:9" s="115" customFormat="1">
      <c r="A28" s="128"/>
      <c r="B28" s="113" t="s">
        <v>1577</v>
      </c>
      <c r="C28" s="141">
        <v>12248.601000000001</v>
      </c>
      <c r="D28" s="114">
        <v>29597</v>
      </c>
      <c r="E28" s="116">
        <v>35749</v>
      </c>
      <c r="F28" s="116">
        <v>33793.748200000002</v>
      </c>
      <c r="G28" s="114">
        <v>106347.14275027283</v>
      </c>
      <c r="H28" s="114">
        <v>44412</v>
      </c>
      <c r="I28" s="106"/>
    </row>
    <row r="29" spans="1:9" s="129" customFormat="1">
      <c r="A29" s="126"/>
      <c r="B29" s="113" t="s">
        <v>1639</v>
      </c>
      <c r="C29" s="141">
        <v>249012.09899999999</v>
      </c>
      <c r="D29" s="114">
        <v>240125</v>
      </c>
      <c r="E29" s="116">
        <v>318667</v>
      </c>
      <c r="F29" s="116">
        <v>196681.63298999998</v>
      </c>
      <c r="G29" s="114">
        <v>813000</v>
      </c>
      <c r="H29" s="114">
        <v>560000</v>
      </c>
      <c r="I29" s="106"/>
    </row>
    <row r="30" spans="1:9" s="115" customFormat="1">
      <c r="A30" s="128"/>
      <c r="B30" s="113" t="s">
        <v>1623</v>
      </c>
      <c r="C30" s="141">
        <v>14337.617</v>
      </c>
      <c r="D30" s="114">
        <v>184427</v>
      </c>
      <c r="E30" s="116">
        <v>165065</v>
      </c>
      <c r="F30" s="116">
        <v>279187.87306000007</v>
      </c>
      <c r="G30" s="114">
        <v>105654.53883200001</v>
      </c>
      <c r="H30" s="114">
        <v>434187</v>
      </c>
      <c r="I30" s="106"/>
    </row>
    <row r="31" spans="1:9" s="115" customFormat="1">
      <c r="A31" s="128"/>
      <c r="B31" s="113" t="s">
        <v>1627</v>
      </c>
      <c r="C31" s="141"/>
      <c r="D31" s="114">
        <v>286</v>
      </c>
      <c r="E31" s="116">
        <v>8278</v>
      </c>
      <c r="F31" s="116">
        <v>8349.6087399999997</v>
      </c>
      <c r="G31" s="114"/>
      <c r="H31" s="114">
        <v>231.9100899999612</v>
      </c>
      <c r="I31" s="106"/>
    </row>
    <row r="32" spans="1:9" s="119" customFormat="1">
      <c r="A32" s="127" t="s">
        <v>1640</v>
      </c>
      <c r="B32" s="104" t="s">
        <v>1578</v>
      </c>
      <c r="C32" s="140">
        <v>55242</v>
      </c>
      <c r="D32" s="109">
        <v>35216</v>
      </c>
      <c r="E32" s="111">
        <v>35575</v>
      </c>
      <c r="F32" s="111">
        <v>20411</v>
      </c>
      <c r="G32" s="109">
        <v>25000</v>
      </c>
      <c r="H32" s="109">
        <v>20411</v>
      </c>
      <c r="I32" s="106"/>
    </row>
    <row r="33" spans="1:9" s="119" customFormat="1">
      <c r="A33" s="127" t="s">
        <v>1641</v>
      </c>
      <c r="B33" s="104" t="s">
        <v>1579</v>
      </c>
      <c r="C33" s="140">
        <v>21662</v>
      </c>
      <c r="D33" s="109">
        <v>22890</v>
      </c>
      <c r="E33" s="107">
        <v>24211</v>
      </c>
      <c r="F33" s="107">
        <v>33165</v>
      </c>
      <c r="G33" s="109">
        <v>15648.856430940796</v>
      </c>
      <c r="H33" s="109">
        <v>4315</v>
      </c>
      <c r="I33" s="106"/>
    </row>
    <row r="34" spans="1:9" s="119" customFormat="1">
      <c r="A34" s="127" t="s">
        <v>1642</v>
      </c>
      <c r="B34" s="104" t="s">
        <v>1643</v>
      </c>
      <c r="C34" s="140">
        <v>623</v>
      </c>
      <c r="D34" s="109">
        <v>732</v>
      </c>
      <c r="E34" s="107">
        <v>791</v>
      </c>
      <c r="F34" s="107">
        <v>1011</v>
      </c>
      <c r="G34" s="109">
        <v>714</v>
      </c>
      <c r="H34" s="109">
        <v>946</v>
      </c>
      <c r="I34" s="106"/>
    </row>
    <row r="35" spans="1:9" s="119" customFormat="1">
      <c r="A35" s="127" t="s">
        <v>1644</v>
      </c>
      <c r="B35" s="104" t="s">
        <v>1645</v>
      </c>
      <c r="C35" s="140">
        <v>5</v>
      </c>
      <c r="D35" s="109">
        <v>318</v>
      </c>
      <c r="E35" s="107">
        <v>291</v>
      </c>
      <c r="F35" s="107">
        <v>660</v>
      </c>
      <c r="G35" s="109">
        <v>4.9031900000000004</v>
      </c>
      <c r="H35" s="109">
        <v>960</v>
      </c>
      <c r="I35" s="106"/>
    </row>
    <row r="36" spans="1:9" s="119" customFormat="1">
      <c r="A36" s="127" t="s">
        <v>1646</v>
      </c>
      <c r="B36" s="104" t="s">
        <v>1598</v>
      </c>
      <c r="C36" s="140"/>
      <c r="D36" s="109">
        <v>2585</v>
      </c>
      <c r="E36" s="107">
        <v>5894</v>
      </c>
      <c r="F36" s="107">
        <v>6559</v>
      </c>
      <c r="G36" s="109">
        <v>2430</v>
      </c>
      <c r="H36" s="109">
        <v>6059</v>
      </c>
      <c r="I36" s="106"/>
    </row>
    <row r="37" spans="1:9" s="119" customFormat="1">
      <c r="A37" s="127"/>
      <c r="B37" s="104" t="s">
        <v>1580</v>
      </c>
      <c r="C37" s="140">
        <f>+SUM(C38:C41)</f>
        <v>16193</v>
      </c>
      <c r="D37" s="109">
        <f>SUM(D38:D41)</f>
        <v>21977</v>
      </c>
      <c r="E37" s="109">
        <f>SUM(E38:E41)</f>
        <v>27240</v>
      </c>
      <c r="F37" s="109">
        <v>36382.057159999997</v>
      </c>
      <c r="G37" s="109">
        <v>34585.240022798724</v>
      </c>
      <c r="H37" s="109">
        <v>39216.055593658879</v>
      </c>
      <c r="I37" s="106"/>
    </row>
    <row r="38" spans="1:9" s="131" customFormat="1">
      <c r="A38" s="128" t="s">
        <v>1647</v>
      </c>
      <c r="B38" s="113" t="s">
        <v>1648</v>
      </c>
      <c r="C38" s="141">
        <v>407</v>
      </c>
      <c r="D38" s="130">
        <v>-257</v>
      </c>
      <c r="E38" s="132">
        <v>92</v>
      </c>
      <c r="F38" s="132">
        <v>-136</v>
      </c>
      <c r="G38" s="130">
        <v>0</v>
      </c>
      <c r="H38" s="130">
        <v>0</v>
      </c>
      <c r="I38" s="106"/>
    </row>
    <row r="39" spans="1:9" s="131" customFormat="1">
      <c r="A39" s="128" t="s">
        <v>1649</v>
      </c>
      <c r="B39" s="133" t="s">
        <v>1605</v>
      </c>
      <c r="C39" s="144">
        <v>7861</v>
      </c>
      <c r="D39" s="130">
        <v>8451</v>
      </c>
      <c r="E39" s="132">
        <v>8451</v>
      </c>
      <c r="F39" s="132">
        <v>8451</v>
      </c>
      <c r="G39" s="130">
        <v>8450.5262400000029</v>
      </c>
      <c r="H39" s="130">
        <v>8450.5262400000029</v>
      </c>
      <c r="I39" s="106"/>
    </row>
    <row r="40" spans="1:9" s="131" customFormat="1">
      <c r="A40" s="128" t="s">
        <v>1650</v>
      </c>
      <c r="B40" s="133" t="s">
        <v>1603</v>
      </c>
      <c r="C40" s="144">
        <v>5835</v>
      </c>
      <c r="D40" s="130">
        <v>6781</v>
      </c>
      <c r="E40" s="132">
        <v>13780</v>
      </c>
      <c r="F40" s="132">
        <v>13064</v>
      </c>
      <c r="G40" s="130">
        <v>12890.614213659124</v>
      </c>
      <c r="H40" s="130">
        <v>13064.475752813425</v>
      </c>
      <c r="I40" s="106"/>
    </row>
    <row r="41" spans="1:9" s="128" customFormat="1">
      <c r="B41" s="113" t="s">
        <v>1651</v>
      </c>
      <c r="C41" s="141">
        <v>2090</v>
      </c>
      <c r="D41" s="134">
        <v>7002</v>
      </c>
      <c r="E41" s="132">
        <v>4917</v>
      </c>
      <c r="F41" s="132">
        <v>15003.057159999993</v>
      </c>
      <c r="G41" s="134">
        <v>13244.099569139598</v>
      </c>
      <c r="H41" s="134">
        <v>17701.053600845455</v>
      </c>
      <c r="I41" s="106"/>
    </row>
    <row r="42" spans="1:9" s="124" customFormat="1" ht="13.5" thickBot="1">
      <c r="A42" s="121"/>
      <c r="B42" s="122" t="s">
        <v>1652</v>
      </c>
      <c r="C42" s="145">
        <v>1054062</v>
      </c>
      <c r="D42" s="123">
        <f>SUM(D22:D41)-D22-D26-D37</f>
        <v>2003350</v>
      </c>
      <c r="E42" s="123">
        <f>SUM(E22:E41)-E22-E26-E37</f>
        <v>1588200</v>
      </c>
      <c r="F42" s="123">
        <v>1622918.0571600001</v>
      </c>
      <c r="G42" s="123">
        <v>2214656.3841543775</v>
      </c>
      <c r="H42" s="123">
        <f>+SUM(H22,H26,H32:H37)</f>
        <v>2147235.0555936587</v>
      </c>
      <c r="I42" s="106"/>
    </row>
    <row r="43" spans="1:9" s="137" customFormat="1">
      <c r="A43" s="135"/>
      <c r="B43" s="136"/>
      <c r="C43" s="136"/>
      <c r="D43" s="137">
        <f>+D42-D21</f>
        <v>0</v>
      </c>
      <c r="E43" s="136">
        <v>1.4083555585239083</v>
      </c>
      <c r="F43" s="119"/>
      <c r="G43" s="93"/>
    </row>
    <row r="44" spans="1:9">
      <c r="B44" s="93" t="s">
        <v>1655</v>
      </c>
      <c r="C44" s="137">
        <f>SUM(C38:C40)</f>
        <v>14103</v>
      </c>
      <c r="D44" s="137">
        <f>SUM(D38:D40)</f>
        <v>14975</v>
      </c>
      <c r="E44" s="137">
        <f t="shared" ref="E44" si="0">SUM(E38:E40)</f>
        <v>22323</v>
      </c>
      <c r="F44" s="137">
        <f>SUM(F38:F40)</f>
        <v>21379</v>
      </c>
      <c r="G44" s="137">
        <f>SUM(G38:G40)</f>
        <v>21341.140453659129</v>
      </c>
      <c r="H44" s="137">
        <f>SUM(H38:H40)</f>
        <v>21515.001992813428</v>
      </c>
    </row>
    <row r="45" spans="1:9">
      <c r="B45" s="93" t="s">
        <v>1656</v>
      </c>
      <c r="C45" s="137" t="e">
        <f>+#REF!</f>
        <v>#REF!</v>
      </c>
      <c r="D45" s="137" t="e">
        <f>+#REF!</f>
        <v>#REF!</v>
      </c>
      <c r="F45" s="137">
        <v>15330.824197824273</v>
      </c>
      <c r="G45" s="137" t="e">
        <f>+#REF!</f>
        <v>#REF!</v>
      </c>
      <c r="H45" s="137" t="e">
        <f>+#REF!</f>
        <v>#REF!</v>
      </c>
    </row>
    <row r="46" spans="1:9">
      <c r="B46" s="93" t="s">
        <v>1654</v>
      </c>
      <c r="C46" s="146"/>
      <c r="D46" s="138"/>
      <c r="E46" s="138"/>
      <c r="F46" s="138"/>
      <c r="G46" s="138"/>
      <c r="H46" s="138"/>
    </row>
    <row r="47" spans="1:9">
      <c r="B47" s="93" t="s">
        <v>1657</v>
      </c>
      <c r="C47" s="119" t="e">
        <f>+C44+C45</f>
        <v>#REF!</v>
      </c>
      <c r="D47" s="119" t="e">
        <f>SUM(D44:D46)</f>
        <v>#REF!</v>
      </c>
      <c r="E47" s="119">
        <f t="shared" ref="E47:H47" si="1">SUM(E44:E46)</f>
        <v>22323</v>
      </c>
      <c r="F47" s="119">
        <f t="shared" si="1"/>
        <v>36709.824197824273</v>
      </c>
      <c r="G47" s="119" t="e">
        <f t="shared" si="1"/>
        <v>#REF!</v>
      </c>
      <c r="H47" s="119" t="e">
        <f t="shared" si="1"/>
        <v>#REF!</v>
      </c>
    </row>
    <row r="48" spans="1:9">
      <c r="B48" s="93" t="s">
        <v>1658</v>
      </c>
    </row>
    <row r="49" spans="2:8">
      <c r="B49" s="93" t="s">
        <v>1659</v>
      </c>
      <c r="C49" s="137" t="e">
        <f>+C45+C46</f>
        <v>#REF!</v>
      </c>
      <c r="D49" s="137" t="e">
        <f>+D45+D46</f>
        <v>#REF!</v>
      </c>
      <c r="E49" s="137">
        <f t="shared" ref="E49:F49" si="2">+E45+E46</f>
        <v>0</v>
      </c>
      <c r="F49" s="137">
        <f t="shared" si="2"/>
        <v>15330.824197824273</v>
      </c>
      <c r="G49" s="137" t="e">
        <f>+G45+G46</f>
        <v>#REF!</v>
      </c>
      <c r="H49" s="137" t="e">
        <f>+H45+H46</f>
        <v>#REF!</v>
      </c>
    </row>
    <row r="50" spans="2:8">
      <c r="B50" s="93" t="s">
        <v>1660</v>
      </c>
      <c r="C50" s="139" t="e">
        <f>+C49/AVERAGE(B47:C47)</f>
        <v>#REF!</v>
      </c>
      <c r="D50" s="139" t="e">
        <f>+D49/AVERAGE(C47:D47)</f>
        <v>#REF!</v>
      </c>
      <c r="E50" s="139" t="e">
        <f t="shared" ref="E50" si="3">+E49/AVERAGE(D47:E47)</f>
        <v>#REF!</v>
      </c>
      <c r="F50" s="139" t="e">
        <f>+F49/AVERAGE(D47,F47)</f>
        <v>#REF!</v>
      </c>
      <c r="G50" s="139" t="e">
        <f>+G49/AVERAGE(G47,D47)</f>
        <v>#REF!</v>
      </c>
      <c r="H50" s="139" t="e">
        <f>+H49/AVERAGE(H47,D47)</f>
        <v>#REF!</v>
      </c>
    </row>
    <row r="51" spans="2:8">
      <c r="B51" s="93" t="s">
        <v>1661</v>
      </c>
    </row>
  </sheetData>
  <pageMargins left="0.35" right="0.33" top="0.34" bottom="0.45" header="0.3" footer="0.3"/>
  <pageSetup paperSize="9" scale="1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5</vt:i4>
      </vt:variant>
      <vt:variant>
        <vt:lpstr>Intervalli denominati</vt:lpstr>
      </vt:variant>
      <vt:variant>
        <vt:i4>1</vt:i4>
      </vt:variant>
    </vt:vector>
  </HeadingPairs>
  <TitlesOfParts>
    <vt:vector size="6" baseType="lpstr">
      <vt:lpstr>30-06-2016</vt:lpstr>
      <vt:lpstr>30-06-2016 ENG</vt:lpstr>
      <vt:lpstr>pivot</vt:lpstr>
      <vt:lpstr>DB</vt:lpstr>
      <vt:lpstr>SP Gestio OLD</vt:lpstr>
      <vt:lpstr>DB!Area_stampa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Morana</dc:creator>
  <cp:lastModifiedBy>Carlo DiPierro</cp:lastModifiedBy>
  <cp:lastPrinted>2015-10-29T13:58:50Z</cp:lastPrinted>
  <dcterms:created xsi:type="dcterms:W3CDTF">2014-03-14T15:01:28Z</dcterms:created>
  <dcterms:modified xsi:type="dcterms:W3CDTF">2016-07-29T11:38:25Z</dcterms:modified>
</cp:coreProperties>
</file>